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medlabs\workspace\medlabs-heros\data\thehague\"/>
    </mc:Choice>
  </mc:AlternateContent>
  <xr:revisionPtr revIDLastSave="0" documentId="13_ncr:1_{DEFD4BFA-FAB3-49DB-9BB0-71D6C523624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3" r:id="rId1"/>
    <sheet name="activityschedules_formulas" sheetId="1" r:id="rId2"/>
    <sheet name="activityschedules" sheetId="6" r:id="rId3"/>
    <sheet name="Sheet2" sheetId="4" r:id="rId4"/>
  </sheets>
  <definedNames>
    <definedName name="_xlnm._FilterDatabase" localSheetId="2" hidden="1">activityschedules!$A$1:$Q$9691</definedName>
    <definedName name="_xlnm._FilterDatabase" localSheetId="1" hidden="1">activityschedules_formulas!$A$1:$Q$5542</definedName>
    <definedName name="_xlnm._FilterDatabase" localSheetId="3" hidden="1">Sheet2!$A$1:$AC$269</definedName>
  </definedNames>
  <calcPr calcId="19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" l="1"/>
  <c r="E3" i="4"/>
  <c r="F3" i="4"/>
  <c r="G3" i="4"/>
  <c r="H3" i="4"/>
  <c r="I3" i="4"/>
  <c r="Q3" i="4"/>
  <c r="J3" i="4" s="1"/>
  <c r="S3" i="4"/>
  <c r="T3" i="4"/>
  <c r="U3" i="4"/>
  <c r="AA3" i="4"/>
  <c r="AB3" i="4" s="1"/>
  <c r="A14" i="4"/>
  <c r="E14" i="4"/>
  <c r="F14" i="4"/>
  <c r="G14" i="4"/>
  <c r="H14" i="4"/>
  <c r="I14" i="4"/>
  <c r="Q14" i="4"/>
  <c r="J14" i="4" s="1"/>
  <c r="S14" i="4"/>
  <c r="T14" i="4"/>
  <c r="U14" i="4"/>
  <c r="AA14" i="4"/>
  <c r="AB14" i="4" s="1"/>
  <c r="A25" i="4"/>
  <c r="E25" i="4"/>
  <c r="F25" i="4"/>
  <c r="G25" i="4"/>
  <c r="H25" i="4"/>
  <c r="I25" i="4"/>
  <c r="Q25" i="4"/>
  <c r="J25" i="4" s="1"/>
  <c r="S25" i="4"/>
  <c r="T25" i="4"/>
  <c r="U25" i="4"/>
  <c r="AA25" i="4"/>
  <c r="AB25" i="4" s="1"/>
  <c r="A36" i="4"/>
  <c r="E36" i="4"/>
  <c r="F36" i="4"/>
  <c r="G36" i="4"/>
  <c r="H36" i="4"/>
  <c r="I36" i="4"/>
  <c r="Q36" i="4"/>
  <c r="J36" i="4" s="1"/>
  <c r="S36" i="4"/>
  <c r="T36" i="4"/>
  <c r="U36" i="4"/>
  <c r="AA36" i="4"/>
  <c r="AB36" i="4" s="1"/>
  <c r="A146" i="4"/>
  <c r="E146" i="4"/>
  <c r="F146" i="4"/>
  <c r="G146" i="4"/>
  <c r="H146" i="4"/>
  <c r="I146" i="4"/>
  <c r="Q146" i="4"/>
  <c r="J146" i="4" s="1"/>
  <c r="S146" i="4"/>
  <c r="T146" i="4"/>
  <c r="U146" i="4"/>
  <c r="AA146" i="4"/>
  <c r="V146" i="4" s="1"/>
  <c r="K3" i="4" l="1"/>
  <c r="V3" i="4"/>
  <c r="W3" i="4" s="1"/>
  <c r="K14" i="4"/>
  <c r="V14" i="4"/>
  <c r="W14" i="4" s="1"/>
  <c r="K25" i="4"/>
  <c r="V25" i="4"/>
  <c r="W25" i="4" s="1"/>
  <c r="K36" i="4"/>
  <c r="V36" i="4"/>
  <c r="W36" i="4" s="1"/>
  <c r="W146" i="4"/>
  <c r="K146" i="4"/>
  <c r="AA2" i="4"/>
  <c r="AA135" i="4"/>
  <c r="AA136" i="4"/>
  <c r="AA4" i="4"/>
  <c r="AB4" i="4" s="1"/>
  <c r="AA137" i="4"/>
  <c r="AA5" i="4"/>
  <c r="AB5" i="4" s="1"/>
  <c r="AA138" i="4"/>
  <c r="AA6" i="4"/>
  <c r="AB6" i="4" s="1"/>
  <c r="AA139" i="4"/>
  <c r="AA7" i="4"/>
  <c r="AB7" i="4" s="1"/>
  <c r="AA140" i="4"/>
  <c r="AA8" i="4"/>
  <c r="AB8" i="4" s="1"/>
  <c r="AA141" i="4"/>
  <c r="AA9" i="4"/>
  <c r="AB9" i="4" s="1"/>
  <c r="AA142" i="4"/>
  <c r="AA10" i="4"/>
  <c r="AB10" i="4" s="1"/>
  <c r="AA143" i="4"/>
  <c r="AA11" i="4"/>
  <c r="AB11" i="4" s="1"/>
  <c r="AA144" i="4"/>
  <c r="AA12" i="4"/>
  <c r="AB12" i="4" s="1"/>
  <c r="AA13" i="4"/>
  <c r="AB13" i="4" s="1"/>
  <c r="AA145" i="4"/>
  <c r="AA147" i="4"/>
  <c r="AA15" i="4"/>
  <c r="AB15" i="4" s="1"/>
  <c r="AA148" i="4"/>
  <c r="AA16" i="4"/>
  <c r="AB16" i="4" s="1"/>
  <c r="AA17" i="4"/>
  <c r="AB17" i="4" s="1"/>
  <c r="AA149" i="4"/>
  <c r="AA150" i="4"/>
  <c r="AA18" i="4"/>
  <c r="AB18" i="4" s="1"/>
  <c r="AA151" i="4"/>
  <c r="AA19" i="4"/>
  <c r="AB19" i="4" s="1"/>
  <c r="AA20" i="4"/>
  <c r="AB20" i="4" s="1"/>
  <c r="AA152" i="4"/>
  <c r="AA21" i="4"/>
  <c r="AB21" i="4" s="1"/>
  <c r="AA153" i="4"/>
  <c r="AA22" i="4"/>
  <c r="AB22" i="4" s="1"/>
  <c r="AA154" i="4"/>
  <c r="AA23" i="4"/>
  <c r="AB23" i="4" s="1"/>
  <c r="AA155" i="4"/>
  <c r="AA156" i="4"/>
  <c r="AA24" i="4"/>
  <c r="AB24" i="4" s="1"/>
  <c r="AA157" i="4"/>
  <c r="AA158" i="4"/>
  <c r="AA26" i="4"/>
  <c r="AB26" i="4" s="1"/>
  <c r="AA159" i="4"/>
  <c r="AA27" i="4"/>
  <c r="AB27" i="4" s="1"/>
  <c r="AA160" i="4"/>
  <c r="AA28" i="4"/>
  <c r="AB28" i="4" s="1"/>
  <c r="AA161" i="4"/>
  <c r="AA29" i="4"/>
  <c r="AB29" i="4" s="1"/>
  <c r="AA162" i="4"/>
  <c r="AA30" i="4"/>
  <c r="AB30" i="4" s="1"/>
  <c r="AA163" i="4"/>
  <c r="AA31" i="4"/>
  <c r="AB31" i="4" s="1"/>
  <c r="AA164" i="4"/>
  <c r="AA32" i="4"/>
  <c r="AB32" i="4" s="1"/>
  <c r="AA165" i="4"/>
  <c r="AA33" i="4"/>
  <c r="AB33" i="4" s="1"/>
  <c r="AA166" i="4"/>
  <c r="AA34" i="4"/>
  <c r="AB34" i="4" s="1"/>
  <c r="AA167" i="4"/>
  <c r="AA35" i="4"/>
  <c r="AB35" i="4" s="1"/>
  <c r="AA168" i="4"/>
  <c r="AA169" i="4"/>
  <c r="AA37" i="4"/>
  <c r="AB37" i="4" s="1"/>
  <c r="AA170" i="4"/>
  <c r="AA38" i="4"/>
  <c r="AB38" i="4" s="1"/>
  <c r="AA171" i="4"/>
  <c r="AA39" i="4"/>
  <c r="AB39" i="4" s="1"/>
  <c r="AA172" i="4"/>
  <c r="AA40" i="4"/>
  <c r="AB40" i="4" s="1"/>
  <c r="AA173" i="4"/>
  <c r="AA41" i="4"/>
  <c r="AB41" i="4" s="1"/>
  <c r="AA174" i="4"/>
  <c r="AA42" i="4"/>
  <c r="AB42" i="4" s="1"/>
  <c r="AA175" i="4"/>
  <c r="AA43" i="4"/>
  <c r="AB43" i="4" s="1"/>
  <c r="AA176" i="4"/>
  <c r="AA44" i="4"/>
  <c r="AB44" i="4" s="1"/>
  <c r="AA177" i="4"/>
  <c r="AA45" i="4"/>
  <c r="AB45" i="4" s="1"/>
  <c r="AA178" i="4"/>
  <c r="AA46" i="4"/>
  <c r="AB46" i="4" s="1"/>
  <c r="AA179" i="4"/>
  <c r="AA47" i="4"/>
  <c r="AB47" i="4" s="1"/>
  <c r="AA180" i="4"/>
  <c r="AA48" i="4"/>
  <c r="AB48" i="4" s="1"/>
  <c r="AA181" i="4"/>
  <c r="AA49" i="4"/>
  <c r="AB49" i="4" s="1"/>
  <c r="AA182" i="4"/>
  <c r="AA50" i="4"/>
  <c r="AB50" i="4" s="1"/>
  <c r="AA183" i="4"/>
  <c r="AA51" i="4"/>
  <c r="AB51" i="4" s="1"/>
  <c r="AA184" i="4"/>
  <c r="AA52" i="4"/>
  <c r="AB52" i="4" s="1"/>
  <c r="AA185" i="4"/>
  <c r="AA53" i="4"/>
  <c r="AB53" i="4" s="1"/>
  <c r="AA186" i="4"/>
  <c r="AA54" i="4"/>
  <c r="AB54" i="4" s="1"/>
  <c r="AA187" i="4"/>
  <c r="AA55" i="4"/>
  <c r="AB55" i="4" s="1"/>
  <c r="AA188" i="4"/>
  <c r="AA56" i="4"/>
  <c r="AB56" i="4" s="1"/>
  <c r="AA189" i="4"/>
  <c r="AA57" i="4"/>
  <c r="AB57" i="4" s="1"/>
  <c r="AA190" i="4"/>
  <c r="AA58" i="4"/>
  <c r="AB58" i="4" s="1"/>
  <c r="AA191" i="4"/>
  <c r="AA59" i="4"/>
  <c r="AB59" i="4" s="1"/>
  <c r="AA192" i="4"/>
  <c r="AA60" i="4"/>
  <c r="AB60" i="4" s="1"/>
  <c r="AA193" i="4"/>
  <c r="AA61" i="4"/>
  <c r="AB61" i="4" s="1"/>
  <c r="AA194" i="4"/>
  <c r="AA62" i="4"/>
  <c r="AB62" i="4" s="1"/>
  <c r="AA195" i="4"/>
  <c r="AA63" i="4"/>
  <c r="AB63" i="4" s="1"/>
  <c r="AA196" i="4"/>
  <c r="AA64" i="4"/>
  <c r="AB64" i="4" s="1"/>
  <c r="AA197" i="4"/>
  <c r="AA65" i="4"/>
  <c r="AB65" i="4" s="1"/>
  <c r="AA198" i="4"/>
  <c r="AA66" i="4"/>
  <c r="AB66" i="4" s="1"/>
  <c r="AA199" i="4"/>
  <c r="AA67" i="4"/>
  <c r="AB67" i="4" s="1"/>
  <c r="AA200" i="4"/>
  <c r="AA68" i="4"/>
  <c r="AB68" i="4" s="1"/>
  <c r="AA201" i="4"/>
  <c r="AA69" i="4"/>
  <c r="AB69" i="4" s="1"/>
  <c r="AA202" i="4"/>
  <c r="AA70" i="4"/>
  <c r="AB70" i="4" s="1"/>
  <c r="AA203" i="4"/>
  <c r="AA71" i="4"/>
  <c r="AB71" i="4" s="1"/>
  <c r="AA204" i="4"/>
  <c r="AA72" i="4"/>
  <c r="AB72" i="4" s="1"/>
  <c r="AA205" i="4"/>
  <c r="AA73" i="4"/>
  <c r="AB73" i="4" s="1"/>
  <c r="AA206" i="4"/>
  <c r="AA74" i="4"/>
  <c r="AB74" i="4" s="1"/>
  <c r="AA207" i="4"/>
  <c r="AA75" i="4"/>
  <c r="AB75" i="4" s="1"/>
  <c r="AA208" i="4"/>
  <c r="AA76" i="4"/>
  <c r="AB76" i="4" s="1"/>
  <c r="AA209" i="4"/>
  <c r="AA77" i="4"/>
  <c r="AB77" i="4" s="1"/>
  <c r="AA210" i="4"/>
  <c r="AA78" i="4"/>
  <c r="AB78" i="4" s="1"/>
  <c r="AA211" i="4"/>
  <c r="AA79" i="4"/>
  <c r="AB79" i="4" s="1"/>
  <c r="AA212" i="4"/>
  <c r="AA80" i="4"/>
  <c r="AB80" i="4" s="1"/>
  <c r="AA213" i="4"/>
  <c r="AA81" i="4"/>
  <c r="AB81" i="4" s="1"/>
  <c r="AA214" i="4"/>
  <c r="AA82" i="4"/>
  <c r="AB82" i="4" s="1"/>
  <c r="AA215" i="4"/>
  <c r="AA83" i="4"/>
  <c r="AB83" i="4" s="1"/>
  <c r="AA216" i="4"/>
  <c r="AA84" i="4"/>
  <c r="AB84" i="4" s="1"/>
  <c r="AA217" i="4"/>
  <c r="AA85" i="4"/>
  <c r="AB85" i="4" s="1"/>
  <c r="AA218" i="4"/>
  <c r="AA86" i="4"/>
  <c r="AB86" i="4" s="1"/>
  <c r="AA219" i="4"/>
  <c r="AA87" i="4"/>
  <c r="AB87" i="4" s="1"/>
  <c r="AA220" i="4"/>
  <c r="AA88" i="4"/>
  <c r="AB88" i="4" s="1"/>
  <c r="AA221" i="4"/>
  <c r="AA89" i="4"/>
  <c r="AB89" i="4" s="1"/>
  <c r="AA222" i="4"/>
  <c r="AA90" i="4"/>
  <c r="AB90" i="4" s="1"/>
  <c r="AA223" i="4"/>
  <c r="AB223" i="4" s="1"/>
  <c r="AA91" i="4"/>
  <c r="AB91" i="4" s="1"/>
  <c r="AA224" i="4"/>
  <c r="AA92" i="4"/>
  <c r="AB92" i="4" s="1"/>
  <c r="AA225" i="4"/>
  <c r="AA93" i="4"/>
  <c r="AB93" i="4" s="1"/>
  <c r="AA226" i="4"/>
  <c r="AA94" i="4"/>
  <c r="AB94" i="4" s="1"/>
  <c r="AA227" i="4"/>
  <c r="AA95" i="4"/>
  <c r="AB95" i="4" s="1"/>
  <c r="AA228" i="4"/>
  <c r="AA96" i="4"/>
  <c r="AB96" i="4" s="1"/>
  <c r="AA229" i="4"/>
  <c r="AA97" i="4"/>
  <c r="AB97" i="4" s="1"/>
  <c r="AA230" i="4"/>
  <c r="AA98" i="4"/>
  <c r="AB98" i="4" s="1"/>
  <c r="AA231" i="4"/>
  <c r="AA99" i="4"/>
  <c r="AB99" i="4" s="1"/>
  <c r="AA232" i="4"/>
  <c r="AA100" i="4"/>
  <c r="AB100" i="4" s="1"/>
  <c r="AA233" i="4"/>
  <c r="AA101" i="4"/>
  <c r="AB101" i="4" s="1"/>
  <c r="AA234" i="4"/>
  <c r="AB234" i="4" s="1"/>
  <c r="AA102" i="4"/>
  <c r="AB102" i="4" s="1"/>
  <c r="AA235" i="4"/>
  <c r="AA103" i="4"/>
  <c r="AB103" i="4" s="1"/>
  <c r="AA236" i="4"/>
  <c r="AA104" i="4"/>
  <c r="AB104" i="4" s="1"/>
  <c r="AA237" i="4"/>
  <c r="AA105" i="4"/>
  <c r="AB105" i="4" s="1"/>
  <c r="AA238" i="4"/>
  <c r="AA106" i="4"/>
  <c r="AB106" i="4" s="1"/>
  <c r="AA239" i="4"/>
  <c r="AA107" i="4"/>
  <c r="AB107" i="4" s="1"/>
  <c r="AA240" i="4"/>
  <c r="AA108" i="4"/>
  <c r="AB108" i="4" s="1"/>
  <c r="AA241" i="4"/>
  <c r="AA109" i="4"/>
  <c r="AB109" i="4" s="1"/>
  <c r="AA242" i="4"/>
  <c r="AA110" i="4"/>
  <c r="AB110" i="4" s="1"/>
  <c r="AA243" i="4"/>
  <c r="AA111" i="4"/>
  <c r="AB111" i="4" s="1"/>
  <c r="AA244" i="4"/>
  <c r="AA112" i="4"/>
  <c r="AB112" i="4" s="1"/>
  <c r="AA245" i="4"/>
  <c r="AB245" i="4" s="1"/>
  <c r="AA113" i="4"/>
  <c r="AB113" i="4" s="1"/>
  <c r="AA246" i="4"/>
  <c r="AA114" i="4"/>
  <c r="AB114" i="4" s="1"/>
  <c r="AA247" i="4"/>
  <c r="AA115" i="4"/>
  <c r="AB115" i="4" s="1"/>
  <c r="AA248" i="4"/>
  <c r="AA116" i="4"/>
  <c r="AB116" i="4" s="1"/>
  <c r="AA249" i="4"/>
  <c r="AA117" i="4"/>
  <c r="AB117" i="4" s="1"/>
  <c r="AA250" i="4"/>
  <c r="AA118" i="4"/>
  <c r="AB118" i="4" s="1"/>
  <c r="AA251" i="4"/>
  <c r="AA119" i="4"/>
  <c r="AB119" i="4" s="1"/>
  <c r="AA252" i="4"/>
  <c r="AA120" i="4"/>
  <c r="AB120" i="4" s="1"/>
  <c r="AA253" i="4"/>
  <c r="AA121" i="4"/>
  <c r="AB121" i="4" s="1"/>
  <c r="AA254" i="4"/>
  <c r="AA122" i="4"/>
  <c r="AB122" i="4" s="1"/>
  <c r="AA255" i="4"/>
  <c r="AA123" i="4"/>
  <c r="AB123" i="4" s="1"/>
  <c r="AA256" i="4"/>
  <c r="AB256" i="4" s="1"/>
  <c r="AA124" i="4"/>
  <c r="AB124" i="4" s="1"/>
  <c r="AA257" i="4"/>
  <c r="AA125" i="4"/>
  <c r="AB125" i="4" s="1"/>
  <c r="AA258" i="4"/>
  <c r="AA126" i="4"/>
  <c r="AB126" i="4" s="1"/>
  <c r="AA259" i="4"/>
  <c r="AA127" i="4"/>
  <c r="AB127" i="4" s="1"/>
  <c r="AA260" i="4"/>
  <c r="AA128" i="4"/>
  <c r="AB128" i="4" s="1"/>
  <c r="AA261" i="4"/>
  <c r="AA129" i="4"/>
  <c r="AB129" i="4" s="1"/>
  <c r="AA262" i="4"/>
  <c r="AA130" i="4"/>
  <c r="AB130" i="4" s="1"/>
  <c r="AA263" i="4"/>
  <c r="AA131" i="4"/>
  <c r="AB131" i="4" s="1"/>
  <c r="AA264" i="4"/>
  <c r="AA132" i="4"/>
  <c r="AB132" i="4" s="1"/>
  <c r="AA265" i="4"/>
  <c r="AA133" i="4"/>
  <c r="AB133" i="4" s="1"/>
  <c r="T136" i="4"/>
  <c r="U136" i="4"/>
  <c r="T137" i="4"/>
  <c r="U137" i="4"/>
  <c r="T139" i="4"/>
  <c r="U139" i="4"/>
  <c r="T140" i="4"/>
  <c r="U140" i="4"/>
  <c r="T147" i="4"/>
  <c r="U147" i="4"/>
  <c r="T148" i="4"/>
  <c r="U148" i="4"/>
  <c r="T150" i="4"/>
  <c r="U150" i="4"/>
  <c r="T151" i="4"/>
  <c r="U151" i="4"/>
  <c r="T156" i="4"/>
  <c r="U156" i="4"/>
  <c r="T158" i="4"/>
  <c r="U158" i="4"/>
  <c r="T159" i="4"/>
  <c r="U159" i="4"/>
  <c r="T160" i="4"/>
  <c r="U160" i="4"/>
  <c r="T161" i="4"/>
  <c r="U161" i="4"/>
  <c r="T162" i="4"/>
  <c r="U162" i="4"/>
  <c r="T164" i="4"/>
  <c r="U164" i="4"/>
  <c r="T169" i="4"/>
  <c r="U169" i="4"/>
  <c r="T170" i="4"/>
  <c r="U170" i="4"/>
  <c r="T172" i="4"/>
  <c r="U172" i="4"/>
  <c r="T173" i="4"/>
  <c r="U173" i="4"/>
  <c r="T4" i="4"/>
  <c r="U4" i="4"/>
  <c r="T5" i="4"/>
  <c r="U5" i="4"/>
  <c r="T7" i="4"/>
  <c r="U7" i="4"/>
  <c r="T8" i="4"/>
  <c r="U8" i="4"/>
  <c r="T13" i="4"/>
  <c r="U13" i="4"/>
  <c r="T15" i="4"/>
  <c r="U15" i="4"/>
  <c r="T16" i="4"/>
  <c r="U16" i="4"/>
  <c r="T17" i="4"/>
  <c r="U17" i="4"/>
  <c r="T18" i="4"/>
  <c r="U18" i="4"/>
  <c r="T19" i="4"/>
  <c r="U19" i="4"/>
  <c r="T20" i="4"/>
  <c r="U20" i="4"/>
  <c r="T21" i="4"/>
  <c r="U21" i="4"/>
  <c r="T22" i="4"/>
  <c r="U22" i="4"/>
  <c r="T23" i="4"/>
  <c r="U23" i="4"/>
  <c r="T24" i="4"/>
  <c r="U24" i="4"/>
  <c r="T26" i="4"/>
  <c r="U26" i="4"/>
  <c r="T27" i="4"/>
  <c r="U27" i="4"/>
  <c r="T28" i="4"/>
  <c r="U28" i="4"/>
  <c r="T29" i="4"/>
  <c r="U29" i="4"/>
  <c r="T30" i="4"/>
  <c r="U30" i="4"/>
  <c r="T32" i="4"/>
  <c r="U32" i="4"/>
  <c r="T37" i="4"/>
  <c r="U37" i="4"/>
  <c r="T38" i="4"/>
  <c r="U38" i="4"/>
  <c r="T40" i="4"/>
  <c r="U40" i="4"/>
  <c r="T41" i="4"/>
  <c r="U41" i="4"/>
  <c r="T178" i="4"/>
  <c r="U178" i="4"/>
  <c r="T180" i="4"/>
  <c r="U180" i="4"/>
  <c r="T181" i="4"/>
  <c r="U181" i="4"/>
  <c r="T182" i="4"/>
  <c r="U182" i="4"/>
  <c r="T183" i="4"/>
  <c r="U183" i="4"/>
  <c r="T184" i="4"/>
  <c r="U184" i="4"/>
  <c r="T185" i="4"/>
  <c r="U185" i="4"/>
  <c r="T186" i="4"/>
  <c r="U186" i="4"/>
  <c r="T187" i="4"/>
  <c r="U187" i="4"/>
  <c r="T188" i="4"/>
  <c r="U188" i="4"/>
  <c r="T189" i="4"/>
  <c r="U189" i="4"/>
  <c r="T191" i="4"/>
  <c r="U191" i="4"/>
  <c r="T192" i="4"/>
  <c r="U192" i="4"/>
  <c r="T193" i="4"/>
  <c r="U193" i="4"/>
  <c r="T194" i="4"/>
  <c r="U194" i="4"/>
  <c r="T195" i="4"/>
  <c r="U195" i="4"/>
  <c r="T196" i="4"/>
  <c r="U196" i="4"/>
  <c r="T197" i="4"/>
  <c r="U197" i="4"/>
  <c r="T198" i="4"/>
  <c r="U198" i="4"/>
  <c r="T199" i="4"/>
  <c r="U199" i="4"/>
  <c r="T200" i="4"/>
  <c r="U200" i="4"/>
  <c r="T202" i="4"/>
  <c r="U202" i="4"/>
  <c r="T203" i="4"/>
  <c r="U203" i="4"/>
  <c r="T204" i="4"/>
  <c r="U204" i="4"/>
  <c r="T205" i="4"/>
  <c r="U205" i="4"/>
  <c r="T206" i="4"/>
  <c r="U206" i="4"/>
  <c r="T207" i="4"/>
  <c r="U207" i="4"/>
  <c r="T208" i="4"/>
  <c r="U208" i="4"/>
  <c r="T209" i="4"/>
  <c r="U209" i="4"/>
  <c r="T210" i="4"/>
  <c r="U210" i="4"/>
  <c r="T211" i="4"/>
  <c r="U211" i="4"/>
  <c r="T213" i="4"/>
  <c r="U213" i="4"/>
  <c r="T214" i="4"/>
  <c r="U214" i="4"/>
  <c r="T215" i="4"/>
  <c r="U215" i="4"/>
  <c r="T216" i="4"/>
  <c r="U216" i="4"/>
  <c r="T217" i="4"/>
  <c r="U217" i="4"/>
  <c r="T218" i="4"/>
  <c r="U218" i="4"/>
  <c r="T219" i="4"/>
  <c r="U219" i="4"/>
  <c r="T220" i="4"/>
  <c r="U220" i="4"/>
  <c r="T221" i="4"/>
  <c r="U221" i="4"/>
  <c r="T179" i="4"/>
  <c r="U179" i="4"/>
  <c r="T190" i="4"/>
  <c r="U190" i="4"/>
  <c r="T201" i="4"/>
  <c r="U201" i="4"/>
  <c r="T212" i="4"/>
  <c r="U212" i="4"/>
  <c r="T48" i="4"/>
  <c r="U48" i="4"/>
  <c r="T49" i="4"/>
  <c r="U49" i="4"/>
  <c r="T51" i="4"/>
  <c r="U51" i="4"/>
  <c r="T52" i="4"/>
  <c r="U52" i="4"/>
  <c r="T57" i="4"/>
  <c r="U57" i="4"/>
  <c r="T59" i="4"/>
  <c r="U59" i="4"/>
  <c r="T60" i="4"/>
  <c r="U60" i="4"/>
  <c r="T61" i="4"/>
  <c r="U61" i="4"/>
  <c r="T62" i="4"/>
  <c r="U62" i="4"/>
  <c r="T63" i="4"/>
  <c r="U63" i="4"/>
  <c r="T64" i="4"/>
  <c r="U64" i="4"/>
  <c r="T65" i="4"/>
  <c r="U65" i="4"/>
  <c r="T66" i="4"/>
  <c r="U66" i="4"/>
  <c r="T67" i="4"/>
  <c r="U67" i="4"/>
  <c r="T68" i="4"/>
  <c r="U68" i="4"/>
  <c r="T70" i="4"/>
  <c r="U70" i="4"/>
  <c r="T71" i="4"/>
  <c r="U71" i="4"/>
  <c r="T72" i="4"/>
  <c r="U72" i="4"/>
  <c r="T73" i="4"/>
  <c r="U73" i="4"/>
  <c r="T74" i="4"/>
  <c r="U74" i="4"/>
  <c r="T76" i="4"/>
  <c r="U76" i="4"/>
  <c r="T81" i="4"/>
  <c r="U81" i="4"/>
  <c r="T82" i="4"/>
  <c r="U82" i="4"/>
  <c r="T84" i="4"/>
  <c r="U84" i="4"/>
  <c r="T85" i="4"/>
  <c r="U85" i="4"/>
  <c r="T222" i="4"/>
  <c r="U222" i="4"/>
  <c r="T224" i="4"/>
  <c r="U224" i="4"/>
  <c r="T225" i="4"/>
  <c r="U225" i="4"/>
  <c r="T226" i="4"/>
  <c r="U226" i="4"/>
  <c r="T227" i="4"/>
  <c r="U227" i="4"/>
  <c r="T228" i="4"/>
  <c r="U228" i="4"/>
  <c r="T229" i="4"/>
  <c r="U229" i="4"/>
  <c r="T230" i="4"/>
  <c r="U230" i="4"/>
  <c r="T231" i="4"/>
  <c r="U231" i="4"/>
  <c r="T232" i="4"/>
  <c r="U232" i="4"/>
  <c r="T233" i="4"/>
  <c r="U233" i="4"/>
  <c r="T235" i="4"/>
  <c r="U235" i="4"/>
  <c r="T236" i="4"/>
  <c r="U236" i="4"/>
  <c r="T237" i="4"/>
  <c r="U237" i="4"/>
  <c r="T238" i="4"/>
  <c r="U238" i="4"/>
  <c r="T239" i="4"/>
  <c r="U239" i="4"/>
  <c r="T240" i="4"/>
  <c r="U240" i="4"/>
  <c r="T241" i="4"/>
  <c r="U241" i="4"/>
  <c r="T242" i="4"/>
  <c r="U242" i="4"/>
  <c r="T243" i="4"/>
  <c r="U243" i="4"/>
  <c r="T244" i="4"/>
  <c r="U244" i="4"/>
  <c r="T246" i="4"/>
  <c r="U246" i="4"/>
  <c r="T247" i="4"/>
  <c r="U247" i="4"/>
  <c r="T248" i="4"/>
  <c r="U248" i="4"/>
  <c r="T249" i="4"/>
  <c r="U249" i="4"/>
  <c r="T250" i="4"/>
  <c r="U250" i="4"/>
  <c r="T251" i="4"/>
  <c r="U251" i="4"/>
  <c r="T252" i="4"/>
  <c r="U252" i="4"/>
  <c r="T253" i="4"/>
  <c r="U253" i="4"/>
  <c r="T254" i="4"/>
  <c r="U254" i="4"/>
  <c r="T255" i="4"/>
  <c r="U255" i="4"/>
  <c r="T257" i="4"/>
  <c r="U257" i="4"/>
  <c r="T258" i="4"/>
  <c r="U258" i="4"/>
  <c r="T259" i="4"/>
  <c r="U259" i="4"/>
  <c r="T260" i="4"/>
  <c r="U260" i="4"/>
  <c r="T261" i="4"/>
  <c r="U261" i="4"/>
  <c r="T262" i="4"/>
  <c r="U262" i="4"/>
  <c r="T263" i="4"/>
  <c r="U263" i="4"/>
  <c r="T264" i="4"/>
  <c r="U264" i="4"/>
  <c r="T265" i="4"/>
  <c r="U265" i="4"/>
  <c r="T223" i="4"/>
  <c r="U223" i="4"/>
  <c r="T234" i="4"/>
  <c r="U234" i="4"/>
  <c r="T245" i="4"/>
  <c r="U245" i="4"/>
  <c r="T256" i="4"/>
  <c r="U256" i="4"/>
  <c r="T92" i="4"/>
  <c r="U92" i="4"/>
  <c r="T93" i="4"/>
  <c r="U93" i="4"/>
  <c r="T95" i="4"/>
  <c r="U95" i="4"/>
  <c r="T96" i="4"/>
  <c r="U96" i="4"/>
  <c r="T101" i="4"/>
  <c r="U101" i="4"/>
  <c r="T102" i="4"/>
  <c r="U102" i="4"/>
  <c r="T103" i="4"/>
  <c r="U103" i="4"/>
  <c r="T104" i="4"/>
  <c r="U104" i="4"/>
  <c r="T105" i="4"/>
  <c r="U105" i="4"/>
  <c r="T106" i="4"/>
  <c r="U106" i="4"/>
  <c r="T107" i="4"/>
  <c r="U107" i="4"/>
  <c r="T108" i="4"/>
  <c r="U108" i="4"/>
  <c r="T109" i="4"/>
  <c r="U109" i="4"/>
  <c r="T110" i="4"/>
  <c r="U110" i="4"/>
  <c r="T111" i="4"/>
  <c r="U111" i="4"/>
  <c r="T112" i="4"/>
  <c r="U112" i="4"/>
  <c r="T114" i="4"/>
  <c r="U114" i="4"/>
  <c r="T115" i="4"/>
  <c r="U115" i="4"/>
  <c r="T116" i="4"/>
  <c r="U116" i="4"/>
  <c r="T117" i="4"/>
  <c r="U117" i="4"/>
  <c r="T118" i="4"/>
  <c r="U118" i="4"/>
  <c r="T120" i="4"/>
  <c r="U120" i="4"/>
  <c r="T125" i="4"/>
  <c r="U125" i="4"/>
  <c r="T126" i="4"/>
  <c r="U126" i="4"/>
  <c r="T128" i="4"/>
  <c r="U128" i="4"/>
  <c r="T129" i="4"/>
  <c r="U129" i="4"/>
  <c r="T134" i="4"/>
  <c r="U134" i="4"/>
  <c r="T142" i="4"/>
  <c r="U142" i="4"/>
  <c r="T167" i="4"/>
  <c r="U167" i="4"/>
  <c r="T168" i="4"/>
  <c r="U168" i="4"/>
  <c r="T174" i="4"/>
  <c r="U174" i="4"/>
  <c r="T175" i="4"/>
  <c r="U175" i="4"/>
  <c r="T176" i="4"/>
  <c r="U176" i="4"/>
  <c r="T177" i="4"/>
  <c r="U177" i="4"/>
  <c r="T2" i="4"/>
  <c r="U2" i="4"/>
  <c r="T10" i="4"/>
  <c r="U10" i="4"/>
  <c r="T35" i="4"/>
  <c r="U35" i="4"/>
  <c r="T42" i="4"/>
  <c r="U42" i="4"/>
  <c r="T43" i="4"/>
  <c r="U43" i="4"/>
  <c r="T44" i="4"/>
  <c r="U44" i="4"/>
  <c r="T45" i="4"/>
  <c r="U45" i="4"/>
  <c r="T80" i="4"/>
  <c r="U80" i="4"/>
  <c r="T46" i="4"/>
  <c r="U46" i="4"/>
  <c r="T54" i="4"/>
  <c r="U54" i="4"/>
  <c r="T79" i="4"/>
  <c r="U79" i="4"/>
  <c r="T86" i="4"/>
  <c r="U86" i="4"/>
  <c r="T87" i="4"/>
  <c r="U87" i="4"/>
  <c r="T88" i="4"/>
  <c r="U88" i="4"/>
  <c r="T89" i="4"/>
  <c r="U89" i="4"/>
  <c r="T90" i="4"/>
  <c r="U90" i="4"/>
  <c r="T98" i="4"/>
  <c r="U98" i="4"/>
  <c r="T123" i="4"/>
  <c r="U123" i="4"/>
  <c r="T124" i="4"/>
  <c r="U124" i="4"/>
  <c r="T130" i="4"/>
  <c r="U130" i="4"/>
  <c r="T131" i="4"/>
  <c r="U131" i="4"/>
  <c r="T132" i="4"/>
  <c r="U132" i="4"/>
  <c r="T133" i="4"/>
  <c r="U133" i="4"/>
  <c r="T135" i="4"/>
  <c r="U135" i="4"/>
  <c r="T141" i="4"/>
  <c r="U141" i="4"/>
  <c r="T143" i="4"/>
  <c r="U143" i="4"/>
  <c r="T144" i="4"/>
  <c r="U144" i="4"/>
  <c r="T152" i="4"/>
  <c r="U152" i="4"/>
  <c r="T154" i="4"/>
  <c r="U154" i="4"/>
  <c r="T155" i="4"/>
  <c r="U155" i="4"/>
  <c r="T157" i="4"/>
  <c r="U157" i="4"/>
  <c r="T163" i="4"/>
  <c r="U163" i="4"/>
  <c r="T165" i="4"/>
  <c r="U165" i="4"/>
  <c r="T166" i="4"/>
  <c r="U166" i="4"/>
  <c r="T171" i="4"/>
  <c r="U171" i="4"/>
  <c r="T9" i="4"/>
  <c r="U9" i="4"/>
  <c r="T11" i="4"/>
  <c r="U11" i="4"/>
  <c r="T12" i="4"/>
  <c r="U12" i="4"/>
  <c r="T31" i="4"/>
  <c r="U31" i="4"/>
  <c r="T33" i="4"/>
  <c r="U33" i="4"/>
  <c r="T34" i="4"/>
  <c r="U34" i="4"/>
  <c r="T39" i="4"/>
  <c r="U39" i="4"/>
  <c r="T47" i="4"/>
  <c r="U47" i="4"/>
  <c r="T58" i="4"/>
  <c r="U58" i="4"/>
  <c r="T69" i="4"/>
  <c r="U69" i="4"/>
  <c r="T53" i="4"/>
  <c r="U53" i="4"/>
  <c r="T55" i="4"/>
  <c r="U55" i="4"/>
  <c r="T56" i="4"/>
  <c r="U56" i="4"/>
  <c r="T75" i="4"/>
  <c r="U75" i="4"/>
  <c r="T77" i="4"/>
  <c r="U77" i="4"/>
  <c r="T78" i="4"/>
  <c r="U78" i="4"/>
  <c r="T83" i="4"/>
  <c r="U83" i="4"/>
  <c r="T91" i="4"/>
  <c r="U91" i="4"/>
  <c r="T97" i="4"/>
  <c r="U97" i="4"/>
  <c r="T99" i="4"/>
  <c r="U99" i="4"/>
  <c r="T100" i="4"/>
  <c r="U100" i="4"/>
  <c r="T113" i="4"/>
  <c r="U113" i="4"/>
  <c r="T119" i="4"/>
  <c r="U119" i="4"/>
  <c r="T121" i="4"/>
  <c r="U121" i="4"/>
  <c r="T122" i="4"/>
  <c r="U122" i="4"/>
  <c r="T127" i="4"/>
  <c r="U127" i="4"/>
  <c r="T149" i="4"/>
  <c r="U149" i="4"/>
  <c r="T138" i="4"/>
  <c r="U138" i="4"/>
  <c r="T6" i="4"/>
  <c r="U6" i="4"/>
  <c r="T50" i="4"/>
  <c r="U50" i="4"/>
  <c r="T94" i="4"/>
  <c r="U94" i="4"/>
  <c r="T145" i="4"/>
  <c r="U145" i="4"/>
  <c r="T153" i="4"/>
  <c r="U153" i="4"/>
  <c r="S137" i="4"/>
  <c r="S139" i="4"/>
  <c r="S140" i="4"/>
  <c r="S147" i="4"/>
  <c r="S148" i="4"/>
  <c r="S150" i="4"/>
  <c r="S151" i="4"/>
  <c r="S156" i="4"/>
  <c r="S158" i="4"/>
  <c r="S159" i="4"/>
  <c r="S160" i="4"/>
  <c r="S161" i="4"/>
  <c r="S162" i="4"/>
  <c r="S164" i="4"/>
  <c r="S169" i="4"/>
  <c r="S170" i="4"/>
  <c r="S172" i="4"/>
  <c r="S173" i="4"/>
  <c r="S4" i="4"/>
  <c r="S5" i="4"/>
  <c r="S7" i="4"/>
  <c r="S8" i="4"/>
  <c r="S13" i="4"/>
  <c r="S15" i="4"/>
  <c r="S16" i="4"/>
  <c r="S17" i="4"/>
  <c r="S18" i="4"/>
  <c r="S19" i="4"/>
  <c r="S20" i="4"/>
  <c r="S21" i="4"/>
  <c r="S22" i="4"/>
  <c r="S23" i="4"/>
  <c r="S24" i="4"/>
  <c r="S26" i="4"/>
  <c r="S27" i="4"/>
  <c r="S28" i="4"/>
  <c r="S29" i="4"/>
  <c r="S30" i="4"/>
  <c r="S32" i="4"/>
  <c r="S37" i="4"/>
  <c r="S38" i="4"/>
  <c r="S40" i="4"/>
  <c r="S41" i="4"/>
  <c r="S178" i="4"/>
  <c r="S180" i="4"/>
  <c r="S181" i="4"/>
  <c r="S182" i="4"/>
  <c r="S183" i="4"/>
  <c r="S184" i="4"/>
  <c r="S185" i="4"/>
  <c r="S186" i="4"/>
  <c r="S187" i="4"/>
  <c r="S188" i="4"/>
  <c r="S189" i="4"/>
  <c r="S191" i="4"/>
  <c r="S192" i="4"/>
  <c r="S193" i="4"/>
  <c r="S194" i="4"/>
  <c r="S195" i="4"/>
  <c r="S196" i="4"/>
  <c r="S197" i="4"/>
  <c r="S198" i="4"/>
  <c r="S199" i="4"/>
  <c r="S200" i="4"/>
  <c r="S202" i="4"/>
  <c r="S203" i="4"/>
  <c r="S204" i="4"/>
  <c r="S205" i="4"/>
  <c r="S206" i="4"/>
  <c r="S207" i="4"/>
  <c r="S208" i="4"/>
  <c r="S209" i="4"/>
  <c r="S210" i="4"/>
  <c r="S211" i="4"/>
  <c r="S213" i="4"/>
  <c r="S214" i="4"/>
  <c r="S215" i="4"/>
  <c r="S216" i="4"/>
  <c r="S217" i="4"/>
  <c r="S218" i="4"/>
  <c r="S219" i="4"/>
  <c r="S220" i="4"/>
  <c r="S221" i="4"/>
  <c r="S179" i="4"/>
  <c r="S190" i="4"/>
  <c r="S201" i="4"/>
  <c r="S212" i="4"/>
  <c r="S48" i="4"/>
  <c r="S49" i="4"/>
  <c r="S51" i="4"/>
  <c r="S52" i="4"/>
  <c r="S57" i="4"/>
  <c r="S59" i="4"/>
  <c r="S60" i="4"/>
  <c r="S61" i="4"/>
  <c r="S62" i="4"/>
  <c r="S63" i="4"/>
  <c r="S64" i="4"/>
  <c r="S65" i="4"/>
  <c r="S66" i="4"/>
  <c r="S67" i="4"/>
  <c r="S68" i="4"/>
  <c r="S70" i="4"/>
  <c r="S71" i="4"/>
  <c r="S72" i="4"/>
  <c r="S73" i="4"/>
  <c r="S74" i="4"/>
  <c r="S76" i="4"/>
  <c r="S81" i="4"/>
  <c r="S82" i="4"/>
  <c r="S84" i="4"/>
  <c r="S85" i="4"/>
  <c r="S222" i="4"/>
  <c r="S224" i="4"/>
  <c r="S225" i="4"/>
  <c r="S226" i="4"/>
  <c r="S227" i="4"/>
  <c r="S228" i="4"/>
  <c r="S229" i="4"/>
  <c r="S230" i="4"/>
  <c r="S231" i="4"/>
  <c r="S232" i="4"/>
  <c r="S233" i="4"/>
  <c r="S235" i="4"/>
  <c r="S236" i="4"/>
  <c r="S237" i="4"/>
  <c r="S238" i="4"/>
  <c r="S239" i="4"/>
  <c r="S240" i="4"/>
  <c r="S241" i="4"/>
  <c r="S242" i="4"/>
  <c r="S243" i="4"/>
  <c r="S244" i="4"/>
  <c r="S246" i="4"/>
  <c r="S247" i="4"/>
  <c r="S248" i="4"/>
  <c r="S249" i="4"/>
  <c r="S250" i="4"/>
  <c r="S251" i="4"/>
  <c r="S252" i="4"/>
  <c r="S253" i="4"/>
  <c r="S254" i="4"/>
  <c r="S255" i="4"/>
  <c r="S257" i="4"/>
  <c r="S258" i="4"/>
  <c r="S259" i="4"/>
  <c r="S260" i="4"/>
  <c r="S261" i="4"/>
  <c r="S262" i="4"/>
  <c r="S263" i="4"/>
  <c r="S264" i="4"/>
  <c r="S265" i="4"/>
  <c r="S223" i="4"/>
  <c r="S234" i="4"/>
  <c r="S245" i="4"/>
  <c r="S256" i="4"/>
  <c r="S92" i="4"/>
  <c r="S93" i="4"/>
  <c r="S95" i="4"/>
  <c r="S96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4" i="4"/>
  <c r="S115" i="4"/>
  <c r="S116" i="4"/>
  <c r="S117" i="4"/>
  <c r="S118" i="4"/>
  <c r="S120" i="4"/>
  <c r="S125" i="4"/>
  <c r="S126" i="4"/>
  <c r="S128" i="4"/>
  <c r="S129" i="4"/>
  <c r="S134" i="4"/>
  <c r="S142" i="4"/>
  <c r="S167" i="4"/>
  <c r="S168" i="4"/>
  <c r="S174" i="4"/>
  <c r="S175" i="4"/>
  <c r="S176" i="4"/>
  <c r="S177" i="4"/>
  <c r="S2" i="4"/>
  <c r="S10" i="4"/>
  <c r="S35" i="4"/>
  <c r="S42" i="4"/>
  <c r="S43" i="4"/>
  <c r="S44" i="4"/>
  <c r="S45" i="4"/>
  <c r="S80" i="4"/>
  <c r="S46" i="4"/>
  <c r="S54" i="4"/>
  <c r="S79" i="4"/>
  <c r="S86" i="4"/>
  <c r="S87" i="4"/>
  <c r="S88" i="4"/>
  <c r="S89" i="4"/>
  <c r="S90" i="4"/>
  <c r="S98" i="4"/>
  <c r="S123" i="4"/>
  <c r="S124" i="4"/>
  <c r="S130" i="4"/>
  <c r="S131" i="4"/>
  <c r="S132" i="4"/>
  <c r="S133" i="4"/>
  <c r="S135" i="4"/>
  <c r="S141" i="4"/>
  <c r="S143" i="4"/>
  <c r="S144" i="4"/>
  <c r="S152" i="4"/>
  <c r="S154" i="4"/>
  <c r="S155" i="4"/>
  <c r="S157" i="4"/>
  <c r="S163" i="4"/>
  <c r="S165" i="4"/>
  <c r="S166" i="4"/>
  <c r="S171" i="4"/>
  <c r="S9" i="4"/>
  <c r="S11" i="4"/>
  <c r="S12" i="4"/>
  <c r="S31" i="4"/>
  <c r="S33" i="4"/>
  <c r="S34" i="4"/>
  <c r="S39" i="4"/>
  <c r="S47" i="4"/>
  <c r="S58" i="4"/>
  <c r="S69" i="4"/>
  <c r="S53" i="4"/>
  <c r="S55" i="4"/>
  <c r="S56" i="4"/>
  <c r="S75" i="4"/>
  <c r="S77" i="4"/>
  <c r="S78" i="4"/>
  <c r="S83" i="4"/>
  <c r="S91" i="4"/>
  <c r="S97" i="4"/>
  <c r="S99" i="4"/>
  <c r="S100" i="4"/>
  <c r="S113" i="4"/>
  <c r="S119" i="4"/>
  <c r="S121" i="4"/>
  <c r="S122" i="4"/>
  <c r="S127" i="4"/>
  <c r="S149" i="4"/>
  <c r="S138" i="4"/>
  <c r="S6" i="4"/>
  <c r="S50" i="4"/>
  <c r="S94" i="4"/>
  <c r="S145" i="4"/>
  <c r="S153" i="4"/>
  <c r="Q137" i="4"/>
  <c r="Q139" i="4"/>
  <c r="Q140" i="4"/>
  <c r="Q147" i="4"/>
  <c r="Q148" i="4"/>
  <c r="Q150" i="4"/>
  <c r="Q151" i="4"/>
  <c r="Q156" i="4"/>
  <c r="Q158" i="4"/>
  <c r="Q159" i="4"/>
  <c r="Q160" i="4"/>
  <c r="Q161" i="4"/>
  <c r="Q162" i="4"/>
  <c r="Q164" i="4"/>
  <c r="Q169" i="4"/>
  <c r="Q170" i="4"/>
  <c r="Q172" i="4"/>
  <c r="Q173" i="4"/>
  <c r="Q4" i="4"/>
  <c r="Q5" i="4"/>
  <c r="Q7" i="4"/>
  <c r="Q8" i="4"/>
  <c r="Q13" i="4"/>
  <c r="Q15" i="4"/>
  <c r="Q16" i="4"/>
  <c r="Q17" i="4"/>
  <c r="Q18" i="4"/>
  <c r="Q19" i="4"/>
  <c r="Q20" i="4"/>
  <c r="Q21" i="4"/>
  <c r="Q22" i="4"/>
  <c r="Q23" i="4"/>
  <c r="Q24" i="4"/>
  <c r="Q26" i="4"/>
  <c r="Q27" i="4"/>
  <c r="Q28" i="4"/>
  <c r="Q29" i="4"/>
  <c r="Q30" i="4"/>
  <c r="Q32" i="4"/>
  <c r="Q37" i="4"/>
  <c r="Q38" i="4"/>
  <c r="Q40" i="4"/>
  <c r="Q41" i="4"/>
  <c r="Q178" i="4"/>
  <c r="Q180" i="4"/>
  <c r="Q181" i="4"/>
  <c r="J181" i="4" s="1"/>
  <c r="Q182" i="4"/>
  <c r="Q183" i="4"/>
  <c r="J183" i="4" s="1"/>
  <c r="Q184" i="4"/>
  <c r="J184" i="4" s="1"/>
  <c r="Q185" i="4"/>
  <c r="Q186" i="4"/>
  <c r="Q187" i="4"/>
  <c r="Q188" i="4"/>
  <c r="Q189" i="4"/>
  <c r="Q191" i="4"/>
  <c r="Q192" i="4"/>
  <c r="J192" i="4" s="1"/>
  <c r="Q193" i="4"/>
  <c r="Q194" i="4"/>
  <c r="J194" i="4" s="1"/>
  <c r="Q195" i="4"/>
  <c r="J195" i="4" s="1"/>
  <c r="Q196" i="4"/>
  <c r="Q197" i="4"/>
  <c r="Q198" i="4"/>
  <c r="Q199" i="4"/>
  <c r="Q200" i="4"/>
  <c r="Q202" i="4"/>
  <c r="Q203" i="4"/>
  <c r="J203" i="4" s="1"/>
  <c r="Q204" i="4"/>
  <c r="Q205" i="4"/>
  <c r="J205" i="4" s="1"/>
  <c r="Q206" i="4"/>
  <c r="J206" i="4" s="1"/>
  <c r="Q207" i="4"/>
  <c r="Q208" i="4"/>
  <c r="Q209" i="4"/>
  <c r="Q210" i="4"/>
  <c r="Q211" i="4"/>
  <c r="Q213" i="4"/>
  <c r="Q214" i="4"/>
  <c r="J214" i="4" s="1"/>
  <c r="Q215" i="4"/>
  <c r="Q216" i="4"/>
  <c r="J216" i="4" s="1"/>
  <c r="Q217" i="4"/>
  <c r="J217" i="4" s="1"/>
  <c r="Q218" i="4"/>
  <c r="Q219" i="4"/>
  <c r="Q220" i="4"/>
  <c r="Q221" i="4"/>
  <c r="Q179" i="4"/>
  <c r="Q190" i="4"/>
  <c r="Q201" i="4"/>
  <c r="Q212" i="4"/>
  <c r="Q48" i="4"/>
  <c r="Q49" i="4"/>
  <c r="Q51" i="4"/>
  <c r="Q52" i="4"/>
  <c r="Q57" i="4"/>
  <c r="Q59" i="4"/>
  <c r="Q60" i="4"/>
  <c r="Q61" i="4"/>
  <c r="Q62" i="4"/>
  <c r="Q63" i="4"/>
  <c r="Q64" i="4"/>
  <c r="Q65" i="4"/>
  <c r="Q66" i="4"/>
  <c r="Q67" i="4"/>
  <c r="Q68" i="4"/>
  <c r="Q70" i="4"/>
  <c r="Q71" i="4"/>
  <c r="Q72" i="4"/>
  <c r="Q73" i="4"/>
  <c r="Q74" i="4"/>
  <c r="Q76" i="4"/>
  <c r="Q81" i="4"/>
  <c r="Q82" i="4"/>
  <c r="Q84" i="4"/>
  <c r="Q85" i="4"/>
  <c r="Q222" i="4"/>
  <c r="Q224" i="4"/>
  <c r="Q225" i="4"/>
  <c r="Q226" i="4"/>
  <c r="Q227" i="4"/>
  <c r="Q228" i="4"/>
  <c r="Q229" i="4"/>
  <c r="Q230" i="4"/>
  <c r="Q231" i="4"/>
  <c r="Q232" i="4"/>
  <c r="Q233" i="4"/>
  <c r="Q235" i="4"/>
  <c r="Q236" i="4"/>
  <c r="Q237" i="4"/>
  <c r="Q238" i="4"/>
  <c r="Q239" i="4"/>
  <c r="Q240" i="4"/>
  <c r="Q241" i="4"/>
  <c r="Q242" i="4"/>
  <c r="Q243" i="4"/>
  <c r="Q244" i="4"/>
  <c r="Q246" i="4"/>
  <c r="Q247" i="4"/>
  <c r="Q248" i="4"/>
  <c r="Q249" i="4"/>
  <c r="Q250" i="4"/>
  <c r="Q251" i="4"/>
  <c r="Q252" i="4"/>
  <c r="Q253" i="4"/>
  <c r="Q254" i="4"/>
  <c r="Q255" i="4"/>
  <c r="Q257" i="4"/>
  <c r="Q258" i="4"/>
  <c r="Q259" i="4"/>
  <c r="Q260" i="4"/>
  <c r="Q261" i="4"/>
  <c r="Q262" i="4"/>
  <c r="Q263" i="4"/>
  <c r="Q264" i="4"/>
  <c r="Q265" i="4"/>
  <c r="Q223" i="4"/>
  <c r="Q234" i="4"/>
  <c r="Q245" i="4"/>
  <c r="Q256" i="4"/>
  <c r="Q92" i="4"/>
  <c r="Q93" i="4"/>
  <c r="Q95" i="4"/>
  <c r="Q96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4" i="4"/>
  <c r="Q115" i="4"/>
  <c r="Q116" i="4"/>
  <c r="Q117" i="4"/>
  <c r="Q118" i="4"/>
  <c r="Q120" i="4"/>
  <c r="Q125" i="4"/>
  <c r="Q126" i="4"/>
  <c r="Q128" i="4"/>
  <c r="Q129" i="4"/>
  <c r="Q134" i="4"/>
  <c r="Q142" i="4"/>
  <c r="Q167" i="4"/>
  <c r="Q168" i="4"/>
  <c r="Q174" i="4"/>
  <c r="Q175" i="4"/>
  <c r="Q176" i="4"/>
  <c r="Q177" i="4"/>
  <c r="Q2" i="4"/>
  <c r="Q10" i="4"/>
  <c r="Q35" i="4"/>
  <c r="Q42" i="4"/>
  <c r="Q43" i="4"/>
  <c r="Q44" i="4"/>
  <c r="Q45" i="4"/>
  <c r="Q80" i="4"/>
  <c r="Q46" i="4"/>
  <c r="Q54" i="4"/>
  <c r="Q79" i="4"/>
  <c r="Q86" i="4"/>
  <c r="Q87" i="4"/>
  <c r="Q88" i="4"/>
  <c r="Q89" i="4"/>
  <c r="Q90" i="4"/>
  <c r="Q98" i="4"/>
  <c r="Q123" i="4"/>
  <c r="Q124" i="4"/>
  <c r="Q130" i="4"/>
  <c r="Q131" i="4"/>
  <c r="Q132" i="4"/>
  <c r="Q133" i="4"/>
  <c r="Q135" i="4"/>
  <c r="Q141" i="4"/>
  <c r="Q143" i="4"/>
  <c r="Q144" i="4"/>
  <c r="Q152" i="4"/>
  <c r="Q154" i="4"/>
  <c r="Q155" i="4"/>
  <c r="Q157" i="4"/>
  <c r="Q163" i="4"/>
  <c r="Q165" i="4"/>
  <c r="Q166" i="4"/>
  <c r="Q171" i="4"/>
  <c r="Q9" i="4"/>
  <c r="Q11" i="4"/>
  <c r="Q12" i="4"/>
  <c r="Q31" i="4"/>
  <c r="Q33" i="4"/>
  <c r="Q34" i="4"/>
  <c r="Q39" i="4"/>
  <c r="Q47" i="4"/>
  <c r="Q58" i="4"/>
  <c r="Q69" i="4"/>
  <c r="Q53" i="4"/>
  <c r="Q55" i="4"/>
  <c r="Q56" i="4"/>
  <c r="Q75" i="4"/>
  <c r="Q77" i="4"/>
  <c r="Q78" i="4"/>
  <c r="Q83" i="4"/>
  <c r="Q91" i="4"/>
  <c r="Q97" i="4"/>
  <c r="Q99" i="4"/>
  <c r="Q100" i="4"/>
  <c r="Q113" i="4"/>
  <c r="Q119" i="4"/>
  <c r="Q121" i="4"/>
  <c r="Q122" i="4"/>
  <c r="Q127" i="4"/>
  <c r="Q149" i="4"/>
  <c r="Q138" i="4"/>
  <c r="Q6" i="4"/>
  <c r="Q50" i="4"/>
  <c r="Q94" i="4"/>
  <c r="Q145" i="4"/>
  <c r="Q153" i="4"/>
  <c r="H136" i="4"/>
  <c r="I136" i="4"/>
  <c r="H137" i="4"/>
  <c r="I137" i="4"/>
  <c r="H139" i="4"/>
  <c r="I139" i="4"/>
  <c r="H140" i="4"/>
  <c r="I140" i="4"/>
  <c r="H147" i="4"/>
  <c r="I147" i="4"/>
  <c r="H148" i="4"/>
  <c r="I148" i="4"/>
  <c r="H150" i="4"/>
  <c r="I150" i="4"/>
  <c r="H151" i="4"/>
  <c r="I151" i="4"/>
  <c r="H156" i="4"/>
  <c r="I156" i="4"/>
  <c r="H158" i="4"/>
  <c r="I158" i="4"/>
  <c r="H159" i="4"/>
  <c r="I159" i="4"/>
  <c r="H160" i="4"/>
  <c r="I160" i="4"/>
  <c r="H161" i="4"/>
  <c r="I161" i="4"/>
  <c r="H162" i="4"/>
  <c r="I162" i="4"/>
  <c r="H164" i="4"/>
  <c r="I164" i="4"/>
  <c r="H169" i="4"/>
  <c r="I169" i="4"/>
  <c r="H170" i="4"/>
  <c r="I170" i="4"/>
  <c r="H172" i="4"/>
  <c r="I172" i="4"/>
  <c r="H173" i="4"/>
  <c r="I173" i="4"/>
  <c r="H4" i="4"/>
  <c r="I4" i="4"/>
  <c r="H5" i="4"/>
  <c r="I5" i="4"/>
  <c r="H7" i="4"/>
  <c r="I7" i="4"/>
  <c r="H8" i="4"/>
  <c r="I8" i="4"/>
  <c r="H13" i="4"/>
  <c r="I13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6" i="4"/>
  <c r="I26" i="4"/>
  <c r="H27" i="4"/>
  <c r="I27" i="4"/>
  <c r="H28" i="4"/>
  <c r="I28" i="4"/>
  <c r="H29" i="4"/>
  <c r="I29" i="4"/>
  <c r="H30" i="4"/>
  <c r="I30" i="4"/>
  <c r="H32" i="4"/>
  <c r="I32" i="4"/>
  <c r="H37" i="4"/>
  <c r="I37" i="4"/>
  <c r="H38" i="4"/>
  <c r="I38" i="4"/>
  <c r="H40" i="4"/>
  <c r="I40" i="4"/>
  <c r="H41" i="4"/>
  <c r="I41" i="4"/>
  <c r="H178" i="4"/>
  <c r="I178" i="4"/>
  <c r="H180" i="4"/>
  <c r="I180" i="4"/>
  <c r="H181" i="4"/>
  <c r="I181" i="4"/>
  <c r="H182" i="4"/>
  <c r="I182" i="4"/>
  <c r="H183" i="4"/>
  <c r="I183" i="4"/>
  <c r="H184" i="4"/>
  <c r="I184" i="4"/>
  <c r="H185" i="4"/>
  <c r="I185" i="4"/>
  <c r="H186" i="4"/>
  <c r="I186" i="4"/>
  <c r="H187" i="4"/>
  <c r="I187" i="4"/>
  <c r="H188" i="4"/>
  <c r="I188" i="4"/>
  <c r="H189" i="4"/>
  <c r="I189" i="4"/>
  <c r="H191" i="4"/>
  <c r="I191" i="4"/>
  <c r="H192" i="4"/>
  <c r="I192" i="4"/>
  <c r="H193" i="4"/>
  <c r="I193" i="4"/>
  <c r="H194" i="4"/>
  <c r="I194" i="4"/>
  <c r="H195" i="4"/>
  <c r="I195" i="4"/>
  <c r="H196" i="4"/>
  <c r="I196" i="4"/>
  <c r="H197" i="4"/>
  <c r="I197" i="4"/>
  <c r="H198" i="4"/>
  <c r="I198" i="4"/>
  <c r="H199" i="4"/>
  <c r="I199" i="4"/>
  <c r="H200" i="4"/>
  <c r="I200" i="4"/>
  <c r="H202" i="4"/>
  <c r="I202" i="4"/>
  <c r="H203" i="4"/>
  <c r="I203" i="4"/>
  <c r="H204" i="4"/>
  <c r="I204" i="4"/>
  <c r="H205" i="4"/>
  <c r="I205" i="4"/>
  <c r="H206" i="4"/>
  <c r="I206" i="4"/>
  <c r="H207" i="4"/>
  <c r="I207" i="4"/>
  <c r="H208" i="4"/>
  <c r="I208" i="4"/>
  <c r="H209" i="4"/>
  <c r="I209" i="4"/>
  <c r="H210" i="4"/>
  <c r="I210" i="4"/>
  <c r="H211" i="4"/>
  <c r="I211" i="4"/>
  <c r="H213" i="4"/>
  <c r="I213" i="4"/>
  <c r="H214" i="4"/>
  <c r="I214" i="4"/>
  <c r="H215" i="4"/>
  <c r="I215" i="4"/>
  <c r="H216" i="4"/>
  <c r="I216" i="4"/>
  <c r="H217" i="4"/>
  <c r="I217" i="4"/>
  <c r="H218" i="4"/>
  <c r="I218" i="4"/>
  <c r="H219" i="4"/>
  <c r="I219" i="4"/>
  <c r="H220" i="4"/>
  <c r="I220" i="4"/>
  <c r="H221" i="4"/>
  <c r="I221" i="4"/>
  <c r="H179" i="4"/>
  <c r="I179" i="4"/>
  <c r="H190" i="4"/>
  <c r="I190" i="4"/>
  <c r="H201" i="4"/>
  <c r="I201" i="4"/>
  <c r="H212" i="4"/>
  <c r="I212" i="4"/>
  <c r="H48" i="4"/>
  <c r="I48" i="4"/>
  <c r="H49" i="4"/>
  <c r="I49" i="4"/>
  <c r="H51" i="4"/>
  <c r="I51" i="4"/>
  <c r="H52" i="4"/>
  <c r="I52" i="4"/>
  <c r="H57" i="4"/>
  <c r="I57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70" i="4"/>
  <c r="I70" i="4"/>
  <c r="H71" i="4"/>
  <c r="I71" i="4"/>
  <c r="H72" i="4"/>
  <c r="I72" i="4"/>
  <c r="H73" i="4"/>
  <c r="I73" i="4"/>
  <c r="H74" i="4"/>
  <c r="I74" i="4"/>
  <c r="H76" i="4"/>
  <c r="I76" i="4"/>
  <c r="H81" i="4"/>
  <c r="I81" i="4"/>
  <c r="H82" i="4"/>
  <c r="I82" i="4"/>
  <c r="H84" i="4"/>
  <c r="I84" i="4"/>
  <c r="H85" i="4"/>
  <c r="I85" i="4"/>
  <c r="H222" i="4"/>
  <c r="I222" i="4"/>
  <c r="H224" i="4"/>
  <c r="I224" i="4"/>
  <c r="H225" i="4"/>
  <c r="I225" i="4"/>
  <c r="H226" i="4"/>
  <c r="I226" i="4"/>
  <c r="H227" i="4"/>
  <c r="I227" i="4"/>
  <c r="H228" i="4"/>
  <c r="I228" i="4"/>
  <c r="H229" i="4"/>
  <c r="I229" i="4"/>
  <c r="H230" i="4"/>
  <c r="I230" i="4"/>
  <c r="H231" i="4"/>
  <c r="I231" i="4"/>
  <c r="H232" i="4"/>
  <c r="I232" i="4"/>
  <c r="H233" i="4"/>
  <c r="I233" i="4"/>
  <c r="H235" i="4"/>
  <c r="I235" i="4"/>
  <c r="H236" i="4"/>
  <c r="I236" i="4"/>
  <c r="H237" i="4"/>
  <c r="I237" i="4"/>
  <c r="H238" i="4"/>
  <c r="I238" i="4"/>
  <c r="H239" i="4"/>
  <c r="I239" i="4"/>
  <c r="H240" i="4"/>
  <c r="I240" i="4"/>
  <c r="H241" i="4"/>
  <c r="I241" i="4"/>
  <c r="H242" i="4"/>
  <c r="I242" i="4"/>
  <c r="H243" i="4"/>
  <c r="I243" i="4"/>
  <c r="H244" i="4"/>
  <c r="I244" i="4"/>
  <c r="H246" i="4"/>
  <c r="I246" i="4"/>
  <c r="H247" i="4"/>
  <c r="I247" i="4"/>
  <c r="H248" i="4"/>
  <c r="I248" i="4"/>
  <c r="H249" i="4"/>
  <c r="I249" i="4"/>
  <c r="H250" i="4"/>
  <c r="I250" i="4"/>
  <c r="H251" i="4"/>
  <c r="I251" i="4"/>
  <c r="H252" i="4"/>
  <c r="I252" i="4"/>
  <c r="H253" i="4"/>
  <c r="I253" i="4"/>
  <c r="H254" i="4"/>
  <c r="I254" i="4"/>
  <c r="H255" i="4"/>
  <c r="I255" i="4"/>
  <c r="H257" i="4"/>
  <c r="I257" i="4"/>
  <c r="H258" i="4"/>
  <c r="I258" i="4"/>
  <c r="H259" i="4"/>
  <c r="I259" i="4"/>
  <c r="H260" i="4"/>
  <c r="I260" i="4"/>
  <c r="H261" i="4"/>
  <c r="I261" i="4"/>
  <c r="H262" i="4"/>
  <c r="I262" i="4"/>
  <c r="H263" i="4"/>
  <c r="I263" i="4"/>
  <c r="H264" i="4"/>
  <c r="I264" i="4"/>
  <c r="H265" i="4"/>
  <c r="I265" i="4"/>
  <c r="H223" i="4"/>
  <c r="I223" i="4"/>
  <c r="H234" i="4"/>
  <c r="I234" i="4"/>
  <c r="H245" i="4"/>
  <c r="I245" i="4"/>
  <c r="H256" i="4"/>
  <c r="I256" i="4"/>
  <c r="H92" i="4"/>
  <c r="I92" i="4"/>
  <c r="H93" i="4"/>
  <c r="I93" i="4"/>
  <c r="H95" i="4"/>
  <c r="I95" i="4"/>
  <c r="H96" i="4"/>
  <c r="I96" i="4"/>
  <c r="H101" i="4"/>
  <c r="I101" i="4"/>
  <c r="H102" i="4"/>
  <c r="I102" i="4"/>
  <c r="H103" i="4"/>
  <c r="I103" i="4"/>
  <c r="H104" i="4"/>
  <c r="I104" i="4"/>
  <c r="H105" i="4"/>
  <c r="I105" i="4"/>
  <c r="H106" i="4"/>
  <c r="I106" i="4"/>
  <c r="H107" i="4"/>
  <c r="I107" i="4"/>
  <c r="H108" i="4"/>
  <c r="I108" i="4"/>
  <c r="H109" i="4"/>
  <c r="I109" i="4"/>
  <c r="H110" i="4"/>
  <c r="I110" i="4"/>
  <c r="H111" i="4"/>
  <c r="I111" i="4"/>
  <c r="H112" i="4"/>
  <c r="I112" i="4"/>
  <c r="H114" i="4"/>
  <c r="I114" i="4"/>
  <c r="H115" i="4"/>
  <c r="I115" i="4"/>
  <c r="H116" i="4"/>
  <c r="I116" i="4"/>
  <c r="H117" i="4"/>
  <c r="I117" i="4"/>
  <c r="H118" i="4"/>
  <c r="I118" i="4"/>
  <c r="H120" i="4"/>
  <c r="I120" i="4"/>
  <c r="H125" i="4"/>
  <c r="I125" i="4"/>
  <c r="H126" i="4"/>
  <c r="I126" i="4"/>
  <c r="H128" i="4"/>
  <c r="I128" i="4"/>
  <c r="H129" i="4"/>
  <c r="I129" i="4"/>
  <c r="H134" i="4"/>
  <c r="I134" i="4"/>
  <c r="H142" i="4"/>
  <c r="I142" i="4"/>
  <c r="H167" i="4"/>
  <c r="I167" i="4"/>
  <c r="H168" i="4"/>
  <c r="I168" i="4"/>
  <c r="H174" i="4"/>
  <c r="I174" i="4"/>
  <c r="H175" i="4"/>
  <c r="I175" i="4"/>
  <c r="H176" i="4"/>
  <c r="I176" i="4"/>
  <c r="H177" i="4"/>
  <c r="I177" i="4"/>
  <c r="H2" i="4"/>
  <c r="I2" i="4"/>
  <c r="H10" i="4"/>
  <c r="I10" i="4"/>
  <c r="H35" i="4"/>
  <c r="I35" i="4"/>
  <c r="H42" i="4"/>
  <c r="I42" i="4"/>
  <c r="H43" i="4"/>
  <c r="I43" i="4"/>
  <c r="H44" i="4"/>
  <c r="I44" i="4"/>
  <c r="H45" i="4"/>
  <c r="I45" i="4"/>
  <c r="H80" i="4"/>
  <c r="I80" i="4"/>
  <c r="H46" i="4"/>
  <c r="I46" i="4"/>
  <c r="H54" i="4"/>
  <c r="I54" i="4"/>
  <c r="H79" i="4"/>
  <c r="I79" i="4"/>
  <c r="H86" i="4"/>
  <c r="I86" i="4"/>
  <c r="H87" i="4"/>
  <c r="I87" i="4"/>
  <c r="H88" i="4"/>
  <c r="I88" i="4"/>
  <c r="H89" i="4"/>
  <c r="I89" i="4"/>
  <c r="H90" i="4"/>
  <c r="I90" i="4"/>
  <c r="H98" i="4"/>
  <c r="I98" i="4"/>
  <c r="H123" i="4"/>
  <c r="I123" i="4"/>
  <c r="H124" i="4"/>
  <c r="I124" i="4"/>
  <c r="H130" i="4"/>
  <c r="I130" i="4"/>
  <c r="H131" i="4"/>
  <c r="I131" i="4"/>
  <c r="H132" i="4"/>
  <c r="I132" i="4"/>
  <c r="H133" i="4"/>
  <c r="I133" i="4"/>
  <c r="H135" i="4"/>
  <c r="I135" i="4"/>
  <c r="H141" i="4"/>
  <c r="I141" i="4"/>
  <c r="H143" i="4"/>
  <c r="I143" i="4"/>
  <c r="H144" i="4"/>
  <c r="I144" i="4"/>
  <c r="H152" i="4"/>
  <c r="I152" i="4"/>
  <c r="H154" i="4"/>
  <c r="I154" i="4"/>
  <c r="H155" i="4"/>
  <c r="I155" i="4"/>
  <c r="H157" i="4"/>
  <c r="I157" i="4"/>
  <c r="H163" i="4"/>
  <c r="I163" i="4"/>
  <c r="H165" i="4"/>
  <c r="I165" i="4"/>
  <c r="H166" i="4"/>
  <c r="I166" i="4"/>
  <c r="H171" i="4"/>
  <c r="I171" i="4"/>
  <c r="H9" i="4"/>
  <c r="I9" i="4"/>
  <c r="H11" i="4"/>
  <c r="I11" i="4"/>
  <c r="H12" i="4"/>
  <c r="I12" i="4"/>
  <c r="H31" i="4"/>
  <c r="I31" i="4"/>
  <c r="H33" i="4"/>
  <c r="I33" i="4"/>
  <c r="H34" i="4"/>
  <c r="I34" i="4"/>
  <c r="H39" i="4"/>
  <c r="I39" i="4"/>
  <c r="H47" i="4"/>
  <c r="I47" i="4"/>
  <c r="H58" i="4"/>
  <c r="I58" i="4"/>
  <c r="H69" i="4"/>
  <c r="I69" i="4"/>
  <c r="H53" i="4"/>
  <c r="I53" i="4"/>
  <c r="H55" i="4"/>
  <c r="I55" i="4"/>
  <c r="H56" i="4"/>
  <c r="I56" i="4"/>
  <c r="H75" i="4"/>
  <c r="I75" i="4"/>
  <c r="H77" i="4"/>
  <c r="I77" i="4"/>
  <c r="H78" i="4"/>
  <c r="I78" i="4"/>
  <c r="H83" i="4"/>
  <c r="I83" i="4"/>
  <c r="H91" i="4"/>
  <c r="I91" i="4"/>
  <c r="H97" i="4"/>
  <c r="I97" i="4"/>
  <c r="H99" i="4"/>
  <c r="I99" i="4"/>
  <c r="H100" i="4"/>
  <c r="I100" i="4"/>
  <c r="H113" i="4"/>
  <c r="I113" i="4"/>
  <c r="H119" i="4"/>
  <c r="I119" i="4"/>
  <c r="H121" i="4"/>
  <c r="I121" i="4"/>
  <c r="H122" i="4"/>
  <c r="I122" i="4"/>
  <c r="H127" i="4"/>
  <c r="I127" i="4"/>
  <c r="H149" i="4"/>
  <c r="I149" i="4"/>
  <c r="H138" i="4"/>
  <c r="I138" i="4"/>
  <c r="H6" i="4"/>
  <c r="I6" i="4"/>
  <c r="H50" i="4"/>
  <c r="I50" i="4"/>
  <c r="H94" i="4"/>
  <c r="I94" i="4"/>
  <c r="H145" i="4"/>
  <c r="I145" i="4"/>
  <c r="H153" i="4"/>
  <c r="I153" i="4"/>
  <c r="G136" i="4"/>
  <c r="G137" i="4"/>
  <c r="G139" i="4"/>
  <c r="G140" i="4"/>
  <c r="G147" i="4"/>
  <c r="G148" i="4"/>
  <c r="G150" i="4"/>
  <c r="G151" i="4"/>
  <c r="G156" i="4"/>
  <c r="G158" i="4"/>
  <c r="G159" i="4"/>
  <c r="G160" i="4"/>
  <c r="G161" i="4"/>
  <c r="G162" i="4"/>
  <c r="G164" i="4"/>
  <c r="G169" i="4"/>
  <c r="G170" i="4"/>
  <c r="G172" i="4"/>
  <c r="G173" i="4"/>
  <c r="G4" i="4"/>
  <c r="G5" i="4"/>
  <c r="G7" i="4"/>
  <c r="G8" i="4"/>
  <c r="G13" i="4"/>
  <c r="G15" i="4"/>
  <c r="G16" i="4"/>
  <c r="G17" i="4"/>
  <c r="G18" i="4"/>
  <c r="G19" i="4"/>
  <c r="G20" i="4"/>
  <c r="G21" i="4"/>
  <c r="G22" i="4"/>
  <c r="G23" i="4"/>
  <c r="G24" i="4"/>
  <c r="G26" i="4"/>
  <c r="G27" i="4"/>
  <c r="G28" i="4"/>
  <c r="G29" i="4"/>
  <c r="G30" i="4"/>
  <c r="G32" i="4"/>
  <c r="G37" i="4"/>
  <c r="G38" i="4"/>
  <c r="G40" i="4"/>
  <c r="G41" i="4"/>
  <c r="G178" i="4"/>
  <c r="G180" i="4"/>
  <c r="G181" i="4"/>
  <c r="G182" i="4"/>
  <c r="G183" i="4"/>
  <c r="G184" i="4"/>
  <c r="G185" i="4"/>
  <c r="G186" i="4"/>
  <c r="G187" i="4"/>
  <c r="G188" i="4"/>
  <c r="G189" i="4"/>
  <c r="G191" i="4"/>
  <c r="G192" i="4"/>
  <c r="G193" i="4"/>
  <c r="G194" i="4"/>
  <c r="G195" i="4"/>
  <c r="G196" i="4"/>
  <c r="G197" i="4"/>
  <c r="G198" i="4"/>
  <c r="G199" i="4"/>
  <c r="G200" i="4"/>
  <c r="G202" i="4"/>
  <c r="G203" i="4"/>
  <c r="G204" i="4"/>
  <c r="G205" i="4"/>
  <c r="G206" i="4"/>
  <c r="G207" i="4"/>
  <c r="G208" i="4"/>
  <c r="G209" i="4"/>
  <c r="G210" i="4"/>
  <c r="G211" i="4"/>
  <c r="G213" i="4"/>
  <c r="G214" i="4"/>
  <c r="G215" i="4"/>
  <c r="G216" i="4"/>
  <c r="G217" i="4"/>
  <c r="G218" i="4"/>
  <c r="G219" i="4"/>
  <c r="G220" i="4"/>
  <c r="G221" i="4"/>
  <c r="G179" i="4"/>
  <c r="G190" i="4"/>
  <c r="G201" i="4"/>
  <c r="G212" i="4"/>
  <c r="G48" i="4"/>
  <c r="G49" i="4"/>
  <c r="G51" i="4"/>
  <c r="G52" i="4"/>
  <c r="G57" i="4"/>
  <c r="G59" i="4"/>
  <c r="G60" i="4"/>
  <c r="G61" i="4"/>
  <c r="G62" i="4"/>
  <c r="G63" i="4"/>
  <c r="G64" i="4"/>
  <c r="G65" i="4"/>
  <c r="G66" i="4"/>
  <c r="G67" i="4"/>
  <c r="G68" i="4"/>
  <c r="G70" i="4"/>
  <c r="G71" i="4"/>
  <c r="G72" i="4"/>
  <c r="G73" i="4"/>
  <c r="G74" i="4"/>
  <c r="G76" i="4"/>
  <c r="G81" i="4"/>
  <c r="G82" i="4"/>
  <c r="G84" i="4"/>
  <c r="G85" i="4"/>
  <c r="G222" i="4"/>
  <c r="G224" i="4"/>
  <c r="G225" i="4"/>
  <c r="G226" i="4"/>
  <c r="G227" i="4"/>
  <c r="G228" i="4"/>
  <c r="G229" i="4"/>
  <c r="G230" i="4"/>
  <c r="G231" i="4"/>
  <c r="G232" i="4"/>
  <c r="G233" i="4"/>
  <c r="G235" i="4"/>
  <c r="G236" i="4"/>
  <c r="G237" i="4"/>
  <c r="G238" i="4"/>
  <c r="G239" i="4"/>
  <c r="G240" i="4"/>
  <c r="G241" i="4"/>
  <c r="G242" i="4"/>
  <c r="G243" i="4"/>
  <c r="G244" i="4"/>
  <c r="G246" i="4"/>
  <c r="G247" i="4"/>
  <c r="G248" i="4"/>
  <c r="G249" i="4"/>
  <c r="G250" i="4"/>
  <c r="G251" i="4"/>
  <c r="G252" i="4"/>
  <c r="G253" i="4"/>
  <c r="G254" i="4"/>
  <c r="G255" i="4"/>
  <c r="G257" i="4"/>
  <c r="G258" i="4"/>
  <c r="G259" i="4"/>
  <c r="G260" i="4"/>
  <c r="G261" i="4"/>
  <c r="G262" i="4"/>
  <c r="G263" i="4"/>
  <c r="G264" i="4"/>
  <c r="G265" i="4"/>
  <c r="G223" i="4"/>
  <c r="G234" i="4"/>
  <c r="G245" i="4"/>
  <c r="G256" i="4"/>
  <c r="G92" i="4"/>
  <c r="G93" i="4"/>
  <c r="G95" i="4"/>
  <c r="G96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4" i="4"/>
  <c r="G115" i="4"/>
  <c r="G116" i="4"/>
  <c r="G117" i="4"/>
  <c r="G118" i="4"/>
  <c r="G120" i="4"/>
  <c r="G125" i="4"/>
  <c r="G126" i="4"/>
  <c r="G128" i="4"/>
  <c r="G129" i="4"/>
  <c r="G134" i="4"/>
  <c r="G142" i="4"/>
  <c r="G167" i="4"/>
  <c r="G168" i="4"/>
  <c r="G174" i="4"/>
  <c r="G175" i="4"/>
  <c r="G176" i="4"/>
  <c r="G177" i="4"/>
  <c r="G2" i="4"/>
  <c r="G10" i="4"/>
  <c r="G35" i="4"/>
  <c r="G42" i="4"/>
  <c r="G43" i="4"/>
  <c r="G44" i="4"/>
  <c r="G45" i="4"/>
  <c r="G80" i="4"/>
  <c r="G46" i="4"/>
  <c r="G54" i="4"/>
  <c r="G79" i="4"/>
  <c r="G86" i="4"/>
  <c r="G87" i="4"/>
  <c r="G88" i="4"/>
  <c r="G89" i="4"/>
  <c r="G90" i="4"/>
  <c r="G98" i="4"/>
  <c r="G123" i="4"/>
  <c r="G124" i="4"/>
  <c r="G130" i="4"/>
  <c r="G131" i="4"/>
  <c r="G132" i="4"/>
  <c r="G133" i="4"/>
  <c r="G135" i="4"/>
  <c r="G141" i="4"/>
  <c r="G143" i="4"/>
  <c r="G144" i="4"/>
  <c r="G152" i="4"/>
  <c r="G154" i="4"/>
  <c r="G155" i="4"/>
  <c r="G157" i="4"/>
  <c r="G163" i="4"/>
  <c r="G165" i="4"/>
  <c r="G166" i="4"/>
  <c r="G171" i="4"/>
  <c r="G9" i="4"/>
  <c r="G11" i="4"/>
  <c r="G12" i="4"/>
  <c r="G31" i="4"/>
  <c r="G33" i="4"/>
  <c r="G34" i="4"/>
  <c r="G39" i="4"/>
  <c r="G47" i="4"/>
  <c r="G58" i="4"/>
  <c r="G69" i="4"/>
  <c r="G53" i="4"/>
  <c r="G55" i="4"/>
  <c r="G56" i="4"/>
  <c r="G75" i="4"/>
  <c r="G77" i="4"/>
  <c r="G78" i="4"/>
  <c r="G83" i="4"/>
  <c r="G91" i="4"/>
  <c r="G97" i="4"/>
  <c r="G99" i="4"/>
  <c r="G100" i="4"/>
  <c r="G113" i="4"/>
  <c r="G119" i="4"/>
  <c r="G121" i="4"/>
  <c r="G122" i="4"/>
  <c r="G127" i="4"/>
  <c r="G149" i="4"/>
  <c r="G138" i="4"/>
  <c r="G6" i="4"/>
  <c r="G50" i="4"/>
  <c r="G94" i="4"/>
  <c r="G145" i="4"/>
  <c r="G153" i="4"/>
  <c r="F136" i="4"/>
  <c r="F137" i="4"/>
  <c r="F139" i="4"/>
  <c r="F140" i="4"/>
  <c r="F147" i="4"/>
  <c r="F148" i="4"/>
  <c r="F150" i="4"/>
  <c r="F151" i="4"/>
  <c r="F156" i="4"/>
  <c r="F158" i="4"/>
  <c r="F159" i="4"/>
  <c r="F160" i="4"/>
  <c r="F161" i="4"/>
  <c r="F162" i="4"/>
  <c r="F164" i="4"/>
  <c r="F169" i="4"/>
  <c r="F170" i="4"/>
  <c r="F172" i="4"/>
  <c r="F173" i="4"/>
  <c r="F4" i="4"/>
  <c r="F5" i="4"/>
  <c r="F7" i="4"/>
  <c r="F8" i="4"/>
  <c r="F13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F29" i="4"/>
  <c r="F30" i="4"/>
  <c r="F32" i="4"/>
  <c r="F37" i="4"/>
  <c r="F38" i="4"/>
  <c r="F40" i="4"/>
  <c r="F41" i="4"/>
  <c r="F178" i="4"/>
  <c r="F180" i="4"/>
  <c r="F181" i="4"/>
  <c r="F182" i="4"/>
  <c r="F183" i="4"/>
  <c r="F184" i="4"/>
  <c r="F185" i="4"/>
  <c r="F186" i="4"/>
  <c r="F187" i="4"/>
  <c r="F188" i="4"/>
  <c r="F189" i="4"/>
  <c r="F191" i="4"/>
  <c r="F192" i="4"/>
  <c r="F193" i="4"/>
  <c r="F194" i="4"/>
  <c r="F195" i="4"/>
  <c r="F196" i="4"/>
  <c r="F197" i="4"/>
  <c r="F198" i="4"/>
  <c r="F199" i="4"/>
  <c r="F200" i="4"/>
  <c r="F202" i="4"/>
  <c r="F203" i="4"/>
  <c r="F204" i="4"/>
  <c r="F205" i="4"/>
  <c r="F206" i="4"/>
  <c r="F207" i="4"/>
  <c r="F208" i="4"/>
  <c r="F209" i="4"/>
  <c r="F210" i="4"/>
  <c r="F211" i="4"/>
  <c r="F213" i="4"/>
  <c r="F214" i="4"/>
  <c r="F215" i="4"/>
  <c r="F216" i="4"/>
  <c r="F217" i="4"/>
  <c r="F218" i="4"/>
  <c r="F219" i="4"/>
  <c r="F220" i="4"/>
  <c r="F221" i="4"/>
  <c r="F179" i="4"/>
  <c r="F190" i="4"/>
  <c r="F201" i="4"/>
  <c r="F212" i="4"/>
  <c r="F48" i="4"/>
  <c r="F49" i="4"/>
  <c r="F51" i="4"/>
  <c r="F52" i="4"/>
  <c r="F57" i="4"/>
  <c r="F59" i="4"/>
  <c r="F60" i="4"/>
  <c r="F61" i="4"/>
  <c r="F62" i="4"/>
  <c r="F63" i="4"/>
  <c r="F64" i="4"/>
  <c r="F65" i="4"/>
  <c r="F66" i="4"/>
  <c r="F67" i="4"/>
  <c r="F68" i="4"/>
  <c r="F70" i="4"/>
  <c r="F71" i="4"/>
  <c r="F72" i="4"/>
  <c r="F73" i="4"/>
  <c r="F74" i="4"/>
  <c r="F76" i="4"/>
  <c r="F81" i="4"/>
  <c r="F82" i="4"/>
  <c r="F84" i="4"/>
  <c r="F85" i="4"/>
  <c r="F222" i="4"/>
  <c r="F224" i="4"/>
  <c r="F225" i="4"/>
  <c r="F226" i="4"/>
  <c r="F227" i="4"/>
  <c r="F228" i="4"/>
  <c r="F229" i="4"/>
  <c r="F230" i="4"/>
  <c r="F231" i="4"/>
  <c r="F232" i="4"/>
  <c r="F233" i="4"/>
  <c r="F235" i="4"/>
  <c r="F236" i="4"/>
  <c r="F237" i="4"/>
  <c r="F238" i="4"/>
  <c r="F239" i="4"/>
  <c r="F240" i="4"/>
  <c r="F241" i="4"/>
  <c r="F242" i="4"/>
  <c r="F243" i="4"/>
  <c r="F244" i="4"/>
  <c r="F246" i="4"/>
  <c r="F247" i="4"/>
  <c r="F248" i="4"/>
  <c r="F249" i="4"/>
  <c r="F250" i="4"/>
  <c r="F251" i="4"/>
  <c r="F252" i="4"/>
  <c r="F253" i="4"/>
  <c r="F254" i="4"/>
  <c r="F255" i="4"/>
  <c r="F257" i="4"/>
  <c r="F258" i="4"/>
  <c r="F259" i="4"/>
  <c r="F260" i="4"/>
  <c r="F261" i="4"/>
  <c r="F262" i="4"/>
  <c r="F263" i="4"/>
  <c r="F264" i="4"/>
  <c r="F265" i="4"/>
  <c r="F223" i="4"/>
  <c r="F234" i="4"/>
  <c r="F245" i="4"/>
  <c r="F256" i="4"/>
  <c r="F92" i="4"/>
  <c r="F93" i="4"/>
  <c r="F95" i="4"/>
  <c r="F96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4" i="4"/>
  <c r="F115" i="4"/>
  <c r="F116" i="4"/>
  <c r="F117" i="4"/>
  <c r="F118" i="4"/>
  <c r="F120" i="4"/>
  <c r="F125" i="4"/>
  <c r="F126" i="4"/>
  <c r="F128" i="4"/>
  <c r="F129" i="4"/>
  <c r="F134" i="4"/>
  <c r="F142" i="4"/>
  <c r="F167" i="4"/>
  <c r="F168" i="4"/>
  <c r="F174" i="4"/>
  <c r="F175" i="4"/>
  <c r="F176" i="4"/>
  <c r="F177" i="4"/>
  <c r="F2" i="4"/>
  <c r="F10" i="4"/>
  <c r="F35" i="4"/>
  <c r="F42" i="4"/>
  <c r="F43" i="4"/>
  <c r="F44" i="4"/>
  <c r="F45" i="4"/>
  <c r="F80" i="4"/>
  <c r="F46" i="4"/>
  <c r="F54" i="4"/>
  <c r="F79" i="4"/>
  <c r="F86" i="4"/>
  <c r="F87" i="4"/>
  <c r="F88" i="4"/>
  <c r="F89" i="4"/>
  <c r="F90" i="4"/>
  <c r="F98" i="4"/>
  <c r="F123" i="4"/>
  <c r="F124" i="4"/>
  <c r="F130" i="4"/>
  <c r="F131" i="4"/>
  <c r="F132" i="4"/>
  <c r="F133" i="4"/>
  <c r="F135" i="4"/>
  <c r="F141" i="4"/>
  <c r="F143" i="4"/>
  <c r="F144" i="4"/>
  <c r="F152" i="4"/>
  <c r="F154" i="4"/>
  <c r="F155" i="4"/>
  <c r="F157" i="4"/>
  <c r="F163" i="4"/>
  <c r="F165" i="4"/>
  <c r="F166" i="4"/>
  <c r="F171" i="4"/>
  <c r="F9" i="4"/>
  <c r="F11" i="4"/>
  <c r="F12" i="4"/>
  <c r="F31" i="4"/>
  <c r="F33" i="4"/>
  <c r="F34" i="4"/>
  <c r="F39" i="4"/>
  <c r="F47" i="4"/>
  <c r="F58" i="4"/>
  <c r="F69" i="4"/>
  <c r="F53" i="4"/>
  <c r="F55" i="4"/>
  <c r="F56" i="4"/>
  <c r="F75" i="4"/>
  <c r="F77" i="4"/>
  <c r="F78" i="4"/>
  <c r="F83" i="4"/>
  <c r="F91" i="4"/>
  <c r="F97" i="4"/>
  <c r="F99" i="4"/>
  <c r="F100" i="4"/>
  <c r="F113" i="4"/>
  <c r="F119" i="4"/>
  <c r="F121" i="4"/>
  <c r="F122" i="4"/>
  <c r="F127" i="4"/>
  <c r="F149" i="4"/>
  <c r="F138" i="4"/>
  <c r="F6" i="4"/>
  <c r="F50" i="4"/>
  <c r="F94" i="4"/>
  <c r="F145" i="4"/>
  <c r="F153" i="4"/>
  <c r="E137" i="4"/>
  <c r="E139" i="4"/>
  <c r="E140" i="4"/>
  <c r="E147" i="4"/>
  <c r="E148" i="4"/>
  <c r="E150" i="4"/>
  <c r="E151" i="4"/>
  <c r="E156" i="4"/>
  <c r="E158" i="4"/>
  <c r="E159" i="4"/>
  <c r="E160" i="4"/>
  <c r="E161" i="4"/>
  <c r="E162" i="4"/>
  <c r="E164" i="4"/>
  <c r="E169" i="4"/>
  <c r="E170" i="4"/>
  <c r="E172" i="4"/>
  <c r="E173" i="4"/>
  <c r="E4" i="4"/>
  <c r="E5" i="4"/>
  <c r="E7" i="4"/>
  <c r="E8" i="4"/>
  <c r="E13" i="4"/>
  <c r="E15" i="4"/>
  <c r="E16" i="4"/>
  <c r="E17" i="4"/>
  <c r="E18" i="4"/>
  <c r="E19" i="4"/>
  <c r="E20" i="4"/>
  <c r="E21" i="4"/>
  <c r="E22" i="4"/>
  <c r="E23" i="4"/>
  <c r="E24" i="4"/>
  <c r="E26" i="4"/>
  <c r="E27" i="4"/>
  <c r="E28" i="4"/>
  <c r="E29" i="4"/>
  <c r="E30" i="4"/>
  <c r="E32" i="4"/>
  <c r="E37" i="4"/>
  <c r="E38" i="4"/>
  <c r="E40" i="4"/>
  <c r="E41" i="4"/>
  <c r="E178" i="4"/>
  <c r="E180" i="4"/>
  <c r="E181" i="4"/>
  <c r="E182" i="4"/>
  <c r="E183" i="4"/>
  <c r="E184" i="4"/>
  <c r="E185" i="4"/>
  <c r="E186" i="4"/>
  <c r="E187" i="4"/>
  <c r="E188" i="4"/>
  <c r="E189" i="4"/>
  <c r="E191" i="4"/>
  <c r="E192" i="4"/>
  <c r="E193" i="4"/>
  <c r="E194" i="4"/>
  <c r="E195" i="4"/>
  <c r="E196" i="4"/>
  <c r="E197" i="4"/>
  <c r="E198" i="4"/>
  <c r="E199" i="4"/>
  <c r="E200" i="4"/>
  <c r="E202" i="4"/>
  <c r="E203" i="4"/>
  <c r="E204" i="4"/>
  <c r="E205" i="4"/>
  <c r="E206" i="4"/>
  <c r="E207" i="4"/>
  <c r="E208" i="4"/>
  <c r="E209" i="4"/>
  <c r="E210" i="4"/>
  <c r="E211" i="4"/>
  <c r="E213" i="4"/>
  <c r="E214" i="4"/>
  <c r="E215" i="4"/>
  <c r="E216" i="4"/>
  <c r="E217" i="4"/>
  <c r="E218" i="4"/>
  <c r="E219" i="4"/>
  <c r="E220" i="4"/>
  <c r="E221" i="4"/>
  <c r="E179" i="4"/>
  <c r="E190" i="4"/>
  <c r="E201" i="4"/>
  <c r="E212" i="4"/>
  <c r="E48" i="4"/>
  <c r="E49" i="4"/>
  <c r="E51" i="4"/>
  <c r="E52" i="4"/>
  <c r="E57" i="4"/>
  <c r="E59" i="4"/>
  <c r="E60" i="4"/>
  <c r="E61" i="4"/>
  <c r="E62" i="4"/>
  <c r="E63" i="4"/>
  <c r="E64" i="4"/>
  <c r="E65" i="4"/>
  <c r="E66" i="4"/>
  <c r="E67" i="4"/>
  <c r="E68" i="4"/>
  <c r="E70" i="4"/>
  <c r="E71" i="4"/>
  <c r="E72" i="4"/>
  <c r="E73" i="4"/>
  <c r="E74" i="4"/>
  <c r="E76" i="4"/>
  <c r="E81" i="4"/>
  <c r="E82" i="4"/>
  <c r="E84" i="4"/>
  <c r="E85" i="4"/>
  <c r="E222" i="4"/>
  <c r="E224" i="4"/>
  <c r="E225" i="4"/>
  <c r="E226" i="4"/>
  <c r="E227" i="4"/>
  <c r="E228" i="4"/>
  <c r="E229" i="4"/>
  <c r="E230" i="4"/>
  <c r="E231" i="4"/>
  <c r="E232" i="4"/>
  <c r="E233" i="4"/>
  <c r="E235" i="4"/>
  <c r="E236" i="4"/>
  <c r="E237" i="4"/>
  <c r="E238" i="4"/>
  <c r="E239" i="4"/>
  <c r="E240" i="4"/>
  <c r="E241" i="4"/>
  <c r="E242" i="4"/>
  <c r="E243" i="4"/>
  <c r="E244" i="4"/>
  <c r="E246" i="4"/>
  <c r="E247" i="4"/>
  <c r="E248" i="4"/>
  <c r="E249" i="4"/>
  <c r="E250" i="4"/>
  <c r="E251" i="4"/>
  <c r="E252" i="4"/>
  <c r="E253" i="4"/>
  <c r="E254" i="4"/>
  <c r="E255" i="4"/>
  <c r="E257" i="4"/>
  <c r="E258" i="4"/>
  <c r="E259" i="4"/>
  <c r="E260" i="4"/>
  <c r="E261" i="4"/>
  <c r="E262" i="4"/>
  <c r="E263" i="4"/>
  <c r="E264" i="4"/>
  <c r="E265" i="4"/>
  <c r="E223" i="4"/>
  <c r="E234" i="4"/>
  <c r="E245" i="4"/>
  <c r="E256" i="4"/>
  <c r="E92" i="4"/>
  <c r="E93" i="4"/>
  <c r="E95" i="4"/>
  <c r="E96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4" i="4"/>
  <c r="E115" i="4"/>
  <c r="E116" i="4"/>
  <c r="E117" i="4"/>
  <c r="E118" i="4"/>
  <c r="E120" i="4"/>
  <c r="E125" i="4"/>
  <c r="E126" i="4"/>
  <c r="E128" i="4"/>
  <c r="E129" i="4"/>
  <c r="E134" i="4"/>
  <c r="E142" i="4"/>
  <c r="E167" i="4"/>
  <c r="E168" i="4"/>
  <c r="E174" i="4"/>
  <c r="E175" i="4"/>
  <c r="E176" i="4"/>
  <c r="E177" i="4"/>
  <c r="E2" i="4"/>
  <c r="E10" i="4"/>
  <c r="E35" i="4"/>
  <c r="E42" i="4"/>
  <c r="E43" i="4"/>
  <c r="E44" i="4"/>
  <c r="E45" i="4"/>
  <c r="E80" i="4"/>
  <c r="E46" i="4"/>
  <c r="E54" i="4"/>
  <c r="E79" i="4"/>
  <c r="E86" i="4"/>
  <c r="E87" i="4"/>
  <c r="E88" i="4"/>
  <c r="E89" i="4"/>
  <c r="E90" i="4"/>
  <c r="E98" i="4"/>
  <c r="E123" i="4"/>
  <c r="E124" i="4"/>
  <c r="E130" i="4"/>
  <c r="E131" i="4"/>
  <c r="E132" i="4"/>
  <c r="E133" i="4"/>
  <c r="E135" i="4"/>
  <c r="E141" i="4"/>
  <c r="E143" i="4"/>
  <c r="E144" i="4"/>
  <c r="E152" i="4"/>
  <c r="E154" i="4"/>
  <c r="E155" i="4"/>
  <c r="E157" i="4"/>
  <c r="E163" i="4"/>
  <c r="E165" i="4"/>
  <c r="E166" i="4"/>
  <c r="E171" i="4"/>
  <c r="E9" i="4"/>
  <c r="E11" i="4"/>
  <c r="E12" i="4"/>
  <c r="E31" i="4"/>
  <c r="E33" i="4"/>
  <c r="E34" i="4"/>
  <c r="E39" i="4"/>
  <c r="E47" i="4"/>
  <c r="E58" i="4"/>
  <c r="E69" i="4"/>
  <c r="E53" i="4"/>
  <c r="E55" i="4"/>
  <c r="E56" i="4"/>
  <c r="E75" i="4"/>
  <c r="E77" i="4"/>
  <c r="E78" i="4"/>
  <c r="E83" i="4"/>
  <c r="E91" i="4"/>
  <c r="E97" i="4"/>
  <c r="E99" i="4"/>
  <c r="E100" i="4"/>
  <c r="E113" i="4"/>
  <c r="E119" i="4"/>
  <c r="E121" i="4"/>
  <c r="E122" i="4"/>
  <c r="E127" i="4"/>
  <c r="E149" i="4"/>
  <c r="E138" i="4"/>
  <c r="E6" i="4"/>
  <c r="E50" i="4"/>
  <c r="E94" i="4"/>
  <c r="E145" i="4"/>
  <c r="E153" i="4"/>
  <c r="K205" i="4" l="1"/>
  <c r="K192" i="4"/>
  <c r="K203" i="4"/>
  <c r="K216" i="4"/>
  <c r="K217" i="4"/>
  <c r="K214" i="4"/>
  <c r="K195" i="4"/>
  <c r="K194" i="4"/>
  <c r="K181" i="4"/>
  <c r="K206" i="4"/>
  <c r="K184" i="4"/>
  <c r="K183" i="4"/>
  <c r="J135" i="4"/>
  <c r="K135" i="4" s="1"/>
  <c r="J157" i="4"/>
  <c r="K157" i="4" s="1"/>
  <c r="J168" i="4"/>
  <c r="K168" i="4" s="1"/>
  <c r="J179" i="4"/>
  <c r="K179" i="4" s="1"/>
  <c r="J190" i="4"/>
  <c r="K190" i="4" s="1"/>
  <c r="J201" i="4"/>
  <c r="K201" i="4" s="1"/>
  <c r="J212" i="4"/>
  <c r="K212" i="4" s="1"/>
  <c r="J47" i="4"/>
  <c r="K47" i="4" s="1"/>
  <c r="J58" i="4"/>
  <c r="K58" i="4" s="1"/>
  <c r="J69" i="4"/>
  <c r="K69" i="4" s="1"/>
  <c r="J80" i="4"/>
  <c r="K80" i="4" s="1"/>
  <c r="J223" i="4"/>
  <c r="K223" i="4" s="1"/>
  <c r="J234" i="4"/>
  <c r="K234" i="4" s="1"/>
  <c r="J245" i="4"/>
  <c r="K245" i="4" s="1"/>
  <c r="J256" i="4"/>
  <c r="K256" i="4" s="1"/>
  <c r="J91" i="4"/>
  <c r="K91" i="4" s="1"/>
  <c r="J102" i="4"/>
  <c r="K102" i="4" s="1"/>
  <c r="J124" i="4"/>
  <c r="K124" i="4" s="1"/>
  <c r="V77" i="4" l="1"/>
  <c r="W77" i="4" s="1"/>
  <c r="V71" i="4"/>
  <c r="W71" i="4" s="1"/>
  <c r="V63" i="4"/>
  <c r="W63" i="4" s="1"/>
  <c r="V78" i="4"/>
  <c r="W78" i="4" s="1"/>
  <c r="V210" i="4"/>
  <c r="W210" i="4" s="1"/>
  <c r="V209" i="4"/>
  <c r="W209" i="4" s="1"/>
  <c r="V208" i="4"/>
  <c r="W208" i="4" s="1"/>
  <c r="V207" i="4"/>
  <c r="W207" i="4" s="1"/>
  <c r="V205" i="4"/>
  <c r="W205" i="4" s="1"/>
  <c r="V203" i="4"/>
  <c r="W203" i="4" s="1"/>
  <c r="V201" i="4"/>
  <c r="W201" i="4" s="1"/>
  <c r="V200" i="4"/>
  <c r="W200" i="4" s="1"/>
  <c r="V199" i="4"/>
  <c r="W199" i="4" s="1"/>
  <c r="V198" i="4"/>
  <c r="W198" i="4" s="1"/>
  <c r="V195" i="4"/>
  <c r="W195" i="4" s="1"/>
  <c r="V194" i="4"/>
  <c r="W194" i="4" s="1"/>
  <c r="V192" i="4"/>
  <c r="W192" i="4" s="1"/>
  <c r="V191" i="4"/>
  <c r="W191" i="4" s="1"/>
  <c r="V190" i="4"/>
  <c r="W190" i="4" s="1"/>
  <c r="V189" i="4"/>
  <c r="W189" i="4" s="1"/>
  <c r="V80" i="4"/>
  <c r="W80" i="4" s="1"/>
  <c r="V56" i="4"/>
  <c r="W56" i="4" s="1"/>
  <c r="V221" i="4"/>
  <c r="W221" i="4" s="1"/>
  <c r="V220" i="4"/>
  <c r="W220" i="4" s="1"/>
  <c r="V219" i="4"/>
  <c r="W219" i="4" s="1"/>
  <c r="V218" i="4"/>
  <c r="W218" i="4" s="1"/>
  <c r="V217" i="4"/>
  <c r="W217" i="4" s="1"/>
  <c r="V216" i="4"/>
  <c r="W216" i="4" s="1"/>
  <c r="V215" i="4"/>
  <c r="W215" i="4" s="1"/>
  <c r="V214" i="4"/>
  <c r="W214" i="4" s="1"/>
  <c r="V204" i="4"/>
  <c r="W204" i="4" s="1"/>
  <c r="V196" i="4"/>
  <c r="W196" i="4" s="1"/>
  <c r="V188" i="4"/>
  <c r="W188" i="4" s="1"/>
  <c r="V187" i="4"/>
  <c r="W187" i="4" s="1"/>
  <c r="V185" i="4"/>
  <c r="W185" i="4" s="1"/>
  <c r="V184" i="4"/>
  <c r="W184" i="4" s="1"/>
  <c r="V183" i="4"/>
  <c r="W183" i="4" s="1"/>
  <c r="V179" i="4"/>
  <c r="W179" i="4" s="1"/>
  <c r="J177" i="4"/>
  <c r="K177" i="4" s="1"/>
  <c r="J176" i="4"/>
  <c r="K176" i="4" s="1"/>
  <c r="J175" i="4"/>
  <c r="K175" i="4" s="1"/>
  <c r="J174" i="4"/>
  <c r="K174" i="4" s="1"/>
  <c r="J173" i="4"/>
  <c r="K173" i="4" s="1"/>
  <c r="J172" i="4"/>
  <c r="K172" i="4" s="1"/>
  <c r="J171" i="4"/>
  <c r="K171" i="4" s="1"/>
  <c r="J170" i="4"/>
  <c r="K170" i="4" s="1"/>
  <c r="J167" i="4"/>
  <c r="K167" i="4" s="1"/>
  <c r="J166" i="4"/>
  <c r="K166" i="4" s="1"/>
  <c r="J165" i="4"/>
  <c r="K165" i="4" s="1"/>
  <c r="J164" i="4"/>
  <c r="K164" i="4" s="1"/>
  <c r="J163" i="4"/>
  <c r="K163" i="4" s="1"/>
  <c r="J162" i="4"/>
  <c r="K162" i="4" s="1"/>
  <c r="J161" i="4"/>
  <c r="K161" i="4" s="1"/>
  <c r="J160" i="4"/>
  <c r="K160" i="4" s="1"/>
  <c r="J159" i="4"/>
  <c r="K159" i="4" s="1"/>
  <c r="J158" i="4"/>
  <c r="K158" i="4" s="1"/>
  <c r="J156" i="4"/>
  <c r="K156" i="4" s="1"/>
  <c r="J155" i="4"/>
  <c r="K155" i="4" s="1"/>
  <c r="J154" i="4"/>
  <c r="K154" i="4" s="1"/>
  <c r="J153" i="4"/>
  <c r="K153" i="4" s="1"/>
  <c r="J152" i="4"/>
  <c r="K152" i="4" s="1"/>
  <c r="J151" i="4"/>
  <c r="K151" i="4" s="1"/>
  <c r="J150" i="4"/>
  <c r="K150" i="4" s="1"/>
  <c r="J149" i="4"/>
  <c r="K149" i="4" s="1"/>
  <c r="J148" i="4"/>
  <c r="K148" i="4" s="1"/>
  <c r="J147" i="4"/>
  <c r="K147" i="4" s="1"/>
  <c r="J145" i="4"/>
  <c r="K145" i="4" s="1"/>
  <c r="J144" i="4"/>
  <c r="K144" i="4" s="1"/>
  <c r="J143" i="4"/>
  <c r="K143" i="4" s="1"/>
  <c r="J142" i="4"/>
  <c r="K142" i="4" s="1"/>
  <c r="J141" i="4"/>
  <c r="K141" i="4" s="1"/>
  <c r="J140" i="4"/>
  <c r="K140" i="4" s="1"/>
  <c r="J139" i="4"/>
  <c r="K139" i="4" s="1"/>
  <c r="J138" i="4"/>
  <c r="K138" i="4" s="1"/>
  <c r="J137" i="4"/>
  <c r="K137" i="4" s="1"/>
  <c r="Q136" i="4"/>
  <c r="J136" i="4" s="1"/>
  <c r="J134" i="4"/>
  <c r="K134" i="4" s="1"/>
  <c r="J99" i="4"/>
  <c r="K99" i="4" s="1"/>
  <c r="J98" i="4"/>
  <c r="K98" i="4" s="1"/>
  <c r="J89" i="4"/>
  <c r="K89" i="4" s="1"/>
  <c r="J83" i="4"/>
  <c r="K83" i="4" s="1"/>
  <c r="J82" i="4"/>
  <c r="K82" i="4" s="1"/>
  <c r="J76" i="4"/>
  <c r="K76" i="4" s="1"/>
  <c r="J68" i="4"/>
  <c r="K68" i="4" s="1"/>
  <c r="J64" i="4"/>
  <c r="K64" i="4" s="1"/>
  <c r="J50" i="4"/>
  <c r="K50" i="4" s="1"/>
  <c r="J48" i="4"/>
  <c r="K48" i="4" s="1"/>
  <c r="J44" i="4"/>
  <c r="K44" i="4" s="1"/>
  <c r="J42" i="4"/>
  <c r="K42" i="4" s="1"/>
  <c r="J39" i="4"/>
  <c r="K39" i="4" s="1"/>
  <c r="J34" i="4"/>
  <c r="K34" i="4" s="1"/>
  <c r="J32" i="4"/>
  <c r="K32" i="4" s="1"/>
  <c r="J26" i="4"/>
  <c r="K26" i="4" s="1"/>
  <c r="J24" i="4"/>
  <c r="K24" i="4" s="1"/>
  <c r="J15" i="4"/>
  <c r="K15" i="4" s="1"/>
  <c r="J12" i="4"/>
  <c r="K12" i="4" s="1"/>
  <c r="J11" i="4"/>
  <c r="K11" i="4" s="1"/>
  <c r="J10" i="4"/>
  <c r="K10" i="4" s="1"/>
  <c r="J101" i="4"/>
  <c r="K101" i="4" s="1"/>
  <c r="J112" i="4"/>
  <c r="K112" i="4" s="1"/>
  <c r="J113" i="4"/>
  <c r="K113" i="4" s="1"/>
  <c r="J114" i="4"/>
  <c r="K114" i="4" s="1"/>
  <c r="J120" i="4"/>
  <c r="K120" i="4" s="1"/>
  <c r="J123" i="4"/>
  <c r="K123" i="4" s="1"/>
  <c r="J127" i="4"/>
  <c r="K127" i="4" s="1"/>
  <c r="J130" i="4"/>
  <c r="K130" i="4" s="1"/>
  <c r="J133" i="4"/>
  <c r="K133" i="4" s="1"/>
  <c r="V133" i="4"/>
  <c r="W133" i="4" s="1"/>
  <c r="A133" i="4"/>
  <c r="A132" i="4"/>
  <c r="V131" i="4"/>
  <c r="W131" i="4" s="1"/>
  <c r="A131" i="4"/>
  <c r="A130" i="4"/>
  <c r="A129" i="4"/>
  <c r="A128" i="4"/>
  <c r="V127" i="4"/>
  <c r="W127" i="4" s="1"/>
  <c r="A127" i="4"/>
  <c r="A126" i="4"/>
  <c r="A125" i="4"/>
  <c r="V124" i="4"/>
  <c r="W124" i="4" s="1"/>
  <c r="A124" i="4"/>
  <c r="A123" i="4"/>
  <c r="A122" i="4"/>
  <c r="V121" i="4"/>
  <c r="W121" i="4" s="1"/>
  <c r="A121" i="4"/>
  <c r="V120" i="4"/>
  <c r="W120" i="4" s="1"/>
  <c r="A120" i="4"/>
  <c r="A119" i="4"/>
  <c r="A118" i="4"/>
  <c r="V117" i="4"/>
  <c r="W117" i="4" s="1"/>
  <c r="A117" i="4"/>
  <c r="A116" i="4"/>
  <c r="V115" i="4"/>
  <c r="W115" i="4" s="1"/>
  <c r="A115" i="4"/>
  <c r="A114" i="4"/>
  <c r="V113" i="4"/>
  <c r="W113" i="4" s="1"/>
  <c r="A113" i="4"/>
  <c r="A112" i="4"/>
  <c r="A111" i="4"/>
  <c r="A110" i="4"/>
  <c r="A109" i="4"/>
  <c r="V108" i="4"/>
  <c r="W108" i="4" s="1"/>
  <c r="A108" i="4"/>
  <c r="V107" i="4"/>
  <c r="W107" i="4" s="1"/>
  <c r="A107" i="4"/>
  <c r="V106" i="4"/>
  <c r="W106" i="4" s="1"/>
  <c r="A106" i="4"/>
  <c r="V105" i="4"/>
  <c r="W105" i="4" s="1"/>
  <c r="A105" i="4"/>
  <c r="A104" i="4"/>
  <c r="V103" i="4"/>
  <c r="W103" i="4" s="1"/>
  <c r="A103" i="4"/>
  <c r="V102" i="4"/>
  <c r="W102" i="4" s="1"/>
  <c r="A102" i="4"/>
  <c r="A101" i="4"/>
  <c r="V100" i="4"/>
  <c r="W100" i="4" s="1"/>
  <c r="A100" i="4"/>
  <c r="V99" i="4"/>
  <c r="W99" i="4" s="1"/>
  <c r="A99" i="4"/>
  <c r="A98" i="4"/>
  <c r="A97" i="4"/>
  <c r="A96" i="4"/>
  <c r="A95" i="4"/>
  <c r="A94" i="4"/>
  <c r="A93" i="4"/>
  <c r="A92" i="4"/>
  <c r="V91" i="4"/>
  <c r="W91" i="4" s="1"/>
  <c r="A91" i="4"/>
  <c r="A90" i="4"/>
  <c r="A89" i="4"/>
  <c r="A88" i="4"/>
  <c r="A87" i="4"/>
  <c r="A86" i="4"/>
  <c r="A85" i="4"/>
  <c r="A84" i="4"/>
  <c r="V83" i="4"/>
  <c r="W83" i="4" s="1"/>
  <c r="A83" i="4"/>
  <c r="A82" i="4"/>
  <c r="V81" i="4"/>
  <c r="W81" i="4" s="1"/>
  <c r="A81" i="4"/>
  <c r="A80" i="4"/>
  <c r="A79" i="4"/>
  <c r="A78" i="4"/>
  <c r="A77" i="4"/>
  <c r="A76" i="4"/>
  <c r="A75" i="4"/>
  <c r="A74" i="4"/>
  <c r="V73" i="4"/>
  <c r="W73" i="4" s="1"/>
  <c r="A73" i="4"/>
  <c r="A72" i="4"/>
  <c r="A71" i="4"/>
  <c r="V70" i="4"/>
  <c r="W70" i="4" s="1"/>
  <c r="A70" i="4"/>
  <c r="A69" i="4"/>
  <c r="A68" i="4"/>
  <c r="A67" i="4"/>
  <c r="A66" i="4"/>
  <c r="A65" i="4"/>
  <c r="A64" i="4"/>
  <c r="A63" i="4"/>
  <c r="A62" i="4"/>
  <c r="V61" i="4"/>
  <c r="W61" i="4" s="1"/>
  <c r="A61" i="4"/>
  <c r="A60" i="4"/>
  <c r="A59" i="4"/>
  <c r="V58" i="4"/>
  <c r="W58" i="4" s="1"/>
  <c r="A58" i="4"/>
  <c r="A57" i="4"/>
  <c r="A56" i="4"/>
  <c r="A55" i="4"/>
  <c r="V54" i="4"/>
  <c r="W54" i="4" s="1"/>
  <c r="A54" i="4"/>
  <c r="V53" i="4"/>
  <c r="W53" i="4" s="1"/>
  <c r="A53" i="4"/>
  <c r="A52" i="4"/>
  <c r="V51" i="4"/>
  <c r="W51" i="4" s="1"/>
  <c r="A51" i="4"/>
  <c r="A50" i="4"/>
  <c r="V49" i="4"/>
  <c r="W49" i="4" s="1"/>
  <c r="A49" i="4"/>
  <c r="A48" i="4"/>
  <c r="V47" i="4"/>
  <c r="W47" i="4" s="1"/>
  <c r="A47" i="4"/>
  <c r="V46" i="4"/>
  <c r="W46" i="4" s="1"/>
  <c r="A46" i="4"/>
  <c r="A4" i="4"/>
  <c r="A5" i="4"/>
  <c r="A6" i="4"/>
  <c r="A7" i="4"/>
  <c r="A8" i="4"/>
  <c r="A9" i="4"/>
  <c r="A10" i="4"/>
  <c r="A11" i="4"/>
  <c r="A12" i="4"/>
  <c r="A13" i="4"/>
  <c r="A15" i="4"/>
  <c r="A16" i="4"/>
  <c r="A17" i="4"/>
  <c r="A18" i="4"/>
  <c r="A19" i="4"/>
  <c r="A20" i="4"/>
  <c r="A21" i="4"/>
  <c r="A22" i="4"/>
  <c r="A23" i="4"/>
  <c r="A24" i="4"/>
  <c r="A26" i="4"/>
  <c r="A27" i="4"/>
  <c r="A28" i="4"/>
  <c r="A29" i="4"/>
  <c r="A30" i="4"/>
  <c r="A31" i="4"/>
  <c r="A32" i="4"/>
  <c r="A33" i="4"/>
  <c r="A34" i="4"/>
  <c r="A35" i="4"/>
  <c r="A37" i="4"/>
  <c r="A38" i="4"/>
  <c r="A39" i="4"/>
  <c r="A40" i="4"/>
  <c r="A41" i="4"/>
  <c r="A42" i="4"/>
  <c r="A43" i="4"/>
  <c r="A44" i="4"/>
  <c r="A45" i="4"/>
  <c r="A2" i="4"/>
  <c r="V45" i="4"/>
  <c r="W45" i="4" s="1"/>
  <c r="V43" i="4"/>
  <c r="W43" i="4" s="1"/>
  <c r="V35" i="4"/>
  <c r="W35" i="4" s="1"/>
  <c r="V33" i="4"/>
  <c r="W33" i="4" s="1"/>
  <c r="V30" i="4"/>
  <c r="W30" i="4" s="1"/>
  <c r="V29" i="4"/>
  <c r="W29" i="4" s="1"/>
  <c r="V27" i="4"/>
  <c r="W27" i="4" s="1"/>
  <c r="V20" i="4"/>
  <c r="W20" i="4" s="1"/>
  <c r="V17" i="4"/>
  <c r="W17" i="4" s="1"/>
  <c r="V15" i="4"/>
  <c r="W15" i="4" s="1"/>
  <c r="V12" i="4"/>
  <c r="W12" i="4" s="1"/>
  <c r="V6" i="4"/>
  <c r="W6" i="4" s="1"/>
  <c r="V135" i="4"/>
  <c r="W135" i="4" s="1"/>
  <c r="V136" i="4"/>
  <c r="V137" i="4"/>
  <c r="W137" i="4" s="1"/>
  <c r="V138" i="4"/>
  <c r="W138" i="4" s="1"/>
  <c r="V139" i="4"/>
  <c r="W139" i="4" s="1"/>
  <c r="V140" i="4"/>
  <c r="W140" i="4" s="1"/>
  <c r="V141" i="4"/>
  <c r="W141" i="4" s="1"/>
  <c r="V142" i="4"/>
  <c r="W142" i="4" s="1"/>
  <c r="V143" i="4"/>
  <c r="W143" i="4" s="1"/>
  <c r="V144" i="4"/>
  <c r="W144" i="4" s="1"/>
  <c r="V145" i="4"/>
  <c r="W145" i="4" s="1"/>
  <c r="V147" i="4"/>
  <c r="W147" i="4" s="1"/>
  <c r="V148" i="4"/>
  <c r="W148" i="4" s="1"/>
  <c r="V149" i="4"/>
  <c r="W149" i="4" s="1"/>
  <c r="V150" i="4"/>
  <c r="W150" i="4" s="1"/>
  <c r="V151" i="4"/>
  <c r="W151" i="4" s="1"/>
  <c r="V152" i="4"/>
  <c r="W152" i="4" s="1"/>
  <c r="V153" i="4"/>
  <c r="W153" i="4" s="1"/>
  <c r="V154" i="4"/>
  <c r="W154" i="4" s="1"/>
  <c r="V155" i="4"/>
  <c r="W155" i="4" s="1"/>
  <c r="V156" i="4"/>
  <c r="W156" i="4" s="1"/>
  <c r="V157" i="4"/>
  <c r="W157" i="4" s="1"/>
  <c r="V158" i="4"/>
  <c r="W158" i="4" s="1"/>
  <c r="V159" i="4"/>
  <c r="W159" i="4" s="1"/>
  <c r="V160" i="4"/>
  <c r="W160" i="4" s="1"/>
  <c r="V161" i="4"/>
  <c r="W161" i="4" s="1"/>
  <c r="V162" i="4"/>
  <c r="W162" i="4" s="1"/>
  <c r="V163" i="4"/>
  <c r="W163" i="4" s="1"/>
  <c r="V164" i="4"/>
  <c r="W164" i="4" s="1"/>
  <c r="V165" i="4"/>
  <c r="W165" i="4" s="1"/>
  <c r="V166" i="4"/>
  <c r="W166" i="4" s="1"/>
  <c r="V167" i="4"/>
  <c r="W167" i="4" s="1"/>
  <c r="V168" i="4"/>
  <c r="W168" i="4" s="1"/>
  <c r="V169" i="4"/>
  <c r="W169" i="4" s="1"/>
  <c r="V170" i="4"/>
  <c r="W170" i="4" s="1"/>
  <c r="V171" i="4"/>
  <c r="W171" i="4" s="1"/>
  <c r="V172" i="4"/>
  <c r="W172" i="4" s="1"/>
  <c r="V173" i="4"/>
  <c r="W173" i="4" s="1"/>
  <c r="V174" i="4"/>
  <c r="W174" i="4" s="1"/>
  <c r="V175" i="4"/>
  <c r="W175" i="4" s="1"/>
  <c r="V176" i="4"/>
  <c r="W176" i="4" s="1"/>
  <c r="V177" i="4"/>
  <c r="W177" i="4" s="1"/>
  <c r="V178" i="4"/>
  <c r="W178" i="4" s="1"/>
  <c r="V180" i="4"/>
  <c r="W180" i="4" s="1"/>
  <c r="V181" i="4"/>
  <c r="W181" i="4" s="1"/>
  <c r="V182" i="4"/>
  <c r="W182" i="4" s="1"/>
  <c r="V186" i="4"/>
  <c r="W186" i="4" s="1"/>
  <c r="V193" i="4"/>
  <c r="W193" i="4" s="1"/>
  <c r="V197" i="4"/>
  <c r="W197" i="4" s="1"/>
  <c r="V202" i="4"/>
  <c r="W202" i="4" s="1"/>
  <c r="V206" i="4"/>
  <c r="W206" i="4" s="1"/>
  <c r="V211" i="4"/>
  <c r="W211" i="4" s="1"/>
  <c r="V212" i="4"/>
  <c r="W212" i="4" s="1"/>
  <c r="V213" i="4"/>
  <c r="W213" i="4" s="1"/>
  <c r="V222" i="4"/>
  <c r="W222" i="4" s="1"/>
  <c r="V223" i="4"/>
  <c r="W223" i="4" s="1"/>
  <c r="V224" i="4"/>
  <c r="W224" i="4" s="1"/>
  <c r="V225" i="4"/>
  <c r="W225" i="4" s="1"/>
  <c r="V226" i="4"/>
  <c r="W226" i="4" s="1"/>
  <c r="V227" i="4"/>
  <c r="W227" i="4" s="1"/>
  <c r="V228" i="4"/>
  <c r="W228" i="4" s="1"/>
  <c r="V229" i="4"/>
  <c r="W229" i="4" s="1"/>
  <c r="V230" i="4"/>
  <c r="W230" i="4" s="1"/>
  <c r="V231" i="4"/>
  <c r="W231" i="4" s="1"/>
  <c r="V232" i="4"/>
  <c r="W232" i="4" s="1"/>
  <c r="V233" i="4"/>
  <c r="W233" i="4" s="1"/>
  <c r="V234" i="4"/>
  <c r="W234" i="4" s="1"/>
  <c r="V235" i="4"/>
  <c r="W235" i="4" s="1"/>
  <c r="V236" i="4"/>
  <c r="W236" i="4" s="1"/>
  <c r="V237" i="4"/>
  <c r="W237" i="4" s="1"/>
  <c r="V238" i="4"/>
  <c r="W238" i="4" s="1"/>
  <c r="V239" i="4"/>
  <c r="W239" i="4" s="1"/>
  <c r="V240" i="4"/>
  <c r="W240" i="4" s="1"/>
  <c r="V241" i="4"/>
  <c r="W241" i="4" s="1"/>
  <c r="V242" i="4"/>
  <c r="W242" i="4" s="1"/>
  <c r="V243" i="4"/>
  <c r="W243" i="4" s="1"/>
  <c r="V244" i="4"/>
  <c r="W244" i="4" s="1"/>
  <c r="V245" i="4"/>
  <c r="W245" i="4" s="1"/>
  <c r="V246" i="4"/>
  <c r="W246" i="4" s="1"/>
  <c r="V247" i="4"/>
  <c r="W247" i="4" s="1"/>
  <c r="V248" i="4"/>
  <c r="W248" i="4" s="1"/>
  <c r="V249" i="4"/>
  <c r="W249" i="4" s="1"/>
  <c r="V250" i="4"/>
  <c r="W250" i="4" s="1"/>
  <c r="V251" i="4"/>
  <c r="W251" i="4" s="1"/>
  <c r="V252" i="4"/>
  <c r="W252" i="4" s="1"/>
  <c r="V253" i="4"/>
  <c r="W253" i="4" s="1"/>
  <c r="V254" i="4"/>
  <c r="W254" i="4" s="1"/>
  <c r="V255" i="4"/>
  <c r="W255" i="4" s="1"/>
  <c r="V256" i="4"/>
  <c r="W256" i="4" s="1"/>
  <c r="V257" i="4"/>
  <c r="W257" i="4" s="1"/>
  <c r="V258" i="4"/>
  <c r="W258" i="4" s="1"/>
  <c r="V259" i="4"/>
  <c r="W259" i="4" s="1"/>
  <c r="V260" i="4"/>
  <c r="W260" i="4" s="1"/>
  <c r="V261" i="4"/>
  <c r="W261" i="4" s="1"/>
  <c r="V262" i="4"/>
  <c r="W262" i="4" s="1"/>
  <c r="V263" i="4"/>
  <c r="W263" i="4" s="1"/>
  <c r="V264" i="4"/>
  <c r="W264" i="4" s="1"/>
  <c r="V265" i="4"/>
  <c r="W265" i="4" s="1"/>
  <c r="V13" i="4" l="1"/>
  <c r="W13" i="4" s="1"/>
  <c r="V37" i="4"/>
  <c r="W37" i="4" s="1"/>
  <c r="V89" i="4"/>
  <c r="W89" i="4" s="1"/>
  <c r="V119" i="4"/>
  <c r="W119" i="4" s="1"/>
  <c r="V125" i="4"/>
  <c r="W125" i="4" s="1"/>
  <c r="V26" i="4"/>
  <c r="W26" i="4" s="1"/>
  <c r="V38" i="4"/>
  <c r="W38" i="4" s="1"/>
  <c r="V39" i="4"/>
  <c r="W39" i="4" s="1"/>
  <c r="V50" i="4"/>
  <c r="W50" i="4" s="1"/>
  <c r="V67" i="4"/>
  <c r="W67" i="4" s="1"/>
  <c r="V84" i="4"/>
  <c r="W84" i="4" s="1"/>
  <c r="V90" i="4"/>
  <c r="W90" i="4" s="1"/>
  <c r="V96" i="4"/>
  <c r="W96" i="4" s="1"/>
  <c r="V114" i="4"/>
  <c r="W114" i="4" s="1"/>
  <c r="V126" i="4"/>
  <c r="W126" i="4" s="1"/>
  <c r="V132" i="4"/>
  <c r="W132" i="4" s="1"/>
  <c r="V66" i="4"/>
  <c r="W66" i="4" s="1"/>
  <c r="V5" i="4"/>
  <c r="W5" i="4" s="1"/>
  <c r="V41" i="4"/>
  <c r="W41" i="4" s="1"/>
  <c r="V85" i="4"/>
  <c r="W85" i="4" s="1"/>
  <c r="V59" i="4"/>
  <c r="W59" i="4" s="1"/>
  <c r="V18" i="4"/>
  <c r="W18" i="4" s="1"/>
  <c r="V42" i="4"/>
  <c r="W42" i="4" s="1"/>
  <c r="V60" i="4"/>
  <c r="W60" i="4" s="1"/>
  <c r="V7" i="4"/>
  <c r="W7" i="4" s="1"/>
  <c r="V19" i="4"/>
  <c r="W19" i="4" s="1"/>
  <c r="V31" i="4"/>
  <c r="W31" i="4" s="1"/>
  <c r="V52" i="4"/>
  <c r="W52" i="4" s="1"/>
  <c r="V86" i="4"/>
  <c r="W86" i="4" s="1"/>
  <c r="V92" i="4"/>
  <c r="W92" i="4" s="1"/>
  <c r="V98" i="4"/>
  <c r="W98" i="4" s="1"/>
  <c r="V104" i="4"/>
  <c r="W104" i="4" s="1"/>
  <c r="V110" i="4"/>
  <c r="W110" i="4" s="1"/>
  <c r="V116" i="4"/>
  <c r="W116" i="4" s="1"/>
  <c r="V122" i="4"/>
  <c r="W122" i="4" s="1"/>
  <c r="V128" i="4"/>
  <c r="W128" i="4" s="1"/>
  <c r="V97" i="4"/>
  <c r="W97" i="4" s="1"/>
  <c r="V109" i="4"/>
  <c r="W109" i="4" s="1"/>
  <c r="V8" i="4"/>
  <c r="W8" i="4" s="1"/>
  <c r="V32" i="4"/>
  <c r="W32" i="4" s="1"/>
  <c r="V44" i="4"/>
  <c r="W44" i="4" s="1"/>
  <c r="V79" i="4"/>
  <c r="W79" i="4" s="1"/>
  <c r="V64" i="4"/>
  <c r="W64" i="4" s="1"/>
  <c r="V28" i="4"/>
  <c r="W28" i="4" s="1"/>
  <c r="V9" i="4"/>
  <c r="W9" i="4" s="1"/>
  <c r="V21" i="4"/>
  <c r="W21" i="4" s="1"/>
  <c r="V87" i="4"/>
  <c r="W87" i="4" s="1"/>
  <c r="V93" i="4"/>
  <c r="W93" i="4" s="1"/>
  <c r="V111" i="4"/>
  <c r="W111" i="4" s="1"/>
  <c r="V123" i="4"/>
  <c r="W123" i="4" s="1"/>
  <c r="V129" i="4"/>
  <c r="W129" i="4" s="1"/>
  <c r="V65" i="4"/>
  <c r="W65" i="4" s="1"/>
  <c r="V22" i="4"/>
  <c r="W22" i="4" s="1"/>
  <c r="V10" i="4"/>
  <c r="W10" i="4" s="1"/>
  <c r="V34" i="4"/>
  <c r="W34" i="4" s="1"/>
  <c r="V11" i="4"/>
  <c r="W11" i="4" s="1"/>
  <c r="V23" i="4"/>
  <c r="W23" i="4" s="1"/>
  <c r="V48" i="4"/>
  <c r="W48" i="4" s="1"/>
  <c r="V82" i="4"/>
  <c r="W82" i="4" s="1"/>
  <c r="V88" i="4"/>
  <c r="W88" i="4" s="1"/>
  <c r="V94" i="4"/>
  <c r="W94" i="4" s="1"/>
  <c r="V112" i="4"/>
  <c r="W112" i="4" s="1"/>
  <c r="V118" i="4"/>
  <c r="W118" i="4" s="1"/>
  <c r="V130" i="4"/>
  <c r="W130" i="4" s="1"/>
  <c r="V72" i="4"/>
  <c r="W72" i="4" s="1"/>
  <c r="V4" i="4"/>
  <c r="W4" i="4" s="1"/>
  <c r="V24" i="4"/>
  <c r="W24" i="4" s="1"/>
  <c r="V75" i="4"/>
  <c r="W75" i="4" s="1"/>
  <c r="V40" i="4"/>
  <c r="W40" i="4" s="1"/>
  <c r="V76" i="4"/>
  <c r="W76" i="4" s="1"/>
  <c r="V16" i="4"/>
  <c r="W16" i="4" s="1"/>
  <c r="V74" i="4"/>
  <c r="W74" i="4" s="1"/>
  <c r="V95" i="4"/>
  <c r="W95" i="4" s="1"/>
  <c r="V101" i="4"/>
  <c r="W101" i="4" s="1"/>
  <c r="AB2" i="4"/>
  <c r="V2" i="4"/>
  <c r="W2" i="4" s="1"/>
  <c r="V62" i="4"/>
  <c r="W62" i="4" s="1"/>
  <c r="R96" i="4"/>
  <c r="J96" i="4"/>
  <c r="K96" i="4" s="1"/>
  <c r="R2" i="4"/>
  <c r="J2" i="4"/>
  <c r="K2" i="4" s="1"/>
  <c r="R16" i="4"/>
  <c r="J16" i="4"/>
  <c r="K16" i="4" s="1"/>
  <c r="R29" i="4"/>
  <c r="J29" i="4"/>
  <c r="K29" i="4" s="1"/>
  <c r="R43" i="4"/>
  <c r="J43" i="4"/>
  <c r="K43" i="4" s="1"/>
  <c r="R56" i="4"/>
  <c r="J56" i="4"/>
  <c r="K56" i="4" s="1"/>
  <c r="R70" i="4"/>
  <c r="J70" i="4"/>
  <c r="K70" i="4" s="1"/>
  <c r="R84" i="4"/>
  <c r="J84" i="4"/>
  <c r="K84" i="4" s="1"/>
  <c r="R97" i="4"/>
  <c r="J97" i="4"/>
  <c r="K97" i="4" s="1"/>
  <c r="R115" i="4"/>
  <c r="J115" i="4"/>
  <c r="K115" i="4" s="1"/>
  <c r="R67" i="4"/>
  <c r="J67" i="4"/>
  <c r="K67" i="4" s="1"/>
  <c r="R55" i="4"/>
  <c r="J55" i="4"/>
  <c r="K55" i="4" s="1"/>
  <c r="R126" i="4"/>
  <c r="J126" i="4"/>
  <c r="K126" i="4" s="1"/>
  <c r="R4" i="4"/>
  <c r="J4" i="4"/>
  <c r="K4" i="4" s="1"/>
  <c r="R17" i="4"/>
  <c r="J17" i="4"/>
  <c r="K17" i="4" s="1"/>
  <c r="R30" i="4"/>
  <c r="J30" i="4"/>
  <c r="K30" i="4" s="1"/>
  <c r="R57" i="4"/>
  <c r="J57" i="4"/>
  <c r="K57" i="4" s="1"/>
  <c r="R71" i="4"/>
  <c r="J71" i="4"/>
  <c r="K71" i="4" s="1"/>
  <c r="R85" i="4"/>
  <c r="J85" i="4"/>
  <c r="K85" i="4" s="1"/>
  <c r="R128" i="4"/>
  <c r="J128" i="4"/>
  <c r="K128" i="4" s="1"/>
  <c r="R111" i="4"/>
  <c r="J111" i="4"/>
  <c r="K111" i="4" s="1"/>
  <c r="R5" i="4"/>
  <c r="J5" i="4"/>
  <c r="K5" i="4" s="1"/>
  <c r="R18" i="4"/>
  <c r="J18" i="4"/>
  <c r="K18" i="4" s="1"/>
  <c r="R31" i="4"/>
  <c r="J31" i="4"/>
  <c r="K31" i="4" s="1"/>
  <c r="R45" i="4"/>
  <c r="J45" i="4"/>
  <c r="K45" i="4" s="1"/>
  <c r="R59" i="4"/>
  <c r="J59" i="4"/>
  <c r="K59" i="4" s="1"/>
  <c r="R72" i="4"/>
  <c r="J72" i="4"/>
  <c r="K72" i="4" s="1"/>
  <c r="R86" i="4"/>
  <c r="J86" i="4"/>
  <c r="K86" i="4" s="1"/>
  <c r="R129" i="4"/>
  <c r="J129" i="4"/>
  <c r="K129" i="4" s="1"/>
  <c r="R122" i="4"/>
  <c r="J122" i="4"/>
  <c r="K122" i="4" s="1"/>
  <c r="R110" i="4"/>
  <c r="J110" i="4"/>
  <c r="K110" i="4" s="1"/>
  <c r="R6" i="4"/>
  <c r="J6" i="4"/>
  <c r="K6" i="4" s="1"/>
  <c r="R19" i="4"/>
  <c r="J19" i="4"/>
  <c r="K19" i="4" s="1"/>
  <c r="R46" i="4"/>
  <c r="J46" i="4"/>
  <c r="K46" i="4" s="1"/>
  <c r="R60" i="4"/>
  <c r="J60" i="4"/>
  <c r="K60" i="4" s="1"/>
  <c r="R73" i="4"/>
  <c r="J73" i="4"/>
  <c r="K73" i="4" s="1"/>
  <c r="R87" i="4"/>
  <c r="J87" i="4"/>
  <c r="K87" i="4" s="1"/>
  <c r="R28" i="4"/>
  <c r="J28" i="4"/>
  <c r="K28" i="4" s="1"/>
  <c r="R100" i="4"/>
  <c r="J100" i="4"/>
  <c r="K100" i="4" s="1"/>
  <c r="R121" i="4"/>
  <c r="J121" i="4"/>
  <c r="K121" i="4" s="1"/>
  <c r="R109" i="4"/>
  <c r="J109" i="4"/>
  <c r="K109" i="4" s="1"/>
  <c r="R7" i="4"/>
  <c r="J7" i="4"/>
  <c r="K7" i="4" s="1"/>
  <c r="R20" i="4"/>
  <c r="J20" i="4"/>
  <c r="K20" i="4" s="1"/>
  <c r="R33" i="4"/>
  <c r="J33" i="4"/>
  <c r="K33" i="4" s="1"/>
  <c r="R61" i="4"/>
  <c r="J61" i="4"/>
  <c r="K61" i="4" s="1"/>
  <c r="R74" i="4"/>
  <c r="J74" i="4"/>
  <c r="K74" i="4" s="1"/>
  <c r="R88" i="4"/>
  <c r="J88" i="4"/>
  <c r="K88" i="4" s="1"/>
  <c r="R108" i="4"/>
  <c r="J108" i="4"/>
  <c r="K108" i="4" s="1"/>
  <c r="R8" i="4"/>
  <c r="J8" i="4"/>
  <c r="K8" i="4" s="1"/>
  <c r="R21" i="4"/>
  <c r="J21" i="4"/>
  <c r="K21" i="4" s="1"/>
  <c r="R49" i="4"/>
  <c r="J49" i="4"/>
  <c r="K49" i="4" s="1"/>
  <c r="R62" i="4"/>
  <c r="J62" i="4"/>
  <c r="K62" i="4" s="1"/>
  <c r="R75" i="4"/>
  <c r="J75" i="4"/>
  <c r="K75" i="4" s="1"/>
  <c r="R27" i="4"/>
  <c r="J27" i="4"/>
  <c r="K27" i="4" s="1"/>
  <c r="R15" i="4"/>
  <c r="R119" i="4"/>
  <c r="J119" i="4"/>
  <c r="K119" i="4" s="1"/>
  <c r="R107" i="4"/>
  <c r="J107" i="4"/>
  <c r="K107" i="4" s="1"/>
  <c r="R9" i="4"/>
  <c r="J9" i="4"/>
  <c r="K9" i="4" s="1"/>
  <c r="R22" i="4"/>
  <c r="J22" i="4"/>
  <c r="K22" i="4" s="1"/>
  <c r="R35" i="4"/>
  <c r="J35" i="4"/>
  <c r="K35" i="4" s="1"/>
  <c r="R63" i="4"/>
  <c r="J63" i="4"/>
  <c r="K63" i="4" s="1"/>
  <c r="R90" i="4"/>
  <c r="J90" i="4"/>
  <c r="K90" i="4" s="1"/>
  <c r="R132" i="4"/>
  <c r="J132" i="4"/>
  <c r="K132" i="4" s="1"/>
  <c r="R118" i="4"/>
  <c r="J118" i="4"/>
  <c r="K118" i="4" s="1"/>
  <c r="R106" i="4"/>
  <c r="J106" i="4"/>
  <c r="K106" i="4" s="1"/>
  <c r="R23" i="4"/>
  <c r="J23" i="4"/>
  <c r="K23" i="4" s="1"/>
  <c r="R38" i="4"/>
  <c r="J38" i="4"/>
  <c r="K38" i="4" s="1"/>
  <c r="R51" i="4"/>
  <c r="J51" i="4"/>
  <c r="K51" i="4" s="1"/>
  <c r="R77" i="4"/>
  <c r="J77" i="4"/>
  <c r="K77" i="4" s="1"/>
  <c r="R92" i="4"/>
  <c r="J92" i="4"/>
  <c r="K92" i="4" s="1"/>
  <c r="R13" i="4"/>
  <c r="J13" i="4"/>
  <c r="K13" i="4" s="1"/>
  <c r="R41" i="4"/>
  <c r="J41" i="4"/>
  <c r="K41" i="4" s="1"/>
  <c r="R54" i="4"/>
  <c r="J54" i="4"/>
  <c r="K54" i="4" s="1"/>
  <c r="R95" i="4"/>
  <c r="J95" i="4"/>
  <c r="K95" i="4" s="1"/>
  <c r="R131" i="4"/>
  <c r="J131" i="4"/>
  <c r="K131" i="4" s="1"/>
  <c r="R117" i="4"/>
  <c r="J117" i="4"/>
  <c r="K117" i="4" s="1"/>
  <c r="R105" i="4"/>
  <c r="J105" i="4"/>
  <c r="K105" i="4" s="1"/>
  <c r="R52" i="4"/>
  <c r="J52" i="4"/>
  <c r="K52" i="4" s="1"/>
  <c r="R65" i="4"/>
  <c r="J65" i="4"/>
  <c r="K65" i="4" s="1"/>
  <c r="R78" i="4"/>
  <c r="J78" i="4"/>
  <c r="K78" i="4" s="1"/>
  <c r="R93" i="4"/>
  <c r="J93" i="4"/>
  <c r="K93" i="4" s="1"/>
  <c r="R103" i="4"/>
  <c r="J103" i="4"/>
  <c r="K103" i="4" s="1"/>
  <c r="R82" i="4"/>
  <c r="R116" i="4"/>
  <c r="J116" i="4"/>
  <c r="K116" i="4" s="1"/>
  <c r="R104" i="4"/>
  <c r="J104" i="4"/>
  <c r="K104" i="4" s="1"/>
  <c r="R40" i="4"/>
  <c r="J40" i="4"/>
  <c r="K40" i="4" s="1"/>
  <c r="R53" i="4"/>
  <c r="J53" i="4"/>
  <c r="K53" i="4" s="1"/>
  <c r="R66" i="4"/>
  <c r="J66" i="4"/>
  <c r="K66" i="4" s="1"/>
  <c r="R79" i="4"/>
  <c r="J79" i="4"/>
  <c r="K79" i="4" s="1"/>
  <c r="R94" i="4"/>
  <c r="J94" i="4"/>
  <c r="K94" i="4" s="1"/>
  <c r="R48" i="4"/>
  <c r="R64" i="4"/>
  <c r="R89" i="4"/>
  <c r="R133" i="4"/>
  <c r="R26" i="4"/>
  <c r="R101" i="4"/>
  <c r="R114" i="4"/>
  <c r="R98" i="4"/>
  <c r="R50" i="4"/>
  <c r="R123" i="4"/>
  <c r="R99" i="4"/>
  <c r="R127" i="4"/>
  <c r="R130" i="4"/>
  <c r="R112" i="4"/>
  <c r="R120" i="4"/>
  <c r="R68" i="4"/>
  <c r="R76" i="4"/>
  <c r="R83" i="4"/>
  <c r="R10" i="4"/>
  <c r="R34" i="4"/>
  <c r="R12" i="4"/>
  <c r="R42" i="4"/>
  <c r="R44" i="4"/>
  <c r="R11" i="4"/>
  <c r="R24" i="4"/>
  <c r="R32" i="4"/>
  <c r="R39" i="4"/>
  <c r="A135" i="4"/>
  <c r="A168" i="4"/>
  <c r="A179" i="4"/>
  <c r="A212" i="4"/>
  <c r="A223" i="4"/>
  <c r="A256" i="4"/>
  <c r="A157" i="4"/>
  <c r="A190" i="4"/>
  <c r="A201" i="4"/>
  <c r="A234" i="4"/>
  <c r="A245" i="4"/>
  <c r="Q9281" i="6" l="1"/>
  <c r="V69" i="4"/>
  <c r="W69" i="4" s="1"/>
  <c r="V55" i="4"/>
  <c r="W55" i="4" s="1"/>
  <c r="V57" i="4"/>
  <c r="W57" i="4" s="1"/>
  <c r="V68" i="4"/>
  <c r="W68" i="4" s="1"/>
  <c r="J187" i="4" l="1"/>
  <c r="K187" i="4" s="1"/>
  <c r="J209" i="4"/>
  <c r="K209" i="4" s="1"/>
  <c r="J220" i="4"/>
  <c r="K220" i="4" s="1"/>
  <c r="J257" i="4"/>
  <c r="K257" i="4" s="1"/>
  <c r="J235" i="4"/>
  <c r="K235" i="4" s="1"/>
  <c r="J246" i="4"/>
  <c r="K246" i="4" s="1"/>
  <c r="J224" i="4"/>
  <c r="K224" i="4" s="1"/>
  <c r="J226" i="4"/>
  <c r="K226" i="4" s="1"/>
  <c r="J237" i="4"/>
  <c r="K237" i="4" s="1"/>
  <c r="J248" i="4"/>
  <c r="K248" i="4" s="1"/>
  <c r="J259" i="4"/>
  <c r="K259" i="4" s="1"/>
  <c r="J230" i="4"/>
  <c r="K230" i="4" s="1"/>
  <c r="J241" i="4"/>
  <c r="K241" i="4" s="1"/>
  <c r="J252" i="4"/>
  <c r="K252" i="4" s="1"/>
  <c r="J263" i="4"/>
  <c r="K263" i="4" s="1"/>
  <c r="J229" i="4"/>
  <c r="K229" i="4" s="1"/>
  <c r="J240" i="4"/>
  <c r="K240" i="4" s="1"/>
  <c r="J251" i="4"/>
  <c r="K251" i="4" s="1"/>
  <c r="J262" i="4"/>
  <c r="K262" i="4" s="1"/>
  <c r="J243" i="4"/>
  <c r="K243" i="4" s="1"/>
  <c r="J254" i="4"/>
  <c r="K254" i="4" s="1"/>
  <c r="J265" i="4"/>
  <c r="K265" i="4" s="1"/>
  <c r="J222" i="4"/>
  <c r="K222" i="4" s="1"/>
  <c r="J233" i="4"/>
  <c r="K233" i="4" s="1"/>
  <c r="J244" i="4"/>
  <c r="K244" i="4" s="1"/>
  <c r="J255" i="4"/>
  <c r="K255" i="4" s="1"/>
  <c r="J242" i="4"/>
  <c r="K242" i="4" s="1"/>
  <c r="J253" i="4"/>
  <c r="K253" i="4" s="1"/>
  <c r="J264" i="4"/>
  <c r="K264" i="4" s="1"/>
  <c r="J198" i="4"/>
  <c r="K198" i="4" s="1"/>
  <c r="J191" i="4"/>
  <c r="K191" i="4" s="1"/>
  <c r="J202" i="4"/>
  <c r="K202" i="4" s="1"/>
  <c r="J180" i="4"/>
  <c r="K180" i="4" s="1"/>
  <c r="J182" i="4"/>
  <c r="K182" i="4" s="1"/>
  <c r="J193" i="4"/>
  <c r="K193" i="4" s="1"/>
  <c r="J204" i="4"/>
  <c r="K204" i="4" s="1"/>
  <c r="J215" i="4"/>
  <c r="K215" i="4" s="1"/>
  <c r="J186" i="4"/>
  <c r="K186" i="4" s="1"/>
  <c r="J197" i="4"/>
  <c r="K197" i="4" s="1"/>
  <c r="J208" i="4"/>
  <c r="K208" i="4" s="1"/>
  <c r="J219" i="4"/>
  <c r="K219" i="4" s="1"/>
  <c r="J185" i="4"/>
  <c r="K185" i="4" s="1"/>
  <c r="J196" i="4"/>
  <c r="K196" i="4" s="1"/>
  <c r="J207" i="4"/>
  <c r="K207" i="4" s="1"/>
  <c r="J218" i="4"/>
  <c r="K218" i="4" s="1"/>
  <c r="J188" i="4"/>
  <c r="K188" i="4" s="1"/>
  <c r="J199" i="4"/>
  <c r="K199" i="4" s="1"/>
  <c r="J210" i="4"/>
  <c r="K210" i="4" s="1"/>
  <c r="J221" i="4"/>
  <c r="K221" i="4" s="1"/>
  <c r="J178" i="4"/>
  <c r="K178" i="4" s="1"/>
  <c r="J189" i="4"/>
  <c r="K189" i="4" s="1"/>
  <c r="J200" i="4"/>
  <c r="K200" i="4" s="1"/>
  <c r="J211" i="4"/>
  <c r="K211" i="4" s="1"/>
  <c r="R167" i="4"/>
  <c r="AB142" i="4"/>
  <c r="AB141" i="4"/>
  <c r="AA134" i="4"/>
  <c r="AB139" i="4"/>
  <c r="AB231" i="4"/>
  <c r="AB228" i="4"/>
  <c r="AB227" i="4"/>
  <c r="AB225" i="4"/>
  <c r="AB222" i="4"/>
  <c r="AB232" i="4"/>
  <c r="AB229" i="4"/>
  <c r="AB230" i="4"/>
  <c r="AB226" i="4"/>
  <c r="AB224" i="4"/>
  <c r="AB187" i="4"/>
  <c r="AB184" i="4"/>
  <c r="AB183" i="4"/>
  <c r="AB181" i="4"/>
  <c r="AB188" i="4"/>
  <c r="AB185" i="4"/>
  <c r="AB186" i="4"/>
  <c r="AB182" i="4"/>
  <c r="AB180" i="4"/>
  <c r="AB264" i="4"/>
  <c r="A264" i="4"/>
  <c r="A253" i="4"/>
  <c r="A231" i="4"/>
  <c r="AB242" i="4"/>
  <c r="A242" i="4"/>
  <c r="AB261" i="4"/>
  <c r="A261" i="4"/>
  <c r="A250" i="4"/>
  <c r="AB239" i="4"/>
  <c r="A239" i="4"/>
  <c r="A228" i="4"/>
  <c r="AB260" i="4"/>
  <c r="A260" i="4"/>
  <c r="A249" i="4"/>
  <c r="AB238" i="4"/>
  <c r="A238" i="4"/>
  <c r="A227" i="4"/>
  <c r="AB258" i="4"/>
  <c r="A258" i="4"/>
  <c r="A247" i="4"/>
  <c r="AB236" i="4"/>
  <c r="A236" i="4"/>
  <c r="A225" i="4"/>
  <c r="AB255" i="4"/>
  <c r="A255" i="4"/>
  <c r="A244" i="4"/>
  <c r="AB233" i="4"/>
  <c r="A233" i="4"/>
  <c r="A222" i="4"/>
  <c r="AB265" i="4"/>
  <c r="A265" i="4"/>
  <c r="A254" i="4"/>
  <c r="AB243" i="4"/>
  <c r="A243" i="4"/>
  <c r="A232" i="4"/>
  <c r="AB262" i="4"/>
  <c r="A262" i="4"/>
  <c r="A251" i="4"/>
  <c r="AB240" i="4"/>
  <c r="A240" i="4"/>
  <c r="A229" i="4"/>
  <c r="AB263" i="4"/>
  <c r="A263" i="4"/>
  <c r="A252" i="4"/>
  <c r="AB241" i="4"/>
  <c r="A241" i="4"/>
  <c r="A230" i="4"/>
  <c r="AB259" i="4"/>
  <c r="A259" i="4"/>
  <c r="A248" i="4"/>
  <c r="AB237" i="4"/>
  <c r="A237" i="4"/>
  <c r="A226" i="4"/>
  <c r="A224" i="4"/>
  <c r="A246" i="4"/>
  <c r="AB235" i="4"/>
  <c r="A235" i="4"/>
  <c r="AB257" i="4"/>
  <c r="A257" i="4"/>
  <c r="AB191" i="4"/>
  <c r="AB202" i="4"/>
  <c r="AB193" i="4"/>
  <c r="AB204" i="4"/>
  <c r="AB215" i="4"/>
  <c r="AB197" i="4"/>
  <c r="AB208" i="4"/>
  <c r="AB219" i="4"/>
  <c r="AB196" i="4"/>
  <c r="AB207" i="4"/>
  <c r="AB218" i="4"/>
  <c r="AB199" i="4"/>
  <c r="AB210" i="4"/>
  <c r="AB221" i="4"/>
  <c r="AB178" i="4"/>
  <c r="AB189" i="4"/>
  <c r="AB200" i="4"/>
  <c r="AB211" i="4"/>
  <c r="AB192" i="4"/>
  <c r="AB203" i="4"/>
  <c r="AB214" i="4"/>
  <c r="AB194" i="4"/>
  <c r="AB205" i="4"/>
  <c r="AB216" i="4"/>
  <c r="AB195" i="4"/>
  <c r="AB206" i="4"/>
  <c r="AB217" i="4"/>
  <c r="AB198" i="4"/>
  <c r="AB209" i="4"/>
  <c r="AB220" i="4"/>
  <c r="AB213" i="4"/>
  <c r="A220" i="4"/>
  <c r="A209" i="4"/>
  <c r="A187" i="4"/>
  <c r="A198" i="4"/>
  <c r="R217" i="4"/>
  <c r="A217" i="4"/>
  <c r="R206" i="4"/>
  <c r="A206" i="4"/>
  <c r="R195" i="4"/>
  <c r="A195" i="4"/>
  <c r="R184" i="4"/>
  <c r="A184" i="4"/>
  <c r="R216" i="4"/>
  <c r="A216" i="4"/>
  <c r="R205" i="4"/>
  <c r="A205" i="4"/>
  <c r="R194" i="4"/>
  <c r="A194" i="4"/>
  <c r="R183" i="4"/>
  <c r="A183" i="4"/>
  <c r="R214" i="4"/>
  <c r="A214" i="4"/>
  <c r="R203" i="4"/>
  <c r="A203" i="4"/>
  <c r="R192" i="4"/>
  <c r="A192" i="4"/>
  <c r="R181" i="4"/>
  <c r="A181" i="4"/>
  <c r="A211" i="4"/>
  <c r="A200" i="4"/>
  <c r="A189" i="4"/>
  <c r="A178" i="4"/>
  <c r="A221" i="4"/>
  <c r="A210" i="4"/>
  <c r="A199" i="4"/>
  <c r="A188" i="4"/>
  <c r="A218" i="4"/>
  <c r="A207" i="4"/>
  <c r="A196" i="4"/>
  <c r="A185" i="4"/>
  <c r="A219" i="4"/>
  <c r="A208" i="4"/>
  <c r="A197" i="4"/>
  <c r="A186" i="4"/>
  <c r="A215" i="4"/>
  <c r="A204" i="4"/>
  <c r="A193" i="4"/>
  <c r="A182" i="4"/>
  <c r="A180" i="4"/>
  <c r="A202" i="4"/>
  <c r="A191" i="4"/>
  <c r="A213" i="4"/>
  <c r="R137" i="4"/>
  <c r="R148" i="4"/>
  <c r="R159" i="4"/>
  <c r="R170" i="4"/>
  <c r="R139" i="4"/>
  <c r="R150" i="4"/>
  <c r="R161" i="4"/>
  <c r="R172" i="4"/>
  <c r="R140" i="4"/>
  <c r="R151" i="4"/>
  <c r="R162" i="4"/>
  <c r="R173" i="4"/>
  <c r="AB176" i="4"/>
  <c r="A176" i="4"/>
  <c r="AB165" i="4"/>
  <c r="A165" i="4"/>
  <c r="A143" i="4"/>
  <c r="AB154" i="4"/>
  <c r="A154" i="4"/>
  <c r="E136" i="4"/>
  <c r="K136" i="4" s="1"/>
  <c r="AB137" i="4"/>
  <c r="AB148" i="4"/>
  <c r="AB159" i="4"/>
  <c r="AB170" i="4"/>
  <c r="AB150" i="4"/>
  <c r="AB161" i="4"/>
  <c r="AB172" i="4"/>
  <c r="AB151" i="4"/>
  <c r="AB162" i="4"/>
  <c r="AB173" i="4"/>
  <c r="A173" i="4"/>
  <c r="A162" i="4"/>
  <c r="A151" i="4"/>
  <c r="A140" i="4"/>
  <c r="A172" i="4"/>
  <c r="A161" i="4"/>
  <c r="A150" i="4"/>
  <c r="A139" i="4"/>
  <c r="A137" i="4"/>
  <c r="A148" i="4"/>
  <c r="A159" i="4"/>
  <c r="A170" i="4"/>
  <c r="S136" i="4"/>
  <c r="W136" i="4" s="1"/>
  <c r="AB147" i="4"/>
  <c r="AB158" i="4"/>
  <c r="AB138" i="4"/>
  <c r="AB149" i="4"/>
  <c r="AB160" i="4"/>
  <c r="AB171" i="4"/>
  <c r="AB153" i="4"/>
  <c r="AB164" i="4"/>
  <c r="AB175" i="4"/>
  <c r="AB152" i="4"/>
  <c r="AB163" i="4"/>
  <c r="AB174" i="4"/>
  <c r="AB155" i="4"/>
  <c r="AB166" i="4"/>
  <c r="AB177" i="4"/>
  <c r="AB145" i="4"/>
  <c r="AB156" i="4"/>
  <c r="AB167" i="4"/>
  <c r="AB169" i="4"/>
  <c r="A167" i="4"/>
  <c r="A156" i="4"/>
  <c r="A145" i="4"/>
  <c r="A134" i="4"/>
  <c r="A177" i="4"/>
  <c r="A166" i="4"/>
  <c r="A155" i="4"/>
  <c r="A144" i="4"/>
  <c r="A174" i="4"/>
  <c r="A163" i="4"/>
  <c r="A152" i="4"/>
  <c r="A141" i="4"/>
  <c r="A175" i="4"/>
  <c r="A164" i="4"/>
  <c r="A153" i="4"/>
  <c r="A142" i="4"/>
  <c r="A171" i="4"/>
  <c r="A160" i="4"/>
  <c r="A149" i="4"/>
  <c r="A138" i="4"/>
  <c r="A136" i="4"/>
  <c r="A158" i="4"/>
  <c r="A147" i="4"/>
  <c r="A169" i="4"/>
  <c r="Q11" i="6" l="1"/>
  <c r="Q8668" i="6"/>
  <c r="Q1579" i="6"/>
  <c r="Q874" i="6"/>
  <c r="Q1989" i="6"/>
  <c r="Q278" i="6"/>
  <c r="Q2334" i="6"/>
  <c r="Q641" i="6"/>
  <c r="Q8239" i="6"/>
  <c r="Q1304" i="6"/>
  <c r="Q1373" i="6"/>
  <c r="Q99" i="6"/>
  <c r="Q582" i="6"/>
  <c r="Q1337" i="6"/>
  <c r="Q8488" i="6"/>
  <c r="Q1464" i="6"/>
  <c r="Q2164" i="6"/>
  <c r="Q1840" i="6"/>
  <c r="Q150" i="6"/>
  <c r="Q2226" i="6"/>
  <c r="Q516" i="6"/>
  <c r="Q2839" i="6"/>
  <c r="Q1009" i="6"/>
  <c r="Q8592" i="6"/>
  <c r="Q1535" i="6"/>
  <c r="Q2307" i="6"/>
  <c r="Q617" i="6"/>
  <c r="Q1683" i="6"/>
  <c r="Q2280" i="6"/>
  <c r="Q1788" i="6"/>
  <c r="Q85" i="6"/>
  <c r="Q2157" i="6"/>
  <c r="Q443" i="6"/>
  <c r="Q2542" i="6"/>
  <c r="Q815" i="6"/>
  <c r="Q2899" i="6"/>
  <c r="Q1053" i="6"/>
  <c r="Q8298" i="6"/>
  <c r="Q1332" i="6"/>
  <c r="Q1259" i="6"/>
  <c r="Q1729" i="6"/>
  <c r="Q39" i="6"/>
  <c r="Q2086" i="6"/>
  <c r="Q403" i="6"/>
  <c r="Q2651" i="6"/>
  <c r="Q883" i="6"/>
  <c r="Q8434" i="6"/>
  <c r="Q1293" i="6"/>
  <c r="Q2191" i="6"/>
  <c r="Q8566" i="6"/>
  <c r="Q1516" i="6"/>
  <c r="Q589" i="6"/>
  <c r="Q1677" i="6"/>
  <c r="Q8540" i="6"/>
  <c r="Q2025" i="6"/>
  <c r="Q319" i="6"/>
  <c r="Q2372" i="6"/>
  <c r="Q687" i="6"/>
  <c r="Q2703" i="6"/>
  <c r="Q940" i="6"/>
  <c r="Q966" i="6"/>
  <c r="Q1313" i="6"/>
  <c r="Q2202" i="6"/>
  <c r="Q727" i="6"/>
  <c r="Q2884" i="6"/>
  <c r="Q1045" i="6"/>
  <c r="Q8657" i="6"/>
  <c r="Q1570" i="6"/>
  <c r="Q384" i="6"/>
  <c r="Q1978" i="6"/>
  <c r="Q264" i="6"/>
  <c r="Q2485" i="6"/>
  <c r="Q768" i="6"/>
  <c r="Q8224" i="6"/>
  <c r="Q622" i="6"/>
  <c r="Q2059" i="6"/>
  <c r="Q8390" i="6"/>
  <c r="Q1391" i="6"/>
  <c r="Q8555" i="6"/>
  <c r="Q1511" i="6"/>
  <c r="Q2412" i="6"/>
  <c r="Q1910" i="6"/>
  <c r="Q205" i="6"/>
  <c r="Q2264" i="6"/>
  <c r="Q576" i="6"/>
  <c r="Q2533" i="6"/>
  <c r="Q801" i="6"/>
  <c r="Q787" i="6"/>
  <c r="Q2423" i="6"/>
  <c r="Q1423" i="6"/>
  <c r="Q2684" i="6"/>
  <c r="Q934" i="6"/>
  <c r="Q8477" i="6"/>
  <c r="Q1457" i="6"/>
  <c r="Q2958" i="6"/>
  <c r="Q1831" i="6"/>
  <c r="Q140" i="6"/>
  <c r="Q2327" i="6"/>
  <c r="Q636" i="6"/>
  <c r="Q2822" i="6"/>
  <c r="Q2032" i="6"/>
  <c r="Q1947" i="6"/>
  <c r="Q8194" i="6"/>
  <c r="Q1278" i="6"/>
  <c r="Q8375" i="6"/>
  <c r="Q1383" i="6"/>
  <c r="Q1766" i="6"/>
  <c r="Q71" i="6"/>
  <c r="Q2124" i="6"/>
  <c r="Q438" i="6"/>
  <c r="Q2361" i="6"/>
  <c r="Q677" i="6"/>
  <c r="Q2748" i="6"/>
  <c r="Q2300" i="6"/>
  <c r="Q329" i="6"/>
  <c r="Q2518" i="6"/>
  <c r="Q796" i="6"/>
  <c r="Q8283" i="6"/>
  <c r="Q1318" i="6"/>
  <c r="Q704" i="6"/>
  <c r="Q1720" i="6"/>
  <c r="Q26" i="6"/>
  <c r="Q2219" i="6"/>
  <c r="Q508" i="6"/>
  <c r="Q2614" i="6"/>
  <c r="Q1497" i="6"/>
  <c r="Q1803" i="6"/>
  <c r="Q2778" i="6"/>
  <c r="Q980" i="6"/>
  <c r="Q8179" i="6"/>
  <c r="Q1272" i="6"/>
  <c r="Q218" i="6"/>
  <c r="Q1655" i="6"/>
  <c r="Q250" i="6"/>
  <c r="Q2016" i="6"/>
  <c r="Q302" i="6"/>
  <c r="Q2253" i="6"/>
  <c r="Q563" i="6"/>
  <c r="Q1825" i="6"/>
  <c r="Q1400" i="6"/>
  <c r="Q2943" i="6"/>
  <c r="Q2354" i="6"/>
  <c r="Q660" i="6"/>
  <c r="Q2869" i="6"/>
  <c r="Q1035" i="6"/>
  <c r="Q8642" i="6"/>
  <c r="Q1562" i="6"/>
  <c r="Q498" i="6"/>
  <c r="Q2079" i="6"/>
  <c r="Q397" i="6"/>
  <c r="Q2450" i="6"/>
  <c r="Q80" i="6"/>
  <c r="Q1692" i="6"/>
  <c r="Q2590" i="6"/>
  <c r="Q856" i="6"/>
  <c r="Q2763" i="6"/>
  <c r="Q975" i="6"/>
  <c r="Q8529" i="6"/>
  <c r="Q1492" i="6"/>
  <c r="Q239" i="6"/>
  <c r="Q1901" i="6"/>
  <c r="Q190" i="6"/>
  <c r="Q2113" i="6"/>
  <c r="Q429" i="6"/>
  <c r="Q8254" i="6"/>
  <c r="Q8419" i="6"/>
  <c r="Q1646" i="6"/>
  <c r="Q2246" i="6"/>
  <c r="Q548" i="6"/>
  <c r="Q2675" i="6"/>
  <c r="Q921" i="6"/>
  <c r="Q8462" i="6"/>
  <c r="Q1451" i="6"/>
  <c r="Q369" i="6"/>
  <c r="Q1971" i="6"/>
  <c r="Q259" i="6"/>
  <c r="Q2318" i="6"/>
  <c r="Q8581" i="6"/>
  <c r="Q1526" i="6"/>
  <c r="Q2432" i="6"/>
  <c r="Q742" i="6"/>
  <c r="Q2581" i="6"/>
  <c r="Q839" i="6"/>
  <c r="Q8345" i="6"/>
  <c r="Q1356" i="6"/>
  <c r="Q2566" i="6"/>
  <c r="Q1757" i="6"/>
  <c r="Q60" i="6"/>
  <c r="Q2005" i="6"/>
  <c r="Q293" i="6"/>
  <c r="Q2106" i="6"/>
  <c r="Q418" i="6"/>
  <c r="Q2509" i="6"/>
  <c r="Q123" i="6"/>
  <c r="Q608" i="6"/>
  <c r="Q1244" i="6"/>
  <c r="Q1998" i="6"/>
  <c r="Q283" i="6"/>
  <c r="Q2345" i="6"/>
  <c r="Q651" i="6"/>
  <c r="Q2854" i="6"/>
  <c r="Q1018" i="6"/>
  <c r="Q457" i="6"/>
  <c r="Q1714" i="6"/>
  <c r="Q761" i="6"/>
  <c r="Q2070" i="6"/>
  <c r="Q8209" i="6"/>
  <c r="Q1285" i="6"/>
  <c r="Q2184" i="6"/>
  <c r="Q472" i="6"/>
  <c r="Q2291" i="6"/>
  <c r="Q597" i="6"/>
  <c r="Q2733" i="6"/>
  <c r="Q955" i="6"/>
  <c r="Q8514" i="6"/>
  <c r="Q1483" i="6"/>
  <c r="Q1751" i="6"/>
  <c r="Q52" i="6"/>
  <c r="Q755" i="6"/>
  <c r="Q224" i="6"/>
  <c r="Q2718" i="6"/>
  <c r="Q481" i="6"/>
  <c r="Q1895" i="6"/>
  <c r="Q158" i="6"/>
  <c r="Q2237" i="6"/>
  <c r="Q525" i="6"/>
  <c r="Q2660" i="6"/>
  <c r="Q906" i="6"/>
  <c r="Q8631" i="6"/>
  <c r="Q1552" i="6"/>
  <c r="Q104" i="6"/>
  <c r="Q2807" i="6"/>
  <c r="Q994" i="6"/>
  <c r="Q2052" i="6"/>
  <c r="Q346" i="6"/>
  <c r="Q2175" i="6"/>
  <c r="Q462" i="6"/>
  <c r="Q2557" i="6"/>
  <c r="Q820" i="6"/>
  <c r="Q8330" i="6"/>
  <c r="Q1347" i="6"/>
  <c r="Q830" i="6"/>
  <c r="Q1640" i="6"/>
  <c r="Q999" i="6"/>
  <c r="Q1794" i="6"/>
  <c r="Q1932" i="6"/>
  <c r="Q947" i="6"/>
  <c r="Q167" i="6"/>
  <c r="Q45" i="6"/>
  <c r="Q2097" i="6"/>
  <c r="Q410" i="6"/>
  <c r="Q2494" i="6"/>
  <c r="Q776" i="6"/>
  <c r="Q8451" i="6"/>
  <c r="Q1438" i="6"/>
  <c r="Q8360" i="6"/>
  <c r="Q2605" i="6"/>
  <c r="Q866" i="6"/>
  <c r="Q1938" i="6"/>
  <c r="Q231" i="6"/>
  <c r="Q2043" i="6"/>
  <c r="Q337" i="6"/>
  <c r="Q2405" i="6"/>
  <c r="Q695" i="6"/>
  <c r="Q2914" i="6"/>
  <c r="Q1062" i="6"/>
  <c r="Q8503" i="6"/>
  <c r="Q1472" i="6"/>
  <c r="Q114" i="6"/>
  <c r="Q2439" i="6"/>
  <c r="Q2273" i="6"/>
  <c r="Q8315" i="6"/>
  <c r="Q9176" i="6"/>
  <c r="Q3879" i="6"/>
  <c r="Q9165" i="6"/>
  <c r="Q3865" i="6"/>
  <c r="Q8970" i="6"/>
  <c r="Q3736" i="6"/>
  <c r="Q8959" i="6"/>
  <c r="Q3720" i="6"/>
  <c r="Q8732" i="6"/>
  <c r="Q3586" i="6"/>
  <c r="Q5439" i="6"/>
  <c r="Q3460" i="6"/>
  <c r="Q5056" i="6"/>
  <c r="Q3190" i="6"/>
  <c r="Q4727" i="6"/>
  <c r="Q3048" i="6"/>
  <c r="Q4473" i="6"/>
  <c r="Q8838" i="6"/>
  <c r="Q4458" i="6"/>
  <c r="Q3808" i="6"/>
  <c r="Q3259" i="6"/>
  <c r="Q4120" i="6"/>
  <c r="Q3142" i="6"/>
  <c r="Q3022" i="6"/>
  <c r="Q5249" i="6"/>
  <c r="Q8996" i="6"/>
  <c r="Q3766" i="6"/>
  <c r="Q8985" i="6"/>
  <c r="Q3745" i="6"/>
  <c r="Q8762" i="6"/>
  <c r="Q3619" i="6"/>
  <c r="Q8747" i="6"/>
  <c r="Q3607" i="6"/>
  <c r="Q5451" i="6"/>
  <c r="Q3471" i="6"/>
  <c r="Q5270" i="6"/>
  <c r="Q3331" i="6"/>
  <c r="Q4750" i="6"/>
  <c r="Q3053" i="6"/>
  <c r="Q4590" i="6"/>
  <c r="Q5392" i="6"/>
  <c r="Q4310" i="6"/>
  <c r="Q5525" i="6"/>
  <c r="Q4293" i="6"/>
  <c r="Q4563" i="6"/>
  <c r="Q4440" i="6"/>
  <c r="Q3831" i="6"/>
  <c r="Q4288" i="6"/>
  <c r="Q5416" i="6"/>
  <c r="Q8806" i="6"/>
  <c r="Q3636" i="6"/>
  <c r="Q8791" i="6"/>
  <c r="Q3630" i="6"/>
  <c r="Q5477" i="6"/>
  <c r="Q3490" i="6"/>
  <c r="Q5465" i="6"/>
  <c r="Q3477" i="6"/>
  <c r="Q5279" i="6"/>
  <c r="Q3340" i="6"/>
  <c r="Q5101" i="6"/>
  <c r="Q3195" i="6"/>
  <c r="Q4596" i="6"/>
  <c r="Q4579" i="6"/>
  <c r="Q4491" i="6"/>
  <c r="Q4081" i="6"/>
  <c r="Q4182" i="6"/>
  <c r="Q5216" i="6"/>
  <c r="Q4161" i="6"/>
  <c r="Q3153" i="6"/>
  <c r="Q4270" i="6"/>
  <c r="Q3427" i="6"/>
  <c r="Q4279" i="6"/>
  <c r="Q3312" i="6"/>
  <c r="Q5501" i="6"/>
  <c r="Q3508" i="6"/>
  <c r="Q5489" i="6"/>
  <c r="Q3499" i="6"/>
  <c r="Q5319" i="6"/>
  <c r="Q3354" i="6"/>
  <c r="Q5310" i="6"/>
  <c r="Q3349" i="6"/>
  <c r="Q5124" i="6"/>
  <c r="Q3207" i="6"/>
  <c r="Q4773" i="6"/>
  <c r="Q3063" i="6"/>
  <c r="Q4497" i="6"/>
  <c r="Q3172" i="6"/>
  <c r="Q4327" i="6"/>
  <c r="Q4168" i="6"/>
  <c r="Q4069" i="6"/>
  <c r="Q3789" i="6"/>
  <c r="Q3895" i="6"/>
  <c r="Q4447" i="6"/>
  <c r="Q8702" i="6"/>
  <c r="Q4964" i="6"/>
  <c r="Q3699" i="6"/>
  <c r="Q5340" i="6"/>
  <c r="Q3371" i="6"/>
  <c r="Q5331" i="6"/>
  <c r="Q3366" i="6"/>
  <c r="Q5174" i="6"/>
  <c r="Q3222" i="6"/>
  <c r="Q5165" i="6"/>
  <c r="Q3212" i="6"/>
  <c r="Q4796" i="6"/>
  <c r="Q3070" i="6"/>
  <c r="Q4605" i="6"/>
  <c r="Q9048" i="6"/>
  <c r="Q4341" i="6"/>
  <c r="Q4691" i="6"/>
  <c r="Q4207" i="6"/>
  <c r="Q9037" i="6"/>
  <c r="Q3795" i="6"/>
  <c r="Q9011" i="6"/>
  <c r="Q3778" i="6"/>
  <c r="Q3672" i="6"/>
  <c r="Q4987" i="6"/>
  <c r="Q4134" i="6"/>
  <c r="Q4700" i="6"/>
  <c r="Q5195" i="6"/>
  <c r="Q3243" i="6"/>
  <c r="Q5186" i="6"/>
  <c r="Q3229" i="6"/>
  <c r="Q4842" i="6"/>
  <c r="Q3100" i="6"/>
  <c r="Q4819" i="6"/>
  <c r="Q3084" i="6"/>
  <c r="Q4612" i="6"/>
  <c r="Q5237" i="6"/>
  <c r="Q4506" i="6"/>
  <c r="Q3540" i="6"/>
  <c r="Q4228" i="6"/>
  <c r="Q3268" i="6"/>
  <c r="Q4092" i="6"/>
  <c r="Q8853" i="6"/>
  <c r="Q3667" i="6"/>
  <c r="Q8823" i="6"/>
  <c r="Q3649" i="6"/>
  <c r="Q3513" i="6"/>
  <c r="Q3301" i="6"/>
  <c r="Q5404" i="6"/>
  <c r="Q4129" i="6"/>
  <c r="Q3031" i="6"/>
  <c r="Q4910" i="6"/>
  <c r="Q3130" i="6"/>
  <c r="Q4887" i="6"/>
  <c r="Q3109" i="6"/>
  <c r="Q4658" i="6"/>
  <c r="Q2983" i="6"/>
  <c r="Q4652" i="6"/>
  <c r="Q4707" i="6"/>
  <c r="Q4513" i="6"/>
  <c r="Q4320" i="6"/>
  <c r="Q4357" i="6"/>
  <c r="Q3904" i="6"/>
  <c r="Q4098" i="6"/>
  <c r="Q9063" i="6"/>
  <c r="Q3817" i="6"/>
  <c r="Q5548" i="6"/>
  <c r="Q3530" i="6"/>
  <c r="Q5513" i="6"/>
  <c r="Q3525" i="6"/>
  <c r="Q4941" i="6"/>
  <c r="Q9100" i="6"/>
  <c r="Q3013" i="6"/>
  <c r="Q4674" i="6"/>
  <c r="Q3000" i="6"/>
  <c r="Q4667" i="6"/>
  <c r="Q2994" i="6"/>
  <c r="Q4530" i="6"/>
  <c r="Q8868" i="6"/>
  <c r="Q4524" i="6"/>
  <c r="Q3418" i="6"/>
  <c r="Q4366" i="6"/>
  <c r="Q3036" i="6"/>
  <c r="Q4240" i="6"/>
  <c r="Q9074" i="6"/>
  <c r="Q3826" i="6"/>
  <c r="Q8883" i="6"/>
  <c r="Q3684" i="6"/>
  <c r="Q5380" i="6"/>
  <c r="Q3402" i="6"/>
  <c r="Q5356" i="6"/>
  <c r="Q3381" i="6"/>
  <c r="Q4305" i="6"/>
  <c r="Q3561" i="6"/>
  <c r="Q4464" i="6"/>
  <c r="Q3448" i="6"/>
  <c r="Q4546" i="6"/>
  <c r="Q4480" i="6"/>
  <c r="Q4539" i="6"/>
  <c r="Q5010" i="6"/>
  <c r="Q4431" i="6"/>
  <c r="Q4198" i="6"/>
  <c r="Q4425" i="6"/>
  <c r="Q5368" i="6"/>
  <c r="Q4251" i="6"/>
  <c r="Q3658" i="6"/>
  <c r="Q4111" i="6"/>
  <c r="Q8898" i="6"/>
  <c r="Q3689" i="6"/>
  <c r="Q8687" i="6"/>
  <c r="Q3547" i="6"/>
  <c r="Q5228" i="6"/>
  <c r="Q3289" i="6"/>
  <c r="Q5207" i="6"/>
  <c r="Q4257" i="6"/>
  <c r="Q3159" i="6"/>
  <c r="Q3843" i="6"/>
  <c r="Q4685" i="6"/>
  <c r="Q4151" i="6"/>
  <c r="Q3388" i="6"/>
  <c r="Q4146" i="6"/>
  <c r="Q9150" i="6"/>
  <c r="Q3858" i="6"/>
  <c r="Q9139" i="6"/>
  <c r="Q3848" i="6"/>
  <c r="Q8942" i="6"/>
  <c r="Q3706" i="6"/>
  <c r="Q8717" i="6"/>
  <c r="Q3577" i="6"/>
  <c r="Q5258" i="6"/>
  <c r="Q3318" i="6"/>
  <c r="Q5033" i="6"/>
  <c r="Q3181" i="6"/>
  <c r="Q4572" i="6"/>
  <c r="Q9022" i="6"/>
  <c r="Q4557" i="6"/>
  <c r="Q5560" i="6"/>
  <c r="Q9089" i="6"/>
  <c r="Q8927" i="6"/>
  <c r="Q2971" i="6"/>
  <c r="Q5573" i="6"/>
  <c r="Q9684" i="6"/>
  <c r="Q6481" i="6"/>
  <c r="Q9493" i="6"/>
  <c r="Q6347" i="6"/>
  <c r="Q7921" i="6"/>
  <c r="Q5956" i="6"/>
  <c r="Q7767" i="6"/>
  <c r="Q5814" i="6"/>
  <c r="Q7214" i="6"/>
  <c r="Q6062" i="6"/>
  <c r="Q6842" i="6"/>
  <c r="Q7198" i="6"/>
  <c r="Q7612" i="6"/>
  <c r="Q6809" i="6"/>
  <c r="Q8150" i="6"/>
  <c r="Q6132" i="6"/>
  <c r="Q7566" i="6"/>
  <c r="Q5755" i="6"/>
  <c r="Q7159" i="6"/>
  <c r="Q6179" i="6"/>
  <c r="Q9504" i="6"/>
  <c r="Q6368" i="6"/>
  <c r="Q9299" i="6"/>
  <c r="Q6232" i="6"/>
  <c r="Q7776" i="6"/>
  <c r="Q5824" i="6"/>
  <c r="Q7421" i="6"/>
  <c r="Q5686" i="6"/>
  <c r="Q7115" i="6"/>
  <c r="Q9556" i="6"/>
  <c r="Q6713" i="6"/>
  <c r="Q7099" i="6"/>
  <c r="Q5638" i="6"/>
  <c r="Q6694" i="6"/>
  <c r="Q7982" i="6"/>
  <c r="Q6004" i="6"/>
  <c r="Q7293" i="6"/>
  <c r="Q5624" i="6"/>
  <c r="Q7060" i="6"/>
  <c r="Q8162" i="6"/>
  <c r="Q9314" i="6"/>
  <c r="Q6238" i="6"/>
  <c r="Q8091" i="6"/>
  <c r="Q6101" i="6"/>
  <c r="Q7444" i="6"/>
  <c r="Q5702" i="6"/>
  <c r="Q7254" i="6"/>
  <c r="Q5665" i="6"/>
  <c r="Q6968" i="6"/>
  <c r="Q9597" i="6"/>
  <c r="Q6301" i="6"/>
  <c r="Q6943" i="6"/>
  <c r="Q9571" i="6"/>
  <c r="Q6419" i="6"/>
  <c r="Q7830" i="6"/>
  <c r="Q5891" i="6"/>
  <c r="Q7165" i="6"/>
  <c r="Q5933" i="6"/>
  <c r="Q6895" i="6"/>
  <c r="Q6274" i="6"/>
  <c r="Q8103" i="6"/>
  <c r="Q6110" i="6"/>
  <c r="Q7933" i="6"/>
  <c r="Q5968" i="6"/>
  <c r="Q7260" i="6"/>
  <c r="Q5585" i="6"/>
  <c r="Q7126" i="6"/>
  <c r="Q9376" i="6"/>
  <c r="Q6853" i="6"/>
  <c r="Q9435" i="6"/>
  <c r="Q7309" i="6"/>
  <c r="Q6830" i="6"/>
  <c r="Q9391" i="6"/>
  <c r="Q6286" i="6"/>
  <c r="Q7589" i="6"/>
  <c r="Q5761" i="6"/>
  <c r="Q7066" i="6"/>
  <c r="Q7181" i="6"/>
  <c r="Q6763" i="6"/>
  <c r="Q7942" i="6"/>
  <c r="Q5973" i="6"/>
  <c r="Q7788" i="6"/>
  <c r="Q5831" i="6"/>
  <c r="Q7132" i="6"/>
  <c r="Q6433" i="6"/>
  <c r="Q7027" i="6"/>
  <c r="Q6683" i="6"/>
  <c r="Q6722" i="6"/>
  <c r="Q9225" i="6"/>
  <c r="Q5774" i="6"/>
  <c r="Q6700" i="6"/>
  <c r="Q9195" i="6"/>
  <c r="Q6149" i="6"/>
  <c r="Q7302" i="6"/>
  <c r="Q5633" i="6"/>
  <c r="Q6907" i="6"/>
  <c r="Q6142" i="6"/>
  <c r="Q6497" i="6"/>
  <c r="Q8115" i="6"/>
  <c r="Q7797" i="6"/>
  <c r="Q5845" i="6"/>
  <c r="Q7489" i="6"/>
  <c r="Q5711" i="6"/>
  <c r="Q7033" i="6"/>
  <c r="Q7082" i="6"/>
  <c r="Q6859" i="6"/>
  <c r="Q9608" i="6"/>
  <c r="Q6445" i="6"/>
  <c r="Q8041" i="6"/>
  <c r="Q9582" i="6"/>
  <c r="Q6428" i="6"/>
  <c r="Q8006" i="6"/>
  <c r="Q6029" i="6"/>
  <c r="Q7174" i="6"/>
  <c r="Q7839" i="6"/>
  <c r="Q6770" i="6"/>
  <c r="Q9519" i="6"/>
  <c r="Q6380" i="6"/>
  <c r="Q6391" i="6"/>
  <c r="Q7512" i="6"/>
  <c r="Q5732" i="6"/>
  <c r="Q7269" i="6"/>
  <c r="Q5596" i="6"/>
  <c r="Q6872" i="6"/>
  <c r="Q5903" i="6"/>
  <c r="Q6731" i="6"/>
  <c r="Q9450" i="6"/>
  <c r="Q6308" i="6"/>
  <c r="Q7872" i="6"/>
  <c r="Q9406" i="6"/>
  <c r="Q6291" i="6"/>
  <c r="Q7851" i="6"/>
  <c r="Q5914" i="6"/>
  <c r="Q7075" i="6"/>
  <c r="Q6410" i="6"/>
  <c r="Q6506" i="6"/>
  <c r="Q9331" i="6"/>
  <c r="Q6251" i="6"/>
  <c r="Q9530" i="6"/>
  <c r="Q6115" i="6"/>
  <c r="Q7276" i="6"/>
  <c r="Q5602" i="6"/>
  <c r="Q7141" i="6"/>
  <c r="Q6800" i="6"/>
  <c r="Q6736" i="6"/>
  <c r="Q9647" i="6"/>
  <c r="Q6450" i="6"/>
  <c r="Q9240" i="6"/>
  <c r="Q6188" i="6"/>
  <c r="Q7703" i="6"/>
  <c r="Q9210" i="6"/>
  <c r="Q6163" i="6"/>
  <c r="Q7635" i="6"/>
  <c r="Q5783" i="6"/>
  <c r="Q6912" i="6"/>
  <c r="Q7148" i="6"/>
  <c r="Q5797" i="6"/>
  <c r="Q7042" i="6"/>
  <c r="Q9658" i="6"/>
  <c r="Q6460" i="6"/>
  <c r="Q9467" i="6"/>
  <c r="Q6322" i="6"/>
  <c r="Q8053" i="6"/>
  <c r="Q6073" i="6"/>
  <c r="Q7375" i="6"/>
  <c r="Q8018" i="6"/>
  <c r="Q6050" i="6"/>
  <c r="Q7329" i="6"/>
  <c r="Q5650" i="6"/>
  <c r="Q6784" i="6"/>
  <c r="Q9346" i="6"/>
  <c r="Q6260" i="6"/>
  <c r="Q7958" i="6"/>
  <c r="Q5983" i="6"/>
  <c r="Q7049" i="6"/>
  <c r="Q7994" i="6"/>
  <c r="Q6881" i="6"/>
  <c r="Q9478" i="6"/>
  <c r="Q6338" i="6"/>
  <c r="Q9255" i="6"/>
  <c r="Q6209" i="6"/>
  <c r="Q7881" i="6"/>
  <c r="Q5942" i="6"/>
  <c r="Q7207" i="6"/>
  <c r="Q7860" i="6"/>
  <c r="Q5920" i="6"/>
  <c r="Q7192" i="6"/>
  <c r="Q6922" i="6"/>
  <c r="Q6671" i="6"/>
  <c r="Q8127" i="6"/>
  <c r="Q6127" i="6"/>
  <c r="Q7809" i="6"/>
  <c r="Q5861" i="6"/>
  <c r="Q6890" i="6"/>
  <c r="Q6020" i="6"/>
  <c r="Q6748" i="6"/>
  <c r="Q9270" i="6"/>
  <c r="Q6221" i="6"/>
  <c r="Q8067" i="6"/>
  <c r="Q6079" i="6"/>
  <c r="Q7726" i="6"/>
  <c r="Q5809" i="6"/>
  <c r="Q7108" i="6"/>
  <c r="Q7658" i="6"/>
  <c r="Q5792" i="6"/>
  <c r="Q7093" i="6"/>
  <c r="Q9545" i="6"/>
  <c r="Q6397" i="6"/>
  <c r="Q7970" i="6"/>
  <c r="Q5990" i="6"/>
  <c r="Q7543" i="6"/>
  <c r="Q5744" i="6"/>
  <c r="Q6753" i="6"/>
  <c r="Q9673" i="6"/>
  <c r="Q6467" i="6"/>
  <c r="Q8079" i="6"/>
  <c r="Q6092" i="6"/>
  <c r="Q7912" i="6"/>
  <c r="Q5951" i="6"/>
  <c r="Q7398" i="6"/>
  <c r="Q5672" i="6"/>
  <c r="Q6959" i="6"/>
  <c r="Q7352" i="6"/>
  <c r="Q5655" i="6"/>
  <c r="Q6929" i="6"/>
  <c r="Q9361" i="6"/>
  <c r="Q6269" i="6"/>
  <c r="Q7818" i="6"/>
  <c r="Q5870" i="6"/>
  <c r="Q7287" i="6"/>
  <c r="Q5615" i="6"/>
  <c r="Q9191" i="6"/>
  <c r="Q3297" i="6"/>
  <c r="Q3285" i="6"/>
  <c r="Q4648" i="6"/>
  <c r="Q5497" i="6"/>
  <c r="Q8758" i="6"/>
  <c r="Q4212" i="6"/>
  <c r="Q3785" i="6"/>
  <c r="Q4332" i="6"/>
  <c r="Q3467" i="6"/>
  <c r="Q4173" i="6"/>
  <c r="Q8802" i="6"/>
  <c r="Q5224" i="6"/>
  <c r="Q2967" i="6"/>
  <c r="Q4284" i="6"/>
  <c r="Q5266" i="6"/>
  <c r="Q4077" i="6"/>
  <c r="Q4316" i="6"/>
  <c r="Q5233" i="6"/>
  <c r="Q7" i="6"/>
  <c r="Q4301" i="6"/>
  <c r="Q5473" i="6"/>
  <c r="Q4663" i="6"/>
  <c r="Q559" i="6"/>
  <c r="Q2979" i="6"/>
  <c r="Q5315" i="6"/>
  <c r="Q8834" i="6"/>
  <c r="Q8743" i="6"/>
  <c r="Q5556" i="6"/>
  <c r="Q5485" i="6"/>
  <c r="Q3377" i="6"/>
  <c r="Q3870" i="6"/>
  <c r="Q9085" i="6"/>
  <c r="Q4362" i="6"/>
  <c r="Q5352" i="6"/>
  <c r="Q5182" i="6"/>
  <c r="Q4436" i="6"/>
  <c r="Q4601" i="6"/>
  <c r="Q8713" i="6"/>
  <c r="Q902" i="6"/>
  <c r="Q8849" i="6"/>
  <c r="Q2647" i="6"/>
  <c r="Q5447" i="6"/>
  <c r="Q1434" i="6"/>
  <c r="Q4454" i="6"/>
  <c r="Q3536" i="6"/>
  <c r="Q5306" i="6"/>
  <c r="Q5327" i="6"/>
  <c r="Q3177" i="6"/>
  <c r="Q3114" i="6"/>
  <c r="Q4469" i="6"/>
  <c r="Q5435" i="6"/>
  <c r="Q380" i="6"/>
  <c r="Q3456" i="6"/>
  <c r="Q3345" i="6"/>
  <c r="Q4696" i="6"/>
  <c r="Q8819" i="6"/>
  <c r="Q3680" i="6"/>
  <c r="Q4487" i="6"/>
  <c r="Q3423" i="6"/>
  <c r="Q8923" i="6"/>
  <c r="Q2601" i="6"/>
  <c r="Q2481" i="6"/>
  <c r="Q5275" i="6"/>
  <c r="Q5521" i="6"/>
  <c r="Q5203" i="6"/>
  <c r="Q5400" i="6"/>
  <c r="Q3762" i="6"/>
  <c r="Q4553" i="6"/>
  <c r="Q5245" i="6"/>
  <c r="Q8864" i="6"/>
  <c r="Q3432" i="6"/>
  <c r="Q3138" i="6"/>
  <c r="Q8894" i="6"/>
  <c r="Q1240" i="6"/>
  <c r="Q2990" i="6"/>
  <c r="Q4236" i="6"/>
  <c r="Q5376" i="6"/>
  <c r="Q22" i="6"/>
  <c r="Q3521" i="6"/>
  <c r="Q4535" i="6"/>
  <c r="Q5509" i="6"/>
  <c r="Q186" i="6"/>
  <c r="Q3444" i="6"/>
  <c r="Q3854" i="6"/>
  <c r="Q3626" i="6"/>
  <c r="Q4520" i="6"/>
  <c r="Q544" i="6"/>
  <c r="Q3273" i="6"/>
  <c r="Q5461" i="6"/>
  <c r="Q3822" i="6"/>
  <c r="Q4088" i="6"/>
  <c r="Q723" i="6"/>
  <c r="Q3909" i="6"/>
  <c r="Q8683" i="6"/>
  <c r="Q9007" i="6"/>
  <c r="Q2505" i="6"/>
  <c r="Q3615" i="6"/>
  <c r="Q5544" i="6"/>
  <c r="Q3393" i="6"/>
  <c r="Q3582" i="6"/>
  <c r="Q5191" i="6"/>
  <c r="Q9033" i="6"/>
  <c r="Q3839" i="6"/>
  <c r="Q8955" i="6"/>
  <c r="Q4065" i="6"/>
  <c r="Q5336" i="6"/>
  <c r="Q5412" i="6"/>
  <c r="Q3774" i="6"/>
  <c r="Q4142" i="6"/>
  <c r="Q3741" i="6"/>
  <c r="Q4116" i="6"/>
  <c r="Q9059" i="6"/>
  <c r="Q3654" i="6"/>
  <c r="Q3711" i="6"/>
  <c r="Q3695" i="6"/>
  <c r="Q3900" i="6"/>
  <c r="Q917" i="6"/>
  <c r="Q9135" i="6"/>
  <c r="Q2671" i="6"/>
  <c r="Q8787" i="6"/>
  <c r="Q4275" i="6"/>
  <c r="Q5254" i="6"/>
  <c r="Q9161" i="6"/>
  <c r="Q3813" i="6"/>
  <c r="Q738" i="6"/>
  <c r="Q3105" i="6"/>
  <c r="Q2577" i="6"/>
  <c r="Q3059" i="6"/>
  <c r="Q1255" i="6"/>
  <c r="Q4586" i="6"/>
  <c r="Q365" i="6"/>
  <c r="Q5212" i="6"/>
  <c r="Q3027" i="6"/>
  <c r="Q3504" i="6"/>
  <c r="Q1419" i="6"/>
  <c r="Q3075" i="6"/>
  <c r="Q3336" i="6"/>
  <c r="Q2553" i="6"/>
  <c r="Q3603" i="6"/>
  <c r="Q3044" i="6"/>
  <c r="Q5161" i="6"/>
  <c r="Q3750" i="6"/>
  <c r="Q3149" i="6"/>
  <c r="Q4681" i="6"/>
  <c r="Q3591" i="6"/>
  <c r="Q3663" i="6"/>
  <c r="Q5364" i="6"/>
  <c r="Q4157" i="6"/>
  <c r="Q4203" i="6"/>
  <c r="Q4224" i="6"/>
  <c r="Q8728" i="6"/>
  <c r="Q8698" i="6"/>
  <c r="Q3308" i="6"/>
  <c r="Q2529" i="6"/>
  <c r="Q3186" i="6"/>
  <c r="Q3203" i="6"/>
  <c r="Q4371" i="6"/>
  <c r="Q8938" i="6"/>
  <c r="Q8879" i="6"/>
  <c r="Q3552" i="6"/>
  <c r="Q3126" i="6"/>
  <c r="Q3362" i="6"/>
  <c r="Q3218" i="6"/>
  <c r="Q3018" i="6"/>
  <c r="Q4247" i="6"/>
  <c r="Q5170" i="6"/>
  <c r="Q8981" i="6"/>
  <c r="Q3264" i="6"/>
  <c r="Q3234" i="6"/>
  <c r="Q4502" i="6"/>
  <c r="Q5388" i="6"/>
  <c r="Q4125" i="6"/>
  <c r="Q3495" i="6"/>
  <c r="Q201" i="6"/>
  <c r="Q4568" i="6"/>
  <c r="Q4421" i="6"/>
  <c r="Q7265" i="6"/>
  <c r="Q7170" i="6"/>
  <c r="Q7104" i="6"/>
  <c r="Q7038" i="6"/>
  <c r="Q6918" i="6"/>
  <c r="Q6849" i="6"/>
  <c r="Q6313" i="6"/>
  <c r="Q6097" i="6"/>
  <c r="Q5866" i="6"/>
  <c r="Q5788" i="6"/>
  <c r="Q8123" i="6"/>
  <c r="Q8049" i="6"/>
  <c r="Q7966" i="6"/>
  <c r="Q6759" i="6"/>
  <c r="Q6690" i="6"/>
  <c r="Q6154" i="6"/>
  <c r="Q5938" i="6"/>
  <c r="Q5707" i="6"/>
  <c r="Q5629" i="6"/>
  <c r="Q6838" i="6"/>
  <c r="Q6456" i="6"/>
  <c r="Q6387" i="6"/>
  <c r="Q5995" i="6"/>
  <c r="Q5779" i="6"/>
  <c r="Q8111" i="6"/>
  <c r="Q8037" i="6"/>
  <c r="Q7954" i="6"/>
  <c r="Q7868" i="6"/>
  <c r="Q7805" i="6"/>
  <c r="Q7250" i="6"/>
  <c r="Q7155" i="6"/>
  <c r="Q7089" i="6"/>
  <c r="Q7023" i="6"/>
  <c r="Q6903" i="6"/>
  <c r="Q6679" i="6"/>
  <c r="Q6297" i="6"/>
  <c r="Q6228" i="6"/>
  <c r="Q5836" i="6"/>
  <c r="Q5620" i="6"/>
  <c r="Q6973" i="6"/>
  <c r="Q6826" i="6"/>
  <c r="Q6744" i="6"/>
  <c r="Q6376" i="6"/>
  <c r="Q6138" i="6"/>
  <c r="Q6069" i="6"/>
  <c r="Q5677" i="6"/>
  <c r="Q8099" i="6"/>
  <c r="Q8014" i="6"/>
  <c r="Q6814" i="6"/>
  <c r="Q6667" i="6"/>
  <c r="Q6441" i="6"/>
  <c r="Q6217" i="6"/>
  <c r="Q5979" i="6"/>
  <c r="Q5910" i="6"/>
  <c r="Q7298" i="6"/>
  <c r="Q7203" i="6"/>
  <c r="Q7137" i="6"/>
  <c r="Q7071" i="6"/>
  <c r="Q6964" i="6"/>
  <c r="Q6886" i="6"/>
  <c r="Q6511" i="6"/>
  <c r="Q6364" i="6"/>
  <c r="Q6282" i="6"/>
  <c r="Q6058" i="6"/>
  <c r="Q5820" i="6"/>
  <c r="Q5751" i="6"/>
  <c r="Q8087" i="6"/>
  <c r="Q8002" i="6"/>
  <c r="Q7929" i="6"/>
  <c r="Q7847" i="6"/>
  <c r="Q7784" i="6"/>
  <c r="Q6805" i="6"/>
  <c r="Q6727" i="6"/>
  <c r="Q6352" i="6"/>
  <c r="Q6205" i="6"/>
  <c r="Q6123" i="6"/>
  <c r="Q5899" i="6"/>
  <c r="Q5661" i="6"/>
  <c r="Q5592" i="6"/>
  <c r="Q6877" i="6"/>
  <c r="Q6502" i="6"/>
  <c r="Q6424" i="6"/>
  <c r="Q6193" i="6"/>
  <c r="Q6046" i="6"/>
  <c r="Q5964" i="6"/>
  <c r="Q5740" i="6"/>
  <c r="Q8158" i="6"/>
  <c r="Q8075" i="6"/>
  <c r="Q7990" i="6"/>
  <c r="Q7283" i="6"/>
  <c r="Q7188" i="6"/>
  <c r="Q7122" i="6"/>
  <c r="Q7056" i="6"/>
  <c r="Q6934" i="6"/>
  <c r="Q6718" i="6"/>
  <c r="Q6343" i="6"/>
  <c r="Q6265" i="6"/>
  <c r="Q6034" i="6"/>
  <c r="Q5887" i="6"/>
  <c r="Q5805" i="6"/>
  <c r="Q5581" i="6"/>
  <c r="Q6775" i="6"/>
  <c r="Q6415" i="6"/>
  <c r="Q6184" i="6"/>
  <c r="Q6106" i="6"/>
  <c r="Q5875" i="6"/>
  <c r="Q5728" i="6"/>
  <c r="Q5646" i="6"/>
  <c r="Q8146" i="6"/>
  <c r="Q8063" i="6"/>
  <c r="Q7978" i="6"/>
  <c r="Q7908" i="6"/>
  <c r="Q7826" i="6"/>
  <c r="Q7763" i="6"/>
  <c r="Q6472" i="6"/>
  <c r="Q6256" i="6"/>
  <c r="Q6025" i="6"/>
  <c r="Q5947" i="6"/>
  <c r="Q5716" i="6"/>
  <c r="Q5569" i="6"/>
  <c r="AB134" i="4"/>
  <c r="V134" i="4"/>
  <c r="W134" i="4" s="1"/>
  <c r="Q1664" i="6" s="1"/>
  <c r="R228" i="4"/>
  <c r="J228" i="4"/>
  <c r="K228" i="4" s="1"/>
  <c r="R260" i="4"/>
  <c r="J260" i="4"/>
  <c r="K260" i="4" s="1"/>
  <c r="R238" i="4"/>
  <c r="J238" i="4"/>
  <c r="K238" i="4" s="1"/>
  <c r="R227" i="4"/>
  <c r="J227" i="4"/>
  <c r="K227" i="4" s="1"/>
  <c r="R232" i="4"/>
  <c r="J232" i="4"/>
  <c r="K232" i="4" s="1"/>
  <c r="R249" i="4"/>
  <c r="J249" i="4"/>
  <c r="K249" i="4" s="1"/>
  <c r="R258" i="4"/>
  <c r="J258" i="4"/>
  <c r="K258" i="4" s="1"/>
  <c r="R247" i="4"/>
  <c r="J247" i="4"/>
  <c r="K247" i="4" s="1"/>
  <c r="R231" i="4"/>
  <c r="J231" i="4"/>
  <c r="K231" i="4" s="1"/>
  <c r="Q7856" i="6" s="1"/>
  <c r="R236" i="4"/>
  <c r="J236" i="4"/>
  <c r="K236" i="4" s="1"/>
  <c r="R225" i="4"/>
  <c r="J225" i="4"/>
  <c r="K225" i="4" s="1"/>
  <c r="R261" i="4"/>
  <c r="J261" i="4"/>
  <c r="K261" i="4" s="1"/>
  <c r="R250" i="4"/>
  <c r="J250" i="4"/>
  <c r="K250" i="4" s="1"/>
  <c r="R239" i="4"/>
  <c r="J239" i="4"/>
  <c r="K239" i="4" s="1"/>
  <c r="Q8265" i="6"/>
  <c r="Q9489" i="6"/>
  <c r="Q9310" i="6"/>
  <c r="Q9541" i="6"/>
  <c r="Q9402" i="6"/>
  <c r="Q9342" i="6"/>
  <c r="Q9206" i="6"/>
  <c r="Q9593" i="6"/>
  <c r="Q9643" i="6"/>
  <c r="Q9431" i="6"/>
  <c r="Q9236" i="6"/>
  <c r="Q9221" i="6"/>
  <c r="Q9463" i="6"/>
  <c r="Q9327" i="6"/>
  <c r="Q9387" i="6"/>
  <c r="Q9251" i="6"/>
  <c r="Q9295" i="6"/>
  <c r="Q9515" i="6"/>
  <c r="Q9567" i="6"/>
  <c r="Q9266" i="6"/>
  <c r="Q9446" i="6"/>
  <c r="Q9372" i="6"/>
  <c r="Q9669" i="6"/>
  <c r="Q9357" i="6"/>
  <c r="Q9417" i="6"/>
  <c r="Q7234" i="6"/>
  <c r="Q4619" i="6"/>
  <c r="Q4003" i="6"/>
  <c r="Q3921" i="6"/>
  <c r="Q6544" i="6"/>
  <c r="Q3975" i="6"/>
  <c r="Q3942" i="6"/>
  <c r="Q3967" i="6"/>
  <c r="Q3932" i="6"/>
  <c r="Q6647" i="6"/>
  <c r="Q8135" i="6"/>
  <c r="Q4632" i="6"/>
  <c r="Q1141" i="6"/>
  <c r="Q8401" i="6"/>
  <c r="Q2925" i="6"/>
  <c r="Q8773" i="6"/>
  <c r="Q6534" i="6"/>
  <c r="Q2789" i="6"/>
  <c r="Q4053" i="6"/>
  <c r="Q4017" i="6"/>
  <c r="Q6619" i="6"/>
  <c r="Q6655" i="6"/>
  <c r="Q5533" i="6"/>
  <c r="Q6605" i="6"/>
  <c r="Q7889" i="6"/>
  <c r="Q1186" i="6"/>
  <c r="Q1106" i="6"/>
  <c r="Q1170" i="6"/>
  <c r="Q6592" i="6"/>
  <c r="Q1095" i="6"/>
  <c r="Q9111" i="6"/>
  <c r="Q1218" i="6"/>
  <c r="Q5295" i="6"/>
  <c r="Q1226" i="6"/>
  <c r="Q4045" i="6"/>
  <c r="Q1132" i="6"/>
  <c r="Q5424" i="6"/>
  <c r="Q8909" i="6"/>
  <c r="Q6577" i="6"/>
  <c r="Q1871" i="6"/>
  <c r="Q8603" i="6"/>
  <c r="Q7221" i="6"/>
  <c r="Q5287" i="6"/>
  <c r="Q8026" i="6"/>
  <c r="Q1081" i="6"/>
  <c r="Q9619" i="6"/>
  <c r="Q7897" i="6"/>
  <c r="Q2625" i="6"/>
  <c r="Q2633" i="6"/>
  <c r="Q3990" i="6"/>
  <c r="Q1858" i="6"/>
  <c r="Q6523" i="6"/>
  <c r="Q6569" i="6"/>
  <c r="Q1157" i="6"/>
  <c r="Q8175" i="6"/>
  <c r="AB136" i="4"/>
  <c r="Q8220" i="6"/>
  <c r="Q8205" i="6"/>
  <c r="Q8415" i="6"/>
  <c r="Q8311" i="6"/>
  <c r="Q8386" i="6"/>
  <c r="Q8371" i="6"/>
  <c r="Q8279" i="6"/>
  <c r="Q8190" i="6"/>
  <c r="Q8430" i="6"/>
  <c r="Q8250" i="6"/>
  <c r="Q8235" i="6"/>
  <c r="Q8356" i="6"/>
  <c r="Q8341" i="6"/>
  <c r="Q8326" i="6"/>
  <c r="Q8294" i="6"/>
  <c r="AB143" i="4"/>
  <c r="AB140" i="4"/>
  <c r="AB144" i="4"/>
  <c r="R243" i="4"/>
  <c r="R222" i="4"/>
  <c r="R242" i="4"/>
  <c r="R233" i="4"/>
  <c r="R229" i="4"/>
  <c r="R240" i="4"/>
  <c r="R230" i="4"/>
  <c r="R241" i="4"/>
  <c r="R226" i="4"/>
  <c r="R237" i="4"/>
  <c r="R235" i="4"/>
  <c r="R188" i="4"/>
  <c r="AB246" i="4"/>
  <c r="AB248" i="4"/>
  <c r="AB252" i="4"/>
  <c r="AB251" i="4"/>
  <c r="AB254" i="4"/>
  <c r="AB244" i="4"/>
  <c r="AB247" i="4"/>
  <c r="AB249" i="4"/>
  <c r="AB250" i="4"/>
  <c r="AB253" i="4"/>
  <c r="R224" i="4"/>
  <c r="R259" i="4"/>
  <c r="R263" i="4"/>
  <c r="R262" i="4"/>
  <c r="R265" i="4"/>
  <c r="R255" i="4"/>
  <c r="R264" i="4"/>
  <c r="R246" i="4"/>
  <c r="R248" i="4"/>
  <c r="R252" i="4"/>
  <c r="R251" i="4"/>
  <c r="R254" i="4"/>
  <c r="R244" i="4"/>
  <c r="R253" i="4"/>
  <c r="Q879" i="6"/>
  <c r="R176" i="4"/>
  <c r="Q1799" i="6"/>
  <c r="R215" i="4"/>
  <c r="R134" i="4"/>
  <c r="R171" i="4"/>
  <c r="R189" i="4"/>
  <c r="Q2803" i="6"/>
  <c r="R156" i="4"/>
  <c r="Q1488" i="6"/>
  <c r="Q1540" i="6"/>
  <c r="Q1522" i="6"/>
  <c r="Q244" i="6"/>
  <c r="Q453" i="6"/>
  <c r="Q1268" i="6"/>
  <c r="Q2656" i="6"/>
  <c r="R177" i="4"/>
  <c r="R160" i="4"/>
  <c r="R166" i="4"/>
  <c r="R149" i="4"/>
  <c r="R180" i="4"/>
  <c r="R185" i="4"/>
  <c r="R199" i="4"/>
  <c r="R220" i="4"/>
  <c r="R155" i="4"/>
  <c r="R138" i="4"/>
  <c r="R186" i="4"/>
  <c r="R144" i="4"/>
  <c r="R182" i="4"/>
  <c r="R196" i="4"/>
  <c r="R200" i="4"/>
  <c r="R198" i="4"/>
  <c r="R174" i="4"/>
  <c r="R165" i="4"/>
  <c r="R210" i="4"/>
  <c r="R163" i="4"/>
  <c r="R143" i="4"/>
  <c r="R197" i="4"/>
  <c r="R211" i="4"/>
  <c r="R152" i="4"/>
  <c r="R154" i="4"/>
  <c r="R193" i="4"/>
  <c r="R207" i="4"/>
  <c r="R141" i="4"/>
  <c r="R191" i="4"/>
  <c r="R208" i="4"/>
  <c r="R221" i="4"/>
  <c r="R175" i="4"/>
  <c r="R187" i="4"/>
  <c r="R164" i="4"/>
  <c r="R204" i="4"/>
  <c r="R218" i="4"/>
  <c r="R178" i="4"/>
  <c r="R142" i="4"/>
  <c r="R202" i="4"/>
  <c r="R219" i="4"/>
  <c r="R209" i="4"/>
  <c r="R136" i="4"/>
  <c r="R158" i="4"/>
  <c r="R147" i="4"/>
  <c r="R153" i="4"/>
  <c r="Q54" i="1" s="1"/>
  <c r="R145" i="4"/>
  <c r="Q5451" i="1"/>
  <c r="Q1207" i="1"/>
  <c r="Q39" i="1"/>
  <c r="Q844" i="1"/>
  <c r="Q1194" i="1"/>
  <c r="Q1300" i="1"/>
  <c r="Q1654" i="1"/>
  <c r="Q2008" i="1"/>
  <c r="Q2117" i="1"/>
  <c r="Q2461" i="1"/>
  <c r="Q2811" i="1"/>
  <c r="Q3266" i="1"/>
  <c r="Q3777" i="1"/>
  <c r="Q4011" i="1"/>
  <c r="Q4245" i="1"/>
  <c r="Q4524" i="1"/>
  <c r="Q4760" i="1"/>
  <c r="Q5020" i="1"/>
  <c r="Q5256" i="1"/>
  <c r="Q855" i="1"/>
  <c r="Q4254" i="1"/>
  <c r="Q404" i="1"/>
  <c r="Q864" i="1"/>
  <c r="Q1218" i="1"/>
  <c r="Q1327" i="1"/>
  <c r="Q1671" i="1"/>
  <c r="Q2021" i="1"/>
  <c r="Q2134" i="1"/>
  <c r="Q2476" i="1"/>
  <c r="Q2830" i="1"/>
  <c r="Q3182" i="1"/>
  <c r="Q3840" i="1"/>
  <c r="Q4074" i="1"/>
  <c r="Q4308" i="1"/>
  <c r="Q4542" i="1"/>
  <c r="Q4778" i="1"/>
  <c r="Q5038" i="1"/>
  <c r="Q5274" i="1"/>
  <c r="Q1317" i="1"/>
  <c r="Q3786" i="1"/>
  <c r="Q65" i="1"/>
  <c r="Q417" i="1"/>
  <c r="Q869" i="1"/>
  <c r="Q1224" i="1"/>
  <c r="Q2379" i="1"/>
  <c r="Q2485" i="1"/>
  <c r="Q2839" i="1"/>
  <c r="Q3193" i="1"/>
  <c r="Q3302" i="1"/>
  <c r="Q3846" i="1"/>
  <c r="Q4080" i="1"/>
  <c r="Q4314" i="1"/>
  <c r="Q4583" i="1"/>
  <c r="Q4819" i="1"/>
  <c r="Q5079" i="1"/>
  <c r="Q5315" i="1"/>
  <c r="Q4531" i="1"/>
  <c r="Q74" i="1"/>
  <c r="Q428" i="1"/>
  <c r="Q537" i="1"/>
  <c r="Q881" i="1"/>
  <c r="Q1231" i="1"/>
  <c r="Q1686" i="1"/>
  <c r="Q2040" i="1"/>
  <c r="Q2392" i="1"/>
  <c r="Q2844" i="1"/>
  <c r="Q3199" i="1"/>
  <c r="Q3855" i="1"/>
  <c r="Q4089" i="1"/>
  <c r="Q4323" i="1"/>
  <c r="Q4590" i="1"/>
  <c r="Q4826" i="1"/>
  <c r="Q5086" i="1"/>
  <c r="Q5322" i="1"/>
  <c r="Q5263" i="1"/>
  <c r="Q79" i="1"/>
  <c r="Q434" i="1"/>
  <c r="Q1239" i="1"/>
  <c r="Q1589" i="1"/>
  <c r="Q1695" i="1"/>
  <c r="Q2049" i="1"/>
  <c r="Q2403" i="1"/>
  <c r="Q2512" i="1"/>
  <c r="Q2856" i="1"/>
  <c r="Q3206" i="1"/>
  <c r="Q3864" i="1"/>
  <c r="Q4098" i="1"/>
  <c r="Q4332" i="1"/>
  <c r="Q4601" i="1"/>
  <c r="Q4837" i="1"/>
  <c r="Q5097" i="1"/>
  <c r="Q5333" i="1"/>
  <c r="Q4020" i="1"/>
  <c r="Q91" i="1"/>
  <c r="Q441" i="1"/>
  <c r="Q896" i="1"/>
  <c r="Q1250" i="1"/>
  <c r="Q1602" i="1"/>
  <c r="Q2054" i="1"/>
  <c r="Q2409" i="1"/>
  <c r="Q2861" i="1"/>
  <c r="Q3214" i="1"/>
  <c r="Q3684" i="1"/>
  <c r="Q3918" i="1"/>
  <c r="Q4152" i="1"/>
  <c r="Q4406" i="1"/>
  <c r="Q4642" i="1"/>
  <c r="Q4878" i="1"/>
  <c r="Q5138" i="1"/>
  <c r="Q5374" i="1"/>
  <c r="Q2819" i="1"/>
  <c r="Q96" i="1"/>
  <c r="Q449" i="1"/>
  <c r="Q799" i="1"/>
  <c r="Q905" i="1"/>
  <c r="Q1259" i="1"/>
  <c r="Q1613" i="1"/>
  <c r="Q1722" i="1"/>
  <c r="Q2066" i="1"/>
  <c r="Q2416" i="1"/>
  <c r="Q2871" i="1"/>
  <c r="Q3225" i="1"/>
  <c r="Q3690" i="1"/>
  <c r="Q3924" i="1"/>
  <c r="Q4158" i="1"/>
  <c r="Q4413" i="1"/>
  <c r="Q4649" i="1"/>
  <c r="Q4885" i="1"/>
  <c r="Q5145" i="1"/>
  <c r="Q5381" i="1"/>
  <c r="Q2014" i="1"/>
  <c r="Q3169" i="1"/>
  <c r="Q106" i="1"/>
  <c r="Q460" i="1"/>
  <c r="Q812" i="1"/>
  <c r="Q922" i="1"/>
  <c r="Q1264" i="1"/>
  <c r="Q1619" i="1"/>
  <c r="Q2424" i="1"/>
  <c r="Q2774" i="1"/>
  <c r="Q3234" i="1"/>
  <c r="Q3699" i="1"/>
  <c r="Q3933" i="1"/>
  <c r="Q4167" i="1"/>
  <c r="Q4424" i="1"/>
  <c r="Q4660" i="1"/>
  <c r="Q4896" i="1"/>
  <c r="Q5156" i="1"/>
  <c r="Q5392" i="1"/>
  <c r="Q501" i="1"/>
  <c r="Q4767" i="1"/>
  <c r="Q9" i="1"/>
  <c r="Q469" i="1"/>
  <c r="Q823" i="1"/>
  <c r="Q932" i="1"/>
  <c r="Q1276" i="1"/>
  <c r="Q1626" i="1"/>
  <c r="Q2081" i="1"/>
  <c r="Q2435" i="1"/>
  <c r="Q2787" i="1"/>
  <c r="Q3239" i="1"/>
  <c r="Q3708" i="1"/>
  <c r="Q3942" i="1"/>
  <c r="Q4176" i="1"/>
  <c r="Q4465" i="1"/>
  <c r="Q4701" i="1"/>
  <c r="Q4961" i="1"/>
  <c r="Q5197" i="1"/>
  <c r="Q5433" i="1"/>
  <c r="Q1659" i="1"/>
  <c r="Q5027" i="1"/>
  <c r="Q22" i="1"/>
  <c r="Q474" i="1"/>
  <c r="Q829" i="1"/>
  <c r="Q1634" i="1"/>
  <c r="Q1984" i="1"/>
  <c r="Q2090" i="1"/>
  <c r="Q2444" i="1"/>
  <c r="Q2798" i="1"/>
  <c r="Q2907" i="1"/>
  <c r="Q3251" i="1"/>
  <c r="Q3762" i="1"/>
  <c r="Q3996" i="1"/>
  <c r="Q4230" i="1"/>
  <c r="Q4472" i="1"/>
  <c r="Q4708" i="1"/>
  <c r="Q4968" i="1"/>
  <c r="Q5204" i="1"/>
  <c r="Q5440" i="1"/>
  <c r="Q46" i="1"/>
  <c r="Q33" i="1"/>
  <c r="Q142" i="1"/>
  <c r="Q486" i="1"/>
  <c r="Q836" i="1"/>
  <c r="Q1291" i="1"/>
  <c r="Q1645" i="1"/>
  <c r="Q1997" i="1"/>
  <c r="Q2449" i="1"/>
  <c r="Q2804" i="1"/>
  <c r="Q3768" i="1"/>
  <c r="Q4002" i="1"/>
  <c r="Q4236" i="1"/>
  <c r="Q4483" i="1"/>
  <c r="Q4719" i="1"/>
  <c r="Q4979" i="1"/>
  <c r="Q5215" i="1"/>
  <c r="Q3247" i="1"/>
  <c r="Q4085" i="1"/>
  <c r="Q3262" i="1"/>
  <c r="Q3280" i="1"/>
  <c r="Q3230" i="1"/>
  <c r="Q2783" i="1"/>
  <c r="Q2824" i="1"/>
  <c r="Q2794" i="1"/>
  <c r="Q2130" i="1"/>
  <c r="Q2139" i="1"/>
  <c r="Q1812" i="6" l="1"/>
  <c r="Q1849" i="6"/>
  <c r="Q1701" i="6"/>
  <c r="Q1956" i="6"/>
  <c r="Q1919" i="6"/>
  <c r="Q1738" i="6"/>
  <c r="Q1775" i="6"/>
  <c r="Q7793" i="6"/>
  <c r="Q7938" i="6"/>
  <c r="Q7814" i="6"/>
  <c r="Q7877" i="6"/>
  <c r="Q7772" i="6"/>
  <c r="Q7835" i="6"/>
  <c r="Q7917" i="6"/>
  <c r="Q76" i="6"/>
  <c r="Q960" i="6"/>
  <c r="Q1739" i="1"/>
  <c r="Q2954" i="6"/>
  <c r="Q2910" i="6"/>
  <c r="Q2895" i="6"/>
  <c r="Q2835" i="6"/>
  <c r="Q2939" i="6"/>
  <c r="Q2850" i="6"/>
  <c r="Q2714" i="6"/>
  <c r="Q510" i="1"/>
  <c r="Q1328" i="6"/>
  <c r="Q990" i="6"/>
  <c r="Q274" i="6"/>
  <c r="Q95" i="6"/>
  <c r="Q1762" i="6"/>
  <c r="Q3256" i="1"/>
  <c r="Q65" i="6"/>
  <c r="Q781" i="6"/>
  <c r="Q1298" i="6"/>
  <c r="Q1477" i="6"/>
  <c r="Q602" i="6"/>
  <c r="Q423" i="6"/>
  <c r="Q2865" i="6"/>
  <c r="Q632" i="6"/>
  <c r="Q3310" i="1"/>
  <c r="Q826" i="6"/>
  <c r="Q1005" i="6"/>
  <c r="Q1343" i="6"/>
  <c r="Q110" i="6"/>
  <c r="Q468" i="6"/>
  <c r="Q647" i="6"/>
  <c r="Q1447" i="6"/>
  <c r="Q434" i="6"/>
  <c r="Q289" i="6"/>
  <c r="Q1396" i="6"/>
  <c r="Q1575" i="6"/>
  <c r="Q342" i="6"/>
  <c r="Q521" i="6"/>
  <c r="Q1058" i="6"/>
  <c r="Q163" i="6"/>
  <c r="Q888" i="6"/>
  <c r="Q351" i="6"/>
  <c r="Q709" i="6"/>
  <c r="Q530" i="6"/>
  <c r="Q1067" i="6"/>
  <c r="Q1584" i="6"/>
  <c r="Q1405" i="6"/>
  <c r="Q665" i="6"/>
  <c r="Q486" i="6"/>
  <c r="Q1361" i="6"/>
  <c r="Q128" i="6"/>
  <c r="Q1023" i="6"/>
  <c r="Q844" i="6"/>
  <c r="Q307" i="6"/>
  <c r="Q1507" i="6"/>
  <c r="Q35" i="6"/>
  <c r="Q214" i="6"/>
  <c r="Q1821" i="6"/>
  <c r="Q1784" i="6"/>
  <c r="Q1710" i="6"/>
  <c r="Q1891" i="6"/>
  <c r="Q1673" i="6"/>
  <c r="Q1928" i="6"/>
  <c r="Q1636" i="6"/>
  <c r="Q255" i="6"/>
  <c r="Q172" i="6"/>
  <c r="Q2897" i="1"/>
  <c r="Q2744" i="6"/>
  <c r="Q2774" i="6"/>
  <c r="Q2729" i="6"/>
  <c r="Q2699" i="6"/>
  <c r="Q2759" i="6"/>
  <c r="Q2818" i="6"/>
  <c r="Q700" i="6"/>
  <c r="Q2880" i="6"/>
  <c r="Q811" i="6"/>
  <c r="Q572" i="6"/>
  <c r="Q751" i="6"/>
  <c r="Q930" i="6"/>
  <c r="Q2490" i="6"/>
  <c r="Q2586" i="6"/>
  <c r="Q2610" i="6"/>
  <c r="Q2680" i="6"/>
  <c r="Q2538" i="6"/>
  <c r="Q2562" i="6"/>
  <c r="Q2514" i="6"/>
  <c r="Q971" i="6"/>
  <c r="Q1309" i="6"/>
  <c r="Q792" i="6"/>
  <c r="Q613" i="6"/>
  <c r="Q1836" i="6"/>
  <c r="Q1906" i="6"/>
  <c r="Q1688" i="6"/>
  <c r="Q1943" i="6"/>
  <c r="Q1725" i="6"/>
  <c r="Q393" i="6"/>
  <c r="Q1747" i="6"/>
  <c r="Q1651" i="6"/>
  <c r="Q2029" i="1"/>
  <c r="Q2885" i="1"/>
  <c r="Q1700" i="1"/>
  <c r="Q120" i="1"/>
  <c r="Q1305" i="1"/>
  <c r="Q1609" i="1"/>
  <c r="Q2867" i="1"/>
  <c r="Q102" i="1"/>
  <c r="Q29" i="1"/>
  <c r="Q2107" i="1"/>
  <c r="Q2472" i="1"/>
  <c r="Q1281" i="1"/>
  <c r="Q1712" i="1"/>
  <c r="Q886" i="1"/>
  <c r="Q491" i="1"/>
  <c r="Q3275" i="1"/>
  <c r="Q115" i="1"/>
  <c r="Q2502" i="1"/>
  <c r="Q1676" i="1"/>
  <c r="Q2529" i="1"/>
  <c r="Q1682" i="1"/>
  <c r="Q1735" i="1"/>
  <c r="Q949" i="1"/>
  <c r="Q132" i="1"/>
  <c r="Q2880" i="1"/>
  <c r="Q3319" i="1"/>
  <c r="Q2466" i="1"/>
  <c r="Q554" i="1"/>
  <c r="Q159" i="1"/>
  <c r="Q2924" i="1"/>
  <c r="Q527" i="1"/>
  <c r="Q3292" i="1"/>
  <c r="Q2077" i="1"/>
  <c r="Q2071" i="1"/>
  <c r="Q1344" i="1"/>
  <c r="Q497" i="1"/>
  <c r="Q2915" i="1"/>
  <c r="Q1730" i="1"/>
  <c r="Q1335" i="1"/>
  <c r="Q150" i="1"/>
  <c r="Q940" i="1"/>
  <c r="Q2520" i="1"/>
  <c r="Q2125" i="1"/>
  <c r="Q545" i="1"/>
  <c r="Q1272" i="1"/>
  <c r="Q1667" i="1"/>
  <c r="Q59" i="1"/>
  <c r="Q1287" i="1"/>
  <c r="Q413" i="1"/>
  <c r="Q2062" i="1"/>
  <c r="Q87" i="1"/>
  <c r="Q2457" i="1"/>
  <c r="Q2852" i="1"/>
  <c r="Q482" i="1"/>
  <c r="Q877" i="1"/>
  <c r="Q1203" i="1"/>
  <c r="Q3178" i="1"/>
  <c r="Q18" i="1"/>
  <c r="Q550" i="1"/>
  <c r="Q2095" i="1"/>
  <c r="Q2490" i="1"/>
  <c r="Q910" i="1"/>
  <c r="Q515" i="1"/>
  <c r="Q892" i="1"/>
  <c r="Q1214" i="1"/>
  <c r="Q454" i="1"/>
  <c r="Q4163" i="1"/>
  <c r="Q1244" i="1"/>
  <c r="Q424" i="1"/>
  <c r="Q3219" i="1"/>
  <c r="Q945" i="1"/>
  <c r="Q4319" i="1"/>
  <c r="Q1639" i="1"/>
  <c r="Q2429" i="1"/>
  <c r="Q2034" i="1"/>
  <c r="Q2388" i="1"/>
  <c r="Q2525" i="1"/>
  <c r="Q1340" i="1"/>
  <c r="Q1598" i="1"/>
  <c r="Q849" i="1"/>
  <c r="Q3851" i="1"/>
  <c r="Q3695" i="1"/>
  <c r="Q808" i="1"/>
  <c r="Q3189" i="1"/>
  <c r="Q4241" i="1"/>
  <c r="Q2920" i="1"/>
  <c r="Q155" i="1"/>
  <c r="Q3929" i="1"/>
  <c r="Q3773" i="1"/>
  <c r="Q1993" i="1"/>
  <c r="Q4007" i="1"/>
  <c r="Q2534" i="1"/>
  <c r="Q2440" i="1"/>
  <c r="Q2399" i="1"/>
  <c r="Q3315" i="1"/>
  <c r="Q819" i="1"/>
  <c r="Q2929" i="1"/>
  <c r="Q559" i="1"/>
  <c r="Q2004" i="1"/>
  <c r="Q1349" i="1"/>
  <c r="Q1744" i="1"/>
  <c r="Q954" i="1"/>
  <c r="Q860" i="1"/>
  <c r="Q164" i="1"/>
  <c r="Q1650" i="1"/>
  <c r="Q1255" i="1"/>
  <c r="Q465" i="1"/>
  <c r="Q70" i="1"/>
  <c r="Q2045" i="1"/>
  <c r="Q2835" i="1"/>
  <c r="Q3324" i="1"/>
  <c r="Q3992" i="1"/>
  <c r="Q3914" i="1"/>
  <c r="Q4304" i="1"/>
  <c r="Q3836" i="1"/>
  <c r="Q4226" i="1"/>
  <c r="Q3758" i="1"/>
  <c r="Q4148" i="1"/>
  <c r="Q3680" i="1"/>
  <c r="Q4070" i="1"/>
  <c r="Q2375" i="1"/>
  <c r="Q795" i="1"/>
  <c r="Q2770" i="1"/>
  <c r="Q1190" i="1"/>
  <c r="Q3165" i="1"/>
  <c r="Q1585" i="1"/>
  <c r="Q5" i="1"/>
  <c r="Q1980" i="1"/>
  <c r="Q400" i="1"/>
  <c r="I4377" i="1" l="1"/>
  <c r="I4354" i="1"/>
  <c r="I4331" i="1"/>
  <c r="I4299" i="1"/>
  <c r="I4276" i="1"/>
  <c r="I4253" i="1"/>
  <c r="I4221" i="1"/>
  <c r="I4198" i="1"/>
  <c r="I4175" i="1"/>
  <c r="I4143" i="1"/>
  <c r="I4120" i="1"/>
  <c r="I4097" i="1"/>
  <c r="I4065" i="1"/>
  <c r="I4042" i="1"/>
  <c r="I4019" i="1"/>
  <c r="I3987" i="1"/>
  <c r="I3964" i="1"/>
  <c r="I3941" i="1"/>
  <c r="I3909" i="1"/>
  <c r="I3886" i="1"/>
  <c r="I3863" i="1"/>
  <c r="I3831" i="1"/>
  <c r="I3808" i="1"/>
  <c r="I3785" i="1"/>
  <c r="I3753" i="1"/>
  <c r="I3730" i="1"/>
  <c r="I3707" i="1"/>
  <c r="I3513" i="1"/>
  <c r="I3397" i="1"/>
  <c r="I3274" i="1"/>
  <c r="I3118" i="1"/>
  <c r="I3002" i="1"/>
  <c r="I2879" i="1"/>
  <c r="I2723" i="1"/>
  <c r="I2607" i="1"/>
  <c r="I2484" i="1"/>
  <c r="I2328" i="1"/>
  <c r="I2212" i="1"/>
  <c r="I2089" i="1"/>
  <c r="I1933" i="1"/>
  <c r="I1817" i="1"/>
  <c r="I1694" i="1"/>
  <c r="I1538" i="1"/>
  <c r="I1422" i="1"/>
  <c r="I1299" i="1"/>
  <c r="I1143" i="1"/>
  <c r="I1027" i="1"/>
  <c r="I904" i="1"/>
  <c r="I748" i="1"/>
  <c r="I632" i="1"/>
  <c r="I509" i="1"/>
  <c r="I353" i="1"/>
  <c r="I237" i="1"/>
  <c r="I114" i="1"/>
  <c r="R257" i="4" l="1"/>
  <c r="J37" i="4"/>
  <c r="K37" i="4" s="1"/>
  <c r="R37" i="4" l="1"/>
  <c r="J125" i="4"/>
  <c r="K125" i="4" s="1"/>
  <c r="R125" i="4" l="1"/>
  <c r="J169" i="4"/>
  <c r="K169" i="4" s="1"/>
  <c r="R213" i="4" l="1"/>
  <c r="J213" i="4"/>
  <c r="K213" i="4" s="1"/>
  <c r="R169" i="4"/>
  <c r="R81" i="4" l="1"/>
  <c r="J81" i="4"/>
  <c r="K81" i="4" s="1"/>
</calcChain>
</file>

<file path=xl/sharedStrings.xml><?xml version="1.0" encoding="utf-8"?>
<sst xmlns="http://schemas.openxmlformats.org/spreadsheetml/2006/main" count="110744" uniqueCount="94">
  <si>
    <t>Policy</t>
  </si>
  <si>
    <t>EpidemiologicalState</t>
  </si>
  <si>
    <t>DayofWeek</t>
  </si>
  <si>
    <t>SocialRole</t>
  </si>
  <si>
    <t>Activity</t>
  </si>
  <si>
    <t>ActivityType</t>
  </si>
  <si>
    <t>Until</t>
  </si>
  <si>
    <t>Distribution</t>
  </si>
  <si>
    <t>Min</t>
  </si>
  <si>
    <t>Max</t>
  </si>
  <si>
    <t>Std</t>
  </si>
  <si>
    <t>Locator</t>
  </si>
  <si>
    <t>From</t>
  </si>
  <si>
    <t>To</t>
  </si>
  <si>
    <t>Distance</t>
  </si>
  <si>
    <t>LocatorType</t>
  </si>
  <si>
    <t>HEALTHY</t>
  </si>
  <si>
    <t>Tuesday</t>
  </si>
  <si>
    <t>personal care</t>
  </si>
  <si>
    <t>uniform</t>
  </si>
  <si>
    <t>travel</t>
  </si>
  <si>
    <t>HomeLocator</t>
  </si>
  <si>
    <t>SchoolLocator</t>
  </si>
  <si>
    <t>school</t>
  </si>
  <si>
    <t>CurrentLocator</t>
  </si>
  <si>
    <t xml:space="preserve">shopping </t>
  </si>
  <si>
    <t>StochasticDurationActivity</t>
  </si>
  <si>
    <t>triangular</t>
  </si>
  <si>
    <t>dinner</t>
  </si>
  <si>
    <t>RandomLocator</t>
  </si>
  <si>
    <t>social activity</t>
  </si>
  <si>
    <t>UntilFixedTimeActivity</t>
  </si>
  <si>
    <t>WorkLocator</t>
  </si>
  <si>
    <t>work</t>
  </si>
  <si>
    <t>lunch</t>
  </si>
  <si>
    <t>voluntary work</t>
  </si>
  <si>
    <t>Saturday</t>
  </si>
  <si>
    <t>Friday</t>
  </si>
  <si>
    <t>Sunday</t>
  </si>
  <si>
    <t>IMMUNITY</t>
  </si>
  <si>
    <t>Asymptomatic_Contagious_Late_Stage</t>
  </si>
  <si>
    <t>Asymptomatic_Contagious_Middle_Stage</t>
  </si>
  <si>
    <t>Asymptomatic_Contagious_Early_Stage</t>
  </si>
  <si>
    <t>Symptomatic_Late_Stage</t>
  </si>
  <si>
    <t>Symptomatic_Middle_Stage</t>
  </si>
  <si>
    <t>Symptomatic_Early_Stage</t>
  </si>
  <si>
    <t>Susceptible</t>
  </si>
  <si>
    <t>Hospitalized</t>
  </si>
  <si>
    <t>hospital</t>
  </si>
  <si>
    <t>ICU</t>
  </si>
  <si>
    <t>icu</t>
  </si>
  <si>
    <t>infant</t>
  </si>
  <si>
    <t>unemployed job-seeker</t>
  </si>
  <si>
    <t>worker</t>
  </si>
  <si>
    <t>college student</t>
  </si>
  <si>
    <t>university student</t>
  </si>
  <si>
    <t>kindergarten student</t>
  </si>
  <si>
    <t>primary school student</t>
  </si>
  <si>
    <t>secondary school student</t>
  </si>
  <si>
    <t>pensioner</t>
  </si>
  <si>
    <t>Mode</t>
  </si>
  <si>
    <t>LocationType.Hospital</t>
  </si>
  <si>
    <t>NearestLocator</t>
  </si>
  <si>
    <t>LocationType.Supermarket</t>
  </si>
  <si>
    <t>LocationType.Park</t>
  </si>
  <si>
    <t>Count of Policy</t>
  </si>
  <si>
    <t>Count of EpidemiologicalState</t>
  </si>
  <si>
    <t>Count of DayofWeek</t>
  </si>
  <si>
    <t>Row Labels</t>
  </si>
  <si>
    <t>(blank)</t>
  </si>
  <si>
    <t>Grand Total</t>
  </si>
  <si>
    <t>Day</t>
  </si>
  <si>
    <t>Social Role</t>
  </si>
  <si>
    <t>Infant</t>
  </si>
  <si>
    <t>TravelActivityDistanceBased</t>
  </si>
  <si>
    <t>DistanceBasedTravelLocator</t>
  </si>
  <si>
    <t>LocationType.Recreation</t>
  </si>
  <si>
    <t>LocationType.Accommodation</t>
  </si>
  <si>
    <t>LocationType.Retail</t>
  </si>
  <si>
    <t>LocationType.Mall</t>
  </si>
  <si>
    <t>LocationType.Pharmacy</t>
  </si>
  <si>
    <t>Totals</t>
  </si>
  <si>
    <t>LocationType.BarRestaurant</t>
  </si>
  <si>
    <t>LocationType.FoodBeverage</t>
  </si>
  <si>
    <t>weekend worker</t>
  </si>
  <si>
    <t>essential worker</t>
  </si>
  <si>
    <t>LocationType.Retail: 0.084;LocationType.Supermarket: 0.28;LocationType.FoodBeverage: 0.21;LocationType.Mall: 0.056;LocationType.Pharmacy: 0.07;LocationType.Accommodation: 0.3;</t>
  </si>
  <si>
    <t>LocationType.BarRestaurant:0;LocationType.Park:0.2;LocationType.Recreation:0.1;LocationType.Accommodation:0.7;</t>
  </si>
  <si>
    <t>concat</t>
  </si>
  <si>
    <t>state</t>
  </si>
  <si>
    <t>Recovered</t>
  </si>
  <si>
    <t>Infected-Asymptomatic</t>
  </si>
  <si>
    <t>Infected-Symptomatic</t>
  </si>
  <si>
    <t>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</si>
</sst>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9" fontId="0" fillId="0" borderId="0" xfId="42" applyFont="1"/>
    <xf numFmtId="9" fontId="16" fillId="0" borderId="0" xfId="42" applyFon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ctivityschedules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hiti" refreshedDate="44106.936708796296" createdVersion="6" refreshedVersion="6" minRefreshableVersion="3" recordCount="5518" xr:uid="{5FA70B96-1903-4AA7-BEB3-9910D476A4C0}">
  <cacheSource type="worksheet">
    <worksheetSource ref="A1:Q1048576" sheet="activityschedules" r:id="rId2"/>
  </cacheSource>
  <cacheFields count="17">
    <cacheField name="Policy" numFmtId="0">
      <sharedItems containsString="0" containsBlank="1" containsNumber="1" containsInteger="1" minValue="0" maxValue="2"/>
    </cacheField>
    <cacheField name="EpidemiologicalState" numFmtId="0">
      <sharedItems containsBlank="1"/>
    </cacheField>
    <cacheField name="DayofWeek" numFmtId="0">
      <sharedItems containsBlank="1"/>
    </cacheField>
    <cacheField name="SocialRole" numFmtId="0">
      <sharedItems containsBlank="1" count="10">
        <s v="university student"/>
        <s v="worker"/>
        <s v="pensioner"/>
        <s v="unemployed job-seeker"/>
        <s v="kindergarten student"/>
        <s v="infant"/>
        <s v="college student"/>
        <s v="primary school student"/>
        <s v="secondary school student"/>
        <m/>
      </sharedItems>
    </cacheField>
    <cacheField name="Activity" numFmtId="0">
      <sharedItems containsBlank="1"/>
    </cacheField>
    <cacheField name="ActivityType" numFmtId="0">
      <sharedItems containsBlank="1"/>
    </cacheField>
    <cacheField name="Until" numFmtId="0">
      <sharedItems containsString="0" containsBlank="1" containsNumber="1" containsInteger="1" minValue="24" maxValue="24"/>
    </cacheField>
    <cacheField name="Distribution" numFmtId="0">
      <sharedItems containsBlank="1"/>
    </cacheField>
    <cacheField name="Mode" numFmtId="0">
      <sharedItems containsString="0" containsBlank="1" containsNumber="1" minValue="0.5" maxValue="6"/>
    </cacheField>
    <cacheField name="Min" numFmtId="0">
      <sharedItems containsString="0" containsBlank="1" containsNumber="1" minValue="0.16" maxValue="12"/>
    </cacheField>
    <cacheField name="Max" numFmtId="0">
      <sharedItems containsString="0" containsBlank="1" containsNumber="1" minValue="0.25" maxValue="18"/>
    </cacheField>
    <cacheField name="Std" numFmtId="0">
      <sharedItems containsNonDate="0" containsString="0" containsBlank="1"/>
    </cacheField>
    <cacheField name="Locator" numFmtId="0">
      <sharedItems containsBlank="1"/>
    </cacheField>
    <cacheField name="From" numFmtId="0">
      <sharedItems containsBlank="1"/>
    </cacheField>
    <cacheField name="To" numFmtId="0">
      <sharedItems containsBlank="1"/>
    </cacheField>
    <cacheField name="Distance" numFmtId="0">
      <sharedItems containsString="0" containsBlank="1" containsNumber="1" containsInteger="1" minValue="1000" maxValue="5000"/>
    </cacheField>
    <cacheField name="LocatorTyp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18">
  <r>
    <n v="0"/>
    <s v="HEALTHY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HEALTHY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Tuesday"/>
    <x v="0"/>
    <s v="school"/>
    <s v="StochasticDurationActivity"/>
    <m/>
    <s v="uniform"/>
    <m/>
    <n v="6"/>
    <n v="8"/>
    <m/>
    <s v="SchoolLocator"/>
    <m/>
    <m/>
    <m/>
    <m/>
  </r>
  <r>
    <n v="0"/>
    <s v="HEALTHY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HEALTHY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HEALTHY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HEALTHY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HEALTHY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HEALTHY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0"/>
    <s v="personal care"/>
    <s v="UntilFixedTimeActivity"/>
    <n v="24"/>
    <m/>
    <m/>
    <m/>
    <m/>
    <m/>
    <s v="HomeLocator"/>
    <m/>
    <m/>
    <m/>
    <m/>
  </r>
  <r>
    <n v="0"/>
    <s v="HEALTHY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HEALTHY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HEALTHY"/>
    <s v="Tuesday"/>
    <x v="1"/>
    <s v="work"/>
    <s v="StochasticDurationActivity"/>
    <m/>
    <s v="uniform"/>
    <m/>
    <n v="3"/>
    <n v="4"/>
    <m/>
    <s v="WorkLocator"/>
    <m/>
    <m/>
    <m/>
    <m/>
  </r>
  <r>
    <n v="0"/>
    <s v="HEALTHY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HEALTHY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HEALTHY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HEALTHY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HEALTHY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HEALTHY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HEALTHY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HEALTHY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1"/>
    <s v="personal care"/>
    <s v="UntilFixedTimeActivity"/>
    <n v="24"/>
    <m/>
    <m/>
    <m/>
    <m/>
    <m/>
    <s v="HomeLocator"/>
    <m/>
    <m/>
    <m/>
    <m/>
  </r>
  <r>
    <n v="0"/>
    <s v="HEALTHY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HEALTHY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HEALTHY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HEALTHY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HEALTHY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HEALTHY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HEALTHY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HEALTHY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2"/>
    <s v="personal care"/>
    <s v="UntilFixedTimeActivity"/>
    <n v="24"/>
    <m/>
    <m/>
    <m/>
    <m/>
    <m/>
    <s v="HomeLocator"/>
    <m/>
    <m/>
    <m/>
    <m/>
  </r>
  <r>
    <n v="0"/>
    <s v="HEALTHY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HEALTHY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HEALTHY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HEALTHY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3"/>
    <s v="personal care"/>
    <s v="UntilFixedTimeActivity"/>
    <n v="24"/>
    <m/>
    <m/>
    <m/>
    <m/>
    <m/>
    <s v="HomeLocator"/>
    <m/>
    <m/>
    <m/>
    <m/>
  </r>
  <r>
    <n v="0"/>
    <s v="HEALTHY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HEALTHY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Tuesday"/>
    <x v="4"/>
    <s v="school"/>
    <s v="StochasticDurationActivity"/>
    <m/>
    <s v="uniform"/>
    <m/>
    <n v="6"/>
    <n v="8"/>
    <m/>
    <s v="SchoolLocator"/>
    <m/>
    <m/>
    <m/>
    <m/>
  </r>
  <r>
    <n v="0"/>
    <s v="HEALTHY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HEALTHY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HEALTHY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4"/>
    <s v="personal care"/>
    <s v="UntilFixedTimeActivity"/>
    <n v="24"/>
    <m/>
    <m/>
    <m/>
    <m/>
    <m/>
    <s v="HomeLocator"/>
    <m/>
    <m/>
    <m/>
    <m/>
  </r>
  <r>
    <n v="0"/>
    <s v="HEALTHY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HEALTHY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HEALTHY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HEALTHY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0"/>
    <s v="personal care"/>
    <s v="UntilFixedTimeActivity"/>
    <n v="24"/>
    <m/>
    <m/>
    <m/>
    <m/>
    <m/>
    <s v="HomeLocator"/>
    <m/>
    <m/>
    <m/>
    <m/>
  </r>
  <r>
    <n v="0"/>
    <s v="HEALTHY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HEALTHY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HEALTHY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HEALTHY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HEALTHY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HEALTHY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HEALTHY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HEALTHY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2"/>
    <s v="personal care"/>
    <s v="UntilFixedTimeActivity"/>
    <n v="24"/>
    <m/>
    <m/>
    <m/>
    <m/>
    <m/>
    <s v="HomeLocator"/>
    <m/>
    <m/>
    <m/>
    <m/>
  </r>
  <r>
    <n v="0"/>
    <s v="HEALTHY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HEALTHY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HEALTHY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HEALTHY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HEALTHY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HEALTHY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1"/>
    <s v="personal care"/>
    <s v="UntilFixedTimeActivity"/>
    <n v="24"/>
    <m/>
    <m/>
    <m/>
    <m/>
    <m/>
    <s v="HomeLocator"/>
    <m/>
    <m/>
    <m/>
    <m/>
  </r>
  <r>
    <n v="0"/>
    <s v="HEALTHY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HEALTHY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HEALTHY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HEALTHY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HEALTHY"/>
    <s v="Saturday"/>
    <x v="4"/>
    <s v="personal care"/>
    <s v="UntilFixedTimeActivity"/>
    <n v="24"/>
    <m/>
    <m/>
    <m/>
    <m/>
    <m/>
    <s v="HomeLocator"/>
    <m/>
    <m/>
    <m/>
    <m/>
  </r>
  <r>
    <n v="0"/>
    <s v="HEALTHY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HEALTHY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HEALTHY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HEALTHY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HEALTHY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HEALTHY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HEALTHY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HEALTHY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2"/>
    <s v="personal care"/>
    <s v="UntilFixedTimeActivity"/>
    <n v="24"/>
    <m/>
    <m/>
    <m/>
    <m/>
    <m/>
    <s v="HomeLocator"/>
    <m/>
    <m/>
    <m/>
    <m/>
  </r>
  <r>
    <n v="0"/>
    <s v="HEALTHY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HEALTHY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HEALTHY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HEALTHY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HEALTHY"/>
    <s v="Sunday"/>
    <x v="2"/>
    <s v="personal care"/>
    <s v="UntilFixedTimeActivity"/>
    <n v="24"/>
    <m/>
    <m/>
    <m/>
    <m/>
    <m/>
    <s v="HomeLocator"/>
    <m/>
    <m/>
    <m/>
    <m/>
  </r>
  <r>
    <n v="0"/>
    <s v="HEALTHY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HEALTHY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HEALTHY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HEALTHY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HEALTHY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HEALTHY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HEALTHY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unday"/>
    <x v="0"/>
    <s v="personal care"/>
    <s v="UntilFixedTimeActivity"/>
    <n v="24"/>
    <m/>
    <m/>
    <m/>
    <m/>
    <m/>
    <s v="HomeLocator"/>
    <m/>
    <m/>
    <m/>
    <m/>
  </r>
  <r>
    <n v="0"/>
    <s v="HEALTHY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HEALTHY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HEALTHY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HEALTHY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HEALTHY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Friday"/>
    <x v="0"/>
    <s v="personal care"/>
    <s v="UntilFixedTimeActivity"/>
    <n v="24"/>
    <m/>
    <m/>
    <m/>
    <m/>
    <m/>
    <s v="HomeLocator"/>
    <m/>
    <m/>
    <m/>
    <m/>
  </r>
  <r>
    <n v="0"/>
    <s v="HEALTHY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HEALTHY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HEALTHY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HEALTHY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HEALTHY"/>
    <s v="Sunday"/>
    <x v="1"/>
    <s v="personal care"/>
    <s v="UntilFixedTimeActivity"/>
    <n v="24"/>
    <m/>
    <m/>
    <m/>
    <m/>
    <m/>
    <s v="HomeLocator"/>
    <m/>
    <m/>
    <m/>
    <m/>
  </r>
  <r>
    <n v="0"/>
    <s v="HEALTHY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HEALTHY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HEALTHY"/>
    <s v="Friday"/>
    <x v="1"/>
    <s v="work"/>
    <s v="StochasticDurationActivity"/>
    <m/>
    <s v="uniform"/>
    <m/>
    <n v="3"/>
    <n v="3.5"/>
    <m/>
    <s v="WorkLocator"/>
    <m/>
    <m/>
    <m/>
    <m/>
  </r>
  <r>
    <n v="0"/>
    <s v="HEALTHY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HEALTHY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HEALTHY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HEALTHY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HEALTHY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1"/>
    <s v="personal care"/>
    <s v="UntilFixedTimeActivity"/>
    <n v="24"/>
    <m/>
    <m/>
    <m/>
    <m/>
    <m/>
    <s v="HomeLocator"/>
    <m/>
    <m/>
    <m/>
    <m/>
  </r>
  <r>
    <n v="0"/>
    <s v="HEALTHY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HEALTHY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HEALTHY"/>
    <s v="Sunday"/>
    <x v="4"/>
    <s v="personal care"/>
    <s v="UntilFixedTimeActivity"/>
    <n v="24"/>
    <m/>
    <m/>
    <m/>
    <m/>
    <m/>
    <s v="HomeLocator"/>
    <m/>
    <m/>
    <m/>
    <m/>
  </r>
  <r>
    <n v="0"/>
    <s v="HEALTHY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HEALTHY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Friday"/>
    <x v="4"/>
    <s v="school"/>
    <s v="StochasticDurationActivity"/>
    <m/>
    <s v="uniform"/>
    <m/>
    <n v="6"/>
    <n v="8"/>
    <m/>
    <s v="SchoolLocator"/>
    <m/>
    <m/>
    <m/>
    <m/>
  </r>
  <r>
    <n v="0"/>
    <s v="HEALTHY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HEALTHY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HEALTHY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4"/>
    <s v="personal care"/>
    <s v="UntilFixedTimeActivity"/>
    <n v="24"/>
    <m/>
    <m/>
    <m/>
    <m/>
    <m/>
    <s v="HomeLocator"/>
    <m/>
    <m/>
    <m/>
    <m/>
  </r>
  <r>
    <n v="0"/>
    <s v="HEALTHY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HEALTHY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HEALTHY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HEALTHY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3"/>
    <s v="personal care"/>
    <s v="UntilFixedTimeActivity"/>
    <n v="24"/>
    <m/>
    <m/>
    <m/>
    <m/>
    <m/>
    <s v="HomeLocator"/>
    <m/>
    <m/>
    <m/>
    <m/>
  </r>
  <r>
    <n v="0"/>
    <s v="HEALTHY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HEALTHY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HEALTHY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HEALTHY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HEALTHY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HEALTHY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3"/>
    <s v="personal care"/>
    <s v="UntilFixedTimeActivity"/>
    <n v="24"/>
    <m/>
    <m/>
    <m/>
    <m/>
    <m/>
    <s v="HomeLocator"/>
    <m/>
    <m/>
    <m/>
    <m/>
  </r>
  <r>
    <n v="0"/>
    <s v="HEALTHY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HEALTHY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HEALTHY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HEALTHY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HEALTHY"/>
    <s v="Sunday"/>
    <x v="3"/>
    <s v="personal care"/>
    <s v="UntilFixedTimeActivity"/>
    <n v="24"/>
    <m/>
    <m/>
    <m/>
    <m/>
    <m/>
    <s v="HomeLocator"/>
    <m/>
    <m/>
    <m/>
    <m/>
  </r>
  <r>
    <n v="2"/>
    <s v="HEALTHY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HEALTHY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HEALTHY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HEALTHY"/>
    <s v="Tuesday"/>
    <x v="0"/>
    <s v="personal care"/>
    <s v="UntilFixedTimeActivity"/>
    <n v="24"/>
    <m/>
    <m/>
    <m/>
    <m/>
    <m/>
    <s v="HomeLocator"/>
    <m/>
    <m/>
    <m/>
    <m/>
  </r>
  <r>
    <n v="2"/>
    <s v="HEALTHY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HEALTHY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HEALTHY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HEALTHY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HEALTHY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HEALTHY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HEALTHY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HEALTHY"/>
    <s v="Tuesday"/>
    <x v="1"/>
    <s v="personal care"/>
    <s v="UntilFixedTimeActivity"/>
    <n v="24"/>
    <m/>
    <m/>
    <m/>
    <m/>
    <m/>
    <s v="HomeLocator"/>
    <m/>
    <m/>
    <m/>
    <m/>
  </r>
  <r>
    <n v="2"/>
    <s v="HEALTHY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HEALTHY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HEALTHY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HEALTHY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HEALTHY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HEALTHY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HEALTHY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HEALTHY"/>
    <s v="Tuesday"/>
    <x v="2"/>
    <s v="personal care"/>
    <s v="UntilFixedTimeActivity"/>
    <n v="24"/>
    <m/>
    <m/>
    <m/>
    <m/>
    <m/>
    <s v="HomeLocator"/>
    <m/>
    <m/>
    <m/>
    <m/>
  </r>
  <r>
    <n v="2"/>
    <s v="HEALTHY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HEALTHY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HEALTHY"/>
    <s v="Tuesday"/>
    <x v="3"/>
    <s v="personal care"/>
    <s v="UntilFixedTimeActivity"/>
    <n v="24"/>
    <m/>
    <m/>
    <m/>
    <m/>
    <m/>
    <s v="HomeLocator"/>
    <m/>
    <m/>
    <m/>
    <m/>
  </r>
  <r>
    <n v="2"/>
    <s v="HEALTHY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HEALTHY"/>
    <s v="Tuesday"/>
    <x v="4"/>
    <s v="personal care"/>
    <s v="UntilFixedTimeActivity"/>
    <n v="24"/>
    <m/>
    <m/>
    <m/>
    <m/>
    <m/>
    <s v="HomeLocator"/>
    <m/>
    <m/>
    <m/>
    <m/>
  </r>
  <r>
    <n v="2"/>
    <s v="HEALTHY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HEALTHY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HEALTHY"/>
    <s v="Saturday"/>
    <x v="0"/>
    <s v="personal care"/>
    <s v="UntilFixedTimeActivity"/>
    <n v="24"/>
    <m/>
    <m/>
    <m/>
    <m/>
    <m/>
    <s v="HomeLocator"/>
    <m/>
    <m/>
    <m/>
    <m/>
  </r>
  <r>
    <n v="2"/>
    <s v="HEALTHY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HEALTHY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HEALTHY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HEALTHY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HEALTHY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HEALTHY"/>
    <s v="Saturday"/>
    <x v="2"/>
    <s v="personal care"/>
    <s v="UntilFixedTimeActivity"/>
    <n v="24"/>
    <m/>
    <m/>
    <m/>
    <m/>
    <m/>
    <s v="HomeLocator"/>
    <m/>
    <m/>
    <m/>
    <m/>
  </r>
  <r>
    <n v="2"/>
    <s v="HEALTHY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HEALTHY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HEALTHY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HEALTHY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HEALTHY"/>
    <s v="Saturday"/>
    <x v="1"/>
    <s v="personal care"/>
    <s v="UntilFixedTimeActivity"/>
    <n v="24"/>
    <m/>
    <m/>
    <m/>
    <m/>
    <m/>
    <s v="HomeLocator"/>
    <m/>
    <m/>
    <m/>
    <m/>
  </r>
  <r>
    <n v="2"/>
    <s v="HEALTHY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HEALTHY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HEALTHY"/>
    <s v="Saturday"/>
    <x v="4"/>
    <s v="personal care"/>
    <s v="UntilFixedTimeActivity"/>
    <n v="24"/>
    <m/>
    <m/>
    <m/>
    <m/>
    <m/>
    <s v="HomeLocator"/>
    <m/>
    <m/>
    <m/>
    <m/>
  </r>
  <r>
    <n v="2"/>
    <s v="HEALTHY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HEALTHY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HEALTHY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HEALTHY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HEALTHY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HEALTHY"/>
    <s v="Friday"/>
    <x v="2"/>
    <s v="personal care"/>
    <s v="UntilFixedTimeActivity"/>
    <n v="24"/>
    <m/>
    <m/>
    <m/>
    <m/>
    <m/>
    <s v="HomeLocator"/>
    <m/>
    <m/>
    <m/>
    <m/>
  </r>
  <r>
    <n v="2"/>
    <s v="HEALTHY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HEALTHY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HEALTHY"/>
    <s v="Sunday"/>
    <x v="2"/>
    <s v="personal care"/>
    <s v="UntilFixedTimeActivity"/>
    <n v="24"/>
    <m/>
    <m/>
    <m/>
    <m/>
    <m/>
    <s v="HomeLocator"/>
    <m/>
    <m/>
    <m/>
    <m/>
  </r>
  <r>
    <n v="2"/>
    <s v="HEALTHY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HEALTHY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HEALTHY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HEALTHY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HEALTHY"/>
    <s v="Sunday"/>
    <x v="0"/>
    <s v="personal care"/>
    <s v="UntilFixedTimeActivity"/>
    <n v="24"/>
    <m/>
    <m/>
    <m/>
    <m/>
    <m/>
    <s v="HomeLocator"/>
    <m/>
    <m/>
    <m/>
    <m/>
  </r>
  <r>
    <n v="2"/>
    <s v="HEALTHY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HEALTHY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HEALTHY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HEALTHY"/>
    <s v="Friday"/>
    <x v="0"/>
    <s v="personal care"/>
    <s v="UntilFixedTimeActivity"/>
    <n v="24"/>
    <m/>
    <m/>
    <m/>
    <m/>
    <m/>
    <s v="HomeLocator"/>
    <m/>
    <m/>
    <m/>
    <m/>
  </r>
  <r>
    <n v="2"/>
    <s v="HEALTHY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HEALTHY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HEALTHY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HEALTHY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HEALTHY"/>
    <s v="Sunday"/>
    <x v="1"/>
    <s v="personal care"/>
    <s v="UntilFixedTimeActivity"/>
    <n v="24"/>
    <m/>
    <m/>
    <m/>
    <m/>
    <m/>
    <s v="HomeLocator"/>
    <m/>
    <m/>
    <m/>
    <m/>
  </r>
  <r>
    <n v="2"/>
    <s v="HEALTHY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HEALTHY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HEALTHY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HEALTHY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HEALTHY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HEALTHY"/>
    <s v="Friday"/>
    <x v="1"/>
    <s v="personal care"/>
    <s v="UntilFixedTimeActivity"/>
    <n v="24"/>
    <m/>
    <m/>
    <m/>
    <m/>
    <m/>
    <s v="HomeLocator"/>
    <m/>
    <m/>
    <m/>
    <m/>
  </r>
  <r>
    <n v="2"/>
    <s v="HEALTHY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HEALTHY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HEALTHY"/>
    <s v="Sunday"/>
    <x v="4"/>
    <s v="personal care"/>
    <s v="UntilFixedTimeActivity"/>
    <n v="24"/>
    <m/>
    <m/>
    <m/>
    <m/>
    <m/>
    <s v="HomeLocator"/>
    <m/>
    <m/>
    <m/>
    <m/>
  </r>
  <r>
    <n v="2"/>
    <s v="HEALTHY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HEALTHY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HEALTHY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HEALTHY"/>
    <s v="Friday"/>
    <x v="4"/>
    <s v="personal care"/>
    <s v="UntilFixedTimeActivity"/>
    <n v="24"/>
    <m/>
    <m/>
    <m/>
    <m/>
    <m/>
    <s v="HomeLocator"/>
    <m/>
    <m/>
    <m/>
    <m/>
  </r>
  <r>
    <n v="2"/>
    <s v="HEALTHY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HEALTHY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HEALTHY"/>
    <s v="Friday"/>
    <x v="3"/>
    <s v="personal care"/>
    <s v="UntilFixedTimeActivity"/>
    <n v="24"/>
    <m/>
    <m/>
    <m/>
    <m/>
    <m/>
    <s v="HomeLocator"/>
    <m/>
    <m/>
    <m/>
    <m/>
  </r>
  <r>
    <n v="2"/>
    <s v="HEALTHY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HEALTHY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HEALTHY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HEALTHY"/>
    <s v="Saturday"/>
    <x v="3"/>
    <s v="personal care"/>
    <s v="UntilFixedTimeActivity"/>
    <n v="24"/>
    <m/>
    <m/>
    <m/>
    <m/>
    <m/>
    <s v="HomeLocator"/>
    <m/>
    <m/>
    <m/>
    <m/>
  </r>
  <r>
    <n v="2"/>
    <s v="HEALTHY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HEALTHY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HEALTHY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HEALTHY"/>
    <s v="Sunday"/>
    <x v="3"/>
    <s v="personal care"/>
    <s v="UntilFixedTimeActivity"/>
    <n v="24"/>
    <m/>
    <m/>
    <m/>
    <m/>
    <m/>
    <s v="HomeLocator"/>
    <m/>
    <m/>
    <m/>
    <m/>
  </r>
  <r>
    <n v="0"/>
    <s v="HEALTHY"/>
    <s v="Tuesday"/>
    <x v="5"/>
    <s v="personal care"/>
    <s v="UntilFixedTimeActivity"/>
    <n v="24"/>
    <m/>
    <m/>
    <m/>
    <m/>
    <m/>
    <s v="HomeLocator"/>
    <m/>
    <m/>
    <m/>
    <m/>
  </r>
  <r>
    <n v="0"/>
    <s v="HEALTHY"/>
    <s v="Friday"/>
    <x v="5"/>
    <s v="personal care"/>
    <s v="UntilFixedTimeActivity"/>
    <n v="24"/>
    <m/>
    <m/>
    <m/>
    <m/>
    <m/>
    <s v="HomeLocator"/>
    <m/>
    <m/>
    <m/>
    <m/>
  </r>
  <r>
    <n v="0"/>
    <s v="HEALTHY"/>
    <s v="Saturday"/>
    <x v="5"/>
    <s v="personal care"/>
    <s v="UntilFixedTimeActivity"/>
    <n v="24"/>
    <m/>
    <m/>
    <m/>
    <m/>
    <m/>
    <s v="HomeLocator"/>
    <m/>
    <m/>
    <m/>
    <m/>
  </r>
  <r>
    <n v="0"/>
    <s v="HEALTHY"/>
    <s v="Sunday"/>
    <x v="5"/>
    <s v="personal care"/>
    <s v="UntilFixedTimeActivity"/>
    <n v="24"/>
    <m/>
    <m/>
    <m/>
    <m/>
    <m/>
    <s v="HomeLocator"/>
    <m/>
    <m/>
    <m/>
    <m/>
  </r>
  <r>
    <n v="2"/>
    <s v="HEALTHY"/>
    <s v="Tuesday"/>
    <x v="5"/>
    <s v="personal care"/>
    <s v="UntilFixedTimeActivity"/>
    <n v="24"/>
    <m/>
    <m/>
    <m/>
    <m/>
    <m/>
    <s v="HomeLocator"/>
    <m/>
    <m/>
    <m/>
    <m/>
  </r>
  <r>
    <n v="2"/>
    <s v="HEALTHY"/>
    <s v="Friday"/>
    <x v="5"/>
    <s v="personal care"/>
    <s v="UntilFixedTimeActivity"/>
    <n v="24"/>
    <m/>
    <m/>
    <m/>
    <m/>
    <m/>
    <s v="HomeLocator"/>
    <m/>
    <m/>
    <m/>
    <m/>
  </r>
  <r>
    <n v="2"/>
    <s v="HEALTHY"/>
    <s v="Saturday"/>
    <x v="5"/>
    <s v="personal care"/>
    <s v="UntilFixedTimeActivity"/>
    <n v="24"/>
    <m/>
    <m/>
    <m/>
    <m/>
    <m/>
    <s v="HomeLocator"/>
    <m/>
    <m/>
    <m/>
    <m/>
  </r>
  <r>
    <n v="2"/>
    <s v="HEALTHY"/>
    <s v="Sunday"/>
    <x v="5"/>
    <s v="personal care"/>
    <s v="UntilFixedTimeActivity"/>
    <n v="24"/>
    <m/>
    <m/>
    <m/>
    <m/>
    <m/>
    <s v="HomeLocator"/>
    <m/>
    <m/>
    <m/>
    <m/>
  </r>
  <r>
    <n v="1"/>
    <s v="HEALTHY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HEALTHY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Tuesday"/>
    <x v="0"/>
    <s v="school"/>
    <s v="StochasticDurationActivity"/>
    <m/>
    <s v="uniform"/>
    <m/>
    <n v="6"/>
    <n v="8"/>
    <m/>
    <s v="SchoolLocator"/>
    <m/>
    <m/>
    <m/>
    <m/>
  </r>
  <r>
    <n v="1"/>
    <s v="HEALTHY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HEALTHY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HEALTHY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HEALTHY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HEALTHY"/>
    <s v="Tuesday"/>
    <x v="0"/>
    <s v="personal care"/>
    <s v="UntilFixedTimeActivity"/>
    <n v="24"/>
    <m/>
    <m/>
    <m/>
    <m/>
    <m/>
    <s v="HomeLocator"/>
    <m/>
    <m/>
    <m/>
    <m/>
  </r>
  <r>
    <n v="1"/>
    <s v="HEALTHY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HEALTHY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HEALTHY"/>
    <s v="Tuesday"/>
    <x v="1"/>
    <s v="work"/>
    <s v="StochasticDurationActivity"/>
    <m/>
    <s v="uniform"/>
    <m/>
    <n v="3"/>
    <n v="4"/>
    <m/>
    <s v="WorkLocator"/>
    <m/>
    <m/>
    <m/>
    <m/>
  </r>
  <r>
    <n v="1"/>
    <s v="HEALTHY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HEALTHY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HEALTHY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HEALTHY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HEALTHY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HEALTHY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HEALTHY"/>
    <s v="Tuesday"/>
    <x v="1"/>
    <s v="personal care"/>
    <s v="UntilFixedTimeActivity"/>
    <n v="24"/>
    <m/>
    <m/>
    <m/>
    <m/>
    <m/>
    <s v="HomeLocator"/>
    <m/>
    <m/>
    <m/>
    <m/>
  </r>
  <r>
    <n v="1"/>
    <s v="HEALTHY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HEALTHY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HEALTHY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HEALTHY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HEALTHY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HEALTHY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HEALTHY"/>
    <s v="Tuesday"/>
    <x v="2"/>
    <s v="personal care"/>
    <s v="UntilFixedTimeActivity"/>
    <n v="24"/>
    <m/>
    <m/>
    <m/>
    <m/>
    <m/>
    <s v="HomeLocator"/>
    <m/>
    <m/>
    <m/>
    <m/>
  </r>
  <r>
    <n v="1"/>
    <s v="HEALTHY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HEALTHY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HEALTHY"/>
    <s v="Tuesday"/>
    <x v="3"/>
    <s v="personal care"/>
    <s v="UntilFixedTimeActivity"/>
    <n v="24"/>
    <m/>
    <m/>
    <m/>
    <m/>
    <m/>
    <s v="HomeLocator"/>
    <m/>
    <m/>
    <m/>
    <m/>
  </r>
  <r>
    <n v="1"/>
    <s v="HEALTHY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HEALTHY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Tuesday"/>
    <x v="4"/>
    <s v="school"/>
    <s v="StochasticDurationActivity"/>
    <m/>
    <s v="uniform"/>
    <m/>
    <n v="6"/>
    <n v="8"/>
    <m/>
    <s v="SchoolLocator"/>
    <m/>
    <m/>
    <m/>
    <m/>
  </r>
  <r>
    <n v="1"/>
    <s v="HEALTHY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HEALTHY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Tuesday"/>
    <x v="4"/>
    <s v="personal care"/>
    <s v="UntilFixedTimeActivity"/>
    <n v="24"/>
    <m/>
    <m/>
    <m/>
    <m/>
    <m/>
    <s v="HomeLocator"/>
    <m/>
    <m/>
    <m/>
    <m/>
  </r>
  <r>
    <n v="1"/>
    <s v="HEALTHY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HEALTHY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HEALTHY"/>
    <s v="Saturday"/>
    <x v="0"/>
    <s v="personal care"/>
    <s v="UntilFixedTimeActivity"/>
    <n v="24"/>
    <m/>
    <m/>
    <m/>
    <m/>
    <m/>
    <s v="HomeLocator"/>
    <m/>
    <m/>
    <m/>
    <m/>
  </r>
  <r>
    <n v="1"/>
    <s v="HEALTHY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HEALTHY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HEALTHY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HEALTHY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HEALTHY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HEALTHY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HEALTHY"/>
    <s v="Saturday"/>
    <x v="2"/>
    <s v="personal care"/>
    <s v="UntilFixedTimeActivity"/>
    <n v="24"/>
    <m/>
    <m/>
    <m/>
    <m/>
    <m/>
    <s v="HomeLocator"/>
    <m/>
    <m/>
    <m/>
    <m/>
  </r>
  <r>
    <n v="1"/>
    <s v="HEALTHY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HEALTHY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HEALTHY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HEALTHY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HEALTHY"/>
    <s v="Saturday"/>
    <x v="1"/>
    <s v="personal care"/>
    <s v="UntilFixedTimeActivity"/>
    <n v="24"/>
    <m/>
    <m/>
    <m/>
    <m/>
    <m/>
    <s v="HomeLocator"/>
    <m/>
    <m/>
    <m/>
    <m/>
  </r>
  <r>
    <n v="1"/>
    <s v="HEALTHY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HEALTHY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HEALTHY"/>
    <s v="Saturday"/>
    <x v="4"/>
    <s v="personal care"/>
    <s v="UntilFixedTimeActivity"/>
    <n v="24"/>
    <m/>
    <m/>
    <m/>
    <m/>
    <m/>
    <s v="HomeLocator"/>
    <m/>
    <m/>
    <m/>
    <m/>
  </r>
  <r>
    <n v="1"/>
    <s v="HEALTHY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HEALTHY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HEALTHY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HEALTHY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HEALTHY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HEALTHY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HEALTHY"/>
    <s v="Friday"/>
    <x v="2"/>
    <s v="personal care"/>
    <s v="UntilFixedTimeActivity"/>
    <n v="24"/>
    <m/>
    <m/>
    <m/>
    <m/>
    <m/>
    <s v="HomeLocator"/>
    <m/>
    <m/>
    <m/>
    <m/>
  </r>
  <r>
    <n v="1"/>
    <s v="HEALTHY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HEALTHY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HEALTHY"/>
    <s v="Sunday"/>
    <x v="2"/>
    <s v="personal care"/>
    <s v="UntilFixedTimeActivity"/>
    <n v="24"/>
    <m/>
    <m/>
    <m/>
    <m/>
    <m/>
    <s v="HomeLocator"/>
    <m/>
    <m/>
    <m/>
    <m/>
  </r>
  <r>
    <n v="1"/>
    <s v="HEALTHY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HEALTHY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HEALTHY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HEALTHY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HEALTHY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HEALTHY"/>
    <s v="Sunday"/>
    <x v="0"/>
    <s v="personal care"/>
    <s v="UntilFixedTimeActivity"/>
    <n v="24"/>
    <m/>
    <m/>
    <m/>
    <m/>
    <m/>
    <s v="HomeLocator"/>
    <m/>
    <m/>
    <m/>
    <m/>
  </r>
  <r>
    <n v="1"/>
    <s v="HEALTHY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HEALTHY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HEALTHY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HEALTHY"/>
    <s v="Friday"/>
    <x v="0"/>
    <s v="personal care"/>
    <s v="UntilFixedTimeActivity"/>
    <n v="24"/>
    <m/>
    <m/>
    <m/>
    <m/>
    <m/>
    <s v="HomeLocator"/>
    <m/>
    <m/>
    <m/>
    <m/>
  </r>
  <r>
    <n v="1"/>
    <s v="HEALTHY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HEALTHY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HEALTHY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HEALTHY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HEALTHY"/>
    <s v="Sunday"/>
    <x v="1"/>
    <s v="personal care"/>
    <s v="UntilFixedTimeActivity"/>
    <n v="24"/>
    <m/>
    <m/>
    <m/>
    <m/>
    <m/>
    <s v="HomeLocator"/>
    <m/>
    <m/>
    <m/>
    <m/>
  </r>
  <r>
    <n v="1"/>
    <s v="HEALTHY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HEALTHY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HEALTHY"/>
    <s v="Friday"/>
    <x v="1"/>
    <s v="work"/>
    <s v="StochasticDurationActivity"/>
    <m/>
    <s v="uniform"/>
    <m/>
    <n v="3"/>
    <n v="3.5"/>
    <m/>
    <s v="WorkLocator"/>
    <m/>
    <m/>
    <m/>
    <m/>
  </r>
  <r>
    <n v="1"/>
    <s v="HEALTHY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HEALTHY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HEALTHY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HEALTHY"/>
    <s v="Friday"/>
    <x v="1"/>
    <s v="personal care"/>
    <s v="UntilFixedTimeActivity"/>
    <n v="24"/>
    <m/>
    <m/>
    <m/>
    <m/>
    <m/>
    <s v="HomeLocator"/>
    <m/>
    <m/>
    <m/>
    <m/>
  </r>
  <r>
    <n v="1"/>
    <s v="HEALTHY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HEALTHY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HEALTHY"/>
    <s v="Sunday"/>
    <x v="4"/>
    <s v="personal care"/>
    <s v="UntilFixedTimeActivity"/>
    <n v="24"/>
    <m/>
    <m/>
    <m/>
    <m/>
    <m/>
    <s v="HomeLocator"/>
    <m/>
    <m/>
    <m/>
    <m/>
  </r>
  <r>
    <n v="1"/>
    <s v="HEALTHY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HEALTHY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Friday"/>
    <x v="4"/>
    <s v="school"/>
    <s v="StochasticDurationActivity"/>
    <m/>
    <s v="uniform"/>
    <m/>
    <n v="6"/>
    <n v="8"/>
    <m/>
    <s v="SchoolLocator"/>
    <m/>
    <m/>
    <m/>
    <m/>
  </r>
  <r>
    <n v="1"/>
    <s v="HEALTHY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HEALTHY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Friday"/>
    <x v="4"/>
    <s v="personal care"/>
    <s v="UntilFixedTimeActivity"/>
    <n v="24"/>
    <m/>
    <m/>
    <m/>
    <m/>
    <m/>
    <s v="HomeLocator"/>
    <m/>
    <m/>
    <m/>
    <m/>
  </r>
  <r>
    <n v="1"/>
    <s v="HEALTHY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HEALTHY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HEALTHY"/>
    <s v="Friday"/>
    <x v="3"/>
    <s v="personal care"/>
    <s v="UntilFixedTimeActivity"/>
    <n v="24"/>
    <m/>
    <m/>
    <m/>
    <m/>
    <m/>
    <s v="HomeLocator"/>
    <m/>
    <m/>
    <m/>
    <m/>
  </r>
  <r>
    <n v="1"/>
    <s v="HEALTHY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HEALTHY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HEALTHY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HEALTHY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HEALTHY"/>
    <s v="Saturday"/>
    <x v="3"/>
    <s v="personal care"/>
    <s v="UntilFixedTimeActivity"/>
    <n v="24"/>
    <m/>
    <m/>
    <m/>
    <m/>
    <m/>
    <s v="HomeLocator"/>
    <m/>
    <m/>
    <m/>
    <m/>
  </r>
  <r>
    <n v="1"/>
    <s v="HEALTHY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HEALTHY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HEALTHY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HEALTHY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HEALTHY"/>
    <s v="Sunday"/>
    <x v="3"/>
    <s v="personal care"/>
    <s v="UntilFixedTimeActivity"/>
    <n v="24"/>
    <m/>
    <m/>
    <m/>
    <m/>
    <m/>
    <s v="HomeLocator"/>
    <m/>
    <m/>
    <m/>
    <m/>
  </r>
  <r>
    <n v="1"/>
    <s v="HEALTHY"/>
    <s v="Tuesday"/>
    <x v="5"/>
    <s v="personal care"/>
    <s v="UntilFixedTimeActivity"/>
    <n v="24"/>
    <m/>
    <m/>
    <m/>
    <m/>
    <m/>
    <s v="HomeLocator"/>
    <m/>
    <m/>
    <m/>
    <m/>
  </r>
  <r>
    <n v="1"/>
    <s v="HEALTHY"/>
    <s v="Friday"/>
    <x v="5"/>
    <s v="personal care"/>
    <s v="UntilFixedTimeActivity"/>
    <n v="24"/>
    <m/>
    <m/>
    <m/>
    <m/>
    <m/>
    <s v="HomeLocator"/>
    <m/>
    <m/>
    <m/>
    <m/>
  </r>
  <r>
    <n v="1"/>
    <s v="HEALTHY"/>
    <s v="Saturday"/>
    <x v="5"/>
    <s v="personal care"/>
    <s v="UntilFixedTimeActivity"/>
    <n v="24"/>
    <m/>
    <m/>
    <m/>
    <m/>
    <m/>
    <s v="HomeLocator"/>
    <m/>
    <m/>
    <m/>
    <m/>
  </r>
  <r>
    <n v="1"/>
    <s v="HEALTHY"/>
    <s v="Sunday"/>
    <x v="5"/>
    <s v="personal care"/>
    <s v="UntilFixedTimeActivity"/>
    <n v="24"/>
    <m/>
    <m/>
    <m/>
    <m/>
    <m/>
    <s v="HomeLocator"/>
    <m/>
    <m/>
    <m/>
    <m/>
  </r>
  <r>
    <n v="0"/>
    <s v="IMMUNITY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IMMUNITY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Tuesday"/>
    <x v="0"/>
    <s v="school"/>
    <s v="StochasticDurationActivity"/>
    <m/>
    <s v="uniform"/>
    <m/>
    <n v="6"/>
    <n v="8"/>
    <m/>
    <s v="SchoolLocator"/>
    <m/>
    <m/>
    <m/>
    <m/>
  </r>
  <r>
    <n v="0"/>
    <s v="IMMUNITY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IMMUNITY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IMMUNITY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IMMUNITY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IMMUNITY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IMMUNITY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0"/>
    <s v="personal care"/>
    <s v="UntilFixedTimeActivity"/>
    <n v="24"/>
    <m/>
    <m/>
    <m/>
    <m/>
    <m/>
    <s v="HomeLocator"/>
    <m/>
    <m/>
    <m/>
    <m/>
  </r>
  <r>
    <n v="0"/>
    <s v="IMMUNITY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IMMUNITY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IMMUNITY"/>
    <s v="Tuesday"/>
    <x v="1"/>
    <s v="work"/>
    <s v="StochasticDurationActivity"/>
    <m/>
    <s v="uniform"/>
    <m/>
    <n v="3"/>
    <n v="4"/>
    <m/>
    <s v="WorkLocator"/>
    <m/>
    <m/>
    <m/>
    <m/>
  </r>
  <r>
    <n v="0"/>
    <s v="IMMUNITY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IMMUNITY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IMMUNITY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IMMUNITY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IMMUNITY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IMMUNITY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IMMUNITY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IMMUNITY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1"/>
    <s v="personal care"/>
    <s v="UntilFixedTimeActivity"/>
    <n v="24"/>
    <m/>
    <m/>
    <m/>
    <m/>
    <m/>
    <s v="HomeLocator"/>
    <m/>
    <m/>
    <m/>
    <m/>
  </r>
  <r>
    <n v="0"/>
    <s v="IMMUNITY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IMMUNITY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IMMUNITY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IMMUNITY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IMMUNITY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IMMUNITY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IMMUNITY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IMMUNITY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2"/>
    <s v="personal care"/>
    <s v="UntilFixedTimeActivity"/>
    <n v="24"/>
    <m/>
    <m/>
    <m/>
    <m/>
    <m/>
    <s v="HomeLocator"/>
    <m/>
    <m/>
    <m/>
    <m/>
  </r>
  <r>
    <n v="0"/>
    <s v="IMMUNITY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IMMUNITY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IMMUNITY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IMMUNITY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3"/>
    <s v="personal care"/>
    <s v="UntilFixedTimeActivity"/>
    <n v="24"/>
    <m/>
    <m/>
    <m/>
    <m/>
    <m/>
    <s v="HomeLocator"/>
    <m/>
    <m/>
    <m/>
    <m/>
  </r>
  <r>
    <n v="0"/>
    <s v="IMMUNITY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IMMUNITY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Tuesday"/>
    <x v="4"/>
    <s v="school"/>
    <s v="StochasticDurationActivity"/>
    <m/>
    <s v="uniform"/>
    <m/>
    <n v="6"/>
    <n v="8"/>
    <m/>
    <s v="SchoolLocator"/>
    <m/>
    <m/>
    <m/>
    <m/>
  </r>
  <r>
    <n v="0"/>
    <s v="IMMUNITY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IMMUNITY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IMMUNITY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4"/>
    <s v="personal care"/>
    <s v="UntilFixedTimeActivity"/>
    <n v="24"/>
    <m/>
    <m/>
    <m/>
    <m/>
    <m/>
    <s v="HomeLocator"/>
    <m/>
    <m/>
    <m/>
    <m/>
  </r>
  <r>
    <n v="0"/>
    <s v="IMMUNITY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IMMUNITY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IMMUNITY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IMMUNITY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0"/>
    <s v="personal care"/>
    <s v="UntilFixedTimeActivity"/>
    <n v="24"/>
    <m/>
    <m/>
    <m/>
    <m/>
    <m/>
    <s v="HomeLocator"/>
    <m/>
    <m/>
    <m/>
    <m/>
  </r>
  <r>
    <n v="0"/>
    <s v="IMMUNITY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IMMUNITY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IMMUNITY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IMMUNITY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IMMUNITY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IMMUNITY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IMMUNITY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IMMUNITY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2"/>
    <s v="personal care"/>
    <s v="UntilFixedTimeActivity"/>
    <n v="24"/>
    <m/>
    <m/>
    <m/>
    <m/>
    <m/>
    <s v="HomeLocator"/>
    <m/>
    <m/>
    <m/>
    <m/>
  </r>
  <r>
    <n v="0"/>
    <s v="IMMUNITY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IMMUNITY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IMMUNITY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IMMUNITY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IMMUNITY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IMMUNITY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1"/>
    <s v="personal care"/>
    <s v="UntilFixedTimeActivity"/>
    <n v="24"/>
    <m/>
    <m/>
    <m/>
    <m/>
    <m/>
    <s v="HomeLocator"/>
    <m/>
    <m/>
    <m/>
    <m/>
  </r>
  <r>
    <n v="0"/>
    <s v="IMMUNITY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IMMUNITY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IMMUNITY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IMMUNITY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IMMUNITY"/>
    <s v="Saturday"/>
    <x v="4"/>
    <s v="personal care"/>
    <s v="UntilFixedTimeActivity"/>
    <n v="24"/>
    <m/>
    <m/>
    <m/>
    <m/>
    <m/>
    <s v="HomeLocator"/>
    <m/>
    <m/>
    <m/>
    <m/>
  </r>
  <r>
    <n v="0"/>
    <s v="IMMUNITY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IMMUNITY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IMMUNITY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IMMUNITY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IMMUNITY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IMMUNITY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IMMUNITY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IMMUNITY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2"/>
    <s v="personal care"/>
    <s v="UntilFixedTimeActivity"/>
    <n v="24"/>
    <m/>
    <m/>
    <m/>
    <m/>
    <m/>
    <s v="HomeLocator"/>
    <m/>
    <m/>
    <m/>
    <m/>
  </r>
  <r>
    <n v="0"/>
    <s v="IMMUNITY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IMMUNITY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IMMUNITY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IMMUNITY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IMMUNITY"/>
    <s v="Sunday"/>
    <x v="2"/>
    <s v="personal care"/>
    <s v="UntilFixedTimeActivity"/>
    <n v="24"/>
    <m/>
    <m/>
    <m/>
    <m/>
    <m/>
    <s v="HomeLocator"/>
    <m/>
    <m/>
    <m/>
    <m/>
  </r>
  <r>
    <n v="0"/>
    <s v="IMMUNITY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IMMUNITY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IMMUNITY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IMMUNITY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IMMUNITY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IMMUNITY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IMMUNITY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unday"/>
    <x v="0"/>
    <s v="personal care"/>
    <s v="UntilFixedTimeActivity"/>
    <n v="24"/>
    <m/>
    <m/>
    <m/>
    <m/>
    <m/>
    <s v="HomeLocator"/>
    <m/>
    <m/>
    <m/>
    <m/>
  </r>
  <r>
    <n v="0"/>
    <s v="IMMUNITY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IMMUNITY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IMMUNITY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IMMUNITY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IMMUNITY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Friday"/>
    <x v="0"/>
    <s v="personal care"/>
    <s v="UntilFixedTimeActivity"/>
    <n v="24"/>
    <m/>
    <m/>
    <m/>
    <m/>
    <m/>
    <s v="HomeLocator"/>
    <m/>
    <m/>
    <m/>
    <m/>
  </r>
  <r>
    <n v="0"/>
    <s v="IMMUNITY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IMMUNITY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IMMUNITY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IMMUNITY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IMMUNITY"/>
    <s v="Sunday"/>
    <x v="1"/>
    <s v="personal care"/>
    <s v="UntilFixedTimeActivity"/>
    <n v="24"/>
    <m/>
    <m/>
    <m/>
    <m/>
    <m/>
    <s v="HomeLocator"/>
    <m/>
    <m/>
    <m/>
    <m/>
  </r>
  <r>
    <n v="0"/>
    <s v="IMMUNITY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IMMUNITY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IMMUNITY"/>
    <s v="Friday"/>
    <x v="1"/>
    <s v="work"/>
    <s v="StochasticDurationActivity"/>
    <m/>
    <s v="uniform"/>
    <m/>
    <n v="3"/>
    <n v="3.5"/>
    <m/>
    <s v="WorkLocator"/>
    <m/>
    <m/>
    <m/>
    <m/>
  </r>
  <r>
    <n v="0"/>
    <s v="IMMUNITY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IMMUNITY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IMMUNITY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IMMUNITY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IMMUNITY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1"/>
    <s v="personal care"/>
    <s v="UntilFixedTimeActivity"/>
    <n v="24"/>
    <m/>
    <m/>
    <m/>
    <m/>
    <m/>
    <s v="HomeLocator"/>
    <m/>
    <m/>
    <m/>
    <m/>
  </r>
  <r>
    <n v="0"/>
    <s v="IMMUNITY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IMMUNITY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IMMUNITY"/>
    <s v="Sunday"/>
    <x v="4"/>
    <s v="personal care"/>
    <s v="UntilFixedTimeActivity"/>
    <n v="24"/>
    <m/>
    <m/>
    <m/>
    <m/>
    <m/>
    <s v="HomeLocator"/>
    <m/>
    <m/>
    <m/>
    <m/>
  </r>
  <r>
    <n v="0"/>
    <s v="IMMUNITY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IMMUNITY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Friday"/>
    <x v="4"/>
    <s v="school"/>
    <s v="StochasticDurationActivity"/>
    <m/>
    <s v="uniform"/>
    <m/>
    <n v="6"/>
    <n v="8"/>
    <m/>
    <s v="SchoolLocator"/>
    <m/>
    <m/>
    <m/>
    <m/>
  </r>
  <r>
    <n v="0"/>
    <s v="IMMUNITY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IMMUNITY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IMMUNITY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4"/>
    <s v="personal care"/>
    <s v="UntilFixedTimeActivity"/>
    <n v="24"/>
    <m/>
    <m/>
    <m/>
    <m/>
    <m/>
    <s v="HomeLocator"/>
    <m/>
    <m/>
    <m/>
    <m/>
  </r>
  <r>
    <n v="0"/>
    <s v="IMMUNITY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IMMUNITY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IMMUNITY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IMMUNITY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3"/>
    <s v="personal care"/>
    <s v="UntilFixedTimeActivity"/>
    <n v="24"/>
    <m/>
    <m/>
    <m/>
    <m/>
    <m/>
    <s v="HomeLocator"/>
    <m/>
    <m/>
    <m/>
    <m/>
  </r>
  <r>
    <n v="0"/>
    <s v="IMMUNITY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IMMUNITY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IMMUNITY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IMMUNITY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IMMUNITY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IMMUNITY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3"/>
    <s v="personal care"/>
    <s v="UntilFixedTimeActivity"/>
    <n v="24"/>
    <m/>
    <m/>
    <m/>
    <m/>
    <m/>
    <s v="HomeLocator"/>
    <m/>
    <m/>
    <m/>
    <m/>
  </r>
  <r>
    <n v="0"/>
    <s v="IMMUNITY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IMMUNITY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IMMUNITY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IMMUNITY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IMMUNITY"/>
    <s v="Sunday"/>
    <x v="3"/>
    <s v="personal care"/>
    <s v="UntilFixedTimeActivity"/>
    <n v="24"/>
    <m/>
    <m/>
    <m/>
    <m/>
    <m/>
    <s v="HomeLocator"/>
    <m/>
    <m/>
    <m/>
    <m/>
  </r>
  <r>
    <n v="2"/>
    <s v="IMMUNITY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IMMUNITY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IMMUNITY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IMMUNITY"/>
    <s v="Tuesday"/>
    <x v="0"/>
    <s v="personal care"/>
    <s v="UntilFixedTimeActivity"/>
    <n v="24"/>
    <m/>
    <m/>
    <m/>
    <m/>
    <m/>
    <s v="HomeLocator"/>
    <m/>
    <m/>
    <m/>
    <m/>
  </r>
  <r>
    <n v="2"/>
    <s v="IMMUNITY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IMMUNITY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IMMUNITY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IMMUNITY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IMMUNITY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IMMUNITY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IMMUNITY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IMMUNITY"/>
    <s v="Tuesday"/>
    <x v="1"/>
    <s v="personal care"/>
    <s v="UntilFixedTimeActivity"/>
    <n v="24"/>
    <m/>
    <m/>
    <m/>
    <m/>
    <m/>
    <s v="HomeLocator"/>
    <m/>
    <m/>
    <m/>
    <m/>
  </r>
  <r>
    <n v="2"/>
    <s v="IMMUNITY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IMMUNITY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IMMUNITY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IMMUNITY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IMMUNITY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IMMUNITY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IMMUNITY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IMMUNITY"/>
    <s v="Tuesday"/>
    <x v="2"/>
    <s v="personal care"/>
    <s v="UntilFixedTimeActivity"/>
    <n v="24"/>
    <m/>
    <m/>
    <m/>
    <m/>
    <m/>
    <s v="HomeLocator"/>
    <m/>
    <m/>
    <m/>
    <m/>
  </r>
  <r>
    <n v="2"/>
    <s v="IMMUNITY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IMMUNITY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IMMUNITY"/>
    <s v="Tuesday"/>
    <x v="3"/>
    <s v="personal care"/>
    <s v="UntilFixedTimeActivity"/>
    <n v="24"/>
    <m/>
    <m/>
    <m/>
    <m/>
    <m/>
    <s v="HomeLocator"/>
    <m/>
    <m/>
    <m/>
    <m/>
  </r>
  <r>
    <n v="2"/>
    <s v="IMMUNITY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IMMUNITY"/>
    <s v="Tuesday"/>
    <x v="4"/>
    <s v="personal care"/>
    <s v="UntilFixedTimeActivity"/>
    <n v="24"/>
    <m/>
    <m/>
    <m/>
    <m/>
    <m/>
    <s v="HomeLocator"/>
    <m/>
    <m/>
    <m/>
    <m/>
  </r>
  <r>
    <n v="2"/>
    <s v="IMMUNITY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IMMUNITY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IMMUNITY"/>
    <s v="Saturday"/>
    <x v="0"/>
    <s v="personal care"/>
    <s v="UntilFixedTimeActivity"/>
    <n v="24"/>
    <m/>
    <m/>
    <m/>
    <m/>
    <m/>
    <s v="HomeLocator"/>
    <m/>
    <m/>
    <m/>
    <m/>
  </r>
  <r>
    <n v="2"/>
    <s v="IMMUNITY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IMMUNITY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IMMUNITY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IMMUNITY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IMMUNITY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IMMUNITY"/>
    <s v="Saturday"/>
    <x v="2"/>
    <s v="personal care"/>
    <s v="UntilFixedTimeActivity"/>
    <n v="24"/>
    <m/>
    <m/>
    <m/>
    <m/>
    <m/>
    <s v="HomeLocator"/>
    <m/>
    <m/>
    <m/>
    <m/>
  </r>
  <r>
    <n v="2"/>
    <s v="IMMUNITY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IMMUNITY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IMMUNITY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IMMUNITY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IMMUNITY"/>
    <s v="Saturday"/>
    <x v="1"/>
    <s v="personal care"/>
    <s v="UntilFixedTimeActivity"/>
    <n v="24"/>
    <m/>
    <m/>
    <m/>
    <m/>
    <m/>
    <s v="HomeLocator"/>
    <m/>
    <m/>
    <m/>
    <m/>
  </r>
  <r>
    <n v="2"/>
    <s v="IMMUNITY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IMMUNITY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IMMUNITY"/>
    <s v="Saturday"/>
    <x v="4"/>
    <s v="personal care"/>
    <s v="UntilFixedTimeActivity"/>
    <n v="24"/>
    <m/>
    <m/>
    <m/>
    <m/>
    <m/>
    <s v="HomeLocator"/>
    <m/>
    <m/>
    <m/>
    <m/>
  </r>
  <r>
    <n v="2"/>
    <s v="IMMUNITY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IMMUNITY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IMMUNITY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IMMUNITY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IMMUNITY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IMMUNITY"/>
    <s v="Friday"/>
    <x v="2"/>
    <s v="personal care"/>
    <s v="UntilFixedTimeActivity"/>
    <n v="24"/>
    <m/>
    <m/>
    <m/>
    <m/>
    <m/>
    <s v="HomeLocator"/>
    <m/>
    <m/>
    <m/>
    <m/>
  </r>
  <r>
    <n v="2"/>
    <s v="IMMUNITY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IMMUNITY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IMMUNITY"/>
    <s v="Sunday"/>
    <x v="2"/>
    <s v="personal care"/>
    <s v="UntilFixedTimeActivity"/>
    <n v="24"/>
    <m/>
    <m/>
    <m/>
    <m/>
    <m/>
    <s v="HomeLocator"/>
    <m/>
    <m/>
    <m/>
    <m/>
  </r>
  <r>
    <n v="2"/>
    <s v="IMMUNITY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IMMUNITY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IMMUNITY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IMMUNITY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IMMUNITY"/>
    <s v="Sunday"/>
    <x v="0"/>
    <s v="personal care"/>
    <s v="UntilFixedTimeActivity"/>
    <n v="24"/>
    <m/>
    <m/>
    <m/>
    <m/>
    <m/>
    <s v="HomeLocator"/>
    <m/>
    <m/>
    <m/>
    <m/>
  </r>
  <r>
    <n v="2"/>
    <s v="IMMUNITY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IMMUNITY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IMMUNITY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IMMUNITY"/>
    <s v="Friday"/>
    <x v="0"/>
    <s v="personal care"/>
    <s v="UntilFixedTimeActivity"/>
    <n v="24"/>
    <m/>
    <m/>
    <m/>
    <m/>
    <m/>
    <s v="HomeLocator"/>
    <m/>
    <m/>
    <m/>
    <m/>
  </r>
  <r>
    <n v="2"/>
    <s v="IMMUNITY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IMMUNITY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IMMUNITY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IMMUNITY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IMMUNITY"/>
    <s v="Sunday"/>
    <x v="1"/>
    <s v="personal care"/>
    <s v="UntilFixedTimeActivity"/>
    <n v="24"/>
    <m/>
    <m/>
    <m/>
    <m/>
    <m/>
    <s v="HomeLocator"/>
    <m/>
    <m/>
    <m/>
    <m/>
  </r>
  <r>
    <n v="2"/>
    <s v="IMMUNITY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IMMUNITY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IMMUNITY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IMMUNITY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IMMUNITY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IMMUNITY"/>
    <s v="Friday"/>
    <x v="1"/>
    <s v="personal care"/>
    <s v="UntilFixedTimeActivity"/>
    <n v="24"/>
    <m/>
    <m/>
    <m/>
    <m/>
    <m/>
    <s v="HomeLocator"/>
    <m/>
    <m/>
    <m/>
    <m/>
  </r>
  <r>
    <n v="2"/>
    <s v="IMMUNITY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IMMUNITY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IMMUNITY"/>
    <s v="Sunday"/>
    <x v="4"/>
    <s v="personal care"/>
    <s v="UntilFixedTimeActivity"/>
    <n v="24"/>
    <m/>
    <m/>
    <m/>
    <m/>
    <m/>
    <s v="HomeLocator"/>
    <m/>
    <m/>
    <m/>
    <m/>
  </r>
  <r>
    <n v="2"/>
    <s v="IMMUNITY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IMMUNITY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IMMUNITY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IMMUNITY"/>
    <s v="Friday"/>
    <x v="4"/>
    <s v="personal care"/>
    <s v="UntilFixedTimeActivity"/>
    <n v="24"/>
    <m/>
    <m/>
    <m/>
    <m/>
    <m/>
    <s v="HomeLocator"/>
    <m/>
    <m/>
    <m/>
    <m/>
  </r>
  <r>
    <n v="2"/>
    <s v="IMMUNITY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IMMUNITY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IMMUNITY"/>
    <s v="Friday"/>
    <x v="3"/>
    <s v="personal care"/>
    <s v="UntilFixedTimeActivity"/>
    <n v="24"/>
    <m/>
    <m/>
    <m/>
    <m/>
    <m/>
    <s v="HomeLocator"/>
    <m/>
    <m/>
    <m/>
    <m/>
  </r>
  <r>
    <n v="2"/>
    <s v="IMMUNITY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IMMUNITY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IMMUNITY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IMMUNITY"/>
    <s v="Saturday"/>
    <x v="3"/>
    <s v="personal care"/>
    <s v="UntilFixedTimeActivity"/>
    <n v="24"/>
    <m/>
    <m/>
    <m/>
    <m/>
    <m/>
    <s v="HomeLocator"/>
    <m/>
    <m/>
    <m/>
    <m/>
  </r>
  <r>
    <n v="2"/>
    <s v="IMMUNITY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IMMUNITY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IMMUNITY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IMMUNITY"/>
    <s v="Sunday"/>
    <x v="3"/>
    <s v="personal care"/>
    <s v="UntilFixedTimeActivity"/>
    <n v="24"/>
    <m/>
    <m/>
    <m/>
    <m/>
    <m/>
    <s v="HomeLocator"/>
    <m/>
    <m/>
    <m/>
    <m/>
  </r>
  <r>
    <n v="0"/>
    <s v="IMMUNITY"/>
    <s v="Tuesday"/>
    <x v="5"/>
    <s v="personal care"/>
    <s v="UntilFixedTimeActivity"/>
    <n v="24"/>
    <m/>
    <m/>
    <m/>
    <m/>
    <m/>
    <s v="HomeLocator"/>
    <m/>
    <m/>
    <m/>
    <m/>
  </r>
  <r>
    <n v="0"/>
    <s v="IMMUNITY"/>
    <s v="Friday"/>
    <x v="5"/>
    <s v="personal care"/>
    <s v="UntilFixedTimeActivity"/>
    <n v="24"/>
    <m/>
    <m/>
    <m/>
    <m/>
    <m/>
    <s v="HomeLocator"/>
    <m/>
    <m/>
    <m/>
    <m/>
  </r>
  <r>
    <n v="0"/>
    <s v="IMMUNITY"/>
    <s v="Saturday"/>
    <x v="5"/>
    <s v="personal care"/>
    <s v="UntilFixedTimeActivity"/>
    <n v="24"/>
    <m/>
    <m/>
    <m/>
    <m/>
    <m/>
    <s v="HomeLocator"/>
    <m/>
    <m/>
    <m/>
    <m/>
  </r>
  <r>
    <n v="0"/>
    <s v="IMMUNITY"/>
    <s v="Sunday"/>
    <x v="5"/>
    <s v="personal care"/>
    <s v="UntilFixedTimeActivity"/>
    <n v="24"/>
    <m/>
    <m/>
    <m/>
    <m/>
    <m/>
    <s v="HomeLocator"/>
    <m/>
    <m/>
    <m/>
    <m/>
  </r>
  <r>
    <n v="2"/>
    <s v="IMMUNITY"/>
    <s v="Tuesday"/>
    <x v="5"/>
    <s v="personal care"/>
    <s v="UntilFixedTimeActivity"/>
    <n v="24"/>
    <m/>
    <m/>
    <m/>
    <m/>
    <m/>
    <s v="HomeLocator"/>
    <m/>
    <m/>
    <m/>
    <m/>
  </r>
  <r>
    <n v="2"/>
    <s v="IMMUNITY"/>
    <s v="Friday"/>
    <x v="5"/>
    <s v="personal care"/>
    <s v="UntilFixedTimeActivity"/>
    <n v="24"/>
    <m/>
    <m/>
    <m/>
    <m/>
    <m/>
    <s v="HomeLocator"/>
    <m/>
    <m/>
    <m/>
    <m/>
  </r>
  <r>
    <n v="2"/>
    <s v="IMMUNITY"/>
    <s v="Saturday"/>
    <x v="5"/>
    <s v="personal care"/>
    <s v="UntilFixedTimeActivity"/>
    <n v="24"/>
    <m/>
    <m/>
    <m/>
    <m/>
    <m/>
    <s v="HomeLocator"/>
    <m/>
    <m/>
    <m/>
    <m/>
  </r>
  <r>
    <n v="2"/>
    <s v="IMMUNITY"/>
    <s v="Sunday"/>
    <x v="5"/>
    <s v="personal care"/>
    <s v="UntilFixedTimeActivity"/>
    <n v="24"/>
    <m/>
    <m/>
    <m/>
    <m/>
    <m/>
    <s v="HomeLocator"/>
    <m/>
    <m/>
    <m/>
    <m/>
  </r>
  <r>
    <n v="1"/>
    <s v="IMMUNITY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IMMUNITY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Tuesday"/>
    <x v="0"/>
    <s v="school"/>
    <s v="StochasticDurationActivity"/>
    <m/>
    <s v="uniform"/>
    <m/>
    <n v="6"/>
    <n v="8"/>
    <m/>
    <s v="SchoolLocator"/>
    <m/>
    <m/>
    <m/>
    <m/>
  </r>
  <r>
    <n v="1"/>
    <s v="IMMUNITY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IMMUNITY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IMMUNITY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IMMUNITY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IMMUNITY"/>
    <s v="Tuesday"/>
    <x v="0"/>
    <s v="personal care"/>
    <s v="UntilFixedTimeActivity"/>
    <n v="24"/>
    <m/>
    <m/>
    <m/>
    <m/>
    <m/>
    <s v="HomeLocator"/>
    <m/>
    <m/>
    <m/>
    <m/>
  </r>
  <r>
    <n v="1"/>
    <s v="IMMUNITY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IMMUNITY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IMMUNITY"/>
    <s v="Tuesday"/>
    <x v="1"/>
    <s v="work"/>
    <s v="StochasticDurationActivity"/>
    <m/>
    <s v="uniform"/>
    <m/>
    <n v="3"/>
    <n v="4"/>
    <m/>
    <s v="WorkLocator"/>
    <m/>
    <m/>
    <m/>
    <m/>
  </r>
  <r>
    <n v="1"/>
    <s v="IMMUNITY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IMMUNITY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IMMUNITY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IMMUNITY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IMMUNITY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IMMUNITY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IMMUNITY"/>
    <s v="Tuesday"/>
    <x v="1"/>
    <s v="personal care"/>
    <s v="UntilFixedTimeActivity"/>
    <n v="24"/>
    <m/>
    <m/>
    <m/>
    <m/>
    <m/>
    <s v="HomeLocator"/>
    <m/>
    <m/>
    <m/>
    <m/>
  </r>
  <r>
    <n v="1"/>
    <s v="IMMUNITY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IMMUNITY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IMMUNITY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IMMUNITY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IMMUNITY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IMMUNITY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IMMUNITY"/>
    <s v="Tuesday"/>
    <x v="2"/>
    <s v="personal care"/>
    <s v="UntilFixedTimeActivity"/>
    <n v="24"/>
    <m/>
    <m/>
    <m/>
    <m/>
    <m/>
    <s v="HomeLocator"/>
    <m/>
    <m/>
    <m/>
    <m/>
  </r>
  <r>
    <n v="1"/>
    <s v="IMMUNITY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IMMUNITY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IMMUNITY"/>
    <s v="Tuesday"/>
    <x v="3"/>
    <s v="personal care"/>
    <s v="UntilFixedTimeActivity"/>
    <n v="24"/>
    <m/>
    <m/>
    <m/>
    <m/>
    <m/>
    <s v="HomeLocator"/>
    <m/>
    <m/>
    <m/>
    <m/>
  </r>
  <r>
    <n v="1"/>
    <s v="IMMUNITY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IMMUNITY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Tuesday"/>
    <x v="4"/>
    <s v="school"/>
    <s v="StochasticDurationActivity"/>
    <m/>
    <s v="uniform"/>
    <m/>
    <n v="6"/>
    <n v="8"/>
    <m/>
    <s v="SchoolLocator"/>
    <m/>
    <m/>
    <m/>
    <m/>
  </r>
  <r>
    <n v="1"/>
    <s v="IMMUNITY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IMMUNITY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Tuesday"/>
    <x v="4"/>
    <s v="personal care"/>
    <s v="UntilFixedTimeActivity"/>
    <n v="24"/>
    <m/>
    <m/>
    <m/>
    <m/>
    <m/>
    <s v="HomeLocator"/>
    <m/>
    <m/>
    <m/>
    <m/>
  </r>
  <r>
    <n v="1"/>
    <s v="IMMUNITY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IMMUNITY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IMMUNITY"/>
    <s v="Saturday"/>
    <x v="0"/>
    <s v="personal care"/>
    <s v="UntilFixedTimeActivity"/>
    <n v="24"/>
    <m/>
    <m/>
    <m/>
    <m/>
    <m/>
    <s v="HomeLocator"/>
    <m/>
    <m/>
    <m/>
    <m/>
  </r>
  <r>
    <n v="1"/>
    <s v="IMMUNITY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IMMUNITY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IMMUNITY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IMMUNITY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IMMUNITY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IMMUNITY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IMMUNITY"/>
    <s v="Saturday"/>
    <x v="2"/>
    <s v="personal care"/>
    <s v="UntilFixedTimeActivity"/>
    <n v="24"/>
    <m/>
    <m/>
    <m/>
    <m/>
    <m/>
    <s v="HomeLocator"/>
    <m/>
    <m/>
    <m/>
    <m/>
  </r>
  <r>
    <n v="1"/>
    <s v="IMMUNITY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IMMUNITY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IMMUNITY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IMMUNITY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IMMUNITY"/>
    <s v="Saturday"/>
    <x v="1"/>
    <s v="personal care"/>
    <s v="UntilFixedTimeActivity"/>
    <n v="24"/>
    <m/>
    <m/>
    <m/>
    <m/>
    <m/>
    <s v="HomeLocator"/>
    <m/>
    <m/>
    <m/>
    <m/>
  </r>
  <r>
    <n v="1"/>
    <s v="IMMUNITY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IMMUNITY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IMMUNITY"/>
    <s v="Saturday"/>
    <x v="4"/>
    <s v="personal care"/>
    <s v="UntilFixedTimeActivity"/>
    <n v="24"/>
    <m/>
    <m/>
    <m/>
    <m/>
    <m/>
    <s v="HomeLocator"/>
    <m/>
    <m/>
    <m/>
    <m/>
  </r>
  <r>
    <n v="1"/>
    <s v="IMMUNITY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IMMUNITY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IMMUNITY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IMMUNITY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IMMUNITY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IMMUNITY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IMMUNITY"/>
    <s v="Friday"/>
    <x v="2"/>
    <s v="personal care"/>
    <s v="UntilFixedTimeActivity"/>
    <n v="24"/>
    <m/>
    <m/>
    <m/>
    <m/>
    <m/>
    <s v="HomeLocator"/>
    <m/>
    <m/>
    <m/>
    <m/>
  </r>
  <r>
    <n v="1"/>
    <s v="IMMUNITY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IMMUNITY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IMMUNITY"/>
    <s v="Sunday"/>
    <x v="2"/>
    <s v="personal care"/>
    <s v="UntilFixedTimeActivity"/>
    <n v="24"/>
    <m/>
    <m/>
    <m/>
    <m/>
    <m/>
    <s v="HomeLocator"/>
    <m/>
    <m/>
    <m/>
    <m/>
  </r>
  <r>
    <n v="1"/>
    <s v="IMMUNITY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IMMUNITY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IMMUNITY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IMMUNITY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IMMUNITY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IMMUNITY"/>
    <s v="Sunday"/>
    <x v="0"/>
    <s v="personal care"/>
    <s v="UntilFixedTimeActivity"/>
    <n v="24"/>
    <m/>
    <m/>
    <m/>
    <m/>
    <m/>
    <s v="HomeLocator"/>
    <m/>
    <m/>
    <m/>
    <m/>
  </r>
  <r>
    <n v="1"/>
    <s v="IMMUNITY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IMMUNITY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IMMUNITY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IMMUNITY"/>
    <s v="Friday"/>
    <x v="0"/>
    <s v="personal care"/>
    <s v="UntilFixedTimeActivity"/>
    <n v="24"/>
    <m/>
    <m/>
    <m/>
    <m/>
    <m/>
    <s v="HomeLocator"/>
    <m/>
    <m/>
    <m/>
    <m/>
  </r>
  <r>
    <n v="1"/>
    <s v="IMMUNITY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IMMUNITY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IMMUNITY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IMMUNITY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IMMUNITY"/>
    <s v="Sunday"/>
    <x v="1"/>
    <s v="personal care"/>
    <s v="UntilFixedTimeActivity"/>
    <n v="24"/>
    <m/>
    <m/>
    <m/>
    <m/>
    <m/>
    <s v="HomeLocator"/>
    <m/>
    <m/>
    <m/>
    <m/>
  </r>
  <r>
    <n v="1"/>
    <s v="IMMUNITY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IMMUNITY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IMMUNITY"/>
    <s v="Friday"/>
    <x v="1"/>
    <s v="work"/>
    <s v="StochasticDurationActivity"/>
    <m/>
    <s v="uniform"/>
    <m/>
    <n v="3"/>
    <n v="3.5"/>
    <m/>
    <s v="WorkLocator"/>
    <m/>
    <m/>
    <m/>
    <m/>
  </r>
  <r>
    <n v="1"/>
    <s v="IMMUNITY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IMMUNITY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IMMUNITY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IMMUNITY"/>
    <s v="Friday"/>
    <x v="1"/>
    <s v="personal care"/>
    <s v="UntilFixedTimeActivity"/>
    <n v="24"/>
    <m/>
    <m/>
    <m/>
    <m/>
    <m/>
    <s v="HomeLocator"/>
    <m/>
    <m/>
    <m/>
    <m/>
  </r>
  <r>
    <n v="1"/>
    <s v="IMMUNITY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IMMUNITY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IMMUNITY"/>
    <s v="Sunday"/>
    <x v="4"/>
    <s v="personal care"/>
    <s v="UntilFixedTimeActivity"/>
    <n v="24"/>
    <m/>
    <m/>
    <m/>
    <m/>
    <m/>
    <s v="HomeLocator"/>
    <m/>
    <m/>
    <m/>
    <m/>
  </r>
  <r>
    <n v="1"/>
    <s v="IMMUNITY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IMMUNITY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Friday"/>
    <x v="4"/>
    <s v="school"/>
    <s v="StochasticDurationActivity"/>
    <m/>
    <s v="uniform"/>
    <m/>
    <n v="6"/>
    <n v="8"/>
    <m/>
    <s v="SchoolLocator"/>
    <m/>
    <m/>
    <m/>
    <m/>
  </r>
  <r>
    <n v="1"/>
    <s v="IMMUNITY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IMMUNITY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Friday"/>
    <x v="4"/>
    <s v="personal care"/>
    <s v="UntilFixedTimeActivity"/>
    <n v="24"/>
    <m/>
    <m/>
    <m/>
    <m/>
    <m/>
    <s v="HomeLocator"/>
    <m/>
    <m/>
    <m/>
    <m/>
  </r>
  <r>
    <n v="1"/>
    <s v="IMMUNITY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IMMUNITY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IMMUNITY"/>
    <s v="Friday"/>
    <x v="3"/>
    <s v="personal care"/>
    <s v="UntilFixedTimeActivity"/>
    <n v="24"/>
    <m/>
    <m/>
    <m/>
    <m/>
    <m/>
    <s v="HomeLocator"/>
    <m/>
    <m/>
    <m/>
    <m/>
  </r>
  <r>
    <n v="1"/>
    <s v="IMMUNITY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IMMUNITY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IMMUNITY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IMMUNITY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IMMUNITY"/>
    <s v="Saturday"/>
    <x v="3"/>
    <s v="personal care"/>
    <s v="UntilFixedTimeActivity"/>
    <n v="24"/>
    <m/>
    <m/>
    <m/>
    <m/>
    <m/>
    <s v="HomeLocator"/>
    <m/>
    <m/>
    <m/>
    <m/>
  </r>
  <r>
    <n v="1"/>
    <s v="IMMUNITY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IMMUNITY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IMMUNITY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IMMUNITY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IMMUNITY"/>
    <s v="Sunday"/>
    <x v="3"/>
    <s v="personal care"/>
    <s v="UntilFixedTimeActivity"/>
    <n v="24"/>
    <m/>
    <m/>
    <m/>
    <m/>
    <m/>
    <s v="HomeLocator"/>
    <m/>
    <m/>
    <m/>
    <m/>
  </r>
  <r>
    <n v="1"/>
    <s v="IMMUNITY"/>
    <s v="Tuesday"/>
    <x v="5"/>
    <s v="personal care"/>
    <s v="UntilFixedTimeActivity"/>
    <n v="24"/>
    <m/>
    <m/>
    <m/>
    <m/>
    <m/>
    <s v="HomeLocator"/>
    <m/>
    <m/>
    <m/>
    <m/>
  </r>
  <r>
    <n v="1"/>
    <s v="IMMUNITY"/>
    <s v="Friday"/>
    <x v="5"/>
    <s v="personal care"/>
    <s v="UntilFixedTimeActivity"/>
    <n v="24"/>
    <m/>
    <m/>
    <m/>
    <m/>
    <m/>
    <s v="HomeLocator"/>
    <m/>
    <m/>
    <m/>
    <m/>
  </r>
  <r>
    <n v="1"/>
    <s v="IMMUNITY"/>
    <s v="Saturday"/>
    <x v="5"/>
    <s v="personal care"/>
    <s v="UntilFixedTimeActivity"/>
    <n v="24"/>
    <m/>
    <m/>
    <m/>
    <m/>
    <m/>
    <s v="HomeLocator"/>
    <m/>
    <m/>
    <m/>
    <m/>
  </r>
  <r>
    <n v="1"/>
    <s v="IMMUNITY"/>
    <s v="Sunday"/>
    <x v="5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Tuesday"/>
    <x v="0"/>
    <s v="school"/>
    <s v="StochasticDurationActivity"/>
    <m/>
    <s v="uniform"/>
    <m/>
    <n v="6"/>
    <n v="8"/>
    <m/>
    <s v="SchoolLocator"/>
    <m/>
    <m/>
    <m/>
    <m/>
  </r>
  <r>
    <n v="0"/>
    <s v="Asymptomatic_Contagious_Late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Lat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Lat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Lat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Asymptomatic_Contagious_Late_Stage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0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Asymptomatic_Contagious_Late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Asymptomatic_Contagious_Late_Stage"/>
    <s v="Tuesday"/>
    <x v="1"/>
    <s v="work"/>
    <s v="StochasticDurationActivity"/>
    <m/>
    <s v="uniform"/>
    <m/>
    <n v="3"/>
    <n v="4"/>
    <m/>
    <s v="WorkLocator"/>
    <m/>
    <m/>
    <m/>
    <m/>
  </r>
  <r>
    <n v="0"/>
    <s v="Asymptomatic_Contagious_Late_Stage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Asymptomatic_Contagious_Late_Stage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Asymptomatic_Contagious_Late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Lat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Lat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Lat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Asymptomatic_Contagious_Late_Stage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1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Asymptomatic_Contagious_Late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Asymptomatic_Contagious_Late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Asymptomatic_Contagious_Lat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Lat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Lat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Asymptomatic_Contagious_Lat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2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Asymptomatic_Contagious_Lat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Asymptomatic_Contagious_Late_Stage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3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Tuesday"/>
    <x v="4"/>
    <s v="school"/>
    <s v="StochasticDurationActivity"/>
    <m/>
    <s v="uniform"/>
    <m/>
    <n v="6"/>
    <n v="8"/>
    <m/>
    <s v="SchoolLocator"/>
    <m/>
    <m/>
    <m/>
    <m/>
  </r>
  <r>
    <n v="0"/>
    <s v="Asymptomatic_Contagious_Late_Stage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Asymptomatic_Contagious_Late_Stage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4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Asymptomatic_Contagious_Late_Stage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Asymptomatic_Contagious_Late_Stage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Asymptomatic_Contagious_Late_Stage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0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Asymptomatic_Contagious_Lat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Lat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Late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Asymptomatic_Contagious_Late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Asymptomatic_Contagious_Lat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Asymptomatic_Contagious_Lat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2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Asymptomatic_Contagious_Lat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Lat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Lat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Asymptomatic_Contagious_Lat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1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Asymptomatic_Contagious_Late_Stage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Late_Stage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Asymptomatic_Contagious_Late_Stage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aturday"/>
    <x v="4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Asymptomatic_Contagious_Lat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Asymptomatic_Contagious_Late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Asymptomatic_Contagious_Late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Lat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Lat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Asymptomatic_Contagious_Lat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2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Asymptomatic_Contagious_Late_Stage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Late_Stage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Asymptomatic_Contagious_Late_Stage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unday"/>
    <x v="2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Asymptomatic_Contagious_Lat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Lat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Late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Asymptomatic_Contagious_Late_Stage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Late_Stage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Asymptomatic_Contagious_Late_Stage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unday"/>
    <x v="0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Asymptomatic_Contagious_Late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Asymptomatic_Contagious_Late_Stage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Asymptomatic_Contagious_Late_Stage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Friday"/>
    <x v="0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Asymptomatic_Contagious_Lat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Lat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Late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unday"/>
    <x v="1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Asymptomatic_Contagious_Late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Asymptomatic_Contagious_Late_Stage"/>
    <s v="Friday"/>
    <x v="1"/>
    <s v="work"/>
    <s v="StochasticDurationActivity"/>
    <m/>
    <s v="uniform"/>
    <m/>
    <n v="3"/>
    <n v="3.5"/>
    <m/>
    <s v="WorkLocator"/>
    <m/>
    <m/>
    <m/>
    <m/>
  </r>
  <r>
    <n v="0"/>
    <s v="Asymptomatic_Contagious_Late_Stage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Asymptomatic_Contagious_Late_Stage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Asymptomatic_Contagious_Lat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Asymptomatic_Contagious_Late_Stage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Asymptomatic_Contagious_Lat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1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Asymptomatic_Contagious_Late_Stage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unday"/>
    <x v="4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Friday"/>
    <x v="4"/>
    <s v="school"/>
    <s v="StochasticDurationActivity"/>
    <m/>
    <s v="uniform"/>
    <m/>
    <n v="6"/>
    <n v="8"/>
    <m/>
    <s v="SchoolLocator"/>
    <m/>
    <m/>
    <m/>
    <m/>
  </r>
  <r>
    <n v="0"/>
    <s v="Asymptomatic_Contagious_Late_Stage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Asymptomatic_Contagious_Late_Stage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4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Asymptomatic_Contagious_Late_Stage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Asymptomatic_Contagious_Late_Stage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3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Asymptomatic_Contagious_Late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Lat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Lat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Asymptomatic_Contagious_Lat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3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Asymptomatic_Contagious_Late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Lat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Late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unday"/>
    <x v="3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Lat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Lat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Tuesday"/>
    <x v="0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Asymptomatic_Contagious_Late_Stage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Asymptomatic_Contagious_Late_Stage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Asymptomatic_Contagious_Late_Stage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Asymptomatic_Contagious_Late_Stage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Lat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Lat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Tuesday"/>
    <x v="1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Asymptomatic_Contagious_Late_Stage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Asymptomatic_Contagious_Late_Stage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Asymptomatic_Contagious_Lat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Asymptomatic_Contagious_Lat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Late_Stage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Lat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Tuesday"/>
    <x v="2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Asymptomatic_Contagious_Lat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Tuesday"/>
    <x v="3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Tuesday"/>
    <x v="4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Asymptomatic_Contagious_Late_Stage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Asymptomatic_Contagious_Late_Stage"/>
    <s v="Saturday"/>
    <x v="0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Asymptomatic_Contagious_Lat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Late_Stage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Late_Stage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Asymptomatic_Contagious_Lat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aturday"/>
    <x v="2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Asymptomatic_Contagious_Lat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Late_Stage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Lat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aturday"/>
    <x v="1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Asymptomatic_Contagious_Lat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aturday"/>
    <x v="4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Asymptomatic_Contagious_Late_Stage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Asymptomatic_Contagious_Lat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Late_Stage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Late_Stage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Friday"/>
    <x v="2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Asymptomatic_Contagious_Late_Stage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unday"/>
    <x v="2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Asymptomatic_Contagious_Lat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Late_Stage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Late_Stage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Asymptomatic_Contagious_Late_Stage"/>
    <s v="Sunday"/>
    <x v="0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Asymptomatic_Contagious_Late_Stage"/>
    <s v="Friday"/>
    <x v="0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Asymptomatic_Contagious_Lat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Late_Stage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Late_Stage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unday"/>
    <x v="1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Asymptomatic_Contagious_Late_Stage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Asymptomatic_Contagious_Late_Stage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Asymptomatic_Contagious_Late_Stage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Asymptomatic_Contagious_Lat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Asymptomatic_Contagious_Late_Stage"/>
    <s v="Friday"/>
    <x v="1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Asymptomatic_Contagious_Late_Stage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unday"/>
    <x v="4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Asymptomatic_Contagious_Late_Stage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Friday"/>
    <x v="4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Asymptomatic_Contagious_Late_Stage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Friday"/>
    <x v="3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Asymptomatic_Contagious_Lat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Lat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aturday"/>
    <x v="3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Asymptomatic_Contagious_Lat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Late_Stage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unday"/>
    <x v="3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5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5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5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5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5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5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5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5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Tuesday"/>
    <x v="0"/>
    <s v="school"/>
    <s v="StochasticDurationActivity"/>
    <m/>
    <s v="uniform"/>
    <m/>
    <n v="6"/>
    <n v="8"/>
    <m/>
    <s v="SchoolLocator"/>
    <m/>
    <m/>
    <m/>
    <m/>
  </r>
  <r>
    <n v="1"/>
    <s v="Asymptomatic_Contagious_Late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Lat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Lat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Lat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Tuesday"/>
    <x v="0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Asymptomatic_Contagious_Late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Asymptomatic_Contagious_Late_Stage"/>
    <s v="Tuesday"/>
    <x v="1"/>
    <s v="work"/>
    <s v="StochasticDurationActivity"/>
    <m/>
    <s v="uniform"/>
    <m/>
    <n v="3"/>
    <n v="4"/>
    <m/>
    <s v="WorkLocator"/>
    <m/>
    <m/>
    <m/>
    <m/>
  </r>
  <r>
    <n v="1"/>
    <s v="Asymptomatic_Contagious_Late_Stage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Asymptomatic_Contagious_Late_Stage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Asymptomatic_Contagious_Late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Lat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Lat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Lat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Tuesday"/>
    <x v="1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Asymptomatic_Contagious_Late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Asymptomatic_Contagious_Late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Asymptomatic_Contagious_Lat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Lat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Lat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Tuesday"/>
    <x v="2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Asymptomatic_Contagious_Lat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Tuesday"/>
    <x v="3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Tuesday"/>
    <x v="4"/>
    <s v="school"/>
    <s v="StochasticDurationActivity"/>
    <m/>
    <s v="uniform"/>
    <m/>
    <n v="6"/>
    <n v="8"/>
    <m/>
    <s v="SchoolLocator"/>
    <m/>
    <m/>
    <m/>
    <m/>
  </r>
  <r>
    <n v="1"/>
    <s v="Asymptomatic_Contagious_Lat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Tuesday"/>
    <x v="4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Asymptomatic_Contagious_Late_Stage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Asymptomatic_Contagious_Late_Stage"/>
    <s v="Saturday"/>
    <x v="0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Asymptomatic_Contagious_Lat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Lat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Late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Asymptomatic_Contagious_Late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Asymptomatic_Contagious_Lat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aturday"/>
    <x v="2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Asymptomatic_Contagious_Lat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Lat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Lat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aturday"/>
    <x v="1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Asymptomatic_Contagious_Lat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aturday"/>
    <x v="4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Asymptomatic_Contagious_Lat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Asymptomatic_Contagious_Late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Asymptomatic_Contagious_Late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Lat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Lat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Friday"/>
    <x v="2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Asymptomatic_Contagious_Late_Stage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unday"/>
    <x v="2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Asymptomatic_Contagious_Lat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Lat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Late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Asymptomatic_Contagious_Late_Stage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Asymptomatic_Contagious_Late_Stage"/>
    <s v="Sunday"/>
    <x v="0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Asymptomatic_Contagious_Late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Asymptomatic_Contagious_Late_Stage"/>
    <s v="Friday"/>
    <x v="0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Asymptomatic_Contagious_Lat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Lat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Late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unday"/>
    <x v="1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Asymptomatic_Contagious_Late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Asymptomatic_Contagious_Late_Stage"/>
    <s v="Friday"/>
    <x v="1"/>
    <s v="work"/>
    <s v="StochasticDurationActivity"/>
    <m/>
    <s v="uniform"/>
    <m/>
    <n v="3"/>
    <n v="3.5"/>
    <m/>
    <s v="WorkLocator"/>
    <m/>
    <m/>
    <m/>
    <m/>
  </r>
  <r>
    <n v="1"/>
    <s v="Asymptomatic_Contagious_Late_Stage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Asymptomatic_Contagious_Late_Stage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Asymptomatic_Contagious_Lat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Asymptomatic_Contagious_Late_Stage"/>
    <s v="Friday"/>
    <x v="1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Asymptomatic_Contagious_Late_Stage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unday"/>
    <x v="4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Friday"/>
    <x v="4"/>
    <s v="school"/>
    <s v="StochasticDurationActivity"/>
    <m/>
    <s v="uniform"/>
    <m/>
    <n v="6"/>
    <n v="8"/>
    <m/>
    <s v="SchoolLocator"/>
    <m/>
    <m/>
    <m/>
    <m/>
  </r>
  <r>
    <n v="1"/>
    <s v="Asymptomatic_Contagious_Lat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Friday"/>
    <x v="4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Asymptomatic_Contagious_Late_Stage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Friday"/>
    <x v="3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Asymptomatic_Contagious_Late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Lat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Lat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aturday"/>
    <x v="3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Asymptomatic_Contagious_Late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Lat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Late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unday"/>
    <x v="3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5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5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5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5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Tuesday"/>
    <x v="0"/>
    <s v="school"/>
    <s v="StochasticDurationActivity"/>
    <m/>
    <s v="uniform"/>
    <m/>
    <n v="6"/>
    <n v="8"/>
    <m/>
    <s v="SchoolLocator"/>
    <m/>
    <m/>
    <m/>
    <m/>
  </r>
  <r>
    <n v="0"/>
    <s v="Asymptomatic_Contagious_Middle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Middl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Middl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Middl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Asymptomatic_Contagious_Middle_Stage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0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Asymptomatic_Contagious_Middle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Asymptomatic_Contagious_Middle_Stage"/>
    <s v="Tuesday"/>
    <x v="1"/>
    <s v="work"/>
    <s v="StochasticDurationActivity"/>
    <m/>
    <s v="uniform"/>
    <m/>
    <n v="3"/>
    <n v="4"/>
    <m/>
    <s v="WorkLocator"/>
    <m/>
    <m/>
    <m/>
    <m/>
  </r>
  <r>
    <n v="0"/>
    <s v="Asymptomatic_Contagious_Middle_Stage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Asymptomatic_Contagious_Middle_Stage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Asymptomatic_Contagious_Middle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Middl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Middl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Middl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Asymptomatic_Contagious_Middle_Stage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1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Asymptomatic_Contagious_Middle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Asymptomatic_Contagious_Middle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Asymptomatic_Contagious_Middl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Middl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Middl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Asymptomatic_Contagious_Middl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2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Asymptomatic_Contagious_Middl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Asymptomatic_Contagious_Middle_Stage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3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Tuesday"/>
    <x v="4"/>
    <s v="school"/>
    <s v="StochasticDurationActivity"/>
    <m/>
    <s v="uniform"/>
    <m/>
    <n v="6"/>
    <n v="8"/>
    <m/>
    <s v="SchoolLocator"/>
    <m/>
    <m/>
    <m/>
    <m/>
  </r>
  <r>
    <n v="0"/>
    <s v="Asymptomatic_Contagious_Middle_Stage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Asymptomatic_Contagious_Middle_Stage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4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Asymptomatic_Contagious_Middle_Stage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Asymptomatic_Contagious_Middle_Stage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Asymptomatic_Contagious_Middle_Stage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0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Asymptomatic_Contagious_Middl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Middl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Middle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Asymptomatic_Contagious_Middle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Asymptomatic_Contagious_Middl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Asymptomatic_Contagious_Middl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2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Asymptomatic_Contagious_Middl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Middl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Middl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Asymptomatic_Contagious_Middl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1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Asymptomatic_Contagious_Middle_Stage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Middle_Stage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Asymptomatic_Contagious_Middle_Stage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aturday"/>
    <x v="4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Asymptomatic_Contagious_Middl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Asymptomatic_Contagious_Middle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Asymptomatic_Contagious_Middle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Middl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Middl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Asymptomatic_Contagious_Middl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2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Asymptomatic_Contagious_Middle_Stage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Middle_Stage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Asymptomatic_Contagious_Middle_Stage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unday"/>
    <x v="2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Asymptomatic_Contagious_Middl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Middl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Middle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Asymptomatic_Contagious_Middle_Stage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Middle_Stage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Asymptomatic_Contagious_Middle_Stage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unday"/>
    <x v="0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Asymptomatic_Contagious_Middle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Asymptomatic_Contagious_Middle_Stage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Asymptomatic_Contagious_Middle_Stage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Friday"/>
    <x v="0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Asymptomatic_Contagious_Middl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Middl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Middle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unday"/>
    <x v="1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Asymptomatic_Contagious_Middle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Asymptomatic_Contagious_Middle_Stage"/>
    <s v="Friday"/>
    <x v="1"/>
    <s v="work"/>
    <s v="StochasticDurationActivity"/>
    <m/>
    <s v="uniform"/>
    <m/>
    <n v="3"/>
    <n v="3.5"/>
    <m/>
    <s v="WorkLocator"/>
    <m/>
    <m/>
    <m/>
    <m/>
  </r>
  <r>
    <n v="0"/>
    <s v="Asymptomatic_Contagious_Middle_Stage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Asymptomatic_Contagious_Middle_Stage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Asymptomatic_Contagious_Middl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Asymptomatic_Contagious_Middle_Stage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Asymptomatic_Contagious_Middl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1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Asymptomatic_Contagious_Middle_Stage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unday"/>
    <x v="4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Friday"/>
    <x v="4"/>
    <s v="school"/>
    <s v="StochasticDurationActivity"/>
    <m/>
    <s v="uniform"/>
    <m/>
    <n v="6"/>
    <n v="8"/>
    <m/>
    <s v="SchoolLocator"/>
    <m/>
    <m/>
    <m/>
    <m/>
  </r>
  <r>
    <n v="0"/>
    <s v="Asymptomatic_Contagious_Middle_Stage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Asymptomatic_Contagious_Middle_Stage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4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Asymptomatic_Contagious_Middle_Stage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Asymptomatic_Contagious_Middle_Stage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3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Asymptomatic_Contagious_Middle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Middl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Middl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Asymptomatic_Contagious_Middl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3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Asymptomatic_Contagious_Middle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Middl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Middle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unday"/>
    <x v="3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Middl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Middl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Tuesday"/>
    <x v="0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Asymptomatic_Contagious_Middle_Stage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Asymptomatic_Contagious_Middle_Stage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Asymptomatic_Contagious_Middle_Stage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Asymptomatic_Contagious_Middle_Stage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Middl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Middl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Tuesday"/>
    <x v="1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Asymptomatic_Contagious_Middle_Stage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Asymptomatic_Contagious_Middle_Stage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Asymptomatic_Contagious_Middl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Asymptomatic_Contagious_Middl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Middle_Stage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Middl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Tuesday"/>
    <x v="2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Asymptomatic_Contagious_Middl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Tuesday"/>
    <x v="3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Tuesday"/>
    <x v="4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Asymptomatic_Contagious_Middle_Stage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Asymptomatic_Contagious_Middle_Stage"/>
    <s v="Saturday"/>
    <x v="0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Asymptomatic_Contagious_Middl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Middle_Stage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Middle_Stage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Asymptomatic_Contagious_Middl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aturday"/>
    <x v="2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Asymptomatic_Contagious_Middl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Middle_Stage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Middl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aturday"/>
    <x v="1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Asymptomatic_Contagious_Middl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aturday"/>
    <x v="4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Asymptomatic_Contagious_Middle_Stage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Asymptomatic_Contagious_Middl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Middle_Stage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Middle_Stage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Friday"/>
    <x v="2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Asymptomatic_Contagious_Middle_Stage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unday"/>
    <x v="2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Asymptomatic_Contagious_Middl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Middle_Stage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Middle_Stage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Asymptomatic_Contagious_Middle_Stage"/>
    <s v="Sunday"/>
    <x v="0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Asymptomatic_Contagious_Middle_Stage"/>
    <s v="Friday"/>
    <x v="0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Asymptomatic_Contagious_Middl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Middle_Stage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Middle_Stage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unday"/>
    <x v="1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Asymptomatic_Contagious_Middle_Stage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Asymptomatic_Contagious_Middle_Stage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Asymptomatic_Contagious_Middle_Stage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Asymptomatic_Contagious_Middl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Asymptomatic_Contagious_Middle_Stage"/>
    <s v="Friday"/>
    <x v="1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Asymptomatic_Contagious_Middle_Stage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unday"/>
    <x v="4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Asymptomatic_Contagious_Middle_Stage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Friday"/>
    <x v="4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Asymptomatic_Contagious_Middle_Stage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Friday"/>
    <x v="3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Asymptomatic_Contagious_Middl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Middl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aturday"/>
    <x v="3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Asymptomatic_Contagious_Middl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Middle_Stage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unday"/>
    <x v="3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5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5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5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5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5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5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5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5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Tuesday"/>
    <x v="0"/>
    <s v="school"/>
    <s v="StochasticDurationActivity"/>
    <m/>
    <s v="uniform"/>
    <m/>
    <n v="6"/>
    <n v="8"/>
    <m/>
    <s v="SchoolLocator"/>
    <m/>
    <m/>
    <m/>
    <m/>
  </r>
  <r>
    <n v="1"/>
    <s v="Asymptomatic_Contagious_Middle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Middl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Middl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Middl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Tuesday"/>
    <x v="0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Asymptomatic_Contagious_Middle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Asymptomatic_Contagious_Middle_Stage"/>
    <s v="Tuesday"/>
    <x v="1"/>
    <s v="work"/>
    <s v="StochasticDurationActivity"/>
    <m/>
    <s v="uniform"/>
    <m/>
    <n v="3"/>
    <n v="4"/>
    <m/>
    <s v="WorkLocator"/>
    <m/>
    <m/>
    <m/>
    <m/>
  </r>
  <r>
    <n v="1"/>
    <s v="Asymptomatic_Contagious_Middle_Stage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Asymptomatic_Contagious_Middle_Stage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Asymptomatic_Contagious_Middle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Middl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Middl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Middl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Tuesday"/>
    <x v="1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Asymptomatic_Contagious_Middle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Asymptomatic_Contagious_Middle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Asymptomatic_Contagious_Middl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Middl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Middl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Tuesday"/>
    <x v="2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Asymptomatic_Contagious_Middl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Tuesday"/>
    <x v="3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Tuesday"/>
    <x v="4"/>
    <s v="school"/>
    <s v="StochasticDurationActivity"/>
    <m/>
    <s v="uniform"/>
    <m/>
    <n v="6"/>
    <n v="8"/>
    <m/>
    <s v="SchoolLocator"/>
    <m/>
    <m/>
    <m/>
    <m/>
  </r>
  <r>
    <n v="1"/>
    <s v="Asymptomatic_Contagious_Middl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Tuesday"/>
    <x v="4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Asymptomatic_Contagious_Middle_Stage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Asymptomatic_Contagious_Middle_Stage"/>
    <s v="Saturday"/>
    <x v="0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Asymptomatic_Contagious_Middl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Middl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Middle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Asymptomatic_Contagious_Middle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Asymptomatic_Contagious_Middl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aturday"/>
    <x v="2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Asymptomatic_Contagious_Middl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Middl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Middl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aturday"/>
    <x v="1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Asymptomatic_Contagious_Middl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aturday"/>
    <x v="4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Asymptomatic_Contagious_Middl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Asymptomatic_Contagious_Middle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Asymptomatic_Contagious_Middle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Middl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Middl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Friday"/>
    <x v="2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Asymptomatic_Contagious_Middle_Stage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unday"/>
    <x v="2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Asymptomatic_Contagious_Middl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Middl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Middle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Asymptomatic_Contagious_Middle_Stage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Asymptomatic_Contagious_Middle_Stage"/>
    <s v="Sunday"/>
    <x v="0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Asymptomatic_Contagious_Middle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Asymptomatic_Contagious_Middle_Stage"/>
    <s v="Friday"/>
    <x v="0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Asymptomatic_Contagious_Middl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Middl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Middle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unday"/>
    <x v="1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Asymptomatic_Contagious_Middle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Asymptomatic_Contagious_Middle_Stage"/>
    <s v="Friday"/>
    <x v="1"/>
    <s v="work"/>
    <s v="StochasticDurationActivity"/>
    <m/>
    <s v="uniform"/>
    <m/>
    <n v="3"/>
    <n v="3.5"/>
    <m/>
    <s v="WorkLocator"/>
    <m/>
    <m/>
    <m/>
    <m/>
  </r>
  <r>
    <n v="1"/>
    <s v="Asymptomatic_Contagious_Middle_Stage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Asymptomatic_Contagious_Middle_Stage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Asymptomatic_Contagious_Middl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Asymptomatic_Contagious_Middle_Stage"/>
    <s v="Friday"/>
    <x v="1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Asymptomatic_Contagious_Middle_Stage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unday"/>
    <x v="4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Friday"/>
    <x v="4"/>
    <s v="school"/>
    <s v="StochasticDurationActivity"/>
    <m/>
    <s v="uniform"/>
    <m/>
    <n v="6"/>
    <n v="8"/>
    <m/>
    <s v="SchoolLocator"/>
    <m/>
    <m/>
    <m/>
    <m/>
  </r>
  <r>
    <n v="1"/>
    <s v="Asymptomatic_Contagious_Middl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Friday"/>
    <x v="4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Asymptomatic_Contagious_Middle_Stage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Friday"/>
    <x v="3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Asymptomatic_Contagious_Middle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Middl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Middl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aturday"/>
    <x v="3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Asymptomatic_Contagious_Middle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Middl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Middle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unday"/>
    <x v="3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5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5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5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5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Tuesday"/>
    <x v="0"/>
    <s v="school"/>
    <s v="StochasticDurationActivity"/>
    <m/>
    <s v="uniform"/>
    <m/>
    <n v="6"/>
    <n v="8"/>
    <m/>
    <s v="SchoolLocator"/>
    <m/>
    <m/>
    <m/>
    <m/>
  </r>
  <r>
    <n v="0"/>
    <s v="Asymptomatic_Contagious_Early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Early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Early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Early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Asymptomatic_Contagious_Early_Stage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0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Asymptomatic_Contagious_Early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Asymptomatic_Contagious_Early_Stage"/>
    <s v="Tuesday"/>
    <x v="1"/>
    <s v="work"/>
    <s v="StochasticDurationActivity"/>
    <m/>
    <s v="uniform"/>
    <m/>
    <n v="3"/>
    <n v="4"/>
    <m/>
    <s v="WorkLocator"/>
    <m/>
    <m/>
    <m/>
    <m/>
  </r>
  <r>
    <n v="0"/>
    <s v="Asymptomatic_Contagious_Early_Stage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Asymptomatic_Contagious_Early_Stage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Asymptomatic_Contagious_Early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Early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Early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Early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Asymptomatic_Contagious_Early_Stage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1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Asymptomatic_Contagious_Early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Asymptomatic_Contagious_Early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Asymptomatic_Contagious_Early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Early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Early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Asymptomatic_Contagious_Early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2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Asymptomatic_Contagious_Early_Stage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Asymptomatic_Contagious_Early_Stage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3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Tuesday"/>
    <x v="4"/>
    <s v="school"/>
    <s v="StochasticDurationActivity"/>
    <m/>
    <s v="uniform"/>
    <m/>
    <n v="6"/>
    <n v="8"/>
    <m/>
    <s v="SchoolLocator"/>
    <m/>
    <m/>
    <m/>
    <m/>
  </r>
  <r>
    <n v="0"/>
    <s v="Asymptomatic_Contagious_Early_Stage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Asymptomatic_Contagious_Early_Stage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4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Asymptomatic_Contagious_Early_Stage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Asymptomatic_Contagious_Early_Stage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Asymptomatic_Contagious_Early_Stage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0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Asymptomatic_Contagious_Early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Early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Early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Asymptomatic_Contagious_Early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Asymptomatic_Contagious_Early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Asymptomatic_Contagious_Early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2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Asymptomatic_Contagious_Early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Early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Early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Asymptomatic_Contagious_Early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1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Asymptomatic_Contagious_Early_Stage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Early_Stage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Asymptomatic_Contagious_Early_Stage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aturday"/>
    <x v="4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Asymptomatic_Contagious_Early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Asymptomatic_Contagious_Early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Asymptomatic_Contagious_Early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Early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Early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Asymptomatic_Contagious_Early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2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Asymptomatic_Contagious_Early_Stage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Early_Stage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Asymptomatic_Contagious_Early_Stage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unday"/>
    <x v="2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Asymptomatic_Contagious_Early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Early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Early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Asymptomatic_Contagious_Early_Stage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Early_Stage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Asymptomatic_Contagious_Early_Stage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unday"/>
    <x v="0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Asymptomatic_Contagious_Early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Asymptomatic_Contagious_Early_Stage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Asymptomatic_Contagious_Early_Stage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Friday"/>
    <x v="0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Asymptomatic_Contagious_Early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Early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Early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unday"/>
    <x v="1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Asymptomatic_Contagious_Early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Asymptomatic_Contagious_Early_Stage"/>
    <s v="Friday"/>
    <x v="1"/>
    <s v="work"/>
    <s v="StochasticDurationActivity"/>
    <m/>
    <s v="uniform"/>
    <m/>
    <n v="3"/>
    <n v="3.5"/>
    <m/>
    <s v="WorkLocator"/>
    <m/>
    <m/>
    <m/>
    <m/>
  </r>
  <r>
    <n v="0"/>
    <s v="Asymptomatic_Contagious_Early_Stage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Asymptomatic_Contagious_Early_Stage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Asymptomatic_Contagious_Early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Asymptomatic_Contagious_Early_Stage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Asymptomatic_Contagious_Early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1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Asymptomatic_Contagious_Early_Stage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unday"/>
    <x v="4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Friday"/>
    <x v="4"/>
    <s v="school"/>
    <s v="StochasticDurationActivity"/>
    <m/>
    <s v="uniform"/>
    <m/>
    <n v="6"/>
    <n v="8"/>
    <m/>
    <s v="SchoolLocator"/>
    <m/>
    <m/>
    <m/>
    <m/>
  </r>
  <r>
    <n v="0"/>
    <s v="Asymptomatic_Contagious_Early_Stage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Asymptomatic_Contagious_Early_Stage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4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Asymptomatic_Contagious_Early_Stage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Asymptomatic_Contagious_Early_Stage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3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Asymptomatic_Contagious_Early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Early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Early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Asymptomatic_Contagious_Early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3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Asymptomatic_Contagious_Early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Early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Early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unday"/>
    <x v="3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Early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Early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Tuesday"/>
    <x v="0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Asymptomatic_Contagious_Early_Stage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Asymptomatic_Contagious_Early_Stage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Asymptomatic_Contagious_Early_Stage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Asymptomatic_Contagious_Early_Stage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Early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Early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Tuesday"/>
    <x v="1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Asymptomatic_Contagious_Early_Stage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Asymptomatic_Contagious_Early_Stage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Asymptomatic_Contagious_Early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Asymptomatic_Contagious_Early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Early_Stage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Early_Stage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Tuesday"/>
    <x v="2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Asymptomatic_Contagious_Early_Stage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Tuesday"/>
    <x v="3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Tuesday"/>
    <x v="4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Asymptomatic_Contagious_Early_Stage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Asymptomatic_Contagious_Early_Stage"/>
    <s v="Saturday"/>
    <x v="0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Asymptomatic_Contagious_Early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Early_Stage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Early_Stage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Asymptomatic_Contagious_Early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aturday"/>
    <x v="2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Asymptomatic_Contagious_Early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Early_Stage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Early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aturday"/>
    <x v="1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Asymptomatic_Contagious_Early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aturday"/>
    <x v="4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Asymptomatic_Contagious_Early_Stage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Asymptomatic_Contagious_Early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Early_Stage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Early_Stage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Friday"/>
    <x v="2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Asymptomatic_Contagious_Early_Stage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unday"/>
    <x v="2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Asymptomatic_Contagious_Early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Early_Stage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Early_Stage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Asymptomatic_Contagious_Early_Stage"/>
    <s v="Sunday"/>
    <x v="0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Asymptomatic_Contagious_Early_Stage"/>
    <s v="Friday"/>
    <x v="0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Asymptomatic_Contagious_Early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Early_Stage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Early_Stage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unday"/>
    <x v="1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Asymptomatic_Contagious_Early_Stage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Asymptomatic_Contagious_Early_Stage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Asymptomatic_Contagious_Early_Stage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Asymptomatic_Contagious_Early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Asymptomatic_Contagious_Early_Stage"/>
    <s v="Friday"/>
    <x v="1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Asymptomatic_Contagious_Early_Stage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unday"/>
    <x v="4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Asymptomatic_Contagious_Early_Stage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Friday"/>
    <x v="4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Asymptomatic_Contagious_Early_Stage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Friday"/>
    <x v="3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Asymptomatic_Contagious_Early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Early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aturday"/>
    <x v="3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Asymptomatic_Contagious_Early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Early_Stage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unday"/>
    <x v="3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5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5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5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5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5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5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5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5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Tuesday"/>
    <x v="0"/>
    <s v="school"/>
    <s v="StochasticDurationActivity"/>
    <m/>
    <s v="uniform"/>
    <m/>
    <n v="6"/>
    <n v="8"/>
    <m/>
    <s v="SchoolLocator"/>
    <m/>
    <m/>
    <m/>
    <m/>
  </r>
  <r>
    <n v="1"/>
    <s v="Asymptomatic_Contagious_Early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Early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Early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Early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Tuesday"/>
    <x v="0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Asymptomatic_Contagious_Early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Asymptomatic_Contagious_Early_Stage"/>
    <s v="Tuesday"/>
    <x v="1"/>
    <s v="work"/>
    <s v="StochasticDurationActivity"/>
    <m/>
    <s v="uniform"/>
    <m/>
    <n v="3"/>
    <n v="4"/>
    <m/>
    <s v="WorkLocator"/>
    <m/>
    <m/>
    <m/>
    <m/>
  </r>
  <r>
    <n v="1"/>
    <s v="Asymptomatic_Contagious_Early_Stage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Asymptomatic_Contagious_Early_Stage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Asymptomatic_Contagious_Early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Early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Early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Early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Tuesday"/>
    <x v="1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Asymptomatic_Contagious_Early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Asymptomatic_Contagious_Early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Asymptomatic_Contagious_Early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Early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Early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Tuesday"/>
    <x v="2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Asymptomatic_Contagious_Early_Stage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Tuesday"/>
    <x v="3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Tuesday"/>
    <x v="4"/>
    <s v="school"/>
    <s v="StochasticDurationActivity"/>
    <m/>
    <s v="uniform"/>
    <m/>
    <n v="6"/>
    <n v="8"/>
    <m/>
    <s v="SchoolLocator"/>
    <m/>
    <m/>
    <m/>
    <m/>
  </r>
  <r>
    <n v="1"/>
    <s v="Asymptomatic_Contagious_Early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Tuesday"/>
    <x v="4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Asymptomatic_Contagious_Early_Stage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Asymptomatic_Contagious_Early_Stage"/>
    <s v="Saturday"/>
    <x v="0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Asymptomatic_Contagious_Early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Early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Early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Asymptomatic_Contagious_Early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Asymptomatic_Contagious_Early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aturday"/>
    <x v="2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Asymptomatic_Contagious_Early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Early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Early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aturday"/>
    <x v="1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Asymptomatic_Contagious_Early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aturday"/>
    <x v="4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Asymptomatic_Contagious_Early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Asymptomatic_Contagious_Early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Asymptomatic_Contagious_Early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Early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Early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Friday"/>
    <x v="2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Asymptomatic_Contagious_Early_Stage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unday"/>
    <x v="2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Asymptomatic_Contagious_Early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Early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Early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Asymptomatic_Contagious_Early_Stage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Asymptomatic_Contagious_Early_Stage"/>
    <s v="Sunday"/>
    <x v="0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Asymptomatic_Contagious_Early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Asymptomatic_Contagious_Early_Stage"/>
    <s v="Friday"/>
    <x v="0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Asymptomatic_Contagious_Early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Early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Early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unday"/>
    <x v="1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Asymptomatic_Contagious_Early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Asymptomatic_Contagious_Early_Stage"/>
    <s v="Friday"/>
    <x v="1"/>
    <s v="work"/>
    <s v="StochasticDurationActivity"/>
    <m/>
    <s v="uniform"/>
    <m/>
    <n v="3"/>
    <n v="3.5"/>
    <m/>
    <s v="WorkLocator"/>
    <m/>
    <m/>
    <m/>
    <m/>
  </r>
  <r>
    <n v="1"/>
    <s v="Asymptomatic_Contagious_Early_Stage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Asymptomatic_Contagious_Early_Stage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Asymptomatic_Contagious_Early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Asymptomatic_Contagious_Early_Stage"/>
    <s v="Friday"/>
    <x v="1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Asymptomatic_Contagious_Early_Stage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unday"/>
    <x v="4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Friday"/>
    <x v="4"/>
    <s v="school"/>
    <s v="StochasticDurationActivity"/>
    <m/>
    <s v="uniform"/>
    <m/>
    <n v="6"/>
    <n v="8"/>
    <m/>
    <s v="SchoolLocator"/>
    <m/>
    <m/>
    <m/>
    <m/>
  </r>
  <r>
    <n v="1"/>
    <s v="Asymptomatic_Contagious_Early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Friday"/>
    <x v="4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Asymptomatic_Contagious_Early_Stage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Friday"/>
    <x v="3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Asymptomatic_Contagious_Early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Early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Early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aturday"/>
    <x v="3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Asymptomatic_Contagious_Early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Early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Early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unday"/>
    <x v="3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5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5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5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5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Tuesday"/>
    <x v="0"/>
    <s v="school"/>
    <s v="StochasticDurationActivity"/>
    <m/>
    <s v="uniform"/>
    <m/>
    <n v="6"/>
    <n v="8"/>
    <m/>
    <s v="SchoolLocator"/>
    <m/>
    <m/>
    <m/>
    <m/>
  </r>
  <r>
    <n v="0"/>
    <s v="Symptomatic_Late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Lat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Symptomatic_Lat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Lat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Symptomatic_Late_Stage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0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Symptomatic_Late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Symptomatic_Late_Stage"/>
    <s v="Tuesday"/>
    <x v="1"/>
    <s v="work"/>
    <s v="StochasticDurationActivity"/>
    <m/>
    <s v="uniform"/>
    <m/>
    <n v="3"/>
    <n v="4"/>
    <m/>
    <s v="WorkLocator"/>
    <m/>
    <m/>
    <m/>
    <m/>
  </r>
  <r>
    <n v="0"/>
    <s v="Symptomatic_Late_Stage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Symptomatic_Late_Stage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Symptomatic_Late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Lat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Symptomatic_Lat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Lat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Symptomatic_Late_Stage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1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Symptomatic_Late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Symptomatic_Late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Symptomatic_Lat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Lat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Lat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Symptomatic_Lat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2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Symptomatic_Lat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Symptomatic_Late_Stage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3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Tuesday"/>
    <x v="4"/>
    <s v="school"/>
    <s v="StochasticDurationActivity"/>
    <m/>
    <s v="uniform"/>
    <m/>
    <n v="6"/>
    <n v="8"/>
    <m/>
    <s v="SchoolLocator"/>
    <m/>
    <m/>
    <m/>
    <m/>
  </r>
  <r>
    <n v="0"/>
    <s v="Symptomatic_Late_Stage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Symptomatic_Late_Stage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4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Symptomatic_Late_Stage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Symptomatic_Late_Stage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Symptomatic_Late_Stage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0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Symptomatic_Lat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Lat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Late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Symptomatic_Late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Symptomatic_Lat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Symptomatic_Lat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2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Symptomatic_Lat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Lat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Symptomatic_Lat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Symptomatic_Lat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1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Symptomatic_Late_Stage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Late_Stage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Symptomatic_Late_Stage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aturday"/>
    <x v="4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Symptomatic_Lat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Symptomatic_Late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Symptomatic_Late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Lat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Lat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Symptomatic_Lat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2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Symptomatic_Late_Stage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Late_Stage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Symptomatic_Late_Stage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unday"/>
    <x v="2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Symptomatic_Lat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Lat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Symptomatic_Late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Symptomatic_Late_Stage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Late_Stage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Symptomatic_Late_Stage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unday"/>
    <x v="0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Symptomatic_Late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Symptomatic_Late_Stage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Symptomatic_Late_Stage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Friday"/>
    <x v="0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Symptomatic_Lat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Lat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Symptomatic_Late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unday"/>
    <x v="1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Symptomatic_Late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Symptomatic_Late_Stage"/>
    <s v="Friday"/>
    <x v="1"/>
    <s v="work"/>
    <s v="StochasticDurationActivity"/>
    <m/>
    <s v="uniform"/>
    <m/>
    <n v="3"/>
    <n v="3.5"/>
    <m/>
    <s v="WorkLocator"/>
    <m/>
    <m/>
    <m/>
    <m/>
  </r>
  <r>
    <n v="0"/>
    <s v="Symptomatic_Late_Stage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Symptomatic_Late_Stage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Symptomatic_Lat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Symptomatic_Late_Stage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Symptomatic_Lat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1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Symptomatic_Late_Stage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unday"/>
    <x v="4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Friday"/>
    <x v="4"/>
    <s v="school"/>
    <s v="StochasticDurationActivity"/>
    <m/>
    <s v="uniform"/>
    <m/>
    <n v="6"/>
    <n v="8"/>
    <m/>
    <s v="SchoolLocator"/>
    <m/>
    <m/>
    <m/>
    <m/>
  </r>
  <r>
    <n v="0"/>
    <s v="Symptomatic_Late_Stage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Symptomatic_Late_Stage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4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Symptomatic_Late_Stage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Symptomatic_Late_Stage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3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Symptomatic_Late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Lat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Symptomatic_Lat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Symptomatic_Lat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3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Symptomatic_Late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Lat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Symptomatic_Late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unday"/>
    <x v="3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Symptomatic_Lat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Lat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Tuesday"/>
    <x v="0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Symptomatic_Late_Stage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Symptomatic_Late_Stage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Symptomatic_Late_Stage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Symptomatic_Late_Stage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Symptomatic_Lat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Lat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Tuesday"/>
    <x v="1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Symptomatic_Late_Stage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Symptomatic_Late_Stage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Symptomatic_Lat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Symptomatic_Lat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Late_Stage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Lat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Tuesday"/>
    <x v="2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Symptomatic_Lat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Tuesday"/>
    <x v="3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Tuesday"/>
    <x v="4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Symptomatic_Late_Stage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Symptomatic_Late_Stage"/>
    <s v="Saturday"/>
    <x v="0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Symptomatic_Lat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Late_Stage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Late_Stage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Symptomatic_Lat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aturday"/>
    <x v="2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Symptomatic_Lat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Symptomatic_Late_Stage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Lat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aturday"/>
    <x v="1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Symptomatic_Lat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aturday"/>
    <x v="4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Symptomatic_Late_Stage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Symptomatic_Lat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Late_Stage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Late_Stage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Friday"/>
    <x v="2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Symptomatic_Late_Stage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unday"/>
    <x v="2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Symptomatic_Lat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Symptomatic_Late_Stage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Late_Stage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Symptomatic_Late_Stage"/>
    <s v="Sunday"/>
    <x v="0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Symptomatic_Late_Stage"/>
    <s v="Friday"/>
    <x v="0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Symptomatic_Lat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Symptomatic_Late_Stage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Late_Stage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unday"/>
    <x v="1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Symptomatic_Late_Stage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Symptomatic_Late_Stage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Symptomatic_Late_Stage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Symptomatic_Lat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Symptomatic_Late_Stage"/>
    <s v="Friday"/>
    <x v="1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Symptomatic_Late_Stage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unday"/>
    <x v="4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Symptomatic_Late_Stage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Friday"/>
    <x v="4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Symptomatic_Late_Stage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Friday"/>
    <x v="3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Symptomatic_Lat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Symptomatic_Lat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aturday"/>
    <x v="3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Symptomatic_Lat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Symptomatic_Late_Stage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unday"/>
    <x v="3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5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5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5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5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5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5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5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5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Tuesday"/>
    <x v="0"/>
    <s v="school"/>
    <s v="StochasticDurationActivity"/>
    <m/>
    <s v="uniform"/>
    <m/>
    <n v="6"/>
    <n v="8"/>
    <m/>
    <s v="SchoolLocator"/>
    <m/>
    <m/>
    <m/>
    <m/>
  </r>
  <r>
    <n v="1"/>
    <s v="Symptomatic_Late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Lat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Symptomatic_Lat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Lat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Tuesday"/>
    <x v="0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Symptomatic_Late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Symptomatic_Late_Stage"/>
    <s v="Tuesday"/>
    <x v="1"/>
    <s v="work"/>
    <s v="StochasticDurationActivity"/>
    <m/>
    <s v="uniform"/>
    <m/>
    <n v="3"/>
    <n v="4"/>
    <m/>
    <s v="WorkLocator"/>
    <m/>
    <m/>
    <m/>
    <m/>
  </r>
  <r>
    <n v="1"/>
    <s v="Symptomatic_Late_Stage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Symptomatic_Late_Stage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Symptomatic_Late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Lat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Symptomatic_Lat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Lat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Tuesday"/>
    <x v="1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Symptomatic_Late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Symptomatic_Late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Symptomatic_Lat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Lat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Lat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Tuesday"/>
    <x v="2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Symptomatic_Lat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Tuesday"/>
    <x v="3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Tuesday"/>
    <x v="4"/>
    <s v="school"/>
    <s v="StochasticDurationActivity"/>
    <m/>
    <s v="uniform"/>
    <m/>
    <n v="6"/>
    <n v="8"/>
    <m/>
    <s v="SchoolLocator"/>
    <m/>
    <m/>
    <m/>
    <m/>
  </r>
  <r>
    <n v="1"/>
    <s v="Symptomatic_Lat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Tuesday"/>
    <x v="4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Symptomatic_Late_Stage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Symptomatic_Late_Stage"/>
    <s v="Saturday"/>
    <x v="0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Symptomatic_Lat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Lat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Late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Symptomatic_Late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Symptomatic_Lat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aturday"/>
    <x v="2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Symptomatic_Lat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Lat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Symptomatic_Lat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aturday"/>
    <x v="1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Symptomatic_Lat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aturday"/>
    <x v="4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Symptomatic_Lat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Symptomatic_Late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Symptomatic_Late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Lat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Lat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Friday"/>
    <x v="2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Symptomatic_Late_Stage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unday"/>
    <x v="2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Symptomatic_Lat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Lat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Symptomatic_Late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Symptomatic_Late_Stage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Symptomatic_Late_Stage"/>
    <s v="Sunday"/>
    <x v="0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Symptomatic_Late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Symptomatic_Late_Stage"/>
    <s v="Friday"/>
    <x v="0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Symptomatic_Lat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Lat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Symptomatic_Late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unday"/>
    <x v="1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Symptomatic_Late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Symptomatic_Late_Stage"/>
    <s v="Friday"/>
    <x v="1"/>
    <s v="work"/>
    <s v="StochasticDurationActivity"/>
    <m/>
    <s v="uniform"/>
    <m/>
    <n v="3"/>
    <n v="3.5"/>
    <m/>
    <s v="WorkLocator"/>
    <m/>
    <m/>
    <m/>
    <m/>
  </r>
  <r>
    <n v="1"/>
    <s v="Symptomatic_Late_Stage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Symptomatic_Late_Stage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Symptomatic_Lat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Symptomatic_Late_Stage"/>
    <s v="Friday"/>
    <x v="1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Symptomatic_Late_Stage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unday"/>
    <x v="4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Friday"/>
    <x v="4"/>
    <s v="school"/>
    <s v="StochasticDurationActivity"/>
    <m/>
    <s v="uniform"/>
    <m/>
    <n v="6"/>
    <n v="8"/>
    <m/>
    <s v="SchoolLocator"/>
    <m/>
    <m/>
    <m/>
    <m/>
  </r>
  <r>
    <n v="1"/>
    <s v="Symptomatic_Lat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Friday"/>
    <x v="4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Symptomatic_Late_Stage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Friday"/>
    <x v="3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Symptomatic_Late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Lat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Symptomatic_Lat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aturday"/>
    <x v="3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Symptomatic_Late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Lat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Symptomatic_Late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unday"/>
    <x v="3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5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5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5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5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Tuesday"/>
    <x v="0"/>
    <s v="school"/>
    <s v="StochasticDurationActivity"/>
    <m/>
    <s v="uniform"/>
    <m/>
    <n v="6"/>
    <n v="8"/>
    <m/>
    <s v="SchoolLocator"/>
    <m/>
    <m/>
    <m/>
    <m/>
  </r>
  <r>
    <n v="0"/>
    <s v="Symptomatic_Middle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Middl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Symptomatic_Middl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Middl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Symptomatic_Middle_Stage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0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Symptomatic_Middle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Symptomatic_Middle_Stage"/>
    <s v="Tuesday"/>
    <x v="1"/>
    <s v="work"/>
    <s v="StochasticDurationActivity"/>
    <m/>
    <s v="uniform"/>
    <m/>
    <n v="3"/>
    <n v="4"/>
    <m/>
    <s v="WorkLocator"/>
    <m/>
    <m/>
    <m/>
    <m/>
  </r>
  <r>
    <n v="0"/>
    <s v="Symptomatic_Middle_Stage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Symptomatic_Middle_Stage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Symptomatic_Middle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Middl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Symptomatic_Middl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Middl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Symptomatic_Middle_Stage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1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Symptomatic_Middle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Symptomatic_Middle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Symptomatic_Middl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Middl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Middl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Symptomatic_Middl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2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Symptomatic_Middl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Symptomatic_Middle_Stage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3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Tuesday"/>
    <x v="4"/>
    <s v="school"/>
    <s v="StochasticDurationActivity"/>
    <m/>
    <s v="uniform"/>
    <m/>
    <n v="6"/>
    <n v="8"/>
    <m/>
    <s v="SchoolLocator"/>
    <m/>
    <m/>
    <m/>
    <m/>
  </r>
  <r>
    <n v="0"/>
    <s v="Symptomatic_Middle_Stage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Symptomatic_Middle_Stage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4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Symptomatic_Middle_Stage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Symptomatic_Middle_Stage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Symptomatic_Middle_Stage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0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Symptomatic_Middl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Middl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Middle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Symptomatic_Middle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Symptomatic_Middl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Symptomatic_Middl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2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Symptomatic_Middl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Middl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Symptomatic_Middl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Symptomatic_Middl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1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Symptomatic_Middle_Stage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Middle_Stage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Symptomatic_Middle_Stage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aturday"/>
    <x v="4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Symptomatic_Middl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Symptomatic_Middle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Symptomatic_Middle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Middl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Middl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Symptomatic_Middl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2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Symptomatic_Middle_Stage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Middle_Stage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Symptomatic_Middle_Stage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unday"/>
    <x v="2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Symptomatic_Middl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Middl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Symptomatic_Middle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Symptomatic_Middle_Stage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Middle_Stage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Symptomatic_Middle_Stage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unday"/>
    <x v="0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Symptomatic_Middle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Symptomatic_Middle_Stage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Symptomatic_Middle_Stage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Friday"/>
    <x v="0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Symptomatic_Middl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Middl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Symptomatic_Middle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unday"/>
    <x v="1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Symptomatic_Middle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Symptomatic_Middle_Stage"/>
    <s v="Friday"/>
    <x v="1"/>
    <s v="work"/>
    <s v="StochasticDurationActivity"/>
    <m/>
    <s v="uniform"/>
    <m/>
    <n v="3"/>
    <n v="3.5"/>
    <m/>
    <s v="WorkLocator"/>
    <m/>
    <m/>
    <m/>
    <m/>
  </r>
  <r>
    <n v="0"/>
    <s v="Symptomatic_Middle_Stage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Symptomatic_Middle_Stage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Symptomatic_Middl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Symptomatic_Middle_Stage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Symptomatic_Middl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1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Symptomatic_Middle_Stage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unday"/>
    <x v="4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Friday"/>
    <x v="4"/>
    <s v="school"/>
    <s v="StochasticDurationActivity"/>
    <m/>
    <s v="uniform"/>
    <m/>
    <n v="6"/>
    <n v="8"/>
    <m/>
    <s v="SchoolLocator"/>
    <m/>
    <m/>
    <m/>
    <m/>
  </r>
  <r>
    <n v="0"/>
    <s v="Symptomatic_Middle_Stage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Symptomatic_Middle_Stage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4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Symptomatic_Middle_Stage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Symptomatic_Middle_Stage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3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Symptomatic_Middle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Middl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Symptomatic_Middl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Symptomatic_Middl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3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Symptomatic_Middle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Middl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Symptomatic_Middle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unday"/>
    <x v="3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Symptomatic_Middl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Middl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Tuesday"/>
    <x v="0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Symptomatic_Middle_Stage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Symptomatic_Middle_Stage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Symptomatic_Middle_Stage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Symptomatic_Middle_Stage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Symptomatic_Middl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Middl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Tuesday"/>
    <x v="1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Symptomatic_Middle_Stage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Symptomatic_Middle_Stage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Symptomatic_Middl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Symptomatic_Middl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Middle_Stage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Middl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Tuesday"/>
    <x v="2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Symptomatic_Middl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Tuesday"/>
    <x v="3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Tuesday"/>
    <x v="4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Symptomatic_Middle_Stage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Symptomatic_Middle_Stage"/>
    <s v="Saturday"/>
    <x v="0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Symptomatic_Middl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Middle_Stage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Middle_Stage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Symptomatic_Middl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aturday"/>
    <x v="2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Symptomatic_Middl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Symptomatic_Middle_Stage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Middl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aturday"/>
    <x v="1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Symptomatic_Middl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aturday"/>
    <x v="4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Symptomatic_Middle_Stage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Symptomatic_Middl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Middle_Stage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Middle_Stage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Friday"/>
    <x v="2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Symptomatic_Middle_Stage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unday"/>
    <x v="2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Symptomatic_Middl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Symptomatic_Middle_Stage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Middle_Stage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Symptomatic_Middle_Stage"/>
    <s v="Sunday"/>
    <x v="0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Symptomatic_Middle_Stage"/>
    <s v="Friday"/>
    <x v="0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Symptomatic_Middl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Symptomatic_Middle_Stage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Middle_Stage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unday"/>
    <x v="1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Symptomatic_Middle_Stage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Symptomatic_Middle_Stage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Symptomatic_Middle_Stage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Symptomatic_Middl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Symptomatic_Middle_Stage"/>
    <s v="Friday"/>
    <x v="1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Symptomatic_Middle_Stage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unday"/>
    <x v="4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Symptomatic_Middle_Stage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Friday"/>
    <x v="4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Symptomatic_Middle_Stage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Friday"/>
    <x v="3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Symptomatic_Middl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Symptomatic_Middl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aturday"/>
    <x v="3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Symptomatic_Middl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Symptomatic_Middle_Stage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unday"/>
    <x v="3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5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5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5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5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5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5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5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5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Tuesday"/>
    <x v="0"/>
    <s v="school"/>
    <s v="StochasticDurationActivity"/>
    <m/>
    <s v="uniform"/>
    <m/>
    <n v="6"/>
    <n v="8"/>
    <m/>
    <s v="SchoolLocator"/>
    <m/>
    <m/>
    <m/>
    <m/>
  </r>
  <r>
    <n v="1"/>
    <s v="Symptomatic_Middle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Middle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Symptomatic_Middle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Middle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Tuesday"/>
    <x v="0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Symptomatic_Middle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Symptomatic_Middle_Stage"/>
    <s v="Tuesday"/>
    <x v="1"/>
    <s v="work"/>
    <s v="StochasticDurationActivity"/>
    <m/>
    <s v="uniform"/>
    <m/>
    <n v="3"/>
    <n v="4"/>
    <m/>
    <s v="WorkLocator"/>
    <m/>
    <m/>
    <m/>
    <m/>
  </r>
  <r>
    <n v="1"/>
    <s v="Symptomatic_Middle_Stage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Symptomatic_Middle_Stage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Symptomatic_Middle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Middle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Symptomatic_Middle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Middle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Tuesday"/>
    <x v="1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Symptomatic_Middle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Symptomatic_Middle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Symptomatic_Middle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Middle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Middle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Tuesday"/>
    <x v="2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Symptomatic_Middle_Stage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Tuesday"/>
    <x v="3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Tuesday"/>
    <x v="4"/>
    <s v="school"/>
    <s v="StochasticDurationActivity"/>
    <m/>
    <s v="uniform"/>
    <m/>
    <n v="6"/>
    <n v="8"/>
    <m/>
    <s v="SchoolLocator"/>
    <m/>
    <m/>
    <m/>
    <m/>
  </r>
  <r>
    <n v="1"/>
    <s v="Symptomatic_Middle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Tuesday"/>
    <x v="4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Symptomatic_Middle_Stage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Symptomatic_Middle_Stage"/>
    <s v="Saturday"/>
    <x v="0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Symptomatic_Middle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Middle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Middle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Symptomatic_Middle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Symptomatic_Middle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aturday"/>
    <x v="2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Symptomatic_Middle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Middle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Symptomatic_Middle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aturday"/>
    <x v="1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Symptomatic_Middle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aturday"/>
    <x v="4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Symptomatic_Middle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Symptomatic_Middle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Symptomatic_Middle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Middle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Middle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Friday"/>
    <x v="2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Symptomatic_Middle_Stage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unday"/>
    <x v="2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Symptomatic_Middle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Middle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Symptomatic_Middle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Symptomatic_Middle_Stage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Symptomatic_Middle_Stage"/>
    <s v="Sunday"/>
    <x v="0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Symptomatic_Middle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Symptomatic_Middle_Stage"/>
    <s v="Friday"/>
    <x v="0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Symptomatic_Middle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Middle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Symptomatic_Middle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unday"/>
    <x v="1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Symptomatic_Middle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Symptomatic_Middle_Stage"/>
    <s v="Friday"/>
    <x v="1"/>
    <s v="work"/>
    <s v="StochasticDurationActivity"/>
    <m/>
    <s v="uniform"/>
    <m/>
    <n v="3"/>
    <n v="3.5"/>
    <m/>
    <s v="WorkLocator"/>
    <m/>
    <m/>
    <m/>
    <m/>
  </r>
  <r>
    <n v="1"/>
    <s v="Symptomatic_Middle_Stage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Symptomatic_Middle_Stage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Symptomatic_Middle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Symptomatic_Middle_Stage"/>
    <s v="Friday"/>
    <x v="1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Symptomatic_Middle_Stage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unday"/>
    <x v="4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Friday"/>
    <x v="4"/>
    <s v="school"/>
    <s v="StochasticDurationActivity"/>
    <m/>
    <s v="uniform"/>
    <m/>
    <n v="6"/>
    <n v="8"/>
    <m/>
    <s v="SchoolLocator"/>
    <m/>
    <m/>
    <m/>
    <m/>
  </r>
  <r>
    <n v="1"/>
    <s v="Symptomatic_Middle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Friday"/>
    <x v="4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Symptomatic_Middle_Stage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Friday"/>
    <x v="3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Symptomatic_Middle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Middle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Symptomatic_Middle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aturday"/>
    <x v="3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Symptomatic_Middle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Middle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Symptomatic_Middle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unday"/>
    <x v="3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5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5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5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5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Tuesday"/>
    <x v="0"/>
    <s v="school"/>
    <s v="StochasticDurationActivity"/>
    <m/>
    <s v="uniform"/>
    <m/>
    <n v="6"/>
    <n v="8"/>
    <m/>
    <s v="SchoolLocator"/>
    <m/>
    <m/>
    <m/>
    <m/>
  </r>
  <r>
    <n v="0"/>
    <s v="Symptomatic_Early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Early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Symptomatic_Early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Early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Symptomatic_Early_Stage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0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Symptomatic_Early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Symptomatic_Early_Stage"/>
    <s v="Tuesday"/>
    <x v="1"/>
    <s v="work"/>
    <s v="StochasticDurationActivity"/>
    <m/>
    <s v="uniform"/>
    <m/>
    <n v="3"/>
    <n v="4"/>
    <m/>
    <s v="WorkLocator"/>
    <m/>
    <m/>
    <m/>
    <m/>
  </r>
  <r>
    <n v="0"/>
    <s v="Symptomatic_Early_Stage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Symptomatic_Early_Stage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Symptomatic_Early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Early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Symptomatic_Early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Early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Symptomatic_Early_Stage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1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Symptomatic_Early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Symptomatic_Early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Symptomatic_Early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Early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Early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Symptomatic_Early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2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Symptomatic_Early_Stage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Symptomatic_Early_Stage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3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Tuesday"/>
    <x v="4"/>
    <s v="school"/>
    <s v="StochasticDurationActivity"/>
    <m/>
    <s v="uniform"/>
    <m/>
    <n v="6"/>
    <n v="8"/>
    <m/>
    <s v="SchoolLocator"/>
    <m/>
    <m/>
    <m/>
    <m/>
  </r>
  <r>
    <n v="0"/>
    <s v="Symptomatic_Early_Stage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Symptomatic_Early_Stage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4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Symptomatic_Early_Stage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Symptomatic_Early_Stage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Symptomatic_Early_Stage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0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Symptomatic_Early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Early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Early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Symptomatic_Early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Symptomatic_Early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Symptomatic_Early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2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Symptomatic_Early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Early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Symptomatic_Early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Symptomatic_Early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1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Symptomatic_Early_Stage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Early_Stage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Symptomatic_Early_Stage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aturday"/>
    <x v="4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Symptomatic_Early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Symptomatic_Early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Symptomatic_Early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Early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ymptomatic_Early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Symptomatic_Early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2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Symptomatic_Early_Stage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Early_Stage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Symptomatic_Early_Stage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unday"/>
    <x v="2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Symptomatic_Early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Early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Symptomatic_Early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Symptomatic_Early_Stage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Early_Stage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Symptomatic_Early_Stage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unday"/>
    <x v="0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Symptomatic_Early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Symptomatic_Early_Stage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Symptomatic_Early_Stage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Friday"/>
    <x v="0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Symptomatic_Early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Early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Symptomatic_Early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unday"/>
    <x v="1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Symptomatic_Early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Symptomatic_Early_Stage"/>
    <s v="Friday"/>
    <x v="1"/>
    <s v="work"/>
    <s v="StochasticDurationActivity"/>
    <m/>
    <s v="uniform"/>
    <m/>
    <n v="3"/>
    <n v="3.5"/>
    <m/>
    <s v="WorkLocator"/>
    <m/>
    <m/>
    <m/>
    <m/>
  </r>
  <r>
    <n v="0"/>
    <s v="Symptomatic_Early_Stage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Symptomatic_Early_Stage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Symptomatic_Early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Symptomatic_Early_Stage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Symptomatic_Early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1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Symptomatic_Early_Stage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unday"/>
    <x v="4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Friday"/>
    <x v="4"/>
    <s v="school"/>
    <s v="StochasticDurationActivity"/>
    <m/>
    <s v="uniform"/>
    <m/>
    <n v="6"/>
    <n v="8"/>
    <m/>
    <s v="SchoolLocator"/>
    <m/>
    <m/>
    <m/>
    <m/>
  </r>
  <r>
    <n v="0"/>
    <s v="Symptomatic_Early_Stage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Symptomatic_Early_Stage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4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Symptomatic_Early_Stage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Symptomatic_Early_Stage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3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Symptomatic_Early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Early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Symptomatic_Early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Symptomatic_Early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3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Symptomatic_Early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Early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Symptomatic_Early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unday"/>
    <x v="3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Symptomatic_Early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Early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Tuesday"/>
    <x v="0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Symptomatic_Early_Stage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Symptomatic_Early_Stage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Symptomatic_Early_Stage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Symptomatic_Early_Stage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Symptomatic_Early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Early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Tuesday"/>
    <x v="1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Symptomatic_Early_Stage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Symptomatic_Early_Stage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Symptomatic_Early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Symptomatic_Early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Early_Stage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Early_Stage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Tuesday"/>
    <x v="2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Symptomatic_Early_Stage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Tuesday"/>
    <x v="3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Tuesday"/>
    <x v="4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Symptomatic_Early_Stage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Symptomatic_Early_Stage"/>
    <s v="Saturday"/>
    <x v="0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Symptomatic_Early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Early_Stage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Early_Stage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Symptomatic_Early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aturday"/>
    <x v="2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Symptomatic_Early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Symptomatic_Early_Stage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Early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aturday"/>
    <x v="1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Symptomatic_Early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aturday"/>
    <x v="4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Symptomatic_Early_Stage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Symptomatic_Early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ymptomatic_Early_Stage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Early_Stage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Friday"/>
    <x v="2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Symptomatic_Early_Stage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unday"/>
    <x v="2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Symptomatic_Early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Symptomatic_Early_Stage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Early_Stage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Symptomatic_Early_Stage"/>
    <s v="Sunday"/>
    <x v="0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Symptomatic_Early_Stage"/>
    <s v="Friday"/>
    <x v="0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Symptomatic_Early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Symptomatic_Early_Stage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Early_Stage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unday"/>
    <x v="1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Symptomatic_Early_Stage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Symptomatic_Early_Stage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Symptomatic_Early_Stage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Symptomatic_Early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Symptomatic_Early_Stage"/>
    <s v="Friday"/>
    <x v="1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Symptomatic_Early_Stage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unday"/>
    <x v="4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Symptomatic_Early_Stage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Friday"/>
    <x v="4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Symptomatic_Early_Stage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Friday"/>
    <x v="3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Symptomatic_Early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Symptomatic_Early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aturday"/>
    <x v="3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Symptomatic_Early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Symptomatic_Early_Stage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unday"/>
    <x v="3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5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5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5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5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5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5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5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5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Tuesday"/>
    <x v="0"/>
    <s v="school"/>
    <s v="StochasticDurationActivity"/>
    <m/>
    <s v="uniform"/>
    <m/>
    <n v="6"/>
    <n v="8"/>
    <m/>
    <s v="SchoolLocator"/>
    <m/>
    <m/>
    <m/>
    <m/>
  </r>
  <r>
    <n v="1"/>
    <s v="Symptomatic_Early_Stag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Early_Stag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Symptomatic_Early_Stag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Early_Stage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Tuesday"/>
    <x v="0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Symptomatic_Early_Stag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Symptomatic_Early_Stage"/>
    <s v="Tuesday"/>
    <x v="1"/>
    <s v="work"/>
    <s v="StochasticDurationActivity"/>
    <m/>
    <s v="uniform"/>
    <m/>
    <n v="3"/>
    <n v="4"/>
    <m/>
    <s v="WorkLocator"/>
    <m/>
    <m/>
    <m/>
    <m/>
  </r>
  <r>
    <n v="1"/>
    <s v="Symptomatic_Early_Stage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Symptomatic_Early_Stage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Symptomatic_Early_Stag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Early_Stag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Symptomatic_Early_Stag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Early_Stage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Tuesday"/>
    <x v="1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Symptomatic_Early_Stag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Symptomatic_Early_Stage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Symptomatic_Early_Stag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Early_Stag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Early_Stag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Tuesday"/>
    <x v="2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Symptomatic_Early_Stage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Tuesday"/>
    <x v="3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Tuesday"/>
    <x v="4"/>
    <s v="school"/>
    <s v="StochasticDurationActivity"/>
    <m/>
    <s v="uniform"/>
    <m/>
    <n v="6"/>
    <n v="8"/>
    <m/>
    <s v="SchoolLocator"/>
    <m/>
    <m/>
    <m/>
    <m/>
  </r>
  <r>
    <n v="1"/>
    <s v="Symptomatic_Early_Stage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Tuesday"/>
    <x v="4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Symptomatic_Early_Stage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Symptomatic_Early_Stage"/>
    <s v="Saturday"/>
    <x v="0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Symptomatic_Early_Stag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Early_Stag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Early_Stag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Symptomatic_Early_Stage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Symptomatic_Early_Stag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aturday"/>
    <x v="2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Symptomatic_Early_Stag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Early_Stag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Symptomatic_Early_Stag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aturday"/>
    <x v="1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Symptomatic_Early_Stage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aturday"/>
    <x v="4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Symptomatic_Early_Stag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Symptomatic_Early_Stage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Symptomatic_Early_Stag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Early_Stag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ymptomatic_Early_Stag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Friday"/>
    <x v="2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Symptomatic_Early_Stage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unday"/>
    <x v="2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Symptomatic_Early_Stag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Early_Stag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Symptomatic_Early_Stag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Symptomatic_Early_Stage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Symptomatic_Early_Stage"/>
    <s v="Sunday"/>
    <x v="0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Symptomatic_Early_Stag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Symptomatic_Early_Stage"/>
    <s v="Friday"/>
    <x v="0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Symptomatic_Early_Stag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Early_Stag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Symptomatic_Early_Stag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unday"/>
    <x v="1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Symptomatic_Early_Stag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Symptomatic_Early_Stage"/>
    <s v="Friday"/>
    <x v="1"/>
    <s v="work"/>
    <s v="StochasticDurationActivity"/>
    <m/>
    <s v="uniform"/>
    <m/>
    <n v="3"/>
    <n v="3.5"/>
    <m/>
    <s v="WorkLocator"/>
    <m/>
    <m/>
    <m/>
    <m/>
  </r>
  <r>
    <n v="1"/>
    <s v="Symptomatic_Early_Stage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Symptomatic_Early_Stage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Symptomatic_Early_Stag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Symptomatic_Early_Stage"/>
    <s v="Friday"/>
    <x v="1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Symptomatic_Early_Stage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unday"/>
    <x v="4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Friday"/>
    <x v="4"/>
    <s v="school"/>
    <s v="StochasticDurationActivity"/>
    <m/>
    <s v="uniform"/>
    <m/>
    <n v="6"/>
    <n v="8"/>
    <m/>
    <s v="SchoolLocator"/>
    <m/>
    <m/>
    <m/>
    <m/>
  </r>
  <r>
    <n v="1"/>
    <s v="Symptomatic_Early_Stage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Friday"/>
    <x v="4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Symptomatic_Early_Stage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Friday"/>
    <x v="3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Symptomatic_Early_Stag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Early_Stag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Symptomatic_Early_Stag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aturday"/>
    <x v="3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Symptomatic_Early_Stag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Early_Stag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Symptomatic_Early_Stag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unday"/>
    <x v="3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5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5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5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5"/>
    <s v="personal care"/>
    <s v="UntilFixedTimeActivity"/>
    <n v="24"/>
    <m/>
    <m/>
    <m/>
    <m/>
    <m/>
    <s v="HomeLocator"/>
    <m/>
    <m/>
    <m/>
    <m/>
  </r>
  <r>
    <n v="0"/>
    <s v="Susceptible"/>
    <s v="Tuesday"/>
    <x v="0"/>
    <s v="personal care"/>
    <s v="StochasticDurationActivity"/>
    <m/>
    <s v="uniform"/>
    <m/>
    <n v="6"/>
    <n v="8"/>
    <m/>
    <s v="HomeLocator"/>
    <m/>
    <m/>
    <m/>
    <m/>
  </r>
  <r>
    <n v="0"/>
    <s v="Susceptibl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Tuesday"/>
    <x v="0"/>
    <s v="school"/>
    <s v="StochasticDurationActivity"/>
    <m/>
    <s v="uniform"/>
    <m/>
    <n v="6"/>
    <n v="8"/>
    <m/>
    <s v="SchoolLocator"/>
    <m/>
    <m/>
    <m/>
    <m/>
  </r>
  <r>
    <n v="0"/>
    <s v="Susceptibl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usceptibl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0"/>
    <s v="Susceptibl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usceptible"/>
    <s v="Tuesday"/>
    <x v="0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Tues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Tuesday"/>
    <x v="0"/>
    <s v="social activity"/>
    <s v="StochasticDurationActivity"/>
    <m/>
    <s v="triangular"/>
    <n v="2.5"/>
    <n v="0.5"/>
    <n v="3"/>
    <m/>
    <s v="CurrentLocator"/>
    <m/>
    <m/>
    <m/>
    <m/>
  </r>
  <r>
    <n v="0"/>
    <s v="Susceptible"/>
    <s v="Tues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0"/>
    <s v="personal care"/>
    <s v="UntilFixedTimeActivity"/>
    <n v="24"/>
    <m/>
    <m/>
    <m/>
    <m/>
    <m/>
    <s v="HomeLocator"/>
    <m/>
    <m/>
    <m/>
    <m/>
  </r>
  <r>
    <n v="0"/>
    <s v="Susceptible"/>
    <s v="Tuesday"/>
    <x v="1"/>
    <s v="personal care"/>
    <s v="StochasticDurationActivity"/>
    <m/>
    <s v="uniform"/>
    <m/>
    <n v="6"/>
    <n v="7"/>
    <m/>
    <s v="HomeLocator"/>
    <m/>
    <m/>
    <m/>
    <m/>
  </r>
  <r>
    <n v="0"/>
    <s v="Susceptibl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Susceptible"/>
    <s v="Tuesday"/>
    <x v="1"/>
    <s v="work"/>
    <s v="StochasticDurationActivity"/>
    <m/>
    <s v="uniform"/>
    <m/>
    <n v="3"/>
    <n v="4"/>
    <m/>
    <s v="WorkLocator"/>
    <m/>
    <m/>
    <m/>
    <m/>
  </r>
  <r>
    <n v="0"/>
    <s v="Susceptible"/>
    <s v="Tuesday"/>
    <x v="1"/>
    <s v="lunch"/>
    <s v="StochasticDurationActivity"/>
    <m/>
    <s v="uniform"/>
    <m/>
    <n v="0.5"/>
    <n v="0.75"/>
    <m/>
    <s v="CurrentLocator"/>
    <m/>
    <m/>
    <m/>
    <m/>
  </r>
  <r>
    <n v="0"/>
    <s v="Susceptible"/>
    <s v="Tuesday"/>
    <x v="1"/>
    <s v="work"/>
    <s v="StochasticDurationActivity"/>
    <m/>
    <s v="triangular"/>
    <n v="4"/>
    <n v="3"/>
    <n v="5.5"/>
    <m/>
    <s v="WorkLocator"/>
    <m/>
    <m/>
    <m/>
    <m/>
  </r>
  <r>
    <n v="0"/>
    <s v="Susceptibl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usceptibl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0"/>
    <s v="Susceptibl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usceptible"/>
    <s v="Tuesday"/>
    <x v="1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Tues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Tuesday"/>
    <x v="1"/>
    <s v="social activity"/>
    <s v="StochasticDurationActivity"/>
    <m/>
    <s v="triangular"/>
    <n v="1"/>
    <n v="0.5"/>
    <n v="1.5"/>
    <m/>
    <s v="CurrentLocator"/>
    <m/>
    <m/>
    <m/>
    <m/>
  </r>
  <r>
    <n v="0"/>
    <s v="Susceptible"/>
    <s v="Tues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1"/>
    <s v="personal care"/>
    <s v="UntilFixedTimeActivity"/>
    <n v="24"/>
    <m/>
    <m/>
    <m/>
    <m/>
    <m/>
    <s v="HomeLocator"/>
    <m/>
    <m/>
    <m/>
    <m/>
  </r>
  <r>
    <n v="0"/>
    <s v="Susceptible"/>
    <s v="Tuesday"/>
    <x v="2"/>
    <s v="personal care"/>
    <s v="StochasticDurationActivity"/>
    <m/>
    <s v="uniform"/>
    <m/>
    <n v="8"/>
    <n v="9"/>
    <m/>
    <s v="HomeLocator"/>
    <m/>
    <m/>
    <m/>
    <m/>
  </r>
  <r>
    <n v="0"/>
    <s v="Susceptibl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Susceptible"/>
    <s v="Tuesday"/>
    <x v="2"/>
    <s v="voluntary work"/>
    <s v="StochasticDurationActivity"/>
    <m/>
    <s v="uniform"/>
    <m/>
    <n v="1"/>
    <n v="1.5"/>
    <m/>
    <s v="CurrentLocator"/>
    <m/>
    <m/>
    <m/>
    <m/>
  </r>
  <r>
    <n v="0"/>
    <s v="Susceptibl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usceptibl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usceptibl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2"/>
    <s v="dinner"/>
    <s v="StochasticDurationActivity"/>
    <m/>
    <s v="triangular"/>
    <n v="1"/>
    <n v="0.5"/>
    <n v="2"/>
    <m/>
    <s v="HomeLocator"/>
    <m/>
    <m/>
    <m/>
    <m/>
  </r>
  <r>
    <n v="0"/>
    <s v="Susceptible"/>
    <s v="Tues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Tuesday"/>
    <x v="2"/>
    <s v="social activity"/>
    <s v="StochasticDurationActivity"/>
    <m/>
    <s v="uniform"/>
    <m/>
    <n v="3"/>
    <n v="4"/>
    <m/>
    <s v="CurrentLocator"/>
    <m/>
    <m/>
    <m/>
    <m/>
  </r>
  <r>
    <n v="0"/>
    <s v="Susceptibl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2"/>
    <s v="personal care"/>
    <s v="UntilFixedTimeActivity"/>
    <n v="24"/>
    <m/>
    <m/>
    <m/>
    <m/>
    <m/>
    <s v="HomeLocator"/>
    <m/>
    <m/>
    <m/>
    <m/>
  </r>
  <r>
    <n v="0"/>
    <s v="Susceptible"/>
    <s v="Tuesday"/>
    <x v="3"/>
    <s v="personal care"/>
    <s v="StochasticDurationActivity"/>
    <m/>
    <s v="uniform"/>
    <m/>
    <n v="8"/>
    <n v="9"/>
    <m/>
    <s v="HomeLocator"/>
    <m/>
    <m/>
    <m/>
    <m/>
  </r>
  <r>
    <n v="0"/>
    <s v="Susceptible"/>
    <s v="Tuesday"/>
    <x v="3"/>
    <s v="dinner"/>
    <s v="StochasticDurationActivity"/>
    <m/>
    <s v="triangular"/>
    <n v="1"/>
    <n v="0.5"/>
    <n v="2"/>
    <m/>
    <s v="HomeLocator"/>
    <m/>
    <m/>
    <m/>
    <m/>
  </r>
  <r>
    <n v="0"/>
    <s v="Susceptible"/>
    <s v="Tues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Tuesday"/>
    <x v="3"/>
    <s v="social activity"/>
    <s v="StochasticDurationActivity"/>
    <m/>
    <s v="triangular"/>
    <n v="2"/>
    <n v="1.5"/>
    <n v="3"/>
    <m/>
    <s v="CurrentLocator"/>
    <m/>
    <m/>
    <m/>
    <m/>
  </r>
  <r>
    <n v="0"/>
    <s v="Susceptible"/>
    <s v="Tues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3"/>
    <s v="personal care"/>
    <s v="UntilFixedTimeActivity"/>
    <n v="24"/>
    <m/>
    <m/>
    <m/>
    <m/>
    <m/>
    <s v="HomeLocator"/>
    <m/>
    <m/>
    <m/>
    <m/>
  </r>
  <r>
    <n v="0"/>
    <s v="Susceptible"/>
    <s v="Tuesday"/>
    <x v="4"/>
    <s v="personal care"/>
    <s v="StochasticDurationActivity"/>
    <m/>
    <s v="uniform"/>
    <m/>
    <n v="6"/>
    <n v="8"/>
    <m/>
    <s v="HomeLocator"/>
    <m/>
    <m/>
    <m/>
    <m/>
  </r>
  <r>
    <n v="0"/>
    <s v="Susceptibl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Tuesday"/>
    <x v="4"/>
    <s v="school"/>
    <s v="StochasticDurationActivity"/>
    <m/>
    <s v="uniform"/>
    <m/>
    <n v="6"/>
    <n v="8"/>
    <m/>
    <s v="SchoolLocator"/>
    <m/>
    <m/>
    <m/>
    <m/>
  </r>
  <r>
    <n v="0"/>
    <s v="Susceptible"/>
    <s v="Tues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Tuesday"/>
    <x v="4"/>
    <s v="social activity"/>
    <s v="StochasticDurationActivity"/>
    <m/>
    <s v="uniform"/>
    <m/>
    <n v="1"/>
    <n v="2"/>
    <m/>
    <s v="CurrentLocator"/>
    <m/>
    <m/>
    <m/>
    <m/>
  </r>
  <r>
    <n v="0"/>
    <s v="Susceptible"/>
    <s v="Tues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Tuesday"/>
    <x v="4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4"/>
    <s v="personal care"/>
    <s v="UntilFixedTimeActivity"/>
    <n v="24"/>
    <m/>
    <m/>
    <m/>
    <m/>
    <m/>
    <s v="HomeLocator"/>
    <m/>
    <m/>
    <m/>
    <m/>
  </r>
  <r>
    <n v="0"/>
    <s v="Susceptible"/>
    <s v="Saturday"/>
    <x v="0"/>
    <s v="personal care"/>
    <s v="StochasticDurationActivity"/>
    <m/>
    <s v="uniform"/>
    <m/>
    <n v="12"/>
    <n v="14"/>
    <m/>
    <s v="HomeLocator"/>
    <m/>
    <m/>
    <m/>
    <m/>
  </r>
  <r>
    <n v="0"/>
    <s v="Susceptible"/>
    <s v="Saturday"/>
    <x v="0"/>
    <s v="lunch"/>
    <s v="StochasticDurationActivity"/>
    <m/>
    <s v="uniform"/>
    <m/>
    <n v="1"/>
    <n v="2"/>
    <m/>
    <s v="CurrentLocator"/>
    <m/>
    <m/>
    <m/>
    <m/>
  </r>
  <r>
    <n v="0"/>
    <s v="Susceptible"/>
    <s v="Satur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Saturday"/>
    <x v="0"/>
    <s v="social activity"/>
    <s v="StochasticDurationActivity"/>
    <m/>
    <s v="triangular"/>
    <n v="2.5"/>
    <n v="0.5"/>
    <n v="4"/>
    <m/>
    <s v="CurrentLocator"/>
    <m/>
    <m/>
    <m/>
    <m/>
  </r>
  <r>
    <n v="0"/>
    <s v="Susceptible"/>
    <s v="Satur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0"/>
    <s v="personal care"/>
    <s v="UntilFixedTimeActivity"/>
    <n v="24"/>
    <m/>
    <m/>
    <m/>
    <m/>
    <m/>
    <s v="HomeLocator"/>
    <m/>
    <m/>
    <m/>
    <m/>
  </r>
  <r>
    <n v="0"/>
    <s v="Susceptible"/>
    <s v="Saturday"/>
    <x v="2"/>
    <s v="personal care"/>
    <s v="StochasticDurationActivity"/>
    <m/>
    <s v="uniform"/>
    <m/>
    <n v="8"/>
    <n v="10"/>
    <m/>
    <s v="HomeLocator"/>
    <m/>
    <m/>
    <m/>
    <m/>
  </r>
  <r>
    <n v="0"/>
    <s v="Susceptibl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usceptibl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usceptibl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0"/>
    <s v="Susceptible"/>
    <s v="Saturday"/>
    <x v="2"/>
    <s v="voluntary work"/>
    <s v="StochasticDurationActivity"/>
    <m/>
    <s v="uniform"/>
    <m/>
    <n v="0.75"/>
    <n v="1"/>
    <m/>
    <s v="CurrentLocator"/>
    <m/>
    <m/>
    <m/>
    <m/>
  </r>
  <r>
    <n v="0"/>
    <s v="Susceptibl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2"/>
    <s v="dinner"/>
    <s v="StochasticDurationActivity"/>
    <m/>
    <s v="triangular"/>
    <n v="1"/>
    <n v="0.5"/>
    <n v="2"/>
    <m/>
    <s v="HomeLocator"/>
    <m/>
    <m/>
    <m/>
    <m/>
  </r>
  <r>
    <n v="0"/>
    <s v="Susceptible"/>
    <s v="Satur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Saturday"/>
    <x v="2"/>
    <s v="social activity"/>
    <s v="StochasticDurationActivity"/>
    <m/>
    <s v="uniform"/>
    <m/>
    <n v="5"/>
    <n v="6"/>
    <m/>
    <s v="CurrentLocator"/>
    <m/>
    <m/>
    <m/>
    <m/>
  </r>
  <r>
    <n v="0"/>
    <s v="Susceptibl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2"/>
    <s v="personal care"/>
    <s v="UntilFixedTimeActivity"/>
    <n v="24"/>
    <m/>
    <m/>
    <m/>
    <m/>
    <m/>
    <s v="HomeLocator"/>
    <m/>
    <m/>
    <m/>
    <m/>
  </r>
  <r>
    <n v="0"/>
    <s v="Susceptible"/>
    <s v="Saturday"/>
    <x v="1"/>
    <s v="personal care"/>
    <s v="StochasticDurationActivity"/>
    <m/>
    <s v="uniform"/>
    <m/>
    <n v="8"/>
    <n v="11"/>
    <m/>
    <s v="HomeLocator"/>
    <m/>
    <m/>
    <m/>
    <m/>
  </r>
  <r>
    <n v="0"/>
    <s v="Susceptibl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usceptibl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0"/>
    <s v="Susceptibl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1"/>
    <s v="dinner"/>
    <s v="StochasticDurationActivity"/>
    <m/>
    <s v="triangular"/>
    <n v="1"/>
    <n v="0.5"/>
    <n v="2"/>
    <m/>
    <s v="HomeLocator"/>
    <m/>
    <m/>
    <m/>
    <m/>
  </r>
  <r>
    <n v="0"/>
    <s v="Susceptible"/>
    <s v="Satur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Saturday"/>
    <x v="1"/>
    <s v="social activity"/>
    <s v="StochasticDurationActivity"/>
    <m/>
    <s v="triangular"/>
    <n v="4"/>
    <n v="3"/>
    <n v="5"/>
    <m/>
    <s v="CurrentLocator"/>
    <m/>
    <m/>
    <m/>
    <m/>
  </r>
  <r>
    <n v="0"/>
    <s v="Susceptibl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1"/>
    <s v="personal care"/>
    <s v="UntilFixedTimeActivity"/>
    <n v="24"/>
    <m/>
    <m/>
    <m/>
    <m/>
    <m/>
    <s v="HomeLocator"/>
    <m/>
    <m/>
    <m/>
    <m/>
  </r>
  <r>
    <n v="0"/>
    <s v="Susceptible"/>
    <s v="Saturday"/>
    <x v="4"/>
    <s v="personal care"/>
    <s v="StochasticDurationActivity"/>
    <m/>
    <s v="uniform"/>
    <m/>
    <n v="8"/>
    <n v="10"/>
    <m/>
    <s v="HomeLocator"/>
    <m/>
    <m/>
    <m/>
    <m/>
  </r>
  <r>
    <n v="0"/>
    <s v="Susceptible"/>
    <s v="Saturday"/>
    <x v="4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usceptible"/>
    <s v="Saturday"/>
    <x v="4"/>
    <s v="social activity"/>
    <s v="StochasticDurationActivity"/>
    <m/>
    <s v="uniform"/>
    <m/>
    <n v="2"/>
    <n v="4"/>
    <m/>
    <s v="CurrentLocator"/>
    <m/>
    <m/>
    <m/>
    <m/>
  </r>
  <r>
    <n v="0"/>
    <s v="Susceptible"/>
    <s v="Satur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4"/>
    <s v="dinner"/>
    <s v="StochasticDurationActivity"/>
    <m/>
    <s v="triangular"/>
    <n v="1"/>
    <n v="0.5"/>
    <n v="2"/>
    <m/>
    <s v="HomeLocator"/>
    <m/>
    <m/>
    <m/>
    <m/>
  </r>
  <r>
    <n v="0"/>
    <s v="Susceptible"/>
    <s v="Saturday"/>
    <x v="4"/>
    <s v="personal care"/>
    <s v="UntilFixedTimeActivity"/>
    <n v="24"/>
    <m/>
    <m/>
    <m/>
    <m/>
    <m/>
    <s v="HomeLocator"/>
    <m/>
    <m/>
    <m/>
    <m/>
  </r>
  <r>
    <n v="0"/>
    <s v="Susceptible"/>
    <s v="Friday"/>
    <x v="2"/>
    <s v="personal care"/>
    <s v="StochasticDurationActivity"/>
    <m/>
    <s v="uniform"/>
    <m/>
    <n v="8"/>
    <n v="9"/>
    <m/>
    <s v="HomeLocator"/>
    <m/>
    <m/>
    <m/>
    <m/>
  </r>
  <r>
    <n v="0"/>
    <s v="Susceptibl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0"/>
    <s v="Susceptible"/>
    <s v="Friday"/>
    <x v="2"/>
    <s v="voluntary work"/>
    <s v="StochasticDurationActivity"/>
    <m/>
    <s v="uniform"/>
    <m/>
    <n v="1"/>
    <n v="1.5"/>
    <m/>
    <s v="CurrentLocator"/>
    <m/>
    <m/>
    <m/>
    <m/>
  </r>
  <r>
    <n v="0"/>
    <s v="Susceptibl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usceptibl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0"/>
    <s v="Susceptibl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2"/>
    <s v="dinner"/>
    <s v="StochasticDurationActivity"/>
    <m/>
    <s v="triangular"/>
    <n v="1"/>
    <n v="0.5"/>
    <n v="2"/>
    <m/>
    <s v="HomeLocator"/>
    <m/>
    <m/>
    <m/>
    <m/>
  </r>
  <r>
    <n v="0"/>
    <s v="Susceptible"/>
    <s v="Friday"/>
    <x v="2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Friday"/>
    <x v="2"/>
    <s v="social activity"/>
    <s v="StochasticDurationActivity"/>
    <m/>
    <s v="triangular"/>
    <n v="6"/>
    <n v="2"/>
    <n v="8"/>
    <m/>
    <s v="CurrentLocator"/>
    <m/>
    <m/>
    <m/>
    <m/>
  </r>
  <r>
    <n v="0"/>
    <s v="Susceptibl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2"/>
    <s v="personal care"/>
    <s v="UntilFixedTimeActivity"/>
    <n v="24"/>
    <m/>
    <m/>
    <m/>
    <m/>
    <m/>
    <s v="HomeLocator"/>
    <m/>
    <m/>
    <m/>
    <m/>
  </r>
  <r>
    <n v="0"/>
    <s v="Susceptible"/>
    <s v="Sunday"/>
    <x v="2"/>
    <s v="personal care"/>
    <s v="StochasticDurationActivity"/>
    <m/>
    <s v="uniform"/>
    <m/>
    <n v="8"/>
    <n v="10"/>
    <m/>
    <s v="HomeLocator"/>
    <m/>
    <m/>
    <m/>
    <m/>
  </r>
  <r>
    <n v="0"/>
    <s v="Susceptible"/>
    <s v="Sunday"/>
    <x v="2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usceptible"/>
    <s v="Sunday"/>
    <x v="2"/>
    <s v="social activity"/>
    <s v="StochasticDurationActivity"/>
    <m/>
    <s v="triangular"/>
    <n v="3.5"/>
    <n v="3"/>
    <n v="4"/>
    <m/>
    <s v="CurrentLocator"/>
    <m/>
    <m/>
    <m/>
    <m/>
  </r>
  <r>
    <n v="0"/>
    <s v="Susceptible"/>
    <s v="Sunday"/>
    <x v="2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unday"/>
    <x v="2"/>
    <s v="dinner"/>
    <s v="StochasticDurationActivity"/>
    <m/>
    <s v="triangular"/>
    <n v="1"/>
    <n v="0.5"/>
    <n v="2"/>
    <m/>
    <s v="HomeLocator"/>
    <m/>
    <m/>
    <m/>
    <m/>
  </r>
  <r>
    <n v="0"/>
    <s v="Susceptible"/>
    <s v="Sunday"/>
    <x v="2"/>
    <s v="personal care"/>
    <s v="UntilFixedTimeActivity"/>
    <n v="24"/>
    <m/>
    <m/>
    <m/>
    <m/>
    <m/>
    <s v="HomeLocator"/>
    <m/>
    <m/>
    <m/>
    <m/>
  </r>
  <r>
    <n v="0"/>
    <s v="Susceptible"/>
    <s v="Sunday"/>
    <x v="0"/>
    <s v="personal care"/>
    <s v="StochasticDurationActivity"/>
    <m/>
    <s v="uniform"/>
    <m/>
    <n v="12"/>
    <n v="14"/>
    <m/>
    <s v="HomeLocator"/>
    <m/>
    <m/>
    <m/>
    <m/>
  </r>
  <r>
    <n v="0"/>
    <s v="Susceptibl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usceptibl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0"/>
    <s v="Susceptibl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Sunday"/>
    <x v="0"/>
    <s v="personal care"/>
    <s v="StochasticDurationActivity"/>
    <m/>
    <s v="uniform"/>
    <m/>
    <n v="1"/>
    <n v="2"/>
    <m/>
    <s v="HomeLocator"/>
    <m/>
    <m/>
    <m/>
    <m/>
  </r>
  <r>
    <n v="0"/>
    <s v="Susceptible"/>
    <s v="Sunday"/>
    <x v="0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usceptible"/>
    <s v="Sunday"/>
    <x v="0"/>
    <s v="social activity"/>
    <s v="StochasticDurationActivity"/>
    <m/>
    <s v="triangular"/>
    <n v="1.5"/>
    <n v="1"/>
    <n v="2"/>
    <m/>
    <s v="CurrentLocator"/>
    <m/>
    <m/>
    <m/>
    <m/>
  </r>
  <r>
    <n v="0"/>
    <s v="Susceptible"/>
    <s v="Sun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unday"/>
    <x v="0"/>
    <s v="personal care"/>
    <s v="UntilFixedTimeActivity"/>
    <n v="24"/>
    <m/>
    <m/>
    <m/>
    <m/>
    <m/>
    <s v="HomeLocator"/>
    <m/>
    <m/>
    <m/>
    <m/>
  </r>
  <r>
    <n v="0"/>
    <s v="Susceptible"/>
    <s v="Friday"/>
    <x v="0"/>
    <s v="personal care"/>
    <s v="StochasticDurationActivity"/>
    <m/>
    <s v="uniform"/>
    <m/>
    <n v="6"/>
    <n v="8"/>
    <m/>
    <s v="HomeLocator"/>
    <m/>
    <m/>
    <m/>
    <m/>
  </r>
  <r>
    <n v="0"/>
    <s v="Susceptibl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Friday"/>
    <x v="0"/>
    <s v="school"/>
    <s v="StochasticDurationActivity"/>
    <m/>
    <s v="uniform"/>
    <m/>
    <n v="6"/>
    <n v="7.5"/>
    <m/>
    <s v="SchoolLocator"/>
    <m/>
    <m/>
    <m/>
    <m/>
  </r>
  <r>
    <n v="0"/>
    <s v="Susceptibl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0"/>
    <s v="dinner"/>
    <s v="StochasticDurationActivity"/>
    <m/>
    <s v="triangular"/>
    <n v="1.5"/>
    <n v="1"/>
    <n v="2"/>
    <m/>
    <s v="HomeLocator"/>
    <m/>
    <m/>
    <m/>
    <m/>
  </r>
  <r>
    <n v="0"/>
    <s v="Susceptible"/>
    <s v="Friday"/>
    <x v="0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Friday"/>
    <x v="0"/>
    <s v="social activity"/>
    <s v="StochasticDurationActivity"/>
    <m/>
    <s v="triangular"/>
    <n v="3"/>
    <n v="2"/>
    <n v="5"/>
    <m/>
    <s v="CurrentLocator"/>
    <m/>
    <m/>
    <m/>
    <m/>
  </r>
  <r>
    <n v="0"/>
    <s v="Susceptible"/>
    <s v="Fri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Friday"/>
    <x v="0"/>
    <s v="personal care"/>
    <s v="UntilFixedTimeActivity"/>
    <n v="24"/>
    <m/>
    <m/>
    <m/>
    <m/>
    <m/>
    <s v="HomeLocator"/>
    <m/>
    <m/>
    <m/>
    <m/>
  </r>
  <r>
    <n v="0"/>
    <s v="Susceptible"/>
    <s v="Sunday"/>
    <x v="1"/>
    <s v="personal care"/>
    <s v="StochasticDurationActivity"/>
    <m/>
    <s v="uniform"/>
    <m/>
    <n v="8"/>
    <n v="11"/>
    <m/>
    <s v="HomeLocator"/>
    <m/>
    <m/>
    <m/>
    <m/>
  </r>
  <r>
    <n v="0"/>
    <s v="Susceptibl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usceptibl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0"/>
    <s v="Susceptibl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unday"/>
    <x v="1"/>
    <s v="dinner"/>
    <s v="StochasticDurationActivity"/>
    <m/>
    <s v="triangular"/>
    <n v="1"/>
    <n v="0.5"/>
    <n v="2"/>
    <m/>
    <s v="HomeLocator"/>
    <m/>
    <m/>
    <m/>
    <m/>
  </r>
  <r>
    <n v="0"/>
    <s v="Susceptible"/>
    <s v="Sunday"/>
    <x v="1"/>
    <s v="personal care"/>
    <s v="UntilFixedTimeActivity"/>
    <n v="24"/>
    <m/>
    <m/>
    <m/>
    <m/>
    <m/>
    <s v="HomeLocator"/>
    <m/>
    <m/>
    <m/>
    <m/>
  </r>
  <r>
    <n v="0"/>
    <s v="Susceptible"/>
    <s v="Friday"/>
    <x v="1"/>
    <s v="personal care"/>
    <s v="StochasticDurationActivity"/>
    <m/>
    <s v="uniform"/>
    <m/>
    <n v="6"/>
    <n v="7"/>
    <m/>
    <s v="HomeLocator"/>
    <m/>
    <m/>
    <m/>
    <m/>
  </r>
  <r>
    <n v="0"/>
    <s v="Susceptibl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0"/>
    <s v="Susceptible"/>
    <s v="Friday"/>
    <x v="1"/>
    <s v="work"/>
    <s v="StochasticDurationActivity"/>
    <m/>
    <s v="uniform"/>
    <m/>
    <n v="3"/>
    <n v="3.5"/>
    <m/>
    <s v="WorkLocator"/>
    <m/>
    <m/>
    <m/>
    <m/>
  </r>
  <r>
    <n v="0"/>
    <s v="Susceptible"/>
    <s v="Friday"/>
    <x v="1"/>
    <s v="lunch"/>
    <s v="StochasticDurationActivity"/>
    <m/>
    <s v="uniform"/>
    <m/>
    <n v="0.5"/>
    <n v="0.75"/>
    <m/>
    <s v="CurrentLocator"/>
    <m/>
    <m/>
    <m/>
    <m/>
  </r>
  <r>
    <n v="0"/>
    <s v="Susceptible"/>
    <s v="Friday"/>
    <x v="1"/>
    <s v="work"/>
    <s v="StochasticDurationActivity"/>
    <m/>
    <s v="triangular"/>
    <n v="2.5"/>
    <n v="2"/>
    <n v="3"/>
    <m/>
    <s v="WorkLocator"/>
    <m/>
    <m/>
    <m/>
    <m/>
  </r>
  <r>
    <n v="0"/>
    <s v="Susceptibl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1"/>
    <s v="dinner"/>
    <s v="StochasticDurationActivity"/>
    <m/>
    <s v="triangular"/>
    <n v="0.5"/>
    <n v="0.33"/>
    <n v="0.75"/>
    <m/>
    <s v="HomeLocator"/>
    <m/>
    <m/>
    <m/>
    <m/>
  </r>
  <r>
    <n v="0"/>
    <s v="Susceptible"/>
    <s v="Friday"/>
    <x v="1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Friday"/>
    <x v="1"/>
    <s v="social activity"/>
    <s v="StochasticDurationActivity"/>
    <m/>
    <s v="triangular"/>
    <n v="5.5"/>
    <n v="4"/>
    <n v="7.5"/>
    <m/>
    <s v="CurrentLocator"/>
    <m/>
    <m/>
    <m/>
    <m/>
  </r>
  <r>
    <n v="0"/>
    <s v="Susceptibl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1"/>
    <s v="personal care"/>
    <s v="UntilFixedTimeActivity"/>
    <n v="24"/>
    <m/>
    <m/>
    <m/>
    <m/>
    <m/>
    <s v="HomeLocator"/>
    <m/>
    <m/>
    <m/>
    <m/>
  </r>
  <r>
    <n v="0"/>
    <s v="Susceptible"/>
    <s v="Sunday"/>
    <x v="4"/>
    <s v="personal care"/>
    <s v="StochasticDurationActivity"/>
    <m/>
    <s v="uniform"/>
    <m/>
    <n v="8"/>
    <n v="14"/>
    <m/>
    <s v="HomeLocator"/>
    <m/>
    <m/>
    <m/>
    <m/>
  </r>
  <r>
    <n v="0"/>
    <s v="Susceptible"/>
    <s v="Sunday"/>
    <x v="4"/>
    <s v="dinner"/>
    <s v="StochasticDurationActivity"/>
    <m/>
    <s v="triangular"/>
    <n v="1"/>
    <n v="0.5"/>
    <n v="2"/>
    <m/>
    <s v="HomeLocator"/>
    <m/>
    <m/>
    <m/>
    <m/>
  </r>
  <r>
    <n v="0"/>
    <s v="Susceptible"/>
    <s v="Sunday"/>
    <x v="4"/>
    <s v="personal care"/>
    <s v="UntilFixedTimeActivity"/>
    <n v="24"/>
    <m/>
    <m/>
    <m/>
    <m/>
    <m/>
    <s v="HomeLocator"/>
    <m/>
    <m/>
    <m/>
    <m/>
  </r>
  <r>
    <n v="0"/>
    <s v="Susceptible"/>
    <s v="Friday"/>
    <x v="4"/>
    <s v="personal care"/>
    <s v="StochasticDurationActivity"/>
    <m/>
    <s v="uniform"/>
    <m/>
    <n v="6"/>
    <n v="8"/>
    <m/>
    <s v="HomeLocator"/>
    <m/>
    <m/>
    <m/>
    <m/>
  </r>
  <r>
    <n v="0"/>
    <s v="Susceptibl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Friday"/>
    <x v="4"/>
    <s v="school"/>
    <s v="StochasticDurationActivity"/>
    <m/>
    <s v="uniform"/>
    <m/>
    <n v="6"/>
    <n v="8"/>
    <m/>
    <s v="SchoolLocator"/>
    <m/>
    <m/>
    <m/>
    <m/>
  </r>
  <r>
    <n v="0"/>
    <s v="Susceptible"/>
    <s v="Friday"/>
    <x v="4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Friday"/>
    <x v="4"/>
    <s v="social activity"/>
    <s v="StochasticDurationActivity"/>
    <m/>
    <s v="uniform"/>
    <m/>
    <n v="4"/>
    <n v="5.5"/>
    <m/>
    <s v="CurrentLocator"/>
    <m/>
    <m/>
    <m/>
    <m/>
  </r>
  <r>
    <n v="0"/>
    <s v="Susceptible"/>
    <s v="Friday"/>
    <x v="4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Friday"/>
    <x v="4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4"/>
    <s v="personal care"/>
    <s v="UntilFixedTimeActivity"/>
    <n v="24"/>
    <m/>
    <m/>
    <m/>
    <m/>
    <m/>
    <s v="HomeLocator"/>
    <m/>
    <m/>
    <m/>
    <m/>
  </r>
  <r>
    <n v="0"/>
    <s v="Susceptible"/>
    <s v="Friday"/>
    <x v="3"/>
    <s v="personal care"/>
    <s v="StochasticDurationActivity"/>
    <m/>
    <s v="uniform"/>
    <m/>
    <n v="8"/>
    <n v="9"/>
    <m/>
    <s v="HomeLocator"/>
    <m/>
    <m/>
    <m/>
    <m/>
  </r>
  <r>
    <n v="0"/>
    <s v="Susceptible"/>
    <s v="Friday"/>
    <x v="3"/>
    <s v="dinner"/>
    <s v="StochasticDurationActivity"/>
    <m/>
    <s v="triangular"/>
    <n v="1"/>
    <n v="0.5"/>
    <n v="2"/>
    <m/>
    <s v="HomeLocator"/>
    <m/>
    <m/>
    <m/>
    <m/>
  </r>
  <r>
    <n v="0"/>
    <s v="Susceptible"/>
    <s v="Fri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Friday"/>
    <x v="3"/>
    <s v="social activity"/>
    <s v="StochasticDurationActivity"/>
    <m/>
    <s v="triangular"/>
    <n v="5.5"/>
    <n v="4"/>
    <n v="8"/>
    <m/>
    <s v="CurrentLocator"/>
    <m/>
    <m/>
    <m/>
    <m/>
  </r>
  <r>
    <n v="0"/>
    <s v="Susceptible"/>
    <s v="Fri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3"/>
    <s v="personal care"/>
    <s v="UntilFixedTimeActivity"/>
    <n v="24"/>
    <m/>
    <m/>
    <m/>
    <m/>
    <m/>
    <s v="HomeLocator"/>
    <m/>
    <m/>
    <m/>
    <m/>
  </r>
  <r>
    <n v="0"/>
    <s v="Susceptible"/>
    <s v="Saturday"/>
    <x v="3"/>
    <s v="personal care"/>
    <s v="StochasticDurationActivity"/>
    <m/>
    <s v="uniform"/>
    <m/>
    <n v="8"/>
    <n v="11"/>
    <m/>
    <s v="HomeLocator"/>
    <m/>
    <m/>
    <m/>
    <m/>
  </r>
  <r>
    <n v="0"/>
    <s v="Susceptibl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usceptibl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0"/>
    <s v="Susceptibl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3"/>
    <s v="dinner"/>
    <s v="StochasticDurationActivity"/>
    <m/>
    <s v="triangular"/>
    <n v="1"/>
    <n v="0.5"/>
    <n v="2"/>
    <m/>
    <s v="HomeLocator"/>
    <m/>
    <m/>
    <m/>
    <m/>
  </r>
  <r>
    <n v="0"/>
    <s v="Susceptible"/>
    <s v="Saturday"/>
    <x v="3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Saturday"/>
    <x v="3"/>
    <s v="social activity"/>
    <s v="StochasticDurationActivity"/>
    <m/>
    <s v="triangular"/>
    <n v="4"/>
    <n v="3"/>
    <n v="5"/>
    <m/>
    <s v="CurrentLocator"/>
    <m/>
    <m/>
    <m/>
    <m/>
  </r>
  <r>
    <n v="0"/>
    <s v="Susceptibl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3"/>
    <s v="personal care"/>
    <s v="UntilFixedTimeActivity"/>
    <n v="24"/>
    <m/>
    <m/>
    <m/>
    <m/>
    <m/>
    <s v="HomeLocator"/>
    <m/>
    <m/>
    <m/>
    <m/>
  </r>
  <r>
    <n v="0"/>
    <s v="Susceptible"/>
    <s v="Sunday"/>
    <x v="3"/>
    <s v="personal care"/>
    <s v="StochasticDurationActivity"/>
    <m/>
    <s v="uniform"/>
    <m/>
    <n v="8"/>
    <n v="11"/>
    <m/>
    <s v="HomeLocator"/>
    <m/>
    <m/>
    <m/>
    <m/>
  </r>
  <r>
    <n v="0"/>
    <s v="Susceptibl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usceptibl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0"/>
    <s v="Susceptibl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unday"/>
    <x v="3"/>
    <s v="dinner"/>
    <s v="StochasticDurationActivity"/>
    <m/>
    <s v="triangular"/>
    <n v="1"/>
    <n v="0.5"/>
    <n v="2"/>
    <m/>
    <s v="HomeLocator"/>
    <m/>
    <m/>
    <m/>
    <m/>
  </r>
  <r>
    <n v="0"/>
    <s v="Susceptible"/>
    <s v="Sunday"/>
    <x v="3"/>
    <s v="personal care"/>
    <s v="UntilFixedTimeActivity"/>
    <n v="24"/>
    <m/>
    <m/>
    <m/>
    <m/>
    <m/>
    <s v="HomeLocator"/>
    <m/>
    <m/>
    <m/>
    <m/>
  </r>
  <r>
    <n v="2"/>
    <s v="Susceptibl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0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2"/>
    <s v="Susceptibl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usceptible"/>
    <s v="Tuesday"/>
    <x v="0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Tuesday"/>
    <x v="0"/>
    <s v="personal care"/>
    <s v="UntilFixedTimeActivity"/>
    <n v="24"/>
    <m/>
    <m/>
    <m/>
    <m/>
    <m/>
    <s v="HomeLocator"/>
    <m/>
    <m/>
    <m/>
    <m/>
  </r>
  <r>
    <n v="2"/>
    <s v="Susceptible"/>
    <s v="Tuesday"/>
    <x v="1"/>
    <s v="personal care"/>
    <s v="StochasticDurationActivity"/>
    <m/>
    <s v="uniform"/>
    <m/>
    <n v="6"/>
    <n v="7"/>
    <m/>
    <s v="HomeLocator"/>
    <m/>
    <m/>
    <m/>
    <m/>
  </r>
  <r>
    <n v="2"/>
    <s v="Susceptible"/>
    <s v="Tuesday"/>
    <x v="1"/>
    <s v="personal care"/>
    <s v="StochasticDurationActivity"/>
    <m/>
    <s v="uniform"/>
    <m/>
    <n v="3"/>
    <n v="4"/>
    <m/>
    <s v="HomeLocator"/>
    <m/>
    <m/>
    <m/>
    <m/>
  </r>
  <r>
    <n v="2"/>
    <s v="Susceptible"/>
    <s v="Tuesday"/>
    <x v="1"/>
    <s v="lunch"/>
    <s v="StochasticDurationActivity"/>
    <m/>
    <s v="uniform"/>
    <m/>
    <n v="0.5"/>
    <n v="0.75"/>
    <m/>
    <s v="CurrentLocator"/>
    <m/>
    <m/>
    <m/>
    <m/>
  </r>
  <r>
    <n v="2"/>
    <s v="Susceptible"/>
    <s v="Tuesday"/>
    <x v="1"/>
    <s v="personal care"/>
    <s v="StochasticDurationActivity"/>
    <m/>
    <s v="triangular"/>
    <n v="4"/>
    <n v="3"/>
    <n v="5.5"/>
    <m/>
    <s v="HomeLocator"/>
    <m/>
    <m/>
    <m/>
    <m/>
  </r>
  <r>
    <n v="2"/>
    <s v="Susceptible"/>
    <s v="Tues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2"/>
    <s v="Susceptibl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usceptible"/>
    <s v="Tuesday"/>
    <x v="1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Tuesday"/>
    <x v="1"/>
    <s v="personal care"/>
    <s v="UntilFixedTimeActivity"/>
    <n v="24"/>
    <m/>
    <m/>
    <m/>
    <m/>
    <m/>
    <s v="HomeLocator"/>
    <m/>
    <m/>
    <m/>
    <m/>
  </r>
  <r>
    <n v="2"/>
    <s v="Susceptible"/>
    <s v="Tuesday"/>
    <x v="2"/>
    <s v="personal care"/>
    <s v="StochasticDurationActivity"/>
    <m/>
    <s v="uniform"/>
    <m/>
    <n v="8"/>
    <n v="9"/>
    <m/>
    <s v="HomeLocator"/>
    <m/>
    <m/>
    <m/>
    <m/>
  </r>
  <r>
    <n v="2"/>
    <s v="Susceptible"/>
    <s v="Tuesday"/>
    <x v="2"/>
    <s v="personal care"/>
    <s v="StochasticDurationActivity"/>
    <m/>
    <s v="uniform"/>
    <m/>
    <n v="1"/>
    <n v="1.5"/>
    <m/>
    <s v="HomeLocator"/>
    <m/>
    <m/>
    <m/>
    <m/>
  </r>
  <r>
    <n v="2"/>
    <s v="Susceptible"/>
    <s v="Tuesday"/>
    <x v="2"/>
    <s v="lunch"/>
    <s v="StochasticDurationActivity"/>
    <m/>
    <s v="triangular"/>
    <n v="1"/>
    <n v="0.5"/>
    <n v="2"/>
    <m/>
    <s v="CurrentLocator"/>
    <m/>
    <m/>
    <m/>
    <m/>
  </r>
  <r>
    <n v="2"/>
    <s v="Susceptibl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2"/>
    <s v="Susceptibl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usceptible"/>
    <s v="Tues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usceptible"/>
    <s v="Tuesday"/>
    <x v="2"/>
    <s v="dinner"/>
    <s v="StochasticDurationActivity"/>
    <m/>
    <s v="triangular"/>
    <n v="1"/>
    <n v="0.5"/>
    <n v="2"/>
    <m/>
    <s v="HomeLocator"/>
    <m/>
    <m/>
    <m/>
    <m/>
  </r>
  <r>
    <n v="2"/>
    <s v="Susceptible"/>
    <s v="Tuesday"/>
    <x v="2"/>
    <s v="personal care"/>
    <s v="UntilFixedTimeActivity"/>
    <n v="24"/>
    <m/>
    <m/>
    <m/>
    <m/>
    <m/>
    <s v="HomeLocator"/>
    <m/>
    <m/>
    <m/>
    <m/>
  </r>
  <r>
    <n v="2"/>
    <s v="Susceptible"/>
    <s v="Tuesday"/>
    <x v="3"/>
    <s v="personal care"/>
    <s v="StochasticDurationActivity"/>
    <m/>
    <s v="uniform"/>
    <m/>
    <n v="9"/>
    <n v="15"/>
    <m/>
    <s v="HomeLocator"/>
    <m/>
    <m/>
    <m/>
    <m/>
  </r>
  <r>
    <n v="2"/>
    <s v="Susceptible"/>
    <s v="Tuesday"/>
    <x v="3"/>
    <s v="dinner"/>
    <s v="StochasticDurationActivity"/>
    <m/>
    <s v="triangular"/>
    <n v="1"/>
    <n v="0.5"/>
    <n v="2"/>
    <m/>
    <s v="HomeLocator"/>
    <m/>
    <m/>
    <m/>
    <m/>
  </r>
  <r>
    <n v="2"/>
    <s v="Susceptible"/>
    <s v="Tuesday"/>
    <x v="3"/>
    <s v="personal care"/>
    <s v="UntilFixedTimeActivity"/>
    <n v="24"/>
    <m/>
    <m/>
    <m/>
    <m/>
    <m/>
    <s v="HomeLocator"/>
    <m/>
    <m/>
    <m/>
    <m/>
  </r>
  <r>
    <n v="2"/>
    <s v="Susceptibl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4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4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Tuesday"/>
    <x v="4"/>
    <s v="personal care"/>
    <s v="UntilFixedTimeActivity"/>
    <n v="24"/>
    <m/>
    <m/>
    <m/>
    <m/>
    <m/>
    <s v="HomeLocator"/>
    <m/>
    <m/>
    <m/>
    <m/>
  </r>
  <r>
    <n v="2"/>
    <s v="Susceptible"/>
    <s v="Saturday"/>
    <x v="0"/>
    <s v="personal care"/>
    <s v="StochasticDurationActivity"/>
    <m/>
    <s v="uniform"/>
    <m/>
    <n v="12"/>
    <n v="14"/>
    <m/>
    <s v="HomeLocator"/>
    <m/>
    <m/>
    <m/>
    <m/>
  </r>
  <r>
    <n v="2"/>
    <s v="Susceptible"/>
    <s v="Saturday"/>
    <x v="0"/>
    <s v="lunch"/>
    <s v="StochasticDurationActivity"/>
    <m/>
    <s v="uniform"/>
    <m/>
    <n v="1"/>
    <n v="2"/>
    <m/>
    <s v="CurrentLocator"/>
    <m/>
    <m/>
    <m/>
    <m/>
  </r>
  <r>
    <n v="2"/>
    <s v="Susceptible"/>
    <s v="Saturday"/>
    <x v="0"/>
    <s v="personal care"/>
    <s v="UntilFixedTimeActivity"/>
    <n v="24"/>
    <m/>
    <m/>
    <m/>
    <m/>
    <m/>
    <s v="HomeLocator"/>
    <m/>
    <m/>
    <m/>
    <m/>
  </r>
  <r>
    <n v="2"/>
    <s v="Susceptible"/>
    <s v="Saturday"/>
    <x v="2"/>
    <s v="personal care"/>
    <s v="StochasticDurationActivity"/>
    <m/>
    <s v="uniform"/>
    <m/>
    <n v="8"/>
    <n v="10"/>
    <m/>
    <s v="HomeLocator"/>
    <m/>
    <m/>
    <m/>
    <m/>
  </r>
  <r>
    <n v="2"/>
    <s v="Susceptibl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usceptible"/>
    <s v="Satur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usceptible"/>
    <s v="Saturday"/>
    <x v="2"/>
    <s v="personal care"/>
    <s v="StochasticDurationActivity"/>
    <m/>
    <s v="uniform"/>
    <m/>
    <n v="0.75"/>
    <n v="1"/>
    <m/>
    <s v="HomeLocator"/>
    <m/>
    <m/>
    <m/>
    <m/>
  </r>
  <r>
    <n v="2"/>
    <s v="Susceptible"/>
    <s v="Saturday"/>
    <x v="2"/>
    <s v="dinner"/>
    <s v="StochasticDurationActivity"/>
    <m/>
    <s v="triangular"/>
    <n v="1"/>
    <n v="0.5"/>
    <n v="2"/>
    <m/>
    <s v="HomeLocator"/>
    <m/>
    <m/>
    <m/>
    <m/>
  </r>
  <r>
    <n v="2"/>
    <s v="Susceptible"/>
    <s v="Saturday"/>
    <x v="2"/>
    <s v="personal care"/>
    <s v="UntilFixedTimeActivity"/>
    <n v="24"/>
    <m/>
    <m/>
    <m/>
    <m/>
    <m/>
    <s v="HomeLocator"/>
    <m/>
    <m/>
    <m/>
    <m/>
  </r>
  <r>
    <n v="2"/>
    <s v="Susceptible"/>
    <s v="Saturday"/>
    <x v="1"/>
    <s v="personal care"/>
    <s v="StochasticDurationActivity"/>
    <m/>
    <s v="uniform"/>
    <m/>
    <n v="8"/>
    <n v="11"/>
    <m/>
    <s v="HomeLocator"/>
    <m/>
    <m/>
    <m/>
    <m/>
  </r>
  <r>
    <n v="2"/>
    <s v="Susceptibl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2"/>
    <s v="Susceptible"/>
    <s v="Satur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usceptible"/>
    <s v="Saturday"/>
    <x v="1"/>
    <s v="dinner"/>
    <s v="StochasticDurationActivity"/>
    <m/>
    <s v="triangular"/>
    <n v="1"/>
    <n v="0.5"/>
    <n v="2"/>
    <m/>
    <s v="HomeLocator"/>
    <m/>
    <m/>
    <m/>
    <m/>
  </r>
  <r>
    <n v="2"/>
    <s v="Susceptible"/>
    <s v="Saturday"/>
    <x v="1"/>
    <s v="personal care"/>
    <s v="UntilFixedTimeActivity"/>
    <n v="24"/>
    <m/>
    <m/>
    <m/>
    <m/>
    <m/>
    <s v="HomeLocator"/>
    <m/>
    <m/>
    <m/>
    <m/>
  </r>
  <r>
    <n v="2"/>
    <s v="Susceptible"/>
    <s v="Saturday"/>
    <x v="4"/>
    <s v="personal care"/>
    <s v="StochasticDurationActivity"/>
    <m/>
    <s v="uniform"/>
    <m/>
    <n v="8"/>
    <n v="10"/>
    <m/>
    <s v="HomeLocator"/>
    <m/>
    <m/>
    <m/>
    <m/>
  </r>
  <r>
    <n v="2"/>
    <s v="Susceptible"/>
    <s v="Saturday"/>
    <x v="4"/>
    <s v="dinner"/>
    <s v="StochasticDurationActivity"/>
    <m/>
    <s v="triangular"/>
    <n v="1"/>
    <n v="0.5"/>
    <n v="2"/>
    <m/>
    <s v="HomeLocator"/>
    <m/>
    <m/>
    <m/>
    <m/>
  </r>
  <r>
    <n v="2"/>
    <s v="Susceptible"/>
    <s v="Saturday"/>
    <x v="4"/>
    <s v="personal care"/>
    <s v="UntilFixedTimeActivity"/>
    <n v="24"/>
    <m/>
    <m/>
    <m/>
    <m/>
    <m/>
    <s v="HomeLocator"/>
    <m/>
    <m/>
    <m/>
    <m/>
  </r>
  <r>
    <n v="2"/>
    <s v="Susceptible"/>
    <s v="Friday"/>
    <x v="2"/>
    <s v="personal care"/>
    <s v="StochasticDurationActivity"/>
    <m/>
    <s v="uniform"/>
    <m/>
    <n v="8"/>
    <n v="9"/>
    <m/>
    <s v="HomeLocator"/>
    <m/>
    <m/>
    <m/>
    <m/>
  </r>
  <r>
    <n v="2"/>
    <s v="Susceptible"/>
    <s v="Friday"/>
    <x v="2"/>
    <s v="personal care"/>
    <s v="StochasticDurationActivity"/>
    <m/>
    <s v="uniform"/>
    <m/>
    <n v="1"/>
    <n v="1.5"/>
    <m/>
    <s v="HomeLocator"/>
    <m/>
    <m/>
    <m/>
    <m/>
  </r>
  <r>
    <n v="2"/>
    <s v="Susceptibl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2"/>
    <s v="Susceptible"/>
    <s v="Friday"/>
    <x v="2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usceptible"/>
    <s v="Friday"/>
    <x v="2"/>
    <s v="dinner"/>
    <s v="StochasticDurationActivity"/>
    <m/>
    <s v="triangular"/>
    <n v="1"/>
    <n v="0.5"/>
    <n v="2"/>
    <m/>
    <s v="HomeLocator"/>
    <m/>
    <m/>
    <m/>
    <m/>
  </r>
  <r>
    <n v="2"/>
    <s v="Susceptible"/>
    <s v="Friday"/>
    <x v="2"/>
    <s v="personal care"/>
    <s v="UntilFixedTimeActivity"/>
    <n v="24"/>
    <m/>
    <m/>
    <m/>
    <m/>
    <m/>
    <s v="HomeLocator"/>
    <m/>
    <m/>
    <m/>
    <m/>
  </r>
  <r>
    <n v="2"/>
    <s v="Susceptible"/>
    <s v="Sunday"/>
    <x v="2"/>
    <s v="personal care"/>
    <s v="StochasticDurationActivity"/>
    <m/>
    <s v="uniform"/>
    <m/>
    <n v="8"/>
    <n v="10"/>
    <m/>
    <s v="HomeLocator"/>
    <m/>
    <m/>
    <m/>
    <m/>
  </r>
  <r>
    <n v="2"/>
    <s v="Susceptible"/>
    <s v="Sunday"/>
    <x v="2"/>
    <s v="dinner"/>
    <s v="StochasticDurationActivity"/>
    <m/>
    <s v="triangular"/>
    <n v="1"/>
    <n v="0.5"/>
    <n v="2"/>
    <m/>
    <s v="HomeLocator"/>
    <m/>
    <m/>
    <m/>
    <m/>
  </r>
  <r>
    <n v="2"/>
    <s v="Susceptible"/>
    <s v="Sunday"/>
    <x v="2"/>
    <s v="personal care"/>
    <s v="UntilFixedTimeActivity"/>
    <n v="24"/>
    <m/>
    <m/>
    <m/>
    <m/>
    <m/>
    <s v="HomeLocator"/>
    <m/>
    <m/>
    <m/>
    <m/>
  </r>
  <r>
    <n v="2"/>
    <s v="Susceptible"/>
    <s v="Sunday"/>
    <x v="0"/>
    <s v="personal care"/>
    <s v="StochasticDurationActivity"/>
    <m/>
    <s v="uniform"/>
    <m/>
    <n v="12"/>
    <n v="14"/>
    <m/>
    <s v="HomeLocator"/>
    <m/>
    <m/>
    <m/>
    <m/>
  </r>
  <r>
    <n v="2"/>
    <s v="Susceptibl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2"/>
    <s v="Susceptible"/>
    <s v="Sunday"/>
    <x v="0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usceptible"/>
    <s v="Sunday"/>
    <x v="0"/>
    <s v="personal care"/>
    <s v="StochasticDurationActivity"/>
    <m/>
    <s v="uniform"/>
    <m/>
    <n v="1"/>
    <n v="2"/>
    <m/>
    <s v="HomeLocator"/>
    <m/>
    <m/>
    <m/>
    <m/>
  </r>
  <r>
    <n v="2"/>
    <s v="Susceptible"/>
    <s v="Sunday"/>
    <x v="0"/>
    <s v="personal care"/>
    <s v="UntilFixedTimeActivity"/>
    <n v="24"/>
    <m/>
    <m/>
    <m/>
    <m/>
    <m/>
    <s v="HomeLocator"/>
    <m/>
    <m/>
    <m/>
    <m/>
  </r>
  <r>
    <n v="2"/>
    <s v="Susceptibl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Susceptible"/>
    <s v="Friday"/>
    <x v="0"/>
    <s v="personal care"/>
    <s v="StochasticDurationActivity"/>
    <m/>
    <s v="uniform"/>
    <m/>
    <n v="6"/>
    <n v="8"/>
    <m/>
    <s v="HomeLocator"/>
    <m/>
    <m/>
    <m/>
    <m/>
  </r>
  <r>
    <n v="2"/>
    <s v="Susceptible"/>
    <s v="Friday"/>
    <x v="0"/>
    <s v="dinner"/>
    <s v="StochasticDurationActivity"/>
    <m/>
    <s v="triangular"/>
    <n v="1.5"/>
    <n v="1"/>
    <n v="2"/>
    <m/>
    <s v="HomeLocator"/>
    <m/>
    <m/>
    <m/>
    <m/>
  </r>
  <r>
    <n v="2"/>
    <s v="Susceptible"/>
    <s v="Friday"/>
    <x v="0"/>
    <s v="personal care"/>
    <s v="UntilFixedTimeActivity"/>
    <n v="24"/>
    <m/>
    <m/>
    <m/>
    <m/>
    <m/>
    <s v="HomeLocator"/>
    <m/>
    <m/>
    <m/>
    <m/>
  </r>
  <r>
    <n v="2"/>
    <s v="Susceptible"/>
    <s v="Sunday"/>
    <x v="1"/>
    <s v="personal care"/>
    <s v="StochasticDurationActivity"/>
    <m/>
    <s v="uniform"/>
    <m/>
    <n v="8"/>
    <n v="11"/>
    <m/>
    <s v="HomeLocator"/>
    <m/>
    <m/>
    <m/>
    <m/>
  </r>
  <r>
    <n v="2"/>
    <s v="Susceptibl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2"/>
    <s v="Susceptible"/>
    <s v="Sunday"/>
    <x v="1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usceptible"/>
    <s v="Sunday"/>
    <x v="1"/>
    <s v="dinner"/>
    <s v="StochasticDurationActivity"/>
    <m/>
    <s v="triangular"/>
    <n v="1"/>
    <n v="0.5"/>
    <n v="2"/>
    <m/>
    <s v="HomeLocator"/>
    <m/>
    <m/>
    <m/>
    <m/>
  </r>
  <r>
    <n v="2"/>
    <s v="Susceptible"/>
    <s v="Sunday"/>
    <x v="1"/>
    <s v="personal care"/>
    <s v="UntilFixedTimeActivity"/>
    <n v="24"/>
    <m/>
    <m/>
    <m/>
    <m/>
    <m/>
    <s v="HomeLocator"/>
    <m/>
    <m/>
    <m/>
    <m/>
  </r>
  <r>
    <n v="2"/>
    <s v="Susceptible"/>
    <s v="Friday"/>
    <x v="1"/>
    <s v="personal care"/>
    <s v="StochasticDurationActivity"/>
    <m/>
    <s v="uniform"/>
    <m/>
    <n v="6"/>
    <n v="7"/>
    <m/>
    <s v="HomeLocator"/>
    <m/>
    <m/>
    <m/>
    <m/>
  </r>
  <r>
    <n v="2"/>
    <s v="Susceptible"/>
    <s v="Friday"/>
    <x v="1"/>
    <s v="personal care"/>
    <s v="StochasticDurationActivity"/>
    <m/>
    <s v="uniform"/>
    <m/>
    <n v="3"/>
    <n v="3.5"/>
    <m/>
    <s v="HomeLocator"/>
    <m/>
    <m/>
    <m/>
    <m/>
  </r>
  <r>
    <n v="2"/>
    <s v="Susceptible"/>
    <s v="Friday"/>
    <x v="1"/>
    <s v="lunch"/>
    <s v="StochasticDurationActivity"/>
    <m/>
    <s v="uniform"/>
    <m/>
    <n v="0.5"/>
    <n v="0.75"/>
    <m/>
    <s v="CurrentLocator"/>
    <m/>
    <m/>
    <m/>
    <m/>
  </r>
  <r>
    <n v="2"/>
    <s v="Susceptible"/>
    <s v="Friday"/>
    <x v="1"/>
    <s v="personal care"/>
    <s v="StochasticDurationActivity"/>
    <m/>
    <s v="triangular"/>
    <n v="2.5"/>
    <n v="2"/>
    <n v="3"/>
    <m/>
    <s v="HomeLocator"/>
    <m/>
    <m/>
    <m/>
    <m/>
  </r>
  <r>
    <n v="2"/>
    <s v="Susceptible"/>
    <s v="Friday"/>
    <x v="1"/>
    <s v="dinner"/>
    <s v="StochasticDurationActivity"/>
    <m/>
    <s v="triangular"/>
    <n v="0.5"/>
    <n v="0.33"/>
    <n v="0.75"/>
    <m/>
    <s v="HomeLocator"/>
    <m/>
    <m/>
    <m/>
    <m/>
  </r>
  <r>
    <n v="2"/>
    <s v="Susceptible"/>
    <s v="Friday"/>
    <x v="1"/>
    <s v="personal care"/>
    <s v="UntilFixedTimeActivity"/>
    <n v="24"/>
    <m/>
    <m/>
    <m/>
    <m/>
    <m/>
    <s v="HomeLocator"/>
    <m/>
    <m/>
    <m/>
    <m/>
  </r>
  <r>
    <n v="2"/>
    <s v="Susceptible"/>
    <s v="Sunday"/>
    <x v="4"/>
    <s v="personal care"/>
    <s v="StochasticDurationActivity"/>
    <m/>
    <s v="uniform"/>
    <m/>
    <n v="8"/>
    <n v="14"/>
    <m/>
    <s v="HomeLocator"/>
    <m/>
    <m/>
    <m/>
    <m/>
  </r>
  <r>
    <n v="2"/>
    <s v="Susceptible"/>
    <s v="Sunday"/>
    <x v="4"/>
    <s v="dinner"/>
    <s v="StochasticDurationActivity"/>
    <m/>
    <s v="triangular"/>
    <n v="1"/>
    <n v="0.5"/>
    <n v="2"/>
    <m/>
    <s v="HomeLocator"/>
    <m/>
    <m/>
    <m/>
    <m/>
  </r>
  <r>
    <n v="2"/>
    <s v="Susceptible"/>
    <s v="Sunday"/>
    <x v="4"/>
    <s v="personal care"/>
    <s v="UntilFixedTimeActivity"/>
    <n v="24"/>
    <m/>
    <m/>
    <m/>
    <m/>
    <m/>
    <s v="HomeLocator"/>
    <m/>
    <m/>
    <m/>
    <m/>
  </r>
  <r>
    <n v="2"/>
    <s v="Susceptible"/>
    <s v="Friday"/>
    <x v="4"/>
    <s v="personal care"/>
    <s v="StochasticDurationActivity"/>
    <m/>
    <s v="uniform"/>
    <m/>
    <n v="6"/>
    <n v="9"/>
    <m/>
    <s v="HomeLocator"/>
    <m/>
    <m/>
    <m/>
    <m/>
  </r>
  <r>
    <n v="2"/>
    <s v="Susceptible"/>
    <s v="Friday"/>
    <x v="4"/>
    <s v="personal care"/>
    <s v="StochasticDurationActivity"/>
    <m/>
    <s v="uniform"/>
    <m/>
    <n v="6"/>
    <n v="8"/>
    <m/>
    <s v="HomeLocator"/>
    <m/>
    <m/>
    <m/>
    <m/>
  </r>
  <r>
    <n v="2"/>
    <s v="Susceptible"/>
    <s v="Friday"/>
    <x v="4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Friday"/>
    <x v="4"/>
    <s v="personal care"/>
    <s v="UntilFixedTimeActivity"/>
    <n v="24"/>
    <m/>
    <m/>
    <m/>
    <m/>
    <m/>
    <s v="HomeLocator"/>
    <m/>
    <m/>
    <m/>
    <m/>
  </r>
  <r>
    <n v="2"/>
    <s v="Susceptible"/>
    <s v="Friday"/>
    <x v="3"/>
    <s v="personal care"/>
    <s v="StochasticDurationActivity"/>
    <m/>
    <s v="uniform"/>
    <m/>
    <n v="8"/>
    <n v="18"/>
    <m/>
    <s v="HomeLocator"/>
    <m/>
    <m/>
    <m/>
    <m/>
  </r>
  <r>
    <n v="2"/>
    <s v="Susceptible"/>
    <s v="Friday"/>
    <x v="3"/>
    <s v="dinner"/>
    <s v="StochasticDurationActivity"/>
    <m/>
    <s v="triangular"/>
    <n v="1"/>
    <n v="0.5"/>
    <n v="2"/>
    <m/>
    <s v="HomeLocator"/>
    <m/>
    <m/>
    <m/>
    <m/>
  </r>
  <r>
    <n v="2"/>
    <s v="Susceptible"/>
    <s v="Friday"/>
    <x v="3"/>
    <s v="personal care"/>
    <s v="UntilFixedTimeActivity"/>
    <n v="24"/>
    <m/>
    <m/>
    <m/>
    <m/>
    <m/>
    <s v="HomeLocator"/>
    <m/>
    <m/>
    <m/>
    <m/>
  </r>
  <r>
    <n v="2"/>
    <s v="Susceptible"/>
    <s v="Saturday"/>
    <x v="3"/>
    <s v="personal care"/>
    <s v="StochasticDurationActivity"/>
    <m/>
    <s v="uniform"/>
    <m/>
    <n v="8"/>
    <n v="11"/>
    <m/>
    <s v="HomeLocator"/>
    <m/>
    <m/>
    <m/>
    <m/>
  </r>
  <r>
    <n v="2"/>
    <s v="Susceptibl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2"/>
    <s v="Susceptible"/>
    <s v="Saturday"/>
    <x v="3"/>
    <s v="dinner"/>
    <s v="StochasticDurationActivity"/>
    <m/>
    <s v="triangular"/>
    <n v="1"/>
    <n v="0.5"/>
    <n v="2"/>
    <m/>
    <s v="HomeLocator"/>
    <m/>
    <m/>
    <m/>
    <m/>
  </r>
  <r>
    <n v="2"/>
    <s v="Susceptible"/>
    <s v="Saturday"/>
    <x v="3"/>
    <s v="personal care"/>
    <s v="UntilFixedTimeActivity"/>
    <n v="24"/>
    <m/>
    <m/>
    <m/>
    <m/>
    <m/>
    <s v="HomeLocator"/>
    <m/>
    <m/>
    <m/>
    <m/>
  </r>
  <r>
    <n v="2"/>
    <s v="Susceptible"/>
    <s v="Sunday"/>
    <x v="3"/>
    <s v="personal care"/>
    <s v="StochasticDurationActivity"/>
    <m/>
    <s v="uniform"/>
    <m/>
    <n v="8"/>
    <n v="11"/>
    <m/>
    <s v="HomeLocator"/>
    <m/>
    <m/>
    <m/>
    <m/>
  </r>
  <r>
    <n v="2"/>
    <s v="Susceptibl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2"/>
    <s v="Susceptible"/>
    <s v="Sunday"/>
    <x v="3"/>
    <s v="dinner"/>
    <s v="StochasticDurationActivity"/>
    <m/>
    <s v="triangular"/>
    <n v="1"/>
    <n v="0.5"/>
    <n v="2"/>
    <m/>
    <s v="HomeLocator"/>
    <m/>
    <m/>
    <m/>
    <m/>
  </r>
  <r>
    <n v="2"/>
    <s v="Susceptible"/>
    <s v="Sunday"/>
    <x v="3"/>
    <s v="personal care"/>
    <s v="UntilFixedTimeActivity"/>
    <n v="24"/>
    <m/>
    <m/>
    <m/>
    <m/>
    <m/>
    <s v="HomeLocator"/>
    <m/>
    <m/>
    <m/>
    <m/>
  </r>
  <r>
    <n v="0"/>
    <s v="Susceptible"/>
    <s v="Tuesday"/>
    <x v="5"/>
    <s v="personal care"/>
    <s v="UntilFixedTimeActivity"/>
    <n v="24"/>
    <m/>
    <m/>
    <m/>
    <m/>
    <m/>
    <s v="HomeLocator"/>
    <m/>
    <m/>
    <m/>
    <m/>
  </r>
  <r>
    <n v="0"/>
    <s v="Susceptible"/>
    <s v="Friday"/>
    <x v="5"/>
    <s v="personal care"/>
    <s v="UntilFixedTimeActivity"/>
    <n v="24"/>
    <m/>
    <m/>
    <m/>
    <m/>
    <m/>
    <s v="HomeLocator"/>
    <m/>
    <m/>
    <m/>
    <m/>
  </r>
  <r>
    <n v="0"/>
    <s v="Susceptible"/>
    <s v="Saturday"/>
    <x v="5"/>
    <s v="personal care"/>
    <s v="UntilFixedTimeActivity"/>
    <n v="24"/>
    <m/>
    <m/>
    <m/>
    <m/>
    <m/>
    <s v="HomeLocator"/>
    <m/>
    <m/>
    <m/>
    <m/>
  </r>
  <r>
    <n v="0"/>
    <s v="Susceptible"/>
    <s v="Sunday"/>
    <x v="5"/>
    <s v="personal care"/>
    <s v="UntilFixedTimeActivity"/>
    <n v="24"/>
    <m/>
    <m/>
    <m/>
    <m/>
    <m/>
    <s v="HomeLocator"/>
    <m/>
    <m/>
    <m/>
    <m/>
  </r>
  <r>
    <n v="2"/>
    <s v="Susceptible"/>
    <s v="Tuesday"/>
    <x v="5"/>
    <s v="personal care"/>
    <s v="UntilFixedTimeActivity"/>
    <n v="24"/>
    <m/>
    <m/>
    <m/>
    <m/>
    <m/>
    <s v="HomeLocator"/>
    <m/>
    <m/>
    <m/>
    <m/>
  </r>
  <r>
    <n v="2"/>
    <s v="Susceptible"/>
    <s v="Friday"/>
    <x v="5"/>
    <s v="personal care"/>
    <s v="UntilFixedTimeActivity"/>
    <n v="24"/>
    <m/>
    <m/>
    <m/>
    <m/>
    <m/>
    <s v="HomeLocator"/>
    <m/>
    <m/>
    <m/>
    <m/>
  </r>
  <r>
    <n v="2"/>
    <s v="Susceptible"/>
    <s v="Saturday"/>
    <x v="5"/>
    <s v="personal care"/>
    <s v="UntilFixedTimeActivity"/>
    <n v="24"/>
    <m/>
    <m/>
    <m/>
    <m/>
    <m/>
    <s v="HomeLocator"/>
    <m/>
    <m/>
    <m/>
    <m/>
  </r>
  <r>
    <n v="2"/>
    <s v="Susceptible"/>
    <s v="Sunday"/>
    <x v="5"/>
    <s v="personal care"/>
    <s v="UntilFixedTimeActivity"/>
    <n v="24"/>
    <m/>
    <m/>
    <m/>
    <m/>
    <m/>
    <s v="HomeLocator"/>
    <m/>
    <m/>
    <m/>
    <m/>
  </r>
  <r>
    <n v="1"/>
    <s v="Susceptible"/>
    <s v="Tuesday"/>
    <x v="0"/>
    <s v="personal care"/>
    <s v="StochasticDurationActivity"/>
    <m/>
    <s v="uniform"/>
    <m/>
    <n v="6"/>
    <n v="8"/>
    <m/>
    <s v="HomeLocator"/>
    <m/>
    <m/>
    <m/>
    <m/>
  </r>
  <r>
    <n v="1"/>
    <s v="Susceptible"/>
    <s v="Tues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Tuesday"/>
    <x v="0"/>
    <s v="school"/>
    <s v="StochasticDurationActivity"/>
    <m/>
    <s v="uniform"/>
    <m/>
    <n v="6"/>
    <n v="8"/>
    <m/>
    <s v="SchoolLocator"/>
    <m/>
    <m/>
    <m/>
    <m/>
  </r>
  <r>
    <n v="1"/>
    <s v="Susceptible"/>
    <s v="Tuesday"/>
    <x v="0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usceptible"/>
    <s v="Tuesday"/>
    <x v="0"/>
    <s v="shopping "/>
    <s v="StochasticDurationActivity"/>
    <m/>
    <s v="triangular"/>
    <n v="0.54"/>
    <n v="0.25"/>
    <n v="0.75"/>
    <m/>
    <s v="CurrentLocator"/>
    <m/>
    <m/>
    <m/>
    <m/>
  </r>
  <r>
    <n v="1"/>
    <s v="Susceptible"/>
    <s v="Tuesday"/>
    <x v="0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usceptible"/>
    <s v="Tuesday"/>
    <x v="0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Tuesday"/>
    <x v="0"/>
    <s v="personal care"/>
    <s v="UntilFixedTimeActivity"/>
    <n v="24"/>
    <m/>
    <m/>
    <m/>
    <m/>
    <m/>
    <s v="HomeLocator"/>
    <m/>
    <m/>
    <m/>
    <m/>
  </r>
  <r>
    <n v="1"/>
    <s v="Susceptible"/>
    <s v="Tuesday"/>
    <x v="1"/>
    <s v="personal care"/>
    <s v="StochasticDurationActivity"/>
    <m/>
    <s v="uniform"/>
    <m/>
    <n v="6"/>
    <n v="7"/>
    <m/>
    <s v="HomeLocator"/>
    <m/>
    <m/>
    <m/>
    <m/>
  </r>
  <r>
    <n v="1"/>
    <s v="Susceptible"/>
    <s v="Tues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Susceptible"/>
    <s v="Tuesday"/>
    <x v="1"/>
    <s v="work"/>
    <s v="StochasticDurationActivity"/>
    <m/>
    <s v="uniform"/>
    <m/>
    <n v="3"/>
    <n v="4"/>
    <m/>
    <s v="WorkLocator"/>
    <m/>
    <m/>
    <m/>
    <m/>
  </r>
  <r>
    <n v="1"/>
    <s v="Susceptible"/>
    <s v="Tuesday"/>
    <x v="1"/>
    <s v="lunch"/>
    <s v="StochasticDurationActivity"/>
    <m/>
    <s v="uniform"/>
    <m/>
    <n v="0.5"/>
    <n v="0.75"/>
    <m/>
    <s v="CurrentLocator"/>
    <m/>
    <m/>
    <m/>
    <m/>
  </r>
  <r>
    <n v="1"/>
    <s v="Susceptible"/>
    <s v="Tuesday"/>
    <x v="1"/>
    <s v="work"/>
    <s v="StochasticDurationActivity"/>
    <m/>
    <s v="triangular"/>
    <n v="4"/>
    <n v="3"/>
    <n v="5.5"/>
    <m/>
    <s v="WorkLocator"/>
    <m/>
    <m/>
    <m/>
    <m/>
  </r>
  <r>
    <n v="1"/>
    <s v="Susceptible"/>
    <s v="Tuesday"/>
    <x v="1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usceptible"/>
    <s v="Tuesday"/>
    <x v="1"/>
    <s v="shopping "/>
    <s v="StochasticDurationActivity"/>
    <m/>
    <s v="triangular"/>
    <n v="0.54"/>
    <n v="0.25"/>
    <n v="0.75"/>
    <m/>
    <s v="CurrentLocator"/>
    <m/>
    <m/>
    <m/>
    <m/>
  </r>
  <r>
    <n v="1"/>
    <s v="Susceptible"/>
    <s v="Tuesday"/>
    <x v="1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usceptible"/>
    <s v="Tuesday"/>
    <x v="1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Tuesday"/>
    <x v="1"/>
    <s v="personal care"/>
    <s v="UntilFixedTimeActivity"/>
    <n v="24"/>
    <m/>
    <m/>
    <m/>
    <m/>
    <m/>
    <s v="HomeLocator"/>
    <m/>
    <m/>
    <m/>
    <m/>
  </r>
  <r>
    <n v="1"/>
    <s v="Susceptible"/>
    <s v="Tuesday"/>
    <x v="2"/>
    <s v="personal care"/>
    <s v="StochasticDurationActivity"/>
    <m/>
    <s v="uniform"/>
    <m/>
    <n v="8"/>
    <n v="9"/>
    <m/>
    <s v="HomeLocator"/>
    <m/>
    <m/>
    <m/>
    <m/>
  </r>
  <r>
    <n v="1"/>
    <s v="Susceptible"/>
    <s v="Tues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Susceptible"/>
    <s v="Tuesday"/>
    <x v="2"/>
    <s v="voluntary work"/>
    <s v="StochasticDurationActivity"/>
    <m/>
    <s v="uniform"/>
    <m/>
    <n v="1"/>
    <n v="1.5"/>
    <m/>
    <s v="CurrentLocator"/>
    <m/>
    <m/>
    <m/>
    <m/>
  </r>
  <r>
    <n v="1"/>
    <s v="Susceptible"/>
    <s v="Tues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usceptible"/>
    <s v="Tues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usceptible"/>
    <s v="Tues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Tuesday"/>
    <x v="2"/>
    <s v="dinner"/>
    <s v="StochasticDurationActivity"/>
    <m/>
    <s v="triangular"/>
    <n v="1"/>
    <n v="0.5"/>
    <n v="2"/>
    <m/>
    <s v="HomeLocator"/>
    <m/>
    <m/>
    <m/>
    <m/>
  </r>
  <r>
    <n v="1"/>
    <s v="Susceptible"/>
    <s v="Tuesday"/>
    <x v="2"/>
    <s v="personal care"/>
    <s v="UntilFixedTimeActivity"/>
    <n v="24"/>
    <m/>
    <m/>
    <m/>
    <m/>
    <m/>
    <s v="HomeLocator"/>
    <m/>
    <m/>
    <m/>
    <m/>
  </r>
  <r>
    <n v="1"/>
    <s v="Susceptible"/>
    <s v="Tuesday"/>
    <x v="3"/>
    <s v="personal care"/>
    <s v="StochasticDurationActivity"/>
    <m/>
    <s v="uniform"/>
    <m/>
    <n v="8"/>
    <n v="9"/>
    <m/>
    <s v="HomeLocator"/>
    <m/>
    <m/>
    <m/>
    <m/>
  </r>
  <r>
    <n v="1"/>
    <s v="Susceptible"/>
    <s v="Tuesday"/>
    <x v="3"/>
    <s v="dinner"/>
    <s v="StochasticDurationActivity"/>
    <m/>
    <s v="triangular"/>
    <n v="1"/>
    <n v="0.5"/>
    <n v="2"/>
    <m/>
    <s v="HomeLocator"/>
    <m/>
    <m/>
    <m/>
    <m/>
  </r>
  <r>
    <n v="1"/>
    <s v="Susceptible"/>
    <s v="Tuesday"/>
    <x v="3"/>
    <s v="personal care"/>
    <s v="UntilFixedTimeActivity"/>
    <n v="24"/>
    <m/>
    <m/>
    <m/>
    <m/>
    <m/>
    <s v="HomeLocator"/>
    <m/>
    <m/>
    <m/>
    <m/>
  </r>
  <r>
    <n v="1"/>
    <s v="Susceptible"/>
    <s v="Tuesday"/>
    <x v="4"/>
    <s v="personal care"/>
    <s v="StochasticDurationActivity"/>
    <m/>
    <s v="uniform"/>
    <m/>
    <n v="6"/>
    <n v="8"/>
    <m/>
    <s v="HomeLocator"/>
    <m/>
    <m/>
    <m/>
    <m/>
  </r>
  <r>
    <n v="1"/>
    <s v="Susceptible"/>
    <s v="Tues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Tuesday"/>
    <x v="4"/>
    <s v="school"/>
    <s v="StochasticDurationActivity"/>
    <m/>
    <s v="uniform"/>
    <m/>
    <n v="6"/>
    <n v="8"/>
    <m/>
    <s v="SchoolLocator"/>
    <m/>
    <m/>
    <m/>
    <m/>
  </r>
  <r>
    <n v="1"/>
    <s v="Susceptible"/>
    <s v="Tuesday"/>
    <x v="4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Tues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Tuesday"/>
    <x v="4"/>
    <s v="personal care"/>
    <s v="UntilFixedTimeActivity"/>
    <n v="24"/>
    <m/>
    <m/>
    <m/>
    <m/>
    <m/>
    <s v="HomeLocator"/>
    <m/>
    <m/>
    <m/>
    <m/>
  </r>
  <r>
    <n v="1"/>
    <s v="Susceptible"/>
    <s v="Saturday"/>
    <x v="0"/>
    <s v="personal care"/>
    <s v="StochasticDurationActivity"/>
    <m/>
    <s v="uniform"/>
    <m/>
    <n v="12"/>
    <n v="14"/>
    <m/>
    <s v="HomeLocator"/>
    <m/>
    <m/>
    <m/>
    <m/>
  </r>
  <r>
    <n v="1"/>
    <s v="Susceptible"/>
    <s v="Saturday"/>
    <x v="0"/>
    <s v="lunch"/>
    <s v="StochasticDurationActivity"/>
    <m/>
    <s v="uniform"/>
    <m/>
    <n v="1"/>
    <n v="2"/>
    <m/>
    <s v="CurrentLocator"/>
    <m/>
    <m/>
    <m/>
    <m/>
  </r>
  <r>
    <n v="1"/>
    <s v="Susceptible"/>
    <s v="Saturday"/>
    <x v="0"/>
    <s v="personal care"/>
    <s v="UntilFixedTimeActivity"/>
    <n v="24"/>
    <m/>
    <m/>
    <m/>
    <m/>
    <m/>
    <s v="HomeLocator"/>
    <m/>
    <m/>
    <m/>
    <m/>
  </r>
  <r>
    <n v="1"/>
    <s v="Susceptible"/>
    <s v="Saturday"/>
    <x v="2"/>
    <s v="personal care"/>
    <s v="StochasticDurationActivity"/>
    <m/>
    <s v="uniform"/>
    <m/>
    <n v="8"/>
    <n v="10"/>
    <m/>
    <s v="HomeLocator"/>
    <m/>
    <m/>
    <m/>
    <m/>
  </r>
  <r>
    <n v="1"/>
    <s v="Susceptible"/>
    <s v="Saturday"/>
    <x v="2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usceptible"/>
    <s v="Satur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usceptible"/>
    <s v="Saturday"/>
    <x v="2"/>
    <s v="travel"/>
    <s v="TravelActivity"/>
    <m/>
    <s v="triangular"/>
    <n v="0.54"/>
    <n v="0.16"/>
    <n v="0.25"/>
    <m/>
    <s v="WalkLocator"/>
    <s v="CurrentLocator"/>
    <s v="NearestLocator"/>
    <n v="1000"/>
    <s v="LocationType.Park"/>
  </r>
  <r>
    <n v="1"/>
    <s v="Susceptible"/>
    <s v="Saturday"/>
    <x v="2"/>
    <s v="voluntary work"/>
    <s v="StochasticDurationActivity"/>
    <m/>
    <s v="uniform"/>
    <m/>
    <n v="0.75"/>
    <n v="1"/>
    <m/>
    <s v="CurrentLocator"/>
    <m/>
    <m/>
    <m/>
    <m/>
  </r>
  <r>
    <n v="1"/>
    <s v="Susceptible"/>
    <s v="Satur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Saturday"/>
    <x v="2"/>
    <s v="dinner"/>
    <s v="StochasticDurationActivity"/>
    <m/>
    <s v="triangular"/>
    <n v="1"/>
    <n v="0.5"/>
    <n v="2"/>
    <m/>
    <s v="HomeLocator"/>
    <m/>
    <m/>
    <m/>
    <m/>
  </r>
  <r>
    <n v="1"/>
    <s v="Susceptible"/>
    <s v="Saturday"/>
    <x v="2"/>
    <s v="personal care"/>
    <s v="UntilFixedTimeActivity"/>
    <n v="24"/>
    <m/>
    <m/>
    <m/>
    <m/>
    <m/>
    <s v="HomeLocator"/>
    <m/>
    <m/>
    <m/>
    <m/>
  </r>
  <r>
    <n v="1"/>
    <s v="Susceptible"/>
    <s v="Saturday"/>
    <x v="1"/>
    <s v="personal care"/>
    <s v="StochasticDurationActivity"/>
    <m/>
    <s v="uniform"/>
    <m/>
    <n v="8"/>
    <n v="11"/>
    <m/>
    <s v="HomeLocator"/>
    <m/>
    <m/>
    <m/>
    <m/>
  </r>
  <r>
    <n v="1"/>
    <s v="Susceptible"/>
    <s v="Satur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usceptible"/>
    <s v="Saturday"/>
    <x v="1"/>
    <s v="shopping "/>
    <s v="StochasticDurationActivity"/>
    <m/>
    <s v="triangular"/>
    <n v="0.75"/>
    <n v="0.5"/>
    <n v="1"/>
    <m/>
    <s v="CurrentLocator"/>
    <m/>
    <m/>
    <m/>
    <m/>
  </r>
  <r>
    <n v="1"/>
    <s v="Susceptible"/>
    <s v="Satur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Saturday"/>
    <x v="1"/>
    <s v="dinner"/>
    <s v="StochasticDurationActivity"/>
    <m/>
    <s v="triangular"/>
    <n v="1"/>
    <n v="0.5"/>
    <n v="2"/>
    <m/>
    <s v="HomeLocator"/>
    <m/>
    <m/>
    <m/>
    <m/>
  </r>
  <r>
    <n v="1"/>
    <s v="Susceptible"/>
    <s v="Saturday"/>
    <x v="1"/>
    <s v="personal care"/>
    <s v="UntilFixedTimeActivity"/>
    <n v="24"/>
    <m/>
    <m/>
    <m/>
    <m/>
    <m/>
    <s v="HomeLocator"/>
    <m/>
    <m/>
    <m/>
    <m/>
  </r>
  <r>
    <n v="1"/>
    <s v="Susceptible"/>
    <s v="Saturday"/>
    <x v="4"/>
    <s v="personal care"/>
    <s v="StochasticDurationActivity"/>
    <m/>
    <s v="uniform"/>
    <m/>
    <n v="8"/>
    <n v="10"/>
    <m/>
    <s v="HomeLocator"/>
    <m/>
    <m/>
    <m/>
    <m/>
  </r>
  <r>
    <n v="1"/>
    <s v="Susceptible"/>
    <s v="Saturday"/>
    <x v="4"/>
    <s v="dinner"/>
    <s v="StochasticDurationActivity"/>
    <m/>
    <s v="triangular"/>
    <n v="1"/>
    <n v="0.5"/>
    <n v="2"/>
    <m/>
    <s v="HomeLocator"/>
    <m/>
    <m/>
    <m/>
    <m/>
  </r>
  <r>
    <n v="1"/>
    <s v="Susceptible"/>
    <s v="Saturday"/>
    <x v="4"/>
    <s v="personal care"/>
    <s v="UntilFixedTimeActivity"/>
    <n v="24"/>
    <m/>
    <m/>
    <m/>
    <m/>
    <m/>
    <s v="HomeLocator"/>
    <m/>
    <m/>
    <m/>
    <m/>
  </r>
  <r>
    <n v="1"/>
    <s v="Susceptible"/>
    <s v="Friday"/>
    <x v="2"/>
    <s v="personal care"/>
    <s v="StochasticDurationActivity"/>
    <m/>
    <s v="uniform"/>
    <m/>
    <n v="8"/>
    <n v="9"/>
    <m/>
    <s v="HomeLocator"/>
    <m/>
    <m/>
    <m/>
    <m/>
  </r>
  <r>
    <n v="1"/>
    <s v="Susceptible"/>
    <s v="Friday"/>
    <x v="2"/>
    <s v="travel"/>
    <s v="TravelActivity"/>
    <m/>
    <s v="uniform"/>
    <m/>
    <n v="0.25"/>
    <n v="0.33"/>
    <m/>
    <s v="WalkLocator"/>
    <s v="HomeLocator"/>
    <s v="NearestLocator"/>
    <n v="1000"/>
    <s v="LocationType.Park"/>
  </r>
  <r>
    <n v="1"/>
    <s v="Susceptible"/>
    <s v="Friday"/>
    <x v="2"/>
    <s v="voluntary work"/>
    <s v="StochasticDurationActivity"/>
    <m/>
    <s v="uniform"/>
    <m/>
    <n v="1"/>
    <n v="1.5"/>
    <m/>
    <s v="CurrentLocator"/>
    <m/>
    <m/>
    <m/>
    <m/>
  </r>
  <r>
    <n v="1"/>
    <s v="Susceptible"/>
    <s v="Friday"/>
    <x v="2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usceptible"/>
    <s v="Friday"/>
    <x v="2"/>
    <s v="shopping "/>
    <s v="StochasticDurationActivity"/>
    <m/>
    <s v="triangular"/>
    <n v="0.54"/>
    <n v="0.25"/>
    <n v="0.75"/>
    <m/>
    <s v="CurrentLocator"/>
    <m/>
    <m/>
    <m/>
    <m/>
  </r>
  <r>
    <n v="1"/>
    <s v="Susceptible"/>
    <s v="Friday"/>
    <x v="2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Friday"/>
    <x v="2"/>
    <s v="dinner"/>
    <s v="StochasticDurationActivity"/>
    <m/>
    <s v="triangular"/>
    <n v="1"/>
    <n v="0.5"/>
    <n v="2"/>
    <m/>
    <s v="HomeLocator"/>
    <m/>
    <m/>
    <m/>
    <m/>
  </r>
  <r>
    <n v="1"/>
    <s v="Susceptible"/>
    <s v="Friday"/>
    <x v="2"/>
    <s v="personal care"/>
    <s v="UntilFixedTimeActivity"/>
    <n v="24"/>
    <m/>
    <m/>
    <m/>
    <m/>
    <m/>
    <s v="HomeLocator"/>
    <m/>
    <m/>
    <m/>
    <m/>
  </r>
  <r>
    <n v="1"/>
    <s v="Susceptible"/>
    <s v="Sunday"/>
    <x v="2"/>
    <s v="personal care"/>
    <s v="StochasticDurationActivity"/>
    <m/>
    <s v="uniform"/>
    <m/>
    <n v="8"/>
    <n v="10"/>
    <m/>
    <s v="HomeLocator"/>
    <m/>
    <m/>
    <m/>
    <m/>
  </r>
  <r>
    <n v="1"/>
    <s v="Susceptible"/>
    <s v="Sunday"/>
    <x v="2"/>
    <s v="dinner"/>
    <s v="StochasticDurationActivity"/>
    <m/>
    <s v="triangular"/>
    <n v="1"/>
    <n v="0.5"/>
    <n v="2"/>
    <m/>
    <s v="HomeLocator"/>
    <m/>
    <m/>
    <m/>
    <m/>
  </r>
  <r>
    <n v="1"/>
    <s v="Susceptible"/>
    <s v="Sunday"/>
    <x v="2"/>
    <s v="personal care"/>
    <s v="UntilFixedTimeActivity"/>
    <n v="24"/>
    <m/>
    <m/>
    <m/>
    <m/>
    <m/>
    <s v="HomeLocator"/>
    <m/>
    <m/>
    <m/>
    <m/>
  </r>
  <r>
    <n v="1"/>
    <s v="Susceptible"/>
    <s v="Sunday"/>
    <x v="0"/>
    <s v="personal care"/>
    <s v="StochasticDurationActivity"/>
    <m/>
    <s v="uniform"/>
    <m/>
    <n v="12"/>
    <n v="14"/>
    <m/>
    <s v="HomeLocator"/>
    <m/>
    <m/>
    <m/>
    <m/>
  </r>
  <r>
    <n v="1"/>
    <s v="Susceptible"/>
    <s v="Sunday"/>
    <x v="0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usceptible"/>
    <s v="Sunday"/>
    <x v="0"/>
    <s v="shopping "/>
    <s v="StochasticDurationActivity"/>
    <m/>
    <s v="triangular"/>
    <n v="0.75"/>
    <n v="0.5"/>
    <n v="1"/>
    <m/>
    <s v="CurrentLocator"/>
    <m/>
    <m/>
    <m/>
    <m/>
  </r>
  <r>
    <n v="1"/>
    <s v="Susceptible"/>
    <s v="Sunday"/>
    <x v="0"/>
    <s v="travel"/>
    <s v="TravelActivity"/>
    <m/>
    <s v="uniform"/>
    <m/>
    <n v="0.25"/>
    <n v="0.33"/>
    <m/>
    <s v="WalkLocator"/>
    <s v="CurrentLocator"/>
    <s v="HomeLocator"/>
    <n v="1000"/>
    <m/>
  </r>
  <r>
    <n v="1"/>
    <s v="Susceptible"/>
    <s v="Sunday"/>
    <x v="0"/>
    <s v="personal care"/>
    <s v="StochasticDurationActivity"/>
    <m/>
    <s v="uniform"/>
    <m/>
    <n v="1"/>
    <n v="2"/>
    <m/>
    <s v="HomeLocator"/>
    <m/>
    <m/>
    <m/>
    <m/>
  </r>
  <r>
    <n v="1"/>
    <s v="Susceptible"/>
    <s v="Sunday"/>
    <x v="0"/>
    <s v="personal care"/>
    <s v="UntilFixedTimeActivity"/>
    <n v="24"/>
    <m/>
    <m/>
    <m/>
    <m/>
    <m/>
    <s v="HomeLocator"/>
    <m/>
    <m/>
    <m/>
    <m/>
  </r>
  <r>
    <n v="1"/>
    <s v="Susceptible"/>
    <s v="Friday"/>
    <x v="0"/>
    <s v="personal care"/>
    <s v="StochasticDurationActivity"/>
    <m/>
    <s v="uniform"/>
    <m/>
    <n v="6"/>
    <n v="8"/>
    <m/>
    <s v="HomeLocator"/>
    <m/>
    <m/>
    <m/>
    <m/>
  </r>
  <r>
    <n v="1"/>
    <s v="Susceptible"/>
    <s v="Friday"/>
    <x v="0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Friday"/>
    <x v="0"/>
    <s v="school"/>
    <s v="StochasticDurationActivity"/>
    <m/>
    <s v="uniform"/>
    <m/>
    <n v="6"/>
    <n v="7.5"/>
    <m/>
    <s v="SchoolLocator"/>
    <m/>
    <m/>
    <m/>
    <m/>
  </r>
  <r>
    <n v="1"/>
    <s v="Susceptible"/>
    <s v="Friday"/>
    <x v="0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Friday"/>
    <x v="0"/>
    <s v="dinner"/>
    <s v="StochasticDurationActivity"/>
    <m/>
    <s v="triangular"/>
    <n v="1.5"/>
    <n v="1"/>
    <n v="2"/>
    <m/>
    <s v="HomeLocator"/>
    <m/>
    <m/>
    <m/>
    <m/>
  </r>
  <r>
    <n v="1"/>
    <s v="Susceptible"/>
    <s v="Friday"/>
    <x v="0"/>
    <s v="personal care"/>
    <s v="UntilFixedTimeActivity"/>
    <n v="24"/>
    <m/>
    <m/>
    <m/>
    <m/>
    <m/>
    <s v="HomeLocator"/>
    <m/>
    <m/>
    <m/>
    <m/>
  </r>
  <r>
    <n v="1"/>
    <s v="Susceptible"/>
    <s v="Sunday"/>
    <x v="1"/>
    <s v="personal care"/>
    <s v="StochasticDurationActivity"/>
    <m/>
    <s v="uniform"/>
    <m/>
    <n v="8"/>
    <n v="11"/>
    <m/>
    <s v="HomeLocator"/>
    <m/>
    <m/>
    <m/>
    <m/>
  </r>
  <r>
    <n v="1"/>
    <s v="Susceptible"/>
    <s v="Sunday"/>
    <x v="1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usceptible"/>
    <s v="Sunday"/>
    <x v="1"/>
    <s v="shopping "/>
    <s v="StochasticDurationActivity"/>
    <m/>
    <s v="triangular"/>
    <n v="0.75"/>
    <n v="0.5"/>
    <n v="1"/>
    <m/>
    <s v="CurrentLocator"/>
    <m/>
    <m/>
    <m/>
    <m/>
  </r>
  <r>
    <n v="1"/>
    <s v="Susceptible"/>
    <s v="Sun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Sunday"/>
    <x v="1"/>
    <s v="dinner"/>
    <s v="StochasticDurationActivity"/>
    <m/>
    <s v="triangular"/>
    <n v="1"/>
    <n v="0.5"/>
    <n v="2"/>
    <m/>
    <s v="HomeLocator"/>
    <m/>
    <m/>
    <m/>
    <m/>
  </r>
  <r>
    <n v="1"/>
    <s v="Susceptible"/>
    <s v="Sunday"/>
    <x v="1"/>
    <s v="personal care"/>
    <s v="UntilFixedTimeActivity"/>
    <n v="24"/>
    <m/>
    <m/>
    <m/>
    <m/>
    <m/>
    <s v="HomeLocator"/>
    <m/>
    <m/>
    <m/>
    <m/>
  </r>
  <r>
    <n v="1"/>
    <s v="Susceptible"/>
    <s v="Friday"/>
    <x v="1"/>
    <s v="personal care"/>
    <s v="StochasticDurationActivity"/>
    <m/>
    <s v="uniform"/>
    <m/>
    <n v="6"/>
    <n v="7"/>
    <m/>
    <s v="HomeLocator"/>
    <m/>
    <m/>
    <m/>
    <m/>
  </r>
  <r>
    <n v="1"/>
    <s v="Susceptible"/>
    <s v="Friday"/>
    <x v="1"/>
    <s v="travel"/>
    <s v="TravelActivity"/>
    <m/>
    <s v="uniform"/>
    <m/>
    <n v="0.25"/>
    <n v="0.33"/>
    <m/>
    <s v="WalkLocator"/>
    <s v="HomeLocator"/>
    <s v="WorkLocator"/>
    <m/>
    <m/>
  </r>
  <r>
    <n v="1"/>
    <s v="Susceptible"/>
    <s v="Friday"/>
    <x v="1"/>
    <s v="work"/>
    <s v="StochasticDurationActivity"/>
    <m/>
    <s v="uniform"/>
    <m/>
    <n v="3"/>
    <n v="3.5"/>
    <m/>
    <s v="WorkLocator"/>
    <m/>
    <m/>
    <m/>
    <m/>
  </r>
  <r>
    <n v="1"/>
    <s v="Susceptible"/>
    <s v="Friday"/>
    <x v="1"/>
    <s v="lunch"/>
    <s v="StochasticDurationActivity"/>
    <m/>
    <s v="uniform"/>
    <m/>
    <n v="0.5"/>
    <n v="0.75"/>
    <m/>
    <s v="CurrentLocator"/>
    <m/>
    <m/>
    <m/>
    <m/>
  </r>
  <r>
    <n v="1"/>
    <s v="Susceptible"/>
    <s v="Friday"/>
    <x v="1"/>
    <s v="work"/>
    <s v="StochasticDurationActivity"/>
    <m/>
    <s v="triangular"/>
    <n v="2.5"/>
    <n v="2"/>
    <n v="3"/>
    <m/>
    <s v="WorkLocator"/>
    <m/>
    <m/>
    <m/>
    <m/>
  </r>
  <r>
    <n v="1"/>
    <s v="Susceptible"/>
    <s v="Friday"/>
    <x v="1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Friday"/>
    <x v="1"/>
    <s v="dinner"/>
    <s v="StochasticDurationActivity"/>
    <m/>
    <s v="triangular"/>
    <n v="0.5"/>
    <n v="0.33"/>
    <n v="0.75"/>
    <m/>
    <s v="HomeLocator"/>
    <m/>
    <m/>
    <m/>
    <m/>
  </r>
  <r>
    <n v="1"/>
    <s v="Susceptible"/>
    <s v="Friday"/>
    <x v="1"/>
    <s v="personal care"/>
    <s v="UntilFixedTimeActivity"/>
    <n v="24"/>
    <m/>
    <m/>
    <m/>
    <m/>
    <m/>
    <s v="HomeLocator"/>
    <m/>
    <m/>
    <m/>
    <m/>
  </r>
  <r>
    <n v="1"/>
    <s v="Susceptible"/>
    <s v="Sunday"/>
    <x v="4"/>
    <s v="personal care"/>
    <s v="StochasticDurationActivity"/>
    <m/>
    <s v="uniform"/>
    <m/>
    <n v="8"/>
    <n v="14"/>
    <m/>
    <s v="HomeLocator"/>
    <m/>
    <m/>
    <m/>
    <m/>
  </r>
  <r>
    <n v="1"/>
    <s v="Susceptible"/>
    <s v="Sunday"/>
    <x v="4"/>
    <s v="dinner"/>
    <s v="StochasticDurationActivity"/>
    <m/>
    <s v="triangular"/>
    <n v="1"/>
    <n v="0.5"/>
    <n v="2"/>
    <m/>
    <s v="HomeLocator"/>
    <m/>
    <m/>
    <m/>
    <m/>
  </r>
  <r>
    <n v="1"/>
    <s v="Susceptible"/>
    <s v="Sunday"/>
    <x v="4"/>
    <s v="personal care"/>
    <s v="UntilFixedTimeActivity"/>
    <n v="24"/>
    <m/>
    <m/>
    <m/>
    <m/>
    <m/>
    <s v="HomeLocator"/>
    <m/>
    <m/>
    <m/>
    <m/>
  </r>
  <r>
    <n v="1"/>
    <s v="Susceptible"/>
    <s v="Friday"/>
    <x v="4"/>
    <s v="personal care"/>
    <s v="StochasticDurationActivity"/>
    <m/>
    <s v="uniform"/>
    <m/>
    <n v="6"/>
    <n v="8"/>
    <m/>
    <s v="HomeLocator"/>
    <m/>
    <m/>
    <m/>
    <m/>
  </r>
  <r>
    <n v="1"/>
    <s v="Susceptible"/>
    <s v="Friday"/>
    <x v="4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Friday"/>
    <x v="4"/>
    <s v="school"/>
    <s v="StochasticDurationActivity"/>
    <m/>
    <s v="uniform"/>
    <m/>
    <n v="6"/>
    <n v="8"/>
    <m/>
    <s v="SchoolLocator"/>
    <m/>
    <m/>
    <m/>
    <m/>
  </r>
  <r>
    <n v="1"/>
    <s v="Susceptible"/>
    <s v="Friday"/>
    <x v="4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Friday"/>
    <x v="4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Friday"/>
    <x v="4"/>
    <s v="personal care"/>
    <s v="UntilFixedTimeActivity"/>
    <n v="24"/>
    <m/>
    <m/>
    <m/>
    <m/>
    <m/>
    <s v="HomeLocator"/>
    <m/>
    <m/>
    <m/>
    <m/>
  </r>
  <r>
    <n v="1"/>
    <s v="Susceptible"/>
    <s v="Friday"/>
    <x v="3"/>
    <s v="personal care"/>
    <s v="StochasticDurationActivity"/>
    <m/>
    <s v="uniform"/>
    <m/>
    <n v="8"/>
    <n v="9"/>
    <m/>
    <s v="HomeLocator"/>
    <m/>
    <m/>
    <m/>
    <m/>
  </r>
  <r>
    <n v="1"/>
    <s v="Susceptible"/>
    <s v="Friday"/>
    <x v="3"/>
    <s v="dinner"/>
    <s v="StochasticDurationActivity"/>
    <m/>
    <s v="triangular"/>
    <n v="1"/>
    <n v="0.5"/>
    <n v="2"/>
    <m/>
    <s v="HomeLocator"/>
    <m/>
    <m/>
    <m/>
    <m/>
  </r>
  <r>
    <n v="1"/>
    <s v="Susceptible"/>
    <s v="Friday"/>
    <x v="3"/>
    <s v="personal care"/>
    <s v="UntilFixedTimeActivity"/>
    <n v="24"/>
    <m/>
    <m/>
    <m/>
    <m/>
    <m/>
    <s v="HomeLocator"/>
    <m/>
    <m/>
    <m/>
    <m/>
  </r>
  <r>
    <n v="1"/>
    <s v="Susceptible"/>
    <s v="Saturday"/>
    <x v="3"/>
    <s v="personal care"/>
    <s v="StochasticDurationActivity"/>
    <m/>
    <s v="uniform"/>
    <m/>
    <n v="8"/>
    <n v="11"/>
    <m/>
    <s v="HomeLocator"/>
    <m/>
    <m/>
    <m/>
    <m/>
  </r>
  <r>
    <n v="1"/>
    <s v="Susceptible"/>
    <s v="Satur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usceptible"/>
    <s v="Saturday"/>
    <x v="3"/>
    <s v="shopping "/>
    <s v="StochasticDurationActivity"/>
    <m/>
    <s v="triangular"/>
    <n v="0.75"/>
    <n v="0.5"/>
    <n v="1"/>
    <m/>
    <s v="CurrentLocator"/>
    <m/>
    <m/>
    <m/>
    <m/>
  </r>
  <r>
    <n v="1"/>
    <s v="Susceptible"/>
    <s v="Satur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Saturday"/>
    <x v="3"/>
    <s v="dinner"/>
    <s v="StochasticDurationActivity"/>
    <m/>
    <s v="triangular"/>
    <n v="1"/>
    <n v="0.5"/>
    <n v="2"/>
    <m/>
    <s v="HomeLocator"/>
    <m/>
    <m/>
    <m/>
    <m/>
  </r>
  <r>
    <n v="1"/>
    <s v="Susceptible"/>
    <s v="Saturday"/>
    <x v="3"/>
    <s v="personal care"/>
    <s v="UntilFixedTimeActivity"/>
    <n v="24"/>
    <m/>
    <m/>
    <m/>
    <m/>
    <m/>
    <s v="HomeLocator"/>
    <m/>
    <m/>
    <m/>
    <m/>
  </r>
  <r>
    <n v="1"/>
    <s v="Susceptible"/>
    <s v="Sunday"/>
    <x v="3"/>
    <s v="personal care"/>
    <s v="StochasticDurationActivity"/>
    <m/>
    <s v="uniform"/>
    <m/>
    <n v="8"/>
    <n v="11"/>
    <m/>
    <s v="HomeLocator"/>
    <m/>
    <m/>
    <m/>
    <m/>
  </r>
  <r>
    <n v="1"/>
    <s v="Susceptible"/>
    <s v="Sunday"/>
    <x v="3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usceptible"/>
    <s v="Sunday"/>
    <x v="3"/>
    <s v="shopping "/>
    <s v="StochasticDurationActivity"/>
    <m/>
    <s v="triangular"/>
    <n v="0.75"/>
    <n v="0.5"/>
    <n v="1"/>
    <m/>
    <s v="CurrentLocator"/>
    <m/>
    <m/>
    <m/>
    <m/>
  </r>
  <r>
    <n v="1"/>
    <s v="Susceptible"/>
    <s v="Sunday"/>
    <x v="3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Sunday"/>
    <x v="3"/>
    <s v="dinner"/>
    <s v="StochasticDurationActivity"/>
    <m/>
    <s v="triangular"/>
    <n v="1"/>
    <n v="0.5"/>
    <n v="2"/>
    <m/>
    <s v="HomeLocator"/>
    <m/>
    <m/>
    <m/>
    <m/>
  </r>
  <r>
    <n v="1"/>
    <s v="Susceptible"/>
    <s v="Sunday"/>
    <x v="3"/>
    <s v="personal care"/>
    <s v="UntilFixedTimeActivity"/>
    <n v="24"/>
    <m/>
    <m/>
    <m/>
    <m/>
    <m/>
    <s v="HomeLocator"/>
    <m/>
    <m/>
    <m/>
    <m/>
  </r>
  <r>
    <n v="1"/>
    <s v="Susceptible"/>
    <s v="Tuesday"/>
    <x v="5"/>
    <s v="personal care"/>
    <s v="UntilFixedTimeActivity"/>
    <n v="24"/>
    <m/>
    <m/>
    <m/>
    <m/>
    <m/>
    <s v="HomeLocator"/>
    <m/>
    <m/>
    <m/>
    <m/>
  </r>
  <r>
    <n v="1"/>
    <s v="Susceptible"/>
    <s v="Friday"/>
    <x v="5"/>
    <s v="personal care"/>
    <s v="UntilFixedTimeActivity"/>
    <n v="24"/>
    <m/>
    <m/>
    <m/>
    <m/>
    <m/>
    <s v="HomeLocator"/>
    <m/>
    <m/>
    <m/>
    <m/>
  </r>
  <r>
    <n v="1"/>
    <s v="Susceptible"/>
    <s v="Saturday"/>
    <x v="5"/>
    <s v="personal care"/>
    <s v="UntilFixedTimeActivity"/>
    <n v="24"/>
    <m/>
    <m/>
    <m/>
    <m/>
    <m/>
    <s v="HomeLocator"/>
    <m/>
    <m/>
    <m/>
    <m/>
  </r>
  <r>
    <n v="1"/>
    <s v="Susceptible"/>
    <s v="Sunday"/>
    <x v="5"/>
    <s v="personal care"/>
    <s v="UntilFixedTimeActivity"/>
    <n v="24"/>
    <m/>
    <m/>
    <m/>
    <m/>
    <m/>
    <s v="HomeLocator"/>
    <m/>
    <m/>
    <m/>
    <m/>
  </r>
  <r>
    <n v="0"/>
    <s v="Hospitalized"/>
    <s v="Tues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Tues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Tues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Tues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Tues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atur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atur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atur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atur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Fri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Fri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Fri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Fri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Fri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un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un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un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un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un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Hospitalized"/>
    <s v="Sun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ICU"/>
    <s v="Tues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Tues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Tues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Tues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Tues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atur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atur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atur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atur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Fri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Fri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Fri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Fri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Fri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un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un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un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un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un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0"/>
    <s v="ICU"/>
    <s v="Sun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Tues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Tues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Tues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Tues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Tues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atur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atur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atur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atur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Fri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Fri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Fri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Fri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Fri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un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un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un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un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un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un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Tues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Tues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Tues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Tues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Tues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atur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atur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atur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atur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Fri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Fri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Fri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Fri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Fri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un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unday"/>
    <x v="0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unday"/>
    <x v="2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unday"/>
    <x v="1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unday"/>
    <x v="4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un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ICU"/>
    <s v="Tues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Tues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Tues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Tues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Tues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atur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atur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atur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atur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Fri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Fri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Fri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Fri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Fri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un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un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un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un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un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1"/>
    <s v="ICU"/>
    <s v="Sun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Tues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Tues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Tues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Tues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Tues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atur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atur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atur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atur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Fri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Fri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Fri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Fri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Fri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un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unday"/>
    <x v="0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unday"/>
    <x v="2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unday"/>
    <x v="1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unday"/>
    <x v="4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un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0"/>
    <s v="HEALTHY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HEALTHY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Tuesday"/>
    <x v="6"/>
    <s v="school"/>
    <s v="StochasticDurationActivity"/>
    <m/>
    <s v="uniform"/>
    <m/>
    <n v="6"/>
    <n v="8"/>
    <m/>
    <s v="SchoolLocator"/>
    <m/>
    <m/>
    <m/>
    <m/>
  </r>
  <r>
    <n v="0"/>
    <s v="HEALTHY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HEALTHY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HEALTHY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HEALTHY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HEALTHY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HEALTHY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6"/>
    <s v="personal care"/>
    <s v="UntilFixedTimeActivity"/>
    <n v="24"/>
    <m/>
    <m/>
    <m/>
    <m/>
    <m/>
    <s v="HomeLocator"/>
    <m/>
    <m/>
    <m/>
    <m/>
  </r>
  <r>
    <n v="0"/>
    <s v="HEALTHY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HEALTHY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HEALTHY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HEALTHY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6"/>
    <s v="personal care"/>
    <s v="UntilFixedTimeActivity"/>
    <n v="24"/>
    <m/>
    <m/>
    <m/>
    <m/>
    <m/>
    <s v="HomeLocator"/>
    <m/>
    <m/>
    <m/>
    <m/>
  </r>
  <r>
    <n v="0"/>
    <s v="HEALTHY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HEALTHY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HEALTHY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HEALTHY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HEALTHY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HEALTHY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HEALTHY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unday"/>
    <x v="6"/>
    <s v="personal care"/>
    <s v="UntilFixedTimeActivity"/>
    <n v="24"/>
    <m/>
    <m/>
    <m/>
    <m/>
    <m/>
    <s v="HomeLocator"/>
    <m/>
    <m/>
    <m/>
    <m/>
  </r>
  <r>
    <n v="0"/>
    <s v="HEALTHY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HEALTHY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HEALTHY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HEALTHY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HEALTHY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Friday"/>
    <x v="6"/>
    <s v="personal care"/>
    <s v="UntilFixedTimeActivity"/>
    <n v="24"/>
    <m/>
    <m/>
    <m/>
    <m/>
    <m/>
    <s v="HomeLocator"/>
    <m/>
    <m/>
    <m/>
    <m/>
  </r>
  <r>
    <n v="2"/>
    <s v="HEALTHY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HEALTHY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HEALTHY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HEALTHY"/>
    <s v="Tuesday"/>
    <x v="6"/>
    <s v="personal care"/>
    <s v="UntilFixedTimeActivity"/>
    <n v="24"/>
    <m/>
    <m/>
    <m/>
    <m/>
    <m/>
    <s v="HomeLocator"/>
    <m/>
    <m/>
    <m/>
    <m/>
  </r>
  <r>
    <n v="2"/>
    <s v="HEALTHY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HEALTHY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HEALTHY"/>
    <s v="Saturday"/>
    <x v="6"/>
    <s v="personal care"/>
    <s v="UntilFixedTimeActivity"/>
    <n v="24"/>
    <m/>
    <m/>
    <m/>
    <m/>
    <m/>
    <s v="HomeLocator"/>
    <m/>
    <m/>
    <m/>
    <m/>
  </r>
  <r>
    <n v="2"/>
    <s v="HEALTHY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HEALTHY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HEALTHY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HEALTHY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HEALTHY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HEALTHY"/>
    <s v="Sunday"/>
    <x v="6"/>
    <s v="personal care"/>
    <s v="UntilFixedTimeActivity"/>
    <n v="24"/>
    <m/>
    <m/>
    <m/>
    <m/>
    <m/>
    <s v="HomeLocator"/>
    <m/>
    <m/>
    <m/>
    <m/>
  </r>
  <r>
    <n v="2"/>
    <s v="HEALTHY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HEALTHY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HEALTHY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HEALTHY"/>
    <s v="Friday"/>
    <x v="6"/>
    <s v="personal care"/>
    <s v="UntilFixedTimeActivity"/>
    <n v="24"/>
    <m/>
    <m/>
    <m/>
    <m/>
    <m/>
    <s v="HomeLocator"/>
    <m/>
    <m/>
    <m/>
    <m/>
  </r>
  <r>
    <n v="1"/>
    <s v="HEALTHY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HEALTHY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Tuesday"/>
    <x v="6"/>
    <s v="school"/>
    <s v="StochasticDurationActivity"/>
    <m/>
    <s v="uniform"/>
    <m/>
    <n v="6"/>
    <n v="8"/>
    <m/>
    <s v="SchoolLocator"/>
    <m/>
    <m/>
    <m/>
    <m/>
  </r>
  <r>
    <n v="1"/>
    <s v="HEALTHY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HEALTHY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HEALTHY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HEALTHY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HEALTHY"/>
    <s v="Tuesday"/>
    <x v="6"/>
    <s v="personal care"/>
    <s v="UntilFixedTimeActivity"/>
    <n v="24"/>
    <m/>
    <m/>
    <m/>
    <m/>
    <m/>
    <s v="HomeLocator"/>
    <m/>
    <m/>
    <m/>
    <m/>
  </r>
  <r>
    <n v="1"/>
    <s v="HEALTHY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HEALTHY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HEALTHY"/>
    <s v="Saturday"/>
    <x v="6"/>
    <s v="personal care"/>
    <s v="UntilFixedTimeActivity"/>
    <n v="24"/>
    <m/>
    <m/>
    <m/>
    <m/>
    <m/>
    <s v="HomeLocator"/>
    <m/>
    <m/>
    <m/>
    <m/>
  </r>
  <r>
    <n v="1"/>
    <s v="HEALTHY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HEALTHY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HEALTHY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HEALTHY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HEALTHY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HEALTHY"/>
    <s v="Sunday"/>
    <x v="6"/>
    <s v="personal care"/>
    <s v="UntilFixedTimeActivity"/>
    <n v="24"/>
    <m/>
    <m/>
    <m/>
    <m/>
    <m/>
    <s v="HomeLocator"/>
    <m/>
    <m/>
    <m/>
    <m/>
  </r>
  <r>
    <n v="1"/>
    <s v="HEALTHY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HEALTHY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HEALTHY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HEALTHY"/>
    <s v="Friday"/>
    <x v="6"/>
    <s v="personal care"/>
    <s v="UntilFixedTimeActivity"/>
    <n v="24"/>
    <m/>
    <m/>
    <m/>
    <m/>
    <m/>
    <s v="HomeLocator"/>
    <m/>
    <m/>
    <m/>
    <m/>
  </r>
  <r>
    <n v="0"/>
    <s v="IMMUNITY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IMMUNITY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Tuesday"/>
    <x v="6"/>
    <s v="school"/>
    <s v="StochasticDurationActivity"/>
    <m/>
    <s v="uniform"/>
    <m/>
    <n v="6"/>
    <n v="8"/>
    <m/>
    <s v="SchoolLocator"/>
    <m/>
    <m/>
    <m/>
    <m/>
  </r>
  <r>
    <n v="0"/>
    <s v="IMMUNITY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IMMUNITY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IMMUNITY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IMMUNITY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IMMUNITY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IMMUNITY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6"/>
    <s v="personal care"/>
    <s v="UntilFixedTimeActivity"/>
    <n v="24"/>
    <m/>
    <m/>
    <m/>
    <m/>
    <m/>
    <s v="HomeLocator"/>
    <m/>
    <m/>
    <m/>
    <m/>
  </r>
  <r>
    <n v="0"/>
    <s v="IMMUNITY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IMMUNITY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IMMUNITY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IMMUNITY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6"/>
    <s v="personal care"/>
    <s v="UntilFixedTimeActivity"/>
    <n v="24"/>
    <m/>
    <m/>
    <m/>
    <m/>
    <m/>
    <s v="HomeLocator"/>
    <m/>
    <m/>
    <m/>
    <m/>
  </r>
  <r>
    <n v="0"/>
    <s v="IMMUNITY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IMMUNITY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IMMUNITY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IMMUNITY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IMMUNITY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IMMUNITY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IMMUNITY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unday"/>
    <x v="6"/>
    <s v="personal care"/>
    <s v="UntilFixedTimeActivity"/>
    <n v="24"/>
    <m/>
    <m/>
    <m/>
    <m/>
    <m/>
    <s v="HomeLocator"/>
    <m/>
    <m/>
    <m/>
    <m/>
  </r>
  <r>
    <n v="0"/>
    <s v="IMMUNITY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IMMUNITY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IMMUNITY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IMMUNITY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IMMUNITY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Friday"/>
    <x v="6"/>
    <s v="personal care"/>
    <s v="UntilFixedTimeActivity"/>
    <n v="24"/>
    <m/>
    <m/>
    <m/>
    <m/>
    <m/>
    <s v="HomeLocator"/>
    <m/>
    <m/>
    <m/>
    <m/>
  </r>
  <r>
    <n v="2"/>
    <s v="IMMUNITY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IMMUNITY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IMMUNITY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IMMUNITY"/>
    <s v="Tuesday"/>
    <x v="6"/>
    <s v="personal care"/>
    <s v="UntilFixedTimeActivity"/>
    <n v="24"/>
    <m/>
    <m/>
    <m/>
    <m/>
    <m/>
    <s v="HomeLocator"/>
    <m/>
    <m/>
    <m/>
    <m/>
  </r>
  <r>
    <n v="2"/>
    <s v="IMMUNITY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IMMUNITY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IMMUNITY"/>
    <s v="Saturday"/>
    <x v="6"/>
    <s v="personal care"/>
    <s v="UntilFixedTimeActivity"/>
    <n v="24"/>
    <m/>
    <m/>
    <m/>
    <m/>
    <m/>
    <s v="HomeLocator"/>
    <m/>
    <m/>
    <m/>
    <m/>
  </r>
  <r>
    <n v="2"/>
    <s v="IMMUNITY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IMMUNITY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IMMUNITY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IMMUNITY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IMMUNITY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IMMUNITY"/>
    <s v="Sunday"/>
    <x v="6"/>
    <s v="personal care"/>
    <s v="UntilFixedTimeActivity"/>
    <n v="24"/>
    <m/>
    <m/>
    <m/>
    <m/>
    <m/>
    <s v="HomeLocator"/>
    <m/>
    <m/>
    <m/>
    <m/>
  </r>
  <r>
    <n v="2"/>
    <s v="IMMUNITY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IMMUNITY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IMMUNITY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IMMUNITY"/>
    <s v="Friday"/>
    <x v="6"/>
    <s v="personal care"/>
    <s v="UntilFixedTimeActivity"/>
    <n v="24"/>
    <m/>
    <m/>
    <m/>
    <m/>
    <m/>
    <s v="HomeLocator"/>
    <m/>
    <m/>
    <m/>
    <m/>
  </r>
  <r>
    <n v="1"/>
    <s v="IMMUNITY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IMMUNITY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Tuesday"/>
    <x v="6"/>
    <s v="school"/>
    <s v="StochasticDurationActivity"/>
    <m/>
    <s v="uniform"/>
    <m/>
    <n v="6"/>
    <n v="8"/>
    <m/>
    <s v="SchoolLocator"/>
    <m/>
    <m/>
    <m/>
    <m/>
  </r>
  <r>
    <n v="1"/>
    <s v="IMMUNITY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IMMUNITY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IMMUNITY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IMMUNITY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IMMUNITY"/>
    <s v="Tuesday"/>
    <x v="6"/>
    <s v="personal care"/>
    <s v="UntilFixedTimeActivity"/>
    <n v="24"/>
    <m/>
    <m/>
    <m/>
    <m/>
    <m/>
    <s v="HomeLocator"/>
    <m/>
    <m/>
    <m/>
    <m/>
  </r>
  <r>
    <n v="1"/>
    <s v="IMMUNITY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IMMUNITY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IMMUNITY"/>
    <s v="Saturday"/>
    <x v="6"/>
    <s v="personal care"/>
    <s v="UntilFixedTimeActivity"/>
    <n v="24"/>
    <m/>
    <m/>
    <m/>
    <m/>
    <m/>
    <s v="HomeLocator"/>
    <m/>
    <m/>
    <m/>
    <m/>
  </r>
  <r>
    <n v="1"/>
    <s v="IMMUNITY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IMMUNITY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IMMUNITY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IMMUNITY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IMMUNITY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IMMUNITY"/>
    <s v="Sunday"/>
    <x v="6"/>
    <s v="personal care"/>
    <s v="UntilFixedTimeActivity"/>
    <n v="24"/>
    <m/>
    <m/>
    <m/>
    <m/>
    <m/>
    <s v="HomeLocator"/>
    <m/>
    <m/>
    <m/>
    <m/>
  </r>
  <r>
    <n v="1"/>
    <s v="IMMUNITY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IMMUNITY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IMMUNITY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IMMUNITY"/>
    <s v="Friday"/>
    <x v="6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Tuesday"/>
    <x v="6"/>
    <s v="school"/>
    <s v="StochasticDurationActivity"/>
    <m/>
    <s v="uniform"/>
    <m/>
    <n v="6"/>
    <n v="8"/>
    <m/>
    <s v="SchoolLocator"/>
    <m/>
    <m/>
    <m/>
    <m/>
  </r>
  <r>
    <n v="0"/>
    <s v="Asymptomatic_Contagious_Late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Lat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Lat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Lat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Asymptomatic_Contagious_Late_Stage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6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Asymptomatic_Contagious_Late_Stage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Asymptomatic_Contagious_Late_Stage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Asymptomatic_Contagious_Late_Stage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6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Asymptomatic_Contagious_Lat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Lat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Late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Asymptomatic_Contagious_Late_Stage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Late_Stage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Asymptomatic_Contagious_Late_Stage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unday"/>
    <x v="6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Asymptomatic_Contagious_Late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Asymptomatic_Contagious_Late_Stage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Asymptomatic_Contagious_Late_Stage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Friday"/>
    <x v="6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Lat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Lat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Tuesday"/>
    <x v="6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Asymptomatic_Contagious_Late_Stage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Asymptomatic_Contagious_Late_Stage"/>
    <s v="Saturday"/>
    <x v="6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Asymptomatic_Contagious_Lat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Lat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Late_Stage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Late_Stage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Asymptomatic_Contagious_Late_Stage"/>
    <s v="Sunday"/>
    <x v="6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Asymptomatic_Contagious_Late_Stage"/>
    <s v="Friday"/>
    <x v="6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Tuesday"/>
    <x v="6"/>
    <s v="school"/>
    <s v="StochasticDurationActivity"/>
    <m/>
    <s v="uniform"/>
    <m/>
    <n v="6"/>
    <n v="8"/>
    <m/>
    <s v="SchoolLocator"/>
    <m/>
    <m/>
    <m/>
    <m/>
  </r>
  <r>
    <n v="1"/>
    <s v="Asymptomatic_Contagious_Late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Lat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Lat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Lat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Tuesday"/>
    <x v="6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Asymptomatic_Contagious_Late_Stage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Asymptomatic_Contagious_Late_Stage"/>
    <s v="Saturday"/>
    <x v="6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Asymptomatic_Contagious_Lat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Lat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Late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Asymptomatic_Contagious_Late_Stage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Asymptomatic_Contagious_Late_Stage"/>
    <s v="Sunday"/>
    <x v="6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Asymptomatic_Contagious_Late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Asymptomatic_Contagious_Late_Stage"/>
    <s v="Friday"/>
    <x v="6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Tuesday"/>
    <x v="6"/>
    <s v="school"/>
    <s v="StochasticDurationActivity"/>
    <m/>
    <s v="uniform"/>
    <m/>
    <n v="6"/>
    <n v="8"/>
    <m/>
    <s v="SchoolLocator"/>
    <m/>
    <m/>
    <m/>
    <m/>
  </r>
  <r>
    <n v="0"/>
    <s v="Asymptomatic_Contagious_Middle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Middl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Middl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Middl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Asymptomatic_Contagious_Middle_Stage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6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Asymptomatic_Contagious_Middle_Stage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Asymptomatic_Contagious_Middle_Stage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Asymptomatic_Contagious_Middle_Stage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6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Asymptomatic_Contagious_Middl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Middl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Middle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Asymptomatic_Contagious_Middle_Stage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Middle_Stage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Asymptomatic_Contagious_Middle_Stage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unday"/>
    <x v="6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Asymptomatic_Contagious_Middle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Asymptomatic_Contagious_Middle_Stage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Asymptomatic_Contagious_Middle_Stage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Friday"/>
    <x v="6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Middl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Middl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Tuesday"/>
    <x v="6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Asymptomatic_Contagious_Middle_Stage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Asymptomatic_Contagious_Middle_Stage"/>
    <s v="Saturday"/>
    <x v="6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Asymptomatic_Contagious_Middl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Middl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Middle_Stage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Middle_Stage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Asymptomatic_Contagious_Middle_Stage"/>
    <s v="Sunday"/>
    <x v="6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Asymptomatic_Contagious_Middle_Stage"/>
    <s v="Friday"/>
    <x v="6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Tuesday"/>
    <x v="6"/>
    <s v="school"/>
    <s v="StochasticDurationActivity"/>
    <m/>
    <s v="uniform"/>
    <m/>
    <n v="6"/>
    <n v="8"/>
    <m/>
    <s v="SchoolLocator"/>
    <m/>
    <m/>
    <m/>
    <m/>
  </r>
  <r>
    <n v="1"/>
    <s v="Asymptomatic_Contagious_Middle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Middl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Middl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Middl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Tuesday"/>
    <x v="6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Asymptomatic_Contagious_Middle_Stage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Asymptomatic_Contagious_Middle_Stage"/>
    <s v="Saturday"/>
    <x v="6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Asymptomatic_Contagious_Middl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Middl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Middle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Asymptomatic_Contagious_Middle_Stage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Asymptomatic_Contagious_Middle_Stage"/>
    <s v="Sunday"/>
    <x v="6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Asymptomatic_Contagious_Middle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Asymptomatic_Contagious_Middle_Stage"/>
    <s v="Friday"/>
    <x v="6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Tuesday"/>
    <x v="6"/>
    <s v="school"/>
    <s v="StochasticDurationActivity"/>
    <m/>
    <s v="uniform"/>
    <m/>
    <n v="6"/>
    <n v="8"/>
    <m/>
    <s v="SchoolLocator"/>
    <m/>
    <m/>
    <m/>
    <m/>
  </r>
  <r>
    <n v="0"/>
    <s v="Asymptomatic_Contagious_Early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Asymptomatic_Contagious_Early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Asymptomatic_Contagious_Early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Asymptomatic_Contagious_Early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Asymptomatic_Contagious_Early_Stage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6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Asymptomatic_Contagious_Early_Stage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Asymptomatic_Contagious_Early_Stage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Asymptomatic_Contagious_Early_Stage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6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Asymptomatic_Contagious_Early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Asymptomatic_Contagious_Early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Asymptomatic_Contagious_Early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Asymptomatic_Contagious_Early_Stage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Early_Stage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Asymptomatic_Contagious_Early_Stage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unday"/>
    <x v="6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Asymptomatic_Contagious_Early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Asymptomatic_Contagious_Early_Stage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Asymptomatic_Contagious_Early_Stage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Friday"/>
    <x v="6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Asymptomatic_Contagious_Early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Asymptomatic_Contagious_Early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Tuesday"/>
    <x v="6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Asymptomatic_Contagious_Early_Stage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Asymptomatic_Contagious_Early_Stage"/>
    <s v="Saturday"/>
    <x v="6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Asymptomatic_Contagious_Early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Asymptomatic_Contagious_Early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Asymptomatic_Contagious_Early_Stage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Asymptomatic_Contagious_Early_Stage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Asymptomatic_Contagious_Early_Stage"/>
    <s v="Sunday"/>
    <x v="6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Asymptomatic_Contagious_Early_Stage"/>
    <s v="Friday"/>
    <x v="6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Tuesday"/>
    <x v="6"/>
    <s v="school"/>
    <s v="StochasticDurationActivity"/>
    <m/>
    <s v="uniform"/>
    <m/>
    <n v="6"/>
    <n v="8"/>
    <m/>
    <s v="SchoolLocator"/>
    <m/>
    <m/>
    <m/>
    <m/>
  </r>
  <r>
    <n v="1"/>
    <s v="Asymptomatic_Contagious_Early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Asymptomatic_Contagious_Early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Asymptomatic_Contagious_Early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Asymptomatic_Contagious_Early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Tuesday"/>
    <x v="6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Asymptomatic_Contagious_Early_Stage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Asymptomatic_Contagious_Early_Stage"/>
    <s v="Saturday"/>
    <x v="6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Asymptomatic_Contagious_Early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Asymptomatic_Contagious_Early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Asymptomatic_Contagious_Early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Asymptomatic_Contagious_Early_Stage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Asymptomatic_Contagious_Early_Stage"/>
    <s v="Sunday"/>
    <x v="6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Asymptomatic_Contagious_Early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Asymptomatic_Contagious_Early_Stage"/>
    <s v="Friday"/>
    <x v="6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Tuesday"/>
    <x v="6"/>
    <s v="school"/>
    <s v="StochasticDurationActivity"/>
    <m/>
    <s v="uniform"/>
    <m/>
    <n v="6"/>
    <n v="8"/>
    <m/>
    <s v="SchoolLocator"/>
    <m/>
    <m/>
    <m/>
    <m/>
  </r>
  <r>
    <n v="0"/>
    <s v="Symptomatic_Late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Lat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Symptomatic_Lat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Lat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Symptomatic_Late_Stage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6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Symptomatic_Late_Stage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Symptomatic_Late_Stage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Symptomatic_Late_Stage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6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Symptomatic_Lat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Lat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Symptomatic_Late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Symptomatic_Late_Stage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Late_Stage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Symptomatic_Late_Stage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unday"/>
    <x v="6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Symptomatic_Late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Symptomatic_Late_Stage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Symptomatic_Late_Stage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Friday"/>
    <x v="6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Symptomatic_Lat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Lat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Tuesday"/>
    <x v="6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Symptomatic_Late_Stage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Symptomatic_Late_Stage"/>
    <s v="Saturday"/>
    <x v="6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Symptomatic_Lat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Lat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Symptomatic_Late_Stage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Late_Stage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Symptomatic_Late_Stage"/>
    <s v="Sunday"/>
    <x v="6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Symptomatic_Late_Stage"/>
    <s v="Friday"/>
    <x v="6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Tuesday"/>
    <x v="6"/>
    <s v="school"/>
    <s v="StochasticDurationActivity"/>
    <m/>
    <s v="uniform"/>
    <m/>
    <n v="6"/>
    <n v="8"/>
    <m/>
    <s v="SchoolLocator"/>
    <m/>
    <m/>
    <m/>
    <m/>
  </r>
  <r>
    <n v="1"/>
    <s v="Symptomatic_Late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Lat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Symptomatic_Lat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Lat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Tuesday"/>
    <x v="6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Symptomatic_Late_Stage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Symptomatic_Late_Stage"/>
    <s v="Saturday"/>
    <x v="6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Symptomatic_Lat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Lat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Symptomatic_Late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Symptomatic_Late_Stage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Symptomatic_Late_Stage"/>
    <s v="Sunday"/>
    <x v="6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Symptomatic_Late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Symptomatic_Late_Stage"/>
    <s v="Friday"/>
    <x v="6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Tuesday"/>
    <x v="6"/>
    <s v="school"/>
    <s v="StochasticDurationActivity"/>
    <m/>
    <s v="uniform"/>
    <m/>
    <n v="6"/>
    <n v="8"/>
    <m/>
    <s v="SchoolLocator"/>
    <m/>
    <m/>
    <m/>
    <m/>
  </r>
  <r>
    <n v="0"/>
    <s v="Symptomatic_Middle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Middl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Symptomatic_Middl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Middl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Symptomatic_Middle_Stage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6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Symptomatic_Middle_Stage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Symptomatic_Middle_Stage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Symptomatic_Middle_Stage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6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Symptomatic_Middl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Middl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Symptomatic_Middle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Symptomatic_Middle_Stage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Middle_Stage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Symptomatic_Middle_Stage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unday"/>
    <x v="6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Symptomatic_Middle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Symptomatic_Middle_Stage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Symptomatic_Middle_Stage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Friday"/>
    <x v="6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Symptomatic_Middl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Middl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Tuesday"/>
    <x v="6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Symptomatic_Middle_Stage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Symptomatic_Middle_Stage"/>
    <s v="Saturday"/>
    <x v="6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Symptomatic_Middl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Middl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Symptomatic_Middle_Stage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Middle_Stage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Symptomatic_Middle_Stage"/>
    <s v="Sunday"/>
    <x v="6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Symptomatic_Middle_Stage"/>
    <s v="Friday"/>
    <x v="6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Tuesday"/>
    <x v="6"/>
    <s v="school"/>
    <s v="StochasticDurationActivity"/>
    <m/>
    <s v="uniform"/>
    <m/>
    <n v="6"/>
    <n v="8"/>
    <m/>
    <s v="SchoolLocator"/>
    <m/>
    <m/>
    <m/>
    <m/>
  </r>
  <r>
    <n v="1"/>
    <s v="Symptomatic_Middle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Middle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Symptomatic_Middle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Middle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Tuesday"/>
    <x v="6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Symptomatic_Middle_Stage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Symptomatic_Middle_Stage"/>
    <s v="Saturday"/>
    <x v="6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Symptomatic_Middle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Middle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Symptomatic_Middle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Symptomatic_Middle_Stage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Symptomatic_Middle_Stage"/>
    <s v="Sunday"/>
    <x v="6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Symptomatic_Middle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Symptomatic_Middle_Stage"/>
    <s v="Friday"/>
    <x v="6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Tuesday"/>
    <x v="6"/>
    <s v="school"/>
    <s v="StochasticDurationActivity"/>
    <m/>
    <s v="uniform"/>
    <m/>
    <n v="6"/>
    <n v="8"/>
    <m/>
    <s v="SchoolLocator"/>
    <m/>
    <m/>
    <m/>
    <m/>
  </r>
  <r>
    <n v="0"/>
    <s v="Symptomatic_Early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ymptomatic_Early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Symptomatic_Early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ymptomatic_Early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Symptomatic_Early_Stage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6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Symptomatic_Early_Stage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Symptomatic_Early_Stage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Symptomatic_Early_Stage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6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Symptomatic_Early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ymptomatic_Early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Symptomatic_Early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Symptomatic_Early_Stage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Early_Stage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Symptomatic_Early_Stage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unday"/>
    <x v="6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Symptomatic_Early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Symptomatic_Early_Stage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Symptomatic_Early_Stage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Friday"/>
    <x v="6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Symptomatic_Early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ymptomatic_Early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Tuesday"/>
    <x v="6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Symptomatic_Early_Stage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Symptomatic_Early_Stage"/>
    <s v="Saturday"/>
    <x v="6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Symptomatic_Early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ymptomatic_Early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Symptomatic_Early_Stage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ymptomatic_Early_Stage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Symptomatic_Early_Stage"/>
    <s v="Sunday"/>
    <x v="6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Symptomatic_Early_Stage"/>
    <s v="Friday"/>
    <x v="6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Tuesday"/>
    <x v="6"/>
    <s v="school"/>
    <s v="StochasticDurationActivity"/>
    <m/>
    <s v="uniform"/>
    <m/>
    <n v="6"/>
    <n v="8"/>
    <m/>
    <s v="SchoolLocator"/>
    <m/>
    <m/>
    <m/>
    <m/>
  </r>
  <r>
    <n v="1"/>
    <s v="Symptomatic_Early_Stag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ymptomatic_Early_Stag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Symptomatic_Early_Stag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ymptomatic_Early_Stage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Tuesday"/>
    <x v="6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Symptomatic_Early_Stage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Symptomatic_Early_Stage"/>
    <s v="Saturday"/>
    <x v="6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Symptomatic_Early_Stag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ymptomatic_Early_Stag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Symptomatic_Early_Stag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Symptomatic_Early_Stage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Symptomatic_Early_Stage"/>
    <s v="Sunday"/>
    <x v="6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Symptomatic_Early_Stag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Symptomatic_Early_Stage"/>
    <s v="Friday"/>
    <x v="6"/>
    <s v="personal care"/>
    <s v="UntilFixedTimeActivity"/>
    <n v="24"/>
    <m/>
    <m/>
    <m/>
    <m/>
    <m/>
    <s v="HomeLocator"/>
    <m/>
    <m/>
    <m/>
    <m/>
  </r>
  <r>
    <n v="0"/>
    <s v="Susceptible"/>
    <s v="Tuesday"/>
    <x v="6"/>
    <s v="personal care"/>
    <s v="StochasticDurationActivity"/>
    <m/>
    <s v="uniform"/>
    <m/>
    <n v="6"/>
    <n v="8"/>
    <m/>
    <s v="HomeLocator"/>
    <m/>
    <m/>
    <m/>
    <m/>
  </r>
  <r>
    <n v="0"/>
    <s v="Susceptibl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Tuesday"/>
    <x v="6"/>
    <s v="school"/>
    <s v="StochasticDurationActivity"/>
    <m/>
    <s v="uniform"/>
    <m/>
    <n v="6"/>
    <n v="8"/>
    <m/>
    <s v="SchoolLocator"/>
    <m/>
    <m/>
    <m/>
    <m/>
  </r>
  <r>
    <n v="0"/>
    <s v="Susceptibl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0"/>
    <s v="Susceptibl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0"/>
    <s v="Susceptibl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0"/>
    <s v="Susceptible"/>
    <s v="Tuesday"/>
    <x v="6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Tues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Tuesday"/>
    <x v="6"/>
    <s v="social activity"/>
    <s v="StochasticDurationActivity"/>
    <m/>
    <s v="triangular"/>
    <n v="2.5"/>
    <n v="0.5"/>
    <n v="3"/>
    <m/>
    <s v="CurrentLocator"/>
    <m/>
    <m/>
    <m/>
    <m/>
  </r>
  <r>
    <n v="0"/>
    <s v="Susceptible"/>
    <s v="Tues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6"/>
    <s v="personal care"/>
    <s v="UntilFixedTimeActivity"/>
    <n v="24"/>
    <m/>
    <m/>
    <m/>
    <m/>
    <m/>
    <s v="HomeLocator"/>
    <m/>
    <m/>
    <m/>
    <m/>
  </r>
  <r>
    <n v="0"/>
    <s v="Susceptible"/>
    <s v="Saturday"/>
    <x v="6"/>
    <s v="personal care"/>
    <s v="StochasticDurationActivity"/>
    <m/>
    <s v="uniform"/>
    <m/>
    <n v="12"/>
    <n v="14"/>
    <m/>
    <s v="HomeLocator"/>
    <m/>
    <m/>
    <m/>
    <m/>
  </r>
  <r>
    <n v="0"/>
    <s v="Susceptible"/>
    <s v="Saturday"/>
    <x v="6"/>
    <s v="lunch"/>
    <s v="StochasticDurationActivity"/>
    <m/>
    <s v="uniform"/>
    <m/>
    <n v="1"/>
    <n v="2"/>
    <m/>
    <s v="CurrentLocator"/>
    <m/>
    <m/>
    <m/>
    <m/>
  </r>
  <r>
    <n v="0"/>
    <s v="Susceptible"/>
    <s v="Satur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Saturday"/>
    <x v="6"/>
    <s v="social activity"/>
    <s v="StochasticDurationActivity"/>
    <m/>
    <s v="triangular"/>
    <n v="2.5"/>
    <n v="0.5"/>
    <n v="4"/>
    <m/>
    <s v="CurrentLocator"/>
    <m/>
    <m/>
    <m/>
    <m/>
  </r>
  <r>
    <n v="0"/>
    <s v="Susceptible"/>
    <s v="Satur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6"/>
    <s v="personal care"/>
    <s v="UntilFixedTimeActivity"/>
    <n v="24"/>
    <m/>
    <m/>
    <m/>
    <m/>
    <m/>
    <s v="HomeLocator"/>
    <m/>
    <m/>
    <m/>
    <m/>
  </r>
  <r>
    <n v="0"/>
    <s v="Susceptible"/>
    <s v="Sunday"/>
    <x v="6"/>
    <s v="personal care"/>
    <s v="StochasticDurationActivity"/>
    <m/>
    <s v="uniform"/>
    <m/>
    <n v="12"/>
    <n v="14"/>
    <m/>
    <s v="HomeLocator"/>
    <m/>
    <m/>
    <m/>
    <m/>
  </r>
  <r>
    <n v="0"/>
    <s v="Susceptibl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0"/>
    <s v="Susceptibl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0"/>
    <s v="Susceptibl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Sunday"/>
    <x v="6"/>
    <s v="personal care"/>
    <s v="StochasticDurationActivity"/>
    <m/>
    <s v="uniform"/>
    <m/>
    <n v="1"/>
    <n v="2"/>
    <m/>
    <s v="HomeLocator"/>
    <m/>
    <m/>
    <m/>
    <m/>
  </r>
  <r>
    <n v="0"/>
    <s v="Susceptible"/>
    <s v="Sunday"/>
    <x v="6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usceptible"/>
    <s v="Sunday"/>
    <x v="6"/>
    <s v="social activity"/>
    <s v="StochasticDurationActivity"/>
    <m/>
    <s v="triangular"/>
    <n v="1.5"/>
    <n v="1"/>
    <n v="2"/>
    <m/>
    <s v="CurrentLocator"/>
    <m/>
    <m/>
    <m/>
    <m/>
  </r>
  <r>
    <n v="0"/>
    <s v="Susceptible"/>
    <s v="Sun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unday"/>
    <x v="6"/>
    <s v="personal care"/>
    <s v="UntilFixedTimeActivity"/>
    <n v="24"/>
    <m/>
    <m/>
    <m/>
    <m/>
    <m/>
    <s v="HomeLocator"/>
    <m/>
    <m/>
    <m/>
    <m/>
  </r>
  <r>
    <n v="0"/>
    <s v="Susceptible"/>
    <s v="Friday"/>
    <x v="6"/>
    <s v="personal care"/>
    <s v="StochasticDurationActivity"/>
    <m/>
    <s v="uniform"/>
    <m/>
    <n v="6"/>
    <n v="8"/>
    <m/>
    <s v="HomeLocator"/>
    <m/>
    <m/>
    <m/>
    <m/>
  </r>
  <r>
    <n v="0"/>
    <s v="Susceptibl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Friday"/>
    <x v="6"/>
    <s v="school"/>
    <s v="StochasticDurationActivity"/>
    <m/>
    <s v="uniform"/>
    <m/>
    <n v="6"/>
    <n v="7.5"/>
    <m/>
    <s v="SchoolLocator"/>
    <m/>
    <m/>
    <m/>
    <m/>
  </r>
  <r>
    <n v="0"/>
    <s v="Susceptibl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6"/>
    <s v="dinner"/>
    <s v="StochasticDurationActivity"/>
    <m/>
    <s v="triangular"/>
    <n v="1.5"/>
    <n v="1"/>
    <n v="2"/>
    <m/>
    <s v="HomeLocator"/>
    <m/>
    <m/>
    <m/>
    <m/>
  </r>
  <r>
    <n v="0"/>
    <s v="Susceptible"/>
    <s v="Friday"/>
    <x v="6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Friday"/>
    <x v="6"/>
    <s v="social activity"/>
    <s v="StochasticDurationActivity"/>
    <m/>
    <s v="triangular"/>
    <n v="3"/>
    <n v="2"/>
    <n v="5"/>
    <m/>
    <s v="CurrentLocator"/>
    <m/>
    <m/>
    <m/>
    <m/>
  </r>
  <r>
    <n v="0"/>
    <s v="Susceptible"/>
    <s v="Fri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Friday"/>
    <x v="6"/>
    <s v="personal care"/>
    <s v="UntilFixedTimeActivity"/>
    <n v="24"/>
    <m/>
    <m/>
    <m/>
    <m/>
    <m/>
    <s v="HomeLocator"/>
    <m/>
    <m/>
    <m/>
    <m/>
  </r>
  <r>
    <n v="2"/>
    <s v="Susceptibl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6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2"/>
    <s v="Susceptibl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2"/>
    <s v="Susceptible"/>
    <s v="Tuesday"/>
    <x v="6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Tuesday"/>
    <x v="6"/>
    <s v="personal care"/>
    <s v="UntilFixedTimeActivity"/>
    <n v="24"/>
    <m/>
    <m/>
    <m/>
    <m/>
    <m/>
    <s v="HomeLocator"/>
    <m/>
    <m/>
    <m/>
    <m/>
  </r>
  <r>
    <n v="2"/>
    <s v="Susceptible"/>
    <s v="Saturday"/>
    <x v="6"/>
    <s v="personal care"/>
    <s v="StochasticDurationActivity"/>
    <m/>
    <s v="uniform"/>
    <m/>
    <n v="12"/>
    <n v="14"/>
    <m/>
    <s v="HomeLocator"/>
    <m/>
    <m/>
    <m/>
    <m/>
  </r>
  <r>
    <n v="2"/>
    <s v="Susceptible"/>
    <s v="Saturday"/>
    <x v="6"/>
    <s v="lunch"/>
    <s v="StochasticDurationActivity"/>
    <m/>
    <s v="uniform"/>
    <m/>
    <n v="1"/>
    <n v="2"/>
    <m/>
    <s v="CurrentLocator"/>
    <m/>
    <m/>
    <m/>
    <m/>
  </r>
  <r>
    <n v="2"/>
    <s v="Susceptible"/>
    <s v="Saturday"/>
    <x v="6"/>
    <s v="personal care"/>
    <s v="UntilFixedTimeActivity"/>
    <n v="24"/>
    <m/>
    <m/>
    <m/>
    <m/>
    <m/>
    <s v="HomeLocator"/>
    <m/>
    <m/>
    <m/>
    <m/>
  </r>
  <r>
    <n v="2"/>
    <s v="Susceptible"/>
    <s v="Sunday"/>
    <x v="6"/>
    <s v="personal care"/>
    <s v="StochasticDurationActivity"/>
    <m/>
    <s v="uniform"/>
    <m/>
    <n v="12"/>
    <n v="14"/>
    <m/>
    <s v="HomeLocator"/>
    <m/>
    <m/>
    <m/>
    <m/>
  </r>
  <r>
    <n v="2"/>
    <s v="Susceptibl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2"/>
    <s v="Susceptibl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2"/>
    <s v="Susceptible"/>
    <s v="Sunday"/>
    <x v="6"/>
    <s v="travel"/>
    <s v="TravelActivity"/>
    <m/>
    <s v="triangular"/>
    <n v="0.75"/>
    <n v="0.16"/>
    <n v="0.25"/>
    <m/>
    <s v="WalkLocator"/>
    <s v="CurrentLocator"/>
    <s v="HomeLocator"/>
    <m/>
    <m/>
  </r>
  <r>
    <n v="2"/>
    <s v="Susceptible"/>
    <s v="Sunday"/>
    <x v="6"/>
    <s v="personal care"/>
    <s v="StochasticDurationActivity"/>
    <m/>
    <s v="uniform"/>
    <m/>
    <n v="1"/>
    <n v="2"/>
    <m/>
    <s v="HomeLocator"/>
    <m/>
    <m/>
    <m/>
    <m/>
  </r>
  <r>
    <n v="2"/>
    <s v="Susceptible"/>
    <s v="Sunday"/>
    <x v="6"/>
    <s v="personal care"/>
    <s v="UntilFixedTimeActivity"/>
    <n v="24"/>
    <m/>
    <m/>
    <m/>
    <m/>
    <m/>
    <s v="HomeLocator"/>
    <m/>
    <m/>
    <m/>
    <m/>
  </r>
  <r>
    <n v="2"/>
    <s v="Susceptibl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Susceptible"/>
    <s v="Friday"/>
    <x v="6"/>
    <s v="personal care"/>
    <s v="StochasticDurationActivity"/>
    <m/>
    <s v="uniform"/>
    <m/>
    <n v="6"/>
    <n v="8"/>
    <m/>
    <s v="HomeLocator"/>
    <m/>
    <m/>
    <m/>
    <m/>
  </r>
  <r>
    <n v="2"/>
    <s v="Susceptible"/>
    <s v="Friday"/>
    <x v="6"/>
    <s v="dinner"/>
    <s v="StochasticDurationActivity"/>
    <m/>
    <s v="triangular"/>
    <n v="1.5"/>
    <n v="1"/>
    <n v="2"/>
    <m/>
    <s v="HomeLocator"/>
    <m/>
    <m/>
    <m/>
    <m/>
  </r>
  <r>
    <n v="2"/>
    <s v="Susceptible"/>
    <s v="Friday"/>
    <x v="6"/>
    <s v="personal care"/>
    <s v="UntilFixedTimeActivity"/>
    <n v="24"/>
    <m/>
    <m/>
    <m/>
    <m/>
    <m/>
    <s v="HomeLocator"/>
    <m/>
    <m/>
    <m/>
    <m/>
  </r>
  <r>
    <n v="1"/>
    <s v="Susceptible"/>
    <s v="Tuesday"/>
    <x v="6"/>
    <s v="personal care"/>
    <s v="StochasticDurationActivity"/>
    <m/>
    <s v="uniform"/>
    <m/>
    <n v="6"/>
    <n v="8"/>
    <m/>
    <s v="HomeLocator"/>
    <m/>
    <m/>
    <m/>
    <m/>
  </r>
  <r>
    <n v="1"/>
    <s v="Susceptible"/>
    <s v="Tues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Tuesday"/>
    <x v="6"/>
    <s v="school"/>
    <s v="StochasticDurationActivity"/>
    <m/>
    <s v="uniform"/>
    <m/>
    <n v="6"/>
    <n v="8"/>
    <m/>
    <s v="SchoolLocator"/>
    <m/>
    <m/>
    <m/>
    <m/>
  </r>
  <r>
    <n v="1"/>
    <s v="Susceptible"/>
    <s v="Tuesday"/>
    <x v="6"/>
    <s v="travel"/>
    <s v="TravelActivity"/>
    <m/>
    <s v="uniform"/>
    <m/>
    <n v="0.25"/>
    <n v="0.33"/>
    <m/>
    <s v="WalkLocator"/>
    <s v="CurrentLocator"/>
    <s v="NearestLocator"/>
    <n v="1000"/>
    <s v="LocationType.Supermarket"/>
  </r>
  <r>
    <n v="1"/>
    <s v="Susceptible"/>
    <s v="Tuesday"/>
    <x v="6"/>
    <s v="shopping "/>
    <s v="StochasticDurationActivity"/>
    <m/>
    <s v="triangular"/>
    <n v="0.54"/>
    <n v="0.25"/>
    <n v="0.75"/>
    <m/>
    <s v="CurrentLocator"/>
    <m/>
    <m/>
    <m/>
    <m/>
  </r>
  <r>
    <n v="1"/>
    <s v="Susceptible"/>
    <s v="Tuesday"/>
    <x v="6"/>
    <s v="travel"/>
    <s v="TravelActivity"/>
    <m/>
    <s v="triangular"/>
    <n v="0.54"/>
    <n v="0.16"/>
    <n v="0.25"/>
    <m/>
    <s v="WalkLocator"/>
    <s v="CurrentLocator"/>
    <s v="HomeLocator"/>
    <m/>
    <m/>
  </r>
  <r>
    <n v="1"/>
    <s v="Susceptible"/>
    <s v="Tuesday"/>
    <x v="6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Tuesday"/>
    <x v="6"/>
    <s v="personal care"/>
    <s v="UntilFixedTimeActivity"/>
    <n v="24"/>
    <m/>
    <m/>
    <m/>
    <m/>
    <m/>
    <s v="HomeLocator"/>
    <m/>
    <m/>
    <m/>
    <m/>
  </r>
  <r>
    <n v="1"/>
    <s v="Susceptible"/>
    <s v="Saturday"/>
    <x v="6"/>
    <s v="personal care"/>
    <s v="StochasticDurationActivity"/>
    <m/>
    <s v="uniform"/>
    <m/>
    <n v="12"/>
    <n v="14"/>
    <m/>
    <s v="HomeLocator"/>
    <m/>
    <m/>
    <m/>
    <m/>
  </r>
  <r>
    <n v="1"/>
    <s v="Susceptible"/>
    <s v="Saturday"/>
    <x v="6"/>
    <s v="lunch"/>
    <s v="StochasticDurationActivity"/>
    <m/>
    <s v="uniform"/>
    <m/>
    <n v="1"/>
    <n v="2"/>
    <m/>
    <s v="CurrentLocator"/>
    <m/>
    <m/>
    <m/>
    <m/>
  </r>
  <r>
    <n v="1"/>
    <s v="Susceptible"/>
    <s v="Saturday"/>
    <x v="6"/>
    <s v="personal care"/>
    <s v="UntilFixedTimeActivity"/>
    <n v="24"/>
    <m/>
    <m/>
    <m/>
    <m/>
    <m/>
    <s v="HomeLocator"/>
    <m/>
    <m/>
    <m/>
    <m/>
  </r>
  <r>
    <n v="1"/>
    <s v="Susceptible"/>
    <s v="Sunday"/>
    <x v="6"/>
    <s v="personal care"/>
    <s v="StochasticDurationActivity"/>
    <m/>
    <s v="uniform"/>
    <m/>
    <n v="12"/>
    <n v="14"/>
    <m/>
    <s v="HomeLocator"/>
    <m/>
    <m/>
    <m/>
    <m/>
  </r>
  <r>
    <n v="1"/>
    <s v="Susceptible"/>
    <s v="Sunday"/>
    <x v="6"/>
    <s v="travel"/>
    <s v="TravelActivity"/>
    <m/>
    <s v="uniform"/>
    <m/>
    <n v="0.25"/>
    <n v="0.33"/>
    <m/>
    <s v="WalkLocator"/>
    <s v="HomeLocator"/>
    <s v="NearestLocator"/>
    <n v="1000"/>
    <s v="LocationType.Supermarket"/>
  </r>
  <r>
    <n v="1"/>
    <s v="Susceptible"/>
    <s v="Sunday"/>
    <x v="6"/>
    <s v="shopping "/>
    <s v="StochasticDurationActivity"/>
    <m/>
    <s v="triangular"/>
    <n v="0.75"/>
    <n v="0.5"/>
    <n v="1"/>
    <m/>
    <s v="CurrentLocator"/>
    <m/>
    <m/>
    <m/>
    <m/>
  </r>
  <r>
    <n v="1"/>
    <s v="Susceptible"/>
    <s v="Sunday"/>
    <x v="6"/>
    <s v="travel"/>
    <s v="TravelActivity"/>
    <m/>
    <s v="uniform"/>
    <m/>
    <n v="0.25"/>
    <n v="0.33"/>
    <m/>
    <s v="WalkLocator"/>
    <s v="CurrentLocator"/>
    <s v="HomeLocator"/>
    <n v="1000"/>
    <m/>
  </r>
  <r>
    <n v="1"/>
    <s v="Susceptible"/>
    <s v="Sunday"/>
    <x v="6"/>
    <s v="personal care"/>
    <s v="StochasticDurationActivity"/>
    <m/>
    <s v="uniform"/>
    <m/>
    <n v="1"/>
    <n v="2"/>
    <m/>
    <s v="HomeLocator"/>
    <m/>
    <m/>
    <m/>
    <m/>
  </r>
  <r>
    <n v="1"/>
    <s v="Susceptible"/>
    <s v="Sunday"/>
    <x v="6"/>
    <s v="personal care"/>
    <s v="UntilFixedTimeActivity"/>
    <n v="24"/>
    <m/>
    <m/>
    <m/>
    <m/>
    <m/>
    <s v="HomeLocator"/>
    <m/>
    <m/>
    <m/>
    <m/>
  </r>
  <r>
    <n v="1"/>
    <s v="Susceptible"/>
    <s v="Friday"/>
    <x v="6"/>
    <s v="personal care"/>
    <s v="StochasticDurationActivity"/>
    <m/>
    <s v="uniform"/>
    <m/>
    <n v="6"/>
    <n v="8"/>
    <m/>
    <s v="HomeLocator"/>
    <m/>
    <m/>
    <m/>
    <m/>
  </r>
  <r>
    <n v="1"/>
    <s v="Susceptible"/>
    <s v="Friday"/>
    <x v="6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Friday"/>
    <x v="6"/>
    <s v="school"/>
    <s v="StochasticDurationActivity"/>
    <m/>
    <s v="uniform"/>
    <m/>
    <n v="6"/>
    <n v="7.5"/>
    <m/>
    <s v="SchoolLocator"/>
    <m/>
    <m/>
    <m/>
    <m/>
  </r>
  <r>
    <n v="1"/>
    <s v="Susceptible"/>
    <s v="Friday"/>
    <x v="6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Friday"/>
    <x v="6"/>
    <s v="dinner"/>
    <s v="StochasticDurationActivity"/>
    <m/>
    <s v="triangular"/>
    <n v="1.5"/>
    <n v="1"/>
    <n v="2"/>
    <m/>
    <s v="HomeLocator"/>
    <m/>
    <m/>
    <m/>
    <m/>
  </r>
  <r>
    <n v="1"/>
    <s v="Susceptible"/>
    <s v="Friday"/>
    <x v="6"/>
    <s v="personal care"/>
    <s v="UntilFixedTimeActivity"/>
    <n v="24"/>
    <m/>
    <m/>
    <m/>
    <m/>
    <m/>
    <s v="HomeLocator"/>
    <m/>
    <m/>
    <m/>
    <m/>
  </r>
  <r>
    <n v="0"/>
    <s v="Hospitalized"/>
    <s v="Tuesday"/>
    <x v="6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Saturday"/>
    <x v="6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Friday"/>
    <x v="6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Sunday"/>
    <x v="6"/>
    <s v="hospital"/>
    <s v="StochasticDurationActivity"/>
    <n v="24"/>
    <m/>
    <m/>
    <m/>
    <m/>
    <m/>
    <s v="CurrentLocator"/>
    <m/>
    <m/>
    <n v="5000"/>
    <s v="LocationType.Hospital"/>
  </r>
  <r>
    <n v="0"/>
    <s v="ICU"/>
    <s v="Tuesday"/>
    <x v="6"/>
    <s v="icu"/>
    <s v="StochasticDurationActivity"/>
    <n v="24"/>
    <m/>
    <m/>
    <m/>
    <m/>
    <m/>
    <s v="CurrentLocator"/>
    <m/>
    <m/>
    <n v="5000"/>
    <s v="LocationType.Hospital"/>
  </r>
  <r>
    <n v="0"/>
    <s v="ICU"/>
    <s v="Saturday"/>
    <x v="6"/>
    <s v="icu"/>
    <s v="StochasticDurationActivity"/>
    <n v="24"/>
    <m/>
    <m/>
    <m/>
    <m/>
    <m/>
    <s v="CurrentLocator"/>
    <m/>
    <m/>
    <n v="5000"/>
    <s v="LocationType.Hospital"/>
  </r>
  <r>
    <n v="0"/>
    <s v="ICU"/>
    <s v="Friday"/>
    <x v="6"/>
    <s v="icu"/>
    <s v="StochasticDurationActivity"/>
    <n v="24"/>
    <m/>
    <m/>
    <m/>
    <m/>
    <m/>
    <s v="CurrentLocator"/>
    <m/>
    <m/>
    <n v="5000"/>
    <s v="LocationType.Hospital"/>
  </r>
  <r>
    <n v="0"/>
    <s v="ICU"/>
    <s v="Sunday"/>
    <x v="6"/>
    <s v="icu"/>
    <s v="StochasticDurationActivity"/>
    <n v="24"/>
    <m/>
    <m/>
    <m/>
    <m/>
    <m/>
    <s v="CurrentLocator"/>
    <m/>
    <m/>
    <n v="5000"/>
    <s v="LocationType.Hospital"/>
  </r>
  <r>
    <n v="1"/>
    <s v="Hospitalized"/>
    <s v="Tuesday"/>
    <x v="6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Saturday"/>
    <x v="6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Friday"/>
    <x v="6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Sunday"/>
    <x v="6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Tuesday"/>
    <x v="6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Saturday"/>
    <x v="6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Friday"/>
    <x v="6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Sunday"/>
    <x v="6"/>
    <s v="hospital"/>
    <s v="StochasticDurationActivity"/>
    <n v="24"/>
    <m/>
    <m/>
    <m/>
    <m/>
    <m/>
    <s v="CurrentLocator"/>
    <m/>
    <m/>
    <n v="5000"/>
    <s v="LocationType.Hospital"/>
  </r>
  <r>
    <n v="1"/>
    <s v="ICU"/>
    <s v="Tuesday"/>
    <x v="6"/>
    <s v="icu"/>
    <s v="StochasticDurationActivity"/>
    <n v="24"/>
    <m/>
    <m/>
    <m/>
    <m/>
    <m/>
    <s v="CurrentLocator"/>
    <m/>
    <m/>
    <n v="5000"/>
    <s v="LocationType.Hospital"/>
  </r>
  <r>
    <n v="1"/>
    <s v="ICU"/>
    <s v="Saturday"/>
    <x v="6"/>
    <s v="icu"/>
    <s v="StochasticDurationActivity"/>
    <n v="24"/>
    <m/>
    <m/>
    <m/>
    <m/>
    <m/>
    <s v="CurrentLocator"/>
    <m/>
    <m/>
    <n v="5000"/>
    <s v="LocationType.Hospital"/>
  </r>
  <r>
    <n v="1"/>
    <s v="ICU"/>
    <s v="Friday"/>
    <x v="6"/>
    <s v="icu"/>
    <s v="StochasticDurationActivity"/>
    <n v="24"/>
    <m/>
    <m/>
    <m/>
    <m/>
    <m/>
    <s v="CurrentLocator"/>
    <m/>
    <m/>
    <n v="5000"/>
    <s v="LocationType.Hospital"/>
  </r>
  <r>
    <n v="1"/>
    <s v="ICU"/>
    <s v="Sunday"/>
    <x v="6"/>
    <s v="icu"/>
    <s v="StochasticDurationActivity"/>
    <n v="24"/>
    <m/>
    <m/>
    <m/>
    <m/>
    <m/>
    <s v="CurrentLocator"/>
    <m/>
    <m/>
    <n v="5000"/>
    <s v="LocationType.Hospital"/>
  </r>
  <r>
    <n v="2"/>
    <s v="ICU"/>
    <s v="Tuesday"/>
    <x v="6"/>
    <s v="icu"/>
    <s v="StochasticDurationActivity"/>
    <n v="24"/>
    <m/>
    <m/>
    <m/>
    <m/>
    <m/>
    <s v="CurrentLocator"/>
    <m/>
    <m/>
    <n v="5000"/>
    <s v="LocationType.Hospital"/>
  </r>
  <r>
    <n v="2"/>
    <s v="ICU"/>
    <s v="Saturday"/>
    <x v="6"/>
    <s v="icu"/>
    <s v="StochasticDurationActivity"/>
    <n v="24"/>
    <m/>
    <m/>
    <m/>
    <m/>
    <m/>
    <s v="CurrentLocator"/>
    <m/>
    <m/>
    <n v="5000"/>
    <s v="LocationType.Hospital"/>
  </r>
  <r>
    <n v="2"/>
    <s v="ICU"/>
    <s v="Friday"/>
    <x v="6"/>
    <s v="icu"/>
    <s v="StochasticDurationActivity"/>
    <n v="24"/>
    <m/>
    <m/>
    <m/>
    <m/>
    <m/>
    <s v="CurrentLocator"/>
    <m/>
    <m/>
    <n v="5000"/>
    <s v="LocationType.Hospital"/>
  </r>
  <r>
    <n v="2"/>
    <s v="ICU"/>
    <s v="Sunday"/>
    <x v="6"/>
    <s v="icu"/>
    <s v="StochasticDurationActivity"/>
    <n v="24"/>
    <m/>
    <m/>
    <m/>
    <m/>
    <m/>
    <s v="CurrentLocator"/>
    <m/>
    <m/>
    <n v="5000"/>
    <s v="LocationType.Hospital"/>
  </r>
  <r>
    <n v="0"/>
    <s v="HEALTHY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HEALTHY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Tuesday"/>
    <x v="7"/>
    <s v="school"/>
    <s v="StochasticDurationActivity"/>
    <m/>
    <s v="uniform"/>
    <m/>
    <n v="6"/>
    <n v="8"/>
    <m/>
    <s v="SchoolLocator"/>
    <m/>
    <m/>
    <m/>
    <m/>
  </r>
  <r>
    <n v="0"/>
    <s v="HEALTHY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HEALTHY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HEALTHY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7"/>
    <s v="personal care"/>
    <s v="UntilFixedTimeActivity"/>
    <n v="24"/>
    <m/>
    <m/>
    <m/>
    <m/>
    <m/>
    <s v="HomeLocator"/>
    <m/>
    <m/>
    <m/>
    <m/>
  </r>
  <r>
    <n v="0"/>
    <s v="HEALTHY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HEALTHY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HEALTHY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HEALTHY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HEALTHY"/>
    <s v="Saturday"/>
    <x v="7"/>
    <s v="personal care"/>
    <s v="UntilFixedTimeActivity"/>
    <n v="24"/>
    <m/>
    <m/>
    <m/>
    <m/>
    <m/>
    <s v="HomeLocator"/>
    <m/>
    <m/>
    <m/>
    <m/>
  </r>
  <r>
    <n v="0"/>
    <s v="HEALTHY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HEALTHY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HEALTHY"/>
    <s v="Sunday"/>
    <x v="7"/>
    <s v="personal care"/>
    <s v="UntilFixedTimeActivity"/>
    <n v="24"/>
    <m/>
    <m/>
    <m/>
    <m/>
    <m/>
    <s v="HomeLocator"/>
    <m/>
    <m/>
    <m/>
    <m/>
  </r>
  <r>
    <n v="0"/>
    <s v="HEALTHY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HEALTHY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Friday"/>
    <x v="7"/>
    <s v="school"/>
    <s v="StochasticDurationActivity"/>
    <m/>
    <s v="uniform"/>
    <m/>
    <n v="6"/>
    <n v="8"/>
    <m/>
    <s v="SchoolLocator"/>
    <m/>
    <m/>
    <m/>
    <m/>
  </r>
  <r>
    <n v="0"/>
    <s v="HEALTHY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HEALTHY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HEALTHY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7"/>
    <s v="personal care"/>
    <s v="UntilFixedTimeActivity"/>
    <n v="24"/>
    <m/>
    <m/>
    <m/>
    <m/>
    <m/>
    <s v="HomeLocator"/>
    <m/>
    <m/>
    <m/>
    <m/>
  </r>
  <r>
    <n v="2"/>
    <s v="HEALTHY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HEALTHY"/>
    <s v="Tuesday"/>
    <x v="7"/>
    <s v="personal care"/>
    <s v="UntilFixedTimeActivity"/>
    <n v="24"/>
    <m/>
    <m/>
    <m/>
    <m/>
    <m/>
    <s v="HomeLocator"/>
    <m/>
    <m/>
    <m/>
    <m/>
  </r>
  <r>
    <n v="2"/>
    <s v="HEALTHY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HEALTHY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HEALTHY"/>
    <s v="Saturday"/>
    <x v="7"/>
    <s v="personal care"/>
    <s v="UntilFixedTimeActivity"/>
    <n v="24"/>
    <m/>
    <m/>
    <m/>
    <m/>
    <m/>
    <s v="HomeLocator"/>
    <m/>
    <m/>
    <m/>
    <m/>
  </r>
  <r>
    <n v="2"/>
    <s v="HEALTHY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HEALTHY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HEALTHY"/>
    <s v="Sunday"/>
    <x v="7"/>
    <s v="personal care"/>
    <s v="UntilFixedTimeActivity"/>
    <n v="24"/>
    <m/>
    <m/>
    <m/>
    <m/>
    <m/>
    <s v="HomeLocator"/>
    <m/>
    <m/>
    <m/>
    <m/>
  </r>
  <r>
    <n v="2"/>
    <s v="HEALTHY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HEALTHY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HEALTHY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HEALTHY"/>
    <s v="Friday"/>
    <x v="7"/>
    <s v="personal care"/>
    <s v="UntilFixedTimeActivity"/>
    <n v="24"/>
    <m/>
    <m/>
    <m/>
    <m/>
    <m/>
    <s v="HomeLocator"/>
    <m/>
    <m/>
    <m/>
    <m/>
  </r>
  <r>
    <n v="1"/>
    <s v="HEALTHY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HEALTHY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Tuesday"/>
    <x v="7"/>
    <s v="school"/>
    <s v="StochasticDurationActivity"/>
    <m/>
    <s v="uniform"/>
    <m/>
    <n v="6"/>
    <n v="8"/>
    <m/>
    <s v="SchoolLocator"/>
    <m/>
    <m/>
    <m/>
    <m/>
  </r>
  <r>
    <n v="1"/>
    <s v="HEALTHY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HEALTHY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Tuesday"/>
    <x v="7"/>
    <s v="personal care"/>
    <s v="UntilFixedTimeActivity"/>
    <n v="24"/>
    <m/>
    <m/>
    <m/>
    <m/>
    <m/>
    <s v="HomeLocator"/>
    <m/>
    <m/>
    <m/>
    <m/>
  </r>
  <r>
    <n v="1"/>
    <s v="HEALTHY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HEALTHY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HEALTHY"/>
    <s v="Saturday"/>
    <x v="7"/>
    <s v="personal care"/>
    <s v="UntilFixedTimeActivity"/>
    <n v="24"/>
    <m/>
    <m/>
    <m/>
    <m/>
    <m/>
    <s v="HomeLocator"/>
    <m/>
    <m/>
    <m/>
    <m/>
  </r>
  <r>
    <n v="1"/>
    <s v="HEALTHY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HEALTHY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HEALTHY"/>
    <s v="Sunday"/>
    <x v="7"/>
    <s v="personal care"/>
    <s v="UntilFixedTimeActivity"/>
    <n v="24"/>
    <m/>
    <m/>
    <m/>
    <m/>
    <m/>
    <s v="HomeLocator"/>
    <m/>
    <m/>
    <m/>
    <m/>
  </r>
  <r>
    <n v="1"/>
    <s v="HEALTHY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HEALTHY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Friday"/>
    <x v="7"/>
    <s v="school"/>
    <s v="StochasticDurationActivity"/>
    <m/>
    <s v="uniform"/>
    <m/>
    <n v="6"/>
    <n v="8"/>
    <m/>
    <s v="SchoolLocator"/>
    <m/>
    <m/>
    <m/>
    <m/>
  </r>
  <r>
    <n v="1"/>
    <s v="HEALTHY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HEALTHY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Friday"/>
    <x v="7"/>
    <s v="personal care"/>
    <s v="UntilFixedTimeActivity"/>
    <n v="24"/>
    <m/>
    <m/>
    <m/>
    <m/>
    <m/>
    <s v="HomeLocator"/>
    <m/>
    <m/>
    <m/>
    <m/>
  </r>
  <r>
    <n v="0"/>
    <s v="IMMUNITY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IMMUNITY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Tuesday"/>
    <x v="7"/>
    <s v="school"/>
    <s v="StochasticDurationActivity"/>
    <m/>
    <s v="uniform"/>
    <m/>
    <n v="6"/>
    <n v="8"/>
    <m/>
    <s v="SchoolLocator"/>
    <m/>
    <m/>
    <m/>
    <m/>
  </r>
  <r>
    <n v="0"/>
    <s v="IMMUNITY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IMMUNITY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IMMUNITY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7"/>
    <s v="personal care"/>
    <s v="UntilFixedTimeActivity"/>
    <n v="24"/>
    <m/>
    <m/>
    <m/>
    <m/>
    <m/>
    <s v="HomeLocator"/>
    <m/>
    <m/>
    <m/>
    <m/>
  </r>
  <r>
    <n v="0"/>
    <s v="IMMUNITY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IMMUNITY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IMMUNITY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IMMUNITY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IMMUNITY"/>
    <s v="Saturday"/>
    <x v="7"/>
    <s v="personal care"/>
    <s v="UntilFixedTimeActivity"/>
    <n v="24"/>
    <m/>
    <m/>
    <m/>
    <m/>
    <m/>
    <s v="HomeLocator"/>
    <m/>
    <m/>
    <m/>
    <m/>
  </r>
  <r>
    <n v="0"/>
    <s v="IMMUNITY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IMMUNITY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IMMUNITY"/>
    <s v="Sunday"/>
    <x v="7"/>
    <s v="personal care"/>
    <s v="UntilFixedTimeActivity"/>
    <n v="24"/>
    <m/>
    <m/>
    <m/>
    <m/>
    <m/>
    <s v="HomeLocator"/>
    <m/>
    <m/>
    <m/>
    <m/>
  </r>
  <r>
    <n v="0"/>
    <s v="IMMUNITY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IMMUNITY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Friday"/>
    <x v="7"/>
    <s v="school"/>
    <s v="StochasticDurationActivity"/>
    <m/>
    <s v="uniform"/>
    <m/>
    <n v="6"/>
    <n v="8"/>
    <m/>
    <s v="SchoolLocator"/>
    <m/>
    <m/>
    <m/>
    <m/>
  </r>
  <r>
    <n v="0"/>
    <s v="IMMUNITY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IMMUNITY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IMMUNITY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7"/>
    <s v="personal care"/>
    <s v="UntilFixedTimeActivity"/>
    <n v="24"/>
    <m/>
    <m/>
    <m/>
    <m/>
    <m/>
    <s v="HomeLocator"/>
    <m/>
    <m/>
    <m/>
    <m/>
  </r>
  <r>
    <n v="2"/>
    <s v="IMMUNITY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IMMUNITY"/>
    <s v="Tuesday"/>
    <x v="7"/>
    <s v="personal care"/>
    <s v="UntilFixedTimeActivity"/>
    <n v="24"/>
    <m/>
    <m/>
    <m/>
    <m/>
    <m/>
    <s v="HomeLocator"/>
    <m/>
    <m/>
    <m/>
    <m/>
  </r>
  <r>
    <n v="2"/>
    <s v="IMMUNITY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IMMUNITY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IMMUNITY"/>
    <s v="Saturday"/>
    <x v="7"/>
    <s v="personal care"/>
    <s v="UntilFixedTimeActivity"/>
    <n v="24"/>
    <m/>
    <m/>
    <m/>
    <m/>
    <m/>
    <s v="HomeLocator"/>
    <m/>
    <m/>
    <m/>
    <m/>
  </r>
  <r>
    <n v="2"/>
    <s v="IMMUNITY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IMMUNITY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IMMUNITY"/>
    <s v="Sunday"/>
    <x v="7"/>
    <s v="personal care"/>
    <s v="UntilFixedTimeActivity"/>
    <n v="24"/>
    <m/>
    <m/>
    <m/>
    <m/>
    <m/>
    <s v="HomeLocator"/>
    <m/>
    <m/>
    <m/>
    <m/>
  </r>
  <r>
    <n v="2"/>
    <s v="IMMUNITY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IMMUNITY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IMMUNITY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IMMUNITY"/>
    <s v="Friday"/>
    <x v="7"/>
    <s v="personal care"/>
    <s v="UntilFixedTimeActivity"/>
    <n v="24"/>
    <m/>
    <m/>
    <m/>
    <m/>
    <m/>
    <s v="HomeLocator"/>
    <m/>
    <m/>
    <m/>
    <m/>
  </r>
  <r>
    <n v="1"/>
    <s v="IMMUNITY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IMMUNITY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Tuesday"/>
    <x v="7"/>
    <s v="school"/>
    <s v="StochasticDurationActivity"/>
    <m/>
    <s v="uniform"/>
    <m/>
    <n v="6"/>
    <n v="8"/>
    <m/>
    <s v="SchoolLocator"/>
    <m/>
    <m/>
    <m/>
    <m/>
  </r>
  <r>
    <n v="1"/>
    <s v="IMMUNITY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IMMUNITY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Tuesday"/>
    <x v="7"/>
    <s v="personal care"/>
    <s v="UntilFixedTimeActivity"/>
    <n v="24"/>
    <m/>
    <m/>
    <m/>
    <m/>
    <m/>
    <s v="HomeLocator"/>
    <m/>
    <m/>
    <m/>
    <m/>
  </r>
  <r>
    <n v="1"/>
    <s v="IMMUNITY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IMMUNITY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IMMUNITY"/>
    <s v="Saturday"/>
    <x v="7"/>
    <s v="personal care"/>
    <s v="UntilFixedTimeActivity"/>
    <n v="24"/>
    <m/>
    <m/>
    <m/>
    <m/>
    <m/>
    <s v="HomeLocator"/>
    <m/>
    <m/>
    <m/>
    <m/>
  </r>
  <r>
    <n v="1"/>
    <s v="IMMUNITY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IMMUNITY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IMMUNITY"/>
    <s v="Sunday"/>
    <x v="7"/>
    <s v="personal care"/>
    <s v="UntilFixedTimeActivity"/>
    <n v="24"/>
    <m/>
    <m/>
    <m/>
    <m/>
    <m/>
    <s v="HomeLocator"/>
    <m/>
    <m/>
    <m/>
    <m/>
  </r>
  <r>
    <n v="1"/>
    <s v="IMMUNITY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IMMUNITY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Friday"/>
    <x v="7"/>
    <s v="school"/>
    <s v="StochasticDurationActivity"/>
    <m/>
    <s v="uniform"/>
    <m/>
    <n v="6"/>
    <n v="8"/>
    <m/>
    <s v="SchoolLocator"/>
    <m/>
    <m/>
    <m/>
    <m/>
  </r>
  <r>
    <n v="1"/>
    <s v="IMMUNITY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IMMUNITY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Friday"/>
    <x v="7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Tuesday"/>
    <x v="7"/>
    <s v="school"/>
    <s v="StochasticDurationActivity"/>
    <m/>
    <s v="uniform"/>
    <m/>
    <n v="6"/>
    <n v="8"/>
    <m/>
    <s v="SchoolLocator"/>
    <m/>
    <m/>
    <m/>
    <m/>
  </r>
  <r>
    <n v="0"/>
    <s v="Asymptomatic_Contagious_Late_Stage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Asymptomatic_Contagious_Late_Stage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7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Asymptomatic_Contagious_Late_Stage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Late_Stage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Asymptomatic_Contagious_Late_Stage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aturday"/>
    <x v="7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Asymptomatic_Contagious_Late_Stage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unday"/>
    <x v="7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Friday"/>
    <x v="7"/>
    <s v="school"/>
    <s v="StochasticDurationActivity"/>
    <m/>
    <s v="uniform"/>
    <m/>
    <n v="6"/>
    <n v="8"/>
    <m/>
    <s v="SchoolLocator"/>
    <m/>
    <m/>
    <m/>
    <m/>
  </r>
  <r>
    <n v="0"/>
    <s v="Asymptomatic_Contagious_Late_Stage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Asymptomatic_Contagious_Late_Stage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7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Tuesday"/>
    <x v="7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Asymptomatic_Contagious_Lat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aturday"/>
    <x v="7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Asymptomatic_Contagious_Late_Stage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unday"/>
    <x v="7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Asymptomatic_Contagious_Late_Stage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Friday"/>
    <x v="7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Tuesday"/>
    <x v="7"/>
    <s v="school"/>
    <s v="StochasticDurationActivity"/>
    <m/>
    <s v="uniform"/>
    <m/>
    <n v="6"/>
    <n v="8"/>
    <m/>
    <s v="SchoolLocator"/>
    <m/>
    <m/>
    <m/>
    <m/>
  </r>
  <r>
    <n v="1"/>
    <s v="Asymptomatic_Contagious_Lat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Tuesday"/>
    <x v="7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Asymptomatic_Contagious_Lat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aturday"/>
    <x v="7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Asymptomatic_Contagious_Late_Stage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unday"/>
    <x v="7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Friday"/>
    <x v="7"/>
    <s v="school"/>
    <s v="StochasticDurationActivity"/>
    <m/>
    <s v="uniform"/>
    <m/>
    <n v="6"/>
    <n v="8"/>
    <m/>
    <s v="SchoolLocator"/>
    <m/>
    <m/>
    <m/>
    <m/>
  </r>
  <r>
    <n v="1"/>
    <s v="Asymptomatic_Contagious_Lat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Friday"/>
    <x v="7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Tuesday"/>
    <x v="7"/>
    <s v="school"/>
    <s v="StochasticDurationActivity"/>
    <m/>
    <s v="uniform"/>
    <m/>
    <n v="6"/>
    <n v="8"/>
    <m/>
    <s v="SchoolLocator"/>
    <m/>
    <m/>
    <m/>
    <m/>
  </r>
  <r>
    <n v="0"/>
    <s v="Asymptomatic_Contagious_Middle_Stage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Asymptomatic_Contagious_Middle_Stage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7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Asymptomatic_Contagious_Middle_Stage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Middle_Stage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Asymptomatic_Contagious_Middle_Stage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aturday"/>
    <x v="7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Asymptomatic_Contagious_Middle_Stage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unday"/>
    <x v="7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Friday"/>
    <x v="7"/>
    <s v="school"/>
    <s v="StochasticDurationActivity"/>
    <m/>
    <s v="uniform"/>
    <m/>
    <n v="6"/>
    <n v="8"/>
    <m/>
    <s v="SchoolLocator"/>
    <m/>
    <m/>
    <m/>
    <m/>
  </r>
  <r>
    <n v="0"/>
    <s v="Asymptomatic_Contagious_Middle_Stage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Asymptomatic_Contagious_Middle_Stage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7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Tuesday"/>
    <x v="7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Asymptomatic_Contagious_Middl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aturday"/>
    <x v="7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Asymptomatic_Contagious_Middle_Stage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unday"/>
    <x v="7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Asymptomatic_Contagious_Middle_Stage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Friday"/>
    <x v="7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Tuesday"/>
    <x v="7"/>
    <s v="school"/>
    <s v="StochasticDurationActivity"/>
    <m/>
    <s v="uniform"/>
    <m/>
    <n v="6"/>
    <n v="8"/>
    <m/>
    <s v="SchoolLocator"/>
    <m/>
    <m/>
    <m/>
    <m/>
  </r>
  <r>
    <n v="1"/>
    <s v="Asymptomatic_Contagious_Middl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Tuesday"/>
    <x v="7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Asymptomatic_Contagious_Middl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aturday"/>
    <x v="7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Asymptomatic_Contagious_Middle_Stage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unday"/>
    <x v="7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Friday"/>
    <x v="7"/>
    <s v="school"/>
    <s v="StochasticDurationActivity"/>
    <m/>
    <s v="uniform"/>
    <m/>
    <n v="6"/>
    <n v="8"/>
    <m/>
    <s v="SchoolLocator"/>
    <m/>
    <m/>
    <m/>
    <m/>
  </r>
  <r>
    <n v="1"/>
    <s v="Asymptomatic_Contagious_Middl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Friday"/>
    <x v="7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Tuesday"/>
    <x v="7"/>
    <s v="school"/>
    <s v="StochasticDurationActivity"/>
    <m/>
    <s v="uniform"/>
    <m/>
    <n v="6"/>
    <n v="8"/>
    <m/>
    <s v="SchoolLocator"/>
    <m/>
    <m/>
    <m/>
    <m/>
  </r>
  <r>
    <n v="0"/>
    <s v="Asymptomatic_Contagious_Early_Stage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Asymptomatic_Contagious_Early_Stage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7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Asymptomatic_Contagious_Early_Stage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Early_Stage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Asymptomatic_Contagious_Early_Stage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aturday"/>
    <x v="7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Asymptomatic_Contagious_Early_Stage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unday"/>
    <x v="7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Friday"/>
    <x v="7"/>
    <s v="school"/>
    <s v="StochasticDurationActivity"/>
    <m/>
    <s v="uniform"/>
    <m/>
    <n v="6"/>
    <n v="8"/>
    <m/>
    <s v="SchoolLocator"/>
    <m/>
    <m/>
    <m/>
    <m/>
  </r>
  <r>
    <n v="0"/>
    <s v="Asymptomatic_Contagious_Early_Stage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Asymptomatic_Contagious_Early_Stage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7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Tuesday"/>
    <x v="7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Asymptomatic_Contagious_Early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aturday"/>
    <x v="7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Asymptomatic_Contagious_Early_Stage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unday"/>
    <x v="7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Asymptomatic_Contagious_Early_Stage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Friday"/>
    <x v="7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Tuesday"/>
    <x v="7"/>
    <s v="school"/>
    <s v="StochasticDurationActivity"/>
    <m/>
    <s v="uniform"/>
    <m/>
    <n v="6"/>
    <n v="8"/>
    <m/>
    <s v="SchoolLocator"/>
    <m/>
    <m/>
    <m/>
    <m/>
  </r>
  <r>
    <n v="1"/>
    <s v="Asymptomatic_Contagious_Early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Tuesday"/>
    <x v="7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Asymptomatic_Contagious_Early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aturday"/>
    <x v="7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Asymptomatic_Contagious_Early_Stage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unday"/>
    <x v="7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Friday"/>
    <x v="7"/>
    <s v="school"/>
    <s v="StochasticDurationActivity"/>
    <m/>
    <s v="uniform"/>
    <m/>
    <n v="6"/>
    <n v="8"/>
    <m/>
    <s v="SchoolLocator"/>
    <m/>
    <m/>
    <m/>
    <m/>
  </r>
  <r>
    <n v="1"/>
    <s v="Asymptomatic_Contagious_Early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Friday"/>
    <x v="7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Tuesday"/>
    <x v="7"/>
    <s v="school"/>
    <s v="StochasticDurationActivity"/>
    <m/>
    <s v="uniform"/>
    <m/>
    <n v="6"/>
    <n v="8"/>
    <m/>
    <s v="SchoolLocator"/>
    <m/>
    <m/>
    <m/>
    <m/>
  </r>
  <r>
    <n v="0"/>
    <s v="Symptomatic_Late_Stage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Symptomatic_Late_Stage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7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Symptomatic_Late_Stage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Late_Stage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Symptomatic_Late_Stage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aturday"/>
    <x v="7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Symptomatic_Late_Stage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unday"/>
    <x v="7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Friday"/>
    <x v="7"/>
    <s v="school"/>
    <s v="StochasticDurationActivity"/>
    <m/>
    <s v="uniform"/>
    <m/>
    <n v="6"/>
    <n v="8"/>
    <m/>
    <s v="SchoolLocator"/>
    <m/>
    <m/>
    <m/>
    <m/>
  </r>
  <r>
    <n v="0"/>
    <s v="Symptomatic_Late_Stage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Symptomatic_Late_Stage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7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Tuesday"/>
    <x v="7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Symptomatic_Lat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aturday"/>
    <x v="7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Symptomatic_Late_Stage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unday"/>
    <x v="7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Symptomatic_Late_Stage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Friday"/>
    <x v="7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Tuesday"/>
    <x v="7"/>
    <s v="school"/>
    <s v="StochasticDurationActivity"/>
    <m/>
    <s v="uniform"/>
    <m/>
    <n v="6"/>
    <n v="8"/>
    <m/>
    <s v="SchoolLocator"/>
    <m/>
    <m/>
    <m/>
    <m/>
  </r>
  <r>
    <n v="1"/>
    <s v="Symptomatic_Lat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Tuesday"/>
    <x v="7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Symptomatic_Lat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aturday"/>
    <x v="7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Symptomatic_Late_Stage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unday"/>
    <x v="7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Friday"/>
    <x v="7"/>
    <s v="school"/>
    <s v="StochasticDurationActivity"/>
    <m/>
    <s v="uniform"/>
    <m/>
    <n v="6"/>
    <n v="8"/>
    <m/>
    <s v="SchoolLocator"/>
    <m/>
    <m/>
    <m/>
    <m/>
  </r>
  <r>
    <n v="1"/>
    <s v="Symptomatic_Lat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Friday"/>
    <x v="7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Tuesday"/>
    <x v="7"/>
    <s v="school"/>
    <s v="StochasticDurationActivity"/>
    <m/>
    <s v="uniform"/>
    <m/>
    <n v="6"/>
    <n v="8"/>
    <m/>
    <s v="SchoolLocator"/>
    <m/>
    <m/>
    <m/>
    <m/>
  </r>
  <r>
    <n v="0"/>
    <s v="Symptomatic_Middle_Stage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Symptomatic_Middle_Stage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7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Symptomatic_Middle_Stage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Middle_Stage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Symptomatic_Middle_Stage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aturday"/>
    <x v="7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Symptomatic_Middle_Stage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unday"/>
    <x v="7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Friday"/>
    <x v="7"/>
    <s v="school"/>
    <s v="StochasticDurationActivity"/>
    <m/>
    <s v="uniform"/>
    <m/>
    <n v="6"/>
    <n v="8"/>
    <m/>
    <s v="SchoolLocator"/>
    <m/>
    <m/>
    <m/>
    <m/>
  </r>
  <r>
    <n v="0"/>
    <s v="Symptomatic_Middle_Stage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Symptomatic_Middle_Stage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7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Tuesday"/>
    <x v="7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Symptomatic_Middl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aturday"/>
    <x v="7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Symptomatic_Middle_Stage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unday"/>
    <x v="7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Symptomatic_Middle_Stage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Friday"/>
    <x v="7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Tuesday"/>
    <x v="7"/>
    <s v="school"/>
    <s v="StochasticDurationActivity"/>
    <m/>
    <s v="uniform"/>
    <m/>
    <n v="6"/>
    <n v="8"/>
    <m/>
    <s v="SchoolLocator"/>
    <m/>
    <m/>
    <m/>
    <m/>
  </r>
  <r>
    <n v="1"/>
    <s v="Symptomatic_Middle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Tuesday"/>
    <x v="7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Symptomatic_Middle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aturday"/>
    <x v="7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Symptomatic_Middle_Stage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unday"/>
    <x v="7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Friday"/>
    <x v="7"/>
    <s v="school"/>
    <s v="StochasticDurationActivity"/>
    <m/>
    <s v="uniform"/>
    <m/>
    <n v="6"/>
    <n v="8"/>
    <m/>
    <s v="SchoolLocator"/>
    <m/>
    <m/>
    <m/>
    <m/>
  </r>
  <r>
    <n v="1"/>
    <s v="Symptomatic_Middle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Friday"/>
    <x v="7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Tuesday"/>
    <x v="7"/>
    <s v="school"/>
    <s v="StochasticDurationActivity"/>
    <m/>
    <s v="uniform"/>
    <m/>
    <n v="6"/>
    <n v="8"/>
    <m/>
    <s v="SchoolLocator"/>
    <m/>
    <m/>
    <m/>
    <m/>
  </r>
  <r>
    <n v="0"/>
    <s v="Symptomatic_Early_Stage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Symptomatic_Early_Stage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7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Symptomatic_Early_Stage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Early_Stage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Symptomatic_Early_Stage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aturday"/>
    <x v="7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Symptomatic_Early_Stage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unday"/>
    <x v="7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Friday"/>
    <x v="7"/>
    <s v="school"/>
    <s v="StochasticDurationActivity"/>
    <m/>
    <s v="uniform"/>
    <m/>
    <n v="6"/>
    <n v="8"/>
    <m/>
    <s v="SchoolLocator"/>
    <m/>
    <m/>
    <m/>
    <m/>
  </r>
  <r>
    <n v="0"/>
    <s v="Symptomatic_Early_Stage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Symptomatic_Early_Stage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7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Tuesday"/>
    <x v="7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Symptomatic_Early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aturday"/>
    <x v="7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Symptomatic_Early_Stage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unday"/>
    <x v="7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Symptomatic_Early_Stage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Friday"/>
    <x v="7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Tuesday"/>
    <x v="7"/>
    <s v="school"/>
    <s v="StochasticDurationActivity"/>
    <m/>
    <s v="uniform"/>
    <m/>
    <n v="6"/>
    <n v="8"/>
    <m/>
    <s v="SchoolLocator"/>
    <m/>
    <m/>
    <m/>
    <m/>
  </r>
  <r>
    <n v="1"/>
    <s v="Symptomatic_Early_Stage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Tuesday"/>
    <x v="7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Symptomatic_Early_Stage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aturday"/>
    <x v="7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Symptomatic_Early_Stage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unday"/>
    <x v="7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Friday"/>
    <x v="7"/>
    <s v="school"/>
    <s v="StochasticDurationActivity"/>
    <m/>
    <s v="uniform"/>
    <m/>
    <n v="6"/>
    <n v="8"/>
    <m/>
    <s v="SchoolLocator"/>
    <m/>
    <m/>
    <m/>
    <m/>
  </r>
  <r>
    <n v="1"/>
    <s v="Symptomatic_Early_Stage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Friday"/>
    <x v="7"/>
    <s v="personal care"/>
    <s v="UntilFixedTimeActivity"/>
    <n v="24"/>
    <m/>
    <m/>
    <m/>
    <m/>
    <m/>
    <s v="HomeLocator"/>
    <m/>
    <m/>
    <m/>
    <m/>
  </r>
  <r>
    <n v="0"/>
    <s v="Susceptible"/>
    <s v="Tuesday"/>
    <x v="7"/>
    <s v="personal care"/>
    <s v="StochasticDurationActivity"/>
    <m/>
    <s v="uniform"/>
    <m/>
    <n v="6"/>
    <n v="8"/>
    <m/>
    <s v="HomeLocator"/>
    <m/>
    <m/>
    <m/>
    <m/>
  </r>
  <r>
    <n v="0"/>
    <s v="Susceptibl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Tuesday"/>
    <x v="7"/>
    <s v="school"/>
    <s v="StochasticDurationActivity"/>
    <m/>
    <s v="uniform"/>
    <m/>
    <n v="6"/>
    <n v="8"/>
    <m/>
    <s v="SchoolLocator"/>
    <m/>
    <m/>
    <m/>
    <m/>
  </r>
  <r>
    <n v="0"/>
    <s v="Susceptible"/>
    <s v="Tues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Tuesday"/>
    <x v="7"/>
    <s v="social activity"/>
    <s v="StochasticDurationActivity"/>
    <m/>
    <s v="uniform"/>
    <m/>
    <n v="1"/>
    <n v="2"/>
    <m/>
    <s v="CurrentLocator"/>
    <m/>
    <m/>
    <m/>
    <m/>
  </r>
  <r>
    <n v="0"/>
    <s v="Susceptible"/>
    <s v="Tues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Tuesday"/>
    <x v="7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7"/>
    <s v="personal care"/>
    <s v="UntilFixedTimeActivity"/>
    <n v="24"/>
    <m/>
    <m/>
    <m/>
    <m/>
    <m/>
    <s v="HomeLocator"/>
    <m/>
    <m/>
    <m/>
    <m/>
  </r>
  <r>
    <n v="0"/>
    <s v="Susceptible"/>
    <s v="Saturday"/>
    <x v="7"/>
    <s v="personal care"/>
    <s v="StochasticDurationActivity"/>
    <m/>
    <s v="uniform"/>
    <m/>
    <n v="8"/>
    <n v="10"/>
    <m/>
    <s v="HomeLocator"/>
    <m/>
    <m/>
    <m/>
    <m/>
  </r>
  <r>
    <n v="0"/>
    <s v="Susceptible"/>
    <s v="Saturday"/>
    <x v="7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usceptible"/>
    <s v="Saturday"/>
    <x v="7"/>
    <s v="social activity"/>
    <s v="StochasticDurationActivity"/>
    <m/>
    <s v="uniform"/>
    <m/>
    <n v="2"/>
    <n v="4"/>
    <m/>
    <s v="CurrentLocator"/>
    <m/>
    <m/>
    <m/>
    <m/>
  </r>
  <r>
    <n v="0"/>
    <s v="Susceptible"/>
    <s v="Satur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7"/>
    <s v="dinner"/>
    <s v="StochasticDurationActivity"/>
    <m/>
    <s v="triangular"/>
    <n v="1"/>
    <n v="0.5"/>
    <n v="2"/>
    <m/>
    <s v="HomeLocator"/>
    <m/>
    <m/>
    <m/>
    <m/>
  </r>
  <r>
    <n v="0"/>
    <s v="Susceptible"/>
    <s v="Saturday"/>
    <x v="7"/>
    <s v="personal care"/>
    <s v="UntilFixedTimeActivity"/>
    <n v="24"/>
    <m/>
    <m/>
    <m/>
    <m/>
    <m/>
    <s v="HomeLocator"/>
    <m/>
    <m/>
    <m/>
    <m/>
  </r>
  <r>
    <n v="0"/>
    <s v="Susceptible"/>
    <s v="Sunday"/>
    <x v="7"/>
    <s v="personal care"/>
    <s v="StochasticDurationActivity"/>
    <m/>
    <s v="uniform"/>
    <m/>
    <n v="8"/>
    <n v="14"/>
    <m/>
    <s v="HomeLocator"/>
    <m/>
    <m/>
    <m/>
    <m/>
  </r>
  <r>
    <n v="0"/>
    <s v="Susceptible"/>
    <s v="Sunday"/>
    <x v="7"/>
    <s v="dinner"/>
    <s v="StochasticDurationActivity"/>
    <m/>
    <s v="triangular"/>
    <n v="1"/>
    <n v="0.5"/>
    <n v="2"/>
    <m/>
    <s v="HomeLocator"/>
    <m/>
    <m/>
    <m/>
    <m/>
  </r>
  <r>
    <n v="0"/>
    <s v="Susceptible"/>
    <s v="Sunday"/>
    <x v="7"/>
    <s v="personal care"/>
    <s v="UntilFixedTimeActivity"/>
    <n v="24"/>
    <m/>
    <m/>
    <m/>
    <m/>
    <m/>
    <s v="HomeLocator"/>
    <m/>
    <m/>
    <m/>
    <m/>
  </r>
  <r>
    <n v="0"/>
    <s v="Susceptible"/>
    <s v="Friday"/>
    <x v="7"/>
    <s v="personal care"/>
    <s v="StochasticDurationActivity"/>
    <m/>
    <s v="uniform"/>
    <m/>
    <n v="6"/>
    <n v="8"/>
    <m/>
    <s v="HomeLocator"/>
    <m/>
    <m/>
    <m/>
    <m/>
  </r>
  <r>
    <n v="0"/>
    <s v="Susceptibl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Friday"/>
    <x v="7"/>
    <s v="school"/>
    <s v="StochasticDurationActivity"/>
    <m/>
    <s v="uniform"/>
    <m/>
    <n v="6"/>
    <n v="8"/>
    <m/>
    <s v="SchoolLocator"/>
    <m/>
    <m/>
    <m/>
    <m/>
  </r>
  <r>
    <n v="0"/>
    <s v="Susceptible"/>
    <s v="Friday"/>
    <x v="7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Friday"/>
    <x v="7"/>
    <s v="social activity"/>
    <s v="StochasticDurationActivity"/>
    <m/>
    <s v="uniform"/>
    <m/>
    <n v="4"/>
    <n v="5.5"/>
    <m/>
    <s v="CurrentLocator"/>
    <m/>
    <m/>
    <m/>
    <m/>
  </r>
  <r>
    <n v="0"/>
    <s v="Susceptible"/>
    <s v="Friday"/>
    <x v="7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Friday"/>
    <x v="7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7"/>
    <s v="personal care"/>
    <s v="UntilFixedTimeActivity"/>
    <n v="24"/>
    <m/>
    <m/>
    <m/>
    <m/>
    <m/>
    <s v="HomeLocator"/>
    <m/>
    <m/>
    <m/>
    <m/>
  </r>
  <r>
    <n v="2"/>
    <s v="Susceptibl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7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7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Tuesday"/>
    <x v="7"/>
    <s v="personal care"/>
    <s v="UntilFixedTimeActivity"/>
    <n v="24"/>
    <m/>
    <m/>
    <m/>
    <m/>
    <m/>
    <s v="HomeLocator"/>
    <m/>
    <m/>
    <m/>
    <m/>
  </r>
  <r>
    <n v="2"/>
    <s v="Susceptible"/>
    <s v="Saturday"/>
    <x v="7"/>
    <s v="personal care"/>
    <s v="StochasticDurationActivity"/>
    <m/>
    <s v="uniform"/>
    <m/>
    <n v="8"/>
    <n v="10"/>
    <m/>
    <s v="HomeLocator"/>
    <m/>
    <m/>
    <m/>
    <m/>
  </r>
  <r>
    <n v="2"/>
    <s v="Susceptible"/>
    <s v="Saturday"/>
    <x v="7"/>
    <s v="dinner"/>
    <s v="StochasticDurationActivity"/>
    <m/>
    <s v="triangular"/>
    <n v="1"/>
    <n v="0.5"/>
    <n v="2"/>
    <m/>
    <s v="HomeLocator"/>
    <m/>
    <m/>
    <m/>
    <m/>
  </r>
  <r>
    <n v="2"/>
    <s v="Susceptible"/>
    <s v="Saturday"/>
    <x v="7"/>
    <s v="personal care"/>
    <s v="UntilFixedTimeActivity"/>
    <n v="24"/>
    <m/>
    <m/>
    <m/>
    <m/>
    <m/>
    <s v="HomeLocator"/>
    <m/>
    <m/>
    <m/>
    <m/>
  </r>
  <r>
    <n v="2"/>
    <s v="Susceptible"/>
    <s v="Sunday"/>
    <x v="7"/>
    <s v="personal care"/>
    <s v="StochasticDurationActivity"/>
    <m/>
    <s v="uniform"/>
    <m/>
    <n v="8"/>
    <n v="14"/>
    <m/>
    <s v="HomeLocator"/>
    <m/>
    <m/>
    <m/>
    <m/>
  </r>
  <r>
    <n v="2"/>
    <s v="Susceptible"/>
    <s v="Sunday"/>
    <x v="7"/>
    <s v="dinner"/>
    <s v="StochasticDurationActivity"/>
    <m/>
    <s v="triangular"/>
    <n v="1"/>
    <n v="0.5"/>
    <n v="2"/>
    <m/>
    <s v="HomeLocator"/>
    <m/>
    <m/>
    <m/>
    <m/>
  </r>
  <r>
    <n v="2"/>
    <s v="Susceptible"/>
    <s v="Sunday"/>
    <x v="7"/>
    <s v="personal care"/>
    <s v="UntilFixedTimeActivity"/>
    <n v="24"/>
    <m/>
    <m/>
    <m/>
    <m/>
    <m/>
    <s v="HomeLocator"/>
    <m/>
    <m/>
    <m/>
    <m/>
  </r>
  <r>
    <n v="2"/>
    <s v="Susceptible"/>
    <s v="Friday"/>
    <x v="7"/>
    <s v="personal care"/>
    <s v="StochasticDurationActivity"/>
    <m/>
    <s v="uniform"/>
    <m/>
    <n v="6"/>
    <n v="9"/>
    <m/>
    <s v="HomeLocator"/>
    <m/>
    <m/>
    <m/>
    <m/>
  </r>
  <r>
    <n v="2"/>
    <s v="Susceptible"/>
    <s v="Friday"/>
    <x v="7"/>
    <s v="personal care"/>
    <s v="StochasticDurationActivity"/>
    <m/>
    <s v="uniform"/>
    <m/>
    <n v="6"/>
    <n v="8"/>
    <m/>
    <s v="HomeLocator"/>
    <m/>
    <m/>
    <m/>
    <m/>
  </r>
  <r>
    <n v="2"/>
    <s v="Susceptible"/>
    <s v="Friday"/>
    <x v="7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Friday"/>
    <x v="7"/>
    <s v="personal care"/>
    <s v="UntilFixedTimeActivity"/>
    <n v="24"/>
    <m/>
    <m/>
    <m/>
    <m/>
    <m/>
    <s v="HomeLocator"/>
    <m/>
    <m/>
    <m/>
    <m/>
  </r>
  <r>
    <n v="1"/>
    <s v="Susceptible"/>
    <s v="Tuesday"/>
    <x v="7"/>
    <s v="personal care"/>
    <s v="StochasticDurationActivity"/>
    <m/>
    <s v="uniform"/>
    <m/>
    <n v="6"/>
    <n v="8"/>
    <m/>
    <s v="HomeLocator"/>
    <m/>
    <m/>
    <m/>
    <m/>
  </r>
  <r>
    <n v="1"/>
    <s v="Susceptible"/>
    <s v="Tues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Tuesday"/>
    <x v="7"/>
    <s v="school"/>
    <s v="StochasticDurationActivity"/>
    <m/>
    <s v="uniform"/>
    <m/>
    <n v="6"/>
    <n v="8"/>
    <m/>
    <s v="SchoolLocator"/>
    <m/>
    <m/>
    <m/>
    <m/>
  </r>
  <r>
    <n v="1"/>
    <s v="Susceptible"/>
    <s v="Tuesday"/>
    <x v="7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Tues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Tuesday"/>
    <x v="7"/>
    <s v="personal care"/>
    <s v="UntilFixedTimeActivity"/>
    <n v="24"/>
    <m/>
    <m/>
    <m/>
    <m/>
    <m/>
    <s v="HomeLocator"/>
    <m/>
    <m/>
    <m/>
    <m/>
  </r>
  <r>
    <n v="1"/>
    <s v="Susceptible"/>
    <s v="Saturday"/>
    <x v="7"/>
    <s v="personal care"/>
    <s v="StochasticDurationActivity"/>
    <m/>
    <s v="uniform"/>
    <m/>
    <n v="8"/>
    <n v="10"/>
    <m/>
    <s v="HomeLocator"/>
    <m/>
    <m/>
    <m/>
    <m/>
  </r>
  <r>
    <n v="1"/>
    <s v="Susceptible"/>
    <s v="Saturday"/>
    <x v="7"/>
    <s v="dinner"/>
    <s v="StochasticDurationActivity"/>
    <m/>
    <s v="triangular"/>
    <n v="1"/>
    <n v="0.5"/>
    <n v="2"/>
    <m/>
    <s v="HomeLocator"/>
    <m/>
    <m/>
    <m/>
    <m/>
  </r>
  <r>
    <n v="1"/>
    <s v="Susceptible"/>
    <s v="Saturday"/>
    <x v="7"/>
    <s v="personal care"/>
    <s v="UntilFixedTimeActivity"/>
    <n v="24"/>
    <m/>
    <m/>
    <m/>
    <m/>
    <m/>
    <s v="HomeLocator"/>
    <m/>
    <m/>
    <m/>
    <m/>
  </r>
  <r>
    <n v="1"/>
    <s v="Susceptible"/>
    <s v="Sunday"/>
    <x v="7"/>
    <s v="personal care"/>
    <s v="StochasticDurationActivity"/>
    <m/>
    <s v="uniform"/>
    <m/>
    <n v="8"/>
    <n v="14"/>
    <m/>
    <s v="HomeLocator"/>
    <m/>
    <m/>
    <m/>
    <m/>
  </r>
  <r>
    <n v="1"/>
    <s v="Susceptible"/>
    <s v="Sunday"/>
    <x v="7"/>
    <s v="dinner"/>
    <s v="StochasticDurationActivity"/>
    <m/>
    <s v="triangular"/>
    <n v="1"/>
    <n v="0.5"/>
    <n v="2"/>
    <m/>
    <s v="HomeLocator"/>
    <m/>
    <m/>
    <m/>
    <m/>
  </r>
  <r>
    <n v="1"/>
    <s v="Susceptible"/>
    <s v="Sunday"/>
    <x v="7"/>
    <s v="personal care"/>
    <s v="UntilFixedTimeActivity"/>
    <n v="24"/>
    <m/>
    <m/>
    <m/>
    <m/>
    <m/>
    <s v="HomeLocator"/>
    <m/>
    <m/>
    <m/>
    <m/>
  </r>
  <r>
    <n v="1"/>
    <s v="Susceptible"/>
    <s v="Friday"/>
    <x v="7"/>
    <s v="personal care"/>
    <s v="StochasticDurationActivity"/>
    <m/>
    <s v="uniform"/>
    <m/>
    <n v="6"/>
    <n v="8"/>
    <m/>
    <s v="HomeLocator"/>
    <m/>
    <m/>
    <m/>
    <m/>
  </r>
  <r>
    <n v="1"/>
    <s v="Susceptible"/>
    <s v="Friday"/>
    <x v="7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Friday"/>
    <x v="7"/>
    <s v="school"/>
    <s v="StochasticDurationActivity"/>
    <m/>
    <s v="uniform"/>
    <m/>
    <n v="6"/>
    <n v="8"/>
    <m/>
    <s v="SchoolLocator"/>
    <m/>
    <m/>
    <m/>
    <m/>
  </r>
  <r>
    <n v="1"/>
    <s v="Susceptible"/>
    <s v="Friday"/>
    <x v="7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Friday"/>
    <x v="7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Friday"/>
    <x v="7"/>
    <s v="personal care"/>
    <s v="UntilFixedTimeActivity"/>
    <n v="24"/>
    <m/>
    <m/>
    <m/>
    <m/>
    <m/>
    <s v="HomeLocator"/>
    <m/>
    <m/>
    <m/>
    <m/>
  </r>
  <r>
    <n v="0"/>
    <s v="Hospitalized"/>
    <s v="Tuesday"/>
    <x v="7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Saturday"/>
    <x v="7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Friday"/>
    <x v="7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Sunday"/>
    <x v="7"/>
    <s v="hospital"/>
    <s v="StochasticDurationActivity"/>
    <n v="24"/>
    <m/>
    <m/>
    <m/>
    <m/>
    <m/>
    <s v="CurrentLocator"/>
    <m/>
    <m/>
    <n v="5000"/>
    <s v="LocationType.Hospital"/>
  </r>
  <r>
    <n v="0"/>
    <s v="ICU"/>
    <s v="Tuesday"/>
    <x v="7"/>
    <s v="icu"/>
    <s v="StochasticDurationActivity"/>
    <n v="24"/>
    <m/>
    <m/>
    <m/>
    <m/>
    <m/>
    <s v="CurrentLocator"/>
    <m/>
    <m/>
    <n v="5000"/>
    <s v="LocationType.Hospital"/>
  </r>
  <r>
    <n v="0"/>
    <s v="ICU"/>
    <s v="Saturday"/>
    <x v="7"/>
    <s v="icu"/>
    <s v="StochasticDurationActivity"/>
    <n v="24"/>
    <m/>
    <m/>
    <m/>
    <m/>
    <m/>
    <s v="CurrentLocator"/>
    <m/>
    <m/>
    <n v="5000"/>
    <s v="LocationType.Hospital"/>
  </r>
  <r>
    <n v="0"/>
    <s v="ICU"/>
    <s v="Friday"/>
    <x v="7"/>
    <s v="icu"/>
    <s v="StochasticDurationActivity"/>
    <n v="24"/>
    <m/>
    <m/>
    <m/>
    <m/>
    <m/>
    <s v="CurrentLocator"/>
    <m/>
    <m/>
    <n v="5000"/>
    <s v="LocationType.Hospital"/>
  </r>
  <r>
    <n v="0"/>
    <s v="ICU"/>
    <s v="Sunday"/>
    <x v="7"/>
    <s v="icu"/>
    <s v="StochasticDurationActivity"/>
    <n v="24"/>
    <m/>
    <m/>
    <m/>
    <m/>
    <m/>
    <s v="CurrentLocator"/>
    <m/>
    <m/>
    <n v="5000"/>
    <s v="LocationType.Hospital"/>
  </r>
  <r>
    <n v="1"/>
    <s v="Hospitalized"/>
    <s v="Tuesday"/>
    <x v="7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Saturday"/>
    <x v="7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Friday"/>
    <x v="7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Sunday"/>
    <x v="7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Tuesday"/>
    <x v="7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Saturday"/>
    <x v="7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Friday"/>
    <x v="7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Sunday"/>
    <x v="7"/>
    <s v="hospital"/>
    <s v="StochasticDurationActivity"/>
    <n v="24"/>
    <m/>
    <m/>
    <m/>
    <m/>
    <m/>
    <s v="CurrentLocator"/>
    <m/>
    <m/>
    <n v="5000"/>
    <s v="LocationType.Hospital"/>
  </r>
  <r>
    <n v="1"/>
    <s v="ICU"/>
    <s v="Tuesday"/>
    <x v="7"/>
    <s v="icu"/>
    <s v="StochasticDurationActivity"/>
    <n v="24"/>
    <m/>
    <m/>
    <m/>
    <m/>
    <m/>
    <s v="CurrentLocator"/>
    <m/>
    <m/>
    <n v="5000"/>
    <s v="LocationType.Hospital"/>
  </r>
  <r>
    <n v="1"/>
    <s v="ICU"/>
    <s v="Saturday"/>
    <x v="7"/>
    <s v="icu"/>
    <s v="StochasticDurationActivity"/>
    <n v="24"/>
    <m/>
    <m/>
    <m/>
    <m/>
    <m/>
    <s v="CurrentLocator"/>
    <m/>
    <m/>
    <n v="5000"/>
    <s v="LocationType.Hospital"/>
  </r>
  <r>
    <n v="1"/>
    <s v="ICU"/>
    <s v="Friday"/>
    <x v="7"/>
    <s v="icu"/>
    <s v="StochasticDurationActivity"/>
    <n v="24"/>
    <m/>
    <m/>
    <m/>
    <m/>
    <m/>
    <s v="CurrentLocator"/>
    <m/>
    <m/>
    <n v="5000"/>
    <s v="LocationType.Hospital"/>
  </r>
  <r>
    <n v="1"/>
    <s v="ICU"/>
    <s v="Sunday"/>
    <x v="7"/>
    <s v="icu"/>
    <s v="StochasticDurationActivity"/>
    <n v="24"/>
    <m/>
    <m/>
    <m/>
    <m/>
    <m/>
    <s v="CurrentLocator"/>
    <m/>
    <m/>
    <n v="5000"/>
    <s v="LocationType.Hospital"/>
  </r>
  <r>
    <n v="2"/>
    <s v="ICU"/>
    <s v="Tuesday"/>
    <x v="7"/>
    <s v="icu"/>
    <s v="StochasticDurationActivity"/>
    <n v="24"/>
    <m/>
    <m/>
    <m/>
    <m/>
    <m/>
    <s v="CurrentLocator"/>
    <m/>
    <m/>
    <n v="5000"/>
    <s v="LocationType.Hospital"/>
  </r>
  <r>
    <n v="2"/>
    <s v="ICU"/>
    <s v="Saturday"/>
    <x v="7"/>
    <s v="icu"/>
    <s v="StochasticDurationActivity"/>
    <n v="24"/>
    <m/>
    <m/>
    <m/>
    <m/>
    <m/>
    <s v="CurrentLocator"/>
    <m/>
    <m/>
    <n v="5000"/>
    <s v="LocationType.Hospital"/>
  </r>
  <r>
    <n v="2"/>
    <s v="ICU"/>
    <s v="Friday"/>
    <x v="7"/>
    <s v="icu"/>
    <s v="StochasticDurationActivity"/>
    <n v="24"/>
    <m/>
    <m/>
    <m/>
    <m/>
    <m/>
    <s v="CurrentLocator"/>
    <m/>
    <m/>
    <n v="5000"/>
    <s v="LocationType.Hospital"/>
  </r>
  <r>
    <n v="2"/>
    <s v="ICU"/>
    <s v="Sunday"/>
    <x v="7"/>
    <s v="icu"/>
    <s v="StochasticDurationActivity"/>
    <n v="24"/>
    <m/>
    <m/>
    <m/>
    <m/>
    <m/>
    <s v="CurrentLocator"/>
    <m/>
    <m/>
    <n v="5000"/>
    <s v="LocationType.Hospital"/>
  </r>
  <r>
    <n v="0"/>
    <s v="HEALTHY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HEALTHY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Tuesday"/>
    <x v="8"/>
    <s v="school"/>
    <s v="StochasticDurationActivity"/>
    <m/>
    <s v="uniform"/>
    <m/>
    <n v="6"/>
    <n v="8"/>
    <m/>
    <s v="SchoolLocator"/>
    <m/>
    <m/>
    <m/>
    <m/>
  </r>
  <r>
    <n v="0"/>
    <s v="HEALTHY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HEALTHY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HEALTHY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Tuesday"/>
    <x v="8"/>
    <s v="personal care"/>
    <s v="UntilFixedTimeActivity"/>
    <n v="24"/>
    <m/>
    <m/>
    <m/>
    <m/>
    <m/>
    <s v="HomeLocator"/>
    <m/>
    <m/>
    <m/>
    <m/>
  </r>
  <r>
    <n v="0"/>
    <s v="HEALTHY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HEALTHY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HEALTHY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HEALTHY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HEALTHY"/>
    <s v="Saturday"/>
    <x v="8"/>
    <s v="personal care"/>
    <s v="UntilFixedTimeActivity"/>
    <n v="24"/>
    <m/>
    <m/>
    <m/>
    <m/>
    <m/>
    <s v="HomeLocator"/>
    <m/>
    <m/>
    <m/>
    <m/>
  </r>
  <r>
    <n v="0"/>
    <s v="HEALTHY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HEALTHY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HEALTHY"/>
    <s v="Sunday"/>
    <x v="8"/>
    <s v="personal care"/>
    <s v="UntilFixedTimeActivity"/>
    <n v="24"/>
    <m/>
    <m/>
    <m/>
    <m/>
    <m/>
    <s v="HomeLocator"/>
    <m/>
    <m/>
    <m/>
    <m/>
  </r>
  <r>
    <n v="0"/>
    <s v="HEALTHY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HEALTHY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HEALTHY"/>
    <s v="Friday"/>
    <x v="8"/>
    <s v="school"/>
    <s v="StochasticDurationActivity"/>
    <m/>
    <s v="uniform"/>
    <m/>
    <n v="6"/>
    <n v="8"/>
    <m/>
    <s v="SchoolLocator"/>
    <m/>
    <m/>
    <m/>
    <m/>
  </r>
  <r>
    <n v="0"/>
    <s v="HEALTHY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HEALTHY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HEALTHY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HEALTHY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HEALTHY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HEALTHY"/>
    <s v="Friday"/>
    <x v="8"/>
    <s v="personal care"/>
    <s v="UntilFixedTimeActivity"/>
    <n v="24"/>
    <m/>
    <m/>
    <m/>
    <m/>
    <m/>
    <s v="HomeLocator"/>
    <m/>
    <m/>
    <m/>
    <m/>
  </r>
  <r>
    <n v="2"/>
    <s v="HEALTHY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HEALTHY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HEALTHY"/>
    <s v="Tuesday"/>
    <x v="8"/>
    <s v="personal care"/>
    <s v="UntilFixedTimeActivity"/>
    <n v="24"/>
    <m/>
    <m/>
    <m/>
    <m/>
    <m/>
    <s v="HomeLocator"/>
    <m/>
    <m/>
    <m/>
    <m/>
  </r>
  <r>
    <n v="2"/>
    <s v="HEALTHY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HEALTHY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HEALTHY"/>
    <s v="Saturday"/>
    <x v="8"/>
    <s v="personal care"/>
    <s v="UntilFixedTimeActivity"/>
    <n v="24"/>
    <m/>
    <m/>
    <m/>
    <m/>
    <m/>
    <s v="HomeLocator"/>
    <m/>
    <m/>
    <m/>
    <m/>
  </r>
  <r>
    <n v="2"/>
    <s v="HEALTHY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HEALTHY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HEALTHY"/>
    <s v="Sunday"/>
    <x v="8"/>
    <s v="personal care"/>
    <s v="UntilFixedTimeActivity"/>
    <n v="24"/>
    <m/>
    <m/>
    <m/>
    <m/>
    <m/>
    <s v="HomeLocator"/>
    <m/>
    <m/>
    <m/>
    <m/>
  </r>
  <r>
    <n v="2"/>
    <s v="HEALTHY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HEALTHY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HEALTHY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HEALTHY"/>
    <s v="Friday"/>
    <x v="8"/>
    <s v="personal care"/>
    <s v="UntilFixedTimeActivity"/>
    <n v="24"/>
    <m/>
    <m/>
    <m/>
    <m/>
    <m/>
    <s v="HomeLocator"/>
    <m/>
    <m/>
    <m/>
    <m/>
  </r>
  <r>
    <n v="1"/>
    <s v="HEALTHY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HEALTHY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Tuesday"/>
    <x v="8"/>
    <s v="school"/>
    <s v="StochasticDurationActivity"/>
    <m/>
    <s v="uniform"/>
    <m/>
    <n v="6"/>
    <n v="8"/>
    <m/>
    <s v="SchoolLocator"/>
    <m/>
    <m/>
    <m/>
    <m/>
  </r>
  <r>
    <n v="1"/>
    <s v="HEALTHY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HEALTHY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Tuesday"/>
    <x v="8"/>
    <s v="personal care"/>
    <s v="UntilFixedTimeActivity"/>
    <n v="24"/>
    <m/>
    <m/>
    <m/>
    <m/>
    <m/>
    <s v="HomeLocator"/>
    <m/>
    <m/>
    <m/>
    <m/>
  </r>
  <r>
    <n v="1"/>
    <s v="HEALTHY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HEALTHY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HEALTHY"/>
    <s v="Saturday"/>
    <x v="8"/>
    <s v="personal care"/>
    <s v="UntilFixedTimeActivity"/>
    <n v="24"/>
    <m/>
    <m/>
    <m/>
    <m/>
    <m/>
    <s v="HomeLocator"/>
    <m/>
    <m/>
    <m/>
    <m/>
  </r>
  <r>
    <n v="1"/>
    <s v="HEALTHY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HEALTHY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HEALTHY"/>
    <s v="Sunday"/>
    <x v="8"/>
    <s v="personal care"/>
    <s v="UntilFixedTimeActivity"/>
    <n v="24"/>
    <m/>
    <m/>
    <m/>
    <m/>
    <m/>
    <s v="HomeLocator"/>
    <m/>
    <m/>
    <m/>
    <m/>
  </r>
  <r>
    <n v="1"/>
    <s v="HEALTHY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HEALTHY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HEALTHY"/>
    <s v="Friday"/>
    <x v="8"/>
    <s v="school"/>
    <s v="StochasticDurationActivity"/>
    <m/>
    <s v="uniform"/>
    <m/>
    <n v="6"/>
    <n v="8"/>
    <m/>
    <s v="SchoolLocator"/>
    <m/>
    <m/>
    <m/>
    <m/>
  </r>
  <r>
    <n v="1"/>
    <s v="HEALTHY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HEALTHY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HEALTHY"/>
    <s v="Friday"/>
    <x v="8"/>
    <s v="personal care"/>
    <s v="UntilFixedTimeActivity"/>
    <n v="24"/>
    <m/>
    <m/>
    <m/>
    <m/>
    <m/>
    <s v="HomeLocator"/>
    <m/>
    <m/>
    <m/>
    <m/>
  </r>
  <r>
    <n v="0"/>
    <s v="IMMUNITY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IMMUNITY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Tuesday"/>
    <x v="8"/>
    <s v="school"/>
    <s v="StochasticDurationActivity"/>
    <m/>
    <s v="uniform"/>
    <m/>
    <n v="6"/>
    <n v="8"/>
    <m/>
    <s v="SchoolLocator"/>
    <m/>
    <m/>
    <m/>
    <m/>
  </r>
  <r>
    <n v="0"/>
    <s v="IMMUNITY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IMMUNITY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IMMUNITY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Tuesday"/>
    <x v="8"/>
    <s v="personal care"/>
    <s v="UntilFixedTimeActivity"/>
    <n v="24"/>
    <m/>
    <m/>
    <m/>
    <m/>
    <m/>
    <s v="HomeLocator"/>
    <m/>
    <m/>
    <m/>
    <m/>
  </r>
  <r>
    <n v="0"/>
    <s v="IMMUNITY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IMMUNITY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IMMUNITY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IMMUNITY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IMMUNITY"/>
    <s v="Saturday"/>
    <x v="8"/>
    <s v="personal care"/>
    <s v="UntilFixedTimeActivity"/>
    <n v="24"/>
    <m/>
    <m/>
    <m/>
    <m/>
    <m/>
    <s v="HomeLocator"/>
    <m/>
    <m/>
    <m/>
    <m/>
  </r>
  <r>
    <n v="0"/>
    <s v="IMMUNITY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IMMUNITY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IMMUNITY"/>
    <s v="Sunday"/>
    <x v="8"/>
    <s v="personal care"/>
    <s v="UntilFixedTimeActivity"/>
    <n v="24"/>
    <m/>
    <m/>
    <m/>
    <m/>
    <m/>
    <s v="HomeLocator"/>
    <m/>
    <m/>
    <m/>
    <m/>
  </r>
  <r>
    <n v="0"/>
    <s v="IMMUNITY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IMMUNITY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IMMUNITY"/>
    <s v="Friday"/>
    <x v="8"/>
    <s v="school"/>
    <s v="StochasticDurationActivity"/>
    <m/>
    <s v="uniform"/>
    <m/>
    <n v="6"/>
    <n v="8"/>
    <m/>
    <s v="SchoolLocator"/>
    <m/>
    <m/>
    <m/>
    <m/>
  </r>
  <r>
    <n v="0"/>
    <s v="IMMUNITY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IMMUNITY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IMMUNITY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IMMUNITY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IMMUNITY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IMMUNITY"/>
    <s v="Friday"/>
    <x v="8"/>
    <s v="personal care"/>
    <s v="UntilFixedTimeActivity"/>
    <n v="24"/>
    <m/>
    <m/>
    <m/>
    <m/>
    <m/>
    <s v="HomeLocator"/>
    <m/>
    <m/>
    <m/>
    <m/>
  </r>
  <r>
    <n v="2"/>
    <s v="IMMUNITY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IMMUNITY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IMMUNITY"/>
    <s v="Tuesday"/>
    <x v="8"/>
    <s v="personal care"/>
    <s v="UntilFixedTimeActivity"/>
    <n v="24"/>
    <m/>
    <m/>
    <m/>
    <m/>
    <m/>
    <s v="HomeLocator"/>
    <m/>
    <m/>
    <m/>
    <m/>
  </r>
  <r>
    <n v="2"/>
    <s v="IMMUNITY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IMMUNITY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IMMUNITY"/>
    <s v="Saturday"/>
    <x v="8"/>
    <s v="personal care"/>
    <s v="UntilFixedTimeActivity"/>
    <n v="24"/>
    <m/>
    <m/>
    <m/>
    <m/>
    <m/>
    <s v="HomeLocator"/>
    <m/>
    <m/>
    <m/>
    <m/>
  </r>
  <r>
    <n v="2"/>
    <s v="IMMUNITY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IMMUNITY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IMMUNITY"/>
    <s v="Sunday"/>
    <x v="8"/>
    <s v="personal care"/>
    <s v="UntilFixedTimeActivity"/>
    <n v="24"/>
    <m/>
    <m/>
    <m/>
    <m/>
    <m/>
    <s v="HomeLocator"/>
    <m/>
    <m/>
    <m/>
    <m/>
  </r>
  <r>
    <n v="2"/>
    <s v="IMMUNITY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IMMUNITY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IMMUNITY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IMMUNITY"/>
    <s v="Friday"/>
    <x v="8"/>
    <s v="personal care"/>
    <s v="UntilFixedTimeActivity"/>
    <n v="24"/>
    <m/>
    <m/>
    <m/>
    <m/>
    <m/>
    <s v="HomeLocator"/>
    <m/>
    <m/>
    <m/>
    <m/>
  </r>
  <r>
    <n v="1"/>
    <s v="IMMUNITY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IMMUNITY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Tuesday"/>
    <x v="8"/>
    <s v="school"/>
    <s v="StochasticDurationActivity"/>
    <m/>
    <s v="uniform"/>
    <m/>
    <n v="6"/>
    <n v="8"/>
    <m/>
    <s v="SchoolLocator"/>
    <m/>
    <m/>
    <m/>
    <m/>
  </r>
  <r>
    <n v="1"/>
    <s v="IMMUNITY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IMMUNITY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Tuesday"/>
    <x v="8"/>
    <s v="personal care"/>
    <s v="UntilFixedTimeActivity"/>
    <n v="24"/>
    <m/>
    <m/>
    <m/>
    <m/>
    <m/>
    <s v="HomeLocator"/>
    <m/>
    <m/>
    <m/>
    <m/>
  </r>
  <r>
    <n v="1"/>
    <s v="IMMUNITY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IMMUNITY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IMMUNITY"/>
    <s v="Saturday"/>
    <x v="8"/>
    <s v="personal care"/>
    <s v="UntilFixedTimeActivity"/>
    <n v="24"/>
    <m/>
    <m/>
    <m/>
    <m/>
    <m/>
    <s v="HomeLocator"/>
    <m/>
    <m/>
    <m/>
    <m/>
  </r>
  <r>
    <n v="1"/>
    <s v="IMMUNITY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IMMUNITY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IMMUNITY"/>
    <s v="Sunday"/>
    <x v="8"/>
    <s v="personal care"/>
    <s v="UntilFixedTimeActivity"/>
    <n v="24"/>
    <m/>
    <m/>
    <m/>
    <m/>
    <m/>
    <s v="HomeLocator"/>
    <m/>
    <m/>
    <m/>
    <m/>
  </r>
  <r>
    <n v="1"/>
    <s v="IMMUNITY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IMMUNITY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IMMUNITY"/>
    <s v="Friday"/>
    <x v="8"/>
    <s v="school"/>
    <s v="StochasticDurationActivity"/>
    <m/>
    <s v="uniform"/>
    <m/>
    <n v="6"/>
    <n v="8"/>
    <m/>
    <s v="SchoolLocator"/>
    <m/>
    <m/>
    <m/>
    <m/>
  </r>
  <r>
    <n v="1"/>
    <s v="IMMUNITY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IMMUNITY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IMMUNITY"/>
    <s v="Friday"/>
    <x v="8"/>
    <s v="personal care"/>
    <s v="UntilFixedTimeActivity"/>
    <n v="24"/>
    <m/>
    <m/>
    <m/>
    <m/>
    <m/>
    <s v="HomeLocator"/>
    <m/>
    <m/>
    <m/>
    <m/>
  </r>
  <r>
    <n v="0"/>
    <s v="Asymptomatic_Contagious_Late_Stage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Tuesday"/>
    <x v="8"/>
    <s v="school"/>
    <s v="StochasticDurationActivity"/>
    <m/>
    <s v="uniform"/>
    <m/>
    <n v="6"/>
    <n v="8"/>
    <m/>
    <s v="SchoolLocator"/>
    <m/>
    <m/>
    <m/>
    <m/>
  </r>
  <r>
    <n v="0"/>
    <s v="Asymptomatic_Contagious_Late_Stage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Asymptomatic_Contagious_Late_Stage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Tuesday"/>
    <x v="8"/>
    <s v="personal care"/>
    <s v="UntilFixedTimeActivity"/>
    <n v="24"/>
    <m/>
    <m/>
    <m/>
    <m/>
    <m/>
    <s v="HomeLocator"/>
    <m/>
    <m/>
    <m/>
    <m/>
  </r>
  <r>
    <n v="0"/>
    <s v="Asymptomatic_Contagious_Late_Stage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Asymptomatic_Contagious_Late_Stage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Late_Stage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Asymptomatic_Contagious_Late_Stage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aturday"/>
    <x v="8"/>
    <s v="personal care"/>
    <s v="UntilFixedTimeActivity"/>
    <n v="24"/>
    <m/>
    <m/>
    <m/>
    <m/>
    <m/>
    <s v="HomeLocator"/>
    <m/>
    <m/>
    <m/>
    <m/>
  </r>
  <r>
    <n v="0"/>
    <s v="Asymptomatic_Contagious_Late_Stage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Asymptomatic_Contagious_Late_Stage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Asymptomatic_Contagious_Late_Stage"/>
    <s v="Sunday"/>
    <x v="8"/>
    <s v="personal care"/>
    <s v="UntilFixedTimeActivity"/>
    <n v="24"/>
    <m/>
    <m/>
    <m/>
    <m/>
    <m/>
    <s v="HomeLocator"/>
    <m/>
    <m/>
    <m/>
    <m/>
  </r>
  <r>
    <n v="0"/>
    <s v="Asymptomatic_Contagious_Late_Stage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Asymptomatic_Contagious_Late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Late_Stage"/>
    <s v="Friday"/>
    <x v="8"/>
    <s v="school"/>
    <s v="StochasticDurationActivity"/>
    <m/>
    <s v="uniform"/>
    <m/>
    <n v="6"/>
    <n v="8"/>
    <m/>
    <s v="SchoolLocator"/>
    <m/>
    <m/>
    <m/>
    <m/>
  </r>
  <r>
    <n v="0"/>
    <s v="Asymptomatic_Contagious_Late_Stage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Late_Stage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Asymptomatic_Contagious_Late_Stage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Lat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Asymptomatic_Contagious_Late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Late_Stage"/>
    <s v="Friday"/>
    <x v="8"/>
    <s v="personal care"/>
    <s v="UntilFixedTimeActivity"/>
    <n v="24"/>
    <m/>
    <m/>
    <m/>
    <m/>
    <m/>
    <s v="HomeLocator"/>
    <m/>
    <m/>
    <m/>
    <m/>
  </r>
  <r>
    <n v="2"/>
    <s v="Asymptomatic_Contagious_Late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Tuesday"/>
    <x v="8"/>
    <s v="personal care"/>
    <s v="UntilFixedTimeActivity"/>
    <n v="24"/>
    <m/>
    <m/>
    <m/>
    <m/>
    <m/>
    <s v="HomeLocator"/>
    <m/>
    <m/>
    <m/>
    <m/>
  </r>
  <r>
    <n v="2"/>
    <s v="Asymptomatic_Contagious_Late_Stage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Asymptomatic_Contagious_Lat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aturday"/>
    <x v="8"/>
    <s v="personal care"/>
    <s v="UntilFixedTimeActivity"/>
    <n v="24"/>
    <m/>
    <m/>
    <m/>
    <m/>
    <m/>
    <s v="HomeLocator"/>
    <m/>
    <m/>
    <m/>
    <m/>
  </r>
  <r>
    <n v="2"/>
    <s v="Asymptomatic_Contagious_Late_Stage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Asymptomatic_Contagious_Late_Stage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Asymptomatic_Contagious_Late_Stage"/>
    <s v="Sunday"/>
    <x v="8"/>
    <s v="personal care"/>
    <s v="UntilFixedTimeActivity"/>
    <n v="24"/>
    <m/>
    <m/>
    <m/>
    <m/>
    <m/>
    <s v="HomeLocator"/>
    <m/>
    <m/>
    <m/>
    <m/>
  </r>
  <r>
    <n v="2"/>
    <s v="Asymptomatic_Contagious_Late_Stage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Asymptomatic_Contagious_Late_Stage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Lat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Asymptomatic_Contagious_Late_Stage"/>
    <s v="Friday"/>
    <x v="8"/>
    <s v="personal care"/>
    <s v="UntilFixedTimeActivity"/>
    <n v="24"/>
    <m/>
    <m/>
    <m/>
    <m/>
    <m/>
    <s v="HomeLocator"/>
    <m/>
    <m/>
    <m/>
    <m/>
  </r>
  <r>
    <n v="1"/>
    <s v="Asymptomatic_Contagious_Late_Stage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Tuesday"/>
    <x v="8"/>
    <s v="school"/>
    <s v="StochasticDurationActivity"/>
    <m/>
    <s v="uniform"/>
    <m/>
    <n v="6"/>
    <n v="8"/>
    <m/>
    <s v="SchoolLocator"/>
    <m/>
    <m/>
    <m/>
    <m/>
  </r>
  <r>
    <n v="1"/>
    <s v="Asymptomatic_Contagious_Lat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Tuesday"/>
    <x v="8"/>
    <s v="personal care"/>
    <s v="UntilFixedTimeActivity"/>
    <n v="24"/>
    <m/>
    <m/>
    <m/>
    <m/>
    <m/>
    <s v="HomeLocator"/>
    <m/>
    <m/>
    <m/>
    <m/>
  </r>
  <r>
    <n v="1"/>
    <s v="Asymptomatic_Contagious_Late_Stage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Asymptomatic_Contagious_Lat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aturday"/>
    <x v="8"/>
    <s v="personal care"/>
    <s v="UntilFixedTimeActivity"/>
    <n v="24"/>
    <m/>
    <m/>
    <m/>
    <m/>
    <m/>
    <s v="HomeLocator"/>
    <m/>
    <m/>
    <m/>
    <m/>
  </r>
  <r>
    <n v="1"/>
    <s v="Asymptomatic_Contagious_Late_Stage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Asymptomatic_Contagious_Late_Stage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Asymptomatic_Contagious_Late_Stage"/>
    <s v="Sunday"/>
    <x v="8"/>
    <s v="personal care"/>
    <s v="UntilFixedTimeActivity"/>
    <n v="24"/>
    <m/>
    <m/>
    <m/>
    <m/>
    <m/>
    <s v="HomeLocator"/>
    <m/>
    <m/>
    <m/>
    <m/>
  </r>
  <r>
    <n v="1"/>
    <s v="Asymptomatic_Contagious_Late_Stage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Asymptomatic_Contagious_Late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Late_Stage"/>
    <s v="Friday"/>
    <x v="8"/>
    <s v="school"/>
    <s v="StochasticDurationActivity"/>
    <m/>
    <s v="uniform"/>
    <m/>
    <n v="6"/>
    <n v="8"/>
    <m/>
    <s v="SchoolLocator"/>
    <m/>
    <m/>
    <m/>
    <m/>
  </r>
  <r>
    <n v="1"/>
    <s v="Asymptomatic_Contagious_Lat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Asymptomatic_Contagious_Late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Late_Stage"/>
    <s v="Friday"/>
    <x v="8"/>
    <s v="personal care"/>
    <s v="UntilFixedTimeActivity"/>
    <n v="24"/>
    <m/>
    <m/>
    <m/>
    <m/>
    <m/>
    <s v="HomeLocator"/>
    <m/>
    <m/>
    <m/>
    <m/>
  </r>
  <r>
    <n v="0"/>
    <s v="Asymptomatic_Contagious_Middle_Stage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Tuesday"/>
    <x v="8"/>
    <s v="school"/>
    <s v="StochasticDurationActivity"/>
    <m/>
    <s v="uniform"/>
    <m/>
    <n v="6"/>
    <n v="8"/>
    <m/>
    <s v="SchoolLocator"/>
    <m/>
    <m/>
    <m/>
    <m/>
  </r>
  <r>
    <n v="0"/>
    <s v="Asymptomatic_Contagious_Middle_Stage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Asymptomatic_Contagious_Middle_Stage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Tuesday"/>
    <x v="8"/>
    <s v="personal care"/>
    <s v="UntilFixedTimeActivity"/>
    <n v="24"/>
    <m/>
    <m/>
    <m/>
    <m/>
    <m/>
    <s v="HomeLocator"/>
    <m/>
    <m/>
    <m/>
    <m/>
  </r>
  <r>
    <n v="0"/>
    <s v="Asymptomatic_Contagious_Middle_Stage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Asymptomatic_Contagious_Middle_Stage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Middle_Stage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Asymptomatic_Contagious_Middle_Stage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aturday"/>
    <x v="8"/>
    <s v="personal care"/>
    <s v="UntilFixedTimeActivity"/>
    <n v="24"/>
    <m/>
    <m/>
    <m/>
    <m/>
    <m/>
    <s v="HomeLocator"/>
    <m/>
    <m/>
    <m/>
    <m/>
  </r>
  <r>
    <n v="0"/>
    <s v="Asymptomatic_Contagious_Middle_Stage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Asymptomatic_Contagious_Middle_Stage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Asymptomatic_Contagious_Middle_Stage"/>
    <s v="Sunday"/>
    <x v="8"/>
    <s v="personal care"/>
    <s v="UntilFixedTimeActivity"/>
    <n v="24"/>
    <m/>
    <m/>
    <m/>
    <m/>
    <m/>
    <s v="HomeLocator"/>
    <m/>
    <m/>
    <m/>
    <m/>
  </r>
  <r>
    <n v="0"/>
    <s v="Asymptomatic_Contagious_Middle_Stage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Asymptomatic_Contagious_Middle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Middle_Stage"/>
    <s v="Friday"/>
    <x v="8"/>
    <s v="school"/>
    <s v="StochasticDurationActivity"/>
    <m/>
    <s v="uniform"/>
    <m/>
    <n v="6"/>
    <n v="8"/>
    <m/>
    <s v="SchoolLocator"/>
    <m/>
    <m/>
    <m/>
    <m/>
  </r>
  <r>
    <n v="0"/>
    <s v="Asymptomatic_Contagious_Middle_Stage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Middle_Stage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Asymptomatic_Contagious_Middle_Stage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Middl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Asymptomatic_Contagious_Middle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Middle_Stage"/>
    <s v="Friday"/>
    <x v="8"/>
    <s v="personal care"/>
    <s v="UntilFixedTimeActivity"/>
    <n v="24"/>
    <m/>
    <m/>
    <m/>
    <m/>
    <m/>
    <s v="HomeLocator"/>
    <m/>
    <m/>
    <m/>
    <m/>
  </r>
  <r>
    <n v="2"/>
    <s v="Asymptomatic_Contagious_Middle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Tuesday"/>
    <x v="8"/>
    <s v="personal care"/>
    <s v="UntilFixedTimeActivity"/>
    <n v="24"/>
    <m/>
    <m/>
    <m/>
    <m/>
    <m/>
    <s v="HomeLocator"/>
    <m/>
    <m/>
    <m/>
    <m/>
  </r>
  <r>
    <n v="2"/>
    <s v="Asymptomatic_Contagious_Middle_Stage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Asymptomatic_Contagious_Middl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aturday"/>
    <x v="8"/>
    <s v="personal care"/>
    <s v="UntilFixedTimeActivity"/>
    <n v="24"/>
    <m/>
    <m/>
    <m/>
    <m/>
    <m/>
    <s v="HomeLocator"/>
    <m/>
    <m/>
    <m/>
    <m/>
  </r>
  <r>
    <n v="2"/>
    <s v="Asymptomatic_Contagious_Middle_Stage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Asymptomatic_Contagious_Middle_Stage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Asymptomatic_Contagious_Middle_Stage"/>
    <s v="Sunday"/>
    <x v="8"/>
    <s v="personal care"/>
    <s v="UntilFixedTimeActivity"/>
    <n v="24"/>
    <m/>
    <m/>
    <m/>
    <m/>
    <m/>
    <s v="HomeLocator"/>
    <m/>
    <m/>
    <m/>
    <m/>
  </r>
  <r>
    <n v="2"/>
    <s v="Asymptomatic_Contagious_Middle_Stage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Asymptomatic_Contagious_Middle_Stage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Middl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Asymptomatic_Contagious_Middle_Stage"/>
    <s v="Friday"/>
    <x v="8"/>
    <s v="personal care"/>
    <s v="UntilFixedTimeActivity"/>
    <n v="24"/>
    <m/>
    <m/>
    <m/>
    <m/>
    <m/>
    <s v="HomeLocator"/>
    <m/>
    <m/>
    <m/>
    <m/>
  </r>
  <r>
    <n v="1"/>
    <s v="Asymptomatic_Contagious_Middle_Stage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Tuesday"/>
    <x v="8"/>
    <s v="school"/>
    <s v="StochasticDurationActivity"/>
    <m/>
    <s v="uniform"/>
    <m/>
    <n v="6"/>
    <n v="8"/>
    <m/>
    <s v="SchoolLocator"/>
    <m/>
    <m/>
    <m/>
    <m/>
  </r>
  <r>
    <n v="1"/>
    <s v="Asymptomatic_Contagious_Middl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Tuesday"/>
    <x v="8"/>
    <s v="personal care"/>
    <s v="UntilFixedTimeActivity"/>
    <n v="24"/>
    <m/>
    <m/>
    <m/>
    <m/>
    <m/>
    <s v="HomeLocator"/>
    <m/>
    <m/>
    <m/>
    <m/>
  </r>
  <r>
    <n v="1"/>
    <s v="Asymptomatic_Contagious_Middle_Stage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Asymptomatic_Contagious_Middl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aturday"/>
    <x v="8"/>
    <s v="personal care"/>
    <s v="UntilFixedTimeActivity"/>
    <n v="24"/>
    <m/>
    <m/>
    <m/>
    <m/>
    <m/>
    <s v="HomeLocator"/>
    <m/>
    <m/>
    <m/>
    <m/>
  </r>
  <r>
    <n v="1"/>
    <s v="Asymptomatic_Contagious_Middle_Stage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Asymptomatic_Contagious_Middle_Stage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Asymptomatic_Contagious_Middle_Stage"/>
    <s v="Sunday"/>
    <x v="8"/>
    <s v="personal care"/>
    <s v="UntilFixedTimeActivity"/>
    <n v="24"/>
    <m/>
    <m/>
    <m/>
    <m/>
    <m/>
    <s v="HomeLocator"/>
    <m/>
    <m/>
    <m/>
    <m/>
  </r>
  <r>
    <n v="1"/>
    <s v="Asymptomatic_Contagious_Middle_Stage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Asymptomatic_Contagious_Middle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Middle_Stage"/>
    <s v="Friday"/>
    <x v="8"/>
    <s v="school"/>
    <s v="StochasticDurationActivity"/>
    <m/>
    <s v="uniform"/>
    <m/>
    <n v="6"/>
    <n v="8"/>
    <m/>
    <s v="SchoolLocator"/>
    <m/>
    <m/>
    <m/>
    <m/>
  </r>
  <r>
    <n v="1"/>
    <s v="Asymptomatic_Contagious_Middl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Asymptomatic_Contagious_Middle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Middle_Stage"/>
    <s v="Friday"/>
    <x v="8"/>
    <s v="personal care"/>
    <s v="UntilFixedTimeActivity"/>
    <n v="24"/>
    <m/>
    <m/>
    <m/>
    <m/>
    <m/>
    <s v="HomeLocator"/>
    <m/>
    <m/>
    <m/>
    <m/>
  </r>
  <r>
    <n v="0"/>
    <s v="Asymptomatic_Contagious_Early_Stage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Tuesday"/>
    <x v="8"/>
    <s v="school"/>
    <s v="StochasticDurationActivity"/>
    <m/>
    <s v="uniform"/>
    <m/>
    <n v="6"/>
    <n v="8"/>
    <m/>
    <s v="SchoolLocator"/>
    <m/>
    <m/>
    <m/>
    <m/>
  </r>
  <r>
    <n v="0"/>
    <s v="Asymptomatic_Contagious_Early_Stage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Asymptomatic_Contagious_Early_Stage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Tuesday"/>
    <x v="8"/>
    <s v="personal care"/>
    <s v="UntilFixedTimeActivity"/>
    <n v="24"/>
    <m/>
    <m/>
    <m/>
    <m/>
    <m/>
    <s v="HomeLocator"/>
    <m/>
    <m/>
    <m/>
    <m/>
  </r>
  <r>
    <n v="0"/>
    <s v="Asymptomatic_Contagious_Early_Stage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Asymptomatic_Contagious_Early_Stage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Asymptomatic_Contagious_Early_Stage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Asymptomatic_Contagious_Early_Stage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aturday"/>
    <x v="8"/>
    <s v="personal care"/>
    <s v="UntilFixedTimeActivity"/>
    <n v="24"/>
    <m/>
    <m/>
    <m/>
    <m/>
    <m/>
    <s v="HomeLocator"/>
    <m/>
    <m/>
    <m/>
    <m/>
  </r>
  <r>
    <n v="0"/>
    <s v="Asymptomatic_Contagious_Early_Stage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Asymptomatic_Contagious_Early_Stage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Asymptomatic_Contagious_Early_Stage"/>
    <s v="Sunday"/>
    <x v="8"/>
    <s v="personal care"/>
    <s v="UntilFixedTimeActivity"/>
    <n v="24"/>
    <m/>
    <m/>
    <m/>
    <m/>
    <m/>
    <s v="HomeLocator"/>
    <m/>
    <m/>
    <m/>
    <m/>
  </r>
  <r>
    <n v="0"/>
    <s v="Asymptomatic_Contagious_Early_Stage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Asymptomatic_Contagious_Early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Asymptomatic_Contagious_Early_Stage"/>
    <s v="Friday"/>
    <x v="8"/>
    <s v="school"/>
    <s v="StochasticDurationActivity"/>
    <m/>
    <s v="uniform"/>
    <m/>
    <n v="6"/>
    <n v="8"/>
    <m/>
    <s v="SchoolLocator"/>
    <m/>
    <m/>
    <m/>
    <m/>
  </r>
  <r>
    <n v="0"/>
    <s v="Asymptomatic_Contagious_Early_Stage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Asymptomatic_Contagious_Early_Stage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Asymptomatic_Contagious_Early_Stage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Asymptomatic_Contagious_Early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Asymptomatic_Contagious_Early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Asymptomatic_Contagious_Early_Stage"/>
    <s v="Friday"/>
    <x v="8"/>
    <s v="personal care"/>
    <s v="UntilFixedTimeActivity"/>
    <n v="24"/>
    <m/>
    <m/>
    <m/>
    <m/>
    <m/>
    <s v="HomeLocator"/>
    <m/>
    <m/>
    <m/>
    <m/>
  </r>
  <r>
    <n v="2"/>
    <s v="Asymptomatic_Contagious_Early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Tuesday"/>
    <x v="8"/>
    <s v="personal care"/>
    <s v="UntilFixedTimeActivity"/>
    <n v="24"/>
    <m/>
    <m/>
    <m/>
    <m/>
    <m/>
    <s v="HomeLocator"/>
    <m/>
    <m/>
    <m/>
    <m/>
  </r>
  <r>
    <n v="2"/>
    <s v="Asymptomatic_Contagious_Early_Stage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Asymptomatic_Contagious_Early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aturday"/>
    <x v="8"/>
    <s v="personal care"/>
    <s v="UntilFixedTimeActivity"/>
    <n v="24"/>
    <m/>
    <m/>
    <m/>
    <m/>
    <m/>
    <s v="HomeLocator"/>
    <m/>
    <m/>
    <m/>
    <m/>
  </r>
  <r>
    <n v="2"/>
    <s v="Asymptomatic_Contagious_Early_Stage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Asymptomatic_Contagious_Early_Stage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Asymptomatic_Contagious_Early_Stage"/>
    <s v="Sunday"/>
    <x v="8"/>
    <s v="personal care"/>
    <s v="UntilFixedTimeActivity"/>
    <n v="24"/>
    <m/>
    <m/>
    <m/>
    <m/>
    <m/>
    <s v="HomeLocator"/>
    <m/>
    <m/>
    <m/>
    <m/>
  </r>
  <r>
    <n v="2"/>
    <s v="Asymptomatic_Contagious_Early_Stage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Asymptomatic_Contagious_Early_Stage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Asymptomatic_Contagious_Early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Asymptomatic_Contagious_Early_Stage"/>
    <s v="Friday"/>
    <x v="8"/>
    <s v="personal care"/>
    <s v="UntilFixedTimeActivity"/>
    <n v="24"/>
    <m/>
    <m/>
    <m/>
    <m/>
    <m/>
    <s v="HomeLocator"/>
    <m/>
    <m/>
    <m/>
    <m/>
  </r>
  <r>
    <n v="1"/>
    <s v="Asymptomatic_Contagious_Early_Stage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Tuesday"/>
    <x v="8"/>
    <s v="school"/>
    <s v="StochasticDurationActivity"/>
    <m/>
    <s v="uniform"/>
    <m/>
    <n v="6"/>
    <n v="8"/>
    <m/>
    <s v="SchoolLocator"/>
    <m/>
    <m/>
    <m/>
    <m/>
  </r>
  <r>
    <n v="1"/>
    <s v="Asymptomatic_Contagious_Early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Tuesday"/>
    <x v="8"/>
    <s v="personal care"/>
    <s v="UntilFixedTimeActivity"/>
    <n v="24"/>
    <m/>
    <m/>
    <m/>
    <m/>
    <m/>
    <s v="HomeLocator"/>
    <m/>
    <m/>
    <m/>
    <m/>
  </r>
  <r>
    <n v="1"/>
    <s v="Asymptomatic_Contagious_Early_Stage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Asymptomatic_Contagious_Early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aturday"/>
    <x v="8"/>
    <s v="personal care"/>
    <s v="UntilFixedTimeActivity"/>
    <n v="24"/>
    <m/>
    <m/>
    <m/>
    <m/>
    <m/>
    <s v="HomeLocator"/>
    <m/>
    <m/>
    <m/>
    <m/>
  </r>
  <r>
    <n v="1"/>
    <s v="Asymptomatic_Contagious_Early_Stage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Asymptomatic_Contagious_Early_Stage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Asymptomatic_Contagious_Early_Stage"/>
    <s v="Sunday"/>
    <x v="8"/>
    <s v="personal care"/>
    <s v="UntilFixedTimeActivity"/>
    <n v="24"/>
    <m/>
    <m/>
    <m/>
    <m/>
    <m/>
    <s v="HomeLocator"/>
    <m/>
    <m/>
    <m/>
    <m/>
  </r>
  <r>
    <n v="1"/>
    <s v="Asymptomatic_Contagious_Early_Stage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Asymptomatic_Contagious_Early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Asymptomatic_Contagious_Early_Stage"/>
    <s v="Friday"/>
    <x v="8"/>
    <s v="school"/>
    <s v="StochasticDurationActivity"/>
    <m/>
    <s v="uniform"/>
    <m/>
    <n v="6"/>
    <n v="8"/>
    <m/>
    <s v="SchoolLocator"/>
    <m/>
    <m/>
    <m/>
    <m/>
  </r>
  <r>
    <n v="1"/>
    <s v="Asymptomatic_Contagious_Early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Asymptomatic_Contagious_Early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Asymptomatic_Contagious_Early_Stage"/>
    <s v="Friday"/>
    <x v="8"/>
    <s v="personal care"/>
    <s v="UntilFixedTimeActivity"/>
    <n v="24"/>
    <m/>
    <m/>
    <m/>
    <m/>
    <m/>
    <s v="HomeLocator"/>
    <m/>
    <m/>
    <m/>
    <m/>
  </r>
  <r>
    <n v="0"/>
    <s v="Symptomatic_Late_Stage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Tuesday"/>
    <x v="8"/>
    <s v="school"/>
    <s v="StochasticDurationActivity"/>
    <m/>
    <s v="uniform"/>
    <m/>
    <n v="6"/>
    <n v="8"/>
    <m/>
    <s v="SchoolLocator"/>
    <m/>
    <m/>
    <m/>
    <m/>
  </r>
  <r>
    <n v="0"/>
    <s v="Symptomatic_Late_Stage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Symptomatic_Late_Stage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Tuesday"/>
    <x v="8"/>
    <s v="personal care"/>
    <s v="UntilFixedTimeActivity"/>
    <n v="24"/>
    <m/>
    <m/>
    <m/>
    <m/>
    <m/>
    <s v="HomeLocator"/>
    <m/>
    <m/>
    <m/>
    <m/>
  </r>
  <r>
    <n v="0"/>
    <s v="Symptomatic_Late_Stage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Symptomatic_Late_Stage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Late_Stage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Symptomatic_Late_Stage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aturday"/>
    <x v="8"/>
    <s v="personal care"/>
    <s v="UntilFixedTimeActivity"/>
    <n v="24"/>
    <m/>
    <m/>
    <m/>
    <m/>
    <m/>
    <s v="HomeLocator"/>
    <m/>
    <m/>
    <m/>
    <m/>
  </r>
  <r>
    <n v="0"/>
    <s v="Symptomatic_Late_Stage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Symptomatic_Late_Stage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Symptomatic_Late_Stage"/>
    <s v="Sunday"/>
    <x v="8"/>
    <s v="personal care"/>
    <s v="UntilFixedTimeActivity"/>
    <n v="24"/>
    <m/>
    <m/>
    <m/>
    <m/>
    <m/>
    <s v="HomeLocator"/>
    <m/>
    <m/>
    <m/>
    <m/>
  </r>
  <r>
    <n v="0"/>
    <s v="Symptomatic_Late_Stage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Symptomatic_Late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Late_Stage"/>
    <s v="Friday"/>
    <x v="8"/>
    <s v="school"/>
    <s v="StochasticDurationActivity"/>
    <m/>
    <s v="uniform"/>
    <m/>
    <n v="6"/>
    <n v="8"/>
    <m/>
    <s v="SchoolLocator"/>
    <m/>
    <m/>
    <m/>
    <m/>
  </r>
  <r>
    <n v="0"/>
    <s v="Symptomatic_Late_Stage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Late_Stage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Symptomatic_Late_Stage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Lat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Symptomatic_Late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Late_Stage"/>
    <s v="Friday"/>
    <x v="8"/>
    <s v="personal care"/>
    <s v="UntilFixedTimeActivity"/>
    <n v="24"/>
    <m/>
    <m/>
    <m/>
    <m/>
    <m/>
    <s v="HomeLocator"/>
    <m/>
    <m/>
    <m/>
    <m/>
  </r>
  <r>
    <n v="2"/>
    <s v="Symptomatic_Late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Tuesday"/>
    <x v="8"/>
    <s v="personal care"/>
    <s v="UntilFixedTimeActivity"/>
    <n v="24"/>
    <m/>
    <m/>
    <m/>
    <m/>
    <m/>
    <s v="HomeLocator"/>
    <m/>
    <m/>
    <m/>
    <m/>
  </r>
  <r>
    <n v="2"/>
    <s v="Symptomatic_Late_Stage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Symptomatic_Lat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aturday"/>
    <x v="8"/>
    <s v="personal care"/>
    <s v="UntilFixedTimeActivity"/>
    <n v="24"/>
    <m/>
    <m/>
    <m/>
    <m/>
    <m/>
    <s v="HomeLocator"/>
    <m/>
    <m/>
    <m/>
    <m/>
  </r>
  <r>
    <n v="2"/>
    <s v="Symptomatic_Late_Stage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Symptomatic_Late_Stage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Symptomatic_Late_Stage"/>
    <s v="Sunday"/>
    <x v="8"/>
    <s v="personal care"/>
    <s v="UntilFixedTimeActivity"/>
    <n v="24"/>
    <m/>
    <m/>
    <m/>
    <m/>
    <m/>
    <s v="HomeLocator"/>
    <m/>
    <m/>
    <m/>
    <m/>
  </r>
  <r>
    <n v="2"/>
    <s v="Symptomatic_Late_Stage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Symptomatic_Late_Stage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Symptomatic_Lat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Symptomatic_Late_Stage"/>
    <s v="Friday"/>
    <x v="8"/>
    <s v="personal care"/>
    <s v="UntilFixedTimeActivity"/>
    <n v="24"/>
    <m/>
    <m/>
    <m/>
    <m/>
    <m/>
    <s v="HomeLocator"/>
    <m/>
    <m/>
    <m/>
    <m/>
  </r>
  <r>
    <n v="1"/>
    <s v="Symptomatic_Late_Stage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Tuesday"/>
    <x v="8"/>
    <s v="school"/>
    <s v="StochasticDurationActivity"/>
    <m/>
    <s v="uniform"/>
    <m/>
    <n v="6"/>
    <n v="8"/>
    <m/>
    <s v="SchoolLocator"/>
    <m/>
    <m/>
    <m/>
    <m/>
  </r>
  <r>
    <n v="1"/>
    <s v="Symptomatic_Lat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Tuesday"/>
    <x v="8"/>
    <s v="personal care"/>
    <s v="UntilFixedTimeActivity"/>
    <n v="24"/>
    <m/>
    <m/>
    <m/>
    <m/>
    <m/>
    <s v="HomeLocator"/>
    <m/>
    <m/>
    <m/>
    <m/>
  </r>
  <r>
    <n v="1"/>
    <s v="Symptomatic_Late_Stage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Symptomatic_Lat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aturday"/>
    <x v="8"/>
    <s v="personal care"/>
    <s v="UntilFixedTimeActivity"/>
    <n v="24"/>
    <m/>
    <m/>
    <m/>
    <m/>
    <m/>
    <s v="HomeLocator"/>
    <m/>
    <m/>
    <m/>
    <m/>
  </r>
  <r>
    <n v="1"/>
    <s v="Symptomatic_Late_Stage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Symptomatic_Late_Stage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Symptomatic_Late_Stage"/>
    <s v="Sunday"/>
    <x v="8"/>
    <s v="personal care"/>
    <s v="UntilFixedTimeActivity"/>
    <n v="24"/>
    <m/>
    <m/>
    <m/>
    <m/>
    <m/>
    <s v="HomeLocator"/>
    <m/>
    <m/>
    <m/>
    <m/>
  </r>
  <r>
    <n v="1"/>
    <s v="Symptomatic_Late_Stage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Symptomatic_Late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Late_Stage"/>
    <s v="Friday"/>
    <x v="8"/>
    <s v="school"/>
    <s v="StochasticDurationActivity"/>
    <m/>
    <s v="uniform"/>
    <m/>
    <n v="6"/>
    <n v="8"/>
    <m/>
    <s v="SchoolLocator"/>
    <m/>
    <m/>
    <m/>
    <m/>
  </r>
  <r>
    <n v="1"/>
    <s v="Symptomatic_Lat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Symptomatic_Late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Late_Stage"/>
    <s v="Friday"/>
    <x v="8"/>
    <s v="personal care"/>
    <s v="UntilFixedTimeActivity"/>
    <n v="24"/>
    <m/>
    <m/>
    <m/>
    <m/>
    <m/>
    <s v="HomeLocator"/>
    <m/>
    <m/>
    <m/>
    <m/>
  </r>
  <r>
    <n v="0"/>
    <s v="Symptomatic_Middle_Stage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Tuesday"/>
    <x v="8"/>
    <s v="school"/>
    <s v="StochasticDurationActivity"/>
    <m/>
    <s v="uniform"/>
    <m/>
    <n v="6"/>
    <n v="8"/>
    <m/>
    <s v="SchoolLocator"/>
    <m/>
    <m/>
    <m/>
    <m/>
  </r>
  <r>
    <n v="0"/>
    <s v="Symptomatic_Middle_Stage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Symptomatic_Middle_Stage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Tuesday"/>
    <x v="8"/>
    <s v="personal care"/>
    <s v="UntilFixedTimeActivity"/>
    <n v="24"/>
    <m/>
    <m/>
    <m/>
    <m/>
    <m/>
    <s v="HomeLocator"/>
    <m/>
    <m/>
    <m/>
    <m/>
  </r>
  <r>
    <n v="0"/>
    <s v="Symptomatic_Middle_Stage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Symptomatic_Middle_Stage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Middle_Stage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Symptomatic_Middle_Stage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aturday"/>
    <x v="8"/>
    <s v="personal care"/>
    <s v="UntilFixedTimeActivity"/>
    <n v="24"/>
    <m/>
    <m/>
    <m/>
    <m/>
    <m/>
    <s v="HomeLocator"/>
    <m/>
    <m/>
    <m/>
    <m/>
  </r>
  <r>
    <n v="0"/>
    <s v="Symptomatic_Middle_Stage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Symptomatic_Middle_Stage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Symptomatic_Middle_Stage"/>
    <s v="Sunday"/>
    <x v="8"/>
    <s v="personal care"/>
    <s v="UntilFixedTimeActivity"/>
    <n v="24"/>
    <m/>
    <m/>
    <m/>
    <m/>
    <m/>
    <s v="HomeLocator"/>
    <m/>
    <m/>
    <m/>
    <m/>
  </r>
  <r>
    <n v="0"/>
    <s v="Symptomatic_Middle_Stage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Symptomatic_Middle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Middle_Stage"/>
    <s v="Friday"/>
    <x v="8"/>
    <s v="school"/>
    <s v="StochasticDurationActivity"/>
    <m/>
    <s v="uniform"/>
    <m/>
    <n v="6"/>
    <n v="8"/>
    <m/>
    <s v="SchoolLocator"/>
    <m/>
    <m/>
    <m/>
    <m/>
  </r>
  <r>
    <n v="0"/>
    <s v="Symptomatic_Middle_Stage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Middle_Stage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Symptomatic_Middle_Stage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Middl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Symptomatic_Middle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Middle_Stage"/>
    <s v="Friday"/>
    <x v="8"/>
    <s v="personal care"/>
    <s v="UntilFixedTimeActivity"/>
    <n v="24"/>
    <m/>
    <m/>
    <m/>
    <m/>
    <m/>
    <s v="HomeLocator"/>
    <m/>
    <m/>
    <m/>
    <m/>
  </r>
  <r>
    <n v="2"/>
    <s v="Symptomatic_Middle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Tuesday"/>
    <x v="8"/>
    <s v="personal care"/>
    <s v="UntilFixedTimeActivity"/>
    <n v="24"/>
    <m/>
    <m/>
    <m/>
    <m/>
    <m/>
    <s v="HomeLocator"/>
    <m/>
    <m/>
    <m/>
    <m/>
  </r>
  <r>
    <n v="2"/>
    <s v="Symptomatic_Middle_Stage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Symptomatic_Middl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aturday"/>
    <x v="8"/>
    <s v="personal care"/>
    <s v="UntilFixedTimeActivity"/>
    <n v="24"/>
    <m/>
    <m/>
    <m/>
    <m/>
    <m/>
    <s v="HomeLocator"/>
    <m/>
    <m/>
    <m/>
    <m/>
  </r>
  <r>
    <n v="2"/>
    <s v="Symptomatic_Middle_Stage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Symptomatic_Middle_Stage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Symptomatic_Middle_Stage"/>
    <s v="Sunday"/>
    <x v="8"/>
    <s v="personal care"/>
    <s v="UntilFixedTimeActivity"/>
    <n v="24"/>
    <m/>
    <m/>
    <m/>
    <m/>
    <m/>
    <s v="HomeLocator"/>
    <m/>
    <m/>
    <m/>
    <m/>
  </r>
  <r>
    <n v="2"/>
    <s v="Symptomatic_Middle_Stage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Symptomatic_Middle_Stage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Symptomatic_Middl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Symptomatic_Middle_Stage"/>
    <s v="Friday"/>
    <x v="8"/>
    <s v="personal care"/>
    <s v="UntilFixedTimeActivity"/>
    <n v="24"/>
    <m/>
    <m/>
    <m/>
    <m/>
    <m/>
    <s v="HomeLocator"/>
    <m/>
    <m/>
    <m/>
    <m/>
  </r>
  <r>
    <n v="1"/>
    <s v="Symptomatic_Middle_Stage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Tuesday"/>
    <x v="8"/>
    <s v="school"/>
    <s v="StochasticDurationActivity"/>
    <m/>
    <s v="uniform"/>
    <m/>
    <n v="6"/>
    <n v="8"/>
    <m/>
    <s v="SchoolLocator"/>
    <m/>
    <m/>
    <m/>
    <m/>
  </r>
  <r>
    <n v="1"/>
    <s v="Symptomatic_Middle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Tuesday"/>
    <x v="8"/>
    <s v="personal care"/>
    <s v="UntilFixedTimeActivity"/>
    <n v="24"/>
    <m/>
    <m/>
    <m/>
    <m/>
    <m/>
    <s v="HomeLocator"/>
    <m/>
    <m/>
    <m/>
    <m/>
  </r>
  <r>
    <n v="1"/>
    <s v="Symptomatic_Middle_Stage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Symptomatic_Middle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aturday"/>
    <x v="8"/>
    <s v="personal care"/>
    <s v="UntilFixedTimeActivity"/>
    <n v="24"/>
    <m/>
    <m/>
    <m/>
    <m/>
    <m/>
    <s v="HomeLocator"/>
    <m/>
    <m/>
    <m/>
    <m/>
  </r>
  <r>
    <n v="1"/>
    <s v="Symptomatic_Middle_Stage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Symptomatic_Middle_Stage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Symptomatic_Middle_Stage"/>
    <s v="Sunday"/>
    <x v="8"/>
    <s v="personal care"/>
    <s v="UntilFixedTimeActivity"/>
    <n v="24"/>
    <m/>
    <m/>
    <m/>
    <m/>
    <m/>
    <s v="HomeLocator"/>
    <m/>
    <m/>
    <m/>
    <m/>
  </r>
  <r>
    <n v="1"/>
    <s v="Symptomatic_Middle_Stage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Symptomatic_Middle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Middle_Stage"/>
    <s v="Friday"/>
    <x v="8"/>
    <s v="school"/>
    <s v="StochasticDurationActivity"/>
    <m/>
    <s v="uniform"/>
    <m/>
    <n v="6"/>
    <n v="8"/>
    <m/>
    <s v="SchoolLocator"/>
    <m/>
    <m/>
    <m/>
    <m/>
  </r>
  <r>
    <n v="1"/>
    <s v="Symptomatic_Middle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Symptomatic_Middle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Middle_Stage"/>
    <s v="Friday"/>
    <x v="8"/>
    <s v="personal care"/>
    <s v="UntilFixedTimeActivity"/>
    <n v="24"/>
    <m/>
    <m/>
    <m/>
    <m/>
    <m/>
    <s v="HomeLocator"/>
    <m/>
    <m/>
    <m/>
    <m/>
  </r>
  <r>
    <n v="0"/>
    <s v="Symptomatic_Early_Stage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Tuesday"/>
    <x v="8"/>
    <s v="school"/>
    <s v="StochasticDurationActivity"/>
    <m/>
    <s v="uniform"/>
    <m/>
    <n v="6"/>
    <n v="8"/>
    <m/>
    <s v="SchoolLocator"/>
    <m/>
    <m/>
    <m/>
    <m/>
  </r>
  <r>
    <n v="0"/>
    <s v="Symptomatic_Early_Stage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Symptomatic_Early_Stage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Tuesday"/>
    <x v="8"/>
    <s v="personal care"/>
    <s v="UntilFixedTimeActivity"/>
    <n v="24"/>
    <m/>
    <m/>
    <m/>
    <m/>
    <m/>
    <s v="HomeLocator"/>
    <m/>
    <m/>
    <m/>
    <m/>
  </r>
  <r>
    <n v="0"/>
    <s v="Symptomatic_Early_Stage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Symptomatic_Early_Stage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ymptomatic_Early_Stage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Symptomatic_Early_Stage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aturday"/>
    <x v="8"/>
    <s v="personal care"/>
    <s v="UntilFixedTimeActivity"/>
    <n v="24"/>
    <m/>
    <m/>
    <m/>
    <m/>
    <m/>
    <s v="HomeLocator"/>
    <m/>
    <m/>
    <m/>
    <m/>
  </r>
  <r>
    <n v="0"/>
    <s v="Symptomatic_Early_Stage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Symptomatic_Early_Stage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Symptomatic_Early_Stage"/>
    <s v="Sunday"/>
    <x v="8"/>
    <s v="personal care"/>
    <s v="UntilFixedTimeActivity"/>
    <n v="24"/>
    <m/>
    <m/>
    <m/>
    <m/>
    <m/>
    <s v="HomeLocator"/>
    <m/>
    <m/>
    <m/>
    <m/>
  </r>
  <r>
    <n v="0"/>
    <s v="Symptomatic_Early_Stage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Symptomatic_Early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Symptomatic_Early_Stage"/>
    <s v="Friday"/>
    <x v="8"/>
    <s v="school"/>
    <s v="StochasticDurationActivity"/>
    <m/>
    <s v="uniform"/>
    <m/>
    <n v="6"/>
    <n v="8"/>
    <m/>
    <s v="SchoolLocator"/>
    <m/>
    <m/>
    <m/>
    <m/>
  </r>
  <r>
    <n v="0"/>
    <s v="Symptomatic_Early_Stage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ymptomatic_Early_Stage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Symptomatic_Early_Stage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ymptomatic_Early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Symptomatic_Early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ymptomatic_Early_Stage"/>
    <s v="Friday"/>
    <x v="8"/>
    <s v="personal care"/>
    <s v="UntilFixedTimeActivity"/>
    <n v="24"/>
    <m/>
    <m/>
    <m/>
    <m/>
    <m/>
    <s v="HomeLocator"/>
    <m/>
    <m/>
    <m/>
    <m/>
  </r>
  <r>
    <n v="2"/>
    <s v="Symptomatic_Early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Tuesday"/>
    <x v="8"/>
    <s v="personal care"/>
    <s v="UntilFixedTimeActivity"/>
    <n v="24"/>
    <m/>
    <m/>
    <m/>
    <m/>
    <m/>
    <s v="HomeLocator"/>
    <m/>
    <m/>
    <m/>
    <m/>
  </r>
  <r>
    <n v="2"/>
    <s v="Symptomatic_Early_Stage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Symptomatic_Early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aturday"/>
    <x v="8"/>
    <s v="personal care"/>
    <s v="UntilFixedTimeActivity"/>
    <n v="24"/>
    <m/>
    <m/>
    <m/>
    <m/>
    <m/>
    <s v="HomeLocator"/>
    <m/>
    <m/>
    <m/>
    <m/>
  </r>
  <r>
    <n v="2"/>
    <s v="Symptomatic_Early_Stage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Symptomatic_Early_Stage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Symptomatic_Early_Stage"/>
    <s v="Sunday"/>
    <x v="8"/>
    <s v="personal care"/>
    <s v="UntilFixedTimeActivity"/>
    <n v="24"/>
    <m/>
    <m/>
    <m/>
    <m/>
    <m/>
    <s v="HomeLocator"/>
    <m/>
    <m/>
    <m/>
    <m/>
  </r>
  <r>
    <n v="2"/>
    <s v="Symptomatic_Early_Stage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Symptomatic_Early_Stage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Symptomatic_Early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Symptomatic_Early_Stage"/>
    <s v="Friday"/>
    <x v="8"/>
    <s v="personal care"/>
    <s v="UntilFixedTimeActivity"/>
    <n v="24"/>
    <m/>
    <m/>
    <m/>
    <m/>
    <m/>
    <s v="HomeLocator"/>
    <m/>
    <m/>
    <m/>
    <m/>
  </r>
  <r>
    <n v="1"/>
    <s v="Symptomatic_Early_Stage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Tuesday"/>
    <x v="8"/>
    <s v="school"/>
    <s v="StochasticDurationActivity"/>
    <m/>
    <s v="uniform"/>
    <m/>
    <n v="6"/>
    <n v="8"/>
    <m/>
    <s v="SchoolLocator"/>
    <m/>
    <m/>
    <m/>
    <m/>
  </r>
  <r>
    <n v="1"/>
    <s v="Symptomatic_Early_Stage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Tuesday"/>
    <x v="8"/>
    <s v="personal care"/>
    <s v="UntilFixedTimeActivity"/>
    <n v="24"/>
    <m/>
    <m/>
    <m/>
    <m/>
    <m/>
    <s v="HomeLocator"/>
    <m/>
    <m/>
    <m/>
    <m/>
  </r>
  <r>
    <n v="1"/>
    <s v="Symptomatic_Early_Stage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Symptomatic_Early_Stage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aturday"/>
    <x v="8"/>
    <s v="personal care"/>
    <s v="UntilFixedTimeActivity"/>
    <n v="24"/>
    <m/>
    <m/>
    <m/>
    <m/>
    <m/>
    <s v="HomeLocator"/>
    <m/>
    <m/>
    <m/>
    <m/>
  </r>
  <r>
    <n v="1"/>
    <s v="Symptomatic_Early_Stage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Symptomatic_Early_Stage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Symptomatic_Early_Stage"/>
    <s v="Sunday"/>
    <x v="8"/>
    <s v="personal care"/>
    <s v="UntilFixedTimeActivity"/>
    <n v="24"/>
    <m/>
    <m/>
    <m/>
    <m/>
    <m/>
    <s v="HomeLocator"/>
    <m/>
    <m/>
    <m/>
    <m/>
  </r>
  <r>
    <n v="1"/>
    <s v="Symptomatic_Early_Stage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Symptomatic_Early_Stag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Symptomatic_Early_Stage"/>
    <s v="Friday"/>
    <x v="8"/>
    <s v="school"/>
    <s v="StochasticDurationActivity"/>
    <m/>
    <s v="uniform"/>
    <m/>
    <n v="6"/>
    <n v="8"/>
    <m/>
    <s v="SchoolLocator"/>
    <m/>
    <m/>
    <m/>
    <m/>
  </r>
  <r>
    <n v="1"/>
    <s v="Symptomatic_Early_Stage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Symptomatic_Early_Stag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Symptomatic_Early_Stage"/>
    <s v="Friday"/>
    <x v="8"/>
    <s v="personal care"/>
    <s v="UntilFixedTimeActivity"/>
    <n v="24"/>
    <m/>
    <m/>
    <m/>
    <m/>
    <m/>
    <s v="HomeLocator"/>
    <m/>
    <m/>
    <m/>
    <m/>
  </r>
  <r>
    <n v="0"/>
    <s v="Susceptible"/>
    <s v="Tuesday"/>
    <x v="8"/>
    <s v="personal care"/>
    <s v="StochasticDurationActivity"/>
    <m/>
    <s v="uniform"/>
    <m/>
    <n v="6"/>
    <n v="8"/>
    <m/>
    <s v="HomeLocator"/>
    <m/>
    <m/>
    <m/>
    <m/>
  </r>
  <r>
    <n v="0"/>
    <s v="Susceptibl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Tuesday"/>
    <x v="8"/>
    <s v="school"/>
    <s v="StochasticDurationActivity"/>
    <m/>
    <s v="uniform"/>
    <m/>
    <n v="6"/>
    <n v="8"/>
    <m/>
    <s v="SchoolLocator"/>
    <m/>
    <m/>
    <m/>
    <m/>
  </r>
  <r>
    <n v="0"/>
    <s v="Susceptible"/>
    <s v="Tues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Tuesday"/>
    <x v="8"/>
    <s v="social activity"/>
    <s v="StochasticDurationActivity"/>
    <m/>
    <s v="uniform"/>
    <m/>
    <n v="1"/>
    <n v="2"/>
    <m/>
    <s v="CurrentLocator"/>
    <m/>
    <m/>
    <m/>
    <m/>
  </r>
  <r>
    <n v="0"/>
    <s v="Susceptible"/>
    <s v="Tues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Tuesday"/>
    <x v="8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Tuesday"/>
    <x v="8"/>
    <s v="personal care"/>
    <s v="UntilFixedTimeActivity"/>
    <n v="24"/>
    <m/>
    <m/>
    <m/>
    <m/>
    <m/>
    <s v="HomeLocator"/>
    <m/>
    <m/>
    <m/>
    <m/>
  </r>
  <r>
    <n v="0"/>
    <s v="Susceptible"/>
    <s v="Saturday"/>
    <x v="8"/>
    <s v="personal care"/>
    <s v="StochasticDurationActivity"/>
    <m/>
    <s v="uniform"/>
    <m/>
    <n v="8"/>
    <n v="10"/>
    <m/>
    <s v="HomeLocator"/>
    <m/>
    <m/>
    <m/>
    <m/>
  </r>
  <r>
    <n v="0"/>
    <s v="Susceptible"/>
    <s v="Saturday"/>
    <x v="8"/>
    <s v="travel"/>
    <s v="TravelActivity"/>
    <m/>
    <s v="uniform"/>
    <m/>
    <n v="0.25"/>
    <n v="0.33"/>
    <m/>
    <s v="WalkLocator"/>
    <s v="HomeLocator"/>
    <s v="RandomLocator"/>
    <n v="2500"/>
    <s v="LocationType.Restaurant"/>
  </r>
  <r>
    <n v="0"/>
    <s v="Susceptible"/>
    <s v="Saturday"/>
    <x v="8"/>
    <s v="social activity"/>
    <s v="StochasticDurationActivity"/>
    <m/>
    <s v="uniform"/>
    <m/>
    <n v="2"/>
    <n v="4"/>
    <m/>
    <s v="CurrentLocator"/>
    <m/>
    <m/>
    <m/>
    <m/>
  </r>
  <r>
    <n v="0"/>
    <s v="Susceptible"/>
    <s v="Satur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Saturday"/>
    <x v="8"/>
    <s v="dinner"/>
    <s v="StochasticDurationActivity"/>
    <m/>
    <s v="triangular"/>
    <n v="1"/>
    <n v="0.5"/>
    <n v="2"/>
    <m/>
    <s v="HomeLocator"/>
    <m/>
    <m/>
    <m/>
    <m/>
  </r>
  <r>
    <n v="0"/>
    <s v="Susceptible"/>
    <s v="Saturday"/>
    <x v="8"/>
    <s v="personal care"/>
    <s v="UntilFixedTimeActivity"/>
    <n v="24"/>
    <m/>
    <m/>
    <m/>
    <m/>
    <m/>
    <s v="HomeLocator"/>
    <m/>
    <m/>
    <m/>
    <m/>
  </r>
  <r>
    <n v="0"/>
    <s v="Susceptible"/>
    <s v="Sunday"/>
    <x v="8"/>
    <s v="personal care"/>
    <s v="StochasticDurationActivity"/>
    <m/>
    <s v="uniform"/>
    <m/>
    <n v="8"/>
    <n v="14"/>
    <m/>
    <s v="HomeLocator"/>
    <m/>
    <m/>
    <m/>
    <m/>
  </r>
  <r>
    <n v="0"/>
    <s v="Susceptible"/>
    <s v="Sunday"/>
    <x v="8"/>
    <s v="dinner"/>
    <s v="StochasticDurationActivity"/>
    <m/>
    <s v="triangular"/>
    <n v="1"/>
    <n v="0.5"/>
    <n v="2"/>
    <m/>
    <s v="HomeLocator"/>
    <m/>
    <m/>
    <m/>
    <m/>
  </r>
  <r>
    <n v="0"/>
    <s v="Susceptible"/>
    <s v="Sunday"/>
    <x v="8"/>
    <s v="personal care"/>
    <s v="UntilFixedTimeActivity"/>
    <n v="24"/>
    <m/>
    <m/>
    <m/>
    <m/>
    <m/>
    <s v="HomeLocator"/>
    <m/>
    <m/>
    <m/>
    <m/>
  </r>
  <r>
    <n v="0"/>
    <s v="Susceptible"/>
    <s v="Friday"/>
    <x v="8"/>
    <s v="personal care"/>
    <s v="StochasticDurationActivity"/>
    <m/>
    <s v="uniform"/>
    <m/>
    <n v="6"/>
    <n v="8"/>
    <m/>
    <s v="HomeLocator"/>
    <m/>
    <m/>
    <m/>
    <m/>
  </r>
  <r>
    <n v="0"/>
    <s v="Susceptibl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0"/>
    <s v="Susceptible"/>
    <s v="Friday"/>
    <x v="8"/>
    <s v="school"/>
    <s v="StochasticDurationActivity"/>
    <m/>
    <s v="uniform"/>
    <m/>
    <n v="6"/>
    <n v="8"/>
    <m/>
    <s v="SchoolLocator"/>
    <m/>
    <m/>
    <m/>
    <m/>
  </r>
  <r>
    <n v="0"/>
    <s v="Susceptible"/>
    <s v="Friday"/>
    <x v="8"/>
    <s v="travel"/>
    <s v="TravelActivity"/>
    <m/>
    <s v="uniform"/>
    <m/>
    <n v="0.25"/>
    <n v="0.33"/>
    <m/>
    <s v="WalkLocator"/>
    <s v="CurrentLocator"/>
    <s v="RandomLocator"/>
    <n v="2500"/>
    <s v="LocationType.Restaurant"/>
  </r>
  <r>
    <n v="0"/>
    <s v="Susceptible"/>
    <s v="Friday"/>
    <x v="8"/>
    <s v="social activity"/>
    <s v="StochasticDurationActivity"/>
    <m/>
    <s v="uniform"/>
    <m/>
    <n v="4"/>
    <n v="5.5"/>
    <m/>
    <s v="CurrentLocator"/>
    <m/>
    <m/>
    <m/>
    <m/>
  </r>
  <r>
    <n v="0"/>
    <s v="Susceptible"/>
    <s v="Friday"/>
    <x v="8"/>
    <s v="travel"/>
    <s v="TravelActivity"/>
    <m/>
    <s v="uniform"/>
    <m/>
    <n v="0.25"/>
    <n v="0.33"/>
    <m/>
    <s v="WalkLocator"/>
    <s v="CurrentLocator"/>
    <s v="HomeLocator"/>
    <n v="1000"/>
    <m/>
  </r>
  <r>
    <n v="0"/>
    <s v="Susceptible"/>
    <s v="Friday"/>
    <x v="8"/>
    <s v="dinner"/>
    <s v="StochasticDurationActivity"/>
    <m/>
    <s v="triangular"/>
    <n v="0.75"/>
    <n v="0.5"/>
    <n v="1"/>
    <m/>
    <s v="HomeLocator"/>
    <m/>
    <m/>
    <m/>
    <m/>
  </r>
  <r>
    <n v="0"/>
    <s v="Susceptibl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0"/>
    <s v="Susceptible"/>
    <s v="Friday"/>
    <x v="8"/>
    <s v="personal care"/>
    <s v="UntilFixedTimeActivity"/>
    <n v="24"/>
    <m/>
    <m/>
    <m/>
    <m/>
    <m/>
    <s v="HomeLocator"/>
    <m/>
    <m/>
    <m/>
    <m/>
  </r>
  <r>
    <n v="2"/>
    <s v="Susceptibl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8"/>
    <s v="personal care"/>
    <s v="StochasticDurationActivity"/>
    <m/>
    <s v="uniform"/>
    <m/>
    <n v="6"/>
    <n v="8"/>
    <m/>
    <s v="HomeLocator"/>
    <m/>
    <m/>
    <m/>
    <m/>
  </r>
  <r>
    <n v="2"/>
    <s v="Susceptible"/>
    <s v="Tuesday"/>
    <x v="8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Tuesday"/>
    <x v="8"/>
    <s v="personal care"/>
    <s v="UntilFixedTimeActivity"/>
    <n v="24"/>
    <m/>
    <m/>
    <m/>
    <m/>
    <m/>
    <s v="HomeLocator"/>
    <m/>
    <m/>
    <m/>
    <m/>
  </r>
  <r>
    <n v="2"/>
    <s v="Susceptible"/>
    <s v="Saturday"/>
    <x v="8"/>
    <s v="personal care"/>
    <s v="StochasticDurationActivity"/>
    <m/>
    <s v="uniform"/>
    <m/>
    <n v="8"/>
    <n v="10"/>
    <m/>
    <s v="HomeLocator"/>
    <m/>
    <m/>
    <m/>
    <m/>
  </r>
  <r>
    <n v="2"/>
    <s v="Susceptible"/>
    <s v="Saturday"/>
    <x v="8"/>
    <s v="dinner"/>
    <s v="StochasticDurationActivity"/>
    <m/>
    <s v="triangular"/>
    <n v="1"/>
    <n v="0.5"/>
    <n v="2"/>
    <m/>
    <s v="HomeLocator"/>
    <m/>
    <m/>
    <m/>
    <m/>
  </r>
  <r>
    <n v="2"/>
    <s v="Susceptible"/>
    <s v="Saturday"/>
    <x v="8"/>
    <s v="personal care"/>
    <s v="UntilFixedTimeActivity"/>
    <n v="24"/>
    <m/>
    <m/>
    <m/>
    <m/>
    <m/>
    <s v="HomeLocator"/>
    <m/>
    <m/>
    <m/>
    <m/>
  </r>
  <r>
    <n v="2"/>
    <s v="Susceptible"/>
    <s v="Sunday"/>
    <x v="8"/>
    <s v="personal care"/>
    <s v="StochasticDurationActivity"/>
    <m/>
    <s v="uniform"/>
    <m/>
    <n v="8"/>
    <n v="14"/>
    <m/>
    <s v="HomeLocator"/>
    <m/>
    <m/>
    <m/>
    <m/>
  </r>
  <r>
    <n v="2"/>
    <s v="Susceptible"/>
    <s v="Sunday"/>
    <x v="8"/>
    <s v="dinner"/>
    <s v="StochasticDurationActivity"/>
    <m/>
    <s v="triangular"/>
    <n v="1"/>
    <n v="0.5"/>
    <n v="2"/>
    <m/>
    <s v="HomeLocator"/>
    <m/>
    <m/>
    <m/>
    <m/>
  </r>
  <r>
    <n v="2"/>
    <s v="Susceptible"/>
    <s v="Sunday"/>
    <x v="8"/>
    <s v="personal care"/>
    <s v="UntilFixedTimeActivity"/>
    <n v="24"/>
    <m/>
    <m/>
    <m/>
    <m/>
    <m/>
    <s v="HomeLocator"/>
    <m/>
    <m/>
    <m/>
    <m/>
  </r>
  <r>
    <n v="2"/>
    <s v="Susceptible"/>
    <s v="Friday"/>
    <x v="8"/>
    <s v="personal care"/>
    <s v="StochasticDurationActivity"/>
    <m/>
    <s v="uniform"/>
    <m/>
    <n v="6"/>
    <n v="9"/>
    <m/>
    <s v="HomeLocator"/>
    <m/>
    <m/>
    <m/>
    <m/>
  </r>
  <r>
    <n v="2"/>
    <s v="Susceptible"/>
    <s v="Friday"/>
    <x v="8"/>
    <s v="personal care"/>
    <s v="StochasticDurationActivity"/>
    <m/>
    <s v="uniform"/>
    <m/>
    <n v="6"/>
    <n v="8"/>
    <m/>
    <s v="HomeLocator"/>
    <m/>
    <m/>
    <m/>
    <m/>
  </r>
  <r>
    <n v="2"/>
    <s v="Susceptible"/>
    <s v="Friday"/>
    <x v="8"/>
    <s v="dinner"/>
    <s v="StochasticDurationActivity"/>
    <m/>
    <s v="triangular"/>
    <n v="0.75"/>
    <n v="0.5"/>
    <n v="1"/>
    <m/>
    <s v="HomeLocator"/>
    <m/>
    <m/>
    <m/>
    <m/>
  </r>
  <r>
    <n v="2"/>
    <s v="Susceptible"/>
    <s v="Friday"/>
    <x v="8"/>
    <s v="personal care"/>
    <s v="UntilFixedTimeActivity"/>
    <n v="24"/>
    <m/>
    <m/>
    <m/>
    <m/>
    <m/>
    <s v="HomeLocator"/>
    <m/>
    <m/>
    <m/>
    <m/>
  </r>
  <r>
    <n v="1"/>
    <s v="Susceptible"/>
    <s v="Tuesday"/>
    <x v="8"/>
    <s v="personal care"/>
    <s v="StochasticDurationActivity"/>
    <m/>
    <s v="uniform"/>
    <m/>
    <n v="6"/>
    <n v="8"/>
    <m/>
    <s v="HomeLocator"/>
    <m/>
    <m/>
    <m/>
    <m/>
  </r>
  <r>
    <n v="1"/>
    <s v="Susceptible"/>
    <s v="Tues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Tuesday"/>
    <x v="8"/>
    <s v="school"/>
    <s v="StochasticDurationActivity"/>
    <m/>
    <s v="uniform"/>
    <m/>
    <n v="6"/>
    <n v="8"/>
    <m/>
    <s v="SchoolLocator"/>
    <m/>
    <m/>
    <m/>
    <m/>
  </r>
  <r>
    <n v="1"/>
    <s v="Susceptible"/>
    <s v="Tuesday"/>
    <x v="8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Tues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Tuesday"/>
    <x v="8"/>
    <s v="personal care"/>
    <s v="UntilFixedTimeActivity"/>
    <n v="24"/>
    <m/>
    <m/>
    <m/>
    <m/>
    <m/>
    <s v="HomeLocator"/>
    <m/>
    <m/>
    <m/>
    <m/>
  </r>
  <r>
    <n v="1"/>
    <s v="Susceptible"/>
    <s v="Saturday"/>
    <x v="8"/>
    <s v="personal care"/>
    <s v="StochasticDurationActivity"/>
    <m/>
    <s v="uniform"/>
    <m/>
    <n v="8"/>
    <n v="10"/>
    <m/>
    <s v="HomeLocator"/>
    <m/>
    <m/>
    <m/>
    <m/>
  </r>
  <r>
    <n v="1"/>
    <s v="Susceptible"/>
    <s v="Saturday"/>
    <x v="8"/>
    <s v="dinner"/>
    <s v="StochasticDurationActivity"/>
    <m/>
    <s v="triangular"/>
    <n v="1"/>
    <n v="0.5"/>
    <n v="2"/>
    <m/>
    <s v="HomeLocator"/>
    <m/>
    <m/>
    <m/>
    <m/>
  </r>
  <r>
    <n v="1"/>
    <s v="Susceptible"/>
    <s v="Saturday"/>
    <x v="8"/>
    <s v="personal care"/>
    <s v="UntilFixedTimeActivity"/>
    <n v="24"/>
    <m/>
    <m/>
    <m/>
    <m/>
    <m/>
    <s v="HomeLocator"/>
    <m/>
    <m/>
    <m/>
    <m/>
  </r>
  <r>
    <n v="1"/>
    <s v="Susceptible"/>
    <s v="Sunday"/>
    <x v="8"/>
    <s v="personal care"/>
    <s v="StochasticDurationActivity"/>
    <m/>
    <s v="uniform"/>
    <m/>
    <n v="8"/>
    <n v="14"/>
    <m/>
    <s v="HomeLocator"/>
    <m/>
    <m/>
    <m/>
    <m/>
  </r>
  <r>
    <n v="1"/>
    <s v="Susceptible"/>
    <s v="Sunday"/>
    <x v="8"/>
    <s v="dinner"/>
    <s v="StochasticDurationActivity"/>
    <m/>
    <s v="triangular"/>
    <n v="1"/>
    <n v="0.5"/>
    <n v="2"/>
    <m/>
    <s v="HomeLocator"/>
    <m/>
    <m/>
    <m/>
    <m/>
  </r>
  <r>
    <n v="1"/>
    <s v="Susceptible"/>
    <s v="Sunday"/>
    <x v="8"/>
    <s v="personal care"/>
    <s v="UntilFixedTimeActivity"/>
    <n v="24"/>
    <m/>
    <m/>
    <m/>
    <m/>
    <m/>
    <s v="HomeLocator"/>
    <m/>
    <m/>
    <m/>
    <m/>
  </r>
  <r>
    <n v="1"/>
    <s v="Susceptible"/>
    <s v="Friday"/>
    <x v="8"/>
    <s v="personal care"/>
    <s v="StochasticDurationActivity"/>
    <m/>
    <s v="uniform"/>
    <m/>
    <n v="6"/>
    <n v="8"/>
    <m/>
    <s v="HomeLocator"/>
    <m/>
    <m/>
    <m/>
    <m/>
  </r>
  <r>
    <n v="1"/>
    <s v="Susceptible"/>
    <s v="Friday"/>
    <x v="8"/>
    <s v="travel"/>
    <s v="TravelActivity"/>
    <m/>
    <s v="uniform"/>
    <m/>
    <n v="0.25"/>
    <n v="0.33"/>
    <m/>
    <s v="WalkLocator"/>
    <s v="HomeLocator"/>
    <s v="SchoolLocator"/>
    <m/>
    <m/>
  </r>
  <r>
    <n v="1"/>
    <s v="Susceptible"/>
    <s v="Friday"/>
    <x v="8"/>
    <s v="school"/>
    <s v="StochasticDurationActivity"/>
    <m/>
    <s v="uniform"/>
    <m/>
    <n v="6"/>
    <n v="8"/>
    <m/>
    <s v="SchoolLocator"/>
    <m/>
    <m/>
    <m/>
    <m/>
  </r>
  <r>
    <n v="1"/>
    <s v="Susceptible"/>
    <s v="Friday"/>
    <x v="8"/>
    <s v="dinner"/>
    <s v="StochasticDurationActivity"/>
    <m/>
    <s v="triangular"/>
    <n v="0.75"/>
    <n v="0.5"/>
    <n v="1"/>
    <m/>
    <s v="HomeLocator"/>
    <m/>
    <m/>
    <m/>
    <m/>
  </r>
  <r>
    <n v="1"/>
    <s v="Susceptible"/>
    <s v="Friday"/>
    <x v="8"/>
    <s v="travel"/>
    <s v="TravelActivity"/>
    <m/>
    <s v="uniform"/>
    <m/>
    <n v="0.25"/>
    <n v="0.33"/>
    <m/>
    <s v="WalkLocator"/>
    <s v="CurrentLocator"/>
    <s v="HomeLocator"/>
    <m/>
    <m/>
  </r>
  <r>
    <n v="1"/>
    <s v="Susceptible"/>
    <s v="Friday"/>
    <x v="8"/>
    <s v="personal care"/>
    <s v="UntilFixedTimeActivity"/>
    <n v="24"/>
    <m/>
    <m/>
    <m/>
    <m/>
    <m/>
    <s v="HomeLocator"/>
    <m/>
    <m/>
    <m/>
    <m/>
  </r>
  <r>
    <n v="0"/>
    <s v="Hospitalized"/>
    <s v="Tuesday"/>
    <x v="8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Saturday"/>
    <x v="8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Friday"/>
    <x v="8"/>
    <s v="hospital"/>
    <s v="StochasticDurationActivity"/>
    <n v="24"/>
    <m/>
    <m/>
    <m/>
    <m/>
    <m/>
    <s v="CurrentLocator"/>
    <m/>
    <m/>
    <n v="5000"/>
    <s v="LocationType.Hospital"/>
  </r>
  <r>
    <n v="0"/>
    <s v="Hospitalized"/>
    <s v="Sunday"/>
    <x v="8"/>
    <s v="hospital"/>
    <s v="StochasticDurationActivity"/>
    <n v="24"/>
    <m/>
    <m/>
    <m/>
    <m/>
    <m/>
    <s v="CurrentLocator"/>
    <m/>
    <m/>
    <n v="5000"/>
    <s v="LocationType.Hospital"/>
  </r>
  <r>
    <n v="0"/>
    <s v="ICU"/>
    <s v="Tuesday"/>
    <x v="8"/>
    <s v="icu"/>
    <s v="StochasticDurationActivity"/>
    <n v="24"/>
    <m/>
    <m/>
    <m/>
    <m/>
    <m/>
    <s v="CurrentLocator"/>
    <m/>
    <m/>
    <n v="5000"/>
    <s v="LocationType.Hospital"/>
  </r>
  <r>
    <n v="0"/>
    <s v="ICU"/>
    <s v="Saturday"/>
    <x v="8"/>
    <s v="icu"/>
    <s v="StochasticDurationActivity"/>
    <n v="24"/>
    <m/>
    <m/>
    <m/>
    <m/>
    <m/>
    <s v="CurrentLocator"/>
    <m/>
    <m/>
    <n v="5000"/>
    <s v="LocationType.Hospital"/>
  </r>
  <r>
    <n v="0"/>
    <s v="ICU"/>
    <s v="Friday"/>
    <x v="8"/>
    <s v="icu"/>
    <s v="StochasticDurationActivity"/>
    <n v="24"/>
    <m/>
    <m/>
    <m/>
    <m/>
    <m/>
    <s v="CurrentLocator"/>
    <m/>
    <m/>
    <n v="5000"/>
    <s v="LocationType.Hospital"/>
  </r>
  <r>
    <n v="0"/>
    <s v="ICU"/>
    <s v="Sunday"/>
    <x v="8"/>
    <s v="icu"/>
    <s v="StochasticDurationActivity"/>
    <n v="24"/>
    <m/>
    <m/>
    <m/>
    <m/>
    <m/>
    <s v="CurrentLocator"/>
    <m/>
    <m/>
    <n v="5000"/>
    <s v="LocationType.Hospital"/>
  </r>
  <r>
    <n v="1"/>
    <s v="Hospitalized"/>
    <s v="Tuesday"/>
    <x v="8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Saturday"/>
    <x v="8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Friday"/>
    <x v="8"/>
    <s v="hospital"/>
    <s v="StochasticDurationActivity"/>
    <n v="24"/>
    <m/>
    <m/>
    <m/>
    <m/>
    <m/>
    <s v="CurrentLocator"/>
    <m/>
    <m/>
    <n v="5000"/>
    <s v="LocationType.Hospital"/>
  </r>
  <r>
    <n v="1"/>
    <s v="Hospitalized"/>
    <s v="Sunday"/>
    <x v="8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Tuesday"/>
    <x v="8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Saturday"/>
    <x v="8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Friday"/>
    <x v="8"/>
    <s v="hospital"/>
    <s v="StochasticDurationActivity"/>
    <n v="24"/>
    <m/>
    <m/>
    <m/>
    <m/>
    <m/>
    <s v="CurrentLocator"/>
    <m/>
    <m/>
    <n v="5000"/>
    <s v="LocationType.Hospital"/>
  </r>
  <r>
    <n v="2"/>
    <s v="Hospitalized"/>
    <s v="Sunday"/>
    <x v="8"/>
    <s v="hospital"/>
    <s v="StochasticDurationActivity"/>
    <n v="24"/>
    <m/>
    <m/>
    <m/>
    <m/>
    <m/>
    <s v="CurrentLocator"/>
    <m/>
    <m/>
    <n v="5000"/>
    <s v="LocationType.Hospital"/>
  </r>
  <r>
    <n v="1"/>
    <s v="ICU"/>
    <s v="Tuesday"/>
    <x v="8"/>
    <s v="icu"/>
    <s v="StochasticDurationActivity"/>
    <n v="24"/>
    <m/>
    <m/>
    <m/>
    <m/>
    <m/>
    <s v="CurrentLocator"/>
    <m/>
    <m/>
    <n v="5000"/>
    <s v="LocationType.Hospital"/>
  </r>
  <r>
    <n v="1"/>
    <s v="ICU"/>
    <s v="Saturday"/>
    <x v="8"/>
    <s v="icu"/>
    <s v="StochasticDurationActivity"/>
    <n v="24"/>
    <m/>
    <m/>
    <m/>
    <m/>
    <m/>
    <s v="CurrentLocator"/>
    <m/>
    <m/>
    <n v="5000"/>
    <s v="LocationType.Hospital"/>
  </r>
  <r>
    <n v="1"/>
    <s v="ICU"/>
    <s v="Friday"/>
    <x v="8"/>
    <s v="icu"/>
    <s v="StochasticDurationActivity"/>
    <n v="24"/>
    <m/>
    <m/>
    <m/>
    <m/>
    <m/>
    <s v="CurrentLocator"/>
    <m/>
    <m/>
    <n v="5000"/>
    <s v="LocationType.Hospital"/>
  </r>
  <r>
    <n v="1"/>
    <s v="ICU"/>
    <s v="Sunday"/>
    <x v="8"/>
    <s v="icu"/>
    <s v="StochasticDurationActivity"/>
    <n v="24"/>
    <m/>
    <m/>
    <m/>
    <m/>
    <m/>
    <s v="CurrentLocator"/>
    <m/>
    <m/>
    <n v="5000"/>
    <s v="LocationType.Hospital"/>
  </r>
  <r>
    <n v="2"/>
    <s v="ICU"/>
    <s v="Tuesday"/>
    <x v="8"/>
    <s v="icu"/>
    <s v="StochasticDurationActivity"/>
    <n v="24"/>
    <m/>
    <m/>
    <m/>
    <m/>
    <m/>
    <s v="CurrentLocator"/>
    <m/>
    <m/>
    <n v="5000"/>
    <s v="LocationType.Hospital"/>
  </r>
  <r>
    <n v="2"/>
    <s v="ICU"/>
    <s v="Saturday"/>
    <x v="8"/>
    <s v="icu"/>
    <s v="StochasticDurationActivity"/>
    <n v="24"/>
    <m/>
    <m/>
    <m/>
    <m/>
    <m/>
    <s v="CurrentLocator"/>
    <m/>
    <m/>
    <n v="5000"/>
    <s v="LocationType.Hospital"/>
  </r>
  <r>
    <n v="2"/>
    <s v="ICU"/>
    <s v="Friday"/>
    <x v="8"/>
    <s v="icu"/>
    <s v="StochasticDurationActivity"/>
    <n v="24"/>
    <m/>
    <m/>
    <m/>
    <m/>
    <m/>
    <s v="CurrentLocator"/>
    <m/>
    <m/>
    <n v="5000"/>
    <s v="LocationType.Hospital"/>
  </r>
  <r>
    <n v="2"/>
    <s v="ICU"/>
    <s v="Sunday"/>
    <x v="8"/>
    <s v="icu"/>
    <s v="StochasticDurationActivity"/>
    <n v="24"/>
    <m/>
    <m/>
    <m/>
    <m/>
    <m/>
    <s v="CurrentLocator"/>
    <m/>
    <m/>
    <n v="5000"/>
    <s v="LocationType.Hospital"/>
  </r>
  <r>
    <n v="0"/>
    <s v="Hospitalized"/>
    <s v="Satur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0"/>
    <s v="ICU"/>
    <s v="Satur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1"/>
    <s v="Hospitalized"/>
    <s v="Satur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2"/>
    <s v="Hospitalized"/>
    <s v="Saturday"/>
    <x v="3"/>
    <s v="hospital"/>
    <s v="StochasticDurationActivity"/>
    <n v="24"/>
    <m/>
    <m/>
    <m/>
    <m/>
    <m/>
    <s v="CurrentLocator"/>
    <m/>
    <s v="RandomLocator"/>
    <n v="5000"/>
    <s v="LocationType.Hospital"/>
  </r>
  <r>
    <n v="1"/>
    <s v="ICU"/>
    <s v="Saturday"/>
    <x v="3"/>
    <s v="icu"/>
    <s v="StochasticDurationActivity"/>
    <n v="24"/>
    <m/>
    <m/>
    <m/>
    <m/>
    <m/>
    <s v="CurrentLocator"/>
    <m/>
    <s v="RandomLocator"/>
    <n v="5000"/>
    <s v="LocationType.Hospital"/>
  </r>
  <r>
    <n v="2"/>
    <s v="ICU"/>
    <s v="Saturday"/>
    <x v="3"/>
    <s v="icu"/>
    <s v="StochasticDurationActivity"/>
    <n v="24"/>
    <m/>
    <m/>
    <m/>
    <m/>
    <m/>
    <s v="CurrentLocator"/>
    <m/>
    <s v="RandomLocator"/>
    <n v="5000"/>
    <s v="LocationType.Hospital"/>
  </r>
  <r>
    <m/>
    <m/>
    <m/>
    <x v="9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545FD5-EC1C-4F16-BDC6-29A63CB111B3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4" firstHeaderRow="0" firstDataRow="1" firstDataCol="1"/>
  <pivotFields count="17">
    <pivotField dataField="1" showAll="0"/>
    <pivotField dataField="1" showAll="0"/>
    <pivotField dataField="1" showAll="0"/>
    <pivotField axis="axisRow" showAll="0">
      <items count="11">
        <item x="6"/>
        <item x="5"/>
        <item x="4"/>
        <item x="2"/>
        <item x="7"/>
        <item x="8"/>
        <item x="3"/>
        <item x="0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Policy" fld="0" subtotal="count" baseField="0" baseItem="0"/>
    <dataField name="Count of EpidemiologicalState" fld="1" subtotal="count" baseField="0" baseItem="0"/>
    <dataField name="Count of DayofWeek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3BFB-E0BD-4D18-8955-25683939E224}">
  <dimension ref="A3:D14"/>
  <sheetViews>
    <sheetView workbookViewId="0">
      <selection activeCell="A3" sqref="A3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27.42578125" bestFit="1" customWidth="1"/>
    <col min="4" max="4" width="19.140625" bestFit="1" customWidth="1"/>
  </cols>
  <sheetData>
    <row r="3" spans="1:4" x14ac:dyDescent="0.25">
      <c r="A3" s="2" t="s">
        <v>68</v>
      </c>
      <c r="B3" t="s">
        <v>65</v>
      </c>
      <c r="C3" t="s">
        <v>66</v>
      </c>
      <c r="D3" t="s">
        <v>67</v>
      </c>
    </row>
    <row r="4" spans="1:4" x14ac:dyDescent="0.25">
      <c r="A4" s="3" t="s">
        <v>54</v>
      </c>
      <c r="B4">
        <v>726</v>
      </c>
      <c r="C4">
        <v>726</v>
      </c>
      <c r="D4">
        <v>726</v>
      </c>
    </row>
    <row r="5" spans="1:4" x14ac:dyDescent="0.25">
      <c r="A5" s="3" t="s">
        <v>51</v>
      </c>
      <c r="B5">
        <v>108</v>
      </c>
      <c r="C5">
        <v>108</v>
      </c>
      <c r="D5">
        <v>108</v>
      </c>
    </row>
    <row r="6" spans="1:4" x14ac:dyDescent="0.25">
      <c r="A6" s="3" t="s">
        <v>56</v>
      </c>
      <c r="B6">
        <v>555</v>
      </c>
      <c r="C6">
        <v>555</v>
      </c>
      <c r="D6">
        <v>555</v>
      </c>
    </row>
    <row r="7" spans="1:4" x14ac:dyDescent="0.25">
      <c r="A7" s="3" t="s">
        <v>59</v>
      </c>
      <c r="B7">
        <v>843</v>
      </c>
      <c r="C7">
        <v>843</v>
      </c>
      <c r="D7">
        <v>843</v>
      </c>
    </row>
    <row r="8" spans="1:4" x14ac:dyDescent="0.25">
      <c r="A8" s="3" t="s">
        <v>57</v>
      </c>
      <c r="B8">
        <v>555</v>
      </c>
      <c r="C8">
        <v>555</v>
      </c>
      <c r="D8">
        <v>555</v>
      </c>
    </row>
    <row r="9" spans="1:4" x14ac:dyDescent="0.25">
      <c r="A9" s="3" t="s">
        <v>58</v>
      </c>
      <c r="B9">
        <v>555</v>
      </c>
      <c r="C9">
        <v>555</v>
      </c>
      <c r="D9">
        <v>555</v>
      </c>
    </row>
    <row r="10" spans="1:4" x14ac:dyDescent="0.25">
      <c r="A10" s="3" t="s">
        <v>52</v>
      </c>
      <c r="B10">
        <v>561</v>
      </c>
      <c r="C10">
        <v>561</v>
      </c>
      <c r="D10">
        <v>561</v>
      </c>
    </row>
    <row r="11" spans="1:4" x14ac:dyDescent="0.25">
      <c r="A11" s="3" t="s">
        <v>55</v>
      </c>
      <c r="B11">
        <v>726</v>
      </c>
      <c r="C11">
        <v>726</v>
      </c>
      <c r="D11">
        <v>726</v>
      </c>
    </row>
    <row r="12" spans="1:4" x14ac:dyDescent="0.25">
      <c r="A12" s="3" t="s">
        <v>53</v>
      </c>
      <c r="B12">
        <v>888</v>
      </c>
      <c r="C12">
        <v>888</v>
      </c>
      <c r="D12">
        <v>888</v>
      </c>
    </row>
    <row r="13" spans="1:4" x14ac:dyDescent="0.25">
      <c r="A13" s="3" t="s">
        <v>69</v>
      </c>
    </row>
    <row r="14" spans="1:4" x14ac:dyDescent="0.25">
      <c r="A14" s="3" t="s">
        <v>70</v>
      </c>
      <c r="B14">
        <v>5517</v>
      </c>
      <c r="C14">
        <v>5517</v>
      </c>
      <c r="D14">
        <v>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542"/>
  <sheetViews>
    <sheetView workbookViewId="0">
      <selection activeCell="D284" sqref="D284"/>
    </sheetView>
  </sheetViews>
  <sheetFormatPr defaultRowHeight="15" x14ac:dyDescent="0.25"/>
  <cols>
    <col min="1" max="1" width="8" bestFit="1" customWidth="1"/>
    <col min="2" max="2" width="35.42578125" bestFit="1" customWidth="1"/>
    <col min="3" max="3" width="12.7109375" bestFit="1" customWidth="1"/>
    <col min="4" max="4" width="22" bestFit="1" customWidth="1"/>
    <col min="5" max="5" width="13.28515625" bestFit="1" customWidth="1"/>
    <col min="6" max="6" width="24.28515625" bestFit="1" customWidth="1"/>
    <col min="7" max="7" width="7.140625" style="1" bestFit="1" customWidth="1"/>
    <col min="8" max="8" width="12.7109375" bestFit="1" customWidth="1"/>
    <col min="9" max="9" width="8" bestFit="1" customWidth="1"/>
    <col min="10" max="10" width="6.28515625" bestFit="1" customWidth="1"/>
    <col min="11" max="11" width="6.7109375" bestFit="1" customWidth="1"/>
    <col min="12" max="12" width="5.7109375" bestFit="1" customWidth="1"/>
    <col min="13" max="13" width="24.5703125" bestFit="1" customWidth="1"/>
    <col min="14" max="14" width="13.5703125" bestFit="1" customWidth="1"/>
    <col min="15" max="15" width="14.28515625" bestFit="1" customWidth="1"/>
    <col min="16" max="16" width="10.28515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25">
      <c r="A2">
        <v>0</v>
      </c>
      <c r="B2" t="s">
        <v>16</v>
      </c>
      <c r="C2" t="s">
        <v>17</v>
      </c>
      <c r="D2" t="s">
        <v>55</v>
      </c>
      <c r="E2" t="s">
        <v>18</v>
      </c>
      <c r="F2" t="s">
        <v>26</v>
      </c>
      <c r="G2"/>
      <c r="H2" t="s">
        <v>19</v>
      </c>
      <c r="J2">
        <v>6</v>
      </c>
      <c r="K2">
        <v>8</v>
      </c>
      <c r="M2" t="s">
        <v>21</v>
      </c>
    </row>
    <row r="3" spans="1:17" hidden="1" x14ac:dyDescent="0.25">
      <c r="A3">
        <v>0</v>
      </c>
      <c r="B3" t="s">
        <v>16</v>
      </c>
      <c r="C3" t="s">
        <v>17</v>
      </c>
      <c r="D3" t="s">
        <v>55</v>
      </c>
      <c r="E3" t="s">
        <v>20</v>
      </c>
      <c r="F3" t="s">
        <v>74</v>
      </c>
      <c r="G3"/>
      <c r="J3">
        <v>0.25</v>
      </c>
      <c r="K3">
        <v>0.33</v>
      </c>
      <c r="M3" t="s">
        <v>75</v>
      </c>
      <c r="N3" t="s">
        <v>21</v>
      </c>
      <c r="O3" t="s">
        <v>22</v>
      </c>
    </row>
    <row r="4" spans="1:17" hidden="1" x14ac:dyDescent="0.25">
      <c r="A4">
        <v>0</v>
      </c>
      <c r="B4" t="s">
        <v>16</v>
      </c>
      <c r="C4" t="s">
        <v>17</v>
      </c>
      <c r="D4" t="s">
        <v>55</v>
      </c>
      <c r="E4" t="s">
        <v>23</v>
      </c>
      <c r="F4" t="s">
        <v>26</v>
      </c>
      <c r="G4"/>
      <c r="H4" t="s">
        <v>19</v>
      </c>
      <c r="J4">
        <v>6</v>
      </c>
      <c r="K4">
        <v>8</v>
      </c>
      <c r="M4" t="s">
        <v>22</v>
      </c>
    </row>
    <row r="5" spans="1:17" hidden="1" x14ac:dyDescent="0.25">
      <c r="A5">
        <v>0</v>
      </c>
      <c r="B5" t="s">
        <v>16</v>
      </c>
      <c r="C5" t="s">
        <v>17</v>
      </c>
      <c r="D5" t="s">
        <v>55</v>
      </c>
      <c r="E5" t="s">
        <v>20</v>
      </c>
      <c r="F5" t="s">
        <v>74</v>
      </c>
      <c r="G5"/>
      <c r="J5">
        <v>0.25</v>
      </c>
      <c r="K5">
        <v>0.33</v>
      </c>
      <c r="M5" t="s">
        <v>75</v>
      </c>
      <c r="N5" t="s">
        <v>24</v>
      </c>
      <c r="O5" t="s">
        <v>62</v>
      </c>
      <c r="Q5" t="e">
        <f>VLOOKUP(A5&amp;C6&amp;D6,Sheet2!$A$1:$K$26,10,FALSE)</f>
        <v>#N/A</v>
      </c>
    </row>
    <row r="6" spans="1:17" hidden="1" x14ac:dyDescent="0.25">
      <c r="A6">
        <v>0</v>
      </c>
      <c r="B6" t="s">
        <v>16</v>
      </c>
      <c r="C6" t="s">
        <v>17</v>
      </c>
      <c r="D6" t="s">
        <v>55</v>
      </c>
      <c r="E6" t="s">
        <v>25</v>
      </c>
      <c r="F6" t="s">
        <v>26</v>
      </c>
      <c r="G6"/>
      <c r="H6" t="s">
        <v>27</v>
      </c>
      <c r="I6">
        <v>0.54</v>
      </c>
      <c r="J6">
        <v>0.25</v>
      </c>
      <c r="K6">
        <v>0.75</v>
      </c>
      <c r="M6" t="s">
        <v>24</v>
      </c>
    </row>
    <row r="7" spans="1:17" hidden="1" x14ac:dyDescent="0.25">
      <c r="A7">
        <v>0</v>
      </c>
      <c r="B7" t="s">
        <v>16</v>
      </c>
      <c r="C7" t="s">
        <v>17</v>
      </c>
      <c r="D7" t="s">
        <v>55</v>
      </c>
      <c r="E7" t="s">
        <v>20</v>
      </c>
      <c r="F7" t="s">
        <v>74</v>
      </c>
      <c r="G7"/>
      <c r="I7">
        <v>0.54</v>
      </c>
      <c r="J7">
        <v>0.16</v>
      </c>
      <c r="K7">
        <v>0.25</v>
      </c>
      <c r="M7" t="s">
        <v>75</v>
      </c>
      <c r="N7" t="s">
        <v>24</v>
      </c>
      <c r="O7" t="s">
        <v>21</v>
      </c>
    </row>
    <row r="8" spans="1:17" hidden="1" x14ac:dyDescent="0.25">
      <c r="A8">
        <v>0</v>
      </c>
      <c r="B8" t="s">
        <v>16</v>
      </c>
      <c r="C8" t="s">
        <v>17</v>
      </c>
      <c r="D8" t="s">
        <v>55</v>
      </c>
      <c r="E8" t="s">
        <v>28</v>
      </c>
      <c r="F8" t="s">
        <v>26</v>
      </c>
      <c r="G8"/>
      <c r="H8" t="s">
        <v>27</v>
      </c>
      <c r="I8">
        <v>0.75</v>
      </c>
      <c r="J8">
        <v>0.5</v>
      </c>
      <c r="K8">
        <v>1</v>
      </c>
      <c r="M8" t="s">
        <v>21</v>
      </c>
    </row>
    <row r="9" spans="1:17" hidden="1" x14ac:dyDescent="0.25">
      <c r="A9">
        <v>0</v>
      </c>
      <c r="B9" t="s">
        <v>16</v>
      </c>
      <c r="C9" t="s">
        <v>17</v>
      </c>
      <c r="D9" t="s">
        <v>55</v>
      </c>
      <c r="E9" t="s">
        <v>20</v>
      </c>
      <c r="F9" t="s">
        <v>74</v>
      </c>
      <c r="G9"/>
      <c r="J9">
        <v>0.25</v>
      </c>
      <c r="K9">
        <v>0.33</v>
      </c>
      <c r="M9" t="s">
        <v>75</v>
      </c>
      <c r="N9" t="s">
        <v>24</v>
      </c>
      <c r="O9" t="s">
        <v>29</v>
      </c>
      <c r="P9">
        <v>2500</v>
      </c>
      <c r="Q9" t="e">
        <f>VLOOKUP(A9&amp;C9&amp;D9,Sheet2!$A$1:$W$46,21,FALSE)</f>
        <v>#N/A</v>
      </c>
    </row>
    <row r="10" spans="1:17" hidden="1" x14ac:dyDescent="0.25">
      <c r="A10">
        <v>0</v>
      </c>
      <c r="B10" t="s">
        <v>16</v>
      </c>
      <c r="C10" t="s">
        <v>17</v>
      </c>
      <c r="D10" t="s">
        <v>55</v>
      </c>
      <c r="E10" t="s">
        <v>30</v>
      </c>
      <c r="F10" t="s">
        <v>26</v>
      </c>
      <c r="G10"/>
      <c r="H10" t="s">
        <v>27</v>
      </c>
      <c r="I10">
        <v>2.5</v>
      </c>
      <c r="J10">
        <v>0.5</v>
      </c>
      <c r="K10">
        <v>3</v>
      </c>
      <c r="M10" t="s">
        <v>24</v>
      </c>
    </row>
    <row r="11" spans="1:17" hidden="1" x14ac:dyDescent="0.25">
      <c r="A11">
        <v>0</v>
      </c>
      <c r="B11" t="s">
        <v>16</v>
      </c>
      <c r="C11" t="s">
        <v>17</v>
      </c>
      <c r="D11" t="s">
        <v>55</v>
      </c>
      <c r="E11" t="s">
        <v>20</v>
      </c>
      <c r="F11" t="s">
        <v>74</v>
      </c>
      <c r="G11"/>
      <c r="J11">
        <v>0.25</v>
      </c>
      <c r="K11">
        <v>0.33</v>
      </c>
      <c r="M11" t="s">
        <v>75</v>
      </c>
      <c r="N11" t="s">
        <v>24</v>
      </c>
      <c r="O11" t="s">
        <v>21</v>
      </c>
    </row>
    <row r="12" spans="1:17" hidden="1" x14ac:dyDescent="0.25">
      <c r="A12">
        <v>0</v>
      </c>
      <c r="B12" t="s">
        <v>16</v>
      </c>
      <c r="C12" t="s">
        <v>17</v>
      </c>
      <c r="D12" t="s">
        <v>55</v>
      </c>
      <c r="E12" t="s">
        <v>18</v>
      </c>
      <c r="F12" t="s">
        <v>31</v>
      </c>
      <c r="G12">
        <v>24</v>
      </c>
      <c r="M12" t="s">
        <v>21</v>
      </c>
    </row>
    <row r="13" spans="1:17" hidden="1" x14ac:dyDescent="0.25">
      <c r="A13">
        <v>0</v>
      </c>
      <c r="B13" t="s">
        <v>16</v>
      </c>
      <c r="C13" t="s">
        <v>17</v>
      </c>
      <c r="D13" t="s">
        <v>53</v>
      </c>
      <c r="E13" t="s">
        <v>18</v>
      </c>
      <c r="F13" t="s">
        <v>26</v>
      </c>
      <c r="G13"/>
      <c r="H13" t="s">
        <v>19</v>
      </c>
      <c r="J13">
        <v>6</v>
      </c>
      <c r="K13">
        <v>7</v>
      </c>
      <c r="M13" t="s">
        <v>21</v>
      </c>
    </row>
    <row r="14" spans="1:17" hidden="1" x14ac:dyDescent="0.25">
      <c r="A14">
        <v>0</v>
      </c>
      <c r="B14" t="s">
        <v>16</v>
      </c>
      <c r="C14" t="s">
        <v>17</v>
      </c>
      <c r="D14" t="s">
        <v>53</v>
      </c>
      <c r="E14" t="s">
        <v>20</v>
      </c>
      <c r="F14" t="s">
        <v>74</v>
      </c>
      <c r="G14"/>
      <c r="J14">
        <v>0.25</v>
      </c>
      <c r="K14">
        <v>0.33</v>
      </c>
      <c r="M14" t="s">
        <v>75</v>
      </c>
      <c r="N14" t="s">
        <v>21</v>
      </c>
      <c r="O14" t="s">
        <v>32</v>
      </c>
    </row>
    <row r="15" spans="1:17" hidden="1" x14ac:dyDescent="0.25">
      <c r="A15">
        <v>0</v>
      </c>
      <c r="B15" t="s">
        <v>16</v>
      </c>
      <c r="C15" t="s">
        <v>17</v>
      </c>
      <c r="D15" t="s">
        <v>53</v>
      </c>
      <c r="E15" t="s">
        <v>33</v>
      </c>
      <c r="F15" t="s">
        <v>26</v>
      </c>
      <c r="G15"/>
      <c r="H15" t="s">
        <v>19</v>
      </c>
      <c r="J15">
        <v>3</v>
      </c>
      <c r="K15">
        <v>4</v>
      </c>
      <c r="M15" t="s">
        <v>32</v>
      </c>
    </row>
    <row r="16" spans="1:17" hidden="1" x14ac:dyDescent="0.25">
      <c r="A16">
        <v>0</v>
      </c>
      <c r="B16" t="s">
        <v>16</v>
      </c>
      <c r="C16" t="s">
        <v>17</v>
      </c>
      <c r="D16" t="s">
        <v>53</v>
      </c>
      <c r="E16" t="s">
        <v>34</v>
      </c>
      <c r="F16" t="s">
        <v>26</v>
      </c>
      <c r="G16"/>
      <c r="H16" t="s">
        <v>19</v>
      </c>
      <c r="J16">
        <v>0.5</v>
      </c>
      <c r="K16">
        <v>0.75</v>
      </c>
      <c r="M16" t="s">
        <v>24</v>
      </c>
    </row>
    <row r="17" spans="1:17" hidden="1" x14ac:dyDescent="0.25">
      <c r="A17">
        <v>0</v>
      </c>
      <c r="B17" t="s">
        <v>16</v>
      </c>
      <c r="C17" t="s">
        <v>17</v>
      </c>
      <c r="D17" t="s">
        <v>53</v>
      </c>
      <c r="E17" t="s">
        <v>33</v>
      </c>
      <c r="F17" t="s">
        <v>26</v>
      </c>
      <c r="G17"/>
      <c r="H17" t="s">
        <v>27</v>
      </c>
      <c r="I17">
        <v>4</v>
      </c>
      <c r="J17">
        <v>3</v>
      </c>
      <c r="K17">
        <v>5.5</v>
      </c>
      <c r="M17" t="s">
        <v>32</v>
      </c>
    </row>
    <row r="18" spans="1:17" hidden="1" x14ac:dyDescent="0.25">
      <c r="A18">
        <v>0</v>
      </c>
      <c r="B18" t="s">
        <v>16</v>
      </c>
      <c r="C18" t="s">
        <v>17</v>
      </c>
      <c r="D18" t="s">
        <v>53</v>
      </c>
      <c r="E18" t="s">
        <v>20</v>
      </c>
      <c r="F18" t="s">
        <v>74</v>
      </c>
      <c r="G18"/>
      <c r="J18">
        <v>0.25</v>
      </c>
      <c r="K18">
        <v>0.33</v>
      </c>
      <c r="M18" t="s">
        <v>75</v>
      </c>
      <c r="N18" t="s">
        <v>24</v>
      </c>
      <c r="O18" t="s">
        <v>62</v>
      </c>
      <c r="Q18" t="e">
        <f>VLOOKUP(A18&amp;C19&amp;D19,Sheet2!$A$1:$K$26,10,FALSE)</f>
        <v>#N/A</v>
      </c>
    </row>
    <row r="19" spans="1:17" hidden="1" x14ac:dyDescent="0.25">
      <c r="A19">
        <v>0</v>
      </c>
      <c r="B19" t="s">
        <v>16</v>
      </c>
      <c r="C19" t="s">
        <v>17</v>
      </c>
      <c r="D19" t="s">
        <v>53</v>
      </c>
      <c r="E19" t="s">
        <v>25</v>
      </c>
      <c r="F19" t="s">
        <v>26</v>
      </c>
      <c r="G19"/>
      <c r="H19" t="s">
        <v>27</v>
      </c>
      <c r="I19">
        <v>0.54</v>
      </c>
      <c r="J19">
        <v>0.25</v>
      </c>
      <c r="K19">
        <v>0.75</v>
      </c>
      <c r="M19" t="s">
        <v>24</v>
      </c>
    </row>
    <row r="20" spans="1:17" hidden="1" x14ac:dyDescent="0.25">
      <c r="A20">
        <v>0</v>
      </c>
      <c r="B20" t="s">
        <v>16</v>
      </c>
      <c r="C20" t="s">
        <v>17</v>
      </c>
      <c r="D20" t="s">
        <v>53</v>
      </c>
      <c r="E20" t="s">
        <v>20</v>
      </c>
      <c r="F20" t="s">
        <v>74</v>
      </c>
      <c r="G20"/>
      <c r="I20">
        <v>0.54</v>
      </c>
      <c r="J20">
        <v>0.16</v>
      </c>
      <c r="K20">
        <v>0.25</v>
      </c>
      <c r="M20" t="s">
        <v>75</v>
      </c>
      <c r="N20" t="s">
        <v>24</v>
      </c>
      <c r="O20" t="s">
        <v>21</v>
      </c>
    </row>
    <row r="21" spans="1:17" hidden="1" x14ac:dyDescent="0.25">
      <c r="A21">
        <v>0</v>
      </c>
      <c r="B21" t="s">
        <v>16</v>
      </c>
      <c r="C21" t="s">
        <v>17</v>
      </c>
      <c r="D21" t="s">
        <v>53</v>
      </c>
      <c r="E21" t="s">
        <v>28</v>
      </c>
      <c r="F21" t="s">
        <v>26</v>
      </c>
      <c r="G21"/>
      <c r="H21" t="s">
        <v>27</v>
      </c>
      <c r="I21">
        <v>0.75</v>
      </c>
      <c r="J21">
        <v>0.5</v>
      </c>
      <c r="K21">
        <v>1</v>
      </c>
      <c r="M21" t="s">
        <v>21</v>
      </c>
    </row>
    <row r="22" spans="1:17" hidden="1" x14ac:dyDescent="0.25">
      <c r="A22">
        <v>0</v>
      </c>
      <c r="B22" t="s">
        <v>16</v>
      </c>
      <c r="C22" t="s">
        <v>17</v>
      </c>
      <c r="D22" t="s">
        <v>53</v>
      </c>
      <c r="E22" t="s">
        <v>20</v>
      </c>
      <c r="F22" t="s">
        <v>74</v>
      </c>
      <c r="G22"/>
      <c r="J22">
        <v>0.25</v>
      </c>
      <c r="K22">
        <v>0.33</v>
      </c>
      <c r="M22" t="s">
        <v>75</v>
      </c>
      <c r="N22" t="s">
        <v>24</v>
      </c>
      <c r="O22" t="s">
        <v>29</v>
      </c>
      <c r="P22">
        <v>2500</v>
      </c>
      <c r="Q22" t="e">
        <f>VLOOKUP(A22&amp;C22&amp;D22,Sheet2!$A$1:$W$46,21,FALSE)</f>
        <v>#N/A</v>
      </c>
    </row>
    <row r="23" spans="1:17" hidden="1" x14ac:dyDescent="0.25">
      <c r="A23">
        <v>0</v>
      </c>
      <c r="B23" t="s">
        <v>16</v>
      </c>
      <c r="C23" t="s">
        <v>17</v>
      </c>
      <c r="D23" t="s">
        <v>53</v>
      </c>
      <c r="E23" t="s">
        <v>30</v>
      </c>
      <c r="F23" t="s">
        <v>26</v>
      </c>
      <c r="G23"/>
      <c r="H23" t="s">
        <v>27</v>
      </c>
      <c r="I23">
        <v>1</v>
      </c>
      <c r="J23">
        <v>0.5</v>
      </c>
      <c r="K23">
        <v>1.5</v>
      </c>
      <c r="M23" t="s">
        <v>24</v>
      </c>
    </row>
    <row r="24" spans="1:17" hidden="1" x14ac:dyDescent="0.25">
      <c r="A24">
        <v>0</v>
      </c>
      <c r="B24" t="s">
        <v>16</v>
      </c>
      <c r="C24" t="s">
        <v>17</v>
      </c>
      <c r="D24" t="s">
        <v>53</v>
      </c>
      <c r="E24" t="s">
        <v>20</v>
      </c>
      <c r="F24" t="s">
        <v>74</v>
      </c>
      <c r="G24"/>
      <c r="J24">
        <v>0.25</v>
      </c>
      <c r="K24">
        <v>0.33</v>
      </c>
      <c r="M24" t="s">
        <v>75</v>
      </c>
      <c r="N24" t="s">
        <v>24</v>
      </c>
      <c r="O24" t="s">
        <v>21</v>
      </c>
    </row>
    <row r="25" spans="1:17" hidden="1" x14ac:dyDescent="0.25">
      <c r="A25">
        <v>0</v>
      </c>
      <c r="B25" t="s">
        <v>16</v>
      </c>
      <c r="C25" t="s">
        <v>17</v>
      </c>
      <c r="D25" t="s">
        <v>53</v>
      </c>
      <c r="E25" t="s">
        <v>18</v>
      </c>
      <c r="F25" t="s">
        <v>31</v>
      </c>
      <c r="G25">
        <v>24</v>
      </c>
      <c r="M25" t="s">
        <v>21</v>
      </c>
    </row>
    <row r="26" spans="1:17" hidden="1" x14ac:dyDescent="0.25">
      <c r="A26">
        <v>0</v>
      </c>
      <c r="B26" t="s">
        <v>16</v>
      </c>
      <c r="C26" t="s">
        <v>17</v>
      </c>
      <c r="D26" t="s">
        <v>59</v>
      </c>
      <c r="E26" t="s">
        <v>18</v>
      </c>
      <c r="F26" t="s">
        <v>26</v>
      </c>
      <c r="G26"/>
      <c r="H26" t="s">
        <v>19</v>
      </c>
      <c r="J26">
        <v>8</v>
      </c>
      <c r="K26">
        <v>9</v>
      </c>
      <c r="M26" t="s">
        <v>21</v>
      </c>
    </row>
    <row r="27" spans="1:17" hidden="1" x14ac:dyDescent="0.25">
      <c r="A27">
        <v>0</v>
      </c>
      <c r="B27" t="s">
        <v>16</v>
      </c>
      <c r="C27" t="s">
        <v>17</v>
      </c>
      <c r="D27" t="s">
        <v>59</v>
      </c>
      <c r="E27" t="s">
        <v>20</v>
      </c>
      <c r="F27" t="s">
        <v>74</v>
      </c>
      <c r="G27"/>
      <c r="J27">
        <v>0.25</v>
      </c>
      <c r="K27">
        <v>0.33</v>
      </c>
      <c r="M27" t="s">
        <v>75</v>
      </c>
      <c r="N27" t="s">
        <v>21</v>
      </c>
      <c r="O27" t="s">
        <v>62</v>
      </c>
      <c r="Q27" t="s">
        <v>64</v>
      </c>
    </row>
    <row r="28" spans="1:17" hidden="1" x14ac:dyDescent="0.25">
      <c r="A28">
        <v>0</v>
      </c>
      <c r="B28" t="s">
        <v>16</v>
      </c>
      <c r="C28" t="s">
        <v>17</v>
      </c>
      <c r="D28" t="s">
        <v>59</v>
      </c>
      <c r="E28" t="s">
        <v>35</v>
      </c>
      <c r="F28" t="s">
        <v>26</v>
      </c>
      <c r="G28"/>
      <c r="H28" t="s">
        <v>19</v>
      </c>
      <c r="J28">
        <v>1</v>
      </c>
      <c r="K28">
        <v>1.5</v>
      </c>
      <c r="M28" t="s">
        <v>24</v>
      </c>
    </row>
    <row r="29" spans="1:17" hidden="1" x14ac:dyDescent="0.25">
      <c r="A29">
        <v>0</v>
      </c>
      <c r="B29" t="s">
        <v>16</v>
      </c>
      <c r="C29" t="s">
        <v>17</v>
      </c>
      <c r="D29" t="s">
        <v>59</v>
      </c>
      <c r="E29" t="s">
        <v>20</v>
      </c>
      <c r="F29" t="s">
        <v>74</v>
      </c>
      <c r="G29"/>
      <c r="J29">
        <v>0.25</v>
      </c>
      <c r="K29">
        <v>0.33</v>
      </c>
      <c r="M29" t="s">
        <v>75</v>
      </c>
      <c r="N29" t="s">
        <v>24</v>
      </c>
      <c r="O29" t="s">
        <v>62</v>
      </c>
      <c r="Q29" t="e">
        <f>VLOOKUP(A29&amp;C30&amp;D30,Sheet2!$A$1:$K$26,10,FALSE)</f>
        <v>#N/A</v>
      </c>
    </row>
    <row r="30" spans="1:17" hidden="1" x14ac:dyDescent="0.25">
      <c r="A30">
        <v>0</v>
      </c>
      <c r="B30" t="s">
        <v>16</v>
      </c>
      <c r="C30" t="s">
        <v>17</v>
      </c>
      <c r="D30" t="s">
        <v>59</v>
      </c>
      <c r="E30" t="s">
        <v>25</v>
      </c>
      <c r="F30" t="s">
        <v>26</v>
      </c>
      <c r="G30"/>
      <c r="H30" t="s">
        <v>27</v>
      </c>
      <c r="I30">
        <v>0.54</v>
      </c>
      <c r="J30">
        <v>0.25</v>
      </c>
      <c r="K30">
        <v>0.75</v>
      </c>
      <c r="M30" t="s">
        <v>24</v>
      </c>
    </row>
    <row r="31" spans="1:17" hidden="1" x14ac:dyDescent="0.25">
      <c r="A31">
        <v>0</v>
      </c>
      <c r="B31" t="s">
        <v>16</v>
      </c>
      <c r="C31" t="s">
        <v>17</v>
      </c>
      <c r="D31" t="s">
        <v>59</v>
      </c>
      <c r="E31" t="s">
        <v>20</v>
      </c>
      <c r="F31" t="s">
        <v>74</v>
      </c>
      <c r="G31"/>
      <c r="J31">
        <v>0.25</v>
      </c>
      <c r="K31">
        <v>0.33</v>
      </c>
      <c r="M31" t="s">
        <v>75</v>
      </c>
      <c r="N31" t="s">
        <v>24</v>
      </c>
      <c r="O31" t="s">
        <v>21</v>
      </c>
    </row>
    <row r="32" spans="1:17" hidden="1" x14ac:dyDescent="0.25">
      <c r="A32">
        <v>0</v>
      </c>
      <c r="B32" t="s">
        <v>16</v>
      </c>
      <c r="C32" t="s">
        <v>17</v>
      </c>
      <c r="D32" t="s">
        <v>59</v>
      </c>
      <c r="E32" t="s">
        <v>28</v>
      </c>
      <c r="F32" t="s">
        <v>26</v>
      </c>
      <c r="G32"/>
      <c r="H32" t="s">
        <v>27</v>
      </c>
      <c r="I32">
        <v>1</v>
      </c>
      <c r="J32">
        <v>0.5</v>
      </c>
      <c r="K32">
        <v>2</v>
      </c>
      <c r="M32" t="s">
        <v>21</v>
      </c>
    </row>
    <row r="33" spans="1:17" hidden="1" x14ac:dyDescent="0.25">
      <c r="A33">
        <v>0</v>
      </c>
      <c r="B33" t="s">
        <v>16</v>
      </c>
      <c r="C33" t="s">
        <v>17</v>
      </c>
      <c r="D33" t="s">
        <v>59</v>
      </c>
      <c r="E33" t="s">
        <v>20</v>
      </c>
      <c r="F33" t="s">
        <v>74</v>
      </c>
      <c r="G33"/>
      <c r="J33">
        <v>0.25</v>
      </c>
      <c r="K33">
        <v>0.33</v>
      </c>
      <c r="M33" t="s">
        <v>75</v>
      </c>
      <c r="N33" t="s">
        <v>24</v>
      </c>
      <c r="O33" t="s">
        <v>29</v>
      </c>
      <c r="P33">
        <v>2500</v>
      </c>
      <c r="Q33" t="e">
        <f>VLOOKUP(A33&amp;C33&amp;D33,Sheet2!$A$1:$W$46,21,FALSE)</f>
        <v>#N/A</v>
      </c>
    </row>
    <row r="34" spans="1:17" hidden="1" x14ac:dyDescent="0.25">
      <c r="A34">
        <v>0</v>
      </c>
      <c r="B34" t="s">
        <v>16</v>
      </c>
      <c r="C34" t="s">
        <v>17</v>
      </c>
      <c r="D34" t="s">
        <v>59</v>
      </c>
      <c r="E34" t="s">
        <v>30</v>
      </c>
      <c r="F34" t="s">
        <v>26</v>
      </c>
      <c r="G34"/>
      <c r="H34" t="s">
        <v>19</v>
      </c>
      <c r="J34">
        <v>3</v>
      </c>
      <c r="K34">
        <v>4</v>
      </c>
      <c r="M34" t="s">
        <v>24</v>
      </c>
    </row>
    <row r="35" spans="1:17" hidden="1" x14ac:dyDescent="0.25">
      <c r="A35">
        <v>0</v>
      </c>
      <c r="B35" t="s">
        <v>16</v>
      </c>
      <c r="C35" t="s">
        <v>17</v>
      </c>
      <c r="D35" t="s">
        <v>59</v>
      </c>
      <c r="E35" t="s">
        <v>20</v>
      </c>
      <c r="F35" t="s">
        <v>74</v>
      </c>
      <c r="G35"/>
      <c r="J35">
        <v>0.25</v>
      </c>
      <c r="K35">
        <v>0.33</v>
      </c>
      <c r="M35" t="s">
        <v>75</v>
      </c>
      <c r="N35" t="s">
        <v>24</v>
      </c>
      <c r="O35" t="s">
        <v>21</v>
      </c>
    </row>
    <row r="36" spans="1:17" hidden="1" x14ac:dyDescent="0.25">
      <c r="A36">
        <v>0</v>
      </c>
      <c r="B36" t="s">
        <v>16</v>
      </c>
      <c r="C36" t="s">
        <v>17</v>
      </c>
      <c r="D36" t="s">
        <v>59</v>
      </c>
      <c r="E36" t="s">
        <v>18</v>
      </c>
      <c r="F36" t="s">
        <v>31</v>
      </c>
      <c r="G36">
        <v>24</v>
      </c>
      <c r="M36" t="s">
        <v>21</v>
      </c>
    </row>
    <row r="37" spans="1:17" hidden="1" x14ac:dyDescent="0.25">
      <c r="A37">
        <v>0</v>
      </c>
      <c r="B37" t="s">
        <v>16</v>
      </c>
      <c r="C37" t="s">
        <v>17</v>
      </c>
      <c r="D37" t="s">
        <v>52</v>
      </c>
      <c r="E37" t="s">
        <v>18</v>
      </c>
      <c r="F37" t="s">
        <v>26</v>
      </c>
      <c r="G37"/>
      <c r="H37" t="s">
        <v>19</v>
      </c>
      <c r="J37">
        <v>8</v>
      </c>
      <c r="K37">
        <v>9</v>
      </c>
      <c r="M37" t="s">
        <v>21</v>
      </c>
    </row>
    <row r="38" spans="1:17" hidden="1" x14ac:dyDescent="0.25">
      <c r="A38">
        <v>0</v>
      </c>
      <c r="B38" t="s">
        <v>16</v>
      </c>
      <c r="C38" t="s">
        <v>17</v>
      </c>
      <c r="D38" t="s">
        <v>52</v>
      </c>
      <c r="E38" t="s">
        <v>28</v>
      </c>
      <c r="F38" t="s">
        <v>26</v>
      </c>
      <c r="G38"/>
      <c r="H38" t="s">
        <v>27</v>
      </c>
      <c r="I38">
        <v>1</v>
      </c>
      <c r="J38">
        <v>0.5</v>
      </c>
      <c r="K38">
        <v>2</v>
      </c>
      <c r="M38" t="s">
        <v>21</v>
      </c>
    </row>
    <row r="39" spans="1:17" hidden="1" x14ac:dyDescent="0.25">
      <c r="A39">
        <v>0</v>
      </c>
      <c r="B39" t="s">
        <v>16</v>
      </c>
      <c r="C39" t="s">
        <v>17</v>
      </c>
      <c r="D39" t="s">
        <v>52</v>
      </c>
      <c r="E39" t="s">
        <v>20</v>
      </c>
      <c r="F39" t="s">
        <v>74</v>
      </c>
      <c r="G39"/>
      <c r="J39">
        <v>0.25</v>
      </c>
      <c r="K39">
        <v>0.33</v>
      </c>
      <c r="M39" t="s">
        <v>75</v>
      </c>
      <c r="N39" t="s">
        <v>24</v>
      </c>
      <c r="O39" t="s">
        <v>29</v>
      </c>
      <c r="P39">
        <v>2500</v>
      </c>
      <c r="Q39" t="e">
        <f>VLOOKUP(A39&amp;C39&amp;D39,Sheet2!$A$1:$W$46,21,FALSE)</f>
        <v>#N/A</v>
      </c>
    </row>
    <row r="40" spans="1:17" hidden="1" x14ac:dyDescent="0.25">
      <c r="A40">
        <v>0</v>
      </c>
      <c r="B40" t="s">
        <v>16</v>
      </c>
      <c r="C40" t="s">
        <v>17</v>
      </c>
      <c r="D40" t="s">
        <v>52</v>
      </c>
      <c r="E40" t="s">
        <v>30</v>
      </c>
      <c r="F40" t="s">
        <v>26</v>
      </c>
      <c r="G40"/>
      <c r="H40" t="s">
        <v>27</v>
      </c>
      <c r="I40">
        <v>2</v>
      </c>
      <c r="J40">
        <v>1.5</v>
      </c>
      <c r="K40">
        <v>3</v>
      </c>
      <c r="M40" t="s">
        <v>24</v>
      </c>
    </row>
    <row r="41" spans="1:17" hidden="1" x14ac:dyDescent="0.25">
      <c r="A41">
        <v>0</v>
      </c>
      <c r="B41" t="s">
        <v>16</v>
      </c>
      <c r="C41" t="s">
        <v>17</v>
      </c>
      <c r="D41" t="s">
        <v>52</v>
      </c>
      <c r="E41" t="s">
        <v>20</v>
      </c>
      <c r="F41" t="s">
        <v>74</v>
      </c>
      <c r="G41"/>
      <c r="J41">
        <v>0.25</v>
      </c>
      <c r="K41">
        <v>0.33</v>
      </c>
      <c r="M41" t="s">
        <v>75</v>
      </c>
      <c r="N41" t="s">
        <v>24</v>
      </c>
      <c r="O41" t="s">
        <v>21</v>
      </c>
    </row>
    <row r="42" spans="1:17" hidden="1" x14ac:dyDescent="0.25">
      <c r="A42">
        <v>0</v>
      </c>
      <c r="B42" t="s">
        <v>16</v>
      </c>
      <c r="C42" t="s">
        <v>17</v>
      </c>
      <c r="D42" t="s">
        <v>52</v>
      </c>
      <c r="E42" t="s">
        <v>18</v>
      </c>
      <c r="F42" t="s">
        <v>31</v>
      </c>
      <c r="G42">
        <v>24</v>
      </c>
      <c r="M42" t="s">
        <v>21</v>
      </c>
    </row>
    <row r="43" spans="1:17" hidden="1" x14ac:dyDescent="0.25">
      <c r="A43">
        <v>0</v>
      </c>
      <c r="B43" t="s">
        <v>16</v>
      </c>
      <c r="C43" t="s">
        <v>17</v>
      </c>
      <c r="D43" t="s">
        <v>56</v>
      </c>
      <c r="E43" t="s">
        <v>18</v>
      </c>
      <c r="F43" t="s">
        <v>26</v>
      </c>
      <c r="G43"/>
      <c r="H43" t="s">
        <v>19</v>
      </c>
      <c r="J43">
        <v>6</v>
      </c>
      <c r="K43">
        <v>8</v>
      </c>
      <c r="M43" t="s">
        <v>21</v>
      </c>
    </row>
    <row r="44" spans="1:17" hidden="1" x14ac:dyDescent="0.25">
      <c r="A44">
        <v>0</v>
      </c>
      <c r="B44" t="s">
        <v>16</v>
      </c>
      <c r="C44" t="s">
        <v>17</v>
      </c>
      <c r="D44" t="s">
        <v>56</v>
      </c>
      <c r="E44" t="s">
        <v>20</v>
      </c>
      <c r="F44" t="s">
        <v>74</v>
      </c>
      <c r="G44"/>
      <c r="J44">
        <v>0.25</v>
      </c>
      <c r="K44">
        <v>0.33</v>
      </c>
      <c r="M44" t="s">
        <v>75</v>
      </c>
      <c r="N44" t="s">
        <v>21</v>
      </c>
      <c r="O44" t="s">
        <v>22</v>
      </c>
    </row>
    <row r="45" spans="1:17" hidden="1" x14ac:dyDescent="0.25">
      <c r="A45">
        <v>0</v>
      </c>
      <c r="B45" t="s">
        <v>16</v>
      </c>
      <c r="C45" t="s">
        <v>17</v>
      </c>
      <c r="D45" t="s">
        <v>56</v>
      </c>
      <c r="E45" t="s">
        <v>23</v>
      </c>
      <c r="F45" t="s">
        <v>26</v>
      </c>
      <c r="G45"/>
      <c r="H45" t="s">
        <v>19</v>
      </c>
      <c r="J45">
        <v>6</v>
      </c>
      <c r="K45">
        <v>8</v>
      </c>
      <c r="M45" t="s">
        <v>22</v>
      </c>
    </row>
    <row r="46" spans="1:17" hidden="1" x14ac:dyDescent="0.25">
      <c r="A46">
        <v>0</v>
      </c>
      <c r="B46" t="s">
        <v>16</v>
      </c>
      <c r="C46" t="s">
        <v>17</v>
      </c>
      <c r="D46" t="s">
        <v>56</v>
      </c>
      <c r="E46" t="s">
        <v>20</v>
      </c>
      <c r="F46" t="s">
        <v>74</v>
      </c>
      <c r="G46"/>
      <c r="J46">
        <v>0.25</v>
      </c>
      <c r="K46">
        <v>0.33</v>
      </c>
      <c r="M46" t="s">
        <v>75</v>
      </c>
      <c r="N46" t="s">
        <v>24</v>
      </c>
      <c r="O46" t="s">
        <v>29</v>
      </c>
      <c r="P46">
        <v>2500</v>
      </c>
      <c r="Q46" t="e">
        <f>VLOOKUP(A46&amp;C46&amp;D46,Sheet2!$A$1:$W$46,21,FALSE)</f>
        <v>#N/A</v>
      </c>
    </row>
    <row r="47" spans="1:17" hidden="1" x14ac:dyDescent="0.25">
      <c r="A47">
        <v>0</v>
      </c>
      <c r="B47" t="s">
        <v>16</v>
      </c>
      <c r="C47" t="s">
        <v>17</v>
      </c>
      <c r="D47" t="s">
        <v>56</v>
      </c>
      <c r="E47" t="s">
        <v>30</v>
      </c>
      <c r="F47" t="s">
        <v>26</v>
      </c>
      <c r="G47"/>
      <c r="H47" t="s">
        <v>19</v>
      </c>
      <c r="J47">
        <v>1</v>
      </c>
      <c r="K47">
        <v>2</v>
      </c>
      <c r="M47" t="s">
        <v>24</v>
      </c>
    </row>
    <row r="48" spans="1:17" hidden="1" x14ac:dyDescent="0.25">
      <c r="A48">
        <v>0</v>
      </c>
      <c r="B48" t="s">
        <v>16</v>
      </c>
      <c r="C48" t="s">
        <v>17</v>
      </c>
      <c r="D48" t="s">
        <v>56</v>
      </c>
      <c r="E48" t="s">
        <v>20</v>
      </c>
      <c r="F48" t="s">
        <v>74</v>
      </c>
      <c r="G48"/>
      <c r="J48">
        <v>0.25</v>
      </c>
      <c r="K48">
        <v>0.33</v>
      </c>
      <c r="M48" t="s">
        <v>75</v>
      </c>
      <c r="N48" t="s">
        <v>24</v>
      </c>
      <c r="O48" t="s">
        <v>21</v>
      </c>
      <c r="P48">
        <v>1000</v>
      </c>
    </row>
    <row r="49" spans="1:17" hidden="1" x14ac:dyDescent="0.25">
      <c r="A49">
        <v>0</v>
      </c>
      <c r="B49" t="s">
        <v>16</v>
      </c>
      <c r="C49" t="s">
        <v>17</v>
      </c>
      <c r="D49" t="s">
        <v>56</v>
      </c>
      <c r="E49" t="s">
        <v>28</v>
      </c>
      <c r="F49" t="s">
        <v>26</v>
      </c>
      <c r="G49"/>
      <c r="H49" t="s">
        <v>27</v>
      </c>
      <c r="I49">
        <v>0.75</v>
      </c>
      <c r="J49">
        <v>0.5</v>
      </c>
      <c r="K49">
        <v>1</v>
      </c>
      <c r="M49" t="s">
        <v>21</v>
      </c>
    </row>
    <row r="50" spans="1:17" hidden="1" x14ac:dyDescent="0.25">
      <c r="A50">
        <v>0</v>
      </c>
      <c r="B50" t="s">
        <v>16</v>
      </c>
      <c r="C50" t="s">
        <v>17</v>
      </c>
      <c r="D50" t="s">
        <v>56</v>
      </c>
      <c r="E50" t="s">
        <v>20</v>
      </c>
      <c r="F50" t="s">
        <v>74</v>
      </c>
      <c r="G50"/>
      <c r="J50">
        <v>0.25</v>
      </c>
      <c r="K50">
        <v>0.33</v>
      </c>
      <c r="M50" t="s">
        <v>75</v>
      </c>
      <c r="N50" t="s">
        <v>24</v>
      </c>
      <c r="O50" t="s">
        <v>21</v>
      </c>
    </row>
    <row r="51" spans="1:17" hidden="1" x14ac:dyDescent="0.25">
      <c r="A51">
        <v>0</v>
      </c>
      <c r="B51" t="s">
        <v>16</v>
      </c>
      <c r="C51" t="s">
        <v>17</v>
      </c>
      <c r="D51" t="s">
        <v>56</v>
      </c>
      <c r="E51" t="s">
        <v>18</v>
      </c>
      <c r="F51" t="s">
        <v>31</v>
      </c>
      <c r="G51">
        <v>24</v>
      </c>
      <c r="M51" t="s">
        <v>21</v>
      </c>
    </row>
    <row r="52" spans="1:17" hidden="1" x14ac:dyDescent="0.25">
      <c r="A52">
        <v>0</v>
      </c>
      <c r="B52" t="s">
        <v>16</v>
      </c>
      <c r="C52" t="s">
        <v>36</v>
      </c>
      <c r="D52" t="s">
        <v>55</v>
      </c>
      <c r="E52" t="s">
        <v>18</v>
      </c>
      <c r="F52" t="s">
        <v>26</v>
      </c>
      <c r="G52"/>
      <c r="H52" t="s">
        <v>19</v>
      </c>
      <c r="J52">
        <v>12</v>
      </c>
      <c r="K52">
        <v>14</v>
      </c>
      <c r="M52" t="s">
        <v>21</v>
      </c>
    </row>
    <row r="53" spans="1:17" hidden="1" x14ac:dyDescent="0.25">
      <c r="A53">
        <v>0</v>
      </c>
      <c r="B53" t="s">
        <v>16</v>
      </c>
      <c r="C53" t="s">
        <v>36</v>
      </c>
      <c r="D53" t="s">
        <v>55</v>
      </c>
      <c r="E53" t="s">
        <v>34</v>
      </c>
      <c r="F53" t="s">
        <v>26</v>
      </c>
      <c r="G53"/>
      <c r="H53" t="s">
        <v>19</v>
      </c>
      <c r="J53">
        <v>1</v>
      </c>
      <c r="K53">
        <v>2</v>
      </c>
      <c r="M53" t="s">
        <v>24</v>
      </c>
    </row>
    <row r="54" spans="1:17" hidden="1" x14ac:dyDescent="0.25">
      <c r="A54">
        <v>0</v>
      </c>
      <c r="B54" t="s">
        <v>16</v>
      </c>
      <c r="C54" t="s">
        <v>36</v>
      </c>
      <c r="D54" t="s">
        <v>55</v>
      </c>
      <c r="E54" t="s">
        <v>20</v>
      </c>
      <c r="F54" t="s">
        <v>74</v>
      </c>
      <c r="G54"/>
      <c r="J54">
        <v>0.25</v>
      </c>
      <c r="K54">
        <v>0.33</v>
      </c>
      <c r="M54" t="s">
        <v>75</v>
      </c>
      <c r="N54" t="s">
        <v>24</v>
      </c>
      <c r="O54" t="s">
        <v>29</v>
      </c>
      <c r="P54">
        <v>2500</v>
      </c>
      <c r="Q54" t="e">
        <f>VLOOKUP(A54&amp;C54&amp;D54,Sheet2!$A$1:$W$46,21,FALSE)</f>
        <v>#N/A</v>
      </c>
    </row>
    <row r="55" spans="1:17" hidden="1" x14ac:dyDescent="0.25">
      <c r="A55">
        <v>0</v>
      </c>
      <c r="B55" t="s">
        <v>16</v>
      </c>
      <c r="C55" t="s">
        <v>36</v>
      </c>
      <c r="D55" t="s">
        <v>55</v>
      </c>
      <c r="E55" t="s">
        <v>30</v>
      </c>
      <c r="F55" t="s">
        <v>26</v>
      </c>
      <c r="G55"/>
      <c r="H55" t="s">
        <v>27</v>
      </c>
      <c r="I55">
        <v>2.5</v>
      </c>
      <c r="J55">
        <v>0.5</v>
      </c>
      <c r="K55">
        <v>4</v>
      </c>
      <c r="M55" t="s">
        <v>24</v>
      </c>
    </row>
    <row r="56" spans="1:17" hidden="1" x14ac:dyDescent="0.25">
      <c r="A56">
        <v>0</v>
      </c>
      <c r="B56" t="s">
        <v>16</v>
      </c>
      <c r="C56" t="s">
        <v>36</v>
      </c>
      <c r="D56" t="s">
        <v>55</v>
      </c>
      <c r="E56" t="s">
        <v>20</v>
      </c>
      <c r="F56" t="s">
        <v>74</v>
      </c>
      <c r="G56"/>
      <c r="J56">
        <v>0.25</v>
      </c>
      <c r="K56">
        <v>0.33</v>
      </c>
      <c r="M56" t="s">
        <v>75</v>
      </c>
      <c r="N56" t="s">
        <v>24</v>
      </c>
      <c r="O56" t="s">
        <v>21</v>
      </c>
    </row>
    <row r="57" spans="1:17" hidden="1" x14ac:dyDescent="0.25">
      <c r="A57">
        <v>0</v>
      </c>
      <c r="B57" t="s">
        <v>16</v>
      </c>
      <c r="C57" t="s">
        <v>36</v>
      </c>
      <c r="D57" t="s">
        <v>55</v>
      </c>
      <c r="E57" t="s">
        <v>18</v>
      </c>
      <c r="F57" t="s">
        <v>31</v>
      </c>
      <c r="G57">
        <v>24</v>
      </c>
      <c r="M57" t="s">
        <v>21</v>
      </c>
    </row>
    <row r="58" spans="1:17" hidden="1" x14ac:dyDescent="0.25">
      <c r="A58">
        <v>0</v>
      </c>
      <c r="B58" t="s">
        <v>16</v>
      </c>
      <c r="C58" t="s">
        <v>36</v>
      </c>
      <c r="D58" t="s">
        <v>59</v>
      </c>
      <c r="E58" t="s">
        <v>18</v>
      </c>
      <c r="F58" t="s">
        <v>26</v>
      </c>
      <c r="G58"/>
      <c r="H58" t="s">
        <v>19</v>
      </c>
      <c r="J58">
        <v>8</v>
      </c>
      <c r="K58">
        <v>10</v>
      </c>
      <c r="M58" t="s">
        <v>21</v>
      </c>
    </row>
    <row r="59" spans="1:17" hidden="1" x14ac:dyDescent="0.25">
      <c r="A59">
        <v>0</v>
      </c>
      <c r="B59" t="s">
        <v>16</v>
      </c>
      <c r="C59" t="s">
        <v>36</v>
      </c>
      <c r="D59" t="s">
        <v>59</v>
      </c>
      <c r="E59" t="s">
        <v>20</v>
      </c>
      <c r="F59" t="s">
        <v>74</v>
      </c>
      <c r="G59"/>
      <c r="J59">
        <v>0.25</v>
      </c>
      <c r="K59">
        <v>0.33</v>
      </c>
      <c r="M59" t="s">
        <v>75</v>
      </c>
      <c r="N59" t="s">
        <v>21</v>
      </c>
      <c r="O59" t="s">
        <v>62</v>
      </c>
      <c r="Q59" t="e">
        <f>VLOOKUP(A59&amp;C60&amp;D60,Sheet2!$A$1:$K$26,10,FALSE)</f>
        <v>#N/A</v>
      </c>
    </row>
    <row r="60" spans="1:17" hidden="1" x14ac:dyDescent="0.25">
      <c r="A60">
        <v>0</v>
      </c>
      <c r="B60" t="s">
        <v>16</v>
      </c>
      <c r="C60" t="s">
        <v>36</v>
      </c>
      <c r="D60" t="s">
        <v>59</v>
      </c>
      <c r="E60" t="s">
        <v>25</v>
      </c>
      <c r="F60" t="s">
        <v>26</v>
      </c>
      <c r="G60"/>
      <c r="H60" t="s">
        <v>27</v>
      </c>
      <c r="I60">
        <v>0.54</v>
      </c>
      <c r="J60">
        <v>0.25</v>
      </c>
      <c r="K60">
        <v>0.75</v>
      </c>
      <c r="M60" t="s">
        <v>24</v>
      </c>
    </row>
    <row r="61" spans="1:17" hidden="1" x14ac:dyDescent="0.25">
      <c r="A61">
        <v>0</v>
      </c>
      <c r="B61" t="s">
        <v>16</v>
      </c>
      <c r="C61" t="s">
        <v>36</v>
      </c>
      <c r="D61" t="s">
        <v>59</v>
      </c>
      <c r="E61" t="s">
        <v>20</v>
      </c>
      <c r="F61" t="s">
        <v>74</v>
      </c>
      <c r="G61"/>
      <c r="I61">
        <v>0.54</v>
      </c>
      <c r="J61">
        <v>0.16</v>
      </c>
      <c r="K61">
        <v>0.25</v>
      </c>
      <c r="M61" t="s">
        <v>75</v>
      </c>
      <c r="N61" t="s">
        <v>24</v>
      </c>
      <c r="O61" t="s">
        <v>62</v>
      </c>
      <c r="Q61" t="s">
        <v>64</v>
      </c>
    </row>
    <row r="62" spans="1:17" hidden="1" x14ac:dyDescent="0.25">
      <c r="A62">
        <v>0</v>
      </c>
      <c r="B62" t="s">
        <v>16</v>
      </c>
      <c r="C62" t="s">
        <v>36</v>
      </c>
      <c r="D62" t="s">
        <v>59</v>
      </c>
      <c r="E62" t="s">
        <v>35</v>
      </c>
      <c r="F62" t="s">
        <v>26</v>
      </c>
      <c r="G62"/>
      <c r="H62" t="s">
        <v>19</v>
      </c>
      <c r="J62">
        <v>0.75</v>
      </c>
      <c r="K62">
        <v>1</v>
      </c>
      <c r="M62" t="s">
        <v>24</v>
      </c>
    </row>
    <row r="63" spans="1:17" hidden="1" x14ac:dyDescent="0.25">
      <c r="A63">
        <v>0</v>
      </c>
      <c r="B63" t="s">
        <v>16</v>
      </c>
      <c r="C63" t="s">
        <v>36</v>
      </c>
      <c r="D63" t="s">
        <v>59</v>
      </c>
      <c r="E63" t="s">
        <v>20</v>
      </c>
      <c r="F63" t="s">
        <v>74</v>
      </c>
      <c r="G63"/>
      <c r="J63">
        <v>0.25</v>
      </c>
      <c r="K63">
        <v>0.33</v>
      </c>
      <c r="M63" t="s">
        <v>75</v>
      </c>
      <c r="N63" t="s">
        <v>24</v>
      </c>
      <c r="O63" t="s">
        <v>21</v>
      </c>
    </row>
    <row r="64" spans="1:17" hidden="1" x14ac:dyDescent="0.25">
      <c r="A64">
        <v>0</v>
      </c>
      <c r="B64" t="s">
        <v>16</v>
      </c>
      <c r="C64" t="s">
        <v>36</v>
      </c>
      <c r="D64" t="s">
        <v>59</v>
      </c>
      <c r="E64" t="s">
        <v>28</v>
      </c>
      <c r="F64" t="s">
        <v>26</v>
      </c>
      <c r="G64"/>
      <c r="H64" t="s">
        <v>27</v>
      </c>
      <c r="I64">
        <v>1</v>
      </c>
      <c r="J64">
        <v>0.5</v>
      </c>
      <c r="K64">
        <v>2</v>
      </c>
      <c r="M64" t="s">
        <v>21</v>
      </c>
    </row>
    <row r="65" spans="1:17" hidden="1" x14ac:dyDescent="0.25">
      <c r="A65">
        <v>0</v>
      </c>
      <c r="B65" t="s">
        <v>16</v>
      </c>
      <c r="C65" t="s">
        <v>36</v>
      </c>
      <c r="D65" t="s">
        <v>59</v>
      </c>
      <c r="E65" t="s">
        <v>20</v>
      </c>
      <c r="F65" t="s">
        <v>74</v>
      </c>
      <c r="G65"/>
      <c r="J65">
        <v>0.25</v>
      </c>
      <c r="K65">
        <v>0.33</v>
      </c>
      <c r="M65" t="s">
        <v>75</v>
      </c>
      <c r="N65" t="s">
        <v>24</v>
      </c>
      <c r="O65" t="s">
        <v>29</v>
      </c>
      <c r="P65">
        <v>2500</v>
      </c>
      <c r="Q65" t="e">
        <f>VLOOKUP(A65&amp;C65&amp;D65,Sheet2!$A$1:$W$46,21,FALSE)</f>
        <v>#N/A</v>
      </c>
    </row>
    <row r="66" spans="1:17" hidden="1" x14ac:dyDescent="0.25">
      <c r="A66">
        <v>0</v>
      </c>
      <c r="B66" t="s">
        <v>16</v>
      </c>
      <c r="C66" t="s">
        <v>36</v>
      </c>
      <c r="D66" t="s">
        <v>59</v>
      </c>
      <c r="E66" t="s">
        <v>30</v>
      </c>
      <c r="F66" t="s">
        <v>26</v>
      </c>
      <c r="G66"/>
      <c r="H66" t="s">
        <v>19</v>
      </c>
      <c r="J66">
        <v>5</v>
      </c>
      <c r="K66">
        <v>6</v>
      </c>
      <c r="M66" t="s">
        <v>24</v>
      </c>
    </row>
    <row r="67" spans="1:17" hidden="1" x14ac:dyDescent="0.25">
      <c r="A67">
        <v>0</v>
      </c>
      <c r="B67" t="s">
        <v>16</v>
      </c>
      <c r="C67" t="s">
        <v>36</v>
      </c>
      <c r="D67" t="s">
        <v>59</v>
      </c>
      <c r="E67" t="s">
        <v>20</v>
      </c>
      <c r="F67" t="s">
        <v>74</v>
      </c>
      <c r="G67"/>
      <c r="J67">
        <v>0.25</v>
      </c>
      <c r="K67">
        <v>0.33</v>
      </c>
      <c r="M67" t="s">
        <v>75</v>
      </c>
      <c r="N67" t="s">
        <v>24</v>
      </c>
      <c r="O67" t="s">
        <v>21</v>
      </c>
    </row>
    <row r="68" spans="1:17" hidden="1" x14ac:dyDescent="0.25">
      <c r="A68">
        <v>0</v>
      </c>
      <c r="B68" t="s">
        <v>16</v>
      </c>
      <c r="C68" t="s">
        <v>36</v>
      </c>
      <c r="D68" t="s">
        <v>59</v>
      </c>
      <c r="E68" t="s">
        <v>18</v>
      </c>
      <c r="F68" t="s">
        <v>31</v>
      </c>
      <c r="G68">
        <v>24</v>
      </c>
      <c r="M68" t="s">
        <v>21</v>
      </c>
    </row>
    <row r="69" spans="1:17" hidden="1" x14ac:dyDescent="0.25">
      <c r="A69">
        <v>0</v>
      </c>
      <c r="B69" t="s">
        <v>16</v>
      </c>
      <c r="C69" t="s">
        <v>36</v>
      </c>
      <c r="D69" t="s">
        <v>53</v>
      </c>
      <c r="E69" t="s">
        <v>18</v>
      </c>
      <c r="F69" t="s">
        <v>26</v>
      </c>
      <c r="G69"/>
      <c r="H69" t="s">
        <v>19</v>
      </c>
      <c r="J69">
        <v>8</v>
      </c>
      <c r="K69">
        <v>11</v>
      </c>
      <c r="M69" t="s">
        <v>21</v>
      </c>
    </row>
    <row r="70" spans="1:17" hidden="1" x14ac:dyDescent="0.25">
      <c r="A70">
        <v>0</v>
      </c>
      <c r="B70" t="s">
        <v>16</v>
      </c>
      <c r="C70" t="s">
        <v>36</v>
      </c>
      <c r="D70" t="s">
        <v>53</v>
      </c>
      <c r="E70" t="s">
        <v>20</v>
      </c>
      <c r="F70" t="s">
        <v>74</v>
      </c>
      <c r="G70"/>
      <c r="J70">
        <v>0.25</v>
      </c>
      <c r="K70">
        <v>0.33</v>
      </c>
      <c r="M70" t="s">
        <v>75</v>
      </c>
      <c r="N70" t="s">
        <v>21</v>
      </c>
      <c r="O70" t="s">
        <v>62</v>
      </c>
      <c r="Q70" t="e">
        <f>VLOOKUP(A70&amp;C71&amp;D71,Sheet2!$A$1:$K$26,10,FALSE)</f>
        <v>#N/A</v>
      </c>
    </row>
    <row r="71" spans="1:17" hidden="1" x14ac:dyDescent="0.25">
      <c r="A71">
        <v>0</v>
      </c>
      <c r="B71" t="s">
        <v>16</v>
      </c>
      <c r="C71" t="s">
        <v>36</v>
      </c>
      <c r="D71" t="s">
        <v>53</v>
      </c>
      <c r="E71" t="s">
        <v>25</v>
      </c>
      <c r="F71" t="s">
        <v>26</v>
      </c>
      <c r="G71"/>
      <c r="H71" t="s">
        <v>27</v>
      </c>
      <c r="I71">
        <v>0.75</v>
      </c>
      <c r="J71">
        <v>0.5</v>
      </c>
      <c r="K71">
        <v>1</v>
      </c>
      <c r="M71" t="s">
        <v>24</v>
      </c>
    </row>
    <row r="72" spans="1:17" hidden="1" x14ac:dyDescent="0.25">
      <c r="A72">
        <v>0</v>
      </c>
      <c r="B72" t="s">
        <v>16</v>
      </c>
      <c r="C72" t="s">
        <v>36</v>
      </c>
      <c r="D72" t="s">
        <v>53</v>
      </c>
      <c r="E72" t="s">
        <v>20</v>
      </c>
      <c r="F72" t="s">
        <v>74</v>
      </c>
      <c r="G72"/>
      <c r="J72">
        <v>0.25</v>
      </c>
      <c r="K72">
        <v>0.33</v>
      </c>
      <c r="M72" t="s">
        <v>75</v>
      </c>
      <c r="N72" t="s">
        <v>24</v>
      </c>
      <c r="O72" t="s">
        <v>21</v>
      </c>
    </row>
    <row r="73" spans="1:17" hidden="1" x14ac:dyDescent="0.25">
      <c r="A73">
        <v>0</v>
      </c>
      <c r="B73" t="s">
        <v>16</v>
      </c>
      <c r="C73" t="s">
        <v>36</v>
      </c>
      <c r="D73" t="s">
        <v>53</v>
      </c>
      <c r="E73" t="s">
        <v>28</v>
      </c>
      <c r="F73" t="s">
        <v>26</v>
      </c>
      <c r="G73"/>
      <c r="H73" t="s">
        <v>27</v>
      </c>
      <c r="I73">
        <v>1</v>
      </c>
      <c r="J73">
        <v>0.5</v>
      </c>
      <c r="K73">
        <v>2</v>
      </c>
      <c r="M73" t="s">
        <v>21</v>
      </c>
    </row>
    <row r="74" spans="1:17" hidden="1" x14ac:dyDescent="0.25">
      <c r="A74">
        <v>0</v>
      </c>
      <c r="B74" t="s">
        <v>16</v>
      </c>
      <c r="C74" t="s">
        <v>36</v>
      </c>
      <c r="D74" t="s">
        <v>53</v>
      </c>
      <c r="E74" t="s">
        <v>20</v>
      </c>
      <c r="F74" t="s">
        <v>74</v>
      </c>
      <c r="G74"/>
      <c r="J74">
        <v>0.25</v>
      </c>
      <c r="K74">
        <v>0.33</v>
      </c>
      <c r="M74" t="s">
        <v>75</v>
      </c>
      <c r="N74" t="s">
        <v>24</v>
      </c>
      <c r="O74" t="s">
        <v>29</v>
      </c>
      <c r="P74">
        <v>2500</v>
      </c>
      <c r="Q74" t="e">
        <f>VLOOKUP(A74&amp;C74&amp;D74,Sheet2!$A$1:$W$46,21,FALSE)</f>
        <v>#N/A</v>
      </c>
    </row>
    <row r="75" spans="1:17" hidden="1" x14ac:dyDescent="0.25">
      <c r="A75">
        <v>0</v>
      </c>
      <c r="B75" t="s">
        <v>16</v>
      </c>
      <c r="C75" t="s">
        <v>36</v>
      </c>
      <c r="D75" t="s">
        <v>53</v>
      </c>
      <c r="E75" t="s">
        <v>30</v>
      </c>
      <c r="F75" t="s">
        <v>26</v>
      </c>
      <c r="G75"/>
      <c r="H75" t="s">
        <v>27</v>
      </c>
      <c r="I75">
        <v>4</v>
      </c>
      <c r="J75">
        <v>3</v>
      </c>
      <c r="K75">
        <v>5</v>
      </c>
      <c r="M75" t="s">
        <v>24</v>
      </c>
    </row>
    <row r="76" spans="1:17" hidden="1" x14ac:dyDescent="0.25">
      <c r="A76">
        <v>0</v>
      </c>
      <c r="B76" t="s">
        <v>16</v>
      </c>
      <c r="C76" t="s">
        <v>36</v>
      </c>
      <c r="D76" t="s">
        <v>53</v>
      </c>
      <c r="E76" t="s">
        <v>20</v>
      </c>
      <c r="F76" t="s">
        <v>74</v>
      </c>
      <c r="G76"/>
      <c r="J76">
        <v>0.25</v>
      </c>
      <c r="K76">
        <v>0.33</v>
      </c>
      <c r="M76" t="s">
        <v>75</v>
      </c>
      <c r="N76" t="s">
        <v>24</v>
      </c>
      <c r="O76" t="s">
        <v>21</v>
      </c>
    </row>
    <row r="77" spans="1:17" hidden="1" x14ac:dyDescent="0.25">
      <c r="A77">
        <v>0</v>
      </c>
      <c r="B77" t="s">
        <v>16</v>
      </c>
      <c r="C77" t="s">
        <v>36</v>
      </c>
      <c r="D77" t="s">
        <v>53</v>
      </c>
      <c r="E77" t="s">
        <v>18</v>
      </c>
      <c r="F77" t="s">
        <v>31</v>
      </c>
      <c r="G77">
        <v>24</v>
      </c>
      <c r="M77" t="s">
        <v>21</v>
      </c>
    </row>
    <row r="78" spans="1:17" hidden="1" x14ac:dyDescent="0.25">
      <c r="A78">
        <v>0</v>
      </c>
      <c r="B78" t="s">
        <v>16</v>
      </c>
      <c r="C78" t="s">
        <v>36</v>
      </c>
      <c r="D78" t="s">
        <v>56</v>
      </c>
      <c r="E78" t="s">
        <v>18</v>
      </c>
      <c r="F78" t="s">
        <v>26</v>
      </c>
      <c r="G78"/>
      <c r="H78" t="s">
        <v>19</v>
      </c>
      <c r="J78">
        <v>8</v>
      </c>
      <c r="K78">
        <v>10</v>
      </c>
      <c r="M78" t="s">
        <v>21</v>
      </c>
    </row>
    <row r="79" spans="1:17" hidden="1" x14ac:dyDescent="0.25">
      <c r="A79">
        <v>0</v>
      </c>
      <c r="B79" t="s">
        <v>16</v>
      </c>
      <c r="C79" t="s">
        <v>36</v>
      </c>
      <c r="D79" t="s">
        <v>56</v>
      </c>
      <c r="E79" t="s">
        <v>20</v>
      </c>
      <c r="F79" t="s">
        <v>74</v>
      </c>
      <c r="G79"/>
      <c r="J79">
        <v>0.25</v>
      </c>
      <c r="K79">
        <v>0.33</v>
      </c>
      <c r="M79" t="s">
        <v>75</v>
      </c>
      <c r="N79" t="s">
        <v>21</v>
      </c>
      <c r="O79" t="s">
        <v>29</v>
      </c>
      <c r="P79">
        <v>2500</v>
      </c>
      <c r="Q79" t="e">
        <f>VLOOKUP(A79&amp;C79&amp;D79,Sheet2!$A$1:$W$46,21,FALSE)</f>
        <v>#N/A</v>
      </c>
    </row>
    <row r="80" spans="1:17" hidden="1" x14ac:dyDescent="0.25">
      <c r="A80">
        <v>0</v>
      </c>
      <c r="B80" t="s">
        <v>16</v>
      </c>
      <c r="C80" t="s">
        <v>36</v>
      </c>
      <c r="D80" t="s">
        <v>56</v>
      </c>
      <c r="E80" t="s">
        <v>30</v>
      </c>
      <c r="F80" t="s">
        <v>26</v>
      </c>
      <c r="G80"/>
      <c r="H80" t="s">
        <v>19</v>
      </c>
      <c r="J80">
        <v>2</v>
      </c>
      <c r="K80">
        <v>4</v>
      </c>
      <c r="M80" t="s">
        <v>24</v>
      </c>
    </row>
    <row r="81" spans="1:17" hidden="1" x14ac:dyDescent="0.25">
      <c r="A81">
        <v>0</v>
      </c>
      <c r="B81" t="s">
        <v>16</v>
      </c>
      <c r="C81" t="s">
        <v>36</v>
      </c>
      <c r="D81" t="s">
        <v>56</v>
      </c>
      <c r="E81" t="s">
        <v>20</v>
      </c>
      <c r="F81" t="s">
        <v>74</v>
      </c>
      <c r="G81"/>
      <c r="J81">
        <v>0.25</v>
      </c>
      <c r="K81">
        <v>0.33</v>
      </c>
      <c r="M81" t="s">
        <v>75</v>
      </c>
      <c r="N81" t="s">
        <v>24</v>
      </c>
      <c r="O81" t="s">
        <v>21</v>
      </c>
    </row>
    <row r="82" spans="1:17" hidden="1" x14ac:dyDescent="0.25">
      <c r="A82">
        <v>0</v>
      </c>
      <c r="B82" t="s">
        <v>16</v>
      </c>
      <c r="C82" t="s">
        <v>36</v>
      </c>
      <c r="D82" t="s">
        <v>56</v>
      </c>
      <c r="E82" t="s">
        <v>28</v>
      </c>
      <c r="F82" t="s">
        <v>26</v>
      </c>
      <c r="G82"/>
      <c r="H82" t="s">
        <v>27</v>
      </c>
      <c r="I82">
        <v>1</v>
      </c>
      <c r="J82">
        <v>0.5</v>
      </c>
      <c r="K82">
        <v>2</v>
      </c>
      <c r="M82" t="s">
        <v>21</v>
      </c>
    </row>
    <row r="83" spans="1:17" hidden="1" x14ac:dyDescent="0.25">
      <c r="A83">
        <v>0</v>
      </c>
      <c r="B83" t="s">
        <v>16</v>
      </c>
      <c r="C83" t="s">
        <v>36</v>
      </c>
      <c r="D83" t="s">
        <v>56</v>
      </c>
      <c r="E83" t="s">
        <v>18</v>
      </c>
      <c r="F83" t="s">
        <v>31</v>
      </c>
      <c r="G83">
        <v>24</v>
      </c>
      <c r="M83" t="s">
        <v>21</v>
      </c>
    </row>
    <row r="84" spans="1:17" hidden="1" x14ac:dyDescent="0.25">
      <c r="A84">
        <v>0</v>
      </c>
      <c r="B84" t="s">
        <v>16</v>
      </c>
      <c r="C84" t="s">
        <v>37</v>
      </c>
      <c r="D84" t="s">
        <v>59</v>
      </c>
      <c r="E84" t="s">
        <v>18</v>
      </c>
      <c r="F84" t="s">
        <v>26</v>
      </c>
      <c r="G84"/>
      <c r="H84" t="s">
        <v>19</v>
      </c>
      <c r="J84">
        <v>8</v>
      </c>
      <c r="K84">
        <v>9</v>
      </c>
      <c r="M84" t="s">
        <v>21</v>
      </c>
    </row>
    <row r="85" spans="1:17" hidden="1" x14ac:dyDescent="0.25">
      <c r="A85">
        <v>0</v>
      </c>
      <c r="B85" t="s">
        <v>16</v>
      </c>
      <c r="C85" t="s">
        <v>37</v>
      </c>
      <c r="D85" t="s">
        <v>59</v>
      </c>
      <c r="E85" t="s">
        <v>20</v>
      </c>
      <c r="F85" t="s">
        <v>74</v>
      </c>
      <c r="G85"/>
      <c r="J85">
        <v>0.25</v>
      </c>
      <c r="K85">
        <v>0.33</v>
      </c>
      <c r="M85" t="s">
        <v>75</v>
      </c>
      <c r="N85" t="s">
        <v>21</v>
      </c>
      <c r="O85" t="s">
        <v>62</v>
      </c>
      <c r="Q85" t="s">
        <v>64</v>
      </c>
    </row>
    <row r="86" spans="1:17" hidden="1" x14ac:dyDescent="0.25">
      <c r="A86">
        <v>0</v>
      </c>
      <c r="B86" t="s">
        <v>16</v>
      </c>
      <c r="C86" t="s">
        <v>37</v>
      </c>
      <c r="D86" t="s">
        <v>59</v>
      </c>
      <c r="E86" t="s">
        <v>35</v>
      </c>
      <c r="F86" t="s">
        <v>26</v>
      </c>
      <c r="G86"/>
      <c r="H86" t="s">
        <v>19</v>
      </c>
      <c r="J86">
        <v>1</v>
      </c>
      <c r="K86">
        <v>1.5</v>
      </c>
      <c r="M86" t="s">
        <v>24</v>
      </c>
    </row>
    <row r="87" spans="1:17" hidden="1" x14ac:dyDescent="0.25">
      <c r="A87">
        <v>0</v>
      </c>
      <c r="B87" t="s">
        <v>16</v>
      </c>
      <c r="C87" t="s">
        <v>37</v>
      </c>
      <c r="D87" t="s">
        <v>59</v>
      </c>
      <c r="E87" t="s">
        <v>20</v>
      </c>
      <c r="F87" t="s">
        <v>74</v>
      </c>
      <c r="G87"/>
      <c r="J87">
        <v>0.25</v>
      </c>
      <c r="K87">
        <v>0.33</v>
      </c>
      <c r="M87" t="s">
        <v>75</v>
      </c>
      <c r="N87" t="s">
        <v>24</v>
      </c>
      <c r="O87" t="s">
        <v>62</v>
      </c>
      <c r="Q87" t="e">
        <f>VLOOKUP(A87&amp;C88&amp;D88,Sheet2!$A$1:$K$26,10,FALSE)</f>
        <v>#N/A</v>
      </c>
    </row>
    <row r="88" spans="1:17" hidden="1" x14ac:dyDescent="0.25">
      <c r="A88">
        <v>0</v>
      </c>
      <c r="B88" t="s">
        <v>16</v>
      </c>
      <c r="C88" t="s">
        <v>37</v>
      </c>
      <c r="D88" t="s">
        <v>59</v>
      </c>
      <c r="E88" t="s">
        <v>25</v>
      </c>
      <c r="F88" t="s">
        <v>26</v>
      </c>
      <c r="G88"/>
      <c r="H88" t="s">
        <v>27</v>
      </c>
      <c r="I88">
        <v>0.54</v>
      </c>
      <c r="J88">
        <v>0.25</v>
      </c>
      <c r="K88">
        <v>0.75</v>
      </c>
      <c r="M88" t="s">
        <v>24</v>
      </c>
    </row>
    <row r="89" spans="1:17" hidden="1" x14ac:dyDescent="0.25">
      <c r="A89">
        <v>0</v>
      </c>
      <c r="B89" t="s">
        <v>16</v>
      </c>
      <c r="C89" t="s">
        <v>37</v>
      </c>
      <c r="D89" t="s">
        <v>59</v>
      </c>
      <c r="E89" t="s">
        <v>20</v>
      </c>
      <c r="F89" t="s">
        <v>74</v>
      </c>
      <c r="G89"/>
      <c r="J89">
        <v>0.25</v>
      </c>
      <c r="K89">
        <v>0.33</v>
      </c>
      <c r="M89" t="s">
        <v>75</v>
      </c>
      <c r="N89" t="s">
        <v>24</v>
      </c>
      <c r="O89" t="s">
        <v>21</v>
      </c>
    </row>
    <row r="90" spans="1:17" hidden="1" x14ac:dyDescent="0.25">
      <c r="A90">
        <v>0</v>
      </c>
      <c r="B90" t="s">
        <v>16</v>
      </c>
      <c r="C90" t="s">
        <v>37</v>
      </c>
      <c r="D90" t="s">
        <v>59</v>
      </c>
      <c r="E90" t="s">
        <v>28</v>
      </c>
      <c r="F90" t="s">
        <v>26</v>
      </c>
      <c r="G90"/>
      <c r="H90" t="s">
        <v>27</v>
      </c>
      <c r="I90">
        <v>1</v>
      </c>
      <c r="J90">
        <v>0.5</v>
      </c>
      <c r="K90">
        <v>2</v>
      </c>
      <c r="M90" t="s">
        <v>21</v>
      </c>
    </row>
    <row r="91" spans="1:17" hidden="1" x14ac:dyDescent="0.25">
      <c r="A91">
        <v>0</v>
      </c>
      <c r="B91" t="s">
        <v>16</v>
      </c>
      <c r="C91" t="s">
        <v>37</v>
      </c>
      <c r="D91" t="s">
        <v>59</v>
      </c>
      <c r="E91" t="s">
        <v>20</v>
      </c>
      <c r="F91" t="s">
        <v>74</v>
      </c>
      <c r="G91"/>
      <c r="J91">
        <v>0.25</v>
      </c>
      <c r="K91">
        <v>0.33</v>
      </c>
      <c r="M91" t="s">
        <v>75</v>
      </c>
      <c r="N91" t="s">
        <v>24</v>
      </c>
      <c r="O91" t="s">
        <v>29</v>
      </c>
      <c r="P91">
        <v>2500</v>
      </c>
      <c r="Q91" t="e">
        <f>VLOOKUP(A91&amp;C91&amp;D91,Sheet2!$A$1:$W$46,21,FALSE)</f>
        <v>#N/A</v>
      </c>
    </row>
    <row r="92" spans="1:17" hidden="1" x14ac:dyDescent="0.25">
      <c r="A92">
        <v>0</v>
      </c>
      <c r="B92" t="s">
        <v>16</v>
      </c>
      <c r="C92" t="s">
        <v>37</v>
      </c>
      <c r="D92" t="s">
        <v>59</v>
      </c>
      <c r="E92" t="s">
        <v>30</v>
      </c>
      <c r="F92" t="s">
        <v>26</v>
      </c>
      <c r="G92"/>
      <c r="H92" t="s">
        <v>27</v>
      </c>
      <c r="I92">
        <v>6</v>
      </c>
      <c r="J92">
        <v>2</v>
      </c>
      <c r="K92">
        <v>8</v>
      </c>
      <c r="M92" t="s">
        <v>24</v>
      </c>
    </row>
    <row r="93" spans="1:17" hidden="1" x14ac:dyDescent="0.25">
      <c r="A93">
        <v>0</v>
      </c>
      <c r="B93" t="s">
        <v>16</v>
      </c>
      <c r="C93" t="s">
        <v>37</v>
      </c>
      <c r="D93" t="s">
        <v>59</v>
      </c>
      <c r="E93" t="s">
        <v>20</v>
      </c>
      <c r="F93" t="s">
        <v>74</v>
      </c>
      <c r="G93"/>
      <c r="J93">
        <v>0.25</v>
      </c>
      <c r="K93">
        <v>0.33</v>
      </c>
      <c r="M93" t="s">
        <v>75</v>
      </c>
      <c r="N93" t="s">
        <v>24</v>
      </c>
      <c r="O93" t="s">
        <v>21</v>
      </c>
    </row>
    <row r="94" spans="1:17" hidden="1" x14ac:dyDescent="0.25">
      <c r="A94">
        <v>0</v>
      </c>
      <c r="B94" t="s">
        <v>16</v>
      </c>
      <c r="C94" t="s">
        <v>37</v>
      </c>
      <c r="D94" t="s">
        <v>59</v>
      </c>
      <c r="E94" t="s">
        <v>18</v>
      </c>
      <c r="F94" t="s">
        <v>31</v>
      </c>
      <c r="G94">
        <v>24</v>
      </c>
      <c r="M94" t="s">
        <v>21</v>
      </c>
    </row>
    <row r="95" spans="1:17" hidden="1" x14ac:dyDescent="0.25">
      <c r="A95">
        <v>0</v>
      </c>
      <c r="B95" t="s">
        <v>16</v>
      </c>
      <c r="C95" t="s">
        <v>38</v>
      </c>
      <c r="D95" t="s">
        <v>59</v>
      </c>
      <c r="E95" t="s">
        <v>18</v>
      </c>
      <c r="F95" t="s">
        <v>26</v>
      </c>
      <c r="G95"/>
      <c r="H95" t="s">
        <v>19</v>
      </c>
      <c r="J95">
        <v>8</v>
      </c>
      <c r="K95">
        <v>10</v>
      </c>
      <c r="M95" t="s">
        <v>21</v>
      </c>
    </row>
    <row r="96" spans="1:17" hidden="1" x14ac:dyDescent="0.25">
      <c r="A96">
        <v>0</v>
      </c>
      <c r="B96" t="s">
        <v>16</v>
      </c>
      <c r="C96" t="s">
        <v>38</v>
      </c>
      <c r="D96" t="s">
        <v>59</v>
      </c>
      <c r="E96" t="s">
        <v>20</v>
      </c>
      <c r="F96" t="s">
        <v>74</v>
      </c>
      <c r="G96"/>
      <c r="J96">
        <v>0.25</v>
      </c>
      <c r="K96">
        <v>0.33</v>
      </c>
      <c r="M96" t="s">
        <v>75</v>
      </c>
      <c r="N96" t="s">
        <v>21</v>
      </c>
      <c r="O96" t="s">
        <v>29</v>
      </c>
      <c r="P96">
        <v>2500</v>
      </c>
      <c r="Q96" t="e">
        <f>VLOOKUP(A96&amp;C96&amp;D96,Sheet2!$A$1:$W$46,21,FALSE)</f>
        <v>#N/A</v>
      </c>
    </row>
    <row r="97" spans="1:17" hidden="1" x14ac:dyDescent="0.25">
      <c r="A97">
        <v>0</v>
      </c>
      <c r="B97" t="s">
        <v>16</v>
      </c>
      <c r="C97" t="s">
        <v>38</v>
      </c>
      <c r="D97" t="s">
        <v>59</v>
      </c>
      <c r="E97" t="s">
        <v>30</v>
      </c>
      <c r="F97" t="s">
        <v>26</v>
      </c>
      <c r="G97"/>
      <c r="H97" t="s">
        <v>27</v>
      </c>
      <c r="I97">
        <v>3.5</v>
      </c>
      <c r="J97">
        <v>3</v>
      </c>
      <c r="K97">
        <v>4</v>
      </c>
      <c r="M97" t="s">
        <v>24</v>
      </c>
    </row>
    <row r="98" spans="1:17" hidden="1" x14ac:dyDescent="0.25">
      <c r="A98">
        <v>0</v>
      </c>
      <c r="B98" t="s">
        <v>16</v>
      </c>
      <c r="C98" t="s">
        <v>38</v>
      </c>
      <c r="D98" t="s">
        <v>59</v>
      </c>
      <c r="E98" t="s">
        <v>20</v>
      </c>
      <c r="F98" t="s">
        <v>74</v>
      </c>
      <c r="G98"/>
      <c r="J98">
        <v>0.25</v>
      </c>
      <c r="K98">
        <v>0.33</v>
      </c>
      <c r="M98" t="s">
        <v>75</v>
      </c>
      <c r="N98" t="s">
        <v>24</v>
      </c>
      <c r="O98" t="s">
        <v>21</v>
      </c>
    </row>
    <row r="99" spans="1:17" hidden="1" x14ac:dyDescent="0.25">
      <c r="A99">
        <v>0</v>
      </c>
      <c r="B99" t="s">
        <v>16</v>
      </c>
      <c r="C99" t="s">
        <v>38</v>
      </c>
      <c r="D99" t="s">
        <v>59</v>
      </c>
      <c r="E99" t="s">
        <v>28</v>
      </c>
      <c r="F99" t="s">
        <v>26</v>
      </c>
      <c r="G99"/>
      <c r="H99" t="s">
        <v>27</v>
      </c>
      <c r="I99">
        <v>1</v>
      </c>
      <c r="J99">
        <v>0.5</v>
      </c>
      <c r="K99">
        <v>2</v>
      </c>
      <c r="M99" t="s">
        <v>21</v>
      </c>
    </row>
    <row r="100" spans="1:17" hidden="1" x14ac:dyDescent="0.25">
      <c r="A100">
        <v>0</v>
      </c>
      <c r="B100" t="s">
        <v>16</v>
      </c>
      <c r="C100" t="s">
        <v>38</v>
      </c>
      <c r="D100" t="s">
        <v>59</v>
      </c>
      <c r="E100" t="s">
        <v>18</v>
      </c>
      <c r="F100" t="s">
        <v>31</v>
      </c>
      <c r="G100">
        <v>24</v>
      </c>
      <c r="M100" t="s">
        <v>21</v>
      </c>
    </row>
    <row r="101" spans="1:17" hidden="1" x14ac:dyDescent="0.25">
      <c r="A101">
        <v>0</v>
      </c>
      <c r="B101" t="s">
        <v>16</v>
      </c>
      <c r="C101" t="s">
        <v>38</v>
      </c>
      <c r="D101" t="s">
        <v>55</v>
      </c>
      <c r="E101" t="s">
        <v>18</v>
      </c>
      <c r="F101" t="s">
        <v>26</v>
      </c>
      <c r="G101"/>
      <c r="H101" t="s">
        <v>19</v>
      </c>
      <c r="J101">
        <v>12</v>
      </c>
      <c r="K101">
        <v>14</v>
      </c>
      <c r="M101" t="s">
        <v>21</v>
      </c>
    </row>
    <row r="102" spans="1:17" hidden="1" x14ac:dyDescent="0.25">
      <c r="A102">
        <v>0</v>
      </c>
      <c r="B102" t="s">
        <v>16</v>
      </c>
      <c r="C102" t="s">
        <v>38</v>
      </c>
      <c r="D102" t="s">
        <v>55</v>
      </c>
      <c r="E102" t="s">
        <v>20</v>
      </c>
      <c r="F102" t="s">
        <v>74</v>
      </c>
      <c r="G102"/>
      <c r="J102">
        <v>0.25</v>
      </c>
      <c r="K102">
        <v>0.33</v>
      </c>
      <c r="M102" t="s">
        <v>75</v>
      </c>
      <c r="N102" t="s">
        <v>21</v>
      </c>
      <c r="O102" t="s">
        <v>62</v>
      </c>
      <c r="Q102" t="e">
        <f>VLOOKUP(A102&amp;C103&amp;D103,Sheet2!$A$1:$K$26,10,FALSE)</f>
        <v>#N/A</v>
      </c>
    </row>
    <row r="103" spans="1:17" hidden="1" x14ac:dyDescent="0.25">
      <c r="A103">
        <v>0</v>
      </c>
      <c r="B103" t="s">
        <v>16</v>
      </c>
      <c r="C103" t="s">
        <v>38</v>
      </c>
      <c r="D103" t="s">
        <v>55</v>
      </c>
      <c r="E103" t="s">
        <v>25</v>
      </c>
      <c r="F103" t="s">
        <v>26</v>
      </c>
      <c r="G103"/>
      <c r="H103" t="s">
        <v>27</v>
      </c>
      <c r="I103">
        <v>0.75</v>
      </c>
      <c r="J103">
        <v>0.5</v>
      </c>
      <c r="K103">
        <v>1</v>
      </c>
      <c r="M103" t="s">
        <v>24</v>
      </c>
    </row>
    <row r="104" spans="1:17" hidden="1" x14ac:dyDescent="0.25">
      <c r="A104">
        <v>0</v>
      </c>
      <c r="B104" t="s">
        <v>16</v>
      </c>
      <c r="C104" t="s">
        <v>38</v>
      </c>
      <c r="D104" t="s">
        <v>55</v>
      </c>
      <c r="E104" t="s">
        <v>20</v>
      </c>
      <c r="F104" t="s">
        <v>74</v>
      </c>
      <c r="G104"/>
      <c r="J104">
        <v>0.25</v>
      </c>
      <c r="K104">
        <v>0.33</v>
      </c>
      <c r="M104" t="s">
        <v>75</v>
      </c>
      <c r="N104" t="s">
        <v>24</v>
      </c>
      <c r="O104" t="s">
        <v>21</v>
      </c>
      <c r="P104">
        <v>1000</v>
      </c>
    </row>
    <row r="105" spans="1:17" hidden="1" x14ac:dyDescent="0.25">
      <c r="A105">
        <v>0</v>
      </c>
      <c r="B105" t="s">
        <v>16</v>
      </c>
      <c r="C105" t="s">
        <v>38</v>
      </c>
      <c r="D105" t="s">
        <v>55</v>
      </c>
      <c r="E105" t="s">
        <v>18</v>
      </c>
      <c r="F105" t="s">
        <v>26</v>
      </c>
      <c r="G105"/>
      <c r="H105" t="s">
        <v>19</v>
      </c>
      <c r="J105">
        <v>1</v>
      </c>
      <c r="K105">
        <v>2</v>
      </c>
      <c r="M105" t="s">
        <v>21</v>
      </c>
    </row>
    <row r="106" spans="1:17" hidden="1" x14ac:dyDescent="0.25">
      <c r="A106">
        <v>0</v>
      </c>
      <c r="B106" t="s">
        <v>16</v>
      </c>
      <c r="C106" t="s">
        <v>38</v>
      </c>
      <c r="D106" t="s">
        <v>55</v>
      </c>
      <c r="E106" t="s">
        <v>20</v>
      </c>
      <c r="F106" t="s">
        <v>74</v>
      </c>
      <c r="G106"/>
      <c r="J106">
        <v>0.25</v>
      </c>
      <c r="K106">
        <v>0.33</v>
      </c>
      <c r="M106" t="s">
        <v>75</v>
      </c>
      <c r="N106" t="s">
        <v>21</v>
      </c>
      <c r="O106" t="s">
        <v>29</v>
      </c>
      <c r="P106">
        <v>2500</v>
      </c>
      <c r="Q106" t="e">
        <f>VLOOKUP(A106&amp;C106&amp;D106,Sheet2!$A$1:$W$46,21,FALSE)</f>
        <v>#N/A</v>
      </c>
    </row>
    <row r="107" spans="1:17" hidden="1" x14ac:dyDescent="0.25">
      <c r="A107">
        <v>0</v>
      </c>
      <c r="B107" t="s">
        <v>16</v>
      </c>
      <c r="C107" t="s">
        <v>38</v>
      </c>
      <c r="D107" t="s">
        <v>55</v>
      </c>
      <c r="E107" t="s">
        <v>30</v>
      </c>
      <c r="F107" t="s">
        <v>26</v>
      </c>
      <c r="G107"/>
      <c r="H107" t="s">
        <v>27</v>
      </c>
      <c r="I107">
        <v>1.5</v>
      </c>
      <c r="J107">
        <v>1</v>
      </c>
      <c r="K107">
        <v>2</v>
      </c>
      <c r="M107" t="s">
        <v>24</v>
      </c>
    </row>
    <row r="108" spans="1:17" hidden="1" x14ac:dyDescent="0.25">
      <c r="A108">
        <v>0</v>
      </c>
      <c r="B108" t="s">
        <v>16</v>
      </c>
      <c r="C108" t="s">
        <v>38</v>
      </c>
      <c r="D108" t="s">
        <v>55</v>
      </c>
      <c r="E108" t="s">
        <v>20</v>
      </c>
      <c r="F108" t="s">
        <v>74</v>
      </c>
      <c r="G108"/>
      <c r="J108">
        <v>0.25</v>
      </c>
      <c r="K108">
        <v>0.33</v>
      </c>
      <c r="M108" t="s">
        <v>75</v>
      </c>
      <c r="N108" t="s">
        <v>24</v>
      </c>
      <c r="O108" t="s">
        <v>21</v>
      </c>
    </row>
    <row r="109" spans="1:17" hidden="1" x14ac:dyDescent="0.25">
      <c r="A109">
        <v>0</v>
      </c>
      <c r="B109" t="s">
        <v>16</v>
      </c>
      <c r="C109" t="s">
        <v>38</v>
      </c>
      <c r="D109" t="s">
        <v>55</v>
      </c>
      <c r="E109" t="s">
        <v>18</v>
      </c>
      <c r="F109" t="s">
        <v>31</v>
      </c>
      <c r="G109">
        <v>24</v>
      </c>
      <c r="M109" t="s">
        <v>21</v>
      </c>
    </row>
    <row r="110" spans="1:17" hidden="1" x14ac:dyDescent="0.25">
      <c r="A110">
        <v>0</v>
      </c>
      <c r="B110" t="s">
        <v>16</v>
      </c>
      <c r="C110" t="s">
        <v>37</v>
      </c>
      <c r="D110" t="s">
        <v>55</v>
      </c>
      <c r="E110" t="s">
        <v>18</v>
      </c>
      <c r="F110" t="s">
        <v>26</v>
      </c>
      <c r="G110"/>
      <c r="H110" t="s">
        <v>19</v>
      </c>
      <c r="J110">
        <v>6</v>
      </c>
      <c r="K110">
        <v>8</v>
      </c>
      <c r="M110" t="s">
        <v>21</v>
      </c>
    </row>
    <row r="111" spans="1:17" hidden="1" x14ac:dyDescent="0.25">
      <c r="A111">
        <v>0</v>
      </c>
      <c r="B111" t="s">
        <v>16</v>
      </c>
      <c r="C111" t="s">
        <v>37</v>
      </c>
      <c r="D111" t="s">
        <v>55</v>
      </c>
      <c r="E111" t="s">
        <v>20</v>
      </c>
      <c r="F111" t="s">
        <v>74</v>
      </c>
      <c r="G111"/>
      <c r="J111">
        <v>0.25</v>
      </c>
      <c r="K111">
        <v>0.33</v>
      </c>
      <c r="M111" t="s">
        <v>75</v>
      </c>
      <c r="N111" t="s">
        <v>21</v>
      </c>
      <c r="O111" t="s">
        <v>22</v>
      </c>
    </row>
    <row r="112" spans="1:17" hidden="1" x14ac:dyDescent="0.25">
      <c r="A112">
        <v>0</v>
      </c>
      <c r="B112" t="s">
        <v>16</v>
      </c>
      <c r="C112" t="s">
        <v>37</v>
      </c>
      <c r="D112" t="s">
        <v>55</v>
      </c>
      <c r="E112" t="s">
        <v>23</v>
      </c>
      <c r="F112" t="s">
        <v>26</v>
      </c>
      <c r="G112"/>
      <c r="H112" t="s">
        <v>19</v>
      </c>
      <c r="J112">
        <v>6</v>
      </c>
      <c r="K112">
        <v>7.5</v>
      </c>
      <c r="M112" t="s">
        <v>22</v>
      </c>
    </row>
    <row r="113" spans="1:17" hidden="1" x14ac:dyDescent="0.25">
      <c r="A113">
        <v>0</v>
      </c>
      <c r="B113" t="s">
        <v>16</v>
      </c>
      <c r="C113" t="s">
        <v>37</v>
      </c>
      <c r="D113" t="s">
        <v>55</v>
      </c>
      <c r="E113" t="s">
        <v>20</v>
      </c>
      <c r="F113" t="s">
        <v>74</v>
      </c>
      <c r="G113"/>
      <c r="J113">
        <v>0.25</v>
      </c>
      <c r="K113">
        <v>0.33</v>
      </c>
      <c r="M113" t="s">
        <v>75</v>
      </c>
      <c r="N113" t="s">
        <v>24</v>
      </c>
      <c r="O113" t="s">
        <v>21</v>
      </c>
    </row>
    <row r="114" spans="1:17" hidden="1" x14ac:dyDescent="0.25">
      <c r="A114">
        <v>0</v>
      </c>
      <c r="B114" t="s">
        <v>16</v>
      </c>
      <c r="C114" t="s">
        <v>37</v>
      </c>
      <c r="D114" t="s">
        <v>55</v>
      </c>
      <c r="E114" t="s">
        <v>28</v>
      </c>
      <c r="F114" t="s">
        <v>26</v>
      </c>
      <c r="G114"/>
      <c r="H114" t="s">
        <v>27</v>
      </c>
      <c r="I114">
        <f>(J114+K114)/2</f>
        <v>1.5</v>
      </c>
      <c r="J114">
        <v>1</v>
      </c>
      <c r="K114">
        <v>2</v>
      </c>
      <c r="M114" t="s">
        <v>21</v>
      </c>
    </row>
    <row r="115" spans="1:17" hidden="1" x14ac:dyDescent="0.25">
      <c r="A115">
        <v>0</v>
      </c>
      <c r="B115" t="s">
        <v>16</v>
      </c>
      <c r="C115" t="s">
        <v>37</v>
      </c>
      <c r="D115" t="s">
        <v>55</v>
      </c>
      <c r="E115" t="s">
        <v>20</v>
      </c>
      <c r="F115" t="s">
        <v>74</v>
      </c>
      <c r="G115"/>
      <c r="J115">
        <v>0.25</v>
      </c>
      <c r="K115">
        <v>0.33</v>
      </c>
      <c r="M115" t="s">
        <v>75</v>
      </c>
      <c r="N115" t="s">
        <v>24</v>
      </c>
      <c r="O115" t="s">
        <v>29</v>
      </c>
      <c r="P115">
        <v>2500</v>
      </c>
      <c r="Q115" t="e">
        <f>VLOOKUP(A115&amp;C115&amp;D115,Sheet2!$A$1:$W$46,21,FALSE)</f>
        <v>#N/A</v>
      </c>
    </row>
    <row r="116" spans="1:17" hidden="1" x14ac:dyDescent="0.25">
      <c r="A116">
        <v>0</v>
      </c>
      <c r="B116" t="s">
        <v>16</v>
      </c>
      <c r="C116" t="s">
        <v>37</v>
      </c>
      <c r="D116" t="s">
        <v>55</v>
      </c>
      <c r="E116" t="s">
        <v>30</v>
      </c>
      <c r="F116" t="s">
        <v>26</v>
      </c>
      <c r="G116"/>
      <c r="H116" t="s">
        <v>27</v>
      </c>
      <c r="I116">
        <v>3</v>
      </c>
      <c r="J116">
        <v>2</v>
      </c>
      <c r="K116">
        <v>5</v>
      </c>
      <c r="M116" t="s">
        <v>24</v>
      </c>
    </row>
    <row r="117" spans="1:17" hidden="1" x14ac:dyDescent="0.25">
      <c r="A117">
        <v>0</v>
      </c>
      <c r="B117" t="s">
        <v>16</v>
      </c>
      <c r="C117" t="s">
        <v>37</v>
      </c>
      <c r="D117" t="s">
        <v>55</v>
      </c>
      <c r="E117" t="s">
        <v>20</v>
      </c>
      <c r="F117" t="s">
        <v>74</v>
      </c>
      <c r="G117"/>
      <c r="J117">
        <v>0.25</v>
      </c>
      <c r="K117">
        <v>0.33</v>
      </c>
      <c r="M117" t="s">
        <v>75</v>
      </c>
      <c r="N117" t="s">
        <v>24</v>
      </c>
      <c r="O117" t="s">
        <v>21</v>
      </c>
      <c r="P117">
        <v>1000</v>
      </c>
    </row>
    <row r="118" spans="1:17" hidden="1" x14ac:dyDescent="0.25">
      <c r="A118">
        <v>0</v>
      </c>
      <c r="B118" t="s">
        <v>16</v>
      </c>
      <c r="C118" t="s">
        <v>37</v>
      </c>
      <c r="D118" t="s">
        <v>55</v>
      </c>
      <c r="E118" t="s">
        <v>18</v>
      </c>
      <c r="F118" t="s">
        <v>31</v>
      </c>
      <c r="G118">
        <v>24</v>
      </c>
      <c r="M118" t="s">
        <v>21</v>
      </c>
    </row>
    <row r="119" spans="1:17" hidden="1" x14ac:dyDescent="0.25">
      <c r="A119">
        <v>0</v>
      </c>
      <c r="B119" t="s">
        <v>16</v>
      </c>
      <c r="C119" t="s">
        <v>38</v>
      </c>
      <c r="D119" t="s">
        <v>53</v>
      </c>
      <c r="E119" t="s">
        <v>18</v>
      </c>
      <c r="F119" t="s">
        <v>26</v>
      </c>
      <c r="G119"/>
      <c r="H119" t="s">
        <v>19</v>
      </c>
      <c r="J119">
        <v>8</v>
      </c>
      <c r="K119">
        <v>11</v>
      </c>
      <c r="M119" t="s">
        <v>21</v>
      </c>
    </row>
    <row r="120" spans="1:17" hidden="1" x14ac:dyDescent="0.25">
      <c r="A120">
        <v>0</v>
      </c>
      <c r="B120" t="s">
        <v>16</v>
      </c>
      <c r="C120" t="s">
        <v>38</v>
      </c>
      <c r="D120" t="s">
        <v>53</v>
      </c>
      <c r="E120" t="s">
        <v>20</v>
      </c>
      <c r="F120" t="s">
        <v>74</v>
      </c>
      <c r="G120"/>
      <c r="J120">
        <v>0.25</v>
      </c>
      <c r="K120">
        <v>0.33</v>
      </c>
      <c r="M120" t="s">
        <v>75</v>
      </c>
      <c r="N120" t="s">
        <v>21</v>
      </c>
      <c r="O120" t="s">
        <v>62</v>
      </c>
      <c r="Q120" t="e">
        <f>VLOOKUP(A120&amp;C121&amp;D121,Sheet2!$A$1:$K$26,10,FALSE)</f>
        <v>#N/A</v>
      </c>
    </row>
    <row r="121" spans="1:17" hidden="1" x14ac:dyDescent="0.25">
      <c r="A121">
        <v>0</v>
      </c>
      <c r="B121" t="s">
        <v>16</v>
      </c>
      <c r="C121" t="s">
        <v>38</v>
      </c>
      <c r="D121" t="s">
        <v>53</v>
      </c>
      <c r="E121" t="s">
        <v>25</v>
      </c>
      <c r="F121" t="s">
        <v>26</v>
      </c>
      <c r="G121"/>
      <c r="H121" t="s">
        <v>27</v>
      </c>
      <c r="I121">
        <v>0.75</v>
      </c>
      <c r="J121">
        <v>0.5</v>
      </c>
      <c r="K121">
        <v>1</v>
      </c>
      <c r="M121" t="s">
        <v>24</v>
      </c>
    </row>
    <row r="122" spans="1:17" hidden="1" x14ac:dyDescent="0.25">
      <c r="A122">
        <v>0</v>
      </c>
      <c r="B122" t="s">
        <v>16</v>
      </c>
      <c r="C122" t="s">
        <v>38</v>
      </c>
      <c r="D122" t="s">
        <v>53</v>
      </c>
      <c r="E122" t="s">
        <v>20</v>
      </c>
      <c r="F122" t="s">
        <v>74</v>
      </c>
      <c r="G122"/>
      <c r="J122">
        <v>0.25</v>
      </c>
      <c r="K122">
        <v>0.33</v>
      </c>
      <c r="M122" t="s">
        <v>75</v>
      </c>
      <c r="N122" t="s">
        <v>24</v>
      </c>
      <c r="O122" t="s">
        <v>21</v>
      </c>
    </row>
    <row r="123" spans="1:17" hidden="1" x14ac:dyDescent="0.25">
      <c r="A123">
        <v>0</v>
      </c>
      <c r="B123" t="s">
        <v>16</v>
      </c>
      <c r="C123" t="s">
        <v>38</v>
      </c>
      <c r="D123" t="s">
        <v>53</v>
      </c>
      <c r="E123" t="s">
        <v>28</v>
      </c>
      <c r="F123" t="s">
        <v>26</v>
      </c>
      <c r="G123"/>
      <c r="H123" t="s">
        <v>27</v>
      </c>
      <c r="I123">
        <v>1</v>
      </c>
      <c r="J123">
        <v>0.5</v>
      </c>
      <c r="K123">
        <v>2</v>
      </c>
      <c r="M123" t="s">
        <v>21</v>
      </c>
    </row>
    <row r="124" spans="1:17" hidden="1" x14ac:dyDescent="0.25">
      <c r="A124">
        <v>0</v>
      </c>
      <c r="B124" t="s">
        <v>16</v>
      </c>
      <c r="C124" t="s">
        <v>38</v>
      </c>
      <c r="D124" t="s">
        <v>53</v>
      </c>
      <c r="E124" t="s">
        <v>18</v>
      </c>
      <c r="F124" t="s">
        <v>31</v>
      </c>
      <c r="G124">
        <v>24</v>
      </c>
      <c r="M124" t="s">
        <v>21</v>
      </c>
    </row>
    <row r="125" spans="1:17" hidden="1" x14ac:dyDescent="0.25">
      <c r="A125">
        <v>0</v>
      </c>
      <c r="B125" t="s">
        <v>16</v>
      </c>
      <c r="C125" t="s">
        <v>37</v>
      </c>
      <c r="D125" t="s">
        <v>53</v>
      </c>
      <c r="E125" t="s">
        <v>18</v>
      </c>
      <c r="F125" t="s">
        <v>26</v>
      </c>
      <c r="G125"/>
      <c r="H125" t="s">
        <v>19</v>
      </c>
      <c r="J125">
        <v>6</v>
      </c>
      <c r="K125">
        <v>7</v>
      </c>
      <c r="M125" t="s">
        <v>21</v>
      </c>
    </row>
    <row r="126" spans="1:17" hidden="1" x14ac:dyDescent="0.25">
      <c r="A126">
        <v>0</v>
      </c>
      <c r="B126" t="s">
        <v>16</v>
      </c>
      <c r="C126" t="s">
        <v>37</v>
      </c>
      <c r="D126" t="s">
        <v>53</v>
      </c>
      <c r="E126" t="s">
        <v>20</v>
      </c>
      <c r="F126" t="s">
        <v>74</v>
      </c>
      <c r="G126"/>
      <c r="J126">
        <v>0.25</v>
      </c>
      <c r="K126">
        <v>0.33</v>
      </c>
      <c r="M126" t="s">
        <v>75</v>
      </c>
      <c r="N126" t="s">
        <v>21</v>
      </c>
      <c r="O126" t="s">
        <v>32</v>
      </c>
    </row>
    <row r="127" spans="1:17" hidden="1" x14ac:dyDescent="0.25">
      <c r="A127">
        <v>0</v>
      </c>
      <c r="B127" t="s">
        <v>16</v>
      </c>
      <c r="C127" t="s">
        <v>37</v>
      </c>
      <c r="D127" t="s">
        <v>53</v>
      </c>
      <c r="E127" t="s">
        <v>33</v>
      </c>
      <c r="F127" t="s">
        <v>26</v>
      </c>
      <c r="G127"/>
      <c r="H127" t="s">
        <v>19</v>
      </c>
      <c r="J127">
        <v>3</v>
      </c>
      <c r="K127">
        <v>3.5</v>
      </c>
      <c r="M127" t="s">
        <v>32</v>
      </c>
    </row>
    <row r="128" spans="1:17" hidden="1" x14ac:dyDescent="0.25">
      <c r="A128">
        <v>0</v>
      </c>
      <c r="B128" t="s">
        <v>16</v>
      </c>
      <c r="C128" t="s">
        <v>37</v>
      </c>
      <c r="D128" t="s">
        <v>53</v>
      </c>
      <c r="E128" t="s">
        <v>34</v>
      </c>
      <c r="F128" t="s">
        <v>26</v>
      </c>
      <c r="G128"/>
      <c r="H128" t="s">
        <v>19</v>
      </c>
      <c r="J128">
        <v>0.5</v>
      </c>
      <c r="K128">
        <v>0.75</v>
      </c>
      <c r="M128" t="s">
        <v>24</v>
      </c>
    </row>
    <row r="129" spans="1:17" hidden="1" x14ac:dyDescent="0.25">
      <c r="A129">
        <v>0</v>
      </c>
      <c r="B129" t="s">
        <v>16</v>
      </c>
      <c r="C129" t="s">
        <v>37</v>
      </c>
      <c r="D129" t="s">
        <v>53</v>
      </c>
      <c r="E129" t="s">
        <v>33</v>
      </c>
      <c r="F129" t="s">
        <v>26</v>
      </c>
      <c r="G129"/>
      <c r="H129" t="s">
        <v>27</v>
      </c>
      <c r="I129">
        <v>2.5</v>
      </c>
      <c r="J129">
        <v>2</v>
      </c>
      <c r="K129">
        <v>3</v>
      </c>
      <c r="M129" t="s">
        <v>32</v>
      </c>
    </row>
    <row r="130" spans="1:17" hidden="1" x14ac:dyDescent="0.25">
      <c r="A130">
        <v>0</v>
      </c>
      <c r="B130" t="s">
        <v>16</v>
      </c>
      <c r="C130" t="s">
        <v>37</v>
      </c>
      <c r="D130" t="s">
        <v>53</v>
      </c>
      <c r="E130" t="s">
        <v>20</v>
      </c>
      <c r="F130" t="s">
        <v>74</v>
      </c>
      <c r="G130"/>
      <c r="J130">
        <v>0.25</v>
      </c>
      <c r="K130">
        <v>0.33</v>
      </c>
      <c r="M130" t="s">
        <v>75</v>
      </c>
      <c r="N130" t="s">
        <v>24</v>
      </c>
      <c r="O130" t="s">
        <v>21</v>
      </c>
    </row>
    <row r="131" spans="1:17" hidden="1" x14ac:dyDescent="0.25">
      <c r="A131">
        <v>0</v>
      </c>
      <c r="B131" t="s">
        <v>16</v>
      </c>
      <c r="C131" t="s">
        <v>37</v>
      </c>
      <c r="D131" t="s">
        <v>53</v>
      </c>
      <c r="E131" t="s">
        <v>28</v>
      </c>
      <c r="F131" t="s">
        <v>26</v>
      </c>
      <c r="G131"/>
      <c r="H131" t="s">
        <v>27</v>
      </c>
      <c r="I131">
        <v>0.5</v>
      </c>
      <c r="J131">
        <v>0.33</v>
      </c>
      <c r="K131">
        <v>0.75</v>
      </c>
      <c r="M131" t="s">
        <v>21</v>
      </c>
    </row>
    <row r="132" spans="1:17" hidden="1" x14ac:dyDescent="0.25">
      <c r="A132">
        <v>0</v>
      </c>
      <c r="B132" t="s">
        <v>16</v>
      </c>
      <c r="C132" t="s">
        <v>37</v>
      </c>
      <c r="D132" t="s">
        <v>53</v>
      </c>
      <c r="E132" t="s">
        <v>20</v>
      </c>
      <c r="F132" t="s">
        <v>74</v>
      </c>
      <c r="G132"/>
      <c r="J132">
        <v>0.25</v>
      </c>
      <c r="K132">
        <v>0.33</v>
      </c>
      <c r="M132" t="s">
        <v>75</v>
      </c>
      <c r="N132" t="s">
        <v>24</v>
      </c>
      <c r="O132" t="s">
        <v>29</v>
      </c>
      <c r="P132">
        <v>2500</v>
      </c>
      <c r="Q132" t="e">
        <f>VLOOKUP(A132&amp;C132&amp;D132,Sheet2!$A$1:$W$46,21,FALSE)</f>
        <v>#N/A</v>
      </c>
    </row>
    <row r="133" spans="1:17" hidden="1" x14ac:dyDescent="0.25">
      <c r="A133">
        <v>0</v>
      </c>
      <c r="B133" t="s">
        <v>16</v>
      </c>
      <c r="C133" t="s">
        <v>37</v>
      </c>
      <c r="D133" t="s">
        <v>53</v>
      </c>
      <c r="E133" t="s">
        <v>30</v>
      </c>
      <c r="F133" t="s">
        <v>26</v>
      </c>
      <c r="G133"/>
      <c r="H133" t="s">
        <v>27</v>
      </c>
      <c r="I133">
        <v>5.5</v>
      </c>
      <c r="J133">
        <v>4</v>
      </c>
      <c r="K133">
        <v>7.5</v>
      </c>
      <c r="M133" t="s">
        <v>24</v>
      </c>
    </row>
    <row r="134" spans="1:17" hidden="1" x14ac:dyDescent="0.25">
      <c r="A134">
        <v>0</v>
      </c>
      <c r="B134" t="s">
        <v>16</v>
      </c>
      <c r="C134" t="s">
        <v>37</v>
      </c>
      <c r="D134" t="s">
        <v>53</v>
      </c>
      <c r="E134" t="s">
        <v>20</v>
      </c>
      <c r="F134" t="s">
        <v>74</v>
      </c>
      <c r="G134"/>
      <c r="J134">
        <v>0.25</v>
      </c>
      <c r="K134">
        <v>0.33</v>
      </c>
      <c r="M134" t="s">
        <v>75</v>
      </c>
      <c r="N134" t="s">
        <v>24</v>
      </c>
      <c r="O134" t="s">
        <v>21</v>
      </c>
    </row>
    <row r="135" spans="1:17" hidden="1" x14ac:dyDescent="0.25">
      <c r="A135">
        <v>0</v>
      </c>
      <c r="B135" t="s">
        <v>16</v>
      </c>
      <c r="C135" t="s">
        <v>37</v>
      </c>
      <c r="D135" t="s">
        <v>53</v>
      </c>
      <c r="E135" t="s">
        <v>18</v>
      </c>
      <c r="F135" t="s">
        <v>31</v>
      </c>
      <c r="G135">
        <v>24</v>
      </c>
      <c r="M135" t="s">
        <v>21</v>
      </c>
    </row>
    <row r="136" spans="1:17" hidden="1" x14ac:dyDescent="0.25">
      <c r="A136">
        <v>0</v>
      </c>
      <c r="B136" t="s">
        <v>16</v>
      </c>
      <c r="C136" t="s">
        <v>38</v>
      </c>
      <c r="D136" t="s">
        <v>56</v>
      </c>
      <c r="E136" t="s">
        <v>18</v>
      </c>
      <c r="F136" t="s">
        <v>26</v>
      </c>
      <c r="G136"/>
      <c r="H136" t="s">
        <v>19</v>
      </c>
      <c r="J136">
        <v>8</v>
      </c>
      <c r="K136">
        <v>14</v>
      </c>
      <c r="M136" t="s">
        <v>21</v>
      </c>
    </row>
    <row r="137" spans="1:17" hidden="1" x14ac:dyDescent="0.25">
      <c r="A137">
        <v>0</v>
      </c>
      <c r="B137" t="s">
        <v>16</v>
      </c>
      <c r="C137" t="s">
        <v>38</v>
      </c>
      <c r="D137" t="s">
        <v>56</v>
      </c>
      <c r="E137" t="s">
        <v>28</v>
      </c>
      <c r="F137" t="s">
        <v>26</v>
      </c>
      <c r="G137"/>
      <c r="H137" t="s">
        <v>27</v>
      </c>
      <c r="I137">
        <v>1</v>
      </c>
      <c r="J137">
        <v>0.5</v>
      </c>
      <c r="K137">
        <v>2</v>
      </c>
      <c r="M137" t="s">
        <v>21</v>
      </c>
    </row>
    <row r="138" spans="1:17" hidden="1" x14ac:dyDescent="0.25">
      <c r="A138">
        <v>0</v>
      </c>
      <c r="B138" t="s">
        <v>16</v>
      </c>
      <c r="C138" t="s">
        <v>38</v>
      </c>
      <c r="D138" t="s">
        <v>56</v>
      </c>
      <c r="E138" t="s">
        <v>18</v>
      </c>
      <c r="F138" t="s">
        <v>31</v>
      </c>
      <c r="G138">
        <v>24</v>
      </c>
      <c r="M138" t="s">
        <v>21</v>
      </c>
    </row>
    <row r="139" spans="1:17" hidden="1" x14ac:dyDescent="0.25">
      <c r="A139">
        <v>0</v>
      </c>
      <c r="B139" t="s">
        <v>16</v>
      </c>
      <c r="C139" t="s">
        <v>37</v>
      </c>
      <c r="D139" t="s">
        <v>56</v>
      </c>
      <c r="E139" t="s">
        <v>18</v>
      </c>
      <c r="F139" t="s">
        <v>26</v>
      </c>
      <c r="G139"/>
      <c r="H139" t="s">
        <v>19</v>
      </c>
      <c r="J139">
        <v>6</v>
      </c>
      <c r="K139">
        <v>8</v>
      </c>
      <c r="M139" t="s">
        <v>21</v>
      </c>
    </row>
    <row r="140" spans="1:17" hidden="1" x14ac:dyDescent="0.25">
      <c r="A140">
        <v>0</v>
      </c>
      <c r="B140" t="s">
        <v>16</v>
      </c>
      <c r="C140" t="s">
        <v>37</v>
      </c>
      <c r="D140" t="s">
        <v>56</v>
      </c>
      <c r="E140" t="s">
        <v>20</v>
      </c>
      <c r="F140" t="s">
        <v>74</v>
      </c>
      <c r="G140"/>
      <c r="J140">
        <v>0.25</v>
      </c>
      <c r="K140">
        <v>0.33</v>
      </c>
      <c r="M140" t="s">
        <v>75</v>
      </c>
      <c r="N140" t="s">
        <v>21</v>
      </c>
      <c r="O140" t="s">
        <v>22</v>
      </c>
    </row>
    <row r="141" spans="1:17" hidden="1" x14ac:dyDescent="0.25">
      <c r="A141">
        <v>0</v>
      </c>
      <c r="B141" t="s">
        <v>16</v>
      </c>
      <c r="C141" t="s">
        <v>37</v>
      </c>
      <c r="D141" t="s">
        <v>56</v>
      </c>
      <c r="E141" t="s">
        <v>23</v>
      </c>
      <c r="F141" t="s">
        <v>26</v>
      </c>
      <c r="G141"/>
      <c r="H141" t="s">
        <v>19</v>
      </c>
      <c r="J141">
        <v>6</v>
      </c>
      <c r="K141">
        <v>8</v>
      </c>
      <c r="M141" t="s">
        <v>22</v>
      </c>
    </row>
    <row r="142" spans="1:17" hidden="1" x14ac:dyDescent="0.25">
      <c r="A142">
        <v>0</v>
      </c>
      <c r="B142" t="s">
        <v>16</v>
      </c>
      <c r="C142" t="s">
        <v>37</v>
      </c>
      <c r="D142" t="s">
        <v>56</v>
      </c>
      <c r="E142" t="s">
        <v>20</v>
      </c>
      <c r="F142" t="s">
        <v>74</v>
      </c>
      <c r="G142"/>
      <c r="J142">
        <v>0.25</v>
      </c>
      <c r="K142">
        <v>0.33</v>
      </c>
      <c r="M142" t="s">
        <v>75</v>
      </c>
      <c r="N142" t="s">
        <v>24</v>
      </c>
      <c r="O142" t="s">
        <v>29</v>
      </c>
      <c r="P142">
        <v>2500</v>
      </c>
      <c r="Q142" t="e">
        <f>VLOOKUP(A142&amp;C142&amp;D142,Sheet2!$A$1:$W$46,21,FALSE)</f>
        <v>#N/A</v>
      </c>
    </row>
    <row r="143" spans="1:17" hidden="1" x14ac:dyDescent="0.25">
      <c r="A143">
        <v>0</v>
      </c>
      <c r="B143" t="s">
        <v>16</v>
      </c>
      <c r="C143" t="s">
        <v>37</v>
      </c>
      <c r="D143" t="s">
        <v>56</v>
      </c>
      <c r="E143" t="s">
        <v>30</v>
      </c>
      <c r="F143" t="s">
        <v>26</v>
      </c>
      <c r="G143"/>
      <c r="H143" t="s">
        <v>19</v>
      </c>
      <c r="J143">
        <v>4</v>
      </c>
      <c r="K143">
        <v>5.5</v>
      </c>
      <c r="M143" t="s">
        <v>24</v>
      </c>
    </row>
    <row r="144" spans="1:17" hidden="1" x14ac:dyDescent="0.25">
      <c r="A144">
        <v>0</v>
      </c>
      <c r="B144" t="s">
        <v>16</v>
      </c>
      <c r="C144" t="s">
        <v>37</v>
      </c>
      <c r="D144" t="s">
        <v>56</v>
      </c>
      <c r="E144" t="s">
        <v>20</v>
      </c>
      <c r="F144" t="s">
        <v>74</v>
      </c>
      <c r="G144"/>
      <c r="J144">
        <v>0.25</v>
      </c>
      <c r="K144">
        <v>0.33</v>
      </c>
      <c r="M144" t="s">
        <v>75</v>
      </c>
      <c r="N144" t="s">
        <v>24</v>
      </c>
      <c r="O144" t="s">
        <v>21</v>
      </c>
      <c r="P144">
        <v>1000</v>
      </c>
    </row>
    <row r="145" spans="1:17" hidden="1" x14ac:dyDescent="0.25">
      <c r="A145">
        <v>0</v>
      </c>
      <c r="B145" t="s">
        <v>16</v>
      </c>
      <c r="C145" t="s">
        <v>37</v>
      </c>
      <c r="D145" t="s">
        <v>56</v>
      </c>
      <c r="E145" t="s">
        <v>28</v>
      </c>
      <c r="F145" t="s">
        <v>26</v>
      </c>
      <c r="G145"/>
      <c r="H145" t="s">
        <v>27</v>
      </c>
      <c r="I145">
        <v>0.75</v>
      </c>
      <c r="J145">
        <v>0.5</v>
      </c>
      <c r="K145">
        <v>1</v>
      </c>
      <c r="M145" t="s">
        <v>21</v>
      </c>
    </row>
    <row r="146" spans="1:17" hidden="1" x14ac:dyDescent="0.25">
      <c r="A146">
        <v>0</v>
      </c>
      <c r="B146" t="s">
        <v>16</v>
      </c>
      <c r="C146" t="s">
        <v>37</v>
      </c>
      <c r="D146" t="s">
        <v>56</v>
      </c>
      <c r="E146" t="s">
        <v>20</v>
      </c>
      <c r="F146" t="s">
        <v>74</v>
      </c>
      <c r="G146"/>
      <c r="J146">
        <v>0.25</v>
      </c>
      <c r="K146">
        <v>0.33</v>
      </c>
      <c r="M146" t="s">
        <v>75</v>
      </c>
      <c r="N146" t="s">
        <v>24</v>
      </c>
      <c r="O146" t="s">
        <v>21</v>
      </c>
    </row>
    <row r="147" spans="1:17" hidden="1" x14ac:dyDescent="0.25">
      <c r="A147">
        <v>0</v>
      </c>
      <c r="B147" t="s">
        <v>16</v>
      </c>
      <c r="C147" t="s">
        <v>37</v>
      </c>
      <c r="D147" t="s">
        <v>56</v>
      </c>
      <c r="E147" t="s">
        <v>18</v>
      </c>
      <c r="F147" t="s">
        <v>31</v>
      </c>
      <c r="G147">
        <v>24</v>
      </c>
      <c r="M147" t="s">
        <v>21</v>
      </c>
    </row>
    <row r="148" spans="1:17" hidden="1" x14ac:dyDescent="0.25">
      <c r="A148">
        <v>0</v>
      </c>
      <c r="B148" t="s">
        <v>16</v>
      </c>
      <c r="C148" t="s">
        <v>37</v>
      </c>
      <c r="D148" t="s">
        <v>52</v>
      </c>
      <c r="E148" t="s">
        <v>18</v>
      </c>
      <c r="F148" t="s">
        <v>26</v>
      </c>
      <c r="G148"/>
      <c r="H148" t="s">
        <v>19</v>
      </c>
      <c r="J148">
        <v>8</v>
      </c>
      <c r="K148">
        <v>9</v>
      </c>
      <c r="M148" t="s">
        <v>21</v>
      </c>
    </row>
    <row r="149" spans="1:17" hidden="1" x14ac:dyDescent="0.25">
      <c r="A149">
        <v>0</v>
      </c>
      <c r="B149" t="s">
        <v>16</v>
      </c>
      <c r="C149" t="s">
        <v>37</v>
      </c>
      <c r="D149" t="s">
        <v>52</v>
      </c>
      <c r="E149" t="s">
        <v>28</v>
      </c>
      <c r="F149" t="s">
        <v>26</v>
      </c>
      <c r="G149"/>
      <c r="H149" t="s">
        <v>27</v>
      </c>
      <c r="I149">
        <v>1</v>
      </c>
      <c r="J149">
        <v>0.5</v>
      </c>
      <c r="K149">
        <v>2</v>
      </c>
      <c r="M149" t="s">
        <v>21</v>
      </c>
    </row>
    <row r="150" spans="1:17" hidden="1" x14ac:dyDescent="0.25">
      <c r="A150">
        <v>0</v>
      </c>
      <c r="B150" t="s">
        <v>16</v>
      </c>
      <c r="C150" t="s">
        <v>37</v>
      </c>
      <c r="D150" t="s">
        <v>52</v>
      </c>
      <c r="E150" t="s">
        <v>20</v>
      </c>
      <c r="F150" t="s">
        <v>74</v>
      </c>
      <c r="G150"/>
      <c r="J150">
        <v>0.25</v>
      </c>
      <c r="K150">
        <v>0.33</v>
      </c>
      <c r="M150" t="s">
        <v>75</v>
      </c>
      <c r="N150" t="s">
        <v>24</v>
      </c>
      <c r="O150" t="s">
        <v>29</v>
      </c>
      <c r="P150">
        <v>2500</v>
      </c>
      <c r="Q150" t="e">
        <f>VLOOKUP(A150&amp;C150&amp;D150,Sheet2!$A$1:$W$46,21,FALSE)</f>
        <v>#N/A</v>
      </c>
    </row>
    <row r="151" spans="1:17" hidden="1" x14ac:dyDescent="0.25">
      <c r="A151">
        <v>0</v>
      </c>
      <c r="B151" t="s">
        <v>16</v>
      </c>
      <c r="C151" t="s">
        <v>37</v>
      </c>
      <c r="D151" t="s">
        <v>52</v>
      </c>
      <c r="E151" t="s">
        <v>30</v>
      </c>
      <c r="F151" t="s">
        <v>26</v>
      </c>
      <c r="G151"/>
      <c r="H151" t="s">
        <v>27</v>
      </c>
      <c r="I151">
        <v>5.5</v>
      </c>
      <c r="J151">
        <v>4</v>
      </c>
      <c r="K151">
        <v>8</v>
      </c>
      <c r="M151" t="s">
        <v>24</v>
      </c>
    </row>
    <row r="152" spans="1:17" hidden="1" x14ac:dyDescent="0.25">
      <c r="A152">
        <v>0</v>
      </c>
      <c r="B152" t="s">
        <v>16</v>
      </c>
      <c r="C152" t="s">
        <v>37</v>
      </c>
      <c r="D152" t="s">
        <v>52</v>
      </c>
      <c r="E152" t="s">
        <v>20</v>
      </c>
      <c r="F152" t="s">
        <v>74</v>
      </c>
      <c r="G152"/>
      <c r="J152">
        <v>0.25</v>
      </c>
      <c r="K152">
        <v>0.33</v>
      </c>
      <c r="M152" t="s">
        <v>75</v>
      </c>
      <c r="N152" t="s">
        <v>24</v>
      </c>
      <c r="O152" t="s">
        <v>21</v>
      </c>
    </row>
    <row r="153" spans="1:17" hidden="1" x14ac:dyDescent="0.25">
      <c r="A153">
        <v>0</v>
      </c>
      <c r="B153" t="s">
        <v>16</v>
      </c>
      <c r="C153" t="s">
        <v>37</v>
      </c>
      <c r="D153" t="s">
        <v>52</v>
      </c>
      <c r="E153" t="s">
        <v>18</v>
      </c>
      <c r="F153" t="s">
        <v>31</v>
      </c>
      <c r="G153">
        <v>24</v>
      </c>
      <c r="M153" t="s">
        <v>21</v>
      </c>
    </row>
    <row r="154" spans="1:17" hidden="1" x14ac:dyDescent="0.25">
      <c r="A154">
        <v>0</v>
      </c>
      <c r="B154" t="s">
        <v>16</v>
      </c>
      <c r="C154" t="s">
        <v>36</v>
      </c>
      <c r="D154" t="s">
        <v>52</v>
      </c>
      <c r="E154" t="s">
        <v>18</v>
      </c>
      <c r="F154" t="s">
        <v>26</v>
      </c>
      <c r="G154"/>
      <c r="H154" t="s">
        <v>19</v>
      </c>
      <c r="J154">
        <v>8</v>
      </c>
      <c r="K154">
        <v>11</v>
      </c>
      <c r="M154" t="s">
        <v>21</v>
      </c>
    </row>
    <row r="155" spans="1:17" hidden="1" x14ac:dyDescent="0.25">
      <c r="A155">
        <v>0</v>
      </c>
      <c r="B155" t="s">
        <v>16</v>
      </c>
      <c r="C155" t="s">
        <v>36</v>
      </c>
      <c r="D155" t="s">
        <v>52</v>
      </c>
      <c r="E155" t="s">
        <v>20</v>
      </c>
      <c r="F155" t="s">
        <v>74</v>
      </c>
      <c r="G155"/>
      <c r="J155">
        <v>0.25</v>
      </c>
      <c r="K155">
        <v>0.33</v>
      </c>
      <c r="M155" t="s">
        <v>75</v>
      </c>
      <c r="N155" t="s">
        <v>21</v>
      </c>
      <c r="O155" t="s">
        <v>62</v>
      </c>
      <c r="Q155" t="e">
        <f>VLOOKUP(A155&amp;C156&amp;D156,Sheet2!$A$1:$K$26,10,FALSE)</f>
        <v>#N/A</v>
      </c>
    </row>
    <row r="156" spans="1:17" hidden="1" x14ac:dyDescent="0.25">
      <c r="A156">
        <v>0</v>
      </c>
      <c r="B156" t="s">
        <v>16</v>
      </c>
      <c r="C156" t="s">
        <v>36</v>
      </c>
      <c r="D156" t="s">
        <v>52</v>
      </c>
      <c r="E156" t="s">
        <v>25</v>
      </c>
      <c r="F156" t="s">
        <v>26</v>
      </c>
      <c r="G156"/>
      <c r="H156" t="s">
        <v>27</v>
      </c>
      <c r="I156">
        <v>0.75</v>
      </c>
      <c r="J156">
        <v>0.5</v>
      </c>
      <c r="K156">
        <v>1</v>
      </c>
      <c r="M156" t="s">
        <v>24</v>
      </c>
    </row>
    <row r="157" spans="1:17" hidden="1" x14ac:dyDescent="0.25">
      <c r="A157">
        <v>0</v>
      </c>
      <c r="B157" t="s">
        <v>16</v>
      </c>
      <c r="C157" t="s">
        <v>36</v>
      </c>
      <c r="D157" t="s">
        <v>52</v>
      </c>
      <c r="E157" t="s">
        <v>20</v>
      </c>
      <c r="F157" t="s">
        <v>74</v>
      </c>
      <c r="G157"/>
      <c r="J157">
        <v>0.25</v>
      </c>
      <c r="K157">
        <v>0.33</v>
      </c>
      <c r="M157" t="s">
        <v>75</v>
      </c>
      <c r="N157" t="s">
        <v>24</v>
      </c>
      <c r="O157" t="s">
        <v>21</v>
      </c>
    </row>
    <row r="158" spans="1:17" hidden="1" x14ac:dyDescent="0.25">
      <c r="A158">
        <v>0</v>
      </c>
      <c r="B158" t="s">
        <v>16</v>
      </c>
      <c r="C158" t="s">
        <v>36</v>
      </c>
      <c r="D158" t="s">
        <v>52</v>
      </c>
      <c r="E158" t="s">
        <v>28</v>
      </c>
      <c r="F158" t="s">
        <v>26</v>
      </c>
      <c r="G158"/>
      <c r="H158" t="s">
        <v>27</v>
      </c>
      <c r="I158">
        <v>1</v>
      </c>
      <c r="J158">
        <v>0.5</v>
      </c>
      <c r="K158">
        <v>2</v>
      </c>
      <c r="M158" t="s">
        <v>21</v>
      </c>
    </row>
    <row r="159" spans="1:17" hidden="1" x14ac:dyDescent="0.25">
      <c r="A159">
        <v>0</v>
      </c>
      <c r="B159" t="s">
        <v>16</v>
      </c>
      <c r="C159" t="s">
        <v>36</v>
      </c>
      <c r="D159" t="s">
        <v>52</v>
      </c>
      <c r="E159" t="s">
        <v>20</v>
      </c>
      <c r="F159" t="s">
        <v>74</v>
      </c>
      <c r="G159"/>
      <c r="J159">
        <v>0.25</v>
      </c>
      <c r="K159">
        <v>0.33</v>
      </c>
      <c r="M159" t="s">
        <v>75</v>
      </c>
      <c r="N159" t="s">
        <v>24</v>
      </c>
      <c r="O159" t="s">
        <v>29</v>
      </c>
      <c r="P159">
        <v>2500</v>
      </c>
      <c r="Q159" t="e">
        <f>VLOOKUP(A159&amp;C159&amp;D159,Sheet2!$A$1:$W$46,21,FALSE)</f>
        <v>#N/A</v>
      </c>
    </row>
    <row r="160" spans="1:17" hidden="1" x14ac:dyDescent="0.25">
      <c r="A160">
        <v>0</v>
      </c>
      <c r="B160" t="s">
        <v>16</v>
      </c>
      <c r="C160" t="s">
        <v>36</v>
      </c>
      <c r="D160" t="s">
        <v>52</v>
      </c>
      <c r="E160" t="s">
        <v>30</v>
      </c>
      <c r="F160" t="s">
        <v>26</v>
      </c>
      <c r="G160"/>
      <c r="H160" t="s">
        <v>27</v>
      </c>
      <c r="I160">
        <v>4</v>
      </c>
      <c r="J160">
        <v>3</v>
      </c>
      <c r="K160">
        <v>5</v>
      </c>
      <c r="M160" t="s">
        <v>24</v>
      </c>
    </row>
    <row r="161" spans="1:17" hidden="1" x14ac:dyDescent="0.25">
      <c r="A161">
        <v>0</v>
      </c>
      <c r="B161" t="s">
        <v>16</v>
      </c>
      <c r="C161" t="s">
        <v>36</v>
      </c>
      <c r="D161" t="s">
        <v>52</v>
      </c>
      <c r="E161" t="s">
        <v>20</v>
      </c>
      <c r="F161" t="s">
        <v>74</v>
      </c>
      <c r="G161"/>
      <c r="J161">
        <v>0.25</v>
      </c>
      <c r="K161">
        <v>0.33</v>
      </c>
      <c r="M161" t="s">
        <v>75</v>
      </c>
      <c r="N161" t="s">
        <v>24</v>
      </c>
      <c r="O161" t="s">
        <v>21</v>
      </c>
    </row>
    <row r="162" spans="1:17" hidden="1" x14ac:dyDescent="0.25">
      <c r="A162">
        <v>0</v>
      </c>
      <c r="B162" t="s">
        <v>16</v>
      </c>
      <c r="C162" t="s">
        <v>36</v>
      </c>
      <c r="D162" t="s">
        <v>52</v>
      </c>
      <c r="E162" t="s">
        <v>18</v>
      </c>
      <c r="F162" t="s">
        <v>31</v>
      </c>
      <c r="G162">
        <v>24</v>
      </c>
      <c r="M162" t="s">
        <v>21</v>
      </c>
    </row>
    <row r="163" spans="1:17" hidden="1" x14ac:dyDescent="0.25">
      <c r="A163">
        <v>0</v>
      </c>
      <c r="B163" t="s">
        <v>16</v>
      </c>
      <c r="C163" t="s">
        <v>38</v>
      </c>
      <c r="D163" t="s">
        <v>52</v>
      </c>
      <c r="E163" t="s">
        <v>18</v>
      </c>
      <c r="F163" t="s">
        <v>26</v>
      </c>
      <c r="G163"/>
      <c r="H163" t="s">
        <v>19</v>
      </c>
      <c r="J163">
        <v>8</v>
      </c>
      <c r="K163">
        <v>11</v>
      </c>
      <c r="M163" t="s">
        <v>21</v>
      </c>
    </row>
    <row r="164" spans="1:17" hidden="1" x14ac:dyDescent="0.25">
      <c r="A164">
        <v>0</v>
      </c>
      <c r="B164" t="s">
        <v>16</v>
      </c>
      <c r="C164" t="s">
        <v>38</v>
      </c>
      <c r="D164" t="s">
        <v>52</v>
      </c>
      <c r="E164" t="s">
        <v>20</v>
      </c>
      <c r="F164" t="s">
        <v>74</v>
      </c>
      <c r="G164"/>
      <c r="J164">
        <v>0.25</v>
      </c>
      <c r="K164">
        <v>0.33</v>
      </c>
      <c r="M164" t="s">
        <v>75</v>
      </c>
      <c r="N164" t="s">
        <v>21</v>
      </c>
      <c r="O164" t="s">
        <v>62</v>
      </c>
      <c r="Q164" t="e">
        <f>VLOOKUP(A164&amp;C165&amp;D165,Sheet2!$A$1:$K$26,10,FALSE)</f>
        <v>#N/A</v>
      </c>
    </row>
    <row r="165" spans="1:17" hidden="1" x14ac:dyDescent="0.25">
      <c r="A165">
        <v>0</v>
      </c>
      <c r="B165" t="s">
        <v>16</v>
      </c>
      <c r="C165" t="s">
        <v>38</v>
      </c>
      <c r="D165" t="s">
        <v>52</v>
      </c>
      <c r="E165" t="s">
        <v>25</v>
      </c>
      <c r="F165" t="s">
        <v>26</v>
      </c>
      <c r="G165"/>
      <c r="H165" t="s">
        <v>27</v>
      </c>
      <c r="I165">
        <v>0.75</v>
      </c>
      <c r="J165">
        <v>0.5</v>
      </c>
      <c r="K165">
        <v>1</v>
      </c>
      <c r="M165" t="s">
        <v>24</v>
      </c>
    </row>
    <row r="166" spans="1:17" hidden="1" x14ac:dyDescent="0.25">
      <c r="A166">
        <v>0</v>
      </c>
      <c r="B166" t="s">
        <v>16</v>
      </c>
      <c r="C166" t="s">
        <v>38</v>
      </c>
      <c r="D166" t="s">
        <v>52</v>
      </c>
      <c r="E166" t="s">
        <v>20</v>
      </c>
      <c r="F166" t="s">
        <v>74</v>
      </c>
      <c r="G166"/>
      <c r="J166">
        <v>0.25</v>
      </c>
      <c r="K166">
        <v>0.33</v>
      </c>
      <c r="M166" t="s">
        <v>75</v>
      </c>
      <c r="N166" t="s">
        <v>24</v>
      </c>
      <c r="O166" t="s">
        <v>21</v>
      </c>
    </row>
    <row r="167" spans="1:17" hidden="1" x14ac:dyDescent="0.25">
      <c r="A167">
        <v>0</v>
      </c>
      <c r="B167" t="s">
        <v>16</v>
      </c>
      <c r="C167" t="s">
        <v>38</v>
      </c>
      <c r="D167" t="s">
        <v>52</v>
      </c>
      <c r="E167" t="s">
        <v>28</v>
      </c>
      <c r="F167" t="s">
        <v>26</v>
      </c>
      <c r="G167"/>
      <c r="H167" t="s">
        <v>27</v>
      </c>
      <c r="I167">
        <v>1</v>
      </c>
      <c r="J167">
        <v>0.5</v>
      </c>
      <c r="K167">
        <v>2</v>
      </c>
      <c r="M167" t="s">
        <v>21</v>
      </c>
    </row>
    <row r="168" spans="1:17" hidden="1" x14ac:dyDescent="0.25">
      <c r="A168">
        <v>0</v>
      </c>
      <c r="B168" t="s">
        <v>16</v>
      </c>
      <c r="C168" t="s">
        <v>38</v>
      </c>
      <c r="D168" t="s">
        <v>52</v>
      </c>
      <c r="E168" t="s">
        <v>18</v>
      </c>
      <c r="F168" t="s">
        <v>31</v>
      </c>
      <c r="G168">
        <v>24</v>
      </c>
      <c r="M168" t="s">
        <v>21</v>
      </c>
    </row>
    <row r="169" spans="1:17" hidden="1" x14ac:dyDescent="0.25">
      <c r="A169">
        <v>2</v>
      </c>
      <c r="B169" t="s">
        <v>16</v>
      </c>
      <c r="C169" t="s">
        <v>17</v>
      </c>
      <c r="D169" t="s">
        <v>55</v>
      </c>
      <c r="E169" t="s">
        <v>18</v>
      </c>
      <c r="F169" t="s">
        <v>26</v>
      </c>
      <c r="G169"/>
      <c r="H169" t="s">
        <v>19</v>
      </c>
      <c r="J169">
        <v>6</v>
      </c>
      <c r="K169">
        <v>8</v>
      </c>
      <c r="M169" t="s">
        <v>21</v>
      </c>
    </row>
    <row r="170" spans="1:17" hidden="1" x14ac:dyDescent="0.25">
      <c r="A170">
        <v>2</v>
      </c>
      <c r="B170" t="s">
        <v>16</v>
      </c>
      <c r="C170" t="s">
        <v>17</v>
      </c>
      <c r="D170" t="s">
        <v>55</v>
      </c>
      <c r="E170" t="s">
        <v>18</v>
      </c>
      <c r="F170" t="s">
        <v>26</v>
      </c>
      <c r="G170"/>
      <c r="H170" t="s">
        <v>19</v>
      </c>
      <c r="J170">
        <v>6</v>
      </c>
      <c r="K170">
        <v>8</v>
      </c>
      <c r="M170" t="s">
        <v>21</v>
      </c>
    </row>
    <row r="171" spans="1:17" hidden="1" x14ac:dyDescent="0.25">
      <c r="A171">
        <v>2</v>
      </c>
      <c r="B171" t="s">
        <v>16</v>
      </c>
      <c r="C171" t="s">
        <v>17</v>
      </c>
      <c r="D171" t="s">
        <v>55</v>
      </c>
      <c r="E171" t="s">
        <v>20</v>
      </c>
      <c r="F171" t="s">
        <v>74</v>
      </c>
      <c r="G171"/>
      <c r="J171">
        <v>0.25</v>
      </c>
      <c r="K171">
        <v>0.33</v>
      </c>
      <c r="M171" t="s">
        <v>75</v>
      </c>
      <c r="N171" t="s">
        <v>21</v>
      </c>
      <c r="O171" t="s">
        <v>62</v>
      </c>
      <c r="Q171" t="s">
        <v>63</v>
      </c>
    </row>
    <row r="172" spans="1:17" hidden="1" x14ac:dyDescent="0.25">
      <c r="A172">
        <v>2</v>
      </c>
      <c r="B172" t="s">
        <v>16</v>
      </c>
      <c r="C172" t="s">
        <v>17</v>
      </c>
      <c r="D172" t="s">
        <v>55</v>
      </c>
      <c r="E172" t="s">
        <v>25</v>
      </c>
      <c r="F172" t="s">
        <v>26</v>
      </c>
      <c r="G172"/>
      <c r="H172" t="s">
        <v>27</v>
      </c>
      <c r="I172">
        <v>0.54</v>
      </c>
      <c r="J172">
        <v>0.25</v>
      </c>
      <c r="K172">
        <v>0.75</v>
      </c>
      <c r="M172" t="s">
        <v>24</v>
      </c>
    </row>
    <row r="173" spans="1:17" hidden="1" x14ac:dyDescent="0.25">
      <c r="A173">
        <v>2</v>
      </c>
      <c r="B173" t="s">
        <v>16</v>
      </c>
      <c r="C173" t="s">
        <v>17</v>
      </c>
      <c r="D173" t="s">
        <v>55</v>
      </c>
      <c r="E173" t="s">
        <v>20</v>
      </c>
      <c r="F173" t="s">
        <v>74</v>
      </c>
      <c r="G173"/>
      <c r="I173">
        <v>0.54</v>
      </c>
      <c r="J173">
        <v>0.16</v>
      </c>
      <c r="K173">
        <v>0.25</v>
      </c>
      <c r="M173" t="s">
        <v>75</v>
      </c>
      <c r="N173" t="s">
        <v>24</v>
      </c>
      <c r="O173" t="s">
        <v>21</v>
      </c>
    </row>
    <row r="174" spans="1:17" hidden="1" x14ac:dyDescent="0.25">
      <c r="A174">
        <v>2</v>
      </c>
      <c r="B174" t="s">
        <v>16</v>
      </c>
      <c r="C174" t="s">
        <v>17</v>
      </c>
      <c r="D174" t="s">
        <v>55</v>
      </c>
      <c r="E174" t="s">
        <v>28</v>
      </c>
      <c r="F174" t="s">
        <v>26</v>
      </c>
      <c r="G174"/>
      <c r="H174" t="s">
        <v>27</v>
      </c>
      <c r="I174">
        <v>0.75</v>
      </c>
      <c r="J174">
        <v>0.5</v>
      </c>
      <c r="K174">
        <v>1</v>
      </c>
      <c r="M174" t="s">
        <v>21</v>
      </c>
    </row>
    <row r="175" spans="1:17" hidden="1" x14ac:dyDescent="0.25">
      <c r="A175">
        <v>2</v>
      </c>
      <c r="B175" t="s">
        <v>16</v>
      </c>
      <c r="C175" t="s">
        <v>17</v>
      </c>
      <c r="D175" t="s">
        <v>55</v>
      </c>
      <c r="E175" t="s">
        <v>18</v>
      </c>
      <c r="F175" t="s">
        <v>31</v>
      </c>
      <c r="G175">
        <v>24</v>
      </c>
      <c r="M175" t="s">
        <v>21</v>
      </c>
    </row>
    <row r="176" spans="1:17" hidden="1" x14ac:dyDescent="0.25">
      <c r="A176">
        <v>2</v>
      </c>
      <c r="B176" t="s">
        <v>16</v>
      </c>
      <c r="C176" t="s">
        <v>17</v>
      </c>
      <c r="D176" t="s">
        <v>53</v>
      </c>
      <c r="E176" t="s">
        <v>18</v>
      </c>
      <c r="F176" t="s">
        <v>26</v>
      </c>
      <c r="G176"/>
      <c r="H176" t="s">
        <v>19</v>
      </c>
      <c r="J176">
        <v>6</v>
      </c>
      <c r="K176">
        <v>7</v>
      </c>
      <c r="M176" t="s">
        <v>21</v>
      </c>
    </row>
    <row r="177" spans="1:17" hidden="1" x14ac:dyDescent="0.25">
      <c r="A177">
        <v>2</v>
      </c>
      <c r="B177" t="s">
        <v>16</v>
      </c>
      <c r="C177" t="s">
        <v>17</v>
      </c>
      <c r="D177" t="s">
        <v>53</v>
      </c>
      <c r="E177" t="s">
        <v>18</v>
      </c>
      <c r="F177" t="s">
        <v>26</v>
      </c>
      <c r="G177"/>
      <c r="H177" t="s">
        <v>19</v>
      </c>
      <c r="J177">
        <v>3</v>
      </c>
      <c r="K177">
        <v>4</v>
      </c>
      <c r="M177" t="s">
        <v>21</v>
      </c>
    </row>
    <row r="178" spans="1:17" hidden="1" x14ac:dyDescent="0.25">
      <c r="A178">
        <v>2</v>
      </c>
      <c r="B178" t="s">
        <v>16</v>
      </c>
      <c r="C178" t="s">
        <v>17</v>
      </c>
      <c r="D178" t="s">
        <v>53</v>
      </c>
      <c r="E178" t="s">
        <v>34</v>
      </c>
      <c r="F178" t="s">
        <v>26</v>
      </c>
      <c r="G178"/>
      <c r="H178" t="s">
        <v>19</v>
      </c>
      <c r="J178">
        <v>0.5</v>
      </c>
      <c r="K178">
        <v>0.75</v>
      </c>
      <c r="M178" t="s">
        <v>24</v>
      </c>
    </row>
    <row r="179" spans="1:17" hidden="1" x14ac:dyDescent="0.25">
      <c r="A179">
        <v>2</v>
      </c>
      <c r="B179" t="s">
        <v>16</v>
      </c>
      <c r="C179" t="s">
        <v>17</v>
      </c>
      <c r="D179" t="s">
        <v>53</v>
      </c>
      <c r="E179" t="s">
        <v>18</v>
      </c>
      <c r="F179" t="s">
        <v>26</v>
      </c>
      <c r="G179"/>
      <c r="H179" t="s">
        <v>27</v>
      </c>
      <c r="I179">
        <v>4</v>
      </c>
      <c r="J179">
        <v>3</v>
      </c>
      <c r="K179">
        <v>5.5</v>
      </c>
      <c r="M179" t="s">
        <v>21</v>
      </c>
    </row>
    <row r="180" spans="1:17" hidden="1" x14ac:dyDescent="0.25">
      <c r="A180">
        <v>2</v>
      </c>
      <c r="B180" t="s">
        <v>16</v>
      </c>
      <c r="C180" t="s">
        <v>17</v>
      </c>
      <c r="D180" t="s">
        <v>53</v>
      </c>
      <c r="E180" t="s">
        <v>20</v>
      </c>
      <c r="F180" t="s">
        <v>74</v>
      </c>
      <c r="G180"/>
      <c r="J180">
        <v>0.25</v>
      </c>
      <c r="K180">
        <v>0.33</v>
      </c>
      <c r="M180" t="s">
        <v>75</v>
      </c>
      <c r="N180" t="s">
        <v>21</v>
      </c>
      <c r="O180" t="s">
        <v>62</v>
      </c>
      <c r="Q180" t="s">
        <v>63</v>
      </c>
    </row>
    <row r="181" spans="1:17" hidden="1" x14ac:dyDescent="0.25">
      <c r="A181">
        <v>2</v>
      </c>
      <c r="B181" t="s">
        <v>16</v>
      </c>
      <c r="C181" t="s">
        <v>17</v>
      </c>
      <c r="D181" t="s">
        <v>53</v>
      </c>
      <c r="E181" t="s">
        <v>25</v>
      </c>
      <c r="F181" t="s">
        <v>26</v>
      </c>
      <c r="G181"/>
      <c r="H181" t="s">
        <v>27</v>
      </c>
      <c r="I181">
        <v>0.54</v>
      </c>
      <c r="J181">
        <v>0.25</v>
      </c>
      <c r="K181">
        <v>0.75</v>
      </c>
      <c r="M181" t="s">
        <v>24</v>
      </c>
    </row>
    <row r="182" spans="1:17" hidden="1" x14ac:dyDescent="0.25">
      <c r="A182">
        <v>2</v>
      </c>
      <c r="B182" t="s">
        <v>16</v>
      </c>
      <c r="C182" t="s">
        <v>17</v>
      </c>
      <c r="D182" t="s">
        <v>53</v>
      </c>
      <c r="E182" t="s">
        <v>20</v>
      </c>
      <c r="F182" t="s">
        <v>74</v>
      </c>
      <c r="G182"/>
      <c r="I182">
        <v>0.54</v>
      </c>
      <c r="J182">
        <v>0.16</v>
      </c>
      <c r="K182">
        <v>0.25</v>
      </c>
      <c r="M182" t="s">
        <v>75</v>
      </c>
      <c r="N182" t="s">
        <v>24</v>
      </c>
      <c r="O182" t="s">
        <v>21</v>
      </c>
    </row>
    <row r="183" spans="1:17" hidden="1" x14ac:dyDescent="0.25">
      <c r="A183">
        <v>2</v>
      </c>
      <c r="B183" t="s">
        <v>16</v>
      </c>
      <c r="C183" t="s">
        <v>17</v>
      </c>
      <c r="D183" t="s">
        <v>53</v>
      </c>
      <c r="E183" t="s">
        <v>28</v>
      </c>
      <c r="F183" t="s">
        <v>26</v>
      </c>
      <c r="G183"/>
      <c r="H183" t="s">
        <v>27</v>
      </c>
      <c r="I183">
        <v>0.75</v>
      </c>
      <c r="J183">
        <v>0.5</v>
      </c>
      <c r="K183">
        <v>1</v>
      </c>
      <c r="M183" t="s">
        <v>21</v>
      </c>
    </row>
    <row r="184" spans="1:17" hidden="1" x14ac:dyDescent="0.25">
      <c r="A184">
        <v>2</v>
      </c>
      <c r="B184" t="s">
        <v>16</v>
      </c>
      <c r="C184" t="s">
        <v>17</v>
      </c>
      <c r="D184" t="s">
        <v>53</v>
      </c>
      <c r="E184" t="s">
        <v>18</v>
      </c>
      <c r="F184" t="s">
        <v>31</v>
      </c>
      <c r="G184">
        <v>24</v>
      </c>
      <c r="M184" t="s">
        <v>21</v>
      </c>
    </row>
    <row r="185" spans="1:17" hidden="1" x14ac:dyDescent="0.25">
      <c r="A185">
        <v>2</v>
      </c>
      <c r="B185" t="s">
        <v>16</v>
      </c>
      <c r="C185" t="s">
        <v>17</v>
      </c>
      <c r="D185" t="s">
        <v>59</v>
      </c>
      <c r="E185" t="s">
        <v>18</v>
      </c>
      <c r="F185" t="s">
        <v>26</v>
      </c>
      <c r="G185"/>
      <c r="H185" t="s">
        <v>19</v>
      </c>
      <c r="J185">
        <v>8</v>
      </c>
      <c r="K185">
        <v>9</v>
      </c>
      <c r="M185" t="s">
        <v>21</v>
      </c>
    </row>
    <row r="186" spans="1:17" hidden="1" x14ac:dyDescent="0.25">
      <c r="A186">
        <v>2</v>
      </c>
      <c r="B186" t="s">
        <v>16</v>
      </c>
      <c r="C186" t="s">
        <v>17</v>
      </c>
      <c r="D186" t="s">
        <v>59</v>
      </c>
      <c r="E186" t="s">
        <v>18</v>
      </c>
      <c r="F186" t="s">
        <v>26</v>
      </c>
      <c r="G186"/>
      <c r="H186" t="s">
        <v>19</v>
      </c>
      <c r="J186">
        <v>1</v>
      </c>
      <c r="K186">
        <v>1.5</v>
      </c>
      <c r="M186" t="s">
        <v>21</v>
      </c>
    </row>
    <row r="187" spans="1:17" hidden="1" x14ac:dyDescent="0.25">
      <c r="A187">
        <v>2</v>
      </c>
      <c r="B187" t="s">
        <v>16</v>
      </c>
      <c r="C187" t="s">
        <v>17</v>
      </c>
      <c r="D187" t="s">
        <v>59</v>
      </c>
      <c r="E187" t="s">
        <v>34</v>
      </c>
      <c r="F187" t="s">
        <v>26</v>
      </c>
      <c r="G187"/>
      <c r="H187" t="s">
        <v>27</v>
      </c>
      <c r="I187">
        <v>1</v>
      </c>
      <c r="J187">
        <v>0.5</v>
      </c>
      <c r="K187">
        <v>2</v>
      </c>
      <c r="M187" t="s">
        <v>24</v>
      </c>
    </row>
    <row r="188" spans="1:17" hidden="1" x14ac:dyDescent="0.25">
      <c r="A188">
        <v>2</v>
      </c>
      <c r="B188" t="s">
        <v>16</v>
      </c>
      <c r="C188" t="s">
        <v>17</v>
      </c>
      <c r="D188" t="s">
        <v>59</v>
      </c>
      <c r="E188" t="s">
        <v>20</v>
      </c>
      <c r="F188" t="s">
        <v>74</v>
      </c>
      <c r="G188"/>
      <c r="J188">
        <v>0.25</v>
      </c>
      <c r="K188">
        <v>0.33</v>
      </c>
      <c r="M188" t="s">
        <v>75</v>
      </c>
      <c r="N188" t="s">
        <v>24</v>
      </c>
      <c r="O188" t="s">
        <v>62</v>
      </c>
      <c r="Q188" t="s">
        <v>63</v>
      </c>
    </row>
    <row r="189" spans="1:17" hidden="1" x14ac:dyDescent="0.25">
      <c r="A189">
        <v>2</v>
      </c>
      <c r="B189" t="s">
        <v>16</v>
      </c>
      <c r="C189" t="s">
        <v>17</v>
      </c>
      <c r="D189" t="s">
        <v>59</v>
      </c>
      <c r="E189" t="s">
        <v>25</v>
      </c>
      <c r="F189" t="s">
        <v>26</v>
      </c>
      <c r="G189"/>
      <c r="H189" t="s">
        <v>27</v>
      </c>
      <c r="I189">
        <v>0.54</v>
      </c>
      <c r="J189">
        <v>0.25</v>
      </c>
      <c r="K189">
        <v>0.75</v>
      </c>
      <c r="M189" t="s">
        <v>24</v>
      </c>
    </row>
    <row r="190" spans="1:17" hidden="1" x14ac:dyDescent="0.25">
      <c r="A190">
        <v>2</v>
      </c>
      <c r="B190" t="s">
        <v>16</v>
      </c>
      <c r="C190" t="s">
        <v>17</v>
      </c>
      <c r="D190" t="s">
        <v>59</v>
      </c>
      <c r="E190" t="s">
        <v>20</v>
      </c>
      <c r="F190" t="s">
        <v>74</v>
      </c>
      <c r="G190"/>
      <c r="I190">
        <v>0.54</v>
      </c>
      <c r="J190">
        <v>0.16</v>
      </c>
      <c r="K190">
        <v>0.25</v>
      </c>
      <c r="M190" t="s">
        <v>75</v>
      </c>
      <c r="N190" t="s">
        <v>24</v>
      </c>
      <c r="O190" t="s">
        <v>21</v>
      </c>
    </row>
    <row r="191" spans="1:17" hidden="1" x14ac:dyDescent="0.25">
      <c r="A191">
        <v>2</v>
      </c>
      <c r="B191" t="s">
        <v>16</v>
      </c>
      <c r="C191" t="s">
        <v>17</v>
      </c>
      <c r="D191" t="s">
        <v>59</v>
      </c>
      <c r="E191" t="s">
        <v>28</v>
      </c>
      <c r="F191" t="s">
        <v>26</v>
      </c>
      <c r="G191"/>
      <c r="H191" t="s">
        <v>27</v>
      </c>
      <c r="I191">
        <v>1</v>
      </c>
      <c r="J191">
        <v>0.5</v>
      </c>
      <c r="K191">
        <v>2</v>
      </c>
      <c r="M191" t="s">
        <v>21</v>
      </c>
    </row>
    <row r="192" spans="1:17" hidden="1" x14ac:dyDescent="0.25">
      <c r="A192">
        <v>2</v>
      </c>
      <c r="B192" t="s">
        <v>16</v>
      </c>
      <c r="C192" t="s">
        <v>17</v>
      </c>
      <c r="D192" t="s">
        <v>59</v>
      </c>
      <c r="E192" t="s">
        <v>18</v>
      </c>
      <c r="F192" t="s">
        <v>31</v>
      </c>
      <c r="G192">
        <v>24</v>
      </c>
      <c r="M192" t="s">
        <v>21</v>
      </c>
    </row>
    <row r="193" spans="1:17" hidden="1" x14ac:dyDescent="0.25">
      <c r="A193">
        <v>2</v>
      </c>
      <c r="B193" t="s">
        <v>16</v>
      </c>
      <c r="C193" t="s">
        <v>17</v>
      </c>
      <c r="D193" t="s">
        <v>52</v>
      </c>
      <c r="E193" t="s">
        <v>18</v>
      </c>
      <c r="F193" t="s">
        <v>26</v>
      </c>
      <c r="G193"/>
      <c r="H193" t="s">
        <v>19</v>
      </c>
      <c r="J193">
        <v>9</v>
      </c>
      <c r="K193">
        <v>15</v>
      </c>
      <c r="M193" t="s">
        <v>21</v>
      </c>
    </row>
    <row r="194" spans="1:17" hidden="1" x14ac:dyDescent="0.25">
      <c r="A194">
        <v>2</v>
      </c>
      <c r="B194" t="s">
        <v>16</v>
      </c>
      <c r="C194" t="s">
        <v>17</v>
      </c>
      <c r="D194" t="s">
        <v>52</v>
      </c>
      <c r="E194" t="s">
        <v>28</v>
      </c>
      <c r="F194" t="s">
        <v>26</v>
      </c>
      <c r="G194"/>
      <c r="H194" t="s">
        <v>27</v>
      </c>
      <c r="I194">
        <v>1</v>
      </c>
      <c r="J194">
        <v>0.5</v>
      </c>
      <c r="K194">
        <v>2</v>
      </c>
      <c r="M194" t="s">
        <v>21</v>
      </c>
    </row>
    <row r="195" spans="1:17" hidden="1" x14ac:dyDescent="0.25">
      <c r="A195">
        <v>2</v>
      </c>
      <c r="B195" t="s">
        <v>16</v>
      </c>
      <c r="C195" t="s">
        <v>17</v>
      </c>
      <c r="D195" t="s">
        <v>52</v>
      </c>
      <c r="E195" t="s">
        <v>18</v>
      </c>
      <c r="F195" t="s">
        <v>31</v>
      </c>
      <c r="G195">
        <v>24</v>
      </c>
      <c r="M195" t="s">
        <v>21</v>
      </c>
    </row>
    <row r="196" spans="1:17" hidden="1" x14ac:dyDescent="0.25">
      <c r="A196">
        <v>2</v>
      </c>
      <c r="B196" t="s">
        <v>16</v>
      </c>
      <c r="C196" t="s">
        <v>17</v>
      </c>
      <c r="D196" t="s">
        <v>56</v>
      </c>
      <c r="E196" t="s">
        <v>18</v>
      </c>
      <c r="F196" t="s">
        <v>26</v>
      </c>
      <c r="G196"/>
      <c r="H196" t="s">
        <v>19</v>
      </c>
      <c r="J196">
        <v>6</v>
      </c>
      <c r="K196">
        <v>8</v>
      </c>
      <c r="M196" t="s">
        <v>21</v>
      </c>
    </row>
    <row r="197" spans="1:17" hidden="1" x14ac:dyDescent="0.25">
      <c r="A197">
        <v>2</v>
      </c>
      <c r="B197" t="s">
        <v>16</v>
      </c>
      <c r="C197" t="s">
        <v>17</v>
      </c>
      <c r="D197" t="s">
        <v>56</v>
      </c>
      <c r="E197" t="s">
        <v>18</v>
      </c>
      <c r="F197" t="s">
        <v>26</v>
      </c>
      <c r="G197"/>
      <c r="H197" t="s">
        <v>19</v>
      </c>
      <c r="J197">
        <v>6</v>
      </c>
      <c r="K197">
        <v>8</v>
      </c>
      <c r="M197" t="s">
        <v>21</v>
      </c>
    </row>
    <row r="198" spans="1:17" hidden="1" x14ac:dyDescent="0.25">
      <c r="A198">
        <v>2</v>
      </c>
      <c r="B198" t="s">
        <v>16</v>
      </c>
      <c r="C198" t="s">
        <v>17</v>
      </c>
      <c r="D198" t="s">
        <v>56</v>
      </c>
      <c r="E198" t="s">
        <v>28</v>
      </c>
      <c r="F198" t="s">
        <v>26</v>
      </c>
      <c r="G198"/>
      <c r="H198" t="s">
        <v>27</v>
      </c>
      <c r="I198">
        <v>0.75</v>
      </c>
      <c r="J198">
        <v>0.5</v>
      </c>
      <c r="K198">
        <v>1</v>
      </c>
      <c r="M198" t="s">
        <v>21</v>
      </c>
    </row>
    <row r="199" spans="1:17" hidden="1" x14ac:dyDescent="0.25">
      <c r="A199">
        <v>2</v>
      </c>
      <c r="B199" t="s">
        <v>16</v>
      </c>
      <c r="C199" t="s">
        <v>17</v>
      </c>
      <c r="D199" t="s">
        <v>56</v>
      </c>
      <c r="E199" t="s">
        <v>18</v>
      </c>
      <c r="F199" t="s">
        <v>31</v>
      </c>
      <c r="G199">
        <v>24</v>
      </c>
      <c r="M199" t="s">
        <v>21</v>
      </c>
    </row>
    <row r="200" spans="1:17" hidden="1" x14ac:dyDescent="0.25">
      <c r="A200">
        <v>2</v>
      </c>
      <c r="B200" t="s">
        <v>16</v>
      </c>
      <c r="C200" t="s">
        <v>36</v>
      </c>
      <c r="D200" t="s">
        <v>55</v>
      </c>
      <c r="E200" t="s">
        <v>18</v>
      </c>
      <c r="F200" t="s">
        <v>26</v>
      </c>
      <c r="G200"/>
      <c r="H200" t="s">
        <v>19</v>
      </c>
      <c r="J200">
        <v>12</v>
      </c>
      <c r="K200">
        <v>14</v>
      </c>
      <c r="M200" t="s">
        <v>21</v>
      </c>
    </row>
    <row r="201" spans="1:17" hidden="1" x14ac:dyDescent="0.25">
      <c r="A201">
        <v>2</v>
      </c>
      <c r="B201" t="s">
        <v>16</v>
      </c>
      <c r="C201" t="s">
        <v>36</v>
      </c>
      <c r="D201" t="s">
        <v>55</v>
      </c>
      <c r="E201" t="s">
        <v>34</v>
      </c>
      <c r="F201" t="s">
        <v>26</v>
      </c>
      <c r="G201"/>
      <c r="H201" t="s">
        <v>19</v>
      </c>
      <c r="J201">
        <v>1</v>
      </c>
      <c r="K201">
        <v>2</v>
      </c>
      <c r="M201" t="s">
        <v>24</v>
      </c>
    </row>
    <row r="202" spans="1:17" hidden="1" x14ac:dyDescent="0.25">
      <c r="A202">
        <v>2</v>
      </c>
      <c r="B202" t="s">
        <v>16</v>
      </c>
      <c r="C202" t="s">
        <v>36</v>
      </c>
      <c r="D202" t="s">
        <v>55</v>
      </c>
      <c r="E202" t="s">
        <v>18</v>
      </c>
      <c r="F202" t="s">
        <v>31</v>
      </c>
      <c r="G202">
        <v>24</v>
      </c>
      <c r="M202" t="s">
        <v>21</v>
      </c>
    </row>
    <row r="203" spans="1:17" hidden="1" x14ac:dyDescent="0.25">
      <c r="A203">
        <v>2</v>
      </c>
      <c r="B203" t="s">
        <v>16</v>
      </c>
      <c r="C203" t="s">
        <v>36</v>
      </c>
      <c r="D203" t="s">
        <v>59</v>
      </c>
      <c r="E203" t="s">
        <v>18</v>
      </c>
      <c r="F203" t="s">
        <v>26</v>
      </c>
      <c r="G203"/>
      <c r="H203" t="s">
        <v>19</v>
      </c>
      <c r="J203">
        <v>8</v>
      </c>
      <c r="K203">
        <v>10</v>
      </c>
      <c r="M203" t="s">
        <v>21</v>
      </c>
    </row>
    <row r="204" spans="1:17" hidden="1" x14ac:dyDescent="0.25">
      <c r="A204">
        <v>2</v>
      </c>
      <c r="B204" t="s">
        <v>16</v>
      </c>
      <c r="C204" t="s">
        <v>36</v>
      </c>
      <c r="D204" t="s">
        <v>59</v>
      </c>
      <c r="E204" t="s">
        <v>20</v>
      </c>
      <c r="F204" t="s">
        <v>74</v>
      </c>
      <c r="G204"/>
      <c r="J204">
        <v>0.25</v>
      </c>
      <c r="K204">
        <v>0.33</v>
      </c>
      <c r="M204" t="s">
        <v>75</v>
      </c>
      <c r="N204" t="s">
        <v>21</v>
      </c>
      <c r="O204" t="s">
        <v>62</v>
      </c>
      <c r="Q204" t="s">
        <v>63</v>
      </c>
    </row>
    <row r="205" spans="1:17" hidden="1" x14ac:dyDescent="0.25">
      <c r="A205">
        <v>2</v>
      </c>
      <c r="B205" t="s">
        <v>16</v>
      </c>
      <c r="C205" t="s">
        <v>36</v>
      </c>
      <c r="D205" t="s">
        <v>59</v>
      </c>
      <c r="E205" t="s">
        <v>25</v>
      </c>
      <c r="F205" t="s">
        <v>26</v>
      </c>
      <c r="G205"/>
      <c r="H205" t="s">
        <v>27</v>
      </c>
      <c r="I205">
        <v>0.54</v>
      </c>
      <c r="J205">
        <v>0.25</v>
      </c>
      <c r="K205">
        <v>0.75</v>
      </c>
      <c r="M205" t="s">
        <v>24</v>
      </c>
    </row>
    <row r="206" spans="1:17" hidden="1" x14ac:dyDescent="0.25">
      <c r="A206">
        <v>2</v>
      </c>
      <c r="B206" t="s">
        <v>16</v>
      </c>
      <c r="C206" t="s">
        <v>36</v>
      </c>
      <c r="D206" t="s">
        <v>59</v>
      </c>
      <c r="E206" t="s">
        <v>20</v>
      </c>
      <c r="F206" t="s">
        <v>74</v>
      </c>
      <c r="G206"/>
      <c r="I206">
        <v>0.54</v>
      </c>
      <c r="J206">
        <v>0.16</v>
      </c>
      <c r="K206">
        <v>0.25</v>
      </c>
      <c r="M206" t="s">
        <v>75</v>
      </c>
      <c r="N206" t="s">
        <v>24</v>
      </c>
      <c r="O206" t="s">
        <v>21</v>
      </c>
    </row>
    <row r="207" spans="1:17" hidden="1" x14ac:dyDescent="0.25">
      <c r="A207">
        <v>2</v>
      </c>
      <c r="B207" t="s">
        <v>16</v>
      </c>
      <c r="C207" t="s">
        <v>36</v>
      </c>
      <c r="D207" t="s">
        <v>59</v>
      </c>
      <c r="E207" t="s">
        <v>18</v>
      </c>
      <c r="F207" t="s">
        <v>26</v>
      </c>
      <c r="G207"/>
      <c r="H207" t="s">
        <v>19</v>
      </c>
      <c r="J207">
        <v>0.75</v>
      </c>
      <c r="K207">
        <v>1</v>
      </c>
      <c r="M207" t="s">
        <v>21</v>
      </c>
    </row>
    <row r="208" spans="1:17" hidden="1" x14ac:dyDescent="0.25">
      <c r="A208">
        <v>2</v>
      </c>
      <c r="B208" t="s">
        <v>16</v>
      </c>
      <c r="C208" t="s">
        <v>36</v>
      </c>
      <c r="D208" t="s">
        <v>59</v>
      </c>
      <c r="E208" t="s">
        <v>28</v>
      </c>
      <c r="F208" t="s">
        <v>26</v>
      </c>
      <c r="G208"/>
      <c r="H208" t="s">
        <v>27</v>
      </c>
      <c r="I208">
        <v>1</v>
      </c>
      <c r="J208">
        <v>0.5</v>
      </c>
      <c r="K208">
        <v>2</v>
      </c>
      <c r="M208" t="s">
        <v>21</v>
      </c>
    </row>
    <row r="209" spans="1:17" hidden="1" x14ac:dyDescent="0.25">
      <c r="A209">
        <v>2</v>
      </c>
      <c r="B209" t="s">
        <v>16</v>
      </c>
      <c r="C209" t="s">
        <v>36</v>
      </c>
      <c r="D209" t="s">
        <v>59</v>
      </c>
      <c r="E209" t="s">
        <v>18</v>
      </c>
      <c r="F209" t="s">
        <v>31</v>
      </c>
      <c r="G209">
        <v>24</v>
      </c>
      <c r="M209" t="s">
        <v>21</v>
      </c>
    </row>
    <row r="210" spans="1:17" hidden="1" x14ac:dyDescent="0.25">
      <c r="A210">
        <v>2</v>
      </c>
      <c r="B210" t="s">
        <v>16</v>
      </c>
      <c r="C210" t="s">
        <v>36</v>
      </c>
      <c r="D210" t="s">
        <v>53</v>
      </c>
      <c r="E210" t="s">
        <v>18</v>
      </c>
      <c r="F210" t="s">
        <v>26</v>
      </c>
      <c r="G210"/>
      <c r="H210" t="s">
        <v>19</v>
      </c>
      <c r="J210">
        <v>8</v>
      </c>
      <c r="K210">
        <v>11</v>
      </c>
      <c r="M210" t="s">
        <v>21</v>
      </c>
    </row>
    <row r="211" spans="1:17" hidden="1" x14ac:dyDescent="0.25">
      <c r="A211">
        <v>2</v>
      </c>
      <c r="B211" t="s">
        <v>16</v>
      </c>
      <c r="C211" t="s">
        <v>36</v>
      </c>
      <c r="D211" t="s">
        <v>53</v>
      </c>
      <c r="E211" t="s">
        <v>20</v>
      </c>
      <c r="F211" t="s">
        <v>74</v>
      </c>
      <c r="G211"/>
      <c r="J211">
        <v>0.25</v>
      </c>
      <c r="K211">
        <v>0.33</v>
      </c>
      <c r="M211" t="s">
        <v>75</v>
      </c>
      <c r="N211" t="s">
        <v>21</v>
      </c>
      <c r="O211" t="s">
        <v>62</v>
      </c>
      <c r="Q211" t="s">
        <v>63</v>
      </c>
    </row>
    <row r="212" spans="1:17" hidden="1" x14ac:dyDescent="0.25">
      <c r="A212">
        <v>2</v>
      </c>
      <c r="B212" t="s">
        <v>16</v>
      </c>
      <c r="C212" t="s">
        <v>36</v>
      </c>
      <c r="D212" t="s">
        <v>53</v>
      </c>
      <c r="E212" t="s">
        <v>25</v>
      </c>
      <c r="F212" t="s">
        <v>26</v>
      </c>
      <c r="G212"/>
      <c r="H212" t="s">
        <v>27</v>
      </c>
      <c r="I212">
        <v>0.75</v>
      </c>
      <c r="J212">
        <v>0.5</v>
      </c>
      <c r="K212">
        <v>1</v>
      </c>
      <c r="M212" t="s">
        <v>24</v>
      </c>
    </row>
    <row r="213" spans="1:17" hidden="1" x14ac:dyDescent="0.25">
      <c r="A213">
        <v>2</v>
      </c>
      <c r="B213" t="s">
        <v>16</v>
      </c>
      <c r="C213" t="s">
        <v>36</v>
      </c>
      <c r="D213" t="s">
        <v>53</v>
      </c>
      <c r="E213" t="s">
        <v>20</v>
      </c>
      <c r="F213" t="s">
        <v>74</v>
      </c>
      <c r="G213"/>
      <c r="I213">
        <v>0.75</v>
      </c>
      <c r="J213">
        <v>0.16</v>
      </c>
      <c r="K213">
        <v>0.25</v>
      </c>
      <c r="M213" t="s">
        <v>75</v>
      </c>
      <c r="N213" t="s">
        <v>24</v>
      </c>
      <c r="O213" t="s">
        <v>21</v>
      </c>
    </row>
    <row r="214" spans="1:17" hidden="1" x14ac:dyDescent="0.25">
      <c r="A214">
        <v>2</v>
      </c>
      <c r="B214" t="s">
        <v>16</v>
      </c>
      <c r="C214" t="s">
        <v>36</v>
      </c>
      <c r="D214" t="s">
        <v>53</v>
      </c>
      <c r="E214" t="s">
        <v>28</v>
      </c>
      <c r="F214" t="s">
        <v>26</v>
      </c>
      <c r="G214"/>
      <c r="H214" t="s">
        <v>27</v>
      </c>
      <c r="I214">
        <v>1</v>
      </c>
      <c r="J214">
        <v>0.5</v>
      </c>
      <c r="K214">
        <v>2</v>
      </c>
      <c r="M214" t="s">
        <v>21</v>
      </c>
    </row>
    <row r="215" spans="1:17" hidden="1" x14ac:dyDescent="0.25">
      <c r="A215">
        <v>2</v>
      </c>
      <c r="B215" t="s">
        <v>16</v>
      </c>
      <c r="C215" t="s">
        <v>36</v>
      </c>
      <c r="D215" t="s">
        <v>53</v>
      </c>
      <c r="E215" t="s">
        <v>18</v>
      </c>
      <c r="F215" t="s">
        <v>31</v>
      </c>
      <c r="G215">
        <v>24</v>
      </c>
      <c r="M215" t="s">
        <v>21</v>
      </c>
    </row>
    <row r="216" spans="1:17" hidden="1" x14ac:dyDescent="0.25">
      <c r="A216">
        <v>2</v>
      </c>
      <c r="B216" t="s">
        <v>16</v>
      </c>
      <c r="C216" t="s">
        <v>36</v>
      </c>
      <c r="D216" t="s">
        <v>56</v>
      </c>
      <c r="E216" t="s">
        <v>18</v>
      </c>
      <c r="F216" t="s">
        <v>26</v>
      </c>
      <c r="G216"/>
      <c r="H216" t="s">
        <v>19</v>
      </c>
      <c r="J216">
        <v>8</v>
      </c>
      <c r="K216">
        <v>10</v>
      </c>
      <c r="M216" t="s">
        <v>21</v>
      </c>
    </row>
    <row r="217" spans="1:17" hidden="1" x14ac:dyDescent="0.25">
      <c r="A217">
        <v>2</v>
      </c>
      <c r="B217" t="s">
        <v>16</v>
      </c>
      <c r="C217" t="s">
        <v>36</v>
      </c>
      <c r="D217" t="s">
        <v>56</v>
      </c>
      <c r="E217" t="s">
        <v>28</v>
      </c>
      <c r="F217" t="s">
        <v>26</v>
      </c>
      <c r="G217"/>
      <c r="H217" t="s">
        <v>27</v>
      </c>
      <c r="I217">
        <v>1</v>
      </c>
      <c r="J217">
        <v>0.5</v>
      </c>
      <c r="K217">
        <v>2</v>
      </c>
      <c r="M217" t="s">
        <v>21</v>
      </c>
    </row>
    <row r="218" spans="1:17" hidden="1" x14ac:dyDescent="0.25">
      <c r="A218">
        <v>2</v>
      </c>
      <c r="B218" t="s">
        <v>16</v>
      </c>
      <c r="C218" t="s">
        <v>36</v>
      </c>
      <c r="D218" t="s">
        <v>56</v>
      </c>
      <c r="E218" t="s">
        <v>18</v>
      </c>
      <c r="F218" t="s">
        <v>31</v>
      </c>
      <c r="G218">
        <v>24</v>
      </c>
      <c r="M218" t="s">
        <v>21</v>
      </c>
    </row>
    <row r="219" spans="1:17" hidden="1" x14ac:dyDescent="0.25">
      <c r="A219">
        <v>2</v>
      </c>
      <c r="B219" t="s">
        <v>16</v>
      </c>
      <c r="C219" t="s">
        <v>37</v>
      </c>
      <c r="D219" t="s">
        <v>59</v>
      </c>
      <c r="E219" t="s">
        <v>18</v>
      </c>
      <c r="F219" t="s">
        <v>26</v>
      </c>
      <c r="G219"/>
      <c r="H219" t="s">
        <v>19</v>
      </c>
      <c r="J219">
        <v>8</v>
      </c>
      <c r="K219">
        <v>9</v>
      </c>
      <c r="M219" t="s">
        <v>21</v>
      </c>
    </row>
    <row r="220" spans="1:17" hidden="1" x14ac:dyDescent="0.25">
      <c r="A220">
        <v>2</v>
      </c>
      <c r="B220" t="s">
        <v>16</v>
      </c>
      <c r="C220" t="s">
        <v>37</v>
      </c>
      <c r="D220" t="s">
        <v>59</v>
      </c>
      <c r="E220" t="s">
        <v>18</v>
      </c>
      <c r="F220" t="s">
        <v>26</v>
      </c>
      <c r="G220"/>
      <c r="H220" t="s">
        <v>19</v>
      </c>
      <c r="J220">
        <v>1</v>
      </c>
      <c r="K220">
        <v>1.5</v>
      </c>
      <c r="M220" t="s">
        <v>21</v>
      </c>
    </row>
    <row r="221" spans="1:17" hidden="1" x14ac:dyDescent="0.25">
      <c r="A221">
        <v>2</v>
      </c>
      <c r="B221" t="s">
        <v>16</v>
      </c>
      <c r="C221" t="s">
        <v>37</v>
      </c>
      <c r="D221" t="s">
        <v>59</v>
      </c>
      <c r="E221" t="s">
        <v>20</v>
      </c>
      <c r="F221" t="s">
        <v>74</v>
      </c>
      <c r="G221"/>
      <c r="J221">
        <v>0.25</v>
      </c>
      <c r="K221">
        <v>0.33</v>
      </c>
      <c r="M221" t="s">
        <v>75</v>
      </c>
      <c r="N221" t="s">
        <v>21</v>
      </c>
      <c r="O221" t="s">
        <v>62</v>
      </c>
      <c r="Q221" t="s">
        <v>63</v>
      </c>
    </row>
    <row r="222" spans="1:17" hidden="1" x14ac:dyDescent="0.25">
      <c r="A222">
        <v>2</v>
      </c>
      <c r="B222" t="s">
        <v>16</v>
      </c>
      <c r="C222" t="s">
        <v>37</v>
      </c>
      <c r="D222" t="s">
        <v>59</v>
      </c>
      <c r="E222" t="s">
        <v>25</v>
      </c>
      <c r="F222" t="s">
        <v>26</v>
      </c>
      <c r="G222"/>
      <c r="H222" t="s">
        <v>27</v>
      </c>
      <c r="I222">
        <v>0.54</v>
      </c>
      <c r="J222">
        <v>0.25</v>
      </c>
      <c r="K222">
        <v>0.75</v>
      </c>
      <c r="M222" t="s">
        <v>24</v>
      </c>
    </row>
    <row r="223" spans="1:17" hidden="1" x14ac:dyDescent="0.25">
      <c r="A223">
        <v>2</v>
      </c>
      <c r="B223" t="s">
        <v>16</v>
      </c>
      <c r="C223" t="s">
        <v>37</v>
      </c>
      <c r="D223" t="s">
        <v>59</v>
      </c>
      <c r="E223" t="s">
        <v>20</v>
      </c>
      <c r="F223" t="s">
        <v>74</v>
      </c>
      <c r="G223"/>
      <c r="I223">
        <v>0.54</v>
      </c>
      <c r="J223">
        <v>0.16</v>
      </c>
      <c r="K223">
        <v>0.25</v>
      </c>
      <c r="M223" t="s">
        <v>75</v>
      </c>
      <c r="N223" t="s">
        <v>24</v>
      </c>
      <c r="O223" t="s">
        <v>21</v>
      </c>
    </row>
    <row r="224" spans="1:17" hidden="1" x14ac:dyDescent="0.25">
      <c r="A224">
        <v>2</v>
      </c>
      <c r="B224" t="s">
        <v>16</v>
      </c>
      <c r="C224" t="s">
        <v>37</v>
      </c>
      <c r="D224" t="s">
        <v>59</v>
      </c>
      <c r="E224" t="s">
        <v>28</v>
      </c>
      <c r="F224" t="s">
        <v>26</v>
      </c>
      <c r="G224"/>
      <c r="H224" t="s">
        <v>27</v>
      </c>
      <c r="I224">
        <v>1</v>
      </c>
      <c r="J224">
        <v>0.5</v>
      </c>
      <c r="K224">
        <v>2</v>
      </c>
      <c r="M224" t="s">
        <v>21</v>
      </c>
    </row>
    <row r="225" spans="1:17" hidden="1" x14ac:dyDescent="0.25">
      <c r="A225">
        <v>2</v>
      </c>
      <c r="B225" t="s">
        <v>16</v>
      </c>
      <c r="C225" t="s">
        <v>37</v>
      </c>
      <c r="D225" t="s">
        <v>59</v>
      </c>
      <c r="E225" t="s">
        <v>18</v>
      </c>
      <c r="F225" t="s">
        <v>31</v>
      </c>
      <c r="G225">
        <v>24</v>
      </c>
      <c r="M225" t="s">
        <v>21</v>
      </c>
    </row>
    <row r="226" spans="1:17" hidden="1" x14ac:dyDescent="0.25">
      <c r="A226">
        <v>2</v>
      </c>
      <c r="B226" t="s">
        <v>16</v>
      </c>
      <c r="C226" t="s">
        <v>38</v>
      </c>
      <c r="D226" t="s">
        <v>59</v>
      </c>
      <c r="E226" t="s">
        <v>18</v>
      </c>
      <c r="F226" t="s">
        <v>26</v>
      </c>
      <c r="G226"/>
      <c r="H226" t="s">
        <v>19</v>
      </c>
      <c r="J226">
        <v>8</v>
      </c>
      <c r="K226">
        <v>10</v>
      </c>
      <c r="M226" t="s">
        <v>21</v>
      </c>
    </row>
    <row r="227" spans="1:17" hidden="1" x14ac:dyDescent="0.25">
      <c r="A227">
        <v>2</v>
      </c>
      <c r="B227" t="s">
        <v>16</v>
      </c>
      <c r="C227" t="s">
        <v>38</v>
      </c>
      <c r="D227" t="s">
        <v>59</v>
      </c>
      <c r="E227" t="s">
        <v>28</v>
      </c>
      <c r="F227" t="s">
        <v>26</v>
      </c>
      <c r="G227"/>
      <c r="H227" t="s">
        <v>27</v>
      </c>
      <c r="I227">
        <v>1</v>
      </c>
      <c r="J227">
        <v>0.5</v>
      </c>
      <c r="K227">
        <v>2</v>
      </c>
      <c r="M227" t="s">
        <v>21</v>
      </c>
    </row>
    <row r="228" spans="1:17" hidden="1" x14ac:dyDescent="0.25">
      <c r="A228">
        <v>2</v>
      </c>
      <c r="B228" t="s">
        <v>16</v>
      </c>
      <c r="C228" t="s">
        <v>38</v>
      </c>
      <c r="D228" t="s">
        <v>59</v>
      </c>
      <c r="E228" t="s">
        <v>18</v>
      </c>
      <c r="F228" t="s">
        <v>31</v>
      </c>
      <c r="G228">
        <v>24</v>
      </c>
      <c r="M228" t="s">
        <v>21</v>
      </c>
    </row>
    <row r="229" spans="1:17" hidden="1" x14ac:dyDescent="0.25">
      <c r="A229">
        <v>2</v>
      </c>
      <c r="B229" t="s">
        <v>16</v>
      </c>
      <c r="C229" t="s">
        <v>38</v>
      </c>
      <c r="D229" t="s">
        <v>55</v>
      </c>
      <c r="E229" t="s">
        <v>18</v>
      </c>
      <c r="F229" t="s">
        <v>26</v>
      </c>
      <c r="G229"/>
      <c r="H229" t="s">
        <v>19</v>
      </c>
      <c r="J229">
        <v>12</v>
      </c>
      <c r="K229">
        <v>14</v>
      </c>
      <c r="M229" t="s">
        <v>21</v>
      </c>
    </row>
    <row r="230" spans="1:17" hidden="1" x14ac:dyDescent="0.25">
      <c r="A230">
        <v>2</v>
      </c>
      <c r="B230" t="s">
        <v>16</v>
      </c>
      <c r="C230" t="s">
        <v>38</v>
      </c>
      <c r="D230" t="s">
        <v>55</v>
      </c>
      <c r="E230" t="s">
        <v>20</v>
      </c>
      <c r="F230" t="s">
        <v>74</v>
      </c>
      <c r="G230"/>
      <c r="J230">
        <v>0.25</v>
      </c>
      <c r="K230">
        <v>0.33</v>
      </c>
      <c r="M230" t="s">
        <v>75</v>
      </c>
      <c r="N230" t="s">
        <v>21</v>
      </c>
      <c r="O230" t="s">
        <v>62</v>
      </c>
      <c r="Q230" t="s">
        <v>63</v>
      </c>
    </row>
    <row r="231" spans="1:17" hidden="1" x14ac:dyDescent="0.25">
      <c r="A231">
        <v>2</v>
      </c>
      <c r="B231" t="s">
        <v>16</v>
      </c>
      <c r="C231" t="s">
        <v>38</v>
      </c>
      <c r="D231" t="s">
        <v>55</v>
      </c>
      <c r="E231" t="s">
        <v>25</v>
      </c>
      <c r="F231" t="s">
        <v>26</v>
      </c>
      <c r="G231"/>
      <c r="H231" t="s">
        <v>27</v>
      </c>
      <c r="I231">
        <v>0.75</v>
      </c>
      <c r="J231">
        <v>0.5</v>
      </c>
      <c r="K231">
        <v>1</v>
      </c>
      <c r="M231" t="s">
        <v>24</v>
      </c>
    </row>
    <row r="232" spans="1:17" hidden="1" x14ac:dyDescent="0.25">
      <c r="A232">
        <v>2</v>
      </c>
      <c r="B232" t="s">
        <v>16</v>
      </c>
      <c r="C232" t="s">
        <v>38</v>
      </c>
      <c r="D232" t="s">
        <v>55</v>
      </c>
      <c r="E232" t="s">
        <v>20</v>
      </c>
      <c r="F232" t="s">
        <v>74</v>
      </c>
      <c r="G232"/>
      <c r="I232">
        <v>0.75</v>
      </c>
      <c r="J232">
        <v>0.16</v>
      </c>
      <c r="K232">
        <v>0.25</v>
      </c>
      <c r="M232" t="s">
        <v>75</v>
      </c>
      <c r="N232" t="s">
        <v>24</v>
      </c>
      <c r="O232" t="s">
        <v>21</v>
      </c>
    </row>
    <row r="233" spans="1:17" hidden="1" x14ac:dyDescent="0.25">
      <c r="A233">
        <v>2</v>
      </c>
      <c r="B233" t="s">
        <v>16</v>
      </c>
      <c r="C233" t="s">
        <v>38</v>
      </c>
      <c r="D233" t="s">
        <v>55</v>
      </c>
      <c r="E233" t="s">
        <v>18</v>
      </c>
      <c r="F233" t="s">
        <v>26</v>
      </c>
      <c r="G233"/>
      <c r="H233" t="s">
        <v>19</v>
      </c>
      <c r="J233">
        <v>1</v>
      </c>
      <c r="K233">
        <v>2</v>
      </c>
      <c r="M233" t="s">
        <v>21</v>
      </c>
    </row>
    <row r="234" spans="1:17" hidden="1" x14ac:dyDescent="0.25">
      <c r="A234">
        <v>2</v>
      </c>
      <c r="B234" t="s">
        <v>16</v>
      </c>
      <c r="C234" t="s">
        <v>38</v>
      </c>
      <c r="D234" t="s">
        <v>55</v>
      </c>
      <c r="E234" t="s">
        <v>18</v>
      </c>
      <c r="F234" t="s">
        <v>31</v>
      </c>
      <c r="G234">
        <v>24</v>
      </c>
      <c r="M234" t="s">
        <v>21</v>
      </c>
    </row>
    <row r="235" spans="1:17" hidden="1" x14ac:dyDescent="0.25">
      <c r="A235">
        <v>2</v>
      </c>
      <c r="B235" t="s">
        <v>16</v>
      </c>
      <c r="C235" t="s">
        <v>37</v>
      </c>
      <c r="D235" t="s">
        <v>55</v>
      </c>
      <c r="E235" t="s">
        <v>18</v>
      </c>
      <c r="F235" t="s">
        <v>26</v>
      </c>
      <c r="G235"/>
      <c r="H235" t="s">
        <v>19</v>
      </c>
      <c r="J235">
        <v>6</v>
      </c>
      <c r="K235">
        <v>8</v>
      </c>
      <c r="M235" t="s">
        <v>21</v>
      </c>
    </row>
    <row r="236" spans="1:17" hidden="1" x14ac:dyDescent="0.25">
      <c r="A236">
        <v>2</v>
      </c>
      <c r="B236" t="s">
        <v>16</v>
      </c>
      <c r="C236" t="s">
        <v>37</v>
      </c>
      <c r="D236" t="s">
        <v>55</v>
      </c>
      <c r="E236" t="s">
        <v>18</v>
      </c>
      <c r="F236" t="s">
        <v>26</v>
      </c>
      <c r="G236"/>
      <c r="H236" t="s">
        <v>19</v>
      </c>
      <c r="J236">
        <v>6</v>
      </c>
      <c r="K236">
        <v>8</v>
      </c>
      <c r="M236" t="s">
        <v>21</v>
      </c>
    </row>
    <row r="237" spans="1:17" hidden="1" x14ac:dyDescent="0.25">
      <c r="A237">
        <v>2</v>
      </c>
      <c r="B237" t="s">
        <v>16</v>
      </c>
      <c r="C237" t="s">
        <v>37</v>
      </c>
      <c r="D237" t="s">
        <v>55</v>
      </c>
      <c r="E237" t="s">
        <v>28</v>
      </c>
      <c r="F237" t="s">
        <v>26</v>
      </c>
      <c r="G237"/>
      <c r="H237" t="s">
        <v>27</v>
      </c>
      <c r="I237">
        <f>(J237+K237)/2</f>
        <v>1.5</v>
      </c>
      <c r="J237">
        <v>1</v>
      </c>
      <c r="K237">
        <v>2</v>
      </c>
      <c r="M237" t="s">
        <v>21</v>
      </c>
    </row>
    <row r="238" spans="1:17" hidden="1" x14ac:dyDescent="0.25">
      <c r="A238">
        <v>2</v>
      </c>
      <c r="B238" t="s">
        <v>16</v>
      </c>
      <c r="C238" t="s">
        <v>37</v>
      </c>
      <c r="D238" t="s">
        <v>55</v>
      </c>
      <c r="E238" t="s">
        <v>18</v>
      </c>
      <c r="F238" t="s">
        <v>31</v>
      </c>
      <c r="G238">
        <v>24</v>
      </c>
      <c r="M238" t="s">
        <v>21</v>
      </c>
    </row>
    <row r="239" spans="1:17" hidden="1" x14ac:dyDescent="0.25">
      <c r="A239">
        <v>2</v>
      </c>
      <c r="B239" t="s">
        <v>16</v>
      </c>
      <c r="C239" t="s">
        <v>38</v>
      </c>
      <c r="D239" t="s">
        <v>53</v>
      </c>
      <c r="E239" t="s">
        <v>18</v>
      </c>
      <c r="F239" t="s">
        <v>26</v>
      </c>
      <c r="G239"/>
      <c r="H239" t="s">
        <v>19</v>
      </c>
      <c r="J239">
        <v>8</v>
      </c>
      <c r="K239">
        <v>11</v>
      </c>
      <c r="M239" t="s">
        <v>21</v>
      </c>
    </row>
    <row r="240" spans="1:17" hidden="1" x14ac:dyDescent="0.25">
      <c r="A240">
        <v>2</v>
      </c>
      <c r="B240" t="s">
        <v>16</v>
      </c>
      <c r="C240" t="s">
        <v>38</v>
      </c>
      <c r="D240" t="s">
        <v>53</v>
      </c>
      <c r="E240" t="s">
        <v>20</v>
      </c>
      <c r="F240" t="s">
        <v>74</v>
      </c>
      <c r="G240"/>
      <c r="J240">
        <v>0.25</v>
      </c>
      <c r="K240">
        <v>0.33</v>
      </c>
      <c r="M240" t="s">
        <v>75</v>
      </c>
      <c r="N240" t="s">
        <v>21</v>
      </c>
      <c r="O240" t="s">
        <v>62</v>
      </c>
      <c r="Q240" t="s">
        <v>63</v>
      </c>
    </row>
    <row r="241" spans="1:15" hidden="1" x14ac:dyDescent="0.25">
      <c r="A241">
        <v>2</v>
      </c>
      <c r="B241" t="s">
        <v>16</v>
      </c>
      <c r="C241" t="s">
        <v>38</v>
      </c>
      <c r="D241" t="s">
        <v>53</v>
      </c>
      <c r="E241" t="s">
        <v>25</v>
      </c>
      <c r="F241" t="s">
        <v>26</v>
      </c>
      <c r="G241"/>
      <c r="H241" t="s">
        <v>27</v>
      </c>
      <c r="I241">
        <v>0.75</v>
      </c>
      <c r="J241">
        <v>0.5</v>
      </c>
      <c r="K241">
        <v>1</v>
      </c>
      <c r="M241" t="s">
        <v>24</v>
      </c>
    </row>
    <row r="242" spans="1:15" hidden="1" x14ac:dyDescent="0.25">
      <c r="A242">
        <v>2</v>
      </c>
      <c r="B242" t="s">
        <v>16</v>
      </c>
      <c r="C242" t="s">
        <v>38</v>
      </c>
      <c r="D242" t="s">
        <v>53</v>
      </c>
      <c r="E242" t="s">
        <v>20</v>
      </c>
      <c r="F242" t="s">
        <v>74</v>
      </c>
      <c r="G242"/>
      <c r="I242">
        <v>0.75</v>
      </c>
      <c r="J242">
        <v>0.16</v>
      </c>
      <c r="K242">
        <v>0.25</v>
      </c>
      <c r="M242" t="s">
        <v>75</v>
      </c>
      <c r="N242" t="s">
        <v>24</v>
      </c>
      <c r="O242" t="s">
        <v>21</v>
      </c>
    </row>
    <row r="243" spans="1:15" hidden="1" x14ac:dyDescent="0.25">
      <c r="A243">
        <v>2</v>
      </c>
      <c r="B243" t="s">
        <v>16</v>
      </c>
      <c r="C243" t="s">
        <v>38</v>
      </c>
      <c r="D243" t="s">
        <v>53</v>
      </c>
      <c r="E243" t="s">
        <v>28</v>
      </c>
      <c r="F243" t="s">
        <v>26</v>
      </c>
      <c r="G243"/>
      <c r="H243" t="s">
        <v>27</v>
      </c>
      <c r="I243">
        <v>1</v>
      </c>
      <c r="J243">
        <v>0.5</v>
      </c>
      <c r="K243">
        <v>2</v>
      </c>
      <c r="M243" t="s">
        <v>21</v>
      </c>
    </row>
    <row r="244" spans="1:15" hidden="1" x14ac:dyDescent="0.25">
      <c r="A244">
        <v>2</v>
      </c>
      <c r="B244" t="s">
        <v>16</v>
      </c>
      <c r="C244" t="s">
        <v>38</v>
      </c>
      <c r="D244" t="s">
        <v>53</v>
      </c>
      <c r="E244" t="s">
        <v>18</v>
      </c>
      <c r="F244" t="s">
        <v>31</v>
      </c>
      <c r="G244">
        <v>24</v>
      </c>
      <c r="M244" t="s">
        <v>21</v>
      </c>
    </row>
    <row r="245" spans="1:15" hidden="1" x14ac:dyDescent="0.25">
      <c r="A245">
        <v>2</v>
      </c>
      <c r="B245" t="s">
        <v>16</v>
      </c>
      <c r="C245" t="s">
        <v>37</v>
      </c>
      <c r="D245" t="s">
        <v>53</v>
      </c>
      <c r="E245" t="s">
        <v>18</v>
      </c>
      <c r="F245" t="s">
        <v>26</v>
      </c>
      <c r="G245"/>
      <c r="H245" t="s">
        <v>19</v>
      </c>
      <c r="J245">
        <v>6</v>
      </c>
      <c r="K245">
        <v>7</v>
      </c>
      <c r="M245" t="s">
        <v>21</v>
      </c>
    </row>
    <row r="246" spans="1:15" hidden="1" x14ac:dyDescent="0.25">
      <c r="A246">
        <v>2</v>
      </c>
      <c r="B246" t="s">
        <v>16</v>
      </c>
      <c r="C246" t="s">
        <v>37</v>
      </c>
      <c r="D246" t="s">
        <v>53</v>
      </c>
      <c r="E246" t="s">
        <v>18</v>
      </c>
      <c r="F246" t="s">
        <v>26</v>
      </c>
      <c r="G246"/>
      <c r="H246" t="s">
        <v>19</v>
      </c>
      <c r="J246">
        <v>3</v>
      </c>
      <c r="K246">
        <v>3.5</v>
      </c>
      <c r="M246" t="s">
        <v>21</v>
      </c>
    </row>
    <row r="247" spans="1:15" hidden="1" x14ac:dyDescent="0.25">
      <c r="A247">
        <v>2</v>
      </c>
      <c r="B247" t="s">
        <v>16</v>
      </c>
      <c r="C247" t="s">
        <v>37</v>
      </c>
      <c r="D247" t="s">
        <v>53</v>
      </c>
      <c r="E247" t="s">
        <v>34</v>
      </c>
      <c r="F247" t="s">
        <v>26</v>
      </c>
      <c r="G247"/>
      <c r="H247" t="s">
        <v>19</v>
      </c>
      <c r="J247">
        <v>0.5</v>
      </c>
      <c r="K247">
        <v>0.75</v>
      </c>
      <c r="M247" t="s">
        <v>24</v>
      </c>
    </row>
    <row r="248" spans="1:15" hidden="1" x14ac:dyDescent="0.25">
      <c r="A248">
        <v>2</v>
      </c>
      <c r="B248" t="s">
        <v>16</v>
      </c>
      <c r="C248" t="s">
        <v>37</v>
      </c>
      <c r="D248" t="s">
        <v>53</v>
      </c>
      <c r="E248" t="s">
        <v>18</v>
      </c>
      <c r="F248" t="s">
        <v>26</v>
      </c>
      <c r="G248"/>
      <c r="H248" t="s">
        <v>27</v>
      </c>
      <c r="I248">
        <v>2.5</v>
      </c>
      <c r="J248">
        <v>2</v>
      </c>
      <c r="K248">
        <v>3</v>
      </c>
      <c r="M248" t="s">
        <v>21</v>
      </c>
    </row>
    <row r="249" spans="1:15" hidden="1" x14ac:dyDescent="0.25">
      <c r="A249">
        <v>2</v>
      </c>
      <c r="B249" t="s">
        <v>16</v>
      </c>
      <c r="C249" t="s">
        <v>37</v>
      </c>
      <c r="D249" t="s">
        <v>53</v>
      </c>
      <c r="E249" t="s">
        <v>28</v>
      </c>
      <c r="F249" t="s">
        <v>26</v>
      </c>
      <c r="G249"/>
      <c r="H249" t="s">
        <v>27</v>
      </c>
      <c r="I249">
        <v>0.5</v>
      </c>
      <c r="J249">
        <v>0.33</v>
      </c>
      <c r="K249">
        <v>0.75</v>
      </c>
      <c r="M249" t="s">
        <v>21</v>
      </c>
    </row>
    <row r="250" spans="1:15" hidden="1" x14ac:dyDescent="0.25">
      <c r="A250">
        <v>2</v>
      </c>
      <c r="B250" t="s">
        <v>16</v>
      </c>
      <c r="C250" t="s">
        <v>37</v>
      </c>
      <c r="D250" t="s">
        <v>53</v>
      </c>
      <c r="E250" t="s">
        <v>18</v>
      </c>
      <c r="F250" t="s">
        <v>31</v>
      </c>
      <c r="G250">
        <v>24</v>
      </c>
      <c r="M250" t="s">
        <v>21</v>
      </c>
    </row>
    <row r="251" spans="1:15" hidden="1" x14ac:dyDescent="0.25">
      <c r="A251">
        <v>2</v>
      </c>
      <c r="B251" t="s">
        <v>16</v>
      </c>
      <c r="C251" t="s">
        <v>38</v>
      </c>
      <c r="D251" t="s">
        <v>56</v>
      </c>
      <c r="E251" t="s">
        <v>18</v>
      </c>
      <c r="F251" t="s">
        <v>26</v>
      </c>
      <c r="G251"/>
      <c r="H251" t="s">
        <v>19</v>
      </c>
      <c r="J251">
        <v>8</v>
      </c>
      <c r="K251">
        <v>14</v>
      </c>
      <c r="M251" t="s">
        <v>21</v>
      </c>
    </row>
    <row r="252" spans="1:15" hidden="1" x14ac:dyDescent="0.25">
      <c r="A252">
        <v>2</v>
      </c>
      <c r="B252" t="s">
        <v>16</v>
      </c>
      <c r="C252" t="s">
        <v>38</v>
      </c>
      <c r="D252" t="s">
        <v>56</v>
      </c>
      <c r="E252" t="s">
        <v>28</v>
      </c>
      <c r="F252" t="s">
        <v>26</v>
      </c>
      <c r="G252"/>
      <c r="H252" t="s">
        <v>27</v>
      </c>
      <c r="I252">
        <v>1</v>
      </c>
      <c r="J252">
        <v>0.5</v>
      </c>
      <c r="K252">
        <v>2</v>
      </c>
      <c r="M252" t="s">
        <v>21</v>
      </c>
    </row>
    <row r="253" spans="1:15" hidden="1" x14ac:dyDescent="0.25">
      <c r="A253">
        <v>2</v>
      </c>
      <c r="B253" t="s">
        <v>16</v>
      </c>
      <c r="C253" t="s">
        <v>38</v>
      </c>
      <c r="D253" t="s">
        <v>56</v>
      </c>
      <c r="E253" t="s">
        <v>18</v>
      </c>
      <c r="F253" t="s">
        <v>31</v>
      </c>
      <c r="G253">
        <v>24</v>
      </c>
      <c r="M253" t="s">
        <v>21</v>
      </c>
    </row>
    <row r="254" spans="1:15" hidden="1" x14ac:dyDescent="0.25">
      <c r="A254">
        <v>2</v>
      </c>
      <c r="B254" t="s">
        <v>16</v>
      </c>
      <c r="C254" t="s">
        <v>37</v>
      </c>
      <c r="D254" t="s">
        <v>56</v>
      </c>
      <c r="E254" t="s">
        <v>18</v>
      </c>
      <c r="F254" t="s">
        <v>26</v>
      </c>
      <c r="G254"/>
      <c r="H254" t="s">
        <v>19</v>
      </c>
      <c r="J254">
        <v>6</v>
      </c>
      <c r="K254">
        <v>9</v>
      </c>
      <c r="M254" t="s">
        <v>21</v>
      </c>
    </row>
    <row r="255" spans="1:15" hidden="1" x14ac:dyDescent="0.25">
      <c r="A255">
        <v>2</v>
      </c>
      <c r="B255" t="s">
        <v>16</v>
      </c>
      <c r="C255" t="s">
        <v>37</v>
      </c>
      <c r="D255" t="s">
        <v>56</v>
      </c>
      <c r="E255" t="s">
        <v>18</v>
      </c>
      <c r="F255" t="s">
        <v>26</v>
      </c>
      <c r="G255"/>
      <c r="H255" t="s">
        <v>19</v>
      </c>
      <c r="J255">
        <v>6</v>
      </c>
      <c r="K255">
        <v>8</v>
      </c>
      <c r="M255" t="s">
        <v>21</v>
      </c>
    </row>
    <row r="256" spans="1:15" hidden="1" x14ac:dyDescent="0.25">
      <c r="A256">
        <v>2</v>
      </c>
      <c r="B256" t="s">
        <v>16</v>
      </c>
      <c r="C256" t="s">
        <v>37</v>
      </c>
      <c r="D256" t="s">
        <v>56</v>
      </c>
      <c r="E256" t="s">
        <v>28</v>
      </c>
      <c r="F256" t="s">
        <v>26</v>
      </c>
      <c r="G256"/>
      <c r="H256" t="s">
        <v>27</v>
      </c>
      <c r="I256">
        <v>0.75</v>
      </c>
      <c r="J256">
        <v>0.5</v>
      </c>
      <c r="K256">
        <v>1</v>
      </c>
      <c r="M256" t="s">
        <v>21</v>
      </c>
    </row>
    <row r="257" spans="1:13" hidden="1" x14ac:dyDescent="0.25">
      <c r="A257">
        <v>2</v>
      </c>
      <c r="B257" t="s">
        <v>16</v>
      </c>
      <c r="C257" t="s">
        <v>37</v>
      </c>
      <c r="D257" t="s">
        <v>56</v>
      </c>
      <c r="E257" t="s">
        <v>18</v>
      </c>
      <c r="F257" t="s">
        <v>31</v>
      </c>
      <c r="G257">
        <v>24</v>
      </c>
      <c r="M257" t="s">
        <v>21</v>
      </c>
    </row>
    <row r="258" spans="1:13" hidden="1" x14ac:dyDescent="0.25">
      <c r="A258">
        <v>2</v>
      </c>
      <c r="B258" t="s">
        <v>16</v>
      </c>
      <c r="C258" t="s">
        <v>37</v>
      </c>
      <c r="D258" t="s">
        <v>52</v>
      </c>
      <c r="E258" t="s">
        <v>18</v>
      </c>
      <c r="F258" t="s">
        <v>26</v>
      </c>
      <c r="G258"/>
      <c r="H258" t="s">
        <v>19</v>
      </c>
      <c r="J258">
        <v>8</v>
      </c>
      <c r="K258">
        <v>18</v>
      </c>
      <c r="M258" t="s">
        <v>21</v>
      </c>
    </row>
    <row r="259" spans="1:13" hidden="1" x14ac:dyDescent="0.25">
      <c r="A259">
        <v>2</v>
      </c>
      <c r="B259" t="s">
        <v>16</v>
      </c>
      <c r="C259" t="s">
        <v>37</v>
      </c>
      <c r="D259" t="s">
        <v>52</v>
      </c>
      <c r="E259" t="s">
        <v>28</v>
      </c>
      <c r="F259" t="s">
        <v>26</v>
      </c>
      <c r="G259"/>
      <c r="H259" t="s">
        <v>27</v>
      </c>
      <c r="I259">
        <v>1</v>
      </c>
      <c r="J259">
        <v>0.5</v>
      </c>
      <c r="K259">
        <v>2</v>
      </c>
      <c r="M259" t="s">
        <v>21</v>
      </c>
    </row>
    <row r="260" spans="1:13" hidden="1" x14ac:dyDescent="0.25">
      <c r="A260">
        <v>2</v>
      </c>
      <c r="B260" t="s">
        <v>16</v>
      </c>
      <c r="C260" t="s">
        <v>37</v>
      </c>
      <c r="D260" t="s">
        <v>52</v>
      </c>
      <c r="E260" t="s">
        <v>18</v>
      </c>
      <c r="F260" t="s">
        <v>31</v>
      </c>
      <c r="G260">
        <v>24</v>
      </c>
      <c r="M260" t="s">
        <v>21</v>
      </c>
    </row>
    <row r="261" spans="1:13" hidden="1" x14ac:dyDescent="0.25">
      <c r="A261">
        <v>2</v>
      </c>
      <c r="B261" t="s">
        <v>16</v>
      </c>
      <c r="C261" t="s">
        <v>36</v>
      </c>
      <c r="D261" t="s">
        <v>52</v>
      </c>
      <c r="E261" t="s">
        <v>18</v>
      </c>
      <c r="F261" t="s">
        <v>26</v>
      </c>
      <c r="G261"/>
      <c r="H261" t="s">
        <v>19</v>
      </c>
      <c r="J261">
        <v>8</v>
      </c>
      <c r="K261">
        <v>11</v>
      </c>
      <c r="M261" t="s">
        <v>21</v>
      </c>
    </row>
    <row r="262" spans="1:13" hidden="1" x14ac:dyDescent="0.25">
      <c r="A262">
        <v>2</v>
      </c>
      <c r="B262" t="s">
        <v>16</v>
      </c>
      <c r="C262" t="s">
        <v>36</v>
      </c>
      <c r="D262" t="s">
        <v>52</v>
      </c>
      <c r="E262" t="s">
        <v>25</v>
      </c>
      <c r="F262" t="s">
        <v>26</v>
      </c>
      <c r="G262"/>
      <c r="H262" t="s">
        <v>27</v>
      </c>
      <c r="I262">
        <v>0.75</v>
      </c>
      <c r="J262">
        <v>0.5</v>
      </c>
      <c r="K262">
        <v>1</v>
      </c>
      <c r="M262" t="s">
        <v>24</v>
      </c>
    </row>
    <row r="263" spans="1:13" hidden="1" x14ac:dyDescent="0.25">
      <c r="A263">
        <v>2</v>
      </c>
      <c r="B263" t="s">
        <v>16</v>
      </c>
      <c r="C263" t="s">
        <v>36</v>
      </c>
      <c r="D263" t="s">
        <v>52</v>
      </c>
      <c r="E263" t="s">
        <v>28</v>
      </c>
      <c r="F263" t="s">
        <v>26</v>
      </c>
      <c r="G263"/>
      <c r="H263" t="s">
        <v>27</v>
      </c>
      <c r="I263">
        <v>1</v>
      </c>
      <c r="J263">
        <v>0.5</v>
      </c>
      <c r="K263">
        <v>2</v>
      </c>
      <c r="M263" t="s">
        <v>21</v>
      </c>
    </row>
    <row r="264" spans="1:13" hidden="1" x14ac:dyDescent="0.25">
      <c r="A264">
        <v>2</v>
      </c>
      <c r="B264" t="s">
        <v>16</v>
      </c>
      <c r="C264" t="s">
        <v>36</v>
      </c>
      <c r="D264" t="s">
        <v>52</v>
      </c>
      <c r="E264" t="s">
        <v>18</v>
      </c>
      <c r="F264" t="s">
        <v>31</v>
      </c>
      <c r="G264">
        <v>24</v>
      </c>
      <c r="M264" t="s">
        <v>21</v>
      </c>
    </row>
    <row r="265" spans="1:13" hidden="1" x14ac:dyDescent="0.25">
      <c r="A265">
        <v>2</v>
      </c>
      <c r="B265" t="s">
        <v>16</v>
      </c>
      <c r="C265" t="s">
        <v>38</v>
      </c>
      <c r="D265" t="s">
        <v>52</v>
      </c>
      <c r="E265" t="s">
        <v>18</v>
      </c>
      <c r="F265" t="s">
        <v>26</v>
      </c>
      <c r="G265"/>
      <c r="H265" t="s">
        <v>19</v>
      </c>
      <c r="J265">
        <v>8</v>
      </c>
      <c r="K265">
        <v>11</v>
      </c>
      <c r="M265" t="s">
        <v>21</v>
      </c>
    </row>
    <row r="266" spans="1:13" hidden="1" x14ac:dyDescent="0.25">
      <c r="A266">
        <v>2</v>
      </c>
      <c r="B266" t="s">
        <v>16</v>
      </c>
      <c r="C266" t="s">
        <v>38</v>
      </c>
      <c r="D266" t="s">
        <v>52</v>
      </c>
      <c r="E266" t="s">
        <v>25</v>
      </c>
      <c r="F266" t="s">
        <v>26</v>
      </c>
      <c r="G266"/>
      <c r="H266" t="s">
        <v>27</v>
      </c>
      <c r="I266">
        <v>0.75</v>
      </c>
      <c r="J266">
        <v>0.5</v>
      </c>
      <c r="K266">
        <v>1</v>
      </c>
      <c r="M266" t="s">
        <v>24</v>
      </c>
    </row>
    <row r="267" spans="1:13" hidden="1" x14ac:dyDescent="0.25">
      <c r="A267">
        <v>2</v>
      </c>
      <c r="B267" t="s">
        <v>16</v>
      </c>
      <c r="C267" t="s">
        <v>38</v>
      </c>
      <c r="D267" t="s">
        <v>52</v>
      </c>
      <c r="E267" t="s">
        <v>28</v>
      </c>
      <c r="F267" t="s">
        <v>26</v>
      </c>
      <c r="G267"/>
      <c r="H267" t="s">
        <v>27</v>
      </c>
      <c r="I267">
        <v>1</v>
      </c>
      <c r="J267">
        <v>0.5</v>
      </c>
      <c r="K267">
        <v>2</v>
      </c>
      <c r="M267" t="s">
        <v>21</v>
      </c>
    </row>
    <row r="268" spans="1:13" hidden="1" x14ac:dyDescent="0.25">
      <c r="A268">
        <v>2</v>
      </c>
      <c r="B268" t="s">
        <v>16</v>
      </c>
      <c r="C268" t="s">
        <v>38</v>
      </c>
      <c r="D268" t="s">
        <v>52</v>
      </c>
      <c r="E268" t="s">
        <v>18</v>
      </c>
      <c r="F268" t="s">
        <v>31</v>
      </c>
      <c r="G268">
        <v>24</v>
      </c>
      <c r="M268" t="s">
        <v>21</v>
      </c>
    </row>
    <row r="269" spans="1:13" hidden="1" x14ac:dyDescent="0.25">
      <c r="A269">
        <v>0</v>
      </c>
      <c r="B269" t="s">
        <v>16</v>
      </c>
      <c r="C269" t="s">
        <v>17</v>
      </c>
      <c r="D269" t="s">
        <v>51</v>
      </c>
      <c r="E269" t="s">
        <v>18</v>
      </c>
      <c r="F269" t="s">
        <v>31</v>
      </c>
      <c r="G269">
        <v>24</v>
      </c>
      <c r="M269" t="s">
        <v>21</v>
      </c>
    </row>
    <row r="270" spans="1:13" hidden="1" x14ac:dyDescent="0.25">
      <c r="A270">
        <v>0</v>
      </c>
      <c r="B270" t="s">
        <v>16</v>
      </c>
      <c r="C270" t="s">
        <v>37</v>
      </c>
      <c r="D270" t="s">
        <v>51</v>
      </c>
      <c r="E270" t="s">
        <v>18</v>
      </c>
      <c r="F270" t="s">
        <v>31</v>
      </c>
      <c r="G270">
        <v>24</v>
      </c>
      <c r="M270" t="s">
        <v>21</v>
      </c>
    </row>
    <row r="271" spans="1:13" hidden="1" x14ac:dyDescent="0.25">
      <c r="A271">
        <v>0</v>
      </c>
      <c r="B271" t="s">
        <v>16</v>
      </c>
      <c r="C271" t="s">
        <v>36</v>
      </c>
      <c r="D271" t="s">
        <v>51</v>
      </c>
      <c r="E271" t="s">
        <v>18</v>
      </c>
      <c r="F271" t="s">
        <v>31</v>
      </c>
      <c r="G271">
        <v>24</v>
      </c>
      <c r="M271" t="s">
        <v>21</v>
      </c>
    </row>
    <row r="272" spans="1:13" hidden="1" x14ac:dyDescent="0.25">
      <c r="A272">
        <v>0</v>
      </c>
      <c r="B272" t="s">
        <v>16</v>
      </c>
      <c r="C272" t="s">
        <v>38</v>
      </c>
      <c r="D272" t="s">
        <v>51</v>
      </c>
      <c r="E272" t="s">
        <v>18</v>
      </c>
      <c r="F272" t="s">
        <v>31</v>
      </c>
      <c r="G272">
        <v>24</v>
      </c>
      <c r="M272" t="s">
        <v>21</v>
      </c>
    </row>
    <row r="273" spans="1:17" hidden="1" x14ac:dyDescent="0.25">
      <c r="A273">
        <v>2</v>
      </c>
      <c r="B273" t="s">
        <v>16</v>
      </c>
      <c r="C273" t="s">
        <v>17</v>
      </c>
      <c r="D273" t="s">
        <v>51</v>
      </c>
      <c r="E273" t="s">
        <v>18</v>
      </c>
      <c r="F273" t="s">
        <v>31</v>
      </c>
      <c r="G273">
        <v>24</v>
      </c>
      <c r="M273" t="s">
        <v>21</v>
      </c>
    </row>
    <row r="274" spans="1:17" hidden="1" x14ac:dyDescent="0.25">
      <c r="A274">
        <v>2</v>
      </c>
      <c r="B274" t="s">
        <v>16</v>
      </c>
      <c r="C274" t="s">
        <v>37</v>
      </c>
      <c r="D274" t="s">
        <v>51</v>
      </c>
      <c r="E274" t="s">
        <v>18</v>
      </c>
      <c r="F274" t="s">
        <v>31</v>
      </c>
      <c r="G274">
        <v>24</v>
      </c>
      <c r="M274" t="s">
        <v>21</v>
      </c>
    </row>
    <row r="275" spans="1:17" hidden="1" x14ac:dyDescent="0.25">
      <c r="A275">
        <v>2</v>
      </c>
      <c r="B275" t="s">
        <v>16</v>
      </c>
      <c r="C275" t="s">
        <v>36</v>
      </c>
      <c r="D275" t="s">
        <v>51</v>
      </c>
      <c r="E275" t="s">
        <v>18</v>
      </c>
      <c r="F275" t="s">
        <v>31</v>
      </c>
      <c r="G275">
        <v>24</v>
      </c>
      <c r="M275" t="s">
        <v>21</v>
      </c>
    </row>
    <row r="276" spans="1:17" hidden="1" x14ac:dyDescent="0.25">
      <c r="A276">
        <v>2</v>
      </c>
      <c r="B276" t="s">
        <v>16</v>
      </c>
      <c r="C276" t="s">
        <v>38</v>
      </c>
      <c r="D276" t="s">
        <v>51</v>
      </c>
      <c r="E276" t="s">
        <v>18</v>
      </c>
      <c r="F276" t="s">
        <v>31</v>
      </c>
      <c r="G276">
        <v>24</v>
      </c>
      <c r="M276" t="s">
        <v>21</v>
      </c>
    </row>
    <row r="277" spans="1:17" x14ac:dyDescent="0.25">
      <c r="A277">
        <v>1</v>
      </c>
      <c r="B277" t="s">
        <v>16</v>
      </c>
      <c r="C277" t="s">
        <v>17</v>
      </c>
      <c r="D277" t="s">
        <v>55</v>
      </c>
      <c r="E277" t="s">
        <v>18</v>
      </c>
      <c r="F277" t="s">
        <v>26</v>
      </c>
      <c r="G277"/>
      <c r="H277" t="s">
        <v>19</v>
      </c>
      <c r="J277">
        <v>6</v>
      </c>
      <c r="K277">
        <v>8</v>
      </c>
      <c r="M277" t="s">
        <v>21</v>
      </c>
    </row>
    <row r="278" spans="1:17" x14ac:dyDescent="0.25">
      <c r="A278">
        <v>1</v>
      </c>
      <c r="B278" t="s">
        <v>16</v>
      </c>
      <c r="C278" t="s">
        <v>17</v>
      </c>
      <c r="D278" t="s">
        <v>55</v>
      </c>
      <c r="E278" t="s">
        <v>20</v>
      </c>
      <c r="F278" t="s">
        <v>74</v>
      </c>
      <c r="G278"/>
      <c r="J278">
        <v>0.25</v>
      </c>
      <c r="K278">
        <v>0.33</v>
      </c>
      <c r="M278" t="s">
        <v>75</v>
      </c>
      <c r="N278" t="s">
        <v>21</v>
      </c>
      <c r="O278" t="s">
        <v>22</v>
      </c>
    </row>
    <row r="279" spans="1:17" x14ac:dyDescent="0.25">
      <c r="A279">
        <v>1</v>
      </c>
      <c r="B279" t="s">
        <v>16</v>
      </c>
      <c r="C279" t="s">
        <v>17</v>
      </c>
      <c r="D279" t="s">
        <v>55</v>
      </c>
      <c r="E279" t="s">
        <v>23</v>
      </c>
      <c r="F279" t="s">
        <v>26</v>
      </c>
      <c r="G279"/>
      <c r="H279" t="s">
        <v>19</v>
      </c>
      <c r="J279">
        <v>6</v>
      </c>
      <c r="K279">
        <v>8</v>
      </c>
      <c r="M279" t="s">
        <v>22</v>
      </c>
    </row>
    <row r="280" spans="1:17" x14ac:dyDescent="0.25">
      <c r="A280">
        <v>1</v>
      </c>
      <c r="B280" t="s">
        <v>16</v>
      </c>
      <c r="C280" t="s">
        <v>17</v>
      </c>
      <c r="D280" t="s">
        <v>55</v>
      </c>
      <c r="E280" t="s">
        <v>20</v>
      </c>
      <c r="F280" t="s">
        <v>74</v>
      </c>
      <c r="G280"/>
      <c r="J280">
        <v>0.25</v>
      </c>
      <c r="K280">
        <v>0.33</v>
      </c>
      <c r="M280" t="s">
        <v>75</v>
      </c>
      <c r="N280" t="s">
        <v>24</v>
      </c>
      <c r="O280" t="s">
        <v>62</v>
      </c>
      <c r="Q280" t="s">
        <v>63</v>
      </c>
    </row>
    <row r="281" spans="1:17" x14ac:dyDescent="0.25">
      <c r="A281">
        <v>1</v>
      </c>
      <c r="B281" t="s">
        <v>16</v>
      </c>
      <c r="C281" t="s">
        <v>17</v>
      </c>
      <c r="D281" t="s">
        <v>55</v>
      </c>
      <c r="E281" t="s">
        <v>25</v>
      </c>
      <c r="F281" t="s">
        <v>26</v>
      </c>
      <c r="G281"/>
      <c r="H281" t="s">
        <v>27</v>
      </c>
      <c r="I281">
        <v>0.54</v>
      </c>
      <c r="J281">
        <v>0.25</v>
      </c>
      <c r="K281">
        <v>0.75</v>
      </c>
      <c r="M281" t="s">
        <v>24</v>
      </c>
    </row>
    <row r="282" spans="1:17" x14ac:dyDescent="0.25">
      <c r="A282">
        <v>1</v>
      </c>
      <c r="B282" t="s">
        <v>16</v>
      </c>
      <c r="C282" t="s">
        <v>17</v>
      </c>
      <c r="D282" t="s">
        <v>55</v>
      </c>
      <c r="E282" t="s">
        <v>20</v>
      </c>
      <c r="F282" t="s">
        <v>74</v>
      </c>
      <c r="G282"/>
      <c r="I282">
        <v>0.54</v>
      </c>
      <c r="J282">
        <v>0.16</v>
      </c>
      <c r="K282">
        <v>0.25</v>
      </c>
      <c r="M282" t="s">
        <v>75</v>
      </c>
      <c r="N282" t="s">
        <v>24</v>
      </c>
      <c r="O282" t="s">
        <v>21</v>
      </c>
    </row>
    <row r="283" spans="1:17" x14ac:dyDescent="0.25">
      <c r="A283">
        <v>1</v>
      </c>
      <c r="B283" t="s">
        <v>16</v>
      </c>
      <c r="C283" t="s">
        <v>17</v>
      </c>
      <c r="D283" t="s">
        <v>55</v>
      </c>
      <c r="E283" t="s">
        <v>28</v>
      </c>
      <c r="F283" t="s">
        <v>26</v>
      </c>
      <c r="G283"/>
      <c r="H283" t="s">
        <v>27</v>
      </c>
      <c r="I283">
        <v>0.75</v>
      </c>
      <c r="J283">
        <v>0.5</v>
      </c>
      <c r="K283">
        <v>1</v>
      </c>
      <c r="M283" t="s">
        <v>21</v>
      </c>
    </row>
    <row r="284" spans="1:17" x14ac:dyDescent="0.25">
      <c r="A284">
        <v>1</v>
      </c>
      <c r="B284" t="s">
        <v>16</v>
      </c>
      <c r="C284" t="s">
        <v>17</v>
      </c>
      <c r="D284" t="s">
        <v>55</v>
      </c>
      <c r="E284" t="s">
        <v>18</v>
      </c>
      <c r="F284" t="s">
        <v>31</v>
      </c>
      <c r="G284">
        <v>24</v>
      </c>
      <c r="M284" t="s">
        <v>21</v>
      </c>
    </row>
    <row r="285" spans="1:17" x14ac:dyDescent="0.25">
      <c r="A285">
        <v>1</v>
      </c>
      <c r="B285" t="s">
        <v>16</v>
      </c>
      <c r="C285" t="s">
        <v>17</v>
      </c>
      <c r="D285" t="s">
        <v>53</v>
      </c>
      <c r="E285" t="s">
        <v>18</v>
      </c>
      <c r="F285" t="s">
        <v>26</v>
      </c>
      <c r="G285"/>
      <c r="H285" t="s">
        <v>19</v>
      </c>
      <c r="J285">
        <v>6</v>
      </c>
      <c r="K285">
        <v>7</v>
      </c>
      <c r="M285" t="s">
        <v>21</v>
      </c>
    </row>
    <row r="286" spans="1:17" x14ac:dyDescent="0.25">
      <c r="A286">
        <v>1</v>
      </c>
      <c r="B286" t="s">
        <v>16</v>
      </c>
      <c r="C286" t="s">
        <v>17</v>
      </c>
      <c r="D286" t="s">
        <v>53</v>
      </c>
      <c r="E286" t="s">
        <v>20</v>
      </c>
      <c r="F286" t="s">
        <v>74</v>
      </c>
      <c r="G286"/>
      <c r="J286">
        <v>0.25</v>
      </c>
      <c r="K286">
        <v>0.33</v>
      </c>
      <c r="M286" t="s">
        <v>75</v>
      </c>
      <c r="N286" t="s">
        <v>21</v>
      </c>
      <c r="O286" t="s">
        <v>32</v>
      </c>
    </row>
    <row r="287" spans="1:17" x14ac:dyDescent="0.25">
      <c r="A287">
        <v>1</v>
      </c>
      <c r="B287" t="s">
        <v>16</v>
      </c>
      <c r="C287" t="s">
        <v>17</v>
      </c>
      <c r="D287" t="s">
        <v>53</v>
      </c>
      <c r="E287" t="s">
        <v>33</v>
      </c>
      <c r="F287" t="s">
        <v>26</v>
      </c>
      <c r="G287"/>
      <c r="H287" t="s">
        <v>19</v>
      </c>
      <c r="J287">
        <v>3</v>
      </c>
      <c r="K287">
        <v>4</v>
      </c>
      <c r="M287" t="s">
        <v>32</v>
      </c>
    </row>
    <row r="288" spans="1:17" x14ac:dyDescent="0.25">
      <c r="A288">
        <v>1</v>
      </c>
      <c r="B288" t="s">
        <v>16</v>
      </c>
      <c r="C288" t="s">
        <v>17</v>
      </c>
      <c r="D288" t="s">
        <v>53</v>
      </c>
      <c r="E288" t="s">
        <v>34</v>
      </c>
      <c r="F288" t="s">
        <v>26</v>
      </c>
      <c r="G288"/>
      <c r="H288" t="s">
        <v>19</v>
      </c>
      <c r="J288">
        <v>0.5</v>
      </c>
      <c r="K288">
        <v>0.75</v>
      </c>
      <c r="M288" t="s">
        <v>24</v>
      </c>
    </row>
    <row r="289" spans="1:17" x14ac:dyDescent="0.25">
      <c r="A289">
        <v>1</v>
      </c>
      <c r="B289" t="s">
        <v>16</v>
      </c>
      <c r="C289" t="s">
        <v>17</v>
      </c>
      <c r="D289" t="s">
        <v>53</v>
      </c>
      <c r="E289" t="s">
        <v>33</v>
      </c>
      <c r="F289" t="s">
        <v>26</v>
      </c>
      <c r="G289"/>
      <c r="H289" t="s">
        <v>27</v>
      </c>
      <c r="I289">
        <v>4</v>
      </c>
      <c r="J289">
        <v>3</v>
      </c>
      <c r="K289">
        <v>5.5</v>
      </c>
      <c r="M289" t="s">
        <v>32</v>
      </c>
    </row>
    <row r="290" spans="1:17" x14ac:dyDescent="0.25">
      <c r="A290">
        <v>1</v>
      </c>
      <c r="B290" t="s">
        <v>16</v>
      </c>
      <c r="C290" t="s">
        <v>17</v>
      </c>
      <c r="D290" t="s">
        <v>53</v>
      </c>
      <c r="E290" t="s">
        <v>20</v>
      </c>
      <c r="F290" t="s">
        <v>74</v>
      </c>
      <c r="G290"/>
      <c r="J290">
        <v>0.25</v>
      </c>
      <c r="K290">
        <v>0.33</v>
      </c>
      <c r="M290" t="s">
        <v>75</v>
      </c>
      <c r="N290" t="s">
        <v>24</v>
      </c>
      <c r="O290" t="s">
        <v>62</v>
      </c>
      <c r="Q290" t="s">
        <v>63</v>
      </c>
    </row>
    <row r="291" spans="1:17" x14ac:dyDescent="0.25">
      <c r="A291">
        <v>1</v>
      </c>
      <c r="B291" t="s">
        <v>16</v>
      </c>
      <c r="C291" t="s">
        <v>17</v>
      </c>
      <c r="D291" t="s">
        <v>53</v>
      </c>
      <c r="E291" t="s">
        <v>25</v>
      </c>
      <c r="F291" t="s">
        <v>26</v>
      </c>
      <c r="G291"/>
      <c r="H291" t="s">
        <v>27</v>
      </c>
      <c r="I291">
        <v>0.54</v>
      </c>
      <c r="J291">
        <v>0.25</v>
      </c>
      <c r="K291">
        <v>0.75</v>
      </c>
      <c r="M291" t="s">
        <v>24</v>
      </c>
    </row>
    <row r="292" spans="1:17" x14ac:dyDescent="0.25">
      <c r="A292">
        <v>1</v>
      </c>
      <c r="B292" t="s">
        <v>16</v>
      </c>
      <c r="C292" t="s">
        <v>17</v>
      </c>
      <c r="D292" t="s">
        <v>53</v>
      </c>
      <c r="E292" t="s">
        <v>20</v>
      </c>
      <c r="F292" t="s">
        <v>74</v>
      </c>
      <c r="G292"/>
      <c r="I292">
        <v>0.54</v>
      </c>
      <c r="J292">
        <v>0.16</v>
      </c>
      <c r="K292">
        <v>0.25</v>
      </c>
      <c r="M292" t="s">
        <v>75</v>
      </c>
      <c r="N292" t="s">
        <v>24</v>
      </c>
      <c r="O292" t="s">
        <v>21</v>
      </c>
    </row>
    <row r="293" spans="1:17" x14ac:dyDescent="0.25">
      <c r="A293">
        <v>1</v>
      </c>
      <c r="B293" t="s">
        <v>16</v>
      </c>
      <c r="C293" t="s">
        <v>17</v>
      </c>
      <c r="D293" t="s">
        <v>53</v>
      </c>
      <c r="E293" t="s">
        <v>28</v>
      </c>
      <c r="F293" t="s">
        <v>26</v>
      </c>
      <c r="G293"/>
      <c r="H293" t="s">
        <v>27</v>
      </c>
      <c r="I293">
        <v>0.75</v>
      </c>
      <c r="J293">
        <v>0.5</v>
      </c>
      <c r="K293">
        <v>1</v>
      </c>
      <c r="M293" t="s">
        <v>21</v>
      </c>
    </row>
    <row r="294" spans="1:17" x14ac:dyDescent="0.25">
      <c r="A294">
        <v>1</v>
      </c>
      <c r="B294" t="s">
        <v>16</v>
      </c>
      <c r="C294" t="s">
        <v>17</v>
      </c>
      <c r="D294" t="s">
        <v>53</v>
      </c>
      <c r="E294" t="s">
        <v>18</v>
      </c>
      <c r="F294" t="s">
        <v>31</v>
      </c>
      <c r="G294">
        <v>24</v>
      </c>
      <c r="M294" t="s">
        <v>21</v>
      </c>
    </row>
    <row r="295" spans="1:17" x14ac:dyDescent="0.25">
      <c r="A295">
        <v>1</v>
      </c>
      <c r="B295" t="s">
        <v>16</v>
      </c>
      <c r="C295" t="s">
        <v>17</v>
      </c>
      <c r="D295" t="s">
        <v>59</v>
      </c>
      <c r="E295" t="s">
        <v>18</v>
      </c>
      <c r="F295" t="s">
        <v>26</v>
      </c>
      <c r="G295"/>
      <c r="H295" t="s">
        <v>19</v>
      </c>
      <c r="J295">
        <v>8</v>
      </c>
      <c r="K295">
        <v>9</v>
      </c>
      <c r="M295" t="s">
        <v>21</v>
      </c>
    </row>
    <row r="296" spans="1:17" x14ac:dyDescent="0.25">
      <c r="A296">
        <v>1</v>
      </c>
      <c r="B296" t="s">
        <v>16</v>
      </c>
      <c r="C296" t="s">
        <v>17</v>
      </c>
      <c r="D296" t="s">
        <v>59</v>
      </c>
      <c r="E296" t="s">
        <v>20</v>
      </c>
      <c r="F296" t="s">
        <v>74</v>
      </c>
      <c r="G296"/>
      <c r="J296">
        <v>0.25</v>
      </c>
      <c r="K296">
        <v>0.33</v>
      </c>
      <c r="M296" t="s">
        <v>75</v>
      </c>
      <c r="N296" t="s">
        <v>21</v>
      </c>
      <c r="O296" t="s">
        <v>62</v>
      </c>
      <c r="Q296" t="s">
        <v>64</v>
      </c>
    </row>
    <row r="297" spans="1:17" x14ac:dyDescent="0.25">
      <c r="A297">
        <v>1</v>
      </c>
      <c r="B297" t="s">
        <v>16</v>
      </c>
      <c r="C297" t="s">
        <v>17</v>
      </c>
      <c r="D297" t="s">
        <v>59</v>
      </c>
      <c r="E297" t="s">
        <v>35</v>
      </c>
      <c r="F297" t="s">
        <v>26</v>
      </c>
      <c r="G297"/>
      <c r="H297" t="s">
        <v>19</v>
      </c>
      <c r="J297">
        <v>1</v>
      </c>
      <c r="K297">
        <v>1.5</v>
      </c>
      <c r="M297" t="s">
        <v>24</v>
      </c>
    </row>
    <row r="298" spans="1:17" x14ac:dyDescent="0.25">
      <c r="A298">
        <v>1</v>
      </c>
      <c r="B298" t="s">
        <v>16</v>
      </c>
      <c r="C298" t="s">
        <v>17</v>
      </c>
      <c r="D298" t="s">
        <v>59</v>
      </c>
      <c r="E298" t="s">
        <v>20</v>
      </c>
      <c r="F298" t="s">
        <v>74</v>
      </c>
      <c r="G298"/>
      <c r="J298">
        <v>0.25</v>
      </c>
      <c r="K298">
        <v>0.33</v>
      </c>
      <c r="M298" t="s">
        <v>75</v>
      </c>
      <c r="N298" t="s">
        <v>24</v>
      </c>
      <c r="O298" t="s">
        <v>62</v>
      </c>
      <c r="Q298" t="s">
        <v>63</v>
      </c>
    </row>
    <row r="299" spans="1:17" x14ac:dyDescent="0.25">
      <c r="A299">
        <v>1</v>
      </c>
      <c r="B299" t="s">
        <v>16</v>
      </c>
      <c r="C299" t="s">
        <v>17</v>
      </c>
      <c r="D299" t="s">
        <v>59</v>
      </c>
      <c r="E299" t="s">
        <v>25</v>
      </c>
      <c r="F299" t="s">
        <v>26</v>
      </c>
      <c r="G299"/>
      <c r="H299" t="s">
        <v>27</v>
      </c>
      <c r="I299">
        <v>0.54</v>
      </c>
      <c r="J299">
        <v>0.25</v>
      </c>
      <c r="K299">
        <v>0.75</v>
      </c>
      <c r="M299" t="s">
        <v>24</v>
      </c>
    </row>
    <row r="300" spans="1:17" x14ac:dyDescent="0.25">
      <c r="A300">
        <v>1</v>
      </c>
      <c r="B300" t="s">
        <v>16</v>
      </c>
      <c r="C300" t="s">
        <v>17</v>
      </c>
      <c r="D300" t="s">
        <v>59</v>
      </c>
      <c r="E300" t="s">
        <v>20</v>
      </c>
      <c r="F300" t="s">
        <v>74</v>
      </c>
      <c r="G300"/>
      <c r="J300">
        <v>0.25</v>
      </c>
      <c r="K300">
        <v>0.33</v>
      </c>
      <c r="M300" t="s">
        <v>75</v>
      </c>
      <c r="N300" t="s">
        <v>24</v>
      </c>
      <c r="O300" t="s">
        <v>21</v>
      </c>
    </row>
    <row r="301" spans="1:17" x14ac:dyDescent="0.25">
      <c r="A301">
        <v>1</v>
      </c>
      <c r="B301" t="s">
        <v>16</v>
      </c>
      <c r="C301" t="s">
        <v>17</v>
      </c>
      <c r="D301" t="s">
        <v>59</v>
      </c>
      <c r="E301" t="s">
        <v>28</v>
      </c>
      <c r="F301" t="s">
        <v>26</v>
      </c>
      <c r="G301"/>
      <c r="H301" t="s">
        <v>27</v>
      </c>
      <c r="I301">
        <v>1</v>
      </c>
      <c r="J301">
        <v>0.5</v>
      </c>
      <c r="K301">
        <v>2</v>
      </c>
      <c r="M301" t="s">
        <v>21</v>
      </c>
    </row>
    <row r="302" spans="1:17" x14ac:dyDescent="0.25">
      <c r="A302">
        <v>1</v>
      </c>
      <c r="B302" t="s">
        <v>16</v>
      </c>
      <c r="C302" t="s">
        <v>17</v>
      </c>
      <c r="D302" t="s">
        <v>59</v>
      </c>
      <c r="E302" t="s">
        <v>18</v>
      </c>
      <c r="F302" t="s">
        <v>31</v>
      </c>
      <c r="G302">
        <v>24</v>
      </c>
      <c r="M302" t="s">
        <v>21</v>
      </c>
    </row>
    <row r="303" spans="1:17" x14ac:dyDescent="0.25">
      <c r="A303">
        <v>1</v>
      </c>
      <c r="B303" t="s">
        <v>16</v>
      </c>
      <c r="C303" t="s">
        <v>17</v>
      </c>
      <c r="D303" t="s">
        <v>52</v>
      </c>
      <c r="E303" t="s">
        <v>18</v>
      </c>
      <c r="F303" t="s">
        <v>26</v>
      </c>
      <c r="G303"/>
      <c r="H303" t="s">
        <v>19</v>
      </c>
      <c r="J303">
        <v>8</v>
      </c>
      <c r="K303">
        <v>9</v>
      </c>
      <c r="M303" t="s">
        <v>21</v>
      </c>
    </row>
    <row r="304" spans="1:17" x14ac:dyDescent="0.25">
      <c r="A304">
        <v>1</v>
      </c>
      <c r="B304" t="s">
        <v>16</v>
      </c>
      <c r="C304" t="s">
        <v>17</v>
      </c>
      <c r="D304" t="s">
        <v>52</v>
      </c>
      <c r="E304" t="s">
        <v>28</v>
      </c>
      <c r="F304" t="s">
        <v>26</v>
      </c>
      <c r="G304"/>
      <c r="H304" t="s">
        <v>27</v>
      </c>
      <c r="I304">
        <v>1</v>
      </c>
      <c r="J304">
        <v>0.5</v>
      </c>
      <c r="K304">
        <v>2</v>
      </c>
      <c r="M304" t="s">
        <v>21</v>
      </c>
    </row>
    <row r="305" spans="1:17" x14ac:dyDescent="0.25">
      <c r="A305">
        <v>1</v>
      </c>
      <c r="B305" t="s">
        <v>16</v>
      </c>
      <c r="C305" t="s">
        <v>17</v>
      </c>
      <c r="D305" t="s">
        <v>52</v>
      </c>
      <c r="E305" t="s">
        <v>18</v>
      </c>
      <c r="F305" t="s">
        <v>31</v>
      </c>
      <c r="G305">
        <v>24</v>
      </c>
      <c r="M305" t="s">
        <v>21</v>
      </c>
    </row>
    <row r="306" spans="1:17" x14ac:dyDescent="0.25">
      <c r="A306">
        <v>1</v>
      </c>
      <c r="B306" t="s">
        <v>16</v>
      </c>
      <c r="C306" t="s">
        <v>17</v>
      </c>
      <c r="D306" t="s">
        <v>56</v>
      </c>
      <c r="E306" t="s">
        <v>18</v>
      </c>
      <c r="F306" t="s">
        <v>26</v>
      </c>
      <c r="G306"/>
      <c r="H306" t="s">
        <v>19</v>
      </c>
      <c r="J306">
        <v>6</v>
      </c>
      <c r="K306">
        <v>8</v>
      </c>
      <c r="M306" t="s">
        <v>21</v>
      </c>
    </row>
    <row r="307" spans="1:17" x14ac:dyDescent="0.25">
      <c r="A307">
        <v>1</v>
      </c>
      <c r="B307" t="s">
        <v>16</v>
      </c>
      <c r="C307" t="s">
        <v>17</v>
      </c>
      <c r="D307" t="s">
        <v>56</v>
      </c>
      <c r="E307" t="s">
        <v>20</v>
      </c>
      <c r="F307" t="s">
        <v>74</v>
      </c>
      <c r="G307"/>
      <c r="J307">
        <v>0.25</v>
      </c>
      <c r="K307">
        <v>0.33</v>
      </c>
      <c r="M307" t="s">
        <v>75</v>
      </c>
      <c r="N307" t="s">
        <v>21</v>
      </c>
      <c r="O307" t="s">
        <v>22</v>
      </c>
    </row>
    <row r="308" spans="1:17" x14ac:dyDescent="0.25">
      <c r="A308">
        <v>1</v>
      </c>
      <c r="B308" t="s">
        <v>16</v>
      </c>
      <c r="C308" t="s">
        <v>17</v>
      </c>
      <c r="D308" t="s">
        <v>56</v>
      </c>
      <c r="E308" t="s">
        <v>23</v>
      </c>
      <c r="F308" t="s">
        <v>26</v>
      </c>
      <c r="G308"/>
      <c r="H308" t="s">
        <v>19</v>
      </c>
      <c r="J308">
        <v>6</v>
      </c>
      <c r="K308">
        <v>8</v>
      </c>
      <c r="M308" t="s">
        <v>22</v>
      </c>
    </row>
    <row r="309" spans="1:17" x14ac:dyDescent="0.25">
      <c r="A309">
        <v>1</v>
      </c>
      <c r="B309" t="s">
        <v>16</v>
      </c>
      <c r="C309" t="s">
        <v>17</v>
      </c>
      <c r="D309" t="s">
        <v>56</v>
      </c>
      <c r="E309" t="s">
        <v>28</v>
      </c>
      <c r="F309" t="s">
        <v>26</v>
      </c>
      <c r="G309"/>
      <c r="H309" t="s">
        <v>27</v>
      </c>
      <c r="I309">
        <v>0.75</v>
      </c>
      <c r="J309">
        <v>0.5</v>
      </c>
      <c r="K309">
        <v>1</v>
      </c>
      <c r="M309" t="s">
        <v>21</v>
      </c>
    </row>
    <row r="310" spans="1:17" x14ac:dyDescent="0.25">
      <c r="A310">
        <v>1</v>
      </c>
      <c r="B310" t="s">
        <v>16</v>
      </c>
      <c r="C310" t="s">
        <v>17</v>
      </c>
      <c r="D310" t="s">
        <v>56</v>
      </c>
      <c r="E310" t="s">
        <v>20</v>
      </c>
      <c r="F310" t="s">
        <v>74</v>
      </c>
      <c r="G310"/>
      <c r="J310">
        <v>0.25</v>
      </c>
      <c r="K310">
        <v>0.33</v>
      </c>
      <c r="M310" t="s">
        <v>75</v>
      </c>
      <c r="N310" t="s">
        <v>24</v>
      </c>
      <c r="O310" t="s">
        <v>21</v>
      </c>
    </row>
    <row r="311" spans="1:17" x14ac:dyDescent="0.25">
      <c r="A311">
        <v>1</v>
      </c>
      <c r="B311" t="s">
        <v>16</v>
      </c>
      <c r="C311" t="s">
        <v>17</v>
      </c>
      <c r="D311" t="s">
        <v>56</v>
      </c>
      <c r="E311" t="s">
        <v>18</v>
      </c>
      <c r="F311" t="s">
        <v>31</v>
      </c>
      <c r="G311">
        <v>24</v>
      </c>
      <c r="M311" t="s">
        <v>21</v>
      </c>
    </row>
    <row r="312" spans="1:17" x14ac:dyDescent="0.25">
      <c r="A312">
        <v>1</v>
      </c>
      <c r="B312" t="s">
        <v>16</v>
      </c>
      <c r="C312" t="s">
        <v>36</v>
      </c>
      <c r="D312" t="s">
        <v>55</v>
      </c>
      <c r="E312" t="s">
        <v>18</v>
      </c>
      <c r="F312" t="s">
        <v>26</v>
      </c>
      <c r="G312"/>
      <c r="H312" t="s">
        <v>19</v>
      </c>
      <c r="J312">
        <v>12</v>
      </c>
      <c r="K312">
        <v>14</v>
      </c>
      <c r="M312" t="s">
        <v>21</v>
      </c>
    </row>
    <row r="313" spans="1:17" x14ac:dyDescent="0.25">
      <c r="A313">
        <v>1</v>
      </c>
      <c r="B313" t="s">
        <v>16</v>
      </c>
      <c r="C313" t="s">
        <v>36</v>
      </c>
      <c r="D313" t="s">
        <v>55</v>
      </c>
      <c r="E313" t="s">
        <v>34</v>
      </c>
      <c r="F313" t="s">
        <v>26</v>
      </c>
      <c r="G313"/>
      <c r="H313" t="s">
        <v>19</v>
      </c>
      <c r="J313">
        <v>1</v>
      </c>
      <c r="K313">
        <v>2</v>
      </c>
      <c r="M313" t="s">
        <v>24</v>
      </c>
    </row>
    <row r="314" spans="1:17" x14ac:dyDescent="0.25">
      <c r="A314">
        <v>1</v>
      </c>
      <c r="B314" t="s">
        <v>16</v>
      </c>
      <c r="C314" t="s">
        <v>36</v>
      </c>
      <c r="D314" t="s">
        <v>55</v>
      </c>
      <c r="E314" t="s">
        <v>18</v>
      </c>
      <c r="F314" t="s">
        <v>31</v>
      </c>
      <c r="G314">
        <v>24</v>
      </c>
      <c r="M314" t="s">
        <v>21</v>
      </c>
    </row>
    <row r="315" spans="1:17" x14ac:dyDescent="0.25">
      <c r="A315">
        <v>1</v>
      </c>
      <c r="B315" t="s">
        <v>16</v>
      </c>
      <c r="C315" t="s">
        <v>36</v>
      </c>
      <c r="D315" t="s">
        <v>59</v>
      </c>
      <c r="E315" t="s">
        <v>18</v>
      </c>
      <c r="F315" t="s">
        <v>26</v>
      </c>
      <c r="G315"/>
      <c r="H315" t="s">
        <v>19</v>
      </c>
      <c r="J315">
        <v>8</v>
      </c>
      <c r="K315">
        <v>10</v>
      </c>
      <c r="M315" t="s">
        <v>21</v>
      </c>
    </row>
    <row r="316" spans="1:17" x14ac:dyDescent="0.25">
      <c r="A316">
        <v>1</v>
      </c>
      <c r="B316" t="s">
        <v>16</v>
      </c>
      <c r="C316" t="s">
        <v>36</v>
      </c>
      <c r="D316" t="s">
        <v>59</v>
      </c>
      <c r="E316" t="s">
        <v>20</v>
      </c>
      <c r="F316" t="s">
        <v>74</v>
      </c>
      <c r="G316"/>
      <c r="J316">
        <v>0.25</v>
      </c>
      <c r="K316">
        <v>0.33</v>
      </c>
      <c r="M316" t="s">
        <v>75</v>
      </c>
      <c r="N316" t="s">
        <v>21</v>
      </c>
      <c r="O316" t="s">
        <v>62</v>
      </c>
      <c r="Q316" t="s">
        <v>63</v>
      </c>
    </row>
    <row r="317" spans="1:17" x14ac:dyDescent="0.25">
      <c r="A317">
        <v>1</v>
      </c>
      <c r="B317" t="s">
        <v>16</v>
      </c>
      <c r="C317" t="s">
        <v>36</v>
      </c>
      <c r="D317" t="s">
        <v>59</v>
      </c>
      <c r="E317" t="s">
        <v>25</v>
      </c>
      <c r="F317" t="s">
        <v>26</v>
      </c>
      <c r="G317"/>
      <c r="H317" t="s">
        <v>27</v>
      </c>
      <c r="I317">
        <v>0.54</v>
      </c>
      <c r="J317">
        <v>0.25</v>
      </c>
      <c r="K317">
        <v>0.75</v>
      </c>
      <c r="M317" t="s">
        <v>24</v>
      </c>
    </row>
    <row r="318" spans="1:17" x14ac:dyDescent="0.25">
      <c r="A318">
        <v>1</v>
      </c>
      <c r="B318" t="s">
        <v>16</v>
      </c>
      <c r="C318" t="s">
        <v>36</v>
      </c>
      <c r="D318" t="s">
        <v>59</v>
      </c>
      <c r="E318" t="s">
        <v>20</v>
      </c>
      <c r="F318" t="s">
        <v>74</v>
      </c>
      <c r="G318"/>
      <c r="I318">
        <v>0.54</v>
      </c>
      <c r="J318">
        <v>0.16</v>
      </c>
      <c r="K318">
        <v>0.25</v>
      </c>
      <c r="M318" t="s">
        <v>75</v>
      </c>
      <c r="N318" t="s">
        <v>24</v>
      </c>
      <c r="O318" t="s">
        <v>62</v>
      </c>
      <c r="Q318" t="s">
        <v>64</v>
      </c>
    </row>
    <row r="319" spans="1:17" x14ac:dyDescent="0.25">
      <c r="A319">
        <v>1</v>
      </c>
      <c r="B319" t="s">
        <v>16</v>
      </c>
      <c r="C319" t="s">
        <v>36</v>
      </c>
      <c r="D319" t="s">
        <v>59</v>
      </c>
      <c r="E319" t="s">
        <v>35</v>
      </c>
      <c r="F319" t="s">
        <v>26</v>
      </c>
      <c r="G319"/>
      <c r="H319" t="s">
        <v>19</v>
      </c>
      <c r="J319">
        <v>0.75</v>
      </c>
      <c r="K319">
        <v>1</v>
      </c>
      <c r="M319" t="s">
        <v>24</v>
      </c>
    </row>
    <row r="320" spans="1:17" x14ac:dyDescent="0.25">
      <c r="A320">
        <v>1</v>
      </c>
      <c r="B320" t="s">
        <v>16</v>
      </c>
      <c r="C320" t="s">
        <v>36</v>
      </c>
      <c r="D320" t="s">
        <v>59</v>
      </c>
      <c r="E320" t="s">
        <v>20</v>
      </c>
      <c r="F320" t="s">
        <v>74</v>
      </c>
      <c r="G320"/>
      <c r="J320">
        <v>0.25</v>
      </c>
      <c r="K320">
        <v>0.33</v>
      </c>
      <c r="M320" t="s">
        <v>75</v>
      </c>
      <c r="N320" t="s">
        <v>24</v>
      </c>
      <c r="O320" t="s">
        <v>21</v>
      </c>
    </row>
    <row r="321" spans="1:17" x14ac:dyDescent="0.25">
      <c r="A321">
        <v>1</v>
      </c>
      <c r="B321" t="s">
        <v>16</v>
      </c>
      <c r="C321" t="s">
        <v>36</v>
      </c>
      <c r="D321" t="s">
        <v>59</v>
      </c>
      <c r="E321" t="s">
        <v>28</v>
      </c>
      <c r="F321" t="s">
        <v>26</v>
      </c>
      <c r="G321"/>
      <c r="H321" t="s">
        <v>27</v>
      </c>
      <c r="I321">
        <v>1</v>
      </c>
      <c r="J321">
        <v>0.5</v>
      </c>
      <c r="K321">
        <v>2</v>
      </c>
      <c r="M321" t="s">
        <v>21</v>
      </c>
    </row>
    <row r="322" spans="1:17" x14ac:dyDescent="0.25">
      <c r="A322">
        <v>1</v>
      </c>
      <c r="B322" t="s">
        <v>16</v>
      </c>
      <c r="C322" t="s">
        <v>36</v>
      </c>
      <c r="D322" t="s">
        <v>59</v>
      </c>
      <c r="E322" t="s">
        <v>18</v>
      </c>
      <c r="F322" t="s">
        <v>31</v>
      </c>
      <c r="G322">
        <v>24</v>
      </c>
      <c r="M322" t="s">
        <v>21</v>
      </c>
    </row>
    <row r="323" spans="1:17" x14ac:dyDescent="0.25">
      <c r="A323">
        <v>1</v>
      </c>
      <c r="B323" t="s">
        <v>16</v>
      </c>
      <c r="C323" t="s">
        <v>36</v>
      </c>
      <c r="D323" t="s">
        <v>53</v>
      </c>
      <c r="E323" t="s">
        <v>18</v>
      </c>
      <c r="F323" t="s">
        <v>26</v>
      </c>
      <c r="G323"/>
      <c r="H323" t="s">
        <v>19</v>
      </c>
      <c r="J323">
        <v>8</v>
      </c>
      <c r="K323">
        <v>11</v>
      </c>
      <c r="M323" t="s">
        <v>21</v>
      </c>
    </row>
    <row r="324" spans="1:17" x14ac:dyDescent="0.25">
      <c r="A324">
        <v>1</v>
      </c>
      <c r="B324" t="s">
        <v>16</v>
      </c>
      <c r="C324" t="s">
        <v>36</v>
      </c>
      <c r="D324" t="s">
        <v>53</v>
      </c>
      <c r="E324" t="s">
        <v>20</v>
      </c>
      <c r="F324" t="s">
        <v>74</v>
      </c>
      <c r="G324"/>
      <c r="J324">
        <v>0.25</v>
      </c>
      <c r="K324">
        <v>0.33</v>
      </c>
      <c r="M324" t="s">
        <v>75</v>
      </c>
      <c r="N324" t="s">
        <v>21</v>
      </c>
      <c r="O324" t="s">
        <v>62</v>
      </c>
      <c r="Q324" t="s">
        <v>63</v>
      </c>
    </row>
    <row r="325" spans="1:17" x14ac:dyDescent="0.25">
      <c r="A325">
        <v>1</v>
      </c>
      <c r="B325" t="s">
        <v>16</v>
      </c>
      <c r="C325" t="s">
        <v>36</v>
      </c>
      <c r="D325" t="s">
        <v>53</v>
      </c>
      <c r="E325" t="s">
        <v>25</v>
      </c>
      <c r="F325" t="s">
        <v>26</v>
      </c>
      <c r="G325"/>
      <c r="H325" t="s">
        <v>27</v>
      </c>
      <c r="I325">
        <v>0.75</v>
      </c>
      <c r="J325">
        <v>0.5</v>
      </c>
      <c r="K325">
        <v>1</v>
      </c>
      <c r="M325" t="s">
        <v>24</v>
      </c>
    </row>
    <row r="326" spans="1:17" x14ac:dyDescent="0.25">
      <c r="A326">
        <v>1</v>
      </c>
      <c r="B326" t="s">
        <v>16</v>
      </c>
      <c r="C326" t="s">
        <v>36</v>
      </c>
      <c r="D326" t="s">
        <v>53</v>
      </c>
      <c r="E326" t="s">
        <v>20</v>
      </c>
      <c r="F326" t="s">
        <v>74</v>
      </c>
      <c r="G326"/>
      <c r="J326">
        <v>0.25</v>
      </c>
      <c r="K326">
        <v>0.33</v>
      </c>
      <c r="M326" t="s">
        <v>75</v>
      </c>
      <c r="N326" t="s">
        <v>24</v>
      </c>
      <c r="O326" t="s">
        <v>21</v>
      </c>
    </row>
    <row r="327" spans="1:17" x14ac:dyDescent="0.25">
      <c r="A327">
        <v>1</v>
      </c>
      <c r="B327" t="s">
        <v>16</v>
      </c>
      <c r="C327" t="s">
        <v>36</v>
      </c>
      <c r="D327" t="s">
        <v>53</v>
      </c>
      <c r="E327" t="s">
        <v>28</v>
      </c>
      <c r="F327" t="s">
        <v>26</v>
      </c>
      <c r="G327"/>
      <c r="H327" t="s">
        <v>27</v>
      </c>
      <c r="I327">
        <v>1</v>
      </c>
      <c r="J327">
        <v>0.5</v>
      </c>
      <c r="K327">
        <v>2</v>
      </c>
      <c r="M327" t="s">
        <v>21</v>
      </c>
    </row>
    <row r="328" spans="1:17" x14ac:dyDescent="0.25">
      <c r="A328">
        <v>1</v>
      </c>
      <c r="B328" t="s">
        <v>16</v>
      </c>
      <c r="C328" t="s">
        <v>36</v>
      </c>
      <c r="D328" t="s">
        <v>53</v>
      </c>
      <c r="E328" t="s">
        <v>18</v>
      </c>
      <c r="F328" t="s">
        <v>31</v>
      </c>
      <c r="G328">
        <v>24</v>
      </c>
      <c r="M328" t="s">
        <v>21</v>
      </c>
    </row>
    <row r="329" spans="1:17" x14ac:dyDescent="0.25">
      <c r="A329">
        <v>1</v>
      </c>
      <c r="B329" t="s">
        <v>16</v>
      </c>
      <c r="C329" t="s">
        <v>36</v>
      </c>
      <c r="D329" t="s">
        <v>56</v>
      </c>
      <c r="E329" t="s">
        <v>18</v>
      </c>
      <c r="F329" t="s">
        <v>26</v>
      </c>
      <c r="G329"/>
      <c r="H329" t="s">
        <v>19</v>
      </c>
      <c r="J329">
        <v>8</v>
      </c>
      <c r="K329">
        <v>10</v>
      </c>
      <c r="M329" t="s">
        <v>21</v>
      </c>
    </row>
    <row r="330" spans="1:17" x14ac:dyDescent="0.25">
      <c r="A330">
        <v>1</v>
      </c>
      <c r="B330" t="s">
        <v>16</v>
      </c>
      <c r="C330" t="s">
        <v>36</v>
      </c>
      <c r="D330" t="s">
        <v>56</v>
      </c>
      <c r="E330" t="s">
        <v>28</v>
      </c>
      <c r="F330" t="s">
        <v>26</v>
      </c>
      <c r="G330"/>
      <c r="H330" t="s">
        <v>27</v>
      </c>
      <c r="I330">
        <v>1</v>
      </c>
      <c r="J330">
        <v>0.5</v>
      </c>
      <c r="K330">
        <v>2</v>
      </c>
      <c r="M330" t="s">
        <v>21</v>
      </c>
    </row>
    <row r="331" spans="1:17" x14ac:dyDescent="0.25">
      <c r="A331">
        <v>1</v>
      </c>
      <c r="B331" t="s">
        <v>16</v>
      </c>
      <c r="C331" t="s">
        <v>36</v>
      </c>
      <c r="D331" t="s">
        <v>56</v>
      </c>
      <c r="E331" t="s">
        <v>18</v>
      </c>
      <c r="F331" t="s">
        <v>31</v>
      </c>
      <c r="G331">
        <v>24</v>
      </c>
      <c r="M331" t="s">
        <v>21</v>
      </c>
    </row>
    <row r="332" spans="1:17" x14ac:dyDescent="0.25">
      <c r="A332">
        <v>1</v>
      </c>
      <c r="B332" t="s">
        <v>16</v>
      </c>
      <c r="C332" t="s">
        <v>37</v>
      </c>
      <c r="D332" t="s">
        <v>59</v>
      </c>
      <c r="E332" t="s">
        <v>18</v>
      </c>
      <c r="F332" t="s">
        <v>26</v>
      </c>
      <c r="G332"/>
      <c r="H332" t="s">
        <v>19</v>
      </c>
      <c r="J332">
        <v>8</v>
      </c>
      <c r="K332">
        <v>9</v>
      </c>
      <c r="M332" t="s">
        <v>21</v>
      </c>
    </row>
    <row r="333" spans="1:17" x14ac:dyDescent="0.25">
      <c r="A333">
        <v>1</v>
      </c>
      <c r="B333" t="s">
        <v>16</v>
      </c>
      <c r="C333" t="s">
        <v>37</v>
      </c>
      <c r="D333" t="s">
        <v>59</v>
      </c>
      <c r="E333" t="s">
        <v>20</v>
      </c>
      <c r="F333" t="s">
        <v>74</v>
      </c>
      <c r="G333"/>
      <c r="J333">
        <v>0.25</v>
      </c>
      <c r="K333">
        <v>0.33</v>
      </c>
      <c r="M333" t="s">
        <v>75</v>
      </c>
      <c r="N333" t="s">
        <v>21</v>
      </c>
      <c r="O333" t="s">
        <v>62</v>
      </c>
      <c r="Q333" t="s">
        <v>64</v>
      </c>
    </row>
    <row r="334" spans="1:17" x14ac:dyDescent="0.25">
      <c r="A334">
        <v>1</v>
      </c>
      <c r="B334" t="s">
        <v>16</v>
      </c>
      <c r="C334" t="s">
        <v>37</v>
      </c>
      <c r="D334" t="s">
        <v>59</v>
      </c>
      <c r="E334" t="s">
        <v>35</v>
      </c>
      <c r="F334" t="s">
        <v>26</v>
      </c>
      <c r="G334"/>
      <c r="H334" t="s">
        <v>19</v>
      </c>
      <c r="J334">
        <v>1</v>
      </c>
      <c r="K334">
        <v>1.5</v>
      </c>
      <c r="M334" t="s">
        <v>24</v>
      </c>
    </row>
    <row r="335" spans="1:17" x14ac:dyDescent="0.25">
      <c r="A335">
        <v>1</v>
      </c>
      <c r="B335" t="s">
        <v>16</v>
      </c>
      <c r="C335" t="s">
        <v>37</v>
      </c>
      <c r="D335" t="s">
        <v>59</v>
      </c>
      <c r="E335" t="s">
        <v>20</v>
      </c>
      <c r="F335" t="s">
        <v>74</v>
      </c>
      <c r="G335"/>
      <c r="J335">
        <v>0.25</v>
      </c>
      <c r="K335">
        <v>0.33</v>
      </c>
      <c r="M335" t="s">
        <v>75</v>
      </c>
      <c r="N335" t="s">
        <v>24</v>
      </c>
      <c r="O335" t="s">
        <v>62</v>
      </c>
      <c r="Q335" t="s">
        <v>63</v>
      </c>
    </row>
    <row r="336" spans="1:17" x14ac:dyDescent="0.25">
      <c r="A336">
        <v>1</v>
      </c>
      <c r="B336" t="s">
        <v>16</v>
      </c>
      <c r="C336" t="s">
        <v>37</v>
      </c>
      <c r="D336" t="s">
        <v>59</v>
      </c>
      <c r="E336" t="s">
        <v>25</v>
      </c>
      <c r="F336" t="s">
        <v>26</v>
      </c>
      <c r="G336"/>
      <c r="H336" t="s">
        <v>27</v>
      </c>
      <c r="I336">
        <v>0.54</v>
      </c>
      <c r="J336">
        <v>0.25</v>
      </c>
      <c r="K336">
        <v>0.75</v>
      </c>
      <c r="M336" t="s">
        <v>24</v>
      </c>
    </row>
    <row r="337" spans="1:17" x14ac:dyDescent="0.25">
      <c r="A337">
        <v>1</v>
      </c>
      <c r="B337" t="s">
        <v>16</v>
      </c>
      <c r="C337" t="s">
        <v>37</v>
      </c>
      <c r="D337" t="s">
        <v>59</v>
      </c>
      <c r="E337" t="s">
        <v>20</v>
      </c>
      <c r="F337" t="s">
        <v>74</v>
      </c>
      <c r="G337"/>
      <c r="J337">
        <v>0.25</v>
      </c>
      <c r="K337">
        <v>0.33</v>
      </c>
      <c r="M337" t="s">
        <v>75</v>
      </c>
      <c r="N337" t="s">
        <v>24</v>
      </c>
      <c r="O337" t="s">
        <v>21</v>
      </c>
    </row>
    <row r="338" spans="1:17" x14ac:dyDescent="0.25">
      <c r="A338">
        <v>1</v>
      </c>
      <c r="B338" t="s">
        <v>16</v>
      </c>
      <c r="C338" t="s">
        <v>37</v>
      </c>
      <c r="D338" t="s">
        <v>59</v>
      </c>
      <c r="E338" t="s">
        <v>28</v>
      </c>
      <c r="F338" t="s">
        <v>26</v>
      </c>
      <c r="G338"/>
      <c r="H338" t="s">
        <v>27</v>
      </c>
      <c r="I338">
        <v>1</v>
      </c>
      <c r="J338">
        <v>0.5</v>
      </c>
      <c r="K338">
        <v>2</v>
      </c>
      <c r="M338" t="s">
        <v>21</v>
      </c>
    </row>
    <row r="339" spans="1:17" x14ac:dyDescent="0.25">
      <c r="A339">
        <v>1</v>
      </c>
      <c r="B339" t="s">
        <v>16</v>
      </c>
      <c r="C339" t="s">
        <v>37</v>
      </c>
      <c r="D339" t="s">
        <v>59</v>
      </c>
      <c r="E339" t="s">
        <v>18</v>
      </c>
      <c r="F339" t="s">
        <v>31</v>
      </c>
      <c r="G339">
        <v>24</v>
      </c>
      <c r="M339" t="s">
        <v>21</v>
      </c>
    </row>
    <row r="340" spans="1:17" x14ac:dyDescent="0.25">
      <c r="A340">
        <v>1</v>
      </c>
      <c r="B340" t="s">
        <v>16</v>
      </c>
      <c r="C340" t="s">
        <v>38</v>
      </c>
      <c r="D340" t="s">
        <v>59</v>
      </c>
      <c r="E340" t="s">
        <v>18</v>
      </c>
      <c r="F340" t="s">
        <v>26</v>
      </c>
      <c r="G340"/>
      <c r="H340" t="s">
        <v>19</v>
      </c>
      <c r="J340">
        <v>8</v>
      </c>
      <c r="K340">
        <v>10</v>
      </c>
      <c r="M340" t="s">
        <v>21</v>
      </c>
    </row>
    <row r="341" spans="1:17" x14ac:dyDescent="0.25">
      <c r="A341">
        <v>1</v>
      </c>
      <c r="B341" t="s">
        <v>16</v>
      </c>
      <c r="C341" t="s">
        <v>38</v>
      </c>
      <c r="D341" t="s">
        <v>59</v>
      </c>
      <c r="E341" t="s">
        <v>28</v>
      </c>
      <c r="F341" t="s">
        <v>26</v>
      </c>
      <c r="G341"/>
      <c r="H341" t="s">
        <v>27</v>
      </c>
      <c r="I341">
        <v>1</v>
      </c>
      <c r="J341">
        <v>0.5</v>
      </c>
      <c r="K341">
        <v>2</v>
      </c>
      <c r="M341" t="s">
        <v>21</v>
      </c>
    </row>
    <row r="342" spans="1:17" x14ac:dyDescent="0.25">
      <c r="A342">
        <v>1</v>
      </c>
      <c r="B342" t="s">
        <v>16</v>
      </c>
      <c r="C342" t="s">
        <v>38</v>
      </c>
      <c r="D342" t="s">
        <v>59</v>
      </c>
      <c r="E342" t="s">
        <v>18</v>
      </c>
      <c r="F342" t="s">
        <v>31</v>
      </c>
      <c r="G342">
        <v>24</v>
      </c>
      <c r="M342" t="s">
        <v>21</v>
      </c>
    </row>
    <row r="343" spans="1:17" x14ac:dyDescent="0.25">
      <c r="A343">
        <v>1</v>
      </c>
      <c r="B343" t="s">
        <v>16</v>
      </c>
      <c r="C343" t="s">
        <v>38</v>
      </c>
      <c r="D343" t="s">
        <v>55</v>
      </c>
      <c r="E343" t="s">
        <v>18</v>
      </c>
      <c r="F343" t="s">
        <v>26</v>
      </c>
      <c r="G343"/>
      <c r="H343" t="s">
        <v>19</v>
      </c>
      <c r="J343">
        <v>12</v>
      </c>
      <c r="K343">
        <v>14</v>
      </c>
      <c r="M343" t="s">
        <v>21</v>
      </c>
    </row>
    <row r="344" spans="1:17" x14ac:dyDescent="0.25">
      <c r="A344">
        <v>1</v>
      </c>
      <c r="B344" t="s">
        <v>16</v>
      </c>
      <c r="C344" t="s">
        <v>38</v>
      </c>
      <c r="D344" t="s">
        <v>55</v>
      </c>
      <c r="E344" t="s">
        <v>20</v>
      </c>
      <c r="F344" t="s">
        <v>74</v>
      </c>
      <c r="G344"/>
      <c r="J344">
        <v>0.25</v>
      </c>
      <c r="K344">
        <v>0.33</v>
      </c>
      <c r="M344" t="s">
        <v>75</v>
      </c>
      <c r="N344" t="s">
        <v>21</v>
      </c>
      <c r="O344" t="s">
        <v>62</v>
      </c>
      <c r="Q344" t="s">
        <v>63</v>
      </c>
    </row>
    <row r="345" spans="1:17" x14ac:dyDescent="0.25">
      <c r="A345">
        <v>1</v>
      </c>
      <c r="B345" t="s">
        <v>16</v>
      </c>
      <c r="C345" t="s">
        <v>38</v>
      </c>
      <c r="D345" t="s">
        <v>55</v>
      </c>
      <c r="E345" t="s">
        <v>25</v>
      </c>
      <c r="F345" t="s">
        <v>26</v>
      </c>
      <c r="G345"/>
      <c r="H345" t="s">
        <v>27</v>
      </c>
      <c r="I345">
        <v>0.75</v>
      </c>
      <c r="J345">
        <v>0.5</v>
      </c>
      <c r="K345">
        <v>1</v>
      </c>
      <c r="M345" t="s">
        <v>24</v>
      </c>
    </row>
    <row r="346" spans="1:17" x14ac:dyDescent="0.25">
      <c r="A346">
        <v>1</v>
      </c>
      <c r="B346" t="s">
        <v>16</v>
      </c>
      <c r="C346" t="s">
        <v>38</v>
      </c>
      <c r="D346" t="s">
        <v>55</v>
      </c>
      <c r="E346" t="s">
        <v>20</v>
      </c>
      <c r="F346" t="s">
        <v>74</v>
      </c>
      <c r="G346"/>
      <c r="J346">
        <v>0.25</v>
      </c>
      <c r="K346">
        <v>0.33</v>
      </c>
      <c r="M346" t="s">
        <v>75</v>
      </c>
      <c r="N346" t="s">
        <v>24</v>
      </c>
      <c r="O346" t="s">
        <v>21</v>
      </c>
      <c r="P346">
        <v>1000</v>
      </c>
    </row>
    <row r="347" spans="1:17" x14ac:dyDescent="0.25">
      <c r="A347">
        <v>1</v>
      </c>
      <c r="B347" t="s">
        <v>16</v>
      </c>
      <c r="C347" t="s">
        <v>38</v>
      </c>
      <c r="D347" t="s">
        <v>55</v>
      </c>
      <c r="E347" t="s">
        <v>18</v>
      </c>
      <c r="F347" t="s">
        <v>26</v>
      </c>
      <c r="G347"/>
      <c r="H347" t="s">
        <v>19</v>
      </c>
      <c r="J347">
        <v>1</v>
      </c>
      <c r="K347">
        <v>2</v>
      </c>
      <c r="M347" t="s">
        <v>21</v>
      </c>
    </row>
    <row r="348" spans="1:17" x14ac:dyDescent="0.25">
      <c r="A348">
        <v>1</v>
      </c>
      <c r="B348" t="s">
        <v>16</v>
      </c>
      <c r="C348" t="s">
        <v>38</v>
      </c>
      <c r="D348" t="s">
        <v>55</v>
      </c>
      <c r="E348" t="s">
        <v>18</v>
      </c>
      <c r="F348" t="s">
        <v>31</v>
      </c>
      <c r="G348">
        <v>24</v>
      </c>
      <c r="M348" t="s">
        <v>21</v>
      </c>
    </row>
    <row r="349" spans="1:17" x14ac:dyDescent="0.25">
      <c r="A349">
        <v>1</v>
      </c>
      <c r="B349" t="s">
        <v>16</v>
      </c>
      <c r="C349" t="s">
        <v>37</v>
      </c>
      <c r="D349" t="s">
        <v>55</v>
      </c>
      <c r="E349" t="s">
        <v>18</v>
      </c>
      <c r="F349" t="s">
        <v>26</v>
      </c>
      <c r="G349"/>
      <c r="H349" t="s">
        <v>19</v>
      </c>
      <c r="J349">
        <v>6</v>
      </c>
      <c r="K349">
        <v>8</v>
      </c>
      <c r="M349" t="s">
        <v>21</v>
      </c>
    </row>
    <row r="350" spans="1:17" x14ac:dyDescent="0.25">
      <c r="A350">
        <v>1</v>
      </c>
      <c r="B350" t="s">
        <v>16</v>
      </c>
      <c r="C350" t="s">
        <v>37</v>
      </c>
      <c r="D350" t="s">
        <v>55</v>
      </c>
      <c r="E350" t="s">
        <v>20</v>
      </c>
      <c r="F350" t="s">
        <v>74</v>
      </c>
      <c r="G350"/>
      <c r="J350">
        <v>0.25</v>
      </c>
      <c r="K350">
        <v>0.33</v>
      </c>
      <c r="M350" t="s">
        <v>75</v>
      </c>
      <c r="N350" t="s">
        <v>21</v>
      </c>
      <c r="O350" t="s">
        <v>22</v>
      </c>
    </row>
    <row r="351" spans="1:17" x14ac:dyDescent="0.25">
      <c r="A351">
        <v>1</v>
      </c>
      <c r="B351" t="s">
        <v>16</v>
      </c>
      <c r="C351" t="s">
        <v>37</v>
      </c>
      <c r="D351" t="s">
        <v>55</v>
      </c>
      <c r="E351" t="s">
        <v>23</v>
      </c>
      <c r="F351" t="s">
        <v>26</v>
      </c>
      <c r="G351"/>
      <c r="H351" t="s">
        <v>19</v>
      </c>
      <c r="J351">
        <v>6</v>
      </c>
      <c r="K351">
        <v>7.5</v>
      </c>
      <c r="M351" t="s">
        <v>22</v>
      </c>
    </row>
    <row r="352" spans="1:17" x14ac:dyDescent="0.25">
      <c r="A352">
        <v>1</v>
      </c>
      <c r="B352" t="s">
        <v>16</v>
      </c>
      <c r="C352" t="s">
        <v>37</v>
      </c>
      <c r="D352" t="s">
        <v>55</v>
      </c>
      <c r="E352" t="s">
        <v>20</v>
      </c>
      <c r="F352" t="s">
        <v>74</v>
      </c>
      <c r="G352"/>
      <c r="J352">
        <v>0.25</v>
      </c>
      <c r="K352">
        <v>0.33</v>
      </c>
      <c r="M352" t="s">
        <v>75</v>
      </c>
      <c r="N352" t="s">
        <v>24</v>
      </c>
      <c r="O352" t="s">
        <v>21</v>
      </c>
    </row>
    <row r="353" spans="1:17" x14ac:dyDescent="0.25">
      <c r="A353">
        <v>1</v>
      </c>
      <c r="B353" t="s">
        <v>16</v>
      </c>
      <c r="C353" t="s">
        <v>37</v>
      </c>
      <c r="D353" t="s">
        <v>55</v>
      </c>
      <c r="E353" t="s">
        <v>28</v>
      </c>
      <c r="F353" t="s">
        <v>26</v>
      </c>
      <c r="G353"/>
      <c r="H353" t="s">
        <v>27</v>
      </c>
      <c r="I353">
        <f>(J353+K353)/2</f>
        <v>1.5</v>
      </c>
      <c r="J353">
        <v>1</v>
      </c>
      <c r="K353">
        <v>2</v>
      </c>
      <c r="M353" t="s">
        <v>21</v>
      </c>
    </row>
    <row r="354" spans="1:17" x14ac:dyDescent="0.25">
      <c r="A354">
        <v>1</v>
      </c>
      <c r="B354" t="s">
        <v>16</v>
      </c>
      <c r="C354" t="s">
        <v>37</v>
      </c>
      <c r="D354" t="s">
        <v>55</v>
      </c>
      <c r="E354" t="s">
        <v>18</v>
      </c>
      <c r="F354" t="s">
        <v>31</v>
      </c>
      <c r="G354">
        <v>24</v>
      </c>
      <c r="M354" t="s">
        <v>21</v>
      </c>
    </row>
    <row r="355" spans="1:17" x14ac:dyDescent="0.25">
      <c r="A355">
        <v>1</v>
      </c>
      <c r="B355" t="s">
        <v>16</v>
      </c>
      <c r="C355" t="s">
        <v>38</v>
      </c>
      <c r="D355" t="s">
        <v>53</v>
      </c>
      <c r="E355" t="s">
        <v>18</v>
      </c>
      <c r="F355" t="s">
        <v>26</v>
      </c>
      <c r="G355"/>
      <c r="H355" t="s">
        <v>19</v>
      </c>
      <c r="J355">
        <v>8</v>
      </c>
      <c r="K355">
        <v>11</v>
      </c>
      <c r="M355" t="s">
        <v>21</v>
      </c>
    </row>
    <row r="356" spans="1:17" x14ac:dyDescent="0.25">
      <c r="A356">
        <v>1</v>
      </c>
      <c r="B356" t="s">
        <v>16</v>
      </c>
      <c r="C356" t="s">
        <v>38</v>
      </c>
      <c r="D356" t="s">
        <v>53</v>
      </c>
      <c r="E356" t="s">
        <v>20</v>
      </c>
      <c r="F356" t="s">
        <v>74</v>
      </c>
      <c r="G356"/>
      <c r="J356">
        <v>0.25</v>
      </c>
      <c r="K356">
        <v>0.33</v>
      </c>
      <c r="M356" t="s">
        <v>75</v>
      </c>
      <c r="N356" t="s">
        <v>21</v>
      </c>
      <c r="O356" t="s">
        <v>62</v>
      </c>
      <c r="Q356" t="s">
        <v>63</v>
      </c>
    </row>
    <row r="357" spans="1:17" x14ac:dyDescent="0.25">
      <c r="A357">
        <v>1</v>
      </c>
      <c r="B357" t="s">
        <v>16</v>
      </c>
      <c r="C357" t="s">
        <v>38</v>
      </c>
      <c r="D357" t="s">
        <v>53</v>
      </c>
      <c r="E357" t="s">
        <v>25</v>
      </c>
      <c r="F357" t="s">
        <v>26</v>
      </c>
      <c r="G357"/>
      <c r="H357" t="s">
        <v>27</v>
      </c>
      <c r="I357">
        <v>0.75</v>
      </c>
      <c r="J357">
        <v>0.5</v>
      </c>
      <c r="K357">
        <v>1</v>
      </c>
      <c r="M357" t="s">
        <v>24</v>
      </c>
    </row>
    <row r="358" spans="1:17" x14ac:dyDescent="0.25">
      <c r="A358">
        <v>1</v>
      </c>
      <c r="B358" t="s">
        <v>16</v>
      </c>
      <c r="C358" t="s">
        <v>38</v>
      </c>
      <c r="D358" t="s">
        <v>53</v>
      </c>
      <c r="E358" t="s">
        <v>20</v>
      </c>
      <c r="F358" t="s">
        <v>74</v>
      </c>
      <c r="G358"/>
      <c r="J358">
        <v>0.25</v>
      </c>
      <c r="K358">
        <v>0.33</v>
      </c>
      <c r="M358" t="s">
        <v>75</v>
      </c>
      <c r="N358" t="s">
        <v>24</v>
      </c>
      <c r="O358" t="s">
        <v>21</v>
      </c>
    </row>
    <row r="359" spans="1:17" x14ac:dyDescent="0.25">
      <c r="A359">
        <v>1</v>
      </c>
      <c r="B359" t="s">
        <v>16</v>
      </c>
      <c r="C359" t="s">
        <v>38</v>
      </c>
      <c r="D359" t="s">
        <v>53</v>
      </c>
      <c r="E359" t="s">
        <v>28</v>
      </c>
      <c r="F359" t="s">
        <v>26</v>
      </c>
      <c r="G359"/>
      <c r="H359" t="s">
        <v>27</v>
      </c>
      <c r="I359">
        <v>1</v>
      </c>
      <c r="J359">
        <v>0.5</v>
      </c>
      <c r="K359">
        <v>2</v>
      </c>
      <c r="M359" t="s">
        <v>21</v>
      </c>
    </row>
    <row r="360" spans="1:17" x14ac:dyDescent="0.25">
      <c r="A360">
        <v>1</v>
      </c>
      <c r="B360" t="s">
        <v>16</v>
      </c>
      <c r="C360" t="s">
        <v>38</v>
      </c>
      <c r="D360" t="s">
        <v>53</v>
      </c>
      <c r="E360" t="s">
        <v>18</v>
      </c>
      <c r="F360" t="s">
        <v>31</v>
      </c>
      <c r="G360">
        <v>24</v>
      </c>
      <c r="M360" t="s">
        <v>21</v>
      </c>
    </row>
    <row r="361" spans="1:17" x14ac:dyDescent="0.25">
      <c r="A361">
        <v>1</v>
      </c>
      <c r="B361" t="s">
        <v>16</v>
      </c>
      <c r="C361" t="s">
        <v>37</v>
      </c>
      <c r="D361" t="s">
        <v>53</v>
      </c>
      <c r="E361" t="s">
        <v>18</v>
      </c>
      <c r="F361" t="s">
        <v>26</v>
      </c>
      <c r="G361"/>
      <c r="H361" t="s">
        <v>19</v>
      </c>
      <c r="J361">
        <v>6</v>
      </c>
      <c r="K361">
        <v>7</v>
      </c>
      <c r="M361" t="s">
        <v>21</v>
      </c>
    </row>
    <row r="362" spans="1:17" x14ac:dyDescent="0.25">
      <c r="A362">
        <v>1</v>
      </c>
      <c r="B362" t="s">
        <v>16</v>
      </c>
      <c r="C362" t="s">
        <v>37</v>
      </c>
      <c r="D362" t="s">
        <v>53</v>
      </c>
      <c r="E362" t="s">
        <v>20</v>
      </c>
      <c r="F362" t="s">
        <v>74</v>
      </c>
      <c r="G362"/>
      <c r="J362">
        <v>0.25</v>
      </c>
      <c r="K362">
        <v>0.33</v>
      </c>
      <c r="M362" t="s">
        <v>75</v>
      </c>
      <c r="N362" t="s">
        <v>21</v>
      </c>
      <c r="O362" t="s">
        <v>32</v>
      </c>
    </row>
    <row r="363" spans="1:17" x14ac:dyDescent="0.25">
      <c r="A363">
        <v>1</v>
      </c>
      <c r="B363" t="s">
        <v>16</v>
      </c>
      <c r="C363" t="s">
        <v>37</v>
      </c>
      <c r="D363" t="s">
        <v>53</v>
      </c>
      <c r="E363" t="s">
        <v>33</v>
      </c>
      <c r="F363" t="s">
        <v>26</v>
      </c>
      <c r="G363"/>
      <c r="H363" t="s">
        <v>19</v>
      </c>
      <c r="J363">
        <v>3</v>
      </c>
      <c r="K363">
        <v>3.5</v>
      </c>
      <c r="M363" t="s">
        <v>32</v>
      </c>
    </row>
    <row r="364" spans="1:17" x14ac:dyDescent="0.25">
      <c r="A364">
        <v>1</v>
      </c>
      <c r="B364" t="s">
        <v>16</v>
      </c>
      <c r="C364" t="s">
        <v>37</v>
      </c>
      <c r="D364" t="s">
        <v>53</v>
      </c>
      <c r="E364" t="s">
        <v>34</v>
      </c>
      <c r="F364" t="s">
        <v>26</v>
      </c>
      <c r="G364"/>
      <c r="H364" t="s">
        <v>19</v>
      </c>
      <c r="J364">
        <v>0.5</v>
      </c>
      <c r="K364">
        <v>0.75</v>
      </c>
      <c r="M364" t="s">
        <v>24</v>
      </c>
    </row>
    <row r="365" spans="1:17" x14ac:dyDescent="0.25">
      <c r="A365">
        <v>1</v>
      </c>
      <c r="B365" t="s">
        <v>16</v>
      </c>
      <c r="C365" t="s">
        <v>37</v>
      </c>
      <c r="D365" t="s">
        <v>53</v>
      </c>
      <c r="E365" t="s">
        <v>33</v>
      </c>
      <c r="F365" t="s">
        <v>26</v>
      </c>
      <c r="G365"/>
      <c r="H365" t="s">
        <v>27</v>
      </c>
      <c r="I365">
        <v>2.5</v>
      </c>
      <c r="J365">
        <v>2</v>
      </c>
      <c r="K365">
        <v>3</v>
      </c>
      <c r="M365" t="s">
        <v>32</v>
      </c>
    </row>
    <row r="366" spans="1:17" x14ac:dyDescent="0.25">
      <c r="A366">
        <v>1</v>
      </c>
      <c r="B366" t="s">
        <v>16</v>
      </c>
      <c r="C366" t="s">
        <v>37</v>
      </c>
      <c r="D366" t="s">
        <v>53</v>
      </c>
      <c r="E366" t="s">
        <v>20</v>
      </c>
      <c r="F366" t="s">
        <v>74</v>
      </c>
      <c r="G366"/>
      <c r="J366">
        <v>0.25</v>
      </c>
      <c r="K366">
        <v>0.33</v>
      </c>
      <c r="M366" t="s">
        <v>75</v>
      </c>
      <c r="N366" t="s">
        <v>24</v>
      </c>
      <c r="O366" t="s">
        <v>21</v>
      </c>
    </row>
    <row r="367" spans="1:17" x14ac:dyDescent="0.25">
      <c r="A367">
        <v>1</v>
      </c>
      <c r="B367" t="s">
        <v>16</v>
      </c>
      <c r="C367" t="s">
        <v>37</v>
      </c>
      <c r="D367" t="s">
        <v>53</v>
      </c>
      <c r="E367" t="s">
        <v>28</v>
      </c>
      <c r="F367" t="s">
        <v>26</v>
      </c>
      <c r="G367"/>
      <c r="H367" t="s">
        <v>27</v>
      </c>
      <c r="I367">
        <v>0.5</v>
      </c>
      <c r="J367">
        <v>0.33</v>
      </c>
      <c r="K367">
        <v>0.75</v>
      </c>
      <c r="M367" t="s">
        <v>21</v>
      </c>
    </row>
    <row r="368" spans="1:17" x14ac:dyDescent="0.25">
      <c r="A368">
        <v>1</v>
      </c>
      <c r="B368" t="s">
        <v>16</v>
      </c>
      <c r="C368" t="s">
        <v>37</v>
      </c>
      <c r="D368" t="s">
        <v>53</v>
      </c>
      <c r="E368" t="s">
        <v>18</v>
      </c>
      <c r="F368" t="s">
        <v>31</v>
      </c>
      <c r="G368">
        <v>24</v>
      </c>
      <c r="M368" t="s">
        <v>21</v>
      </c>
    </row>
    <row r="369" spans="1:17" x14ac:dyDescent="0.25">
      <c r="A369">
        <v>1</v>
      </c>
      <c r="B369" t="s">
        <v>16</v>
      </c>
      <c r="C369" t="s">
        <v>38</v>
      </c>
      <c r="D369" t="s">
        <v>56</v>
      </c>
      <c r="E369" t="s">
        <v>18</v>
      </c>
      <c r="F369" t="s">
        <v>26</v>
      </c>
      <c r="G369"/>
      <c r="H369" t="s">
        <v>19</v>
      </c>
      <c r="J369">
        <v>8</v>
      </c>
      <c r="K369">
        <v>14</v>
      </c>
      <c r="M369" t="s">
        <v>21</v>
      </c>
    </row>
    <row r="370" spans="1:17" x14ac:dyDescent="0.25">
      <c r="A370">
        <v>1</v>
      </c>
      <c r="B370" t="s">
        <v>16</v>
      </c>
      <c r="C370" t="s">
        <v>38</v>
      </c>
      <c r="D370" t="s">
        <v>56</v>
      </c>
      <c r="E370" t="s">
        <v>28</v>
      </c>
      <c r="F370" t="s">
        <v>26</v>
      </c>
      <c r="G370"/>
      <c r="H370" t="s">
        <v>27</v>
      </c>
      <c r="I370">
        <v>1</v>
      </c>
      <c r="J370">
        <v>0.5</v>
      </c>
      <c r="K370">
        <v>2</v>
      </c>
      <c r="M370" t="s">
        <v>21</v>
      </c>
    </row>
    <row r="371" spans="1:17" x14ac:dyDescent="0.25">
      <c r="A371">
        <v>1</v>
      </c>
      <c r="B371" t="s">
        <v>16</v>
      </c>
      <c r="C371" t="s">
        <v>38</v>
      </c>
      <c r="D371" t="s">
        <v>56</v>
      </c>
      <c r="E371" t="s">
        <v>18</v>
      </c>
      <c r="F371" t="s">
        <v>31</v>
      </c>
      <c r="G371">
        <v>24</v>
      </c>
      <c r="M371" t="s">
        <v>21</v>
      </c>
    </row>
    <row r="372" spans="1:17" x14ac:dyDescent="0.25">
      <c r="A372">
        <v>1</v>
      </c>
      <c r="B372" t="s">
        <v>16</v>
      </c>
      <c r="C372" t="s">
        <v>37</v>
      </c>
      <c r="D372" t="s">
        <v>56</v>
      </c>
      <c r="E372" t="s">
        <v>18</v>
      </c>
      <c r="F372" t="s">
        <v>26</v>
      </c>
      <c r="G372"/>
      <c r="H372" t="s">
        <v>19</v>
      </c>
      <c r="J372">
        <v>6</v>
      </c>
      <c r="K372">
        <v>8</v>
      </c>
      <c r="M372" t="s">
        <v>21</v>
      </c>
    </row>
    <row r="373" spans="1:17" x14ac:dyDescent="0.25">
      <c r="A373">
        <v>1</v>
      </c>
      <c r="B373" t="s">
        <v>16</v>
      </c>
      <c r="C373" t="s">
        <v>37</v>
      </c>
      <c r="D373" t="s">
        <v>56</v>
      </c>
      <c r="E373" t="s">
        <v>20</v>
      </c>
      <c r="F373" t="s">
        <v>74</v>
      </c>
      <c r="G373"/>
      <c r="J373">
        <v>0.25</v>
      </c>
      <c r="K373">
        <v>0.33</v>
      </c>
      <c r="M373" t="s">
        <v>75</v>
      </c>
      <c r="N373" t="s">
        <v>21</v>
      </c>
      <c r="O373" t="s">
        <v>22</v>
      </c>
    </row>
    <row r="374" spans="1:17" x14ac:dyDescent="0.25">
      <c r="A374">
        <v>1</v>
      </c>
      <c r="B374" t="s">
        <v>16</v>
      </c>
      <c r="C374" t="s">
        <v>37</v>
      </c>
      <c r="D374" t="s">
        <v>56</v>
      </c>
      <c r="E374" t="s">
        <v>23</v>
      </c>
      <c r="F374" t="s">
        <v>26</v>
      </c>
      <c r="G374"/>
      <c r="H374" t="s">
        <v>19</v>
      </c>
      <c r="J374">
        <v>6</v>
      </c>
      <c r="K374">
        <v>8</v>
      </c>
      <c r="M374" t="s">
        <v>22</v>
      </c>
    </row>
    <row r="375" spans="1:17" x14ac:dyDescent="0.25">
      <c r="A375">
        <v>1</v>
      </c>
      <c r="B375" t="s">
        <v>16</v>
      </c>
      <c r="C375" t="s">
        <v>37</v>
      </c>
      <c r="D375" t="s">
        <v>56</v>
      </c>
      <c r="E375" t="s">
        <v>28</v>
      </c>
      <c r="F375" t="s">
        <v>26</v>
      </c>
      <c r="G375"/>
      <c r="H375" t="s">
        <v>27</v>
      </c>
      <c r="I375">
        <v>0.75</v>
      </c>
      <c r="J375">
        <v>0.5</v>
      </c>
      <c r="K375">
        <v>1</v>
      </c>
      <c r="M375" t="s">
        <v>21</v>
      </c>
    </row>
    <row r="376" spans="1:17" x14ac:dyDescent="0.25">
      <c r="A376">
        <v>1</v>
      </c>
      <c r="B376" t="s">
        <v>16</v>
      </c>
      <c r="C376" t="s">
        <v>37</v>
      </c>
      <c r="D376" t="s">
        <v>56</v>
      </c>
      <c r="E376" t="s">
        <v>20</v>
      </c>
      <c r="F376" t="s">
        <v>74</v>
      </c>
      <c r="G376"/>
      <c r="J376">
        <v>0.25</v>
      </c>
      <c r="K376">
        <v>0.33</v>
      </c>
      <c r="M376" t="s">
        <v>75</v>
      </c>
      <c r="N376" t="s">
        <v>24</v>
      </c>
      <c r="O376" t="s">
        <v>21</v>
      </c>
    </row>
    <row r="377" spans="1:17" x14ac:dyDescent="0.25">
      <c r="A377">
        <v>1</v>
      </c>
      <c r="B377" t="s">
        <v>16</v>
      </c>
      <c r="C377" t="s">
        <v>37</v>
      </c>
      <c r="D377" t="s">
        <v>56</v>
      </c>
      <c r="E377" t="s">
        <v>18</v>
      </c>
      <c r="F377" t="s">
        <v>31</v>
      </c>
      <c r="G377">
        <v>24</v>
      </c>
      <c r="M377" t="s">
        <v>21</v>
      </c>
    </row>
    <row r="378" spans="1:17" x14ac:dyDescent="0.25">
      <c r="A378">
        <v>1</v>
      </c>
      <c r="B378" t="s">
        <v>16</v>
      </c>
      <c r="C378" t="s">
        <v>37</v>
      </c>
      <c r="D378" t="s">
        <v>52</v>
      </c>
      <c r="E378" t="s">
        <v>18</v>
      </c>
      <c r="F378" t="s">
        <v>26</v>
      </c>
      <c r="G378"/>
      <c r="H378" t="s">
        <v>19</v>
      </c>
      <c r="J378">
        <v>8</v>
      </c>
      <c r="K378">
        <v>9</v>
      </c>
      <c r="M378" t="s">
        <v>21</v>
      </c>
    </row>
    <row r="379" spans="1:17" x14ac:dyDescent="0.25">
      <c r="A379">
        <v>1</v>
      </c>
      <c r="B379" t="s">
        <v>16</v>
      </c>
      <c r="C379" t="s">
        <v>37</v>
      </c>
      <c r="D379" t="s">
        <v>52</v>
      </c>
      <c r="E379" t="s">
        <v>28</v>
      </c>
      <c r="F379" t="s">
        <v>26</v>
      </c>
      <c r="G379"/>
      <c r="H379" t="s">
        <v>27</v>
      </c>
      <c r="I379">
        <v>1</v>
      </c>
      <c r="J379">
        <v>0.5</v>
      </c>
      <c r="K379">
        <v>2</v>
      </c>
      <c r="M379" t="s">
        <v>21</v>
      </c>
    </row>
    <row r="380" spans="1:17" x14ac:dyDescent="0.25">
      <c r="A380">
        <v>1</v>
      </c>
      <c r="B380" t="s">
        <v>16</v>
      </c>
      <c r="C380" t="s">
        <v>37</v>
      </c>
      <c r="D380" t="s">
        <v>52</v>
      </c>
      <c r="E380" t="s">
        <v>18</v>
      </c>
      <c r="F380" t="s">
        <v>31</v>
      </c>
      <c r="G380">
        <v>24</v>
      </c>
      <c r="M380" t="s">
        <v>21</v>
      </c>
    </row>
    <row r="381" spans="1:17" x14ac:dyDescent="0.25">
      <c r="A381">
        <v>1</v>
      </c>
      <c r="B381" t="s">
        <v>16</v>
      </c>
      <c r="C381" t="s">
        <v>36</v>
      </c>
      <c r="D381" t="s">
        <v>52</v>
      </c>
      <c r="E381" t="s">
        <v>18</v>
      </c>
      <c r="F381" t="s">
        <v>26</v>
      </c>
      <c r="G381"/>
      <c r="H381" t="s">
        <v>19</v>
      </c>
      <c r="J381">
        <v>8</v>
      </c>
      <c r="K381">
        <v>11</v>
      </c>
      <c r="M381" t="s">
        <v>21</v>
      </c>
    </row>
    <row r="382" spans="1:17" x14ac:dyDescent="0.25">
      <c r="A382">
        <v>1</v>
      </c>
      <c r="B382" t="s">
        <v>16</v>
      </c>
      <c r="C382" t="s">
        <v>36</v>
      </c>
      <c r="D382" t="s">
        <v>52</v>
      </c>
      <c r="E382" t="s">
        <v>20</v>
      </c>
      <c r="F382" t="s">
        <v>74</v>
      </c>
      <c r="G382"/>
      <c r="J382">
        <v>0.25</v>
      </c>
      <c r="K382">
        <v>0.33</v>
      </c>
      <c r="M382" t="s">
        <v>75</v>
      </c>
      <c r="N382" t="s">
        <v>21</v>
      </c>
      <c r="O382" t="s">
        <v>62</v>
      </c>
      <c r="Q382" t="s">
        <v>63</v>
      </c>
    </row>
    <row r="383" spans="1:17" x14ac:dyDescent="0.25">
      <c r="A383">
        <v>1</v>
      </c>
      <c r="B383" t="s">
        <v>16</v>
      </c>
      <c r="C383" t="s">
        <v>36</v>
      </c>
      <c r="D383" t="s">
        <v>52</v>
      </c>
      <c r="E383" t="s">
        <v>25</v>
      </c>
      <c r="F383" t="s">
        <v>26</v>
      </c>
      <c r="G383"/>
      <c r="H383" t="s">
        <v>27</v>
      </c>
      <c r="I383">
        <v>0.75</v>
      </c>
      <c r="J383">
        <v>0.5</v>
      </c>
      <c r="K383">
        <v>1</v>
      </c>
      <c r="M383" t="s">
        <v>24</v>
      </c>
    </row>
    <row r="384" spans="1:17" x14ac:dyDescent="0.25">
      <c r="A384">
        <v>1</v>
      </c>
      <c r="B384" t="s">
        <v>16</v>
      </c>
      <c r="C384" t="s">
        <v>36</v>
      </c>
      <c r="D384" t="s">
        <v>52</v>
      </c>
      <c r="E384" t="s">
        <v>20</v>
      </c>
      <c r="F384" t="s">
        <v>74</v>
      </c>
      <c r="G384"/>
      <c r="J384">
        <v>0.25</v>
      </c>
      <c r="K384">
        <v>0.33</v>
      </c>
      <c r="M384" t="s">
        <v>75</v>
      </c>
      <c r="N384" t="s">
        <v>24</v>
      </c>
      <c r="O384" t="s">
        <v>21</v>
      </c>
    </row>
    <row r="385" spans="1:17" x14ac:dyDescent="0.25">
      <c r="A385">
        <v>1</v>
      </c>
      <c r="B385" t="s">
        <v>16</v>
      </c>
      <c r="C385" t="s">
        <v>36</v>
      </c>
      <c r="D385" t="s">
        <v>52</v>
      </c>
      <c r="E385" t="s">
        <v>28</v>
      </c>
      <c r="F385" t="s">
        <v>26</v>
      </c>
      <c r="G385"/>
      <c r="H385" t="s">
        <v>27</v>
      </c>
      <c r="I385">
        <v>1</v>
      </c>
      <c r="J385">
        <v>0.5</v>
      </c>
      <c r="K385">
        <v>2</v>
      </c>
      <c r="M385" t="s">
        <v>21</v>
      </c>
    </row>
    <row r="386" spans="1:17" x14ac:dyDescent="0.25">
      <c r="A386">
        <v>1</v>
      </c>
      <c r="B386" t="s">
        <v>16</v>
      </c>
      <c r="C386" t="s">
        <v>36</v>
      </c>
      <c r="D386" t="s">
        <v>52</v>
      </c>
      <c r="E386" t="s">
        <v>18</v>
      </c>
      <c r="F386" t="s">
        <v>31</v>
      </c>
      <c r="G386">
        <v>24</v>
      </c>
      <c r="M386" t="s">
        <v>21</v>
      </c>
    </row>
    <row r="387" spans="1:17" x14ac:dyDescent="0.25">
      <c r="A387">
        <v>1</v>
      </c>
      <c r="B387" t="s">
        <v>16</v>
      </c>
      <c r="C387" t="s">
        <v>38</v>
      </c>
      <c r="D387" t="s">
        <v>52</v>
      </c>
      <c r="E387" t="s">
        <v>18</v>
      </c>
      <c r="F387" t="s">
        <v>26</v>
      </c>
      <c r="G387"/>
      <c r="H387" t="s">
        <v>19</v>
      </c>
      <c r="J387">
        <v>8</v>
      </c>
      <c r="K387">
        <v>11</v>
      </c>
      <c r="M387" t="s">
        <v>21</v>
      </c>
    </row>
    <row r="388" spans="1:17" x14ac:dyDescent="0.25">
      <c r="A388">
        <v>1</v>
      </c>
      <c r="B388" t="s">
        <v>16</v>
      </c>
      <c r="C388" t="s">
        <v>38</v>
      </c>
      <c r="D388" t="s">
        <v>52</v>
      </c>
      <c r="E388" t="s">
        <v>20</v>
      </c>
      <c r="F388" t="s">
        <v>74</v>
      </c>
      <c r="G388"/>
      <c r="J388">
        <v>0.25</v>
      </c>
      <c r="K388">
        <v>0.33</v>
      </c>
      <c r="M388" t="s">
        <v>75</v>
      </c>
      <c r="N388" t="s">
        <v>21</v>
      </c>
      <c r="O388" t="s">
        <v>62</v>
      </c>
      <c r="Q388" t="s">
        <v>63</v>
      </c>
    </row>
    <row r="389" spans="1:17" x14ac:dyDescent="0.25">
      <c r="A389">
        <v>1</v>
      </c>
      <c r="B389" t="s">
        <v>16</v>
      </c>
      <c r="C389" t="s">
        <v>38</v>
      </c>
      <c r="D389" t="s">
        <v>52</v>
      </c>
      <c r="E389" t="s">
        <v>25</v>
      </c>
      <c r="F389" t="s">
        <v>26</v>
      </c>
      <c r="G389"/>
      <c r="H389" t="s">
        <v>27</v>
      </c>
      <c r="I389">
        <v>0.75</v>
      </c>
      <c r="J389">
        <v>0.5</v>
      </c>
      <c r="K389">
        <v>1</v>
      </c>
      <c r="M389" t="s">
        <v>24</v>
      </c>
    </row>
    <row r="390" spans="1:17" x14ac:dyDescent="0.25">
      <c r="A390">
        <v>1</v>
      </c>
      <c r="B390" t="s">
        <v>16</v>
      </c>
      <c r="C390" t="s">
        <v>38</v>
      </c>
      <c r="D390" t="s">
        <v>52</v>
      </c>
      <c r="E390" t="s">
        <v>20</v>
      </c>
      <c r="F390" t="s">
        <v>74</v>
      </c>
      <c r="G390"/>
      <c r="J390">
        <v>0.25</v>
      </c>
      <c r="K390">
        <v>0.33</v>
      </c>
      <c r="M390" t="s">
        <v>75</v>
      </c>
      <c r="N390" t="s">
        <v>24</v>
      </c>
      <c r="O390" t="s">
        <v>21</v>
      </c>
    </row>
    <row r="391" spans="1:17" x14ac:dyDescent="0.25">
      <c r="A391">
        <v>1</v>
      </c>
      <c r="B391" t="s">
        <v>16</v>
      </c>
      <c r="C391" t="s">
        <v>38</v>
      </c>
      <c r="D391" t="s">
        <v>52</v>
      </c>
      <c r="E391" t="s">
        <v>28</v>
      </c>
      <c r="F391" t="s">
        <v>26</v>
      </c>
      <c r="G391"/>
      <c r="H391" t="s">
        <v>27</v>
      </c>
      <c r="I391">
        <v>1</v>
      </c>
      <c r="J391">
        <v>0.5</v>
      </c>
      <c r="K391">
        <v>2</v>
      </c>
      <c r="M391" t="s">
        <v>21</v>
      </c>
    </row>
    <row r="392" spans="1:17" x14ac:dyDescent="0.25">
      <c r="A392">
        <v>1</v>
      </c>
      <c r="B392" t="s">
        <v>16</v>
      </c>
      <c r="C392" t="s">
        <v>38</v>
      </c>
      <c r="D392" t="s">
        <v>52</v>
      </c>
      <c r="E392" t="s">
        <v>18</v>
      </c>
      <c r="F392" t="s">
        <v>31</v>
      </c>
      <c r="G392">
        <v>24</v>
      </c>
      <c r="M392" t="s">
        <v>21</v>
      </c>
    </row>
    <row r="393" spans="1:17" x14ac:dyDescent="0.25">
      <c r="A393">
        <v>1</v>
      </c>
      <c r="B393" t="s">
        <v>16</v>
      </c>
      <c r="C393" t="s">
        <v>17</v>
      </c>
      <c r="D393" t="s">
        <v>51</v>
      </c>
      <c r="E393" t="s">
        <v>18</v>
      </c>
      <c r="F393" t="s">
        <v>31</v>
      </c>
      <c r="G393">
        <v>24</v>
      </c>
      <c r="M393" t="s">
        <v>21</v>
      </c>
    </row>
    <row r="394" spans="1:17" x14ac:dyDescent="0.25">
      <c r="A394">
        <v>1</v>
      </c>
      <c r="B394" t="s">
        <v>16</v>
      </c>
      <c r="C394" t="s">
        <v>37</v>
      </c>
      <c r="D394" t="s">
        <v>51</v>
      </c>
      <c r="E394" t="s">
        <v>18</v>
      </c>
      <c r="F394" t="s">
        <v>31</v>
      </c>
      <c r="G394">
        <v>24</v>
      </c>
      <c r="M394" t="s">
        <v>21</v>
      </c>
    </row>
    <row r="395" spans="1:17" x14ac:dyDescent="0.25">
      <c r="A395">
        <v>1</v>
      </c>
      <c r="B395" t="s">
        <v>16</v>
      </c>
      <c r="C395" t="s">
        <v>36</v>
      </c>
      <c r="D395" t="s">
        <v>51</v>
      </c>
      <c r="E395" t="s">
        <v>18</v>
      </c>
      <c r="F395" t="s">
        <v>31</v>
      </c>
      <c r="G395">
        <v>24</v>
      </c>
      <c r="M395" t="s">
        <v>21</v>
      </c>
    </row>
    <row r="396" spans="1:17" x14ac:dyDescent="0.25">
      <c r="A396">
        <v>1</v>
      </c>
      <c r="B396" t="s">
        <v>16</v>
      </c>
      <c r="C396" t="s">
        <v>38</v>
      </c>
      <c r="D396" t="s">
        <v>51</v>
      </c>
      <c r="E396" t="s">
        <v>18</v>
      </c>
      <c r="F396" t="s">
        <v>31</v>
      </c>
      <c r="G396">
        <v>24</v>
      </c>
      <c r="M396" t="s">
        <v>21</v>
      </c>
    </row>
    <row r="397" spans="1:17" hidden="1" x14ac:dyDescent="0.25">
      <c r="A397">
        <v>0</v>
      </c>
      <c r="B397" t="s">
        <v>39</v>
      </c>
      <c r="C397" t="s">
        <v>17</v>
      </c>
      <c r="D397" t="s">
        <v>55</v>
      </c>
      <c r="E397" t="s">
        <v>18</v>
      </c>
      <c r="F397" t="s">
        <v>26</v>
      </c>
      <c r="G397"/>
      <c r="H397" t="s">
        <v>19</v>
      </c>
      <c r="J397">
        <v>6</v>
      </c>
      <c r="K397">
        <v>8</v>
      </c>
      <c r="M397" t="s">
        <v>21</v>
      </c>
    </row>
    <row r="398" spans="1:17" hidden="1" x14ac:dyDescent="0.25">
      <c r="A398">
        <v>0</v>
      </c>
      <c r="B398" t="s">
        <v>39</v>
      </c>
      <c r="C398" t="s">
        <v>17</v>
      </c>
      <c r="D398" t="s">
        <v>55</v>
      </c>
      <c r="E398" t="s">
        <v>20</v>
      </c>
      <c r="F398" t="s">
        <v>74</v>
      </c>
      <c r="G398"/>
      <c r="J398">
        <v>0.25</v>
      </c>
      <c r="K398">
        <v>0.33</v>
      </c>
      <c r="M398" t="s">
        <v>75</v>
      </c>
      <c r="N398" t="s">
        <v>21</v>
      </c>
      <c r="O398" t="s">
        <v>22</v>
      </c>
    </row>
    <row r="399" spans="1:17" hidden="1" x14ac:dyDescent="0.25">
      <c r="A399">
        <v>0</v>
      </c>
      <c r="B399" t="s">
        <v>39</v>
      </c>
      <c r="C399" t="s">
        <v>17</v>
      </c>
      <c r="D399" t="s">
        <v>55</v>
      </c>
      <c r="E399" t="s">
        <v>23</v>
      </c>
      <c r="F399" t="s">
        <v>26</v>
      </c>
      <c r="G399"/>
      <c r="H399" t="s">
        <v>19</v>
      </c>
      <c r="J399">
        <v>6</v>
      </c>
      <c r="K399">
        <v>8</v>
      </c>
      <c r="M399" t="s">
        <v>22</v>
      </c>
    </row>
    <row r="400" spans="1:17" hidden="1" x14ac:dyDescent="0.25">
      <c r="A400">
        <v>0</v>
      </c>
      <c r="B400" t="s">
        <v>39</v>
      </c>
      <c r="C400" t="s">
        <v>17</v>
      </c>
      <c r="D400" t="s">
        <v>55</v>
      </c>
      <c r="E400" t="s">
        <v>20</v>
      </c>
      <c r="F400" t="s">
        <v>74</v>
      </c>
      <c r="G400"/>
      <c r="J400">
        <v>0.25</v>
      </c>
      <c r="K400">
        <v>0.33</v>
      </c>
      <c r="M400" t="s">
        <v>75</v>
      </c>
      <c r="N400" t="s">
        <v>24</v>
      </c>
      <c r="O400" t="s">
        <v>62</v>
      </c>
      <c r="Q400" t="e">
        <f>VLOOKUP(A400&amp;C401&amp;D401,Sheet2!$A$1:$K$26,10,FALSE)</f>
        <v>#N/A</v>
      </c>
    </row>
    <row r="401" spans="1:17" hidden="1" x14ac:dyDescent="0.25">
      <c r="A401">
        <v>0</v>
      </c>
      <c r="B401" t="s">
        <v>39</v>
      </c>
      <c r="C401" t="s">
        <v>17</v>
      </c>
      <c r="D401" t="s">
        <v>55</v>
      </c>
      <c r="E401" t="s">
        <v>25</v>
      </c>
      <c r="F401" t="s">
        <v>26</v>
      </c>
      <c r="G401"/>
      <c r="H401" t="s">
        <v>27</v>
      </c>
      <c r="I401">
        <v>0.54</v>
      </c>
      <c r="J401">
        <v>0.25</v>
      </c>
      <c r="K401">
        <v>0.75</v>
      </c>
      <c r="M401" t="s">
        <v>24</v>
      </c>
    </row>
    <row r="402" spans="1:17" hidden="1" x14ac:dyDescent="0.25">
      <c r="A402">
        <v>0</v>
      </c>
      <c r="B402" t="s">
        <v>39</v>
      </c>
      <c r="C402" t="s">
        <v>17</v>
      </c>
      <c r="D402" t="s">
        <v>55</v>
      </c>
      <c r="E402" t="s">
        <v>20</v>
      </c>
      <c r="F402" t="s">
        <v>74</v>
      </c>
      <c r="G402"/>
      <c r="I402">
        <v>0.54</v>
      </c>
      <c r="J402">
        <v>0.16</v>
      </c>
      <c r="K402">
        <v>0.25</v>
      </c>
      <c r="M402" t="s">
        <v>75</v>
      </c>
      <c r="N402" t="s">
        <v>24</v>
      </c>
      <c r="O402" t="s">
        <v>21</v>
      </c>
    </row>
    <row r="403" spans="1:17" hidden="1" x14ac:dyDescent="0.25">
      <c r="A403">
        <v>0</v>
      </c>
      <c r="B403" t="s">
        <v>39</v>
      </c>
      <c r="C403" t="s">
        <v>17</v>
      </c>
      <c r="D403" t="s">
        <v>55</v>
      </c>
      <c r="E403" t="s">
        <v>28</v>
      </c>
      <c r="F403" t="s">
        <v>26</v>
      </c>
      <c r="G403"/>
      <c r="H403" t="s">
        <v>27</v>
      </c>
      <c r="I403">
        <v>0.75</v>
      </c>
      <c r="J403">
        <v>0.5</v>
      </c>
      <c r="K403">
        <v>1</v>
      </c>
      <c r="M403" t="s">
        <v>21</v>
      </c>
    </row>
    <row r="404" spans="1:17" hidden="1" x14ac:dyDescent="0.25">
      <c r="A404">
        <v>0</v>
      </c>
      <c r="B404" t="s">
        <v>39</v>
      </c>
      <c r="C404" t="s">
        <v>17</v>
      </c>
      <c r="D404" t="s">
        <v>55</v>
      </c>
      <c r="E404" t="s">
        <v>20</v>
      </c>
      <c r="F404" t="s">
        <v>74</v>
      </c>
      <c r="G404"/>
      <c r="J404">
        <v>0.25</v>
      </c>
      <c r="K404">
        <v>0.33</v>
      </c>
      <c r="M404" t="s">
        <v>75</v>
      </c>
      <c r="N404" t="s">
        <v>24</v>
      </c>
      <c r="O404" t="s">
        <v>29</v>
      </c>
      <c r="P404">
        <v>2500</v>
      </c>
      <c r="Q404" t="e">
        <f>VLOOKUP(A404&amp;C404&amp;D404,Sheet2!$A$1:$W$46,21,FALSE)</f>
        <v>#N/A</v>
      </c>
    </row>
    <row r="405" spans="1:17" hidden="1" x14ac:dyDescent="0.25">
      <c r="A405">
        <v>0</v>
      </c>
      <c r="B405" t="s">
        <v>39</v>
      </c>
      <c r="C405" t="s">
        <v>17</v>
      </c>
      <c r="D405" t="s">
        <v>55</v>
      </c>
      <c r="E405" t="s">
        <v>30</v>
      </c>
      <c r="F405" t="s">
        <v>26</v>
      </c>
      <c r="G405"/>
      <c r="H405" t="s">
        <v>27</v>
      </c>
      <c r="I405">
        <v>2.5</v>
      </c>
      <c r="J405">
        <v>0.5</v>
      </c>
      <c r="K405">
        <v>3</v>
      </c>
      <c r="M405" t="s">
        <v>24</v>
      </c>
    </row>
    <row r="406" spans="1:17" hidden="1" x14ac:dyDescent="0.25">
      <c r="A406">
        <v>0</v>
      </c>
      <c r="B406" t="s">
        <v>39</v>
      </c>
      <c r="C406" t="s">
        <v>17</v>
      </c>
      <c r="D406" t="s">
        <v>55</v>
      </c>
      <c r="E406" t="s">
        <v>20</v>
      </c>
      <c r="F406" t="s">
        <v>74</v>
      </c>
      <c r="G406"/>
      <c r="J406">
        <v>0.25</v>
      </c>
      <c r="K406">
        <v>0.33</v>
      </c>
      <c r="M406" t="s">
        <v>75</v>
      </c>
      <c r="N406" t="s">
        <v>24</v>
      </c>
      <c r="O406" t="s">
        <v>21</v>
      </c>
    </row>
    <row r="407" spans="1:17" hidden="1" x14ac:dyDescent="0.25">
      <c r="A407">
        <v>0</v>
      </c>
      <c r="B407" t="s">
        <v>39</v>
      </c>
      <c r="C407" t="s">
        <v>17</v>
      </c>
      <c r="D407" t="s">
        <v>55</v>
      </c>
      <c r="E407" t="s">
        <v>18</v>
      </c>
      <c r="F407" t="s">
        <v>31</v>
      </c>
      <c r="G407">
        <v>24</v>
      </c>
      <c r="M407" t="s">
        <v>21</v>
      </c>
    </row>
    <row r="408" spans="1:17" hidden="1" x14ac:dyDescent="0.25">
      <c r="A408">
        <v>0</v>
      </c>
      <c r="B408" t="s">
        <v>39</v>
      </c>
      <c r="C408" t="s">
        <v>17</v>
      </c>
      <c r="D408" t="s">
        <v>53</v>
      </c>
      <c r="E408" t="s">
        <v>18</v>
      </c>
      <c r="F408" t="s">
        <v>26</v>
      </c>
      <c r="G408"/>
      <c r="H408" t="s">
        <v>19</v>
      </c>
      <c r="J408">
        <v>6</v>
      </c>
      <c r="K408">
        <v>7</v>
      </c>
      <c r="M408" t="s">
        <v>21</v>
      </c>
    </row>
    <row r="409" spans="1:17" hidden="1" x14ac:dyDescent="0.25">
      <c r="A409">
        <v>0</v>
      </c>
      <c r="B409" t="s">
        <v>39</v>
      </c>
      <c r="C409" t="s">
        <v>17</v>
      </c>
      <c r="D409" t="s">
        <v>53</v>
      </c>
      <c r="E409" t="s">
        <v>20</v>
      </c>
      <c r="F409" t="s">
        <v>74</v>
      </c>
      <c r="G409"/>
      <c r="J409">
        <v>0.25</v>
      </c>
      <c r="K409">
        <v>0.33</v>
      </c>
      <c r="M409" t="s">
        <v>75</v>
      </c>
      <c r="N409" t="s">
        <v>21</v>
      </c>
      <c r="O409" t="s">
        <v>32</v>
      </c>
    </row>
    <row r="410" spans="1:17" hidden="1" x14ac:dyDescent="0.25">
      <c r="A410">
        <v>0</v>
      </c>
      <c r="B410" t="s">
        <v>39</v>
      </c>
      <c r="C410" t="s">
        <v>17</v>
      </c>
      <c r="D410" t="s">
        <v>53</v>
      </c>
      <c r="E410" t="s">
        <v>33</v>
      </c>
      <c r="F410" t="s">
        <v>26</v>
      </c>
      <c r="G410"/>
      <c r="H410" t="s">
        <v>19</v>
      </c>
      <c r="J410">
        <v>3</v>
      </c>
      <c r="K410">
        <v>4</v>
      </c>
      <c r="M410" t="s">
        <v>32</v>
      </c>
    </row>
    <row r="411" spans="1:17" hidden="1" x14ac:dyDescent="0.25">
      <c r="A411">
        <v>0</v>
      </c>
      <c r="B411" t="s">
        <v>39</v>
      </c>
      <c r="C411" t="s">
        <v>17</v>
      </c>
      <c r="D411" t="s">
        <v>53</v>
      </c>
      <c r="E411" t="s">
        <v>34</v>
      </c>
      <c r="F411" t="s">
        <v>26</v>
      </c>
      <c r="G411"/>
      <c r="H411" t="s">
        <v>19</v>
      </c>
      <c r="J411">
        <v>0.5</v>
      </c>
      <c r="K411">
        <v>0.75</v>
      </c>
      <c r="M411" t="s">
        <v>24</v>
      </c>
    </row>
    <row r="412" spans="1:17" hidden="1" x14ac:dyDescent="0.25">
      <c r="A412">
        <v>0</v>
      </c>
      <c r="B412" t="s">
        <v>39</v>
      </c>
      <c r="C412" t="s">
        <v>17</v>
      </c>
      <c r="D412" t="s">
        <v>53</v>
      </c>
      <c r="E412" t="s">
        <v>33</v>
      </c>
      <c r="F412" t="s">
        <v>26</v>
      </c>
      <c r="G412"/>
      <c r="H412" t="s">
        <v>27</v>
      </c>
      <c r="I412">
        <v>4</v>
      </c>
      <c r="J412">
        <v>3</v>
      </c>
      <c r="K412">
        <v>5.5</v>
      </c>
      <c r="M412" t="s">
        <v>32</v>
      </c>
    </row>
    <row r="413" spans="1:17" hidden="1" x14ac:dyDescent="0.25">
      <c r="A413">
        <v>0</v>
      </c>
      <c r="B413" t="s">
        <v>39</v>
      </c>
      <c r="C413" t="s">
        <v>17</v>
      </c>
      <c r="D413" t="s">
        <v>53</v>
      </c>
      <c r="E413" t="s">
        <v>20</v>
      </c>
      <c r="F413" t="s">
        <v>74</v>
      </c>
      <c r="G413"/>
      <c r="J413">
        <v>0.25</v>
      </c>
      <c r="K413">
        <v>0.33</v>
      </c>
      <c r="M413" t="s">
        <v>75</v>
      </c>
      <c r="N413" t="s">
        <v>24</v>
      </c>
      <c r="O413" t="s">
        <v>62</v>
      </c>
      <c r="Q413" t="e">
        <f>VLOOKUP(A413&amp;C414&amp;D414,Sheet2!$A$1:$K$26,10,FALSE)</f>
        <v>#N/A</v>
      </c>
    </row>
    <row r="414" spans="1:17" hidden="1" x14ac:dyDescent="0.25">
      <c r="A414">
        <v>0</v>
      </c>
      <c r="B414" t="s">
        <v>39</v>
      </c>
      <c r="C414" t="s">
        <v>17</v>
      </c>
      <c r="D414" t="s">
        <v>53</v>
      </c>
      <c r="E414" t="s">
        <v>25</v>
      </c>
      <c r="F414" t="s">
        <v>26</v>
      </c>
      <c r="G414"/>
      <c r="H414" t="s">
        <v>27</v>
      </c>
      <c r="I414">
        <v>0.54</v>
      </c>
      <c r="J414">
        <v>0.25</v>
      </c>
      <c r="K414">
        <v>0.75</v>
      </c>
      <c r="M414" t="s">
        <v>24</v>
      </c>
    </row>
    <row r="415" spans="1:17" hidden="1" x14ac:dyDescent="0.25">
      <c r="A415">
        <v>0</v>
      </c>
      <c r="B415" t="s">
        <v>39</v>
      </c>
      <c r="C415" t="s">
        <v>17</v>
      </c>
      <c r="D415" t="s">
        <v>53</v>
      </c>
      <c r="E415" t="s">
        <v>20</v>
      </c>
      <c r="F415" t="s">
        <v>74</v>
      </c>
      <c r="G415"/>
      <c r="I415">
        <v>0.54</v>
      </c>
      <c r="J415">
        <v>0.16</v>
      </c>
      <c r="K415">
        <v>0.25</v>
      </c>
      <c r="M415" t="s">
        <v>75</v>
      </c>
      <c r="N415" t="s">
        <v>24</v>
      </c>
      <c r="O415" t="s">
        <v>21</v>
      </c>
    </row>
    <row r="416" spans="1:17" hidden="1" x14ac:dyDescent="0.25">
      <c r="A416">
        <v>0</v>
      </c>
      <c r="B416" t="s">
        <v>39</v>
      </c>
      <c r="C416" t="s">
        <v>17</v>
      </c>
      <c r="D416" t="s">
        <v>53</v>
      </c>
      <c r="E416" t="s">
        <v>28</v>
      </c>
      <c r="F416" t="s">
        <v>26</v>
      </c>
      <c r="G416"/>
      <c r="H416" t="s">
        <v>27</v>
      </c>
      <c r="I416">
        <v>0.75</v>
      </c>
      <c r="J416">
        <v>0.5</v>
      </c>
      <c r="K416">
        <v>1</v>
      </c>
      <c r="M416" t="s">
        <v>21</v>
      </c>
    </row>
    <row r="417" spans="1:17" hidden="1" x14ac:dyDescent="0.25">
      <c r="A417">
        <v>0</v>
      </c>
      <c r="B417" t="s">
        <v>39</v>
      </c>
      <c r="C417" t="s">
        <v>17</v>
      </c>
      <c r="D417" t="s">
        <v>53</v>
      </c>
      <c r="E417" t="s">
        <v>20</v>
      </c>
      <c r="F417" t="s">
        <v>74</v>
      </c>
      <c r="G417"/>
      <c r="J417">
        <v>0.25</v>
      </c>
      <c r="K417">
        <v>0.33</v>
      </c>
      <c r="M417" t="s">
        <v>75</v>
      </c>
      <c r="N417" t="s">
        <v>24</v>
      </c>
      <c r="O417" t="s">
        <v>29</v>
      </c>
      <c r="P417">
        <v>2500</v>
      </c>
      <c r="Q417" t="e">
        <f>VLOOKUP(A417&amp;C417&amp;D417,Sheet2!$A$1:$W$46,21,FALSE)</f>
        <v>#N/A</v>
      </c>
    </row>
    <row r="418" spans="1:17" hidden="1" x14ac:dyDescent="0.25">
      <c r="A418">
        <v>0</v>
      </c>
      <c r="B418" t="s">
        <v>39</v>
      </c>
      <c r="C418" t="s">
        <v>17</v>
      </c>
      <c r="D418" t="s">
        <v>53</v>
      </c>
      <c r="E418" t="s">
        <v>30</v>
      </c>
      <c r="F418" t="s">
        <v>26</v>
      </c>
      <c r="G418"/>
      <c r="H418" t="s">
        <v>27</v>
      </c>
      <c r="I418">
        <v>1</v>
      </c>
      <c r="J418">
        <v>0.5</v>
      </c>
      <c r="K418">
        <v>1.5</v>
      </c>
      <c r="M418" t="s">
        <v>24</v>
      </c>
    </row>
    <row r="419" spans="1:17" hidden="1" x14ac:dyDescent="0.25">
      <c r="A419">
        <v>0</v>
      </c>
      <c r="B419" t="s">
        <v>39</v>
      </c>
      <c r="C419" t="s">
        <v>17</v>
      </c>
      <c r="D419" t="s">
        <v>53</v>
      </c>
      <c r="E419" t="s">
        <v>20</v>
      </c>
      <c r="F419" t="s">
        <v>74</v>
      </c>
      <c r="G419"/>
      <c r="J419">
        <v>0.25</v>
      </c>
      <c r="K419">
        <v>0.33</v>
      </c>
      <c r="M419" t="s">
        <v>75</v>
      </c>
      <c r="N419" t="s">
        <v>24</v>
      </c>
      <c r="O419" t="s">
        <v>21</v>
      </c>
    </row>
    <row r="420" spans="1:17" hidden="1" x14ac:dyDescent="0.25">
      <c r="A420">
        <v>0</v>
      </c>
      <c r="B420" t="s">
        <v>39</v>
      </c>
      <c r="C420" t="s">
        <v>17</v>
      </c>
      <c r="D420" t="s">
        <v>53</v>
      </c>
      <c r="E420" t="s">
        <v>18</v>
      </c>
      <c r="F420" t="s">
        <v>31</v>
      </c>
      <c r="G420">
        <v>24</v>
      </c>
      <c r="M420" t="s">
        <v>21</v>
      </c>
    </row>
    <row r="421" spans="1:17" hidden="1" x14ac:dyDescent="0.25">
      <c r="A421">
        <v>0</v>
      </c>
      <c r="B421" t="s">
        <v>39</v>
      </c>
      <c r="C421" t="s">
        <v>17</v>
      </c>
      <c r="D421" t="s">
        <v>59</v>
      </c>
      <c r="E421" t="s">
        <v>18</v>
      </c>
      <c r="F421" t="s">
        <v>26</v>
      </c>
      <c r="G421"/>
      <c r="H421" t="s">
        <v>19</v>
      </c>
      <c r="J421">
        <v>8</v>
      </c>
      <c r="K421">
        <v>9</v>
      </c>
      <c r="M421" t="s">
        <v>21</v>
      </c>
    </row>
    <row r="422" spans="1:17" hidden="1" x14ac:dyDescent="0.25">
      <c r="A422">
        <v>0</v>
      </c>
      <c r="B422" t="s">
        <v>39</v>
      </c>
      <c r="C422" t="s">
        <v>17</v>
      </c>
      <c r="D422" t="s">
        <v>59</v>
      </c>
      <c r="E422" t="s">
        <v>20</v>
      </c>
      <c r="F422" t="s">
        <v>74</v>
      </c>
      <c r="G422"/>
      <c r="J422">
        <v>0.25</v>
      </c>
      <c r="K422">
        <v>0.33</v>
      </c>
      <c r="M422" t="s">
        <v>75</v>
      </c>
      <c r="N422" t="s">
        <v>21</v>
      </c>
      <c r="O422" t="s">
        <v>62</v>
      </c>
      <c r="Q422" t="s">
        <v>64</v>
      </c>
    </row>
    <row r="423" spans="1:17" hidden="1" x14ac:dyDescent="0.25">
      <c r="A423">
        <v>0</v>
      </c>
      <c r="B423" t="s">
        <v>39</v>
      </c>
      <c r="C423" t="s">
        <v>17</v>
      </c>
      <c r="D423" t="s">
        <v>59</v>
      </c>
      <c r="E423" t="s">
        <v>35</v>
      </c>
      <c r="F423" t="s">
        <v>26</v>
      </c>
      <c r="G423"/>
      <c r="H423" t="s">
        <v>19</v>
      </c>
      <c r="J423">
        <v>1</v>
      </c>
      <c r="K423">
        <v>1.5</v>
      </c>
      <c r="M423" t="s">
        <v>24</v>
      </c>
    </row>
    <row r="424" spans="1:17" hidden="1" x14ac:dyDescent="0.25">
      <c r="A424">
        <v>0</v>
      </c>
      <c r="B424" t="s">
        <v>39</v>
      </c>
      <c r="C424" t="s">
        <v>17</v>
      </c>
      <c r="D424" t="s">
        <v>59</v>
      </c>
      <c r="E424" t="s">
        <v>20</v>
      </c>
      <c r="F424" t="s">
        <v>74</v>
      </c>
      <c r="G424"/>
      <c r="J424">
        <v>0.25</v>
      </c>
      <c r="K424">
        <v>0.33</v>
      </c>
      <c r="M424" t="s">
        <v>75</v>
      </c>
      <c r="N424" t="s">
        <v>24</v>
      </c>
      <c r="O424" t="s">
        <v>62</v>
      </c>
      <c r="Q424" t="e">
        <f>VLOOKUP(A424&amp;C425&amp;D425,Sheet2!$A$1:$K$26,10,FALSE)</f>
        <v>#N/A</v>
      </c>
    </row>
    <row r="425" spans="1:17" hidden="1" x14ac:dyDescent="0.25">
      <c r="A425">
        <v>0</v>
      </c>
      <c r="B425" t="s">
        <v>39</v>
      </c>
      <c r="C425" t="s">
        <v>17</v>
      </c>
      <c r="D425" t="s">
        <v>59</v>
      </c>
      <c r="E425" t="s">
        <v>25</v>
      </c>
      <c r="F425" t="s">
        <v>26</v>
      </c>
      <c r="G425"/>
      <c r="H425" t="s">
        <v>27</v>
      </c>
      <c r="I425">
        <v>0.54</v>
      </c>
      <c r="J425">
        <v>0.25</v>
      </c>
      <c r="K425">
        <v>0.75</v>
      </c>
      <c r="M425" t="s">
        <v>24</v>
      </c>
    </row>
    <row r="426" spans="1:17" hidden="1" x14ac:dyDescent="0.25">
      <c r="A426">
        <v>0</v>
      </c>
      <c r="B426" t="s">
        <v>39</v>
      </c>
      <c r="C426" t="s">
        <v>17</v>
      </c>
      <c r="D426" t="s">
        <v>59</v>
      </c>
      <c r="E426" t="s">
        <v>20</v>
      </c>
      <c r="F426" t="s">
        <v>74</v>
      </c>
      <c r="G426"/>
      <c r="J426">
        <v>0.25</v>
      </c>
      <c r="K426">
        <v>0.33</v>
      </c>
      <c r="M426" t="s">
        <v>75</v>
      </c>
      <c r="N426" t="s">
        <v>24</v>
      </c>
      <c r="O426" t="s">
        <v>21</v>
      </c>
    </row>
    <row r="427" spans="1:17" hidden="1" x14ac:dyDescent="0.25">
      <c r="A427">
        <v>0</v>
      </c>
      <c r="B427" t="s">
        <v>39</v>
      </c>
      <c r="C427" t="s">
        <v>17</v>
      </c>
      <c r="D427" t="s">
        <v>59</v>
      </c>
      <c r="E427" t="s">
        <v>28</v>
      </c>
      <c r="F427" t="s">
        <v>26</v>
      </c>
      <c r="G427"/>
      <c r="H427" t="s">
        <v>27</v>
      </c>
      <c r="I427">
        <v>1</v>
      </c>
      <c r="J427">
        <v>0.5</v>
      </c>
      <c r="K427">
        <v>2</v>
      </c>
      <c r="M427" t="s">
        <v>21</v>
      </c>
    </row>
    <row r="428" spans="1:17" hidden="1" x14ac:dyDescent="0.25">
      <c r="A428">
        <v>0</v>
      </c>
      <c r="B428" t="s">
        <v>39</v>
      </c>
      <c r="C428" t="s">
        <v>17</v>
      </c>
      <c r="D428" t="s">
        <v>59</v>
      </c>
      <c r="E428" t="s">
        <v>20</v>
      </c>
      <c r="F428" t="s">
        <v>74</v>
      </c>
      <c r="G428"/>
      <c r="J428">
        <v>0.25</v>
      </c>
      <c r="K428">
        <v>0.33</v>
      </c>
      <c r="M428" t="s">
        <v>75</v>
      </c>
      <c r="N428" t="s">
        <v>24</v>
      </c>
      <c r="O428" t="s">
        <v>29</v>
      </c>
      <c r="P428">
        <v>2500</v>
      </c>
      <c r="Q428" t="e">
        <f>VLOOKUP(A428&amp;C428&amp;D428,Sheet2!$A$1:$W$46,21,FALSE)</f>
        <v>#N/A</v>
      </c>
    </row>
    <row r="429" spans="1:17" hidden="1" x14ac:dyDescent="0.25">
      <c r="A429">
        <v>0</v>
      </c>
      <c r="B429" t="s">
        <v>39</v>
      </c>
      <c r="C429" t="s">
        <v>17</v>
      </c>
      <c r="D429" t="s">
        <v>59</v>
      </c>
      <c r="E429" t="s">
        <v>30</v>
      </c>
      <c r="F429" t="s">
        <v>26</v>
      </c>
      <c r="G429"/>
      <c r="H429" t="s">
        <v>19</v>
      </c>
      <c r="J429">
        <v>3</v>
      </c>
      <c r="K429">
        <v>4</v>
      </c>
      <c r="M429" t="s">
        <v>24</v>
      </c>
    </row>
    <row r="430" spans="1:17" hidden="1" x14ac:dyDescent="0.25">
      <c r="A430">
        <v>0</v>
      </c>
      <c r="B430" t="s">
        <v>39</v>
      </c>
      <c r="C430" t="s">
        <v>17</v>
      </c>
      <c r="D430" t="s">
        <v>59</v>
      </c>
      <c r="E430" t="s">
        <v>20</v>
      </c>
      <c r="F430" t="s">
        <v>74</v>
      </c>
      <c r="G430"/>
      <c r="J430">
        <v>0.25</v>
      </c>
      <c r="K430">
        <v>0.33</v>
      </c>
      <c r="M430" t="s">
        <v>75</v>
      </c>
      <c r="N430" t="s">
        <v>24</v>
      </c>
      <c r="O430" t="s">
        <v>21</v>
      </c>
    </row>
    <row r="431" spans="1:17" hidden="1" x14ac:dyDescent="0.25">
      <c r="A431">
        <v>0</v>
      </c>
      <c r="B431" t="s">
        <v>39</v>
      </c>
      <c r="C431" t="s">
        <v>17</v>
      </c>
      <c r="D431" t="s">
        <v>59</v>
      </c>
      <c r="E431" t="s">
        <v>18</v>
      </c>
      <c r="F431" t="s">
        <v>31</v>
      </c>
      <c r="G431">
        <v>24</v>
      </c>
      <c r="M431" t="s">
        <v>21</v>
      </c>
    </row>
    <row r="432" spans="1:17" hidden="1" x14ac:dyDescent="0.25">
      <c r="A432">
        <v>0</v>
      </c>
      <c r="B432" t="s">
        <v>39</v>
      </c>
      <c r="C432" t="s">
        <v>17</v>
      </c>
      <c r="D432" t="s">
        <v>52</v>
      </c>
      <c r="E432" t="s">
        <v>18</v>
      </c>
      <c r="F432" t="s">
        <v>26</v>
      </c>
      <c r="G432"/>
      <c r="H432" t="s">
        <v>19</v>
      </c>
      <c r="J432">
        <v>8</v>
      </c>
      <c r="K432">
        <v>9</v>
      </c>
      <c r="M432" t="s">
        <v>21</v>
      </c>
    </row>
    <row r="433" spans="1:17" hidden="1" x14ac:dyDescent="0.25">
      <c r="A433">
        <v>0</v>
      </c>
      <c r="B433" t="s">
        <v>39</v>
      </c>
      <c r="C433" t="s">
        <v>17</v>
      </c>
      <c r="D433" t="s">
        <v>52</v>
      </c>
      <c r="E433" t="s">
        <v>28</v>
      </c>
      <c r="F433" t="s">
        <v>26</v>
      </c>
      <c r="G433"/>
      <c r="H433" t="s">
        <v>27</v>
      </c>
      <c r="I433">
        <v>1</v>
      </c>
      <c r="J433">
        <v>0.5</v>
      </c>
      <c r="K433">
        <v>2</v>
      </c>
      <c r="M433" t="s">
        <v>21</v>
      </c>
    </row>
    <row r="434" spans="1:17" hidden="1" x14ac:dyDescent="0.25">
      <c r="A434">
        <v>0</v>
      </c>
      <c r="B434" t="s">
        <v>39</v>
      </c>
      <c r="C434" t="s">
        <v>17</v>
      </c>
      <c r="D434" t="s">
        <v>52</v>
      </c>
      <c r="E434" t="s">
        <v>20</v>
      </c>
      <c r="F434" t="s">
        <v>74</v>
      </c>
      <c r="G434"/>
      <c r="J434">
        <v>0.25</v>
      </c>
      <c r="K434">
        <v>0.33</v>
      </c>
      <c r="M434" t="s">
        <v>75</v>
      </c>
      <c r="N434" t="s">
        <v>24</v>
      </c>
      <c r="O434" t="s">
        <v>29</v>
      </c>
      <c r="P434">
        <v>2500</v>
      </c>
      <c r="Q434" t="e">
        <f>VLOOKUP(A434&amp;C434&amp;D434,Sheet2!$A$1:$W$46,21,FALSE)</f>
        <v>#N/A</v>
      </c>
    </row>
    <row r="435" spans="1:17" hidden="1" x14ac:dyDescent="0.25">
      <c r="A435">
        <v>0</v>
      </c>
      <c r="B435" t="s">
        <v>39</v>
      </c>
      <c r="C435" t="s">
        <v>17</v>
      </c>
      <c r="D435" t="s">
        <v>52</v>
      </c>
      <c r="E435" t="s">
        <v>30</v>
      </c>
      <c r="F435" t="s">
        <v>26</v>
      </c>
      <c r="G435"/>
      <c r="H435" t="s">
        <v>27</v>
      </c>
      <c r="I435">
        <v>2</v>
      </c>
      <c r="J435">
        <v>1.5</v>
      </c>
      <c r="K435">
        <v>3</v>
      </c>
      <c r="M435" t="s">
        <v>24</v>
      </c>
    </row>
    <row r="436" spans="1:17" hidden="1" x14ac:dyDescent="0.25">
      <c r="A436">
        <v>0</v>
      </c>
      <c r="B436" t="s">
        <v>39</v>
      </c>
      <c r="C436" t="s">
        <v>17</v>
      </c>
      <c r="D436" t="s">
        <v>52</v>
      </c>
      <c r="E436" t="s">
        <v>20</v>
      </c>
      <c r="F436" t="s">
        <v>74</v>
      </c>
      <c r="G436"/>
      <c r="J436">
        <v>0.25</v>
      </c>
      <c r="K436">
        <v>0.33</v>
      </c>
      <c r="M436" t="s">
        <v>75</v>
      </c>
      <c r="N436" t="s">
        <v>24</v>
      </c>
      <c r="O436" t="s">
        <v>21</v>
      </c>
    </row>
    <row r="437" spans="1:17" hidden="1" x14ac:dyDescent="0.25">
      <c r="A437">
        <v>0</v>
      </c>
      <c r="B437" t="s">
        <v>39</v>
      </c>
      <c r="C437" t="s">
        <v>17</v>
      </c>
      <c r="D437" t="s">
        <v>52</v>
      </c>
      <c r="E437" t="s">
        <v>18</v>
      </c>
      <c r="F437" t="s">
        <v>31</v>
      </c>
      <c r="G437">
        <v>24</v>
      </c>
      <c r="M437" t="s">
        <v>21</v>
      </c>
    </row>
    <row r="438" spans="1:17" hidden="1" x14ac:dyDescent="0.25">
      <c r="A438">
        <v>0</v>
      </c>
      <c r="B438" t="s">
        <v>39</v>
      </c>
      <c r="C438" t="s">
        <v>17</v>
      </c>
      <c r="D438" t="s">
        <v>56</v>
      </c>
      <c r="E438" t="s">
        <v>18</v>
      </c>
      <c r="F438" t="s">
        <v>26</v>
      </c>
      <c r="G438"/>
      <c r="H438" t="s">
        <v>19</v>
      </c>
      <c r="J438">
        <v>6</v>
      </c>
      <c r="K438">
        <v>8</v>
      </c>
      <c r="M438" t="s">
        <v>21</v>
      </c>
    </row>
    <row r="439" spans="1:17" hidden="1" x14ac:dyDescent="0.25">
      <c r="A439">
        <v>0</v>
      </c>
      <c r="B439" t="s">
        <v>39</v>
      </c>
      <c r="C439" t="s">
        <v>17</v>
      </c>
      <c r="D439" t="s">
        <v>56</v>
      </c>
      <c r="E439" t="s">
        <v>20</v>
      </c>
      <c r="F439" t="s">
        <v>74</v>
      </c>
      <c r="G439"/>
      <c r="J439">
        <v>0.25</v>
      </c>
      <c r="K439">
        <v>0.33</v>
      </c>
      <c r="M439" t="s">
        <v>75</v>
      </c>
      <c r="N439" t="s">
        <v>21</v>
      </c>
      <c r="O439" t="s">
        <v>22</v>
      </c>
    </row>
    <row r="440" spans="1:17" hidden="1" x14ac:dyDescent="0.25">
      <c r="A440">
        <v>0</v>
      </c>
      <c r="B440" t="s">
        <v>39</v>
      </c>
      <c r="C440" t="s">
        <v>17</v>
      </c>
      <c r="D440" t="s">
        <v>56</v>
      </c>
      <c r="E440" t="s">
        <v>23</v>
      </c>
      <c r="F440" t="s">
        <v>26</v>
      </c>
      <c r="G440"/>
      <c r="H440" t="s">
        <v>19</v>
      </c>
      <c r="J440">
        <v>6</v>
      </c>
      <c r="K440">
        <v>8</v>
      </c>
      <c r="M440" t="s">
        <v>22</v>
      </c>
    </row>
    <row r="441" spans="1:17" hidden="1" x14ac:dyDescent="0.25">
      <c r="A441">
        <v>0</v>
      </c>
      <c r="B441" t="s">
        <v>39</v>
      </c>
      <c r="C441" t="s">
        <v>17</v>
      </c>
      <c r="D441" t="s">
        <v>56</v>
      </c>
      <c r="E441" t="s">
        <v>20</v>
      </c>
      <c r="F441" t="s">
        <v>74</v>
      </c>
      <c r="G441"/>
      <c r="J441">
        <v>0.25</v>
      </c>
      <c r="K441">
        <v>0.33</v>
      </c>
      <c r="M441" t="s">
        <v>75</v>
      </c>
      <c r="N441" t="s">
        <v>24</v>
      </c>
      <c r="O441" t="s">
        <v>29</v>
      </c>
      <c r="P441">
        <v>2500</v>
      </c>
      <c r="Q441" t="e">
        <f>VLOOKUP(A441&amp;C441&amp;D441,Sheet2!$A$1:$W$46,21,FALSE)</f>
        <v>#N/A</v>
      </c>
    </row>
    <row r="442" spans="1:17" hidden="1" x14ac:dyDescent="0.25">
      <c r="A442">
        <v>0</v>
      </c>
      <c r="B442" t="s">
        <v>39</v>
      </c>
      <c r="C442" t="s">
        <v>17</v>
      </c>
      <c r="D442" t="s">
        <v>56</v>
      </c>
      <c r="E442" t="s">
        <v>30</v>
      </c>
      <c r="F442" t="s">
        <v>26</v>
      </c>
      <c r="G442"/>
      <c r="H442" t="s">
        <v>19</v>
      </c>
      <c r="J442">
        <v>1</v>
      </c>
      <c r="K442">
        <v>2</v>
      </c>
      <c r="M442" t="s">
        <v>24</v>
      </c>
    </row>
    <row r="443" spans="1:17" hidden="1" x14ac:dyDescent="0.25">
      <c r="A443">
        <v>0</v>
      </c>
      <c r="B443" t="s">
        <v>39</v>
      </c>
      <c r="C443" t="s">
        <v>17</v>
      </c>
      <c r="D443" t="s">
        <v>56</v>
      </c>
      <c r="E443" t="s">
        <v>20</v>
      </c>
      <c r="F443" t="s">
        <v>74</v>
      </c>
      <c r="G443"/>
      <c r="J443">
        <v>0.25</v>
      </c>
      <c r="K443">
        <v>0.33</v>
      </c>
      <c r="M443" t="s">
        <v>75</v>
      </c>
      <c r="N443" t="s">
        <v>24</v>
      </c>
      <c r="O443" t="s">
        <v>21</v>
      </c>
      <c r="P443">
        <v>1000</v>
      </c>
    </row>
    <row r="444" spans="1:17" hidden="1" x14ac:dyDescent="0.25">
      <c r="A444">
        <v>0</v>
      </c>
      <c r="B444" t="s">
        <v>39</v>
      </c>
      <c r="C444" t="s">
        <v>17</v>
      </c>
      <c r="D444" t="s">
        <v>56</v>
      </c>
      <c r="E444" t="s">
        <v>28</v>
      </c>
      <c r="F444" t="s">
        <v>26</v>
      </c>
      <c r="G444"/>
      <c r="H444" t="s">
        <v>27</v>
      </c>
      <c r="I444">
        <v>0.75</v>
      </c>
      <c r="J444">
        <v>0.5</v>
      </c>
      <c r="K444">
        <v>1</v>
      </c>
      <c r="M444" t="s">
        <v>21</v>
      </c>
    </row>
    <row r="445" spans="1:17" hidden="1" x14ac:dyDescent="0.25">
      <c r="A445">
        <v>0</v>
      </c>
      <c r="B445" t="s">
        <v>39</v>
      </c>
      <c r="C445" t="s">
        <v>17</v>
      </c>
      <c r="D445" t="s">
        <v>56</v>
      </c>
      <c r="E445" t="s">
        <v>20</v>
      </c>
      <c r="F445" t="s">
        <v>74</v>
      </c>
      <c r="G445"/>
      <c r="J445">
        <v>0.25</v>
      </c>
      <c r="K445">
        <v>0.33</v>
      </c>
      <c r="M445" t="s">
        <v>75</v>
      </c>
      <c r="N445" t="s">
        <v>24</v>
      </c>
      <c r="O445" t="s">
        <v>21</v>
      </c>
    </row>
    <row r="446" spans="1:17" hidden="1" x14ac:dyDescent="0.25">
      <c r="A446">
        <v>0</v>
      </c>
      <c r="B446" t="s">
        <v>39</v>
      </c>
      <c r="C446" t="s">
        <v>17</v>
      </c>
      <c r="D446" t="s">
        <v>56</v>
      </c>
      <c r="E446" t="s">
        <v>18</v>
      </c>
      <c r="F446" t="s">
        <v>31</v>
      </c>
      <c r="G446">
        <v>24</v>
      </c>
      <c r="M446" t="s">
        <v>21</v>
      </c>
    </row>
    <row r="447" spans="1:17" hidden="1" x14ac:dyDescent="0.25">
      <c r="A447">
        <v>0</v>
      </c>
      <c r="B447" t="s">
        <v>39</v>
      </c>
      <c r="C447" t="s">
        <v>36</v>
      </c>
      <c r="D447" t="s">
        <v>55</v>
      </c>
      <c r="E447" t="s">
        <v>18</v>
      </c>
      <c r="F447" t="s">
        <v>26</v>
      </c>
      <c r="G447"/>
      <c r="H447" t="s">
        <v>19</v>
      </c>
      <c r="J447">
        <v>12</v>
      </c>
      <c r="K447">
        <v>14</v>
      </c>
      <c r="M447" t="s">
        <v>21</v>
      </c>
    </row>
    <row r="448" spans="1:17" hidden="1" x14ac:dyDescent="0.25">
      <c r="A448">
        <v>0</v>
      </c>
      <c r="B448" t="s">
        <v>39</v>
      </c>
      <c r="C448" t="s">
        <v>36</v>
      </c>
      <c r="D448" t="s">
        <v>55</v>
      </c>
      <c r="E448" t="s">
        <v>34</v>
      </c>
      <c r="F448" t="s">
        <v>26</v>
      </c>
      <c r="G448"/>
      <c r="H448" t="s">
        <v>19</v>
      </c>
      <c r="J448">
        <v>1</v>
      </c>
      <c r="K448">
        <v>2</v>
      </c>
      <c r="M448" t="s">
        <v>24</v>
      </c>
    </row>
    <row r="449" spans="1:17" hidden="1" x14ac:dyDescent="0.25">
      <c r="A449">
        <v>0</v>
      </c>
      <c r="B449" t="s">
        <v>39</v>
      </c>
      <c r="C449" t="s">
        <v>36</v>
      </c>
      <c r="D449" t="s">
        <v>55</v>
      </c>
      <c r="E449" t="s">
        <v>20</v>
      </c>
      <c r="F449" t="s">
        <v>74</v>
      </c>
      <c r="G449"/>
      <c r="J449">
        <v>0.25</v>
      </c>
      <c r="K449">
        <v>0.33</v>
      </c>
      <c r="M449" t="s">
        <v>75</v>
      </c>
      <c r="N449" t="s">
        <v>24</v>
      </c>
      <c r="O449" t="s">
        <v>29</v>
      </c>
      <c r="P449">
        <v>2500</v>
      </c>
      <c r="Q449" t="e">
        <f>VLOOKUP(A449&amp;C449&amp;D449,Sheet2!$A$1:$W$46,21,FALSE)</f>
        <v>#N/A</v>
      </c>
    </row>
    <row r="450" spans="1:17" hidden="1" x14ac:dyDescent="0.25">
      <c r="A450">
        <v>0</v>
      </c>
      <c r="B450" t="s">
        <v>39</v>
      </c>
      <c r="C450" t="s">
        <v>36</v>
      </c>
      <c r="D450" t="s">
        <v>55</v>
      </c>
      <c r="E450" t="s">
        <v>30</v>
      </c>
      <c r="F450" t="s">
        <v>26</v>
      </c>
      <c r="G450"/>
      <c r="H450" t="s">
        <v>27</v>
      </c>
      <c r="I450">
        <v>2.5</v>
      </c>
      <c r="J450">
        <v>0.5</v>
      </c>
      <c r="K450">
        <v>4</v>
      </c>
      <c r="M450" t="s">
        <v>24</v>
      </c>
    </row>
    <row r="451" spans="1:17" hidden="1" x14ac:dyDescent="0.25">
      <c r="A451">
        <v>0</v>
      </c>
      <c r="B451" t="s">
        <v>39</v>
      </c>
      <c r="C451" t="s">
        <v>36</v>
      </c>
      <c r="D451" t="s">
        <v>55</v>
      </c>
      <c r="E451" t="s">
        <v>20</v>
      </c>
      <c r="F451" t="s">
        <v>74</v>
      </c>
      <c r="G451"/>
      <c r="J451">
        <v>0.25</v>
      </c>
      <c r="K451">
        <v>0.33</v>
      </c>
      <c r="M451" t="s">
        <v>75</v>
      </c>
      <c r="N451" t="s">
        <v>24</v>
      </c>
      <c r="O451" t="s">
        <v>21</v>
      </c>
    </row>
    <row r="452" spans="1:17" hidden="1" x14ac:dyDescent="0.25">
      <c r="A452">
        <v>0</v>
      </c>
      <c r="B452" t="s">
        <v>39</v>
      </c>
      <c r="C452" t="s">
        <v>36</v>
      </c>
      <c r="D452" t="s">
        <v>55</v>
      </c>
      <c r="E452" t="s">
        <v>18</v>
      </c>
      <c r="F452" t="s">
        <v>31</v>
      </c>
      <c r="G452">
        <v>24</v>
      </c>
      <c r="M452" t="s">
        <v>21</v>
      </c>
    </row>
    <row r="453" spans="1:17" hidden="1" x14ac:dyDescent="0.25">
      <c r="A453">
        <v>0</v>
      </c>
      <c r="B453" t="s">
        <v>39</v>
      </c>
      <c r="C453" t="s">
        <v>36</v>
      </c>
      <c r="D453" t="s">
        <v>59</v>
      </c>
      <c r="E453" t="s">
        <v>18</v>
      </c>
      <c r="F453" t="s">
        <v>26</v>
      </c>
      <c r="G453"/>
      <c r="H453" t="s">
        <v>19</v>
      </c>
      <c r="J453">
        <v>8</v>
      </c>
      <c r="K453">
        <v>10</v>
      </c>
      <c r="M453" t="s">
        <v>21</v>
      </c>
    </row>
    <row r="454" spans="1:17" hidden="1" x14ac:dyDescent="0.25">
      <c r="A454">
        <v>0</v>
      </c>
      <c r="B454" t="s">
        <v>39</v>
      </c>
      <c r="C454" t="s">
        <v>36</v>
      </c>
      <c r="D454" t="s">
        <v>59</v>
      </c>
      <c r="E454" t="s">
        <v>20</v>
      </c>
      <c r="F454" t="s">
        <v>74</v>
      </c>
      <c r="G454"/>
      <c r="J454">
        <v>0.25</v>
      </c>
      <c r="K454">
        <v>0.33</v>
      </c>
      <c r="M454" t="s">
        <v>75</v>
      </c>
      <c r="N454" t="s">
        <v>21</v>
      </c>
      <c r="O454" t="s">
        <v>62</v>
      </c>
      <c r="Q454" t="e">
        <f>VLOOKUP(A454&amp;C455&amp;D455,Sheet2!$A$1:$K$26,10,FALSE)</f>
        <v>#N/A</v>
      </c>
    </row>
    <row r="455" spans="1:17" hidden="1" x14ac:dyDescent="0.25">
      <c r="A455">
        <v>0</v>
      </c>
      <c r="B455" t="s">
        <v>39</v>
      </c>
      <c r="C455" t="s">
        <v>36</v>
      </c>
      <c r="D455" t="s">
        <v>59</v>
      </c>
      <c r="E455" t="s">
        <v>25</v>
      </c>
      <c r="F455" t="s">
        <v>26</v>
      </c>
      <c r="G455"/>
      <c r="H455" t="s">
        <v>27</v>
      </c>
      <c r="I455">
        <v>0.54</v>
      </c>
      <c r="J455">
        <v>0.25</v>
      </c>
      <c r="K455">
        <v>0.75</v>
      </c>
      <c r="M455" t="s">
        <v>24</v>
      </c>
    </row>
    <row r="456" spans="1:17" hidden="1" x14ac:dyDescent="0.25">
      <c r="A456">
        <v>0</v>
      </c>
      <c r="B456" t="s">
        <v>39</v>
      </c>
      <c r="C456" t="s">
        <v>36</v>
      </c>
      <c r="D456" t="s">
        <v>59</v>
      </c>
      <c r="E456" t="s">
        <v>20</v>
      </c>
      <c r="F456" t="s">
        <v>74</v>
      </c>
      <c r="G456"/>
      <c r="I456">
        <v>0.54</v>
      </c>
      <c r="J456">
        <v>0.16</v>
      </c>
      <c r="K456">
        <v>0.25</v>
      </c>
      <c r="M456" t="s">
        <v>75</v>
      </c>
      <c r="N456" t="s">
        <v>24</v>
      </c>
      <c r="O456" t="s">
        <v>62</v>
      </c>
      <c r="Q456" t="s">
        <v>64</v>
      </c>
    </row>
    <row r="457" spans="1:17" hidden="1" x14ac:dyDescent="0.25">
      <c r="A457">
        <v>0</v>
      </c>
      <c r="B457" t="s">
        <v>39</v>
      </c>
      <c r="C457" t="s">
        <v>36</v>
      </c>
      <c r="D457" t="s">
        <v>59</v>
      </c>
      <c r="E457" t="s">
        <v>35</v>
      </c>
      <c r="F457" t="s">
        <v>26</v>
      </c>
      <c r="G457"/>
      <c r="H457" t="s">
        <v>19</v>
      </c>
      <c r="J457">
        <v>0.75</v>
      </c>
      <c r="K457">
        <v>1</v>
      </c>
      <c r="M457" t="s">
        <v>24</v>
      </c>
    </row>
    <row r="458" spans="1:17" hidden="1" x14ac:dyDescent="0.25">
      <c r="A458">
        <v>0</v>
      </c>
      <c r="B458" t="s">
        <v>39</v>
      </c>
      <c r="C458" t="s">
        <v>36</v>
      </c>
      <c r="D458" t="s">
        <v>59</v>
      </c>
      <c r="E458" t="s">
        <v>20</v>
      </c>
      <c r="F458" t="s">
        <v>74</v>
      </c>
      <c r="G458"/>
      <c r="J458">
        <v>0.25</v>
      </c>
      <c r="K458">
        <v>0.33</v>
      </c>
      <c r="M458" t="s">
        <v>75</v>
      </c>
      <c r="N458" t="s">
        <v>24</v>
      </c>
      <c r="O458" t="s">
        <v>21</v>
      </c>
    </row>
    <row r="459" spans="1:17" hidden="1" x14ac:dyDescent="0.25">
      <c r="A459">
        <v>0</v>
      </c>
      <c r="B459" t="s">
        <v>39</v>
      </c>
      <c r="C459" t="s">
        <v>36</v>
      </c>
      <c r="D459" t="s">
        <v>59</v>
      </c>
      <c r="E459" t="s">
        <v>28</v>
      </c>
      <c r="F459" t="s">
        <v>26</v>
      </c>
      <c r="G459"/>
      <c r="H459" t="s">
        <v>27</v>
      </c>
      <c r="I459">
        <v>1</v>
      </c>
      <c r="J459">
        <v>0.5</v>
      </c>
      <c r="K459">
        <v>2</v>
      </c>
      <c r="M459" t="s">
        <v>21</v>
      </c>
    </row>
    <row r="460" spans="1:17" hidden="1" x14ac:dyDescent="0.25">
      <c r="A460">
        <v>0</v>
      </c>
      <c r="B460" t="s">
        <v>39</v>
      </c>
      <c r="C460" t="s">
        <v>36</v>
      </c>
      <c r="D460" t="s">
        <v>59</v>
      </c>
      <c r="E460" t="s">
        <v>20</v>
      </c>
      <c r="F460" t="s">
        <v>74</v>
      </c>
      <c r="G460"/>
      <c r="J460">
        <v>0.25</v>
      </c>
      <c r="K460">
        <v>0.33</v>
      </c>
      <c r="M460" t="s">
        <v>75</v>
      </c>
      <c r="N460" t="s">
        <v>24</v>
      </c>
      <c r="O460" t="s">
        <v>29</v>
      </c>
      <c r="P460">
        <v>2500</v>
      </c>
      <c r="Q460" t="e">
        <f>VLOOKUP(A460&amp;C460&amp;D460,Sheet2!$A$1:$W$46,21,FALSE)</f>
        <v>#N/A</v>
      </c>
    </row>
    <row r="461" spans="1:17" hidden="1" x14ac:dyDescent="0.25">
      <c r="A461">
        <v>0</v>
      </c>
      <c r="B461" t="s">
        <v>39</v>
      </c>
      <c r="C461" t="s">
        <v>36</v>
      </c>
      <c r="D461" t="s">
        <v>59</v>
      </c>
      <c r="E461" t="s">
        <v>30</v>
      </c>
      <c r="F461" t="s">
        <v>26</v>
      </c>
      <c r="G461"/>
      <c r="H461" t="s">
        <v>19</v>
      </c>
      <c r="J461">
        <v>5</v>
      </c>
      <c r="K461">
        <v>6</v>
      </c>
      <c r="M461" t="s">
        <v>24</v>
      </c>
    </row>
    <row r="462" spans="1:17" hidden="1" x14ac:dyDescent="0.25">
      <c r="A462">
        <v>0</v>
      </c>
      <c r="B462" t="s">
        <v>39</v>
      </c>
      <c r="C462" t="s">
        <v>36</v>
      </c>
      <c r="D462" t="s">
        <v>59</v>
      </c>
      <c r="E462" t="s">
        <v>20</v>
      </c>
      <c r="F462" t="s">
        <v>74</v>
      </c>
      <c r="G462"/>
      <c r="J462">
        <v>0.25</v>
      </c>
      <c r="K462">
        <v>0.33</v>
      </c>
      <c r="M462" t="s">
        <v>75</v>
      </c>
      <c r="N462" t="s">
        <v>24</v>
      </c>
      <c r="O462" t="s">
        <v>21</v>
      </c>
    </row>
    <row r="463" spans="1:17" hidden="1" x14ac:dyDescent="0.25">
      <c r="A463">
        <v>0</v>
      </c>
      <c r="B463" t="s">
        <v>39</v>
      </c>
      <c r="C463" t="s">
        <v>36</v>
      </c>
      <c r="D463" t="s">
        <v>59</v>
      </c>
      <c r="E463" t="s">
        <v>18</v>
      </c>
      <c r="F463" t="s">
        <v>31</v>
      </c>
      <c r="G463">
        <v>24</v>
      </c>
      <c r="M463" t="s">
        <v>21</v>
      </c>
    </row>
    <row r="464" spans="1:17" hidden="1" x14ac:dyDescent="0.25">
      <c r="A464">
        <v>0</v>
      </c>
      <c r="B464" t="s">
        <v>39</v>
      </c>
      <c r="C464" t="s">
        <v>36</v>
      </c>
      <c r="D464" t="s">
        <v>53</v>
      </c>
      <c r="E464" t="s">
        <v>18</v>
      </c>
      <c r="F464" t="s">
        <v>26</v>
      </c>
      <c r="G464"/>
      <c r="H464" t="s">
        <v>19</v>
      </c>
      <c r="J464">
        <v>8</v>
      </c>
      <c r="K464">
        <v>11</v>
      </c>
      <c r="M464" t="s">
        <v>21</v>
      </c>
    </row>
    <row r="465" spans="1:17" hidden="1" x14ac:dyDescent="0.25">
      <c r="A465">
        <v>0</v>
      </c>
      <c r="B465" t="s">
        <v>39</v>
      </c>
      <c r="C465" t="s">
        <v>36</v>
      </c>
      <c r="D465" t="s">
        <v>53</v>
      </c>
      <c r="E465" t="s">
        <v>20</v>
      </c>
      <c r="F465" t="s">
        <v>74</v>
      </c>
      <c r="G465"/>
      <c r="J465">
        <v>0.25</v>
      </c>
      <c r="K465">
        <v>0.33</v>
      </c>
      <c r="M465" t="s">
        <v>75</v>
      </c>
      <c r="N465" t="s">
        <v>21</v>
      </c>
      <c r="O465" t="s">
        <v>62</v>
      </c>
      <c r="Q465" t="e">
        <f>VLOOKUP(A465&amp;C466&amp;D466,Sheet2!$A$1:$K$26,10,FALSE)</f>
        <v>#N/A</v>
      </c>
    </row>
    <row r="466" spans="1:17" hidden="1" x14ac:dyDescent="0.25">
      <c r="A466">
        <v>0</v>
      </c>
      <c r="B466" t="s">
        <v>39</v>
      </c>
      <c r="C466" t="s">
        <v>36</v>
      </c>
      <c r="D466" t="s">
        <v>53</v>
      </c>
      <c r="E466" t="s">
        <v>25</v>
      </c>
      <c r="F466" t="s">
        <v>26</v>
      </c>
      <c r="G466"/>
      <c r="H466" t="s">
        <v>27</v>
      </c>
      <c r="I466">
        <v>0.75</v>
      </c>
      <c r="J466">
        <v>0.5</v>
      </c>
      <c r="K466">
        <v>1</v>
      </c>
      <c r="M466" t="s">
        <v>24</v>
      </c>
    </row>
    <row r="467" spans="1:17" hidden="1" x14ac:dyDescent="0.25">
      <c r="A467">
        <v>0</v>
      </c>
      <c r="B467" t="s">
        <v>39</v>
      </c>
      <c r="C467" t="s">
        <v>36</v>
      </c>
      <c r="D467" t="s">
        <v>53</v>
      </c>
      <c r="E467" t="s">
        <v>20</v>
      </c>
      <c r="F467" t="s">
        <v>74</v>
      </c>
      <c r="G467"/>
      <c r="J467">
        <v>0.25</v>
      </c>
      <c r="K467">
        <v>0.33</v>
      </c>
      <c r="M467" t="s">
        <v>75</v>
      </c>
      <c r="N467" t="s">
        <v>24</v>
      </c>
      <c r="O467" t="s">
        <v>21</v>
      </c>
    </row>
    <row r="468" spans="1:17" hidden="1" x14ac:dyDescent="0.25">
      <c r="A468">
        <v>0</v>
      </c>
      <c r="B468" t="s">
        <v>39</v>
      </c>
      <c r="C468" t="s">
        <v>36</v>
      </c>
      <c r="D468" t="s">
        <v>53</v>
      </c>
      <c r="E468" t="s">
        <v>28</v>
      </c>
      <c r="F468" t="s">
        <v>26</v>
      </c>
      <c r="G468"/>
      <c r="H468" t="s">
        <v>27</v>
      </c>
      <c r="I468">
        <v>1</v>
      </c>
      <c r="J468">
        <v>0.5</v>
      </c>
      <c r="K468">
        <v>2</v>
      </c>
      <c r="M468" t="s">
        <v>21</v>
      </c>
    </row>
    <row r="469" spans="1:17" hidden="1" x14ac:dyDescent="0.25">
      <c r="A469">
        <v>0</v>
      </c>
      <c r="B469" t="s">
        <v>39</v>
      </c>
      <c r="C469" t="s">
        <v>36</v>
      </c>
      <c r="D469" t="s">
        <v>53</v>
      </c>
      <c r="E469" t="s">
        <v>20</v>
      </c>
      <c r="F469" t="s">
        <v>74</v>
      </c>
      <c r="G469"/>
      <c r="J469">
        <v>0.25</v>
      </c>
      <c r="K469">
        <v>0.33</v>
      </c>
      <c r="M469" t="s">
        <v>75</v>
      </c>
      <c r="N469" t="s">
        <v>24</v>
      </c>
      <c r="O469" t="s">
        <v>29</v>
      </c>
      <c r="P469">
        <v>2500</v>
      </c>
      <c r="Q469" t="e">
        <f>VLOOKUP(A469&amp;C469&amp;D469,Sheet2!$A$1:$W$46,21,FALSE)</f>
        <v>#N/A</v>
      </c>
    </row>
    <row r="470" spans="1:17" hidden="1" x14ac:dyDescent="0.25">
      <c r="A470">
        <v>0</v>
      </c>
      <c r="B470" t="s">
        <v>39</v>
      </c>
      <c r="C470" t="s">
        <v>36</v>
      </c>
      <c r="D470" t="s">
        <v>53</v>
      </c>
      <c r="E470" t="s">
        <v>30</v>
      </c>
      <c r="F470" t="s">
        <v>26</v>
      </c>
      <c r="G470"/>
      <c r="H470" t="s">
        <v>27</v>
      </c>
      <c r="I470">
        <v>4</v>
      </c>
      <c r="J470">
        <v>3</v>
      </c>
      <c r="K470">
        <v>5</v>
      </c>
      <c r="M470" t="s">
        <v>24</v>
      </c>
    </row>
    <row r="471" spans="1:17" hidden="1" x14ac:dyDescent="0.25">
      <c r="A471">
        <v>0</v>
      </c>
      <c r="B471" t="s">
        <v>39</v>
      </c>
      <c r="C471" t="s">
        <v>36</v>
      </c>
      <c r="D471" t="s">
        <v>53</v>
      </c>
      <c r="E471" t="s">
        <v>20</v>
      </c>
      <c r="F471" t="s">
        <v>74</v>
      </c>
      <c r="G471"/>
      <c r="J471">
        <v>0.25</v>
      </c>
      <c r="K471">
        <v>0.33</v>
      </c>
      <c r="M471" t="s">
        <v>75</v>
      </c>
      <c r="N471" t="s">
        <v>24</v>
      </c>
      <c r="O471" t="s">
        <v>21</v>
      </c>
    </row>
    <row r="472" spans="1:17" hidden="1" x14ac:dyDescent="0.25">
      <c r="A472">
        <v>0</v>
      </c>
      <c r="B472" t="s">
        <v>39</v>
      </c>
      <c r="C472" t="s">
        <v>36</v>
      </c>
      <c r="D472" t="s">
        <v>53</v>
      </c>
      <c r="E472" t="s">
        <v>18</v>
      </c>
      <c r="F472" t="s">
        <v>31</v>
      </c>
      <c r="G472">
        <v>24</v>
      </c>
      <c r="M472" t="s">
        <v>21</v>
      </c>
    </row>
    <row r="473" spans="1:17" hidden="1" x14ac:dyDescent="0.25">
      <c r="A473">
        <v>0</v>
      </c>
      <c r="B473" t="s">
        <v>39</v>
      </c>
      <c r="C473" t="s">
        <v>36</v>
      </c>
      <c r="D473" t="s">
        <v>56</v>
      </c>
      <c r="E473" t="s">
        <v>18</v>
      </c>
      <c r="F473" t="s">
        <v>26</v>
      </c>
      <c r="G473"/>
      <c r="H473" t="s">
        <v>19</v>
      </c>
      <c r="J473">
        <v>8</v>
      </c>
      <c r="K473">
        <v>10</v>
      </c>
      <c r="M473" t="s">
        <v>21</v>
      </c>
    </row>
    <row r="474" spans="1:17" hidden="1" x14ac:dyDescent="0.25">
      <c r="A474">
        <v>0</v>
      </c>
      <c r="B474" t="s">
        <v>39</v>
      </c>
      <c r="C474" t="s">
        <v>36</v>
      </c>
      <c r="D474" t="s">
        <v>56</v>
      </c>
      <c r="E474" t="s">
        <v>20</v>
      </c>
      <c r="F474" t="s">
        <v>74</v>
      </c>
      <c r="G474"/>
      <c r="J474">
        <v>0.25</v>
      </c>
      <c r="K474">
        <v>0.33</v>
      </c>
      <c r="M474" t="s">
        <v>75</v>
      </c>
      <c r="N474" t="s">
        <v>21</v>
      </c>
      <c r="O474" t="s">
        <v>29</v>
      </c>
      <c r="P474">
        <v>2500</v>
      </c>
      <c r="Q474" t="e">
        <f>VLOOKUP(A474&amp;C474&amp;D474,Sheet2!$A$1:$W$46,21,FALSE)</f>
        <v>#N/A</v>
      </c>
    </row>
    <row r="475" spans="1:17" hidden="1" x14ac:dyDescent="0.25">
      <c r="A475">
        <v>0</v>
      </c>
      <c r="B475" t="s">
        <v>39</v>
      </c>
      <c r="C475" t="s">
        <v>36</v>
      </c>
      <c r="D475" t="s">
        <v>56</v>
      </c>
      <c r="E475" t="s">
        <v>30</v>
      </c>
      <c r="F475" t="s">
        <v>26</v>
      </c>
      <c r="G475"/>
      <c r="H475" t="s">
        <v>19</v>
      </c>
      <c r="J475">
        <v>2</v>
      </c>
      <c r="K475">
        <v>4</v>
      </c>
      <c r="M475" t="s">
        <v>24</v>
      </c>
    </row>
    <row r="476" spans="1:17" hidden="1" x14ac:dyDescent="0.25">
      <c r="A476">
        <v>0</v>
      </c>
      <c r="B476" t="s">
        <v>39</v>
      </c>
      <c r="C476" t="s">
        <v>36</v>
      </c>
      <c r="D476" t="s">
        <v>56</v>
      </c>
      <c r="E476" t="s">
        <v>20</v>
      </c>
      <c r="F476" t="s">
        <v>74</v>
      </c>
      <c r="G476"/>
      <c r="J476">
        <v>0.25</v>
      </c>
      <c r="K476">
        <v>0.33</v>
      </c>
      <c r="M476" t="s">
        <v>75</v>
      </c>
      <c r="N476" t="s">
        <v>24</v>
      </c>
      <c r="O476" t="s">
        <v>21</v>
      </c>
    </row>
    <row r="477" spans="1:17" hidden="1" x14ac:dyDescent="0.25">
      <c r="A477">
        <v>0</v>
      </c>
      <c r="B477" t="s">
        <v>39</v>
      </c>
      <c r="C477" t="s">
        <v>36</v>
      </c>
      <c r="D477" t="s">
        <v>56</v>
      </c>
      <c r="E477" t="s">
        <v>28</v>
      </c>
      <c r="F477" t="s">
        <v>26</v>
      </c>
      <c r="G477"/>
      <c r="H477" t="s">
        <v>27</v>
      </c>
      <c r="I477">
        <v>1</v>
      </c>
      <c r="J477">
        <v>0.5</v>
      </c>
      <c r="K477">
        <v>2</v>
      </c>
      <c r="M477" t="s">
        <v>21</v>
      </c>
    </row>
    <row r="478" spans="1:17" hidden="1" x14ac:dyDescent="0.25">
      <c r="A478">
        <v>0</v>
      </c>
      <c r="B478" t="s">
        <v>39</v>
      </c>
      <c r="C478" t="s">
        <v>36</v>
      </c>
      <c r="D478" t="s">
        <v>56</v>
      </c>
      <c r="E478" t="s">
        <v>18</v>
      </c>
      <c r="F478" t="s">
        <v>31</v>
      </c>
      <c r="G478">
        <v>24</v>
      </c>
      <c r="M478" t="s">
        <v>21</v>
      </c>
    </row>
    <row r="479" spans="1:17" hidden="1" x14ac:dyDescent="0.25">
      <c r="A479">
        <v>0</v>
      </c>
      <c r="B479" t="s">
        <v>39</v>
      </c>
      <c r="C479" t="s">
        <v>37</v>
      </c>
      <c r="D479" t="s">
        <v>59</v>
      </c>
      <c r="E479" t="s">
        <v>18</v>
      </c>
      <c r="F479" t="s">
        <v>26</v>
      </c>
      <c r="G479"/>
      <c r="H479" t="s">
        <v>19</v>
      </c>
      <c r="J479">
        <v>8</v>
      </c>
      <c r="K479">
        <v>9</v>
      </c>
      <c r="M479" t="s">
        <v>21</v>
      </c>
    </row>
    <row r="480" spans="1:17" hidden="1" x14ac:dyDescent="0.25">
      <c r="A480">
        <v>0</v>
      </c>
      <c r="B480" t="s">
        <v>39</v>
      </c>
      <c r="C480" t="s">
        <v>37</v>
      </c>
      <c r="D480" t="s">
        <v>59</v>
      </c>
      <c r="E480" t="s">
        <v>20</v>
      </c>
      <c r="F480" t="s">
        <v>74</v>
      </c>
      <c r="G480"/>
      <c r="J480">
        <v>0.25</v>
      </c>
      <c r="K480">
        <v>0.33</v>
      </c>
      <c r="M480" t="s">
        <v>75</v>
      </c>
      <c r="N480" t="s">
        <v>21</v>
      </c>
      <c r="O480" t="s">
        <v>62</v>
      </c>
      <c r="Q480" t="s">
        <v>64</v>
      </c>
    </row>
    <row r="481" spans="1:17" hidden="1" x14ac:dyDescent="0.25">
      <c r="A481">
        <v>0</v>
      </c>
      <c r="B481" t="s">
        <v>39</v>
      </c>
      <c r="C481" t="s">
        <v>37</v>
      </c>
      <c r="D481" t="s">
        <v>59</v>
      </c>
      <c r="E481" t="s">
        <v>35</v>
      </c>
      <c r="F481" t="s">
        <v>26</v>
      </c>
      <c r="G481"/>
      <c r="H481" t="s">
        <v>19</v>
      </c>
      <c r="J481">
        <v>1</v>
      </c>
      <c r="K481">
        <v>1.5</v>
      </c>
      <c r="M481" t="s">
        <v>24</v>
      </c>
    </row>
    <row r="482" spans="1:17" hidden="1" x14ac:dyDescent="0.25">
      <c r="A482">
        <v>0</v>
      </c>
      <c r="B482" t="s">
        <v>39</v>
      </c>
      <c r="C482" t="s">
        <v>37</v>
      </c>
      <c r="D482" t="s">
        <v>59</v>
      </c>
      <c r="E482" t="s">
        <v>20</v>
      </c>
      <c r="F482" t="s">
        <v>74</v>
      </c>
      <c r="G482"/>
      <c r="J482">
        <v>0.25</v>
      </c>
      <c r="K482">
        <v>0.33</v>
      </c>
      <c r="M482" t="s">
        <v>75</v>
      </c>
      <c r="N482" t="s">
        <v>24</v>
      </c>
      <c r="O482" t="s">
        <v>62</v>
      </c>
      <c r="Q482" t="e">
        <f>VLOOKUP(A482&amp;C483&amp;D483,Sheet2!$A$1:$K$26,10,FALSE)</f>
        <v>#N/A</v>
      </c>
    </row>
    <row r="483" spans="1:17" hidden="1" x14ac:dyDescent="0.25">
      <c r="A483">
        <v>0</v>
      </c>
      <c r="B483" t="s">
        <v>39</v>
      </c>
      <c r="C483" t="s">
        <v>37</v>
      </c>
      <c r="D483" t="s">
        <v>59</v>
      </c>
      <c r="E483" t="s">
        <v>25</v>
      </c>
      <c r="F483" t="s">
        <v>26</v>
      </c>
      <c r="G483"/>
      <c r="H483" t="s">
        <v>27</v>
      </c>
      <c r="I483">
        <v>0.54</v>
      </c>
      <c r="J483">
        <v>0.25</v>
      </c>
      <c r="K483">
        <v>0.75</v>
      </c>
      <c r="M483" t="s">
        <v>24</v>
      </c>
    </row>
    <row r="484" spans="1:17" hidden="1" x14ac:dyDescent="0.25">
      <c r="A484">
        <v>0</v>
      </c>
      <c r="B484" t="s">
        <v>39</v>
      </c>
      <c r="C484" t="s">
        <v>37</v>
      </c>
      <c r="D484" t="s">
        <v>59</v>
      </c>
      <c r="E484" t="s">
        <v>20</v>
      </c>
      <c r="F484" t="s">
        <v>74</v>
      </c>
      <c r="G484"/>
      <c r="J484">
        <v>0.25</v>
      </c>
      <c r="K484">
        <v>0.33</v>
      </c>
      <c r="M484" t="s">
        <v>75</v>
      </c>
      <c r="N484" t="s">
        <v>24</v>
      </c>
      <c r="O484" t="s">
        <v>21</v>
      </c>
    </row>
    <row r="485" spans="1:17" hidden="1" x14ac:dyDescent="0.25">
      <c r="A485">
        <v>0</v>
      </c>
      <c r="B485" t="s">
        <v>39</v>
      </c>
      <c r="C485" t="s">
        <v>37</v>
      </c>
      <c r="D485" t="s">
        <v>59</v>
      </c>
      <c r="E485" t="s">
        <v>28</v>
      </c>
      <c r="F485" t="s">
        <v>26</v>
      </c>
      <c r="G485"/>
      <c r="H485" t="s">
        <v>27</v>
      </c>
      <c r="I485">
        <v>1</v>
      </c>
      <c r="J485">
        <v>0.5</v>
      </c>
      <c r="K485">
        <v>2</v>
      </c>
      <c r="M485" t="s">
        <v>21</v>
      </c>
    </row>
    <row r="486" spans="1:17" hidden="1" x14ac:dyDescent="0.25">
      <c r="A486">
        <v>0</v>
      </c>
      <c r="B486" t="s">
        <v>39</v>
      </c>
      <c r="C486" t="s">
        <v>37</v>
      </c>
      <c r="D486" t="s">
        <v>59</v>
      </c>
      <c r="E486" t="s">
        <v>20</v>
      </c>
      <c r="F486" t="s">
        <v>74</v>
      </c>
      <c r="G486"/>
      <c r="J486">
        <v>0.25</v>
      </c>
      <c r="K486">
        <v>0.33</v>
      </c>
      <c r="M486" t="s">
        <v>75</v>
      </c>
      <c r="N486" t="s">
        <v>24</v>
      </c>
      <c r="O486" t="s">
        <v>29</v>
      </c>
      <c r="P486">
        <v>2500</v>
      </c>
      <c r="Q486" t="e">
        <f>VLOOKUP(A486&amp;C486&amp;D486,Sheet2!$A$1:$W$46,21,FALSE)</f>
        <v>#N/A</v>
      </c>
    </row>
    <row r="487" spans="1:17" hidden="1" x14ac:dyDescent="0.25">
      <c r="A487">
        <v>0</v>
      </c>
      <c r="B487" t="s">
        <v>39</v>
      </c>
      <c r="C487" t="s">
        <v>37</v>
      </c>
      <c r="D487" t="s">
        <v>59</v>
      </c>
      <c r="E487" t="s">
        <v>30</v>
      </c>
      <c r="F487" t="s">
        <v>26</v>
      </c>
      <c r="G487"/>
      <c r="H487" t="s">
        <v>27</v>
      </c>
      <c r="I487">
        <v>6</v>
      </c>
      <c r="J487">
        <v>2</v>
      </c>
      <c r="K487">
        <v>8</v>
      </c>
      <c r="M487" t="s">
        <v>24</v>
      </c>
    </row>
    <row r="488" spans="1:17" hidden="1" x14ac:dyDescent="0.25">
      <c r="A488">
        <v>0</v>
      </c>
      <c r="B488" t="s">
        <v>39</v>
      </c>
      <c r="C488" t="s">
        <v>37</v>
      </c>
      <c r="D488" t="s">
        <v>59</v>
      </c>
      <c r="E488" t="s">
        <v>20</v>
      </c>
      <c r="F488" t="s">
        <v>74</v>
      </c>
      <c r="G488"/>
      <c r="J488">
        <v>0.25</v>
      </c>
      <c r="K488">
        <v>0.33</v>
      </c>
      <c r="M488" t="s">
        <v>75</v>
      </c>
      <c r="N488" t="s">
        <v>24</v>
      </c>
      <c r="O488" t="s">
        <v>21</v>
      </c>
    </row>
    <row r="489" spans="1:17" hidden="1" x14ac:dyDescent="0.25">
      <c r="A489">
        <v>0</v>
      </c>
      <c r="B489" t="s">
        <v>39</v>
      </c>
      <c r="C489" t="s">
        <v>37</v>
      </c>
      <c r="D489" t="s">
        <v>59</v>
      </c>
      <c r="E489" t="s">
        <v>18</v>
      </c>
      <c r="F489" t="s">
        <v>31</v>
      </c>
      <c r="G489">
        <v>24</v>
      </c>
      <c r="M489" t="s">
        <v>21</v>
      </c>
    </row>
    <row r="490" spans="1:17" hidden="1" x14ac:dyDescent="0.25">
      <c r="A490">
        <v>0</v>
      </c>
      <c r="B490" t="s">
        <v>39</v>
      </c>
      <c r="C490" t="s">
        <v>38</v>
      </c>
      <c r="D490" t="s">
        <v>59</v>
      </c>
      <c r="E490" t="s">
        <v>18</v>
      </c>
      <c r="F490" t="s">
        <v>26</v>
      </c>
      <c r="G490"/>
      <c r="H490" t="s">
        <v>19</v>
      </c>
      <c r="J490">
        <v>8</v>
      </c>
      <c r="K490">
        <v>10</v>
      </c>
      <c r="M490" t="s">
        <v>21</v>
      </c>
    </row>
    <row r="491" spans="1:17" hidden="1" x14ac:dyDescent="0.25">
      <c r="A491">
        <v>0</v>
      </c>
      <c r="B491" t="s">
        <v>39</v>
      </c>
      <c r="C491" t="s">
        <v>38</v>
      </c>
      <c r="D491" t="s">
        <v>59</v>
      </c>
      <c r="E491" t="s">
        <v>20</v>
      </c>
      <c r="F491" t="s">
        <v>74</v>
      </c>
      <c r="G491"/>
      <c r="J491">
        <v>0.25</v>
      </c>
      <c r="K491">
        <v>0.33</v>
      </c>
      <c r="M491" t="s">
        <v>75</v>
      </c>
      <c r="N491" t="s">
        <v>21</v>
      </c>
      <c r="O491" t="s">
        <v>29</v>
      </c>
      <c r="P491">
        <v>2500</v>
      </c>
      <c r="Q491" t="e">
        <f>VLOOKUP(A491&amp;C491&amp;D491,Sheet2!$A$1:$W$46,21,FALSE)</f>
        <v>#N/A</v>
      </c>
    </row>
    <row r="492" spans="1:17" hidden="1" x14ac:dyDescent="0.25">
      <c r="A492">
        <v>0</v>
      </c>
      <c r="B492" t="s">
        <v>39</v>
      </c>
      <c r="C492" t="s">
        <v>38</v>
      </c>
      <c r="D492" t="s">
        <v>59</v>
      </c>
      <c r="E492" t="s">
        <v>30</v>
      </c>
      <c r="F492" t="s">
        <v>26</v>
      </c>
      <c r="G492"/>
      <c r="H492" t="s">
        <v>27</v>
      </c>
      <c r="I492">
        <v>3.5</v>
      </c>
      <c r="J492">
        <v>3</v>
      </c>
      <c r="K492">
        <v>4</v>
      </c>
      <c r="M492" t="s">
        <v>24</v>
      </c>
    </row>
    <row r="493" spans="1:17" hidden="1" x14ac:dyDescent="0.25">
      <c r="A493">
        <v>0</v>
      </c>
      <c r="B493" t="s">
        <v>39</v>
      </c>
      <c r="C493" t="s">
        <v>38</v>
      </c>
      <c r="D493" t="s">
        <v>59</v>
      </c>
      <c r="E493" t="s">
        <v>20</v>
      </c>
      <c r="F493" t="s">
        <v>74</v>
      </c>
      <c r="G493"/>
      <c r="J493">
        <v>0.25</v>
      </c>
      <c r="K493">
        <v>0.33</v>
      </c>
      <c r="M493" t="s">
        <v>75</v>
      </c>
      <c r="N493" t="s">
        <v>24</v>
      </c>
      <c r="O493" t="s">
        <v>21</v>
      </c>
    </row>
    <row r="494" spans="1:17" hidden="1" x14ac:dyDescent="0.25">
      <c r="A494">
        <v>0</v>
      </c>
      <c r="B494" t="s">
        <v>39</v>
      </c>
      <c r="C494" t="s">
        <v>38</v>
      </c>
      <c r="D494" t="s">
        <v>59</v>
      </c>
      <c r="E494" t="s">
        <v>28</v>
      </c>
      <c r="F494" t="s">
        <v>26</v>
      </c>
      <c r="G494"/>
      <c r="H494" t="s">
        <v>27</v>
      </c>
      <c r="I494">
        <v>1</v>
      </c>
      <c r="J494">
        <v>0.5</v>
      </c>
      <c r="K494">
        <v>2</v>
      </c>
      <c r="M494" t="s">
        <v>21</v>
      </c>
    </row>
    <row r="495" spans="1:17" hidden="1" x14ac:dyDescent="0.25">
      <c r="A495">
        <v>0</v>
      </c>
      <c r="B495" t="s">
        <v>39</v>
      </c>
      <c r="C495" t="s">
        <v>38</v>
      </c>
      <c r="D495" t="s">
        <v>59</v>
      </c>
      <c r="E495" t="s">
        <v>18</v>
      </c>
      <c r="F495" t="s">
        <v>31</v>
      </c>
      <c r="G495">
        <v>24</v>
      </c>
      <c r="M495" t="s">
        <v>21</v>
      </c>
    </row>
    <row r="496" spans="1:17" hidden="1" x14ac:dyDescent="0.25">
      <c r="A496">
        <v>0</v>
      </c>
      <c r="B496" t="s">
        <v>39</v>
      </c>
      <c r="C496" t="s">
        <v>38</v>
      </c>
      <c r="D496" t="s">
        <v>55</v>
      </c>
      <c r="E496" t="s">
        <v>18</v>
      </c>
      <c r="F496" t="s">
        <v>26</v>
      </c>
      <c r="G496"/>
      <c r="H496" t="s">
        <v>19</v>
      </c>
      <c r="J496">
        <v>12</v>
      </c>
      <c r="K496">
        <v>14</v>
      </c>
      <c r="M496" t="s">
        <v>21</v>
      </c>
    </row>
    <row r="497" spans="1:17" hidden="1" x14ac:dyDescent="0.25">
      <c r="A497">
        <v>0</v>
      </c>
      <c r="B497" t="s">
        <v>39</v>
      </c>
      <c r="C497" t="s">
        <v>38</v>
      </c>
      <c r="D497" t="s">
        <v>55</v>
      </c>
      <c r="E497" t="s">
        <v>20</v>
      </c>
      <c r="F497" t="s">
        <v>74</v>
      </c>
      <c r="G497"/>
      <c r="J497">
        <v>0.25</v>
      </c>
      <c r="K497">
        <v>0.33</v>
      </c>
      <c r="M497" t="s">
        <v>75</v>
      </c>
      <c r="N497" t="s">
        <v>21</v>
      </c>
      <c r="O497" t="s">
        <v>62</v>
      </c>
      <c r="Q497" t="e">
        <f>VLOOKUP(A497&amp;C498&amp;D498,Sheet2!$A$1:$K$26,10,FALSE)</f>
        <v>#N/A</v>
      </c>
    </row>
    <row r="498" spans="1:17" hidden="1" x14ac:dyDescent="0.25">
      <c r="A498">
        <v>0</v>
      </c>
      <c r="B498" t="s">
        <v>39</v>
      </c>
      <c r="C498" t="s">
        <v>38</v>
      </c>
      <c r="D498" t="s">
        <v>55</v>
      </c>
      <c r="E498" t="s">
        <v>25</v>
      </c>
      <c r="F498" t="s">
        <v>26</v>
      </c>
      <c r="G498"/>
      <c r="H498" t="s">
        <v>27</v>
      </c>
      <c r="I498">
        <v>0.75</v>
      </c>
      <c r="J498">
        <v>0.5</v>
      </c>
      <c r="K498">
        <v>1</v>
      </c>
      <c r="M498" t="s">
        <v>24</v>
      </c>
    </row>
    <row r="499" spans="1:17" hidden="1" x14ac:dyDescent="0.25">
      <c r="A499">
        <v>0</v>
      </c>
      <c r="B499" t="s">
        <v>39</v>
      </c>
      <c r="C499" t="s">
        <v>38</v>
      </c>
      <c r="D499" t="s">
        <v>55</v>
      </c>
      <c r="E499" t="s">
        <v>20</v>
      </c>
      <c r="F499" t="s">
        <v>74</v>
      </c>
      <c r="G499"/>
      <c r="J499">
        <v>0.25</v>
      </c>
      <c r="K499">
        <v>0.33</v>
      </c>
      <c r="M499" t="s">
        <v>75</v>
      </c>
      <c r="N499" t="s">
        <v>24</v>
      </c>
      <c r="O499" t="s">
        <v>21</v>
      </c>
      <c r="P499">
        <v>1000</v>
      </c>
    </row>
    <row r="500" spans="1:17" hidden="1" x14ac:dyDescent="0.25">
      <c r="A500">
        <v>0</v>
      </c>
      <c r="B500" t="s">
        <v>39</v>
      </c>
      <c r="C500" t="s">
        <v>38</v>
      </c>
      <c r="D500" t="s">
        <v>55</v>
      </c>
      <c r="E500" t="s">
        <v>18</v>
      </c>
      <c r="F500" t="s">
        <v>26</v>
      </c>
      <c r="G500"/>
      <c r="H500" t="s">
        <v>19</v>
      </c>
      <c r="J500">
        <v>1</v>
      </c>
      <c r="K500">
        <v>2</v>
      </c>
      <c r="M500" t="s">
        <v>21</v>
      </c>
    </row>
    <row r="501" spans="1:17" hidden="1" x14ac:dyDescent="0.25">
      <c r="A501">
        <v>0</v>
      </c>
      <c r="B501" t="s">
        <v>39</v>
      </c>
      <c r="C501" t="s">
        <v>38</v>
      </c>
      <c r="D501" t="s">
        <v>55</v>
      </c>
      <c r="E501" t="s">
        <v>20</v>
      </c>
      <c r="F501" t="s">
        <v>74</v>
      </c>
      <c r="G501"/>
      <c r="J501">
        <v>0.25</v>
      </c>
      <c r="K501">
        <v>0.33</v>
      </c>
      <c r="M501" t="s">
        <v>75</v>
      </c>
      <c r="N501" t="s">
        <v>21</v>
      </c>
      <c r="O501" t="s">
        <v>29</v>
      </c>
      <c r="P501">
        <v>2500</v>
      </c>
      <c r="Q501" t="e">
        <f>VLOOKUP(A501&amp;C501&amp;D501,Sheet2!$A$1:$W$46,21,FALSE)</f>
        <v>#N/A</v>
      </c>
    </row>
    <row r="502" spans="1:17" hidden="1" x14ac:dyDescent="0.25">
      <c r="A502">
        <v>0</v>
      </c>
      <c r="B502" t="s">
        <v>39</v>
      </c>
      <c r="C502" t="s">
        <v>38</v>
      </c>
      <c r="D502" t="s">
        <v>55</v>
      </c>
      <c r="E502" t="s">
        <v>30</v>
      </c>
      <c r="F502" t="s">
        <v>26</v>
      </c>
      <c r="G502"/>
      <c r="H502" t="s">
        <v>27</v>
      </c>
      <c r="I502">
        <v>1.5</v>
      </c>
      <c r="J502">
        <v>1</v>
      </c>
      <c r="K502">
        <v>2</v>
      </c>
      <c r="M502" t="s">
        <v>24</v>
      </c>
    </row>
    <row r="503" spans="1:17" hidden="1" x14ac:dyDescent="0.25">
      <c r="A503">
        <v>0</v>
      </c>
      <c r="B503" t="s">
        <v>39</v>
      </c>
      <c r="C503" t="s">
        <v>38</v>
      </c>
      <c r="D503" t="s">
        <v>55</v>
      </c>
      <c r="E503" t="s">
        <v>20</v>
      </c>
      <c r="F503" t="s">
        <v>74</v>
      </c>
      <c r="G503"/>
      <c r="J503">
        <v>0.25</v>
      </c>
      <c r="K503">
        <v>0.33</v>
      </c>
      <c r="M503" t="s">
        <v>75</v>
      </c>
      <c r="N503" t="s">
        <v>24</v>
      </c>
      <c r="O503" t="s">
        <v>21</v>
      </c>
    </row>
    <row r="504" spans="1:17" hidden="1" x14ac:dyDescent="0.25">
      <c r="A504">
        <v>0</v>
      </c>
      <c r="B504" t="s">
        <v>39</v>
      </c>
      <c r="C504" t="s">
        <v>38</v>
      </c>
      <c r="D504" t="s">
        <v>55</v>
      </c>
      <c r="E504" t="s">
        <v>18</v>
      </c>
      <c r="F504" t="s">
        <v>31</v>
      </c>
      <c r="G504">
        <v>24</v>
      </c>
      <c r="M504" t="s">
        <v>21</v>
      </c>
    </row>
    <row r="505" spans="1:17" hidden="1" x14ac:dyDescent="0.25">
      <c r="A505">
        <v>0</v>
      </c>
      <c r="B505" t="s">
        <v>39</v>
      </c>
      <c r="C505" t="s">
        <v>37</v>
      </c>
      <c r="D505" t="s">
        <v>55</v>
      </c>
      <c r="E505" t="s">
        <v>18</v>
      </c>
      <c r="F505" t="s">
        <v>26</v>
      </c>
      <c r="G505"/>
      <c r="H505" t="s">
        <v>19</v>
      </c>
      <c r="J505">
        <v>6</v>
      </c>
      <c r="K505">
        <v>8</v>
      </c>
      <c r="M505" t="s">
        <v>21</v>
      </c>
    </row>
    <row r="506" spans="1:17" hidden="1" x14ac:dyDescent="0.25">
      <c r="A506">
        <v>0</v>
      </c>
      <c r="B506" t="s">
        <v>39</v>
      </c>
      <c r="C506" t="s">
        <v>37</v>
      </c>
      <c r="D506" t="s">
        <v>55</v>
      </c>
      <c r="E506" t="s">
        <v>20</v>
      </c>
      <c r="F506" t="s">
        <v>74</v>
      </c>
      <c r="G506"/>
      <c r="J506">
        <v>0.25</v>
      </c>
      <c r="K506">
        <v>0.33</v>
      </c>
      <c r="M506" t="s">
        <v>75</v>
      </c>
      <c r="N506" t="s">
        <v>21</v>
      </c>
      <c r="O506" t="s">
        <v>22</v>
      </c>
    </row>
    <row r="507" spans="1:17" hidden="1" x14ac:dyDescent="0.25">
      <c r="A507">
        <v>0</v>
      </c>
      <c r="B507" t="s">
        <v>39</v>
      </c>
      <c r="C507" t="s">
        <v>37</v>
      </c>
      <c r="D507" t="s">
        <v>55</v>
      </c>
      <c r="E507" t="s">
        <v>23</v>
      </c>
      <c r="F507" t="s">
        <v>26</v>
      </c>
      <c r="G507"/>
      <c r="H507" t="s">
        <v>19</v>
      </c>
      <c r="J507">
        <v>6</v>
      </c>
      <c r="K507">
        <v>7.5</v>
      </c>
      <c r="M507" t="s">
        <v>22</v>
      </c>
    </row>
    <row r="508" spans="1:17" hidden="1" x14ac:dyDescent="0.25">
      <c r="A508">
        <v>0</v>
      </c>
      <c r="B508" t="s">
        <v>39</v>
      </c>
      <c r="C508" t="s">
        <v>37</v>
      </c>
      <c r="D508" t="s">
        <v>55</v>
      </c>
      <c r="E508" t="s">
        <v>20</v>
      </c>
      <c r="F508" t="s">
        <v>74</v>
      </c>
      <c r="G508"/>
      <c r="J508">
        <v>0.25</v>
      </c>
      <c r="K508">
        <v>0.33</v>
      </c>
      <c r="M508" t="s">
        <v>75</v>
      </c>
      <c r="N508" t="s">
        <v>24</v>
      </c>
      <c r="O508" t="s">
        <v>21</v>
      </c>
    </row>
    <row r="509" spans="1:17" hidden="1" x14ac:dyDescent="0.25">
      <c r="A509">
        <v>0</v>
      </c>
      <c r="B509" t="s">
        <v>39</v>
      </c>
      <c r="C509" t="s">
        <v>37</v>
      </c>
      <c r="D509" t="s">
        <v>55</v>
      </c>
      <c r="E509" t="s">
        <v>28</v>
      </c>
      <c r="F509" t="s">
        <v>26</v>
      </c>
      <c r="G509"/>
      <c r="H509" t="s">
        <v>27</v>
      </c>
      <c r="I509">
        <f>(J509+K509)/2</f>
        <v>1.5</v>
      </c>
      <c r="J509">
        <v>1</v>
      </c>
      <c r="K509">
        <v>2</v>
      </c>
      <c r="M509" t="s">
        <v>21</v>
      </c>
    </row>
    <row r="510" spans="1:17" hidden="1" x14ac:dyDescent="0.25">
      <c r="A510">
        <v>0</v>
      </c>
      <c r="B510" t="s">
        <v>39</v>
      </c>
      <c r="C510" t="s">
        <v>37</v>
      </c>
      <c r="D510" t="s">
        <v>55</v>
      </c>
      <c r="E510" t="s">
        <v>20</v>
      </c>
      <c r="F510" t="s">
        <v>74</v>
      </c>
      <c r="G510"/>
      <c r="J510">
        <v>0.25</v>
      </c>
      <c r="K510">
        <v>0.33</v>
      </c>
      <c r="M510" t="s">
        <v>75</v>
      </c>
      <c r="N510" t="s">
        <v>24</v>
      </c>
      <c r="O510" t="s">
        <v>29</v>
      </c>
      <c r="P510">
        <v>2500</v>
      </c>
      <c r="Q510" t="e">
        <f>VLOOKUP(A510&amp;C510&amp;D510,Sheet2!$A$1:$W$46,21,FALSE)</f>
        <v>#N/A</v>
      </c>
    </row>
    <row r="511" spans="1:17" hidden="1" x14ac:dyDescent="0.25">
      <c r="A511">
        <v>0</v>
      </c>
      <c r="B511" t="s">
        <v>39</v>
      </c>
      <c r="C511" t="s">
        <v>37</v>
      </c>
      <c r="D511" t="s">
        <v>55</v>
      </c>
      <c r="E511" t="s">
        <v>30</v>
      </c>
      <c r="F511" t="s">
        <v>26</v>
      </c>
      <c r="G511"/>
      <c r="H511" t="s">
        <v>27</v>
      </c>
      <c r="I511">
        <v>3</v>
      </c>
      <c r="J511">
        <v>2</v>
      </c>
      <c r="K511">
        <v>5</v>
      </c>
      <c r="M511" t="s">
        <v>24</v>
      </c>
    </row>
    <row r="512" spans="1:17" hidden="1" x14ac:dyDescent="0.25">
      <c r="A512">
        <v>0</v>
      </c>
      <c r="B512" t="s">
        <v>39</v>
      </c>
      <c r="C512" t="s">
        <v>37</v>
      </c>
      <c r="D512" t="s">
        <v>55</v>
      </c>
      <c r="E512" t="s">
        <v>20</v>
      </c>
      <c r="F512" t="s">
        <v>74</v>
      </c>
      <c r="G512"/>
      <c r="J512">
        <v>0.25</v>
      </c>
      <c r="K512">
        <v>0.33</v>
      </c>
      <c r="M512" t="s">
        <v>75</v>
      </c>
      <c r="N512" t="s">
        <v>24</v>
      </c>
      <c r="O512" t="s">
        <v>21</v>
      </c>
      <c r="P512">
        <v>1000</v>
      </c>
    </row>
    <row r="513" spans="1:17" hidden="1" x14ac:dyDescent="0.25">
      <c r="A513">
        <v>0</v>
      </c>
      <c r="B513" t="s">
        <v>39</v>
      </c>
      <c r="C513" t="s">
        <v>37</v>
      </c>
      <c r="D513" t="s">
        <v>55</v>
      </c>
      <c r="E513" t="s">
        <v>18</v>
      </c>
      <c r="F513" t="s">
        <v>31</v>
      </c>
      <c r="G513">
        <v>24</v>
      </c>
      <c r="M513" t="s">
        <v>21</v>
      </c>
    </row>
    <row r="514" spans="1:17" hidden="1" x14ac:dyDescent="0.25">
      <c r="A514">
        <v>0</v>
      </c>
      <c r="B514" t="s">
        <v>39</v>
      </c>
      <c r="C514" t="s">
        <v>38</v>
      </c>
      <c r="D514" t="s">
        <v>53</v>
      </c>
      <c r="E514" t="s">
        <v>18</v>
      </c>
      <c r="F514" t="s">
        <v>26</v>
      </c>
      <c r="G514"/>
      <c r="H514" t="s">
        <v>19</v>
      </c>
      <c r="J514">
        <v>8</v>
      </c>
      <c r="K514">
        <v>11</v>
      </c>
      <c r="M514" t="s">
        <v>21</v>
      </c>
    </row>
    <row r="515" spans="1:17" hidden="1" x14ac:dyDescent="0.25">
      <c r="A515">
        <v>0</v>
      </c>
      <c r="B515" t="s">
        <v>39</v>
      </c>
      <c r="C515" t="s">
        <v>38</v>
      </c>
      <c r="D515" t="s">
        <v>53</v>
      </c>
      <c r="E515" t="s">
        <v>20</v>
      </c>
      <c r="F515" t="s">
        <v>74</v>
      </c>
      <c r="G515"/>
      <c r="J515">
        <v>0.25</v>
      </c>
      <c r="K515">
        <v>0.33</v>
      </c>
      <c r="M515" t="s">
        <v>75</v>
      </c>
      <c r="N515" t="s">
        <v>21</v>
      </c>
      <c r="O515" t="s">
        <v>62</v>
      </c>
      <c r="Q515" t="e">
        <f>VLOOKUP(A515&amp;C516&amp;D516,Sheet2!$A$1:$K$26,10,FALSE)</f>
        <v>#N/A</v>
      </c>
    </row>
    <row r="516" spans="1:17" hidden="1" x14ac:dyDescent="0.25">
      <c r="A516">
        <v>0</v>
      </c>
      <c r="B516" t="s">
        <v>39</v>
      </c>
      <c r="C516" t="s">
        <v>38</v>
      </c>
      <c r="D516" t="s">
        <v>53</v>
      </c>
      <c r="E516" t="s">
        <v>25</v>
      </c>
      <c r="F516" t="s">
        <v>26</v>
      </c>
      <c r="G516"/>
      <c r="H516" t="s">
        <v>27</v>
      </c>
      <c r="I516">
        <v>0.75</v>
      </c>
      <c r="J516">
        <v>0.5</v>
      </c>
      <c r="K516">
        <v>1</v>
      </c>
      <c r="M516" t="s">
        <v>24</v>
      </c>
    </row>
    <row r="517" spans="1:17" hidden="1" x14ac:dyDescent="0.25">
      <c r="A517">
        <v>0</v>
      </c>
      <c r="B517" t="s">
        <v>39</v>
      </c>
      <c r="C517" t="s">
        <v>38</v>
      </c>
      <c r="D517" t="s">
        <v>53</v>
      </c>
      <c r="E517" t="s">
        <v>20</v>
      </c>
      <c r="F517" t="s">
        <v>74</v>
      </c>
      <c r="G517"/>
      <c r="J517">
        <v>0.25</v>
      </c>
      <c r="K517">
        <v>0.33</v>
      </c>
      <c r="M517" t="s">
        <v>75</v>
      </c>
      <c r="N517" t="s">
        <v>24</v>
      </c>
      <c r="O517" t="s">
        <v>21</v>
      </c>
    </row>
    <row r="518" spans="1:17" hidden="1" x14ac:dyDescent="0.25">
      <c r="A518">
        <v>0</v>
      </c>
      <c r="B518" t="s">
        <v>39</v>
      </c>
      <c r="C518" t="s">
        <v>38</v>
      </c>
      <c r="D518" t="s">
        <v>53</v>
      </c>
      <c r="E518" t="s">
        <v>28</v>
      </c>
      <c r="F518" t="s">
        <v>26</v>
      </c>
      <c r="G518"/>
      <c r="H518" t="s">
        <v>27</v>
      </c>
      <c r="I518">
        <v>1</v>
      </c>
      <c r="J518">
        <v>0.5</v>
      </c>
      <c r="K518">
        <v>2</v>
      </c>
      <c r="M518" t="s">
        <v>21</v>
      </c>
    </row>
    <row r="519" spans="1:17" hidden="1" x14ac:dyDescent="0.25">
      <c r="A519">
        <v>0</v>
      </c>
      <c r="B519" t="s">
        <v>39</v>
      </c>
      <c r="C519" t="s">
        <v>38</v>
      </c>
      <c r="D519" t="s">
        <v>53</v>
      </c>
      <c r="E519" t="s">
        <v>18</v>
      </c>
      <c r="F519" t="s">
        <v>31</v>
      </c>
      <c r="G519">
        <v>24</v>
      </c>
      <c r="M519" t="s">
        <v>21</v>
      </c>
    </row>
    <row r="520" spans="1:17" hidden="1" x14ac:dyDescent="0.25">
      <c r="A520">
        <v>0</v>
      </c>
      <c r="B520" t="s">
        <v>39</v>
      </c>
      <c r="C520" t="s">
        <v>37</v>
      </c>
      <c r="D520" t="s">
        <v>53</v>
      </c>
      <c r="E520" t="s">
        <v>18</v>
      </c>
      <c r="F520" t="s">
        <v>26</v>
      </c>
      <c r="G520"/>
      <c r="H520" t="s">
        <v>19</v>
      </c>
      <c r="J520">
        <v>6</v>
      </c>
      <c r="K520">
        <v>7</v>
      </c>
      <c r="M520" t="s">
        <v>21</v>
      </c>
    </row>
    <row r="521" spans="1:17" hidden="1" x14ac:dyDescent="0.25">
      <c r="A521">
        <v>0</v>
      </c>
      <c r="B521" t="s">
        <v>39</v>
      </c>
      <c r="C521" t="s">
        <v>37</v>
      </c>
      <c r="D521" t="s">
        <v>53</v>
      </c>
      <c r="E521" t="s">
        <v>20</v>
      </c>
      <c r="F521" t="s">
        <v>74</v>
      </c>
      <c r="G521"/>
      <c r="J521">
        <v>0.25</v>
      </c>
      <c r="K521">
        <v>0.33</v>
      </c>
      <c r="M521" t="s">
        <v>75</v>
      </c>
      <c r="N521" t="s">
        <v>21</v>
      </c>
      <c r="O521" t="s">
        <v>32</v>
      </c>
    </row>
    <row r="522" spans="1:17" hidden="1" x14ac:dyDescent="0.25">
      <c r="A522">
        <v>0</v>
      </c>
      <c r="B522" t="s">
        <v>39</v>
      </c>
      <c r="C522" t="s">
        <v>37</v>
      </c>
      <c r="D522" t="s">
        <v>53</v>
      </c>
      <c r="E522" t="s">
        <v>33</v>
      </c>
      <c r="F522" t="s">
        <v>26</v>
      </c>
      <c r="G522"/>
      <c r="H522" t="s">
        <v>19</v>
      </c>
      <c r="J522">
        <v>3</v>
      </c>
      <c r="K522">
        <v>3.5</v>
      </c>
      <c r="M522" t="s">
        <v>32</v>
      </c>
    </row>
    <row r="523" spans="1:17" hidden="1" x14ac:dyDescent="0.25">
      <c r="A523">
        <v>0</v>
      </c>
      <c r="B523" t="s">
        <v>39</v>
      </c>
      <c r="C523" t="s">
        <v>37</v>
      </c>
      <c r="D523" t="s">
        <v>53</v>
      </c>
      <c r="E523" t="s">
        <v>34</v>
      </c>
      <c r="F523" t="s">
        <v>26</v>
      </c>
      <c r="G523"/>
      <c r="H523" t="s">
        <v>19</v>
      </c>
      <c r="J523">
        <v>0.5</v>
      </c>
      <c r="K523">
        <v>0.75</v>
      </c>
      <c r="M523" t="s">
        <v>24</v>
      </c>
    </row>
    <row r="524" spans="1:17" hidden="1" x14ac:dyDescent="0.25">
      <c r="A524">
        <v>0</v>
      </c>
      <c r="B524" t="s">
        <v>39</v>
      </c>
      <c r="C524" t="s">
        <v>37</v>
      </c>
      <c r="D524" t="s">
        <v>53</v>
      </c>
      <c r="E524" t="s">
        <v>33</v>
      </c>
      <c r="F524" t="s">
        <v>26</v>
      </c>
      <c r="G524"/>
      <c r="H524" t="s">
        <v>27</v>
      </c>
      <c r="I524">
        <v>2.5</v>
      </c>
      <c r="J524">
        <v>2</v>
      </c>
      <c r="K524">
        <v>3</v>
      </c>
      <c r="M524" t="s">
        <v>32</v>
      </c>
    </row>
    <row r="525" spans="1:17" hidden="1" x14ac:dyDescent="0.25">
      <c r="A525">
        <v>0</v>
      </c>
      <c r="B525" t="s">
        <v>39</v>
      </c>
      <c r="C525" t="s">
        <v>37</v>
      </c>
      <c r="D525" t="s">
        <v>53</v>
      </c>
      <c r="E525" t="s">
        <v>20</v>
      </c>
      <c r="F525" t="s">
        <v>74</v>
      </c>
      <c r="G525"/>
      <c r="J525">
        <v>0.25</v>
      </c>
      <c r="K525">
        <v>0.33</v>
      </c>
      <c r="M525" t="s">
        <v>75</v>
      </c>
      <c r="N525" t="s">
        <v>24</v>
      </c>
      <c r="O525" t="s">
        <v>21</v>
      </c>
    </row>
    <row r="526" spans="1:17" hidden="1" x14ac:dyDescent="0.25">
      <c r="A526">
        <v>0</v>
      </c>
      <c r="B526" t="s">
        <v>39</v>
      </c>
      <c r="C526" t="s">
        <v>37</v>
      </c>
      <c r="D526" t="s">
        <v>53</v>
      </c>
      <c r="E526" t="s">
        <v>28</v>
      </c>
      <c r="F526" t="s">
        <v>26</v>
      </c>
      <c r="G526"/>
      <c r="H526" t="s">
        <v>27</v>
      </c>
      <c r="I526">
        <v>0.5</v>
      </c>
      <c r="J526">
        <v>0.33</v>
      </c>
      <c r="K526">
        <v>0.75</v>
      </c>
      <c r="M526" t="s">
        <v>21</v>
      </c>
    </row>
    <row r="527" spans="1:17" hidden="1" x14ac:dyDescent="0.25">
      <c r="A527">
        <v>0</v>
      </c>
      <c r="B527" t="s">
        <v>39</v>
      </c>
      <c r="C527" t="s">
        <v>37</v>
      </c>
      <c r="D527" t="s">
        <v>53</v>
      </c>
      <c r="E527" t="s">
        <v>20</v>
      </c>
      <c r="F527" t="s">
        <v>74</v>
      </c>
      <c r="G527"/>
      <c r="J527">
        <v>0.25</v>
      </c>
      <c r="K527">
        <v>0.33</v>
      </c>
      <c r="M527" t="s">
        <v>75</v>
      </c>
      <c r="N527" t="s">
        <v>24</v>
      </c>
      <c r="O527" t="s">
        <v>29</v>
      </c>
      <c r="P527">
        <v>2500</v>
      </c>
      <c r="Q527" t="e">
        <f>VLOOKUP(A527&amp;C527&amp;D527,Sheet2!$A$1:$W$46,21,FALSE)</f>
        <v>#N/A</v>
      </c>
    </row>
    <row r="528" spans="1:17" hidden="1" x14ac:dyDescent="0.25">
      <c r="A528">
        <v>0</v>
      </c>
      <c r="B528" t="s">
        <v>39</v>
      </c>
      <c r="C528" t="s">
        <v>37</v>
      </c>
      <c r="D528" t="s">
        <v>53</v>
      </c>
      <c r="E528" t="s">
        <v>30</v>
      </c>
      <c r="F528" t="s">
        <v>26</v>
      </c>
      <c r="G528"/>
      <c r="H528" t="s">
        <v>27</v>
      </c>
      <c r="I528">
        <v>5.5</v>
      </c>
      <c r="J528">
        <v>4</v>
      </c>
      <c r="K528">
        <v>7.5</v>
      </c>
      <c r="M528" t="s">
        <v>24</v>
      </c>
    </row>
    <row r="529" spans="1:17" hidden="1" x14ac:dyDescent="0.25">
      <c r="A529">
        <v>0</v>
      </c>
      <c r="B529" t="s">
        <v>39</v>
      </c>
      <c r="C529" t="s">
        <v>37</v>
      </c>
      <c r="D529" t="s">
        <v>53</v>
      </c>
      <c r="E529" t="s">
        <v>20</v>
      </c>
      <c r="F529" t="s">
        <v>74</v>
      </c>
      <c r="G529"/>
      <c r="J529">
        <v>0.25</v>
      </c>
      <c r="K529">
        <v>0.33</v>
      </c>
      <c r="M529" t="s">
        <v>75</v>
      </c>
      <c r="N529" t="s">
        <v>24</v>
      </c>
      <c r="O529" t="s">
        <v>21</v>
      </c>
    </row>
    <row r="530" spans="1:17" hidden="1" x14ac:dyDescent="0.25">
      <c r="A530">
        <v>0</v>
      </c>
      <c r="B530" t="s">
        <v>39</v>
      </c>
      <c r="C530" t="s">
        <v>37</v>
      </c>
      <c r="D530" t="s">
        <v>53</v>
      </c>
      <c r="E530" t="s">
        <v>18</v>
      </c>
      <c r="F530" t="s">
        <v>31</v>
      </c>
      <c r="G530">
        <v>24</v>
      </c>
      <c r="M530" t="s">
        <v>21</v>
      </c>
    </row>
    <row r="531" spans="1:17" hidden="1" x14ac:dyDescent="0.25">
      <c r="A531">
        <v>0</v>
      </c>
      <c r="B531" t="s">
        <v>39</v>
      </c>
      <c r="C531" t="s">
        <v>38</v>
      </c>
      <c r="D531" t="s">
        <v>56</v>
      </c>
      <c r="E531" t="s">
        <v>18</v>
      </c>
      <c r="F531" t="s">
        <v>26</v>
      </c>
      <c r="G531"/>
      <c r="H531" t="s">
        <v>19</v>
      </c>
      <c r="J531">
        <v>8</v>
      </c>
      <c r="K531">
        <v>14</v>
      </c>
      <c r="M531" t="s">
        <v>21</v>
      </c>
    </row>
    <row r="532" spans="1:17" hidden="1" x14ac:dyDescent="0.25">
      <c r="A532">
        <v>0</v>
      </c>
      <c r="B532" t="s">
        <v>39</v>
      </c>
      <c r="C532" t="s">
        <v>38</v>
      </c>
      <c r="D532" t="s">
        <v>56</v>
      </c>
      <c r="E532" t="s">
        <v>28</v>
      </c>
      <c r="F532" t="s">
        <v>26</v>
      </c>
      <c r="G532"/>
      <c r="H532" t="s">
        <v>27</v>
      </c>
      <c r="I532">
        <v>1</v>
      </c>
      <c r="J532">
        <v>0.5</v>
      </c>
      <c r="K532">
        <v>2</v>
      </c>
      <c r="M532" t="s">
        <v>21</v>
      </c>
    </row>
    <row r="533" spans="1:17" hidden="1" x14ac:dyDescent="0.25">
      <c r="A533">
        <v>0</v>
      </c>
      <c r="B533" t="s">
        <v>39</v>
      </c>
      <c r="C533" t="s">
        <v>38</v>
      </c>
      <c r="D533" t="s">
        <v>56</v>
      </c>
      <c r="E533" t="s">
        <v>18</v>
      </c>
      <c r="F533" t="s">
        <v>31</v>
      </c>
      <c r="G533">
        <v>24</v>
      </c>
      <c r="M533" t="s">
        <v>21</v>
      </c>
    </row>
    <row r="534" spans="1:17" hidden="1" x14ac:dyDescent="0.25">
      <c r="A534">
        <v>0</v>
      </c>
      <c r="B534" t="s">
        <v>39</v>
      </c>
      <c r="C534" t="s">
        <v>37</v>
      </c>
      <c r="D534" t="s">
        <v>56</v>
      </c>
      <c r="E534" t="s">
        <v>18</v>
      </c>
      <c r="F534" t="s">
        <v>26</v>
      </c>
      <c r="G534"/>
      <c r="H534" t="s">
        <v>19</v>
      </c>
      <c r="J534">
        <v>6</v>
      </c>
      <c r="K534">
        <v>8</v>
      </c>
      <c r="M534" t="s">
        <v>21</v>
      </c>
    </row>
    <row r="535" spans="1:17" hidden="1" x14ac:dyDescent="0.25">
      <c r="A535">
        <v>0</v>
      </c>
      <c r="B535" t="s">
        <v>39</v>
      </c>
      <c r="C535" t="s">
        <v>37</v>
      </c>
      <c r="D535" t="s">
        <v>56</v>
      </c>
      <c r="E535" t="s">
        <v>20</v>
      </c>
      <c r="F535" t="s">
        <v>74</v>
      </c>
      <c r="G535"/>
      <c r="J535">
        <v>0.25</v>
      </c>
      <c r="K535">
        <v>0.33</v>
      </c>
      <c r="M535" t="s">
        <v>75</v>
      </c>
      <c r="N535" t="s">
        <v>21</v>
      </c>
      <c r="O535" t="s">
        <v>22</v>
      </c>
    </row>
    <row r="536" spans="1:17" hidden="1" x14ac:dyDescent="0.25">
      <c r="A536">
        <v>0</v>
      </c>
      <c r="B536" t="s">
        <v>39</v>
      </c>
      <c r="C536" t="s">
        <v>37</v>
      </c>
      <c r="D536" t="s">
        <v>56</v>
      </c>
      <c r="E536" t="s">
        <v>23</v>
      </c>
      <c r="F536" t="s">
        <v>26</v>
      </c>
      <c r="G536"/>
      <c r="H536" t="s">
        <v>19</v>
      </c>
      <c r="J536">
        <v>6</v>
      </c>
      <c r="K536">
        <v>8</v>
      </c>
      <c r="M536" t="s">
        <v>22</v>
      </c>
    </row>
    <row r="537" spans="1:17" hidden="1" x14ac:dyDescent="0.25">
      <c r="A537">
        <v>0</v>
      </c>
      <c r="B537" t="s">
        <v>39</v>
      </c>
      <c r="C537" t="s">
        <v>37</v>
      </c>
      <c r="D537" t="s">
        <v>56</v>
      </c>
      <c r="E537" t="s">
        <v>20</v>
      </c>
      <c r="F537" t="s">
        <v>74</v>
      </c>
      <c r="G537"/>
      <c r="J537">
        <v>0.25</v>
      </c>
      <c r="K537">
        <v>0.33</v>
      </c>
      <c r="M537" t="s">
        <v>75</v>
      </c>
      <c r="N537" t="s">
        <v>24</v>
      </c>
      <c r="O537" t="s">
        <v>29</v>
      </c>
      <c r="P537">
        <v>2500</v>
      </c>
      <c r="Q537" t="e">
        <f>VLOOKUP(A537&amp;C537&amp;D537,Sheet2!$A$1:$W$46,21,FALSE)</f>
        <v>#N/A</v>
      </c>
    </row>
    <row r="538" spans="1:17" hidden="1" x14ac:dyDescent="0.25">
      <c r="A538">
        <v>0</v>
      </c>
      <c r="B538" t="s">
        <v>39</v>
      </c>
      <c r="C538" t="s">
        <v>37</v>
      </c>
      <c r="D538" t="s">
        <v>56</v>
      </c>
      <c r="E538" t="s">
        <v>30</v>
      </c>
      <c r="F538" t="s">
        <v>26</v>
      </c>
      <c r="G538"/>
      <c r="H538" t="s">
        <v>19</v>
      </c>
      <c r="J538">
        <v>4</v>
      </c>
      <c r="K538">
        <v>5.5</v>
      </c>
      <c r="M538" t="s">
        <v>24</v>
      </c>
    </row>
    <row r="539" spans="1:17" hidden="1" x14ac:dyDescent="0.25">
      <c r="A539">
        <v>0</v>
      </c>
      <c r="B539" t="s">
        <v>39</v>
      </c>
      <c r="C539" t="s">
        <v>37</v>
      </c>
      <c r="D539" t="s">
        <v>56</v>
      </c>
      <c r="E539" t="s">
        <v>20</v>
      </c>
      <c r="F539" t="s">
        <v>74</v>
      </c>
      <c r="G539"/>
      <c r="J539">
        <v>0.25</v>
      </c>
      <c r="K539">
        <v>0.33</v>
      </c>
      <c r="M539" t="s">
        <v>75</v>
      </c>
      <c r="N539" t="s">
        <v>24</v>
      </c>
      <c r="O539" t="s">
        <v>21</v>
      </c>
      <c r="P539">
        <v>1000</v>
      </c>
    </row>
    <row r="540" spans="1:17" hidden="1" x14ac:dyDescent="0.25">
      <c r="A540">
        <v>0</v>
      </c>
      <c r="B540" t="s">
        <v>39</v>
      </c>
      <c r="C540" t="s">
        <v>37</v>
      </c>
      <c r="D540" t="s">
        <v>56</v>
      </c>
      <c r="E540" t="s">
        <v>28</v>
      </c>
      <c r="F540" t="s">
        <v>26</v>
      </c>
      <c r="G540"/>
      <c r="H540" t="s">
        <v>27</v>
      </c>
      <c r="I540">
        <v>0.75</v>
      </c>
      <c r="J540">
        <v>0.5</v>
      </c>
      <c r="K540">
        <v>1</v>
      </c>
      <c r="M540" t="s">
        <v>21</v>
      </c>
    </row>
    <row r="541" spans="1:17" hidden="1" x14ac:dyDescent="0.25">
      <c r="A541">
        <v>0</v>
      </c>
      <c r="B541" t="s">
        <v>39</v>
      </c>
      <c r="C541" t="s">
        <v>37</v>
      </c>
      <c r="D541" t="s">
        <v>56</v>
      </c>
      <c r="E541" t="s">
        <v>20</v>
      </c>
      <c r="F541" t="s">
        <v>74</v>
      </c>
      <c r="G541"/>
      <c r="J541">
        <v>0.25</v>
      </c>
      <c r="K541">
        <v>0.33</v>
      </c>
      <c r="M541" t="s">
        <v>75</v>
      </c>
      <c r="N541" t="s">
        <v>24</v>
      </c>
      <c r="O541" t="s">
        <v>21</v>
      </c>
    </row>
    <row r="542" spans="1:17" hidden="1" x14ac:dyDescent="0.25">
      <c r="A542">
        <v>0</v>
      </c>
      <c r="B542" t="s">
        <v>39</v>
      </c>
      <c r="C542" t="s">
        <v>37</v>
      </c>
      <c r="D542" t="s">
        <v>56</v>
      </c>
      <c r="E542" t="s">
        <v>18</v>
      </c>
      <c r="F542" t="s">
        <v>31</v>
      </c>
      <c r="G542">
        <v>24</v>
      </c>
      <c r="M542" t="s">
        <v>21</v>
      </c>
    </row>
    <row r="543" spans="1:17" hidden="1" x14ac:dyDescent="0.25">
      <c r="A543">
        <v>0</v>
      </c>
      <c r="B543" t="s">
        <v>39</v>
      </c>
      <c r="C543" t="s">
        <v>37</v>
      </c>
      <c r="D543" t="s">
        <v>52</v>
      </c>
      <c r="E543" t="s">
        <v>18</v>
      </c>
      <c r="F543" t="s">
        <v>26</v>
      </c>
      <c r="G543"/>
      <c r="H543" t="s">
        <v>19</v>
      </c>
      <c r="J543">
        <v>8</v>
      </c>
      <c r="K543">
        <v>9</v>
      </c>
      <c r="M543" t="s">
        <v>21</v>
      </c>
    </row>
    <row r="544" spans="1:17" hidden="1" x14ac:dyDescent="0.25">
      <c r="A544">
        <v>0</v>
      </c>
      <c r="B544" t="s">
        <v>39</v>
      </c>
      <c r="C544" t="s">
        <v>37</v>
      </c>
      <c r="D544" t="s">
        <v>52</v>
      </c>
      <c r="E544" t="s">
        <v>28</v>
      </c>
      <c r="F544" t="s">
        <v>26</v>
      </c>
      <c r="G544"/>
      <c r="H544" t="s">
        <v>27</v>
      </c>
      <c r="I544">
        <v>1</v>
      </c>
      <c r="J544">
        <v>0.5</v>
      </c>
      <c r="K544">
        <v>2</v>
      </c>
      <c r="M544" t="s">
        <v>21</v>
      </c>
    </row>
    <row r="545" spans="1:17" hidden="1" x14ac:dyDescent="0.25">
      <c r="A545">
        <v>0</v>
      </c>
      <c r="B545" t="s">
        <v>39</v>
      </c>
      <c r="C545" t="s">
        <v>37</v>
      </c>
      <c r="D545" t="s">
        <v>52</v>
      </c>
      <c r="E545" t="s">
        <v>20</v>
      </c>
      <c r="F545" t="s">
        <v>74</v>
      </c>
      <c r="G545"/>
      <c r="J545">
        <v>0.25</v>
      </c>
      <c r="K545">
        <v>0.33</v>
      </c>
      <c r="M545" t="s">
        <v>75</v>
      </c>
      <c r="N545" t="s">
        <v>24</v>
      </c>
      <c r="O545" t="s">
        <v>29</v>
      </c>
      <c r="P545">
        <v>2500</v>
      </c>
      <c r="Q545" t="e">
        <f>VLOOKUP(A545&amp;C545&amp;D545,Sheet2!$A$1:$W$46,21,FALSE)</f>
        <v>#N/A</v>
      </c>
    </row>
    <row r="546" spans="1:17" hidden="1" x14ac:dyDescent="0.25">
      <c r="A546">
        <v>0</v>
      </c>
      <c r="B546" t="s">
        <v>39</v>
      </c>
      <c r="C546" t="s">
        <v>37</v>
      </c>
      <c r="D546" t="s">
        <v>52</v>
      </c>
      <c r="E546" t="s">
        <v>30</v>
      </c>
      <c r="F546" t="s">
        <v>26</v>
      </c>
      <c r="G546"/>
      <c r="H546" t="s">
        <v>27</v>
      </c>
      <c r="I546">
        <v>5.5</v>
      </c>
      <c r="J546">
        <v>4</v>
      </c>
      <c r="K546">
        <v>8</v>
      </c>
      <c r="M546" t="s">
        <v>24</v>
      </c>
    </row>
    <row r="547" spans="1:17" hidden="1" x14ac:dyDescent="0.25">
      <c r="A547">
        <v>0</v>
      </c>
      <c r="B547" t="s">
        <v>39</v>
      </c>
      <c r="C547" t="s">
        <v>37</v>
      </c>
      <c r="D547" t="s">
        <v>52</v>
      </c>
      <c r="E547" t="s">
        <v>20</v>
      </c>
      <c r="F547" t="s">
        <v>74</v>
      </c>
      <c r="G547"/>
      <c r="J547">
        <v>0.25</v>
      </c>
      <c r="K547">
        <v>0.33</v>
      </c>
      <c r="M547" t="s">
        <v>75</v>
      </c>
      <c r="N547" t="s">
        <v>24</v>
      </c>
      <c r="O547" t="s">
        <v>21</v>
      </c>
    </row>
    <row r="548" spans="1:17" hidden="1" x14ac:dyDescent="0.25">
      <c r="A548">
        <v>0</v>
      </c>
      <c r="B548" t="s">
        <v>39</v>
      </c>
      <c r="C548" t="s">
        <v>37</v>
      </c>
      <c r="D548" t="s">
        <v>52</v>
      </c>
      <c r="E548" t="s">
        <v>18</v>
      </c>
      <c r="F548" t="s">
        <v>31</v>
      </c>
      <c r="G548">
        <v>24</v>
      </c>
      <c r="M548" t="s">
        <v>21</v>
      </c>
    </row>
    <row r="549" spans="1:17" hidden="1" x14ac:dyDescent="0.25">
      <c r="A549">
        <v>0</v>
      </c>
      <c r="B549" t="s">
        <v>39</v>
      </c>
      <c r="C549" t="s">
        <v>36</v>
      </c>
      <c r="D549" t="s">
        <v>52</v>
      </c>
      <c r="E549" t="s">
        <v>18</v>
      </c>
      <c r="F549" t="s">
        <v>26</v>
      </c>
      <c r="G549"/>
      <c r="H549" t="s">
        <v>19</v>
      </c>
      <c r="J549">
        <v>8</v>
      </c>
      <c r="K549">
        <v>11</v>
      </c>
      <c r="M549" t="s">
        <v>21</v>
      </c>
    </row>
    <row r="550" spans="1:17" hidden="1" x14ac:dyDescent="0.25">
      <c r="A550">
        <v>0</v>
      </c>
      <c r="B550" t="s">
        <v>39</v>
      </c>
      <c r="C550" t="s">
        <v>36</v>
      </c>
      <c r="D550" t="s">
        <v>52</v>
      </c>
      <c r="E550" t="s">
        <v>20</v>
      </c>
      <c r="F550" t="s">
        <v>74</v>
      </c>
      <c r="G550"/>
      <c r="J550">
        <v>0.25</v>
      </c>
      <c r="K550">
        <v>0.33</v>
      </c>
      <c r="M550" t="s">
        <v>75</v>
      </c>
      <c r="N550" t="s">
        <v>21</v>
      </c>
      <c r="O550" t="s">
        <v>62</v>
      </c>
      <c r="Q550" t="e">
        <f>VLOOKUP(A550&amp;C551&amp;D551,Sheet2!$A$1:$K$26,10,FALSE)</f>
        <v>#N/A</v>
      </c>
    </row>
    <row r="551" spans="1:17" hidden="1" x14ac:dyDescent="0.25">
      <c r="A551">
        <v>0</v>
      </c>
      <c r="B551" t="s">
        <v>39</v>
      </c>
      <c r="C551" t="s">
        <v>36</v>
      </c>
      <c r="D551" t="s">
        <v>52</v>
      </c>
      <c r="E551" t="s">
        <v>25</v>
      </c>
      <c r="F551" t="s">
        <v>26</v>
      </c>
      <c r="G551"/>
      <c r="H551" t="s">
        <v>27</v>
      </c>
      <c r="I551">
        <v>0.75</v>
      </c>
      <c r="J551">
        <v>0.5</v>
      </c>
      <c r="K551">
        <v>1</v>
      </c>
      <c r="M551" t="s">
        <v>24</v>
      </c>
    </row>
    <row r="552" spans="1:17" hidden="1" x14ac:dyDescent="0.25">
      <c r="A552">
        <v>0</v>
      </c>
      <c r="B552" t="s">
        <v>39</v>
      </c>
      <c r="C552" t="s">
        <v>36</v>
      </c>
      <c r="D552" t="s">
        <v>52</v>
      </c>
      <c r="E552" t="s">
        <v>20</v>
      </c>
      <c r="F552" t="s">
        <v>74</v>
      </c>
      <c r="G552"/>
      <c r="J552">
        <v>0.25</v>
      </c>
      <c r="K552">
        <v>0.33</v>
      </c>
      <c r="M552" t="s">
        <v>75</v>
      </c>
      <c r="N552" t="s">
        <v>24</v>
      </c>
      <c r="O552" t="s">
        <v>21</v>
      </c>
    </row>
    <row r="553" spans="1:17" hidden="1" x14ac:dyDescent="0.25">
      <c r="A553">
        <v>0</v>
      </c>
      <c r="B553" t="s">
        <v>39</v>
      </c>
      <c r="C553" t="s">
        <v>36</v>
      </c>
      <c r="D553" t="s">
        <v>52</v>
      </c>
      <c r="E553" t="s">
        <v>28</v>
      </c>
      <c r="F553" t="s">
        <v>26</v>
      </c>
      <c r="G553"/>
      <c r="H553" t="s">
        <v>27</v>
      </c>
      <c r="I553">
        <v>1</v>
      </c>
      <c r="J553">
        <v>0.5</v>
      </c>
      <c r="K553">
        <v>2</v>
      </c>
      <c r="M553" t="s">
        <v>21</v>
      </c>
    </row>
    <row r="554" spans="1:17" hidden="1" x14ac:dyDescent="0.25">
      <c r="A554">
        <v>0</v>
      </c>
      <c r="B554" t="s">
        <v>39</v>
      </c>
      <c r="C554" t="s">
        <v>36</v>
      </c>
      <c r="D554" t="s">
        <v>52</v>
      </c>
      <c r="E554" t="s">
        <v>20</v>
      </c>
      <c r="F554" t="s">
        <v>74</v>
      </c>
      <c r="G554"/>
      <c r="J554">
        <v>0.25</v>
      </c>
      <c r="K554">
        <v>0.33</v>
      </c>
      <c r="M554" t="s">
        <v>75</v>
      </c>
      <c r="N554" t="s">
        <v>24</v>
      </c>
      <c r="O554" t="s">
        <v>29</v>
      </c>
      <c r="P554">
        <v>2500</v>
      </c>
      <c r="Q554" t="e">
        <f>VLOOKUP(A554&amp;C554&amp;D554,Sheet2!$A$1:$W$46,21,FALSE)</f>
        <v>#N/A</v>
      </c>
    </row>
    <row r="555" spans="1:17" hidden="1" x14ac:dyDescent="0.25">
      <c r="A555">
        <v>0</v>
      </c>
      <c r="B555" t="s">
        <v>39</v>
      </c>
      <c r="C555" t="s">
        <v>36</v>
      </c>
      <c r="D555" t="s">
        <v>52</v>
      </c>
      <c r="E555" t="s">
        <v>30</v>
      </c>
      <c r="F555" t="s">
        <v>26</v>
      </c>
      <c r="G555"/>
      <c r="H555" t="s">
        <v>27</v>
      </c>
      <c r="I555">
        <v>4</v>
      </c>
      <c r="J555">
        <v>3</v>
      </c>
      <c r="K555">
        <v>5</v>
      </c>
      <c r="M555" t="s">
        <v>24</v>
      </c>
    </row>
    <row r="556" spans="1:17" hidden="1" x14ac:dyDescent="0.25">
      <c r="A556">
        <v>0</v>
      </c>
      <c r="B556" t="s">
        <v>39</v>
      </c>
      <c r="C556" t="s">
        <v>36</v>
      </c>
      <c r="D556" t="s">
        <v>52</v>
      </c>
      <c r="E556" t="s">
        <v>20</v>
      </c>
      <c r="F556" t="s">
        <v>74</v>
      </c>
      <c r="G556"/>
      <c r="J556">
        <v>0.25</v>
      </c>
      <c r="K556">
        <v>0.33</v>
      </c>
      <c r="M556" t="s">
        <v>75</v>
      </c>
      <c r="N556" t="s">
        <v>24</v>
      </c>
      <c r="O556" t="s">
        <v>21</v>
      </c>
    </row>
    <row r="557" spans="1:17" hidden="1" x14ac:dyDescent="0.25">
      <c r="A557">
        <v>0</v>
      </c>
      <c r="B557" t="s">
        <v>39</v>
      </c>
      <c r="C557" t="s">
        <v>36</v>
      </c>
      <c r="D557" t="s">
        <v>52</v>
      </c>
      <c r="E557" t="s">
        <v>18</v>
      </c>
      <c r="F557" t="s">
        <v>31</v>
      </c>
      <c r="G557">
        <v>24</v>
      </c>
      <c r="M557" t="s">
        <v>21</v>
      </c>
    </row>
    <row r="558" spans="1:17" hidden="1" x14ac:dyDescent="0.25">
      <c r="A558">
        <v>0</v>
      </c>
      <c r="B558" t="s">
        <v>39</v>
      </c>
      <c r="C558" t="s">
        <v>38</v>
      </c>
      <c r="D558" t="s">
        <v>52</v>
      </c>
      <c r="E558" t="s">
        <v>18</v>
      </c>
      <c r="F558" t="s">
        <v>26</v>
      </c>
      <c r="G558"/>
      <c r="H558" t="s">
        <v>19</v>
      </c>
      <c r="J558">
        <v>8</v>
      </c>
      <c r="K558">
        <v>11</v>
      </c>
      <c r="M558" t="s">
        <v>21</v>
      </c>
    </row>
    <row r="559" spans="1:17" hidden="1" x14ac:dyDescent="0.25">
      <c r="A559">
        <v>0</v>
      </c>
      <c r="B559" t="s">
        <v>39</v>
      </c>
      <c r="C559" t="s">
        <v>38</v>
      </c>
      <c r="D559" t="s">
        <v>52</v>
      </c>
      <c r="E559" t="s">
        <v>20</v>
      </c>
      <c r="F559" t="s">
        <v>74</v>
      </c>
      <c r="G559"/>
      <c r="J559">
        <v>0.25</v>
      </c>
      <c r="K559">
        <v>0.33</v>
      </c>
      <c r="M559" t="s">
        <v>75</v>
      </c>
      <c r="N559" t="s">
        <v>21</v>
      </c>
      <c r="O559" t="s">
        <v>62</v>
      </c>
      <c r="Q559" t="e">
        <f>VLOOKUP(A559&amp;C560&amp;D560,Sheet2!$A$1:$K$26,10,FALSE)</f>
        <v>#N/A</v>
      </c>
    </row>
    <row r="560" spans="1:17" hidden="1" x14ac:dyDescent="0.25">
      <c r="A560">
        <v>0</v>
      </c>
      <c r="B560" t="s">
        <v>39</v>
      </c>
      <c r="C560" t="s">
        <v>38</v>
      </c>
      <c r="D560" t="s">
        <v>52</v>
      </c>
      <c r="E560" t="s">
        <v>25</v>
      </c>
      <c r="F560" t="s">
        <v>26</v>
      </c>
      <c r="G560"/>
      <c r="H560" t="s">
        <v>27</v>
      </c>
      <c r="I560">
        <v>0.75</v>
      </c>
      <c r="J560">
        <v>0.5</v>
      </c>
      <c r="K560">
        <v>1</v>
      </c>
      <c r="M560" t="s">
        <v>24</v>
      </c>
    </row>
    <row r="561" spans="1:17" hidden="1" x14ac:dyDescent="0.25">
      <c r="A561">
        <v>0</v>
      </c>
      <c r="B561" t="s">
        <v>39</v>
      </c>
      <c r="C561" t="s">
        <v>38</v>
      </c>
      <c r="D561" t="s">
        <v>52</v>
      </c>
      <c r="E561" t="s">
        <v>20</v>
      </c>
      <c r="F561" t="s">
        <v>74</v>
      </c>
      <c r="G561"/>
      <c r="J561">
        <v>0.25</v>
      </c>
      <c r="K561">
        <v>0.33</v>
      </c>
      <c r="M561" t="s">
        <v>75</v>
      </c>
      <c r="N561" t="s">
        <v>24</v>
      </c>
      <c r="O561" t="s">
        <v>21</v>
      </c>
    </row>
    <row r="562" spans="1:17" hidden="1" x14ac:dyDescent="0.25">
      <c r="A562">
        <v>0</v>
      </c>
      <c r="B562" t="s">
        <v>39</v>
      </c>
      <c r="C562" t="s">
        <v>38</v>
      </c>
      <c r="D562" t="s">
        <v>52</v>
      </c>
      <c r="E562" t="s">
        <v>28</v>
      </c>
      <c r="F562" t="s">
        <v>26</v>
      </c>
      <c r="G562"/>
      <c r="H562" t="s">
        <v>27</v>
      </c>
      <c r="I562">
        <v>1</v>
      </c>
      <c r="J562">
        <v>0.5</v>
      </c>
      <c r="K562">
        <v>2</v>
      </c>
      <c r="M562" t="s">
        <v>21</v>
      </c>
    </row>
    <row r="563" spans="1:17" hidden="1" x14ac:dyDescent="0.25">
      <c r="A563">
        <v>0</v>
      </c>
      <c r="B563" t="s">
        <v>39</v>
      </c>
      <c r="C563" t="s">
        <v>38</v>
      </c>
      <c r="D563" t="s">
        <v>52</v>
      </c>
      <c r="E563" t="s">
        <v>18</v>
      </c>
      <c r="F563" t="s">
        <v>31</v>
      </c>
      <c r="G563">
        <v>24</v>
      </c>
      <c r="M563" t="s">
        <v>21</v>
      </c>
    </row>
    <row r="564" spans="1:17" hidden="1" x14ac:dyDescent="0.25">
      <c r="A564">
        <v>2</v>
      </c>
      <c r="B564" t="s">
        <v>39</v>
      </c>
      <c r="C564" t="s">
        <v>17</v>
      </c>
      <c r="D564" t="s">
        <v>55</v>
      </c>
      <c r="E564" t="s">
        <v>18</v>
      </c>
      <c r="F564" t="s">
        <v>26</v>
      </c>
      <c r="G564"/>
      <c r="H564" t="s">
        <v>19</v>
      </c>
      <c r="J564">
        <v>6</v>
      </c>
      <c r="K564">
        <v>8</v>
      </c>
      <c r="M564" t="s">
        <v>21</v>
      </c>
    </row>
    <row r="565" spans="1:17" hidden="1" x14ac:dyDescent="0.25">
      <c r="A565">
        <v>2</v>
      </c>
      <c r="B565" t="s">
        <v>39</v>
      </c>
      <c r="C565" t="s">
        <v>17</v>
      </c>
      <c r="D565" t="s">
        <v>55</v>
      </c>
      <c r="E565" t="s">
        <v>18</v>
      </c>
      <c r="F565" t="s">
        <v>26</v>
      </c>
      <c r="G565"/>
      <c r="H565" t="s">
        <v>19</v>
      </c>
      <c r="J565">
        <v>6</v>
      </c>
      <c r="K565">
        <v>8</v>
      </c>
      <c r="M565" t="s">
        <v>21</v>
      </c>
    </row>
    <row r="566" spans="1:17" hidden="1" x14ac:dyDescent="0.25">
      <c r="A566">
        <v>2</v>
      </c>
      <c r="B566" t="s">
        <v>39</v>
      </c>
      <c r="C566" t="s">
        <v>17</v>
      </c>
      <c r="D566" t="s">
        <v>55</v>
      </c>
      <c r="E566" t="s">
        <v>20</v>
      </c>
      <c r="F566" t="s">
        <v>74</v>
      </c>
      <c r="G566"/>
      <c r="J566">
        <v>0.25</v>
      </c>
      <c r="K566">
        <v>0.33</v>
      </c>
      <c r="M566" t="s">
        <v>75</v>
      </c>
      <c r="N566" t="s">
        <v>21</v>
      </c>
      <c r="O566" t="s">
        <v>62</v>
      </c>
      <c r="Q566" t="s">
        <v>63</v>
      </c>
    </row>
    <row r="567" spans="1:17" hidden="1" x14ac:dyDescent="0.25">
      <c r="A567">
        <v>2</v>
      </c>
      <c r="B567" t="s">
        <v>39</v>
      </c>
      <c r="C567" t="s">
        <v>17</v>
      </c>
      <c r="D567" t="s">
        <v>55</v>
      </c>
      <c r="E567" t="s">
        <v>25</v>
      </c>
      <c r="F567" t="s">
        <v>26</v>
      </c>
      <c r="G567"/>
      <c r="H567" t="s">
        <v>27</v>
      </c>
      <c r="I567">
        <v>0.54</v>
      </c>
      <c r="J567">
        <v>0.25</v>
      </c>
      <c r="K567">
        <v>0.75</v>
      </c>
      <c r="M567" t="s">
        <v>24</v>
      </c>
    </row>
    <row r="568" spans="1:17" hidden="1" x14ac:dyDescent="0.25">
      <c r="A568">
        <v>2</v>
      </c>
      <c r="B568" t="s">
        <v>39</v>
      </c>
      <c r="C568" t="s">
        <v>17</v>
      </c>
      <c r="D568" t="s">
        <v>55</v>
      </c>
      <c r="E568" t="s">
        <v>20</v>
      </c>
      <c r="F568" t="s">
        <v>74</v>
      </c>
      <c r="G568"/>
      <c r="I568">
        <v>0.54</v>
      </c>
      <c r="J568">
        <v>0.16</v>
      </c>
      <c r="K568">
        <v>0.25</v>
      </c>
      <c r="M568" t="s">
        <v>75</v>
      </c>
      <c r="N568" t="s">
        <v>24</v>
      </c>
      <c r="O568" t="s">
        <v>21</v>
      </c>
    </row>
    <row r="569" spans="1:17" hidden="1" x14ac:dyDescent="0.25">
      <c r="A569">
        <v>2</v>
      </c>
      <c r="B569" t="s">
        <v>39</v>
      </c>
      <c r="C569" t="s">
        <v>17</v>
      </c>
      <c r="D569" t="s">
        <v>55</v>
      </c>
      <c r="E569" t="s">
        <v>28</v>
      </c>
      <c r="F569" t="s">
        <v>26</v>
      </c>
      <c r="G569"/>
      <c r="H569" t="s">
        <v>27</v>
      </c>
      <c r="I569">
        <v>0.75</v>
      </c>
      <c r="J569">
        <v>0.5</v>
      </c>
      <c r="K569">
        <v>1</v>
      </c>
      <c r="M569" t="s">
        <v>21</v>
      </c>
    </row>
    <row r="570" spans="1:17" hidden="1" x14ac:dyDescent="0.25">
      <c r="A570">
        <v>2</v>
      </c>
      <c r="B570" t="s">
        <v>39</v>
      </c>
      <c r="C570" t="s">
        <v>17</v>
      </c>
      <c r="D570" t="s">
        <v>55</v>
      </c>
      <c r="E570" t="s">
        <v>18</v>
      </c>
      <c r="F570" t="s">
        <v>31</v>
      </c>
      <c r="G570">
        <v>24</v>
      </c>
      <c r="M570" t="s">
        <v>21</v>
      </c>
    </row>
    <row r="571" spans="1:17" hidden="1" x14ac:dyDescent="0.25">
      <c r="A571">
        <v>2</v>
      </c>
      <c r="B571" t="s">
        <v>39</v>
      </c>
      <c r="C571" t="s">
        <v>17</v>
      </c>
      <c r="D571" t="s">
        <v>53</v>
      </c>
      <c r="E571" t="s">
        <v>18</v>
      </c>
      <c r="F571" t="s">
        <v>26</v>
      </c>
      <c r="G571"/>
      <c r="H571" t="s">
        <v>19</v>
      </c>
      <c r="J571">
        <v>6</v>
      </c>
      <c r="K571">
        <v>7</v>
      </c>
      <c r="M571" t="s">
        <v>21</v>
      </c>
    </row>
    <row r="572" spans="1:17" hidden="1" x14ac:dyDescent="0.25">
      <c r="A572">
        <v>2</v>
      </c>
      <c r="B572" t="s">
        <v>39</v>
      </c>
      <c r="C572" t="s">
        <v>17</v>
      </c>
      <c r="D572" t="s">
        <v>53</v>
      </c>
      <c r="E572" t="s">
        <v>18</v>
      </c>
      <c r="F572" t="s">
        <v>26</v>
      </c>
      <c r="G572"/>
      <c r="H572" t="s">
        <v>19</v>
      </c>
      <c r="J572">
        <v>3</v>
      </c>
      <c r="K572">
        <v>4</v>
      </c>
      <c r="M572" t="s">
        <v>21</v>
      </c>
    </row>
    <row r="573" spans="1:17" hidden="1" x14ac:dyDescent="0.25">
      <c r="A573">
        <v>2</v>
      </c>
      <c r="B573" t="s">
        <v>39</v>
      </c>
      <c r="C573" t="s">
        <v>17</v>
      </c>
      <c r="D573" t="s">
        <v>53</v>
      </c>
      <c r="E573" t="s">
        <v>34</v>
      </c>
      <c r="F573" t="s">
        <v>26</v>
      </c>
      <c r="G573"/>
      <c r="H573" t="s">
        <v>19</v>
      </c>
      <c r="J573">
        <v>0.5</v>
      </c>
      <c r="K573">
        <v>0.75</v>
      </c>
      <c r="M573" t="s">
        <v>24</v>
      </c>
    </row>
    <row r="574" spans="1:17" hidden="1" x14ac:dyDescent="0.25">
      <c r="A574">
        <v>2</v>
      </c>
      <c r="B574" t="s">
        <v>39</v>
      </c>
      <c r="C574" t="s">
        <v>17</v>
      </c>
      <c r="D574" t="s">
        <v>53</v>
      </c>
      <c r="E574" t="s">
        <v>18</v>
      </c>
      <c r="F574" t="s">
        <v>26</v>
      </c>
      <c r="G574"/>
      <c r="H574" t="s">
        <v>27</v>
      </c>
      <c r="I574">
        <v>4</v>
      </c>
      <c r="J574">
        <v>3</v>
      </c>
      <c r="K574">
        <v>5.5</v>
      </c>
      <c r="M574" t="s">
        <v>21</v>
      </c>
    </row>
    <row r="575" spans="1:17" hidden="1" x14ac:dyDescent="0.25">
      <c r="A575">
        <v>2</v>
      </c>
      <c r="B575" t="s">
        <v>39</v>
      </c>
      <c r="C575" t="s">
        <v>17</v>
      </c>
      <c r="D575" t="s">
        <v>53</v>
      </c>
      <c r="E575" t="s">
        <v>20</v>
      </c>
      <c r="F575" t="s">
        <v>74</v>
      </c>
      <c r="G575"/>
      <c r="J575">
        <v>0.25</v>
      </c>
      <c r="K575">
        <v>0.33</v>
      </c>
      <c r="M575" t="s">
        <v>75</v>
      </c>
      <c r="N575" t="s">
        <v>21</v>
      </c>
      <c r="O575" t="s">
        <v>62</v>
      </c>
      <c r="Q575" t="s">
        <v>63</v>
      </c>
    </row>
    <row r="576" spans="1:17" hidden="1" x14ac:dyDescent="0.25">
      <c r="A576">
        <v>2</v>
      </c>
      <c r="B576" t="s">
        <v>39</v>
      </c>
      <c r="C576" t="s">
        <v>17</v>
      </c>
      <c r="D576" t="s">
        <v>53</v>
      </c>
      <c r="E576" t="s">
        <v>25</v>
      </c>
      <c r="F576" t="s">
        <v>26</v>
      </c>
      <c r="G576"/>
      <c r="H576" t="s">
        <v>27</v>
      </c>
      <c r="I576">
        <v>0.54</v>
      </c>
      <c r="J576">
        <v>0.25</v>
      </c>
      <c r="K576">
        <v>0.75</v>
      </c>
      <c r="M576" t="s">
        <v>24</v>
      </c>
    </row>
    <row r="577" spans="1:17" hidden="1" x14ac:dyDescent="0.25">
      <c r="A577">
        <v>2</v>
      </c>
      <c r="B577" t="s">
        <v>39</v>
      </c>
      <c r="C577" t="s">
        <v>17</v>
      </c>
      <c r="D577" t="s">
        <v>53</v>
      </c>
      <c r="E577" t="s">
        <v>20</v>
      </c>
      <c r="F577" t="s">
        <v>74</v>
      </c>
      <c r="G577"/>
      <c r="I577">
        <v>0.54</v>
      </c>
      <c r="J577">
        <v>0.16</v>
      </c>
      <c r="K577">
        <v>0.25</v>
      </c>
      <c r="M577" t="s">
        <v>75</v>
      </c>
      <c r="N577" t="s">
        <v>24</v>
      </c>
      <c r="O577" t="s">
        <v>21</v>
      </c>
    </row>
    <row r="578" spans="1:17" hidden="1" x14ac:dyDescent="0.25">
      <c r="A578">
        <v>2</v>
      </c>
      <c r="B578" t="s">
        <v>39</v>
      </c>
      <c r="C578" t="s">
        <v>17</v>
      </c>
      <c r="D578" t="s">
        <v>53</v>
      </c>
      <c r="E578" t="s">
        <v>28</v>
      </c>
      <c r="F578" t="s">
        <v>26</v>
      </c>
      <c r="G578"/>
      <c r="H578" t="s">
        <v>27</v>
      </c>
      <c r="I578">
        <v>0.75</v>
      </c>
      <c r="J578">
        <v>0.5</v>
      </c>
      <c r="K578">
        <v>1</v>
      </c>
      <c r="M578" t="s">
        <v>21</v>
      </c>
    </row>
    <row r="579" spans="1:17" hidden="1" x14ac:dyDescent="0.25">
      <c r="A579">
        <v>2</v>
      </c>
      <c r="B579" t="s">
        <v>39</v>
      </c>
      <c r="C579" t="s">
        <v>17</v>
      </c>
      <c r="D579" t="s">
        <v>53</v>
      </c>
      <c r="E579" t="s">
        <v>18</v>
      </c>
      <c r="F579" t="s">
        <v>31</v>
      </c>
      <c r="G579">
        <v>24</v>
      </c>
      <c r="M579" t="s">
        <v>21</v>
      </c>
    </row>
    <row r="580" spans="1:17" hidden="1" x14ac:dyDescent="0.25">
      <c r="A580">
        <v>2</v>
      </c>
      <c r="B580" t="s">
        <v>39</v>
      </c>
      <c r="C580" t="s">
        <v>17</v>
      </c>
      <c r="D580" t="s">
        <v>59</v>
      </c>
      <c r="E580" t="s">
        <v>18</v>
      </c>
      <c r="F580" t="s">
        <v>26</v>
      </c>
      <c r="G580"/>
      <c r="H580" t="s">
        <v>19</v>
      </c>
      <c r="J580">
        <v>8</v>
      </c>
      <c r="K580">
        <v>9</v>
      </c>
      <c r="M580" t="s">
        <v>21</v>
      </c>
    </row>
    <row r="581" spans="1:17" hidden="1" x14ac:dyDescent="0.25">
      <c r="A581">
        <v>2</v>
      </c>
      <c r="B581" t="s">
        <v>39</v>
      </c>
      <c r="C581" t="s">
        <v>17</v>
      </c>
      <c r="D581" t="s">
        <v>59</v>
      </c>
      <c r="E581" t="s">
        <v>18</v>
      </c>
      <c r="F581" t="s">
        <v>26</v>
      </c>
      <c r="G581"/>
      <c r="H581" t="s">
        <v>19</v>
      </c>
      <c r="J581">
        <v>1</v>
      </c>
      <c r="K581">
        <v>1.5</v>
      </c>
      <c r="M581" t="s">
        <v>21</v>
      </c>
    </row>
    <row r="582" spans="1:17" hidden="1" x14ac:dyDescent="0.25">
      <c r="A582">
        <v>2</v>
      </c>
      <c r="B582" t="s">
        <v>39</v>
      </c>
      <c r="C582" t="s">
        <v>17</v>
      </c>
      <c r="D582" t="s">
        <v>59</v>
      </c>
      <c r="E582" t="s">
        <v>34</v>
      </c>
      <c r="F582" t="s">
        <v>26</v>
      </c>
      <c r="G582"/>
      <c r="H582" t="s">
        <v>27</v>
      </c>
      <c r="I582">
        <v>1</v>
      </c>
      <c r="J582">
        <v>0.5</v>
      </c>
      <c r="K582">
        <v>2</v>
      </c>
      <c r="M582" t="s">
        <v>24</v>
      </c>
    </row>
    <row r="583" spans="1:17" hidden="1" x14ac:dyDescent="0.25">
      <c r="A583">
        <v>2</v>
      </c>
      <c r="B583" t="s">
        <v>39</v>
      </c>
      <c r="C583" t="s">
        <v>17</v>
      </c>
      <c r="D583" t="s">
        <v>59</v>
      </c>
      <c r="E583" t="s">
        <v>20</v>
      </c>
      <c r="F583" t="s">
        <v>74</v>
      </c>
      <c r="G583"/>
      <c r="J583">
        <v>0.25</v>
      </c>
      <c r="K583">
        <v>0.33</v>
      </c>
      <c r="M583" t="s">
        <v>75</v>
      </c>
      <c r="N583" t="s">
        <v>24</v>
      </c>
      <c r="O583" t="s">
        <v>62</v>
      </c>
      <c r="Q583" t="s">
        <v>63</v>
      </c>
    </row>
    <row r="584" spans="1:17" hidden="1" x14ac:dyDescent="0.25">
      <c r="A584">
        <v>2</v>
      </c>
      <c r="B584" t="s">
        <v>39</v>
      </c>
      <c r="C584" t="s">
        <v>17</v>
      </c>
      <c r="D584" t="s">
        <v>59</v>
      </c>
      <c r="E584" t="s">
        <v>25</v>
      </c>
      <c r="F584" t="s">
        <v>26</v>
      </c>
      <c r="G584"/>
      <c r="H584" t="s">
        <v>27</v>
      </c>
      <c r="I584">
        <v>0.54</v>
      </c>
      <c r="J584">
        <v>0.25</v>
      </c>
      <c r="K584">
        <v>0.75</v>
      </c>
      <c r="M584" t="s">
        <v>24</v>
      </c>
    </row>
    <row r="585" spans="1:17" hidden="1" x14ac:dyDescent="0.25">
      <c r="A585">
        <v>2</v>
      </c>
      <c r="B585" t="s">
        <v>39</v>
      </c>
      <c r="C585" t="s">
        <v>17</v>
      </c>
      <c r="D585" t="s">
        <v>59</v>
      </c>
      <c r="E585" t="s">
        <v>20</v>
      </c>
      <c r="F585" t="s">
        <v>74</v>
      </c>
      <c r="G585"/>
      <c r="I585">
        <v>0.54</v>
      </c>
      <c r="J585">
        <v>0.16</v>
      </c>
      <c r="K585">
        <v>0.25</v>
      </c>
      <c r="M585" t="s">
        <v>75</v>
      </c>
      <c r="N585" t="s">
        <v>24</v>
      </c>
      <c r="O585" t="s">
        <v>21</v>
      </c>
    </row>
    <row r="586" spans="1:17" hidden="1" x14ac:dyDescent="0.25">
      <c r="A586">
        <v>2</v>
      </c>
      <c r="B586" t="s">
        <v>39</v>
      </c>
      <c r="C586" t="s">
        <v>17</v>
      </c>
      <c r="D586" t="s">
        <v>59</v>
      </c>
      <c r="E586" t="s">
        <v>28</v>
      </c>
      <c r="F586" t="s">
        <v>26</v>
      </c>
      <c r="G586"/>
      <c r="H586" t="s">
        <v>27</v>
      </c>
      <c r="I586">
        <v>1</v>
      </c>
      <c r="J586">
        <v>0.5</v>
      </c>
      <c r="K586">
        <v>2</v>
      </c>
      <c r="M586" t="s">
        <v>21</v>
      </c>
    </row>
    <row r="587" spans="1:17" hidden="1" x14ac:dyDescent="0.25">
      <c r="A587">
        <v>2</v>
      </c>
      <c r="B587" t="s">
        <v>39</v>
      </c>
      <c r="C587" t="s">
        <v>17</v>
      </c>
      <c r="D587" t="s">
        <v>59</v>
      </c>
      <c r="E587" t="s">
        <v>18</v>
      </c>
      <c r="F587" t="s">
        <v>31</v>
      </c>
      <c r="G587">
        <v>24</v>
      </c>
      <c r="M587" t="s">
        <v>21</v>
      </c>
    </row>
    <row r="588" spans="1:17" hidden="1" x14ac:dyDescent="0.25">
      <c r="A588">
        <v>2</v>
      </c>
      <c r="B588" t="s">
        <v>39</v>
      </c>
      <c r="C588" t="s">
        <v>17</v>
      </c>
      <c r="D588" t="s">
        <v>52</v>
      </c>
      <c r="E588" t="s">
        <v>18</v>
      </c>
      <c r="F588" t="s">
        <v>26</v>
      </c>
      <c r="G588"/>
      <c r="H588" t="s">
        <v>19</v>
      </c>
      <c r="J588">
        <v>9</v>
      </c>
      <c r="K588">
        <v>15</v>
      </c>
      <c r="M588" t="s">
        <v>21</v>
      </c>
    </row>
    <row r="589" spans="1:17" hidden="1" x14ac:dyDescent="0.25">
      <c r="A589">
        <v>2</v>
      </c>
      <c r="B589" t="s">
        <v>39</v>
      </c>
      <c r="C589" t="s">
        <v>17</v>
      </c>
      <c r="D589" t="s">
        <v>52</v>
      </c>
      <c r="E589" t="s">
        <v>28</v>
      </c>
      <c r="F589" t="s">
        <v>26</v>
      </c>
      <c r="G589"/>
      <c r="H589" t="s">
        <v>27</v>
      </c>
      <c r="I589">
        <v>1</v>
      </c>
      <c r="J589">
        <v>0.5</v>
      </c>
      <c r="K589">
        <v>2</v>
      </c>
      <c r="M589" t="s">
        <v>21</v>
      </c>
    </row>
    <row r="590" spans="1:17" hidden="1" x14ac:dyDescent="0.25">
      <c r="A590">
        <v>2</v>
      </c>
      <c r="B590" t="s">
        <v>39</v>
      </c>
      <c r="C590" t="s">
        <v>17</v>
      </c>
      <c r="D590" t="s">
        <v>52</v>
      </c>
      <c r="E590" t="s">
        <v>18</v>
      </c>
      <c r="F590" t="s">
        <v>31</v>
      </c>
      <c r="G590">
        <v>24</v>
      </c>
      <c r="M590" t="s">
        <v>21</v>
      </c>
    </row>
    <row r="591" spans="1:17" hidden="1" x14ac:dyDescent="0.25">
      <c r="A591">
        <v>2</v>
      </c>
      <c r="B591" t="s">
        <v>39</v>
      </c>
      <c r="C591" t="s">
        <v>17</v>
      </c>
      <c r="D591" t="s">
        <v>56</v>
      </c>
      <c r="E591" t="s">
        <v>18</v>
      </c>
      <c r="F591" t="s">
        <v>26</v>
      </c>
      <c r="G591"/>
      <c r="H591" t="s">
        <v>19</v>
      </c>
      <c r="J591">
        <v>6</v>
      </c>
      <c r="K591">
        <v>8</v>
      </c>
      <c r="M591" t="s">
        <v>21</v>
      </c>
    </row>
    <row r="592" spans="1:17" hidden="1" x14ac:dyDescent="0.25">
      <c r="A592">
        <v>2</v>
      </c>
      <c r="B592" t="s">
        <v>39</v>
      </c>
      <c r="C592" t="s">
        <v>17</v>
      </c>
      <c r="D592" t="s">
        <v>56</v>
      </c>
      <c r="E592" t="s">
        <v>18</v>
      </c>
      <c r="F592" t="s">
        <v>26</v>
      </c>
      <c r="G592"/>
      <c r="H592" t="s">
        <v>19</v>
      </c>
      <c r="J592">
        <v>6</v>
      </c>
      <c r="K592">
        <v>8</v>
      </c>
      <c r="M592" t="s">
        <v>21</v>
      </c>
    </row>
    <row r="593" spans="1:17" hidden="1" x14ac:dyDescent="0.25">
      <c r="A593">
        <v>2</v>
      </c>
      <c r="B593" t="s">
        <v>39</v>
      </c>
      <c r="C593" t="s">
        <v>17</v>
      </c>
      <c r="D593" t="s">
        <v>56</v>
      </c>
      <c r="E593" t="s">
        <v>28</v>
      </c>
      <c r="F593" t="s">
        <v>26</v>
      </c>
      <c r="G593"/>
      <c r="H593" t="s">
        <v>27</v>
      </c>
      <c r="I593">
        <v>0.75</v>
      </c>
      <c r="J593">
        <v>0.5</v>
      </c>
      <c r="K593">
        <v>1</v>
      </c>
      <c r="M593" t="s">
        <v>21</v>
      </c>
    </row>
    <row r="594" spans="1:17" hidden="1" x14ac:dyDescent="0.25">
      <c r="A594">
        <v>2</v>
      </c>
      <c r="B594" t="s">
        <v>39</v>
      </c>
      <c r="C594" t="s">
        <v>17</v>
      </c>
      <c r="D594" t="s">
        <v>56</v>
      </c>
      <c r="E594" t="s">
        <v>18</v>
      </c>
      <c r="F594" t="s">
        <v>31</v>
      </c>
      <c r="G594">
        <v>24</v>
      </c>
      <c r="M594" t="s">
        <v>21</v>
      </c>
    </row>
    <row r="595" spans="1:17" hidden="1" x14ac:dyDescent="0.25">
      <c r="A595">
        <v>2</v>
      </c>
      <c r="B595" t="s">
        <v>39</v>
      </c>
      <c r="C595" t="s">
        <v>36</v>
      </c>
      <c r="D595" t="s">
        <v>55</v>
      </c>
      <c r="E595" t="s">
        <v>18</v>
      </c>
      <c r="F595" t="s">
        <v>26</v>
      </c>
      <c r="G595"/>
      <c r="H595" t="s">
        <v>19</v>
      </c>
      <c r="J595">
        <v>12</v>
      </c>
      <c r="K595">
        <v>14</v>
      </c>
      <c r="M595" t="s">
        <v>21</v>
      </c>
    </row>
    <row r="596" spans="1:17" hidden="1" x14ac:dyDescent="0.25">
      <c r="A596">
        <v>2</v>
      </c>
      <c r="B596" t="s">
        <v>39</v>
      </c>
      <c r="C596" t="s">
        <v>36</v>
      </c>
      <c r="D596" t="s">
        <v>55</v>
      </c>
      <c r="E596" t="s">
        <v>34</v>
      </c>
      <c r="F596" t="s">
        <v>26</v>
      </c>
      <c r="G596"/>
      <c r="H596" t="s">
        <v>19</v>
      </c>
      <c r="J596">
        <v>1</v>
      </c>
      <c r="K596">
        <v>2</v>
      </c>
      <c r="M596" t="s">
        <v>24</v>
      </c>
    </row>
    <row r="597" spans="1:17" hidden="1" x14ac:dyDescent="0.25">
      <c r="A597">
        <v>2</v>
      </c>
      <c r="B597" t="s">
        <v>39</v>
      </c>
      <c r="C597" t="s">
        <v>36</v>
      </c>
      <c r="D597" t="s">
        <v>55</v>
      </c>
      <c r="E597" t="s">
        <v>18</v>
      </c>
      <c r="F597" t="s">
        <v>31</v>
      </c>
      <c r="G597">
        <v>24</v>
      </c>
      <c r="M597" t="s">
        <v>21</v>
      </c>
    </row>
    <row r="598" spans="1:17" hidden="1" x14ac:dyDescent="0.25">
      <c r="A598">
        <v>2</v>
      </c>
      <c r="B598" t="s">
        <v>39</v>
      </c>
      <c r="C598" t="s">
        <v>36</v>
      </c>
      <c r="D598" t="s">
        <v>59</v>
      </c>
      <c r="E598" t="s">
        <v>18</v>
      </c>
      <c r="F598" t="s">
        <v>26</v>
      </c>
      <c r="G598"/>
      <c r="H598" t="s">
        <v>19</v>
      </c>
      <c r="J598">
        <v>8</v>
      </c>
      <c r="K598">
        <v>10</v>
      </c>
      <c r="M598" t="s">
        <v>21</v>
      </c>
    </row>
    <row r="599" spans="1:17" hidden="1" x14ac:dyDescent="0.25">
      <c r="A599">
        <v>2</v>
      </c>
      <c r="B599" t="s">
        <v>39</v>
      </c>
      <c r="C599" t="s">
        <v>36</v>
      </c>
      <c r="D599" t="s">
        <v>59</v>
      </c>
      <c r="E599" t="s">
        <v>20</v>
      </c>
      <c r="F599" t="s">
        <v>74</v>
      </c>
      <c r="G599"/>
      <c r="J599">
        <v>0.25</v>
      </c>
      <c r="K599">
        <v>0.33</v>
      </c>
      <c r="M599" t="s">
        <v>75</v>
      </c>
      <c r="N599" t="s">
        <v>21</v>
      </c>
      <c r="O599" t="s">
        <v>62</v>
      </c>
      <c r="Q599" t="s">
        <v>63</v>
      </c>
    </row>
    <row r="600" spans="1:17" hidden="1" x14ac:dyDescent="0.25">
      <c r="A600">
        <v>2</v>
      </c>
      <c r="B600" t="s">
        <v>39</v>
      </c>
      <c r="C600" t="s">
        <v>36</v>
      </c>
      <c r="D600" t="s">
        <v>59</v>
      </c>
      <c r="E600" t="s">
        <v>25</v>
      </c>
      <c r="F600" t="s">
        <v>26</v>
      </c>
      <c r="G600"/>
      <c r="H600" t="s">
        <v>27</v>
      </c>
      <c r="I600">
        <v>0.54</v>
      </c>
      <c r="J600">
        <v>0.25</v>
      </c>
      <c r="K600">
        <v>0.75</v>
      </c>
      <c r="M600" t="s">
        <v>24</v>
      </c>
    </row>
    <row r="601" spans="1:17" hidden="1" x14ac:dyDescent="0.25">
      <c r="A601">
        <v>2</v>
      </c>
      <c r="B601" t="s">
        <v>39</v>
      </c>
      <c r="C601" t="s">
        <v>36</v>
      </c>
      <c r="D601" t="s">
        <v>59</v>
      </c>
      <c r="E601" t="s">
        <v>20</v>
      </c>
      <c r="F601" t="s">
        <v>74</v>
      </c>
      <c r="G601"/>
      <c r="I601">
        <v>0.54</v>
      </c>
      <c r="J601">
        <v>0.16</v>
      </c>
      <c r="K601">
        <v>0.25</v>
      </c>
      <c r="M601" t="s">
        <v>75</v>
      </c>
      <c r="N601" t="s">
        <v>24</v>
      </c>
      <c r="O601" t="s">
        <v>21</v>
      </c>
    </row>
    <row r="602" spans="1:17" hidden="1" x14ac:dyDescent="0.25">
      <c r="A602">
        <v>2</v>
      </c>
      <c r="B602" t="s">
        <v>39</v>
      </c>
      <c r="C602" t="s">
        <v>36</v>
      </c>
      <c r="D602" t="s">
        <v>59</v>
      </c>
      <c r="E602" t="s">
        <v>18</v>
      </c>
      <c r="F602" t="s">
        <v>26</v>
      </c>
      <c r="G602"/>
      <c r="H602" t="s">
        <v>19</v>
      </c>
      <c r="J602">
        <v>0.75</v>
      </c>
      <c r="K602">
        <v>1</v>
      </c>
      <c r="M602" t="s">
        <v>21</v>
      </c>
    </row>
    <row r="603" spans="1:17" hidden="1" x14ac:dyDescent="0.25">
      <c r="A603">
        <v>2</v>
      </c>
      <c r="B603" t="s">
        <v>39</v>
      </c>
      <c r="C603" t="s">
        <v>36</v>
      </c>
      <c r="D603" t="s">
        <v>59</v>
      </c>
      <c r="E603" t="s">
        <v>28</v>
      </c>
      <c r="F603" t="s">
        <v>26</v>
      </c>
      <c r="G603"/>
      <c r="H603" t="s">
        <v>27</v>
      </c>
      <c r="I603">
        <v>1</v>
      </c>
      <c r="J603">
        <v>0.5</v>
      </c>
      <c r="K603">
        <v>2</v>
      </c>
      <c r="M603" t="s">
        <v>21</v>
      </c>
    </row>
    <row r="604" spans="1:17" hidden="1" x14ac:dyDescent="0.25">
      <c r="A604">
        <v>2</v>
      </c>
      <c r="B604" t="s">
        <v>39</v>
      </c>
      <c r="C604" t="s">
        <v>36</v>
      </c>
      <c r="D604" t="s">
        <v>59</v>
      </c>
      <c r="E604" t="s">
        <v>18</v>
      </c>
      <c r="F604" t="s">
        <v>31</v>
      </c>
      <c r="G604">
        <v>24</v>
      </c>
      <c r="M604" t="s">
        <v>21</v>
      </c>
    </row>
    <row r="605" spans="1:17" hidden="1" x14ac:dyDescent="0.25">
      <c r="A605">
        <v>2</v>
      </c>
      <c r="B605" t="s">
        <v>39</v>
      </c>
      <c r="C605" t="s">
        <v>36</v>
      </c>
      <c r="D605" t="s">
        <v>53</v>
      </c>
      <c r="E605" t="s">
        <v>18</v>
      </c>
      <c r="F605" t="s">
        <v>26</v>
      </c>
      <c r="G605"/>
      <c r="H605" t="s">
        <v>19</v>
      </c>
      <c r="J605">
        <v>8</v>
      </c>
      <c r="K605">
        <v>11</v>
      </c>
      <c r="M605" t="s">
        <v>21</v>
      </c>
    </row>
    <row r="606" spans="1:17" hidden="1" x14ac:dyDescent="0.25">
      <c r="A606">
        <v>2</v>
      </c>
      <c r="B606" t="s">
        <v>39</v>
      </c>
      <c r="C606" t="s">
        <v>36</v>
      </c>
      <c r="D606" t="s">
        <v>53</v>
      </c>
      <c r="E606" t="s">
        <v>20</v>
      </c>
      <c r="F606" t="s">
        <v>74</v>
      </c>
      <c r="G606"/>
      <c r="J606">
        <v>0.25</v>
      </c>
      <c r="K606">
        <v>0.33</v>
      </c>
      <c r="M606" t="s">
        <v>75</v>
      </c>
      <c r="N606" t="s">
        <v>21</v>
      </c>
      <c r="O606" t="s">
        <v>62</v>
      </c>
      <c r="Q606" t="s">
        <v>63</v>
      </c>
    </row>
    <row r="607" spans="1:17" hidden="1" x14ac:dyDescent="0.25">
      <c r="A607">
        <v>2</v>
      </c>
      <c r="B607" t="s">
        <v>39</v>
      </c>
      <c r="C607" t="s">
        <v>36</v>
      </c>
      <c r="D607" t="s">
        <v>53</v>
      </c>
      <c r="E607" t="s">
        <v>25</v>
      </c>
      <c r="F607" t="s">
        <v>26</v>
      </c>
      <c r="G607"/>
      <c r="H607" t="s">
        <v>27</v>
      </c>
      <c r="I607">
        <v>0.75</v>
      </c>
      <c r="J607">
        <v>0.5</v>
      </c>
      <c r="K607">
        <v>1</v>
      </c>
      <c r="M607" t="s">
        <v>24</v>
      </c>
    </row>
    <row r="608" spans="1:17" hidden="1" x14ac:dyDescent="0.25">
      <c r="A608">
        <v>2</v>
      </c>
      <c r="B608" t="s">
        <v>39</v>
      </c>
      <c r="C608" t="s">
        <v>36</v>
      </c>
      <c r="D608" t="s">
        <v>53</v>
      </c>
      <c r="E608" t="s">
        <v>20</v>
      </c>
      <c r="F608" t="s">
        <v>74</v>
      </c>
      <c r="G608"/>
      <c r="I608">
        <v>0.75</v>
      </c>
      <c r="J608">
        <v>0.16</v>
      </c>
      <c r="K608">
        <v>0.25</v>
      </c>
      <c r="M608" t="s">
        <v>75</v>
      </c>
      <c r="N608" t="s">
        <v>24</v>
      </c>
      <c r="O608" t="s">
        <v>21</v>
      </c>
    </row>
    <row r="609" spans="1:17" hidden="1" x14ac:dyDescent="0.25">
      <c r="A609">
        <v>2</v>
      </c>
      <c r="B609" t="s">
        <v>39</v>
      </c>
      <c r="C609" t="s">
        <v>36</v>
      </c>
      <c r="D609" t="s">
        <v>53</v>
      </c>
      <c r="E609" t="s">
        <v>28</v>
      </c>
      <c r="F609" t="s">
        <v>26</v>
      </c>
      <c r="G609"/>
      <c r="H609" t="s">
        <v>27</v>
      </c>
      <c r="I609">
        <v>1</v>
      </c>
      <c r="J609">
        <v>0.5</v>
      </c>
      <c r="K609">
        <v>2</v>
      </c>
      <c r="M609" t="s">
        <v>21</v>
      </c>
    </row>
    <row r="610" spans="1:17" hidden="1" x14ac:dyDescent="0.25">
      <c r="A610">
        <v>2</v>
      </c>
      <c r="B610" t="s">
        <v>39</v>
      </c>
      <c r="C610" t="s">
        <v>36</v>
      </c>
      <c r="D610" t="s">
        <v>53</v>
      </c>
      <c r="E610" t="s">
        <v>18</v>
      </c>
      <c r="F610" t="s">
        <v>31</v>
      </c>
      <c r="G610">
        <v>24</v>
      </c>
      <c r="M610" t="s">
        <v>21</v>
      </c>
    </row>
    <row r="611" spans="1:17" hidden="1" x14ac:dyDescent="0.25">
      <c r="A611">
        <v>2</v>
      </c>
      <c r="B611" t="s">
        <v>39</v>
      </c>
      <c r="C611" t="s">
        <v>36</v>
      </c>
      <c r="D611" t="s">
        <v>56</v>
      </c>
      <c r="E611" t="s">
        <v>18</v>
      </c>
      <c r="F611" t="s">
        <v>26</v>
      </c>
      <c r="G611"/>
      <c r="H611" t="s">
        <v>19</v>
      </c>
      <c r="J611">
        <v>8</v>
      </c>
      <c r="K611">
        <v>10</v>
      </c>
      <c r="M611" t="s">
        <v>21</v>
      </c>
    </row>
    <row r="612" spans="1:17" hidden="1" x14ac:dyDescent="0.25">
      <c r="A612">
        <v>2</v>
      </c>
      <c r="B612" t="s">
        <v>39</v>
      </c>
      <c r="C612" t="s">
        <v>36</v>
      </c>
      <c r="D612" t="s">
        <v>56</v>
      </c>
      <c r="E612" t="s">
        <v>28</v>
      </c>
      <c r="F612" t="s">
        <v>26</v>
      </c>
      <c r="G612"/>
      <c r="H612" t="s">
        <v>27</v>
      </c>
      <c r="I612">
        <v>1</v>
      </c>
      <c r="J612">
        <v>0.5</v>
      </c>
      <c r="K612">
        <v>2</v>
      </c>
      <c r="M612" t="s">
        <v>21</v>
      </c>
    </row>
    <row r="613" spans="1:17" hidden="1" x14ac:dyDescent="0.25">
      <c r="A613">
        <v>2</v>
      </c>
      <c r="B613" t="s">
        <v>39</v>
      </c>
      <c r="C613" t="s">
        <v>36</v>
      </c>
      <c r="D613" t="s">
        <v>56</v>
      </c>
      <c r="E613" t="s">
        <v>18</v>
      </c>
      <c r="F613" t="s">
        <v>31</v>
      </c>
      <c r="G613">
        <v>24</v>
      </c>
      <c r="M613" t="s">
        <v>21</v>
      </c>
    </row>
    <row r="614" spans="1:17" hidden="1" x14ac:dyDescent="0.25">
      <c r="A614">
        <v>2</v>
      </c>
      <c r="B614" t="s">
        <v>39</v>
      </c>
      <c r="C614" t="s">
        <v>37</v>
      </c>
      <c r="D614" t="s">
        <v>59</v>
      </c>
      <c r="E614" t="s">
        <v>18</v>
      </c>
      <c r="F614" t="s">
        <v>26</v>
      </c>
      <c r="G614"/>
      <c r="H614" t="s">
        <v>19</v>
      </c>
      <c r="J614">
        <v>8</v>
      </c>
      <c r="K614">
        <v>9</v>
      </c>
      <c r="M614" t="s">
        <v>21</v>
      </c>
    </row>
    <row r="615" spans="1:17" hidden="1" x14ac:dyDescent="0.25">
      <c r="A615">
        <v>2</v>
      </c>
      <c r="B615" t="s">
        <v>39</v>
      </c>
      <c r="C615" t="s">
        <v>37</v>
      </c>
      <c r="D615" t="s">
        <v>59</v>
      </c>
      <c r="E615" t="s">
        <v>18</v>
      </c>
      <c r="F615" t="s">
        <v>26</v>
      </c>
      <c r="G615"/>
      <c r="H615" t="s">
        <v>19</v>
      </c>
      <c r="J615">
        <v>1</v>
      </c>
      <c r="K615">
        <v>1.5</v>
      </c>
      <c r="M615" t="s">
        <v>21</v>
      </c>
    </row>
    <row r="616" spans="1:17" hidden="1" x14ac:dyDescent="0.25">
      <c r="A616">
        <v>2</v>
      </c>
      <c r="B616" t="s">
        <v>39</v>
      </c>
      <c r="C616" t="s">
        <v>37</v>
      </c>
      <c r="D616" t="s">
        <v>59</v>
      </c>
      <c r="E616" t="s">
        <v>20</v>
      </c>
      <c r="F616" t="s">
        <v>74</v>
      </c>
      <c r="G616"/>
      <c r="J616">
        <v>0.25</v>
      </c>
      <c r="K616">
        <v>0.33</v>
      </c>
      <c r="M616" t="s">
        <v>75</v>
      </c>
      <c r="N616" t="s">
        <v>21</v>
      </c>
      <c r="O616" t="s">
        <v>62</v>
      </c>
      <c r="Q616" t="s">
        <v>63</v>
      </c>
    </row>
    <row r="617" spans="1:17" hidden="1" x14ac:dyDescent="0.25">
      <c r="A617">
        <v>2</v>
      </c>
      <c r="B617" t="s">
        <v>39</v>
      </c>
      <c r="C617" t="s">
        <v>37</v>
      </c>
      <c r="D617" t="s">
        <v>59</v>
      </c>
      <c r="E617" t="s">
        <v>25</v>
      </c>
      <c r="F617" t="s">
        <v>26</v>
      </c>
      <c r="G617"/>
      <c r="H617" t="s">
        <v>27</v>
      </c>
      <c r="I617">
        <v>0.54</v>
      </c>
      <c r="J617">
        <v>0.25</v>
      </c>
      <c r="K617">
        <v>0.75</v>
      </c>
      <c r="M617" t="s">
        <v>24</v>
      </c>
    </row>
    <row r="618" spans="1:17" hidden="1" x14ac:dyDescent="0.25">
      <c r="A618">
        <v>2</v>
      </c>
      <c r="B618" t="s">
        <v>39</v>
      </c>
      <c r="C618" t="s">
        <v>37</v>
      </c>
      <c r="D618" t="s">
        <v>59</v>
      </c>
      <c r="E618" t="s">
        <v>20</v>
      </c>
      <c r="F618" t="s">
        <v>74</v>
      </c>
      <c r="G618"/>
      <c r="I618">
        <v>0.54</v>
      </c>
      <c r="J618">
        <v>0.16</v>
      </c>
      <c r="K618">
        <v>0.25</v>
      </c>
      <c r="M618" t="s">
        <v>75</v>
      </c>
      <c r="N618" t="s">
        <v>24</v>
      </c>
      <c r="O618" t="s">
        <v>21</v>
      </c>
    </row>
    <row r="619" spans="1:17" hidden="1" x14ac:dyDescent="0.25">
      <c r="A619">
        <v>2</v>
      </c>
      <c r="B619" t="s">
        <v>39</v>
      </c>
      <c r="C619" t="s">
        <v>37</v>
      </c>
      <c r="D619" t="s">
        <v>59</v>
      </c>
      <c r="E619" t="s">
        <v>28</v>
      </c>
      <c r="F619" t="s">
        <v>26</v>
      </c>
      <c r="G619"/>
      <c r="H619" t="s">
        <v>27</v>
      </c>
      <c r="I619">
        <v>1</v>
      </c>
      <c r="J619">
        <v>0.5</v>
      </c>
      <c r="K619">
        <v>2</v>
      </c>
      <c r="M619" t="s">
        <v>21</v>
      </c>
    </row>
    <row r="620" spans="1:17" hidden="1" x14ac:dyDescent="0.25">
      <c r="A620">
        <v>2</v>
      </c>
      <c r="B620" t="s">
        <v>39</v>
      </c>
      <c r="C620" t="s">
        <v>37</v>
      </c>
      <c r="D620" t="s">
        <v>59</v>
      </c>
      <c r="E620" t="s">
        <v>18</v>
      </c>
      <c r="F620" t="s">
        <v>31</v>
      </c>
      <c r="G620">
        <v>24</v>
      </c>
      <c r="M620" t="s">
        <v>21</v>
      </c>
    </row>
    <row r="621" spans="1:17" hidden="1" x14ac:dyDescent="0.25">
      <c r="A621">
        <v>2</v>
      </c>
      <c r="B621" t="s">
        <v>39</v>
      </c>
      <c r="C621" t="s">
        <v>38</v>
      </c>
      <c r="D621" t="s">
        <v>59</v>
      </c>
      <c r="E621" t="s">
        <v>18</v>
      </c>
      <c r="F621" t="s">
        <v>26</v>
      </c>
      <c r="G621"/>
      <c r="H621" t="s">
        <v>19</v>
      </c>
      <c r="J621">
        <v>8</v>
      </c>
      <c r="K621">
        <v>10</v>
      </c>
      <c r="M621" t="s">
        <v>21</v>
      </c>
    </row>
    <row r="622" spans="1:17" hidden="1" x14ac:dyDescent="0.25">
      <c r="A622">
        <v>2</v>
      </c>
      <c r="B622" t="s">
        <v>39</v>
      </c>
      <c r="C622" t="s">
        <v>38</v>
      </c>
      <c r="D622" t="s">
        <v>59</v>
      </c>
      <c r="E622" t="s">
        <v>28</v>
      </c>
      <c r="F622" t="s">
        <v>26</v>
      </c>
      <c r="G622"/>
      <c r="H622" t="s">
        <v>27</v>
      </c>
      <c r="I622">
        <v>1</v>
      </c>
      <c r="J622">
        <v>0.5</v>
      </c>
      <c r="K622">
        <v>2</v>
      </c>
      <c r="M622" t="s">
        <v>21</v>
      </c>
    </row>
    <row r="623" spans="1:17" hidden="1" x14ac:dyDescent="0.25">
      <c r="A623">
        <v>2</v>
      </c>
      <c r="B623" t="s">
        <v>39</v>
      </c>
      <c r="C623" t="s">
        <v>38</v>
      </c>
      <c r="D623" t="s">
        <v>59</v>
      </c>
      <c r="E623" t="s">
        <v>18</v>
      </c>
      <c r="F623" t="s">
        <v>31</v>
      </c>
      <c r="G623">
        <v>24</v>
      </c>
      <c r="M623" t="s">
        <v>21</v>
      </c>
    </row>
    <row r="624" spans="1:17" hidden="1" x14ac:dyDescent="0.25">
      <c r="A624">
        <v>2</v>
      </c>
      <c r="B624" t="s">
        <v>39</v>
      </c>
      <c r="C624" t="s">
        <v>38</v>
      </c>
      <c r="D624" t="s">
        <v>55</v>
      </c>
      <c r="E624" t="s">
        <v>18</v>
      </c>
      <c r="F624" t="s">
        <v>26</v>
      </c>
      <c r="G624"/>
      <c r="H624" t="s">
        <v>19</v>
      </c>
      <c r="J624">
        <v>12</v>
      </c>
      <c r="K624">
        <v>14</v>
      </c>
      <c r="M624" t="s">
        <v>21</v>
      </c>
    </row>
    <row r="625" spans="1:17" hidden="1" x14ac:dyDescent="0.25">
      <c r="A625">
        <v>2</v>
      </c>
      <c r="B625" t="s">
        <v>39</v>
      </c>
      <c r="C625" t="s">
        <v>38</v>
      </c>
      <c r="D625" t="s">
        <v>55</v>
      </c>
      <c r="E625" t="s">
        <v>20</v>
      </c>
      <c r="F625" t="s">
        <v>74</v>
      </c>
      <c r="G625"/>
      <c r="J625">
        <v>0.25</v>
      </c>
      <c r="K625">
        <v>0.33</v>
      </c>
      <c r="M625" t="s">
        <v>75</v>
      </c>
      <c r="N625" t="s">
        <v>21</v>
      </c>
      <c r="O625" t="s">
        <v>62</v>
      </c>
      <c r="Q625" t="s">
        <v>63</v>
      </c>
    </row>
    <row r="626" spans="1:17" hidden="1" x14ac:dyDescent="0.25">
      <c r="A626">
        <v>2</v>
      </c>
      <c r="B626" t="s">
        <v>39</v>
      </c>
      <c r="C626" t="s">
        <v>38</v>
      </c>
      <c r="D626" t="s">
        <v>55</v>
      </c>
      <c r="E626" t="s">
        <v>25</v>
      </c>
      <c r="F626" t="s">
        <v>26</v>
      </c>
      <c r="G626"/>
      <c r="H626" t="s">
        <v>27</v>
      </c>
      <c r="I626">
        <v>0.75</v>
      </c>
      <c r="J626">
        <v>0.5</v>
      </c>
      <c r="K626">
        <v>1</v>
      </c>
      <c r="M626" t="s">
        <v>24</v>
      </c>
    </row>
    <row r="627" spans="1:17" hidden="1" x14ac:dyDescent="0.25">
      <c r="A627">
        <v>2</v>
      </c>
      <c r="B627" t="s">
        <v>39</v>
      </c>
      <c r="C627" t="s">
        <v>38</v>
      </c>
      <c r="D627" t="s">
        <v>55</v>
      </c>
      <c r="E627" t="s">
        <v>20</v>
      </c>
      <c r="F627" t="s">
        <v>74</v>
      </c>
      <c r="G627"/>
      <c r="I627">
        <v>0.75</v>
      </c>
      <c r="J627">
        <v>0.16</v>
      </c>
      <c r="K627">
        <v>0.25</v>
      </c>
      <c r="M627" t="s">
        <v>75</v>
      </c>
      <c r="N627" t="s">
        <v>24</v>
      </c>
      <c r="O627" t="s">
        <v>21</v>
      </c>
    </row>
    <row r="628" spans="1:17" hidden="1" x14ac:dyDescent="0.25">
      <c r="A628">
        <v>2</v>
      </c>
      <c r="B628" t="s">
        <v>39</v>
      </c>
      <c r="C628" t="s">
        <v>38</v>
      </c>
      <c r="D628" t="s">
        <v>55</v>
      </c>
      <c r="E628" t="s">
        <v>18</v>
      </c>
      <c r="F628" t="s">
        <v>26</v>
      </c>
      <c r="G628"/>
      <c r="H628" t="s">
        <v>19</v>
      </c>
      <c r="J628">
        <v>1</v>
      </c>
      <c r="K628">
        <v>2</v>
      </c>
      <c r="M628" t="s">
        <v>21</v>
      </c>
    </row>
    <row r="629" spans="1:17" hidden="1" x14ac:dyDescent="0.25">
      <c r="A629">
        <v>2</v>
      </c>
      <c r="B629" t="s">
        <v>39</v>
      </c>
      <c r="C629" t="s">
        <v>38</v>
      </c>
      <c r="D629" t="s">
        <v>55</v>
      </c>
      <c r="E629" t="s">
        <v>18</v>
      </c>
      <c r="F629" t="s">
        <v>31</v>
      </c>
      <c r="G629">
        <v>24</v>
      </c>
      <c r="M629" t="s">
        <v>21</v>
      </c>
    </row>
    <row r="630" spans="1:17" hidden="1" x14ac:dyDescent="0.25">
      <c r="A630">
        <v>2</v>
      </c>
      <c r="B630" t="s">
        <v>39</v>
      </c>
      <c r="C630" t="s">
        <v>37</v>
      </c>
      <c r="D630" t="s">
        <v>55</v>
      </c>
      <c r="E630" t="s">
        <v>18</v>
      </c>
      <c r="F630" t="s">
        <v>26</v>
      </c>
      <c r="G630"/>
      <c r="H630" t="s">
        <v>19</v>
      </c>
      <c r="J630">
        <v>6</v>
      </c>
      <c r="K630">
        <v>8</v>
      </c>
      <c r="M630" t="s">
        <v>21</v>
      </c>
    </row>
    <row r="631" spans="1:17" hidden="1" x14ac:dyDescent="0.25">
      <c r="A631">
        <v>2</v>
      </c>
      <c r="B631" t="s">
        <v>39</v>
      </c>
      <c r="C631" t="s">
        <v>37</v>
      </c>
      <c r="D631" t="s">
        <v>55</v>
      </c>
      <c r="E631" t="s">
        <v>18</v>
      </c>
      <c r="F631" t="s">
        <v>26</v>
      </c>
      <c r="G631"/>
      <c r="H631" t="s">
        <v>19</v>
      </c>
      <c r="J631">
        <v>6</v>
      </c>
      <c r="K631">
        <v>8</v>
      </c>
      <c r="M631" t="s">
        <v>21</v>
      </c>
    </row>
    <row r="632" spans="1:17" hidden="1" x14ac:dyDescent="0.25">
      <c r="A632">
        <v>2</v>
      </c>
      <c r="B632" t="s">
        <v>39</v>
      </c>
      <c r="C632" t="s">
        <v>37</v>
      </c>
      <c r="D632" t="s">
        <v>55</v>
      </c>
      <c r="E632" t="s">
        <v>28</v>
      </c>
      <c r="F632" t="s">
        <v>26</v>
      </c>
      <c r="G632"/>
      <c r="H632" t="s">
        <v>27</v>
      </c>
      <c r="I632">
        <f>(J632+K632)/2</f>
        <v>1.5</v>
      </c>
      <c r="J632">
        <v>1</v>
      </c>
      <c r="K632">
        <v>2</v>
      </c>
      <c r="M632" t="s">
        <v>21</v>
      </c>
    </row>
    <row r="633" spans="1:17" hidden="1" x14ac:dyDescent="0.25">
      <c r="A633">
        <v>2</v>
      </c>
      <c r="B633" t="s">
        <v>39</v>
      </c>
      <c r="C633" t="s">
        <v>37</v>
      </c>
      <c r="D633" t="s">
        <v>55</v>
      </c>
      <c r="E633" t="s">
        <v>18</v>
      </c>
      <c r="F633" t="s">
        <v>31</v>
      </c>
      <c r="G633">
        <v>24</v>
      </c>
      <c r="M633" t="s">
        <v>21</v>
      </c>
    </row>
    <row r="634" spans="1:17" hidden="1" x14ac:dyDescent="0.25">
      <c r="A634">
        <v>2</v>
      </c>
      <c r="B634" t="s">
        <v>39</v>
      </c>
      <c r="C634" t="s">
        <v>38</v>
      </c>
      <c r="D634" t="s">
        <v>53</v>
      </c>
      <c r="E634" t="s">
        <v>18</v>
      </c>
      <c r="F634" t="s">
        <v>26</v>
      </c>
      <c r="G634"/>
      <c r="H634" t="s">
        <v>19</v>
      </c>
      <c r="J634">
        <v>8</v>
      </c>
      <c r="K634">
        <v>11</v>
      </c>
      <c r="M634" t="s">
        <v>21</v>
      </c>
    </row>
    <row r="635" spans="1:17" hidden="1" x14ac:dyDescent="0.25">
      <c r="A635">
        <v>2</v>
      </c>
      <c r="B635" t="s">
        <v>39</v>
      </c>
      <c r="C635" t="s">
        <v>38</v>
      </c>
      <c r="D635" t="s">
        <v>53</v>
      </c>
      <c r="E635" t="s">
        <v>20</v>
      </c>
      <c r="F635" t="s">
        <v>74</v>
      </c>
      <c r="G635"/>
      <c r="J635">
        <v>0.25</v>
      </c>
      <c r="K635">
        <v>0.33</v>
      </c>
      <c r="M635" t="s">
        <v>75</v>
      </c>
      <c r="N635" t="s">
        <v>21</v>
      </c>
      <c r="O635" t="s">
        <v>62</v>
      </c>
      <c r="Q635" t="s">
        <v>63</v>
      </c>
    </row>
    <row r="636" spans="1:17" hidden="1" x14ac:dyDescent="0.25">
      <c r="A636">
        <v>2</v>
      </c>
      <c r="B636" t="s">
        <v>39</v>
      </c>
      <c r="C636" t="s">
        <v>38</v>
      </c>
      <c r="D636" t="s">
        <v>53</v>
      </c>
      <c r="E636" t="s">
        <v>25</v>
      </c>
      <c r="F636" t="s">
        <v>26</v>
      </c>
      <c r="G636"/>
      <c r="H636" t="s">
        <v>27</v>
      </c>
      <c r="I636">
        <v>0.75</v>
      </c>
      <c r="J636">
        <v>0.5</v>
      </c>
      <c r="K636">
        <v>1</v>
      </c>
      <c r="M636" t="s">
        <v>24</v>
      </c>
    </row>
    <row r="637" spans="1:17" hidden="1" x14ac:dyDescent="0.25">
      <c r="A637">
        <v>2</v>
      </c>
      <c r="B637" t="s">
        <v>39</v>
      </c>
      <c r="C637" t="s">
        <v>38</v>
      </c>
      <c r="D637" t="s">
        <v>53</v>
      </c>
      <c r="E637" t="s">
        <v>20</v>
      </c>
      <c r="F637" t="s">
        <v>74</v>
      </c>
      <c r="G637"/>
      <c r="I637">
        <v>0.75</v>
      </c>
      <c r="J637">
        <v>0.16</v>
      </c>
      <c r="K637">
        <v>0.25</v>
      </c>
      <c r="M637" t="s">
        <v>75</v>
      </c>
      <c r="N637" t="s">
        <v>24</v>
      </c>
      <c r="O637" t="s">
        <v>21</v>
      </c>
    </row>
    <row r="638" spans="1:17" hidden="1" x14ac:dyDescent="0.25">
      <c r="A638">
        <v>2</v>
      </c>
      <c r="B638" t="s">
        <v>39</v>
      </c>
      <c r="C638" t="s">
        <v>38</v>
      </c>
      <c r="D638" t="s">
        <v>53</v>
      </c>
      <c r="E638" t="s">
        <v>28</v>
      </c>
      <c r="F638" t="s">
        <v>26</v>
      </c>
      <c r="G638"/>
      <c r="H638" t="s">
        <v>27</v>
      </c>
      <c r="I638">
        <v>1</v>
      </c>
      <c r="J638">
        <v>0.5</v>
      </c>
      <c r="K638">
        <v>2</v>
      </c>
      <c r="M638" t="s">
        <v>21</v>
      </c>
    </row>
    <row r="639" spans="1:17" hidden="1" x14ac:dyDescent="0.25">
      <c r="A639">
        <v>2</v>
      </c>
      <c r="B639" t="s">
        <v>39</v>
      </c>
      <c r="C639" t="s">
        <v>38</v>
      </c>
      <c r="D639" t="s">
        <v>53</v>
      </c>
      <c r="E639" t="s">
        <v>18</v>
      </c>
      <c r="F639" t="s">
        <v>31</v>
      </c>
      <c r="G639">
        <v>24</v>
      </c>
      <c r="M639" t="s">
        <v>21</v>
      </c>
    </row>
    <row r="640" spans="1:17" hidden="1" x14ac:dyDescent="0.25">
      <c r="A640">
        <v>2</v>
      </c>
      <c r="B640" t="s">
        <v>39</v>
      </c>
      <c r="C640" t="s">
        <v>37</v>
      </c>
      <c r="D640" t="s">
        <v>53</v>
      </c>
      <c r="E640" t="s">
        <v>18</v>
      </c>
      <c r="F640" t="s">
        <v>26</v>
      </c>
      <c r="G640"/>
      <c r="H640" t="s">
        <v>19</v>
      </c>
      <c r="J640">
        <v>6</v>
      </c>
      <c r="K640">
        <v>7</v>
      </c>
      <c r="M640" t="s">
        <v>21</v>
      </c>
    </row>
    <row r="641" spans="1:13" hidden="1" x14ac:dyDescent="0.25">
      <c r="A641">
        <v>2</v>
      </c>
      <c r="B641" t="s">
        <v>39</v>
      </c>
      <c r="C641" t="s">
        <v>37</v>
      </c>
      <c r="D641" t="s">
        <v>53</v>
      </c>
      <c r="E641" t="s">
        <v>18</v>
      </c>
      <c r="F641" t="s">
        <v>26</v>
      </c>
      <c r="G641"/>
      <c r="H641" t="s">
        <v>19</v>
      </c>
      <c r="J641">
        <v>3</v>
      </c>
      <c r="K641">
        <v>3.5</v>
      </c>
      <c r="M641" t="s">
        <v>21</v>
      </c>
    </row>
    <row r="642" spans="1:13" hidden="1" x14ac:dyDescent="0.25">
      <c r="A642">
        <v>2</v>
      </c>
      <c r="B642" t="s">
        <v>39</v>
      </c>
      <c r="C642" t="s">
        <v>37</v>
      </c>
      <c r="D642" t="s">
        <v>53</v>
      </c>
      <c r="E642" t="s">
        <v>34</v>
      </c>
      <c r="F642" t="s">
        <v>26</v>
      </c>
      <c r="G642"/>
      <c r="H642" t="s">
        <v>19</v>
      </c>
      <c r="J642">
        <v>0.5</v>
      </c>
      <c r="K642">
        <v>0.75</v>
      </c>
      <c r="M642" t="s">
        <v>24</v>
      </c>
    </row>
    <row r="643" spans="1:13" hidden="1" x14ac:dyDescent="0.25">
      <c r="A643">
        <v>2</v>
      </c>
      <c r="B643" t="s">
        <v>39</v>
      </c>
      <c r="C643" t="s">
        <v>37</v>
      </c>
      <c r="D643" t="s">
        <v>53</v>
      </c>
      <c r="E643" t="s">
        <v>18</v>
      </c>
      <c r="F643" t="s">
        <v>26</v>
      </c>
      <c r="G643"/>
      <c r="H643" t="s">
        <v>27</v>
      </c>
      <c r="I643">
        <v>2.5</v>
      </c>
      <c r="J643">
        <v>2</v>
      </c>
      <c r="K643">
        <v>3</v>
      </c>
      <c r="M643" t="s">
        <v>21</v>
      </c>
    </row>
    <row r="644" spans="1:13" hidden="1" x14ac:dyDescent="0.25">
      <c r="A644">
        <v>2</v>
      </c>
      <c r="B644" t="s">
        <v>39</v>
      </c>
      <c r="C644" t="s">
        <v>37</v>
      </c>
      <c r="D644" t="s">
        <v>53</v>
      </c>
      <c r="E644" t="s">
        <v>28</v>
      </c>
      <c r="F644" t="s">
        <v>26</v>
      </c>
      <c r="G644"/>
      <c r="H644" t="s">
        <v>27</v>
      </c>
      <c r="I644">
        <v>0.5</v>
      </c>
      <c r="J644">
        <v>0.33</v>
      </c>
      <c r="K644">
        <v>0.75</v>
      </c>
      <c r="M644" t="s">
        <v>21</v>
      </c>
    </row>
    <row r="645" spans="1:13" hidden="1" x14ac:dyDescent="0.25">
      <c r="A645">
        <v>2</v>
      </c>
      <c r="B645" t="s">
        <v>39</v>
      </c>
      <c r="C645" t="s">
        <v>37</v>
      </c>
      <c r="D645" t="s">
        <v>53</v>
      </c>
      <c r="E645" t="s">
        <v>18</v>
      </c>
      <c r="F645" t="s">
        <v>31</v>
      </c>
      <c r="G645">
        <v>24</v>
      </c>
      <c r="M645" t="s">
        <v>21</v>
      </c>
    </row>
    <row r="646" spans="1:13" hidden="1" x14ac:dyDescent="0.25">
      <c r="A646">
        <v>2</v>
      </c>
      <c r="B646" t="s">
        <v>39</v>
      </c>
      <c r="C646" t="s">
        <v>38</v>
      </c>
      <c r="D646" t="s">
        <v>56</v>
      </c>
      <c r="E646" t="s">
        <v>18</v>
      </c>
      <c r="F646" t="s">
        <v>26</v>
      </c>
      <c r="G646"/>
      <c r="H646" t="s">
        <v>19</v>
      </c>
      <c r="J646">
        <v>8</v>
      </c>
      <c r="K646">
        <v>14</v>
      </c>
      <c r="M646" t="s">
        <v>21</v>
      </c>
    </row>
    <row r="647" spans="1:13" hidden="1" x14ac:dyDescent="0.25">
      <c r="A647">
        <v>2</v>
      </c>
      <c r="B647" t="s">
        <v>39</v>
      </c>
      <c r="C647" t="s">
        <v>38</v>
      </c>
      <c r="D647" t="s">
        <v>56</v>
      </c>
      <c r="E647" t="s">
        <v>28</v>
      </c>
      <c r="F647" t="s">
        <v>26</v>
      </c>
      <c r="G647"/>
      <c r="H647" t="s">
        <v>27</v>
      </c>
      <c r="I647">
        <v>1</v>
      </c>
      <c r="J647">
        <v>0.5</v>
      </c>
      <c r="K647">
        <v>2</v>
      </c>
      <c r="M647" t="s">
        <v>21</v>
      </c>
    </row>
    <row r="648" spans="1:13" hidden="1" x14ac:dyDescent="0.25">
      <c r="A648">
        <v>2</v>
      </c>
      <c r="B648" t="s">
        <v>39</v>
      </c>
      <c r="C648" t="s">
        <v>38</v>
      </c>
      <c r="D648" t="s">
        <v>56</v>
      </c>
      <c r="E648" t="s">
        <v>18</v>
      </c>
      <c r="F648" t="s">
        <v>31</v>
      </c>
      <c r="G648">
        <v>24</v>
      </c>
      <c r="M648" t="s">
        <v>21</v>
      </c>
    </row>
    <row r="649" spans="1:13" hidden="1" x14ac:dyDescent="0.25">
      <c r="A649">
        <v>2</v>
      </c>
      <c r="B649" t="s">
        <v>39</v>
      </c>
      <c r="C649" t="s">
        <v>37</v>
      </c>
      <c r="D649" t="s">
        <v>56</v>
      </c>
      <c r="E649" t="s">
        <v>18</v>
      </c>
      <c r="F649" t="s">
        <v>26</v>
      </c>
      <c r="G649"/>
      <c r="H649" t="s">
        <v>19</v>
      </c>
      <c r="J649">
        <v>6</v>
      </c>
      <c r="K649">
        <v>9</v>
      </c>
      <c r="M649" t="s">
        <v>21</v>
      </c>
    </row>
    <row r="650" spans="1:13" hidden="1" x14ac:dyDescent="0.25">
      <c r="A650">
        <v>2</v>
      </c>
      <c r="B650" t="s">
        <v>39</v>
      </c>
      <c r="C650" t="s">
        <v>37</v>
      </c>
      <c r="D650" t="s">
        <v>56</v>
      </c>
      <c r="E650" t="s">
        <v>18</v>
      </c>
      <c r="F650" t="s">
        <v>26</v>
      </c>
      <c r="G650"/>
      <c r="H650" t="s">
        <v>19</v>
      </c>
      <c r="J650">
        <v>6</v>
      </c>
      <c r="K650">
        <v>8</v>
      </c>
      <c r="M650" t="s">
        <v>21</v>
      </c>
    </row>
    <row r="651" spans="1:13" hidden="1" x14ac:dyDescent="0.25">
      <c r="A651">
        <v>2</v>
      </c>
      <c r="B651" t="s">
        <v>39</v>
      </c>
      <c r="C651" t="s">
        <v>37</v>
      </c>
      <c r="D651" t="s">
        <v>56</v>
      </c>
      <c r="E651" t="s">
        <v>28</v>
      </c>
      <c r="F651" t="s">
        <v>26</v>
      </c>
      <c r="G651"/>
      <c r="H651" t="s">
        <v>27</v>
      </c>
      <c r="I651">
        <v>0.75</v>
      </c>
      <c r="J651">
        <v>0.5</v>
      </c>
      <c r="K651">
        <v>1</v>
      </c>
      <c r="M651" t="s">
        <v>21</v>
      </c>
    </row>
    <row r="652" spans="1:13" hidden="1" x14ac:dyDescent="0.25">
      <c r="A652">
        <v>2</v>
      </c>
      <c r="B652" t="s">
        <v>39</v>
      </c>
      <c r="C652" t="s">
        <v>37</v>
      </c>
      <c r="D652" t="s">
        <v>56</v>
      </c>
      <c r="E652" t="s">
        <v>18</v>
      </c>
      <c r="F652" t="s">
        <v>31</v>
      </c>
      <c r="G652">
        <v>24</v>
      </c>
      <c r="M652" t="s">
        <v>21</v>
      </c>
    </row>
    <row r="653" spans="1:13" hidden="1" x14ac:dyDescent="0.25">
      <c r="A653">
        <v>2</v>
      </c>
      <c r="B653" t="s">
        <v>39</v>
      </c>
      <c r="C653" t="s">
        <v>37</v>
      </c>
      <c r="D653" t="s">
        <v>52</v>
      </c>
      <c r="E653" t="s">
        <v>18</v>
      </c>
      <c r="F653" t="s">
        <v>26</v>
      </c>
      <c r="G653"/>
      <c r="H653" t="s">
        <v>19</v>
      </c>
      <c r="J653">
        <v>8</v>
      </c>
      <c r="K653">
        <v>18</v>
      </c>
      <c r="M653" t="s">
        <v>21</v>
      </c>
    </row>
    <row r="654" spans="1:13" hidden="1" x14ac:dyDescent="0.25">
      <c r="A654">
        <v>2</v>
      </c>
      <c r="B654" t="s">
        <v>39</v>
      </c>
      <c r="C654" t="s">
        <v>37</v>
      </c>
      <c r="D654" t="s">
        <v>52</v>
      </c>
      <c r="E654" t="s">
        <v>28</v>
      </c>
      <c r="F654" t="s">
        <v>26</v>
      </c>
      <c r="G654"/>
      <c r="H654" t="s">
        <v>27</v>
      </c>
      <c r="I654">
        <v>1</v>
      </c>
      <c r="J654">
        <v>0.5</v>
      </c>
      <c r="K654">
        <v>2</v>
      </c>
      <c r="M654" t="s">
        <v>21</v>
      </c>
    </row>
    <row r="655" spans="1:13" hidden="1" x14ac:dyDescent="0.25">
      <c r="A655">
        <v>2</v>
      </c>
      <c r="B655" t="s">
        <v>39</v>
      </c>
      <c r="C655" t="s">
        <v>37</v>
      </c>
      <c r="D655" t="s">
        <v>52</v>
      </c>
      <c r="E655" t="s">
        <v>18</v>
      </c>
      <c r="F655" t="s">
        <v>31</v>
      </c>
      <c r="G655">
        <v>24</v>
      </c>
      <c r="M655" t="s">
        <v>21</v>
      </c>
    </row>
    <row r="656" spans="1:13" hidden="1" x14ac:dyDescent="0.25">
      <c r="A656">
        <v>2</v>
      </c>
      <c r="B656" t="s">
        <v>39</v>
      </c>
      <c r="C656" t="s">
        <v>36</v>
      </c>
      <c r="D656" t="s">
        <v>52</v>
      </c>
      <c r="E656" t="s">
        <v>18</v>
      </c>
      <c r="F656" t="s">
        <v>26</v>
      </c>
      <c r="G656"/>
      <c r="H656" t="s">
        <v>19</v>
      </c>
      <c r="J656">
        <v>8</v>
      </c>
      <c r="K656">
        <v>11</v>
      </c>
      <c r="M656" t="s">
        <v>21</v>
      </c>
    </row>
    <row r="657" spans="1:13" hidden="1" x14ac:dyDescent="0.25">
      <c r="A657">
        <v>2</v>
      </c>
      <c r="B657" t="s">
        <v>39</v>
      </c>
      <c r="C657" t="s">
        <v>36</v>
      </c>
      <c r="D657" t="s">
        <v>52</v>
      </c>
      <c r="E657" t="s">
        <v>25</v>
      </c>
      <c r="F657" t="s">
        <v>26</v>
      </c>
      <c r="G657"/>
      <c r="H657" t="s">
        <v>27</v>
      </c>
      <c r="I657">
        <v>0.75</v>
      </c>
      <c r="J657">
        <v>0.5</v>
      </c>
      <c r="K657">
        <v>1</v>
      </c>
      <c r="M657" t="s">
        <v>24</v>
      </c>
    </row>
    <row r="658" spans="1:13" hidden="1" x14ac:dyDescent="0.25">
      <c r="A658">
        <v>2</v>
      </c>
      <c r="B658" t="s">
        <v>39</v>
      </c>
      <c r="C658" t="s">
        <v>36</v>
      </c>
      <c r="D658" t="s">
        <v>52</v>
      </c>
      <c r="E658" t="s">
        <v>28</v>
      </c>
      <c r="F658" t="s">
        <v>26</v>
      </c>
      <c r="G658"/>
      <c r="H658" t="s">
        <v>27</v>
      </c>
      <c r="I658">
        <v>1</v>
      </c>
      <c r="J658">
        <v>0.5</v>
      </c>
      <c r="K658">
        <v>2</v>
      </c>
      <c r="M658" t="s">
        <v>21</v>
      </c>
    </row>
    <row r="659" spans="1:13" hidden="1" x14ac:dyDescent="0.25">
      <c r="A659">
        <v>2</v>
      </c>
      <c r="B659" t="s">
        <v>39</v>
      </c>
      <c r="C659" t="s">
        <v>36</v>
      </c>
      <c r="D659" t="s">
        <v>52</v>
      </c>
      <c r="E659" t="s">
        <v>18</v>
      </c>
      <c r="F659" t="s">
        <v>31</v>
      </c>
      <c r="G659">
        <v>24</v>
      </c>
      <c r="M659" t="s">
        <v>21</v>
      </c>
    </row>
    <row r="660" spans="1:13" hidden="1" x14ac:dyDescent="0.25">
      <c r="A660">
        <v>2</v>
      </c>
      <c r="B660" t="s">
        <v>39</v>
      </c>
      <c r="C660" t="s">
        <v>38</v>
      </c>
      <c r="D660" t="s">
        <v>52</v>
      </c>
      <c r="E660" t="s">
        <v>18</v>
      </c>
      <c r="F660" t="s">
        <v>26</v>
      </c>
      <c r="G660"/>
      <c r="H660" t="s">
        <v>19</v>
      </c>
      <c r="J660">
        <v>8</v>
      </c>
      <c r="K660">
        <v>11</v>
      </c>
      <c r="M660" t="s">
        <v>21</v>
      </c>
    </row>
    <row r="661" spans="1:13" hidden="1" x14ac:dyDescent="0.25">
      <c r="A661">
        <v>2</v>
      </c>
      <c r="B661" t="s">
        <v>39</v>
      </c>
      <c r="C661" t="s">
        <v>38</v>
      </c>
      <c r="D661" t="s">
        <v>52</v>
      </c>
      <c r="E661" t="s">
        <v>25</v>
      </c>
      <c r="F661" t="s">
        <v>26</v>
      </c>
      <c r="G661"/>
      <c r="H661" t="s">
        <v>27</v>
      </c>
      <c r="I661">
        <v>0.75</v>
      </c>
      <c r="J661">
        <v>0.5</v>
      </c>
      <c r="K661">
        <v>1</v>
      </c>
      <c r="M661" t="s">
        <v>24</v>
      </c>
    </row>
    <row r="662" spans="1:13" hidden="1" x14ac:dyDescent="0.25">
      <c r="A662">
        <v>2</v>
      </c>
      <c r="B662" t="s">
        <v>39</v>
      </c>
      <c r="C662" t="s">
        <v>38</v>
      </c>
      <c r="D662" t="s">
        <v>52</v>
      </c>
      <c r="E662" t="s">
        <v>28</v>
      </c>
      <c r="F662" t="s">
        <v>26</v>
      </c>
      <c r="G662"/>
      <c r="H662" t="s">
        <v>27</v>
      </c>
      <c r="I662">
        <v>1</v>
      </c>
      <c r="J662">
        <v>0.5</v>
      </c>
      <c r="K662">
        <v>2</v>
      </c>
      <c r="M662" t="s">
        <v>21</v>
      </c>
    </row>
    <row r="663" spans="1:13" hidden="1" x14ac:dyDescent="0.25">
      <c r="A663">
        <v>2</v>
      </c>
      <c r="B663" t="s">
        <v>39</v>
      </c>
      <c r="C663" t="s">
        <v>38</v>
      </c>
      <c r="D663" t="s">
        <v>52</v>
      </c>
      <c r="E663" t="s">
        <v>18</v>
      </c>
      <c r="F663" t="s">
        <v>31</v>
      </c>
      <c r="G663">
        <v>24</v>
      </c>
      <c r="M663" t="s">
        <v>21</v>
      </c>
    </row>
    <row r="664" spans="1:13" hidden="1" x14ac:dyDescent="0.25">
      <c r="A664">
        <v>0</v>
      </c>
      <c r="B664" t="s">
        <v>39</v>
      </c>
      <c r="C664" t="s">
        <v>17</v>
      </c>
      <c r="D664" t="s">
        <v>51</v>
      </c>
      <c r="E664" t="s">
        <v>18</v>
      </c>
      <c r="F664" t="s">
        <v>31</v>
      </c>
      <c r="G664">
        <v>24</v>
      </c>
      <c r="M664" t="s">
        <v>21</v>
      </c>
    </row>
    <row r="665" spans="1:13" hidden="1" x14ac:dyDescent="0.25">
      <c r="A665">
        <v>0</v>
      </c>
      <c r="B665" t="s">
        <v>39</v>
      </c>
      <c r="C665" t="s">
        <v>37</v>
      </c>
      <c r="D665" t="s">
        <v>51</v>
      </c>
      <c r="E665" t="s">
        <v>18</v>
      </c>
      <c r="F665" t="s">
        <v>31</v>
      </c>
      <c r="G665">
        <v>24</v>
      </c>
      <c r="M665" t="s">
        <v>21</v>
      </c>
    </row>
    <row r="666" spans="1:13" hidden="1" x14ac:dyDescent="0.25">
      <c r="A666">
        <v>0</v>
      </c>
      <c r="B666" t="s">
        <v>39</v>
      </c>
      <c r="C666" t="s">
        <v>36</v>
      </c>
      <c r="D666" t="s">
        <v>51</v>
      </c>
      <c r="E666" t="s">
        <v>18</v>
      </c>
      <c r="F666" t="s">
        <v>31</v>
      </c>
      <c r="G666">
        <v>24</v>
      </c>
      <c r="M666" t="s">
        <v>21</v>
      </c>
    </row>
    <row r="667" spans="1:13" hidden="1" x14ac:dyDescent="0.25">
      <c r="A667">
        <v>0</v>
      </c>
      <c r="B667" t="s">
        <v>39</v>
      </c>
      <c r="C667" t="s">
        <v>38</v>
      </c>
      <c r="D667" t="s">
        <v>51</v>
      </c>
      <c r="E667" t="s">
        <v>18</v>
      </c>
      <c r="F667" t="s">
        <v>31</v>
      </c>
      <c r="G667">
        <v>24</v>
      </c>
      <c r="M667" t="s">
        <v>21</v>
      </c>
    </row>
    <row r="668" spans="1:13" hidden="1" x14ac:dyDescent="0.25">
      <c r="A668">
        <v>2</v>
      </c>
      <c r="B668" t="s">
        <v>39</v>
      </c>
      <c r="C668" t="s">
        <v>17</v>
      </c>
      <c r="D668" t="s">
        <v>51</v>
      </c>
      <c r="E668" t="s">
        <v>18</v>
      </c>
      <c r="F668" t="s">
        <v>31</v>
      </c>
      <c r="G668">
        <v>24</v>
      </c>
      <c r="M668" t="s">
        <v>21</v>
      </c>
    </row>
    <row r="669" spans="1:13" hidden="1" x14ac:dyDescent="0.25">
      <c r="A669">
        <v>2</v>
      </c>
      <c r="B669" t="s">
        <v>39</v>
      </c>
      <c r="C669" t="s">
        <v>37</v>
      </c>
      <c r="D669" t="s">
        <v>51</v>
      </c>
      <c r="E669" t="s">
        <v>18</v>
      </c>
      <c r="F669" t="s">
        <v>31</v>
      </c>
      <c r="G669">
        <v>24</v>
      </c>
      <c r="M669" t="s">
        <v>21</v>
      </c>
    </row>
    <row r="670" spans="1:13" hidden="1" x14ac:dyDescent="0.25">
      <c r="A670">
        <v>2</v>
      </c>
      <c r="B670" t="s">
        <v>39</v>
      </c>
      <c r="C670" t="s">
        <v>36</v>
      </c>
      <c r="D670" t="s">
        <v>51</v>
      </c>
      <c r="E670" t="s">
        <v>18</v>
      </c>
      <c r="F670" t="s">
        <v>31</v>
      </c>
      <c r="G670">
        <v>24</v>
      </c>
      <c r="M670" t="s">
        <v>21</v>
      </c>
    </row>
    <row r="671" spans="1:13" hidden="1" x14ac:dyDescent="0.25">
      <c r="A671">
        <v>2</v>
      </c>
      <c r="B671" t="s">
        <v>39</v>
      </c>
      <c r="C671" t="s">
        <v>38</v>
      </c>
      <c r="D671" t="s">
        <v>51</v>
      </c>
      <c r="E671" t="s">
        <v>18</v>
      </c>
      <c r="F671" t="s">
        <v>31</v>
      </c>
      <c r="G671">
        <v>24</v>
      </c>
      <c r="M671" t="s">
        <v>21</v>
      </c>
    </row>
    <row r="672" spans="1:13" x14ac:dyDescent="0.25">
      <c r="A672">
        <v>1</v>
      </c>
      <c r="B672" t="s">
        <v>39</v>
      </c>
      <c r="C672" t="s">
        <v>17</v>
      </c>
      <c r="D672" t="s">
        <v>55</v>
      </c>
      <c r="E672" t="s">
        <v>18</v>
      </c>
      <c r="F672" t="s">
        <v>26</v>
      </c>
      <c r="G672"/>
      <c r="H672" t="s">
        <v>19</v>
      </c>
      <c r="J672">
        <v>6</v>
      </c>
      <c r="K672">
        <v>8</v>
      </c>
      <c r="M672" t="s">
        <v>21</v>
      </c>
    </row>
    <row r="673" spans="1:17" x14ac:dyDescent="0.25">
      <c r="A673">
        <v>1</v>
      </c>
      <c r="B673" t="s">
        <v>39</v>
      </c>
      <c r="C673" t="s">
        <v>17</v>
      </c>
      <c r="D673" t="s">
        <v>55</v>
      </c>
      <c r="E673" t="s">
        <v>20</v>
      </c>
      <c r="F673" t="s">
        <v>74</v>
      </c>
      <c r="G673"/>
      <c r="J673">
        <v>0.25</v>
      </c>
      <c r="K673">
        <v>0.33</v>
      </c>
      <c r="M673" t="s">
        <v>75</v>
      </c>
      <c r="N673" t="s">
        <v>21</v>
      </c>
      <c r="O673" t="s">
        <v>22</v>
      </c>
    </row>
    <row r="674" spans="1:17" x14ac:dyDescent="0.25">
      <c r="A674">
        <v>1</v>
      </c>
      <c r="B674" t="s">
        <v>39</v>
      </c>
      <c r="C674" t="s">
        <v>17</v>
      </c>
      <c r="D674" t="s">
        <v>55</v>
      </c>
      <c r="E674" t="s">
        <v>23</v>
      </c>
      <c r="F674" t="s">
        <v>26</v>
      </c>
      <c r="G674"/>
      <c r="H674" t="s">
        <v>19</v>
      </c>
      <c r="J674">
        <v>6</v>
      </c>
      <c r="K674">
        <v>8</v>
      </c>
      <c r="M674" t="s">
        <v>22</v>
      </c>
    </row>
    <row r="675" spans="1:17" x14ac:dyDescent="0.25">
      <c r="A675">
        <v>1</v>
      </c>
      <c r="B675" t="s">
        <v>39</v>
      </c>
      <c r="C675" t="s">
        <v>17</v>
      </c>
      <c r="D675" t="s">
        <v>55</v>
      </c>
      <c r="E675" t="s">
        <v>20</v>
      </c>
      <c r="F675" t="s">
        <v>74</v>
      </c>
      <c r="G675"/>
      <c r="J675">
        <v>0.25</v>
      </c>
      <c r="K675">
        <v>0.33</v>
      </c>
      <c r="M675" t="s">
        <v>75</v>
      </c>
      <c r="N675" t="s">
        <v>24</v>
      </c>
      <c r="O675" t="s">
        <v>62</v>
      </c>
      <c r="Q675" t="s">
        <v>63</v>
      </c>
    </row>
    <row r="676" spans="1:17" x14ac:dyDescent="0.25">
      <c r="A676">
        <v>1</v>
      </c>
      <c r="B676" t="s">
        <v>39</v>
      </c>
      <c r="C676" t="s">
        <v>17</v>
      </c>
      <c r="D676" t="s">
        <v>55</v>
      </c>
      <c r="E676" t="s">
        <v>25</v>
      </c>
      <c r="F676" t="s">
        <v>26</v>
      </c>
      <c r="G676"/>
      <c r="H676" t="s">
        <v>27</v>
      </c>
      <c r="I676">
        <v>0.54</v>
      </c>
      <c r="J676">
        <v>0.25</v>
      </c>
      <c r="K676">
        <v>0.75</v>
      </c>
      <c r="M676" t="s">
        <v>24</v>
      </c>
    </row>
    <row r="677" spans="1:17" x14ac:dyDescent="0.25">
      <c r="A677">
        <v>1</v>
      </c>
      <c r="B677" t="s">
        <v>39</v>
      </c>
      <c r="C677" t="s">
        <v>17</v>
      </c>
      <c r="D677" t="s">
        <v>55</v>
      </c>
      <c r="E677" t="s">
        <v>20</v>
      </c>
      <c r="F677" t="s">
        <v>74</v>
      </c>
      <c r="G677"/>
      <c r="I677">
        <v>0.54</v>
      </c>
      <c r="J677">
        <v>0.16</v>
      </c>
      <c r="K677">
        <v>0.25</v>
      </c>
      <c r="M677" t="s">
        <v>75</v>
      </c>
      <c r="N677" t="s">
        <v>24</v>
      </c>
      <c r="O677" t="s">
        <v>21</v>
      </c>
    </row>
    <row r="678" spans="1:17" x14ac:dyDescent="0.25">
      <c r="A678">
        <v>1</v>
      </c>
      <c r="B678" t="s">
        <v>39</v>
      </c>
      <c r="C678" t="s">
        <v>17</v>
      </c>
      <c r="D678" t="s">
        <v>55</v>
      </c>
      <c r="E678" t="s">
        <v>28</v>
      </c>
      <c r="F678" t="s">
        <v>26</v>
      </c>
      <c r="G678"/>
      <c r="H678" t="s">
        <v>27</v>
      </c>
      <c r="I678">
        <v>0.75</v>
      </c>
      <c r="J678">
        <v>0.5</v>
      </c>
      <c r="K678">
        <v>1</v>
      </c>
      <c r="M678" t="s">
        <v>21</v>
      </c>
    </row>
    <row r="679" spans="1:17" x14ac:dyDescent="0.25">
      <c r="A679">
        <v>1</v>
      </c>
      <c r="B679" t="s">
        <v>39</v>
      </c>
      <c r="C679" t="s">
        <v>17</v>
      </c>
      <c r="D679" t="s">
        <v>55</v>
      </c>
      <c r="E679" t="s">
        <v>18</v>
      </c>
      <c r="F679" t="s">
        <v>31</v>
      </c>
      <c r="G679">
        <v>24</v>
      </c>
      <c r="M679" t="s">
        <v>21</v>
      </c>
    </row>
    <row r="680" spans="1:17" x14ac:dyDescent="0.25">
      <c r="A680">
        <v>1</v>
      </c>
      <c r="B680" t="s">
        <v>39</v>
      </c>
      <c r="C680" t="s">
        <v>17</v>
      </c>
      <c r="D680" t="s">
        <v>53</v>
      </c>
      <c r="E680" t="s">
        <v>18</v>
      </c>
      <c r="F680" t="s">
        <v>26</v>
      </c>
      <c r="G680"/>
      <c r="H680" t="s">
        <v>19</v>
      </c>
      <c r="J680">
        <v>6</v>
      </c>
      <c r="K680">
        <v>7</v>
      </c>
      <c r="M680" t="s">
        <v>21</v>
      </c>
    </row>
    <row r="681" spans="1:17" x14ac:dyDescent="0.25">
      <c r="A681">
        <v>1</v>
      </c>
      <c r="B681" t="s">
        <v>39</v>
      </c>
      <c r="C681" t="s">
        <v>17</v>
      </c>
      <c r="D681" t="s">
        <v>53</v>
      </c>
      <c r="E681" t="s">
        <v>20</v>
      </c>
      <c r="F681" t="s">
        <v>74</v>
      </c>
      <c r="G681"/>
      <c r="J681">
        <v>0.25</v>
      </c>
      <c r="K681">
        <v>0.33</v>
      </c>
      <c r="M681" t="s">
        <v>75</v>
      </c>
      <c r="N681" t="s">
        <v>21</v>
      </c>
      <c r="O681" t="s">
        <v>32</v>
      </c>
    </row>
    <row r="682" spans="1:17" x14ac:dyDescent="0.25">
      <c r="A682">
        <v>1</v>
      </c>
      <c r="B682" t="s">
        <v>39</v>
      </c>
      <c r="C682" t="s">
        <v>17</v>
      </c>
      <c r="D682" t="s">
        <v>53</v>
      </c>
      <c r="E682" t="s">
        <v>33</v>
      </c>
      <c r="F682" t="s">
        <v>26</v>
      </c>
      <c r="G682"/>
      <c r="H682" t="s">
        <v>19</v>
      </c>
      <c r="J682">
        <v>3</v>
      </c>
      <c r="K682">
        <v>4</v>
      </c>
      <c r="M682" t="s">
        <v>32</v>
      </c>
    </row>
    <row r="683" spans="1:17" x14ac:dyDescent="0.25">
      <c r="A683">
        <v>1</v>
      </c>
      <c r="B683" t="s">
        <v>39</v>
      </c>
      <c r="C683" t="s">
        <v>17</v>
      </c>
      <c r="D683" t="s">
        <v>53</v>
      </c>
      <c r="E683" t="s">
        <v>34</v>
      </c>
      <c r="F683" t="s">
        <v>26</v>
      </c>
      <c r="G683"/>
      <c r="H683" t="s">
        <v>19</v>
      </c>
      <c r="J683">
        <v>0.5</v>
      </c>
      <c r="K683">
        <v>0.75</v>
      </c>
      <c r="M683" t="s">
        <v>24</v>
      </c>
    </row>
    <row r="684" spans="1:17" x14ac:dyDescent="0.25">
      <c r="A684">
        <v>1</v>
      </c>
      <c r="B684" t="s">
        <v>39</v>
      </c>
      <c r="C684" t="s">
        <v>17</v>
      </c>
      <c r="D684" t="s">
        <v>53</v>
      </c>
      <c r="E684" t="s">
        <v>33</v>
      </c>
      <c r="F684" t="s">
        <v>26</v>
      </c>
      <c r="G684"/>
      <c r="H684" t="s">
        <v>27</v>
      </c>
      <c r="I684">
        <v>4</v>
      </c>
      <c r="J684">
        <v>3</v>
      </c>
      <c r="K684">
        <v>5.5</v>
      </c>
      <c r="M684" t="s">
        <v>32</v>
      </c>
    </row>
    <row r="685" spans="1:17" x14ac:dyDescent="0.25">
      <c r="A685">
        <v>1</v>
      </c>
      <c r="B685" t="s">
        <v>39</v>
      </c>
      <c r="C685" t="s">
        <v>17</v>
      </c>
      <c r="D685" t="s">
        <v>53</v>
      </c>
      <c r="E685" t="s">
        <v>20</v>
      </c>
      <c r="F685" t="s">
        <v>74</v>
      </c>
      <c r="G685"/>
      <c r="J685">
        <v>0.25</v>
      </c>
      <c r="K685">
        <v>0.33</v>
      </c>
      <c r="M685" t="s">
        <v>75</v>
      </c>
      <c r="N685" t="s">
        <v>24</v>
      </c>
      <c r="O685" t="s">
        <v>62</v>
      </c>
      <c r="Q685" t="s">
        <v>63</v>
      </c>
    </row>
    <row r="686" spans="1:17" x14ac:dyDescent="0.25">
      <c r="A686">
        <v>1</v>
      </c>
      <c r="B686" t="s">
        <v>39</v>
      </c>
      <c r="C686" t="s">
        <v>17</v>
      </c>
      <c r="D686" t="s">
        <v>53</v>
      </c>
      <c r="E686" t="s">
        <v>25</v>
      </c>
      <c r="F686" t="s">
        <v>26</v>
      </c>
      <c r="G686"/>
      <c r="H686" t="s">
        <v>27</v>
      </c>
      <c r="I686">
        <v>0.54</v>
      </c>
      <c r="J686">
        <v>0.25</v>
      </c>
      <c r="K686">
        <v>0.75</v>
      </c>
      <c r="M686" t="s">
        <v>24</v>
      </c>
    </row>
    <row r="687" spans="1:17" x14ac:dyDescent="0.25">
      <c r="A687">
        <v>1</v>
      </c>
      <c r="B687" t="s">
        <v>39</v>
      </c>
      <c r="C687" t="s">
        <v>17</v>
      </c>
      <c r="D687" t="s">
        <v>53</v>
      </c>
      <c r="E687" t="s">
        <v>20</v>
      </c>
      <c r="F687" t="s">
        <v>74</v>
      </c>
      <c r="G687"/>
      <c r="I687">
        <v>0.54</v>
      </c>
      <c r="J687">
        <v>0.16</v>
      </c>
      <c r="K687">
        <v>0.25</v>
      </c>
      <c r="M687" t="s">
        <v>75</v>
      </c>
      <c r="N687" t="s">
        <v>24</v>
      </c>
      <c r="O687" t="s">
        <v>21</v>
      </c>
    </row>
    <row r="688" spans="1:17" x14ac:dyDescent="0.25">
      <c r="A688">
        <v>1</v>
      </c>
      <c r="B688" t="s">
        <v>39</v>
      </c>
      <c r="C688" t="s">
        <v>17</v>
      </c>
      <c r="D688" t="s">
        <v>53</v>
      </c>
      <c r="E688" t="s">
        <v>28</v>
      </c>
      <c r="F688" t="s">
        <v>26</v>
      </c>
      <c r="G688"/>
      <c r="H688" t="s">
        <v>27</v>
      </c>
      <c r="I688">
        <v>0.75</v>
      </c>
      <c r="J688">
        <v>0.5</v>
      </c>
      <c r="K688">
        <v>1</v>
      </c>
      <c r="M688" t="s">
        <v>21</v>
      </c>
    </row>
    <row r="689" spans="1:17" x14ac:dyDescent="0.25">
      <c r="A689">
        <v>1</v>
      </c>
      <c r="B689" t="s">
        <v>39</v>
      </c>
      <c r="C689" t="s">
        <v>17</v>
      </c>
      <c r="D689" t="s">
        <v>53</v>
      </c>
      <c r="E689" t="s">
        <v>18</v>
      </c>
      <c r="F689" t="s">
        <v>31</v>
      </c>
      <c r="G689">
        <v>24</v>
      </c>
      <c r="M689" t="s">
        <v>21</v>
      </c>
    </row>
    <row r="690" spans="1:17" x14ac:dyDescent="0.25">
      <c r="A690">
        <v>1</v>
      </c>
      <c r="B690" t="s">
        <v>39</v>
      </c>
      <c r="C690" t="s">
        <v>17</v>
      </c>
      <c r="D690" t="s">
        <v>59</v>
      </c>
      <c r="E690" t="s">
        <v>18</v>
      </c>
      <c r="F690" t="s">
        <v>26</v>
      </c>
      <c r="G690"/>
      <c r="H690" t="s">
        <v>19</v>
      </c>
      <c r="J690">
        <v>8</v>
      </c>
      <c r="K690">
        <v>9</v>
      </c>
      <c r="M690" t="s">
        <v>21</v>
      </c>
    </row>
    <row r="691" spans="1:17" x14ac:dyDescent="0.25">
      <c r="A691">
        <v>1</v>
      </c>
      <c r="B691" t="s">
        <v>39</v>
      </c>
      <c r="C691" t="s">
        <v>17</v>
      </c>
      <c r="D691" t="s">
        <v>59</v>
      </c>
      <c r="E691" t="s">
        <v>20</v>
      </c>
      <c r="F691" t="s">
        <v>74</v>
      </c>
      <c r="G691"/>
      <c r="J691">
        <v>0.25</v>
      </c>
      <c r="K691">
        <v>0.33</v>
      </c>
      <c r="M691" t="s">
        <v>75</v>
      </c>
      <c r="N691" t="s">
        <v>21</v>
      </c>
      <c r="O691" t="s">
        <v>62</v>
      </c>
      <c r="Q691" t="s">
        <v>64</v>
      </c>
    </row>
    <row r="692" spans="1:17" x14ac:dyDescent="0.25">
      <c r="A692">
        <v>1</v>
      </c>
      <c r="B692" t="s">
        <v>39</v>
      </c>
      <c r="C692" t="s">
        <v>17</v>
      </c>
      <c r="D692" t="s">
        <v>59</v>
      </c>
      <c r="E692" t="s">
        <v>35</v>
      </c>
      <c r="F692" t="s">
        <v>26</v>
      </c>
      <c r="G692"/>
      <c r="H692" t="s">
        <v>19</v>
      </c>
      <c r="J692">
        <v>1</v>
      </c>
      <c r="K692">
        <v>1.5</v>
      </c>
      <c r="M692" t="s">
        <v>24</v>
      </c>
    </row>
    <row r="693" spans="1:17" x14ac:dyDescent="0.25">
      <c r="A693">
        <v>1</v>
      </c>
      <c r="B693" t="s">
        <v>39</v>
      </c>
      <c r="C693" t="s">
        <v>17</v>
      </c>
      <c r="D693" t="s">
        <v>59</v>
      </c>
      <c r="E693" t="s">
        <v>20</v>
      </c>
      <c r="F693" t="s">
        <v>74</v>
      </c>
      <c r="G693"/>
      <c r="J693">
        <v>0.25</v>
      </c>
      <c r="K693">
        <v>0.33</v>
      </c>
      <c r="M693" t="s">
        <v>75</v>
      </c>
      <c r="N693" t="s">
        <v>24</v>
      </c>
      <c r="O693" t="s">
        <v>62</v>
      </c>
      <c r="Q693" t="s">
        <v>63</v>
      </c>
    </row>
    <row r="694" spans="1:17" x14ac:dyDescent="0.25">
      <c r="A694">
        <v>1</v>
      </c>
      <c r="B694" t="s">
        <v>39</v>
      </c>
      <c r="C694" t="s">
        <v>17</v>
      </c>
      <c r="D694" t="s">
        <v>59</v>
      </c>
      <c r="E694" t="s">
        <v>25</v>
      </c>
      <c r="F694" t="s">
        <v>26</v>
      </c>
      <c r="G694"/>
      <c r="H694" t="s">
        <v>27</v>
      </c>
      <c r="I694">
        <v>0.54</v>
      </c>
      <c r="J694">
        <v>0.25</v>
      </c>
      <c r="K694">
        <v>0.75</v>
      </c>
      <c r="M694" t="s">
        <v>24</v>
      </c>
    </row>
    <row r="695" spans="1:17" x14ac:dyDescent="0.25">
      <c r="A695">
        <v>1</v>
      </c>
      <c r="B695" t="s">
        <v>39</v>
      </c>
      <c r="C695" t="s">
        <v>17</v>
      </c>
      <c r="D695" t="s">
        <v>59</v>
      </c>
      <c r="E695" t="s">
        <v>20</v>
      </c>
      <c r="F695" t="s">
        <v>74</v>
      </c>
      <c r="G695"/>
      <c r="J695">
        <v>0.25</v>
      </c>
      <c r="K695">
        <v>0.33</v>
      </c>
      <c r="M695" t="s">
        <v>75</v>
      </c>
      <c r="N695" t="s">
        <v>24</v>
      </c>
      <c r="O695" t="s">
        <v>21</v>
      </c>
    </row>
    <row r="696" spans="1:17" x14ac:dyDescent="0.25">
      <c r="A696">
        <v>1</v>
      </c>
      <c r="B696" t="s">
        <v>39</v>
      </c>
      <c r="C696" t="s">
        <v>17</v>
      </c>
      <c r="D696" t="s">
        <v>59</v>
      </c>
      <c r="E696" t="s">
        <v>28</v>
      </c>
      <c r="F696" t="s">
        <v>26</v>
      </c>
      <c r="G696"/>
      <c r="H696" t="s">
        <v>27</v>
      </c>
      <c r="I696">
        <v>1</v>
      </c>
      <c r="J696">
        <v>0.5</v>
      </c>
      <c r="K696">
        <v>2</v>
      </c>
      <c r="M696" t="s">
        <v>21</v>
      </c>
    </row>
    <row r="697" spans="1:17" x14ac:dyDescent="0.25">
      <c r="A697">
        <v>1</v>
      </c>
      <c r="B697" t="s">
        <v>39</v>
      </c>
      <c r="C697" t="s">
        <v>17</v>
      </c>
      <c r="D697" t="s">
        <v>59</v>
      </c>
      <c r="E697" t="s">
        <v>18</v>
      </c>
      <c r="F697" t="s">
        <v>31</v>
      </c>
      <c r="G697">
        <v>24</v>
      </c>
      <c r="M697" t="s">
        <v>21</v>
      </c>
    </row>
    <row r="698" spans="1:17" x14ac:dyDescent="0.25">
      <c r="A698">
        <v>1</v>
      </c>
      <c r="B698" t="s">
        <v>39</v>
      </c>
      <c r="C698" t="s">
        <v>17</v>
      </c>
      <c r="D698" t="s">
        <v>52</v>
      </c>
      <c r="E698" t="s">
        <v>18</v>
      </c>
      <c r="F698" t="s">
        <v>26</v>
      </c>
      <c r="G698"/>
      <c r="H698" t="s">
        <v>19</v>
      </c>
      <c r="J698">
        <v>8</v>
      </c>
      <c r="K698">
        <v>9</v>
      </c>
      <c r="M698" t="s">
        <v>21</v>
      </c>
    </row>
    <row r="699" spans="1:17" x14ac:dyDescent="0.25">
      <c r="A699">
        <v>1</v>
      </c>
      <c r="B699" t="s">
        <v>39</v>
      </c>
      <c r="C699" t="s">
        <v>17</v>
      </c>
      <c r="D699" t="s">
        <v>52</v>
      </c>
      <c r="E699" t="s">
        <v>28</v>
      </c>
      <c r="F699" t="s">
        <v>26</v>
      </c>
      <c r="G699"/>
      <c r="H699" t="s">
        <v>27</v>
      </c>
      <c r="I699">
        <v>1</v>
      </c>
      <c r="J699">
        <v>0.5</v>
      </c>
      <c r="K699">
        <v>2</v>
      </c>
      <c r="M699" t="s">
        <v>21</v>
      </c>
    </row>
    <row r="700" spans="1:17" x14ac:dyDescent="0.25">
      <c r="A700">
        <v>1</v>
      </c>
      <c r="B700" t="s">
        <v>39</v>
      </c>
      <c r="C700" t="s">
        <v>17</v>
      </c>
      <c r="D700" t="s">
        <v>52</v>
      </c>
      <c r="E700" t="s">
        <v>18</v>
      </c>
      <c r="F700" t="s">
        <v>31</v>
      </c>
      <c r="G700">
        <v>24</v>
      </c>
      <c r="M700" t="s">
        <v>21</v>
      </c>
    </row>
    <row r="701" spans="1:17" x14ac:dyDescent="0.25">
      <c r="A701">
        <v>1</v>
      </c>
      <c r="B701" t="s">
        <v>39</v>
      </c>
      <c r="C701" t="s">
        <v>17</v>
      </c>
      <c r="D701" t="s">
        <v>56</v>
      </c>
      <c r="E701" t="s">
        <v>18</v>
      </c>
      <c r="F701" t="s">
        <v>26</v>
      </c>
      <c r="G701"/>
      <c r="H701" t="s">
        <v>19</v>
      </c>
      <c r="J701">
        <v>6</v>
      </c>
      <c r="K701">
        <v>8</v>
      </c>
      <c r="M701" t="s">
        <v>21</v>
      </c>
    </row>
    <row r="702" spans="1:17" x14ac:dyDescent="0.25">
      <c r="A702">
        <v>1</v>
      </c>
      <c r="B702" t="s">
        <v>39</v>
      </c>
      <c r="C702" t="s">
        <v>17</v>
      </c>
      <c r="D702" t="s">
        <v>56</v>
      </c>
      <c r="E702" t="s">
        <v>20</v>
      </c>
      <c r="F702" t="s">
        <v>74</v>
      </c>
      <c r="G702"/>
      <c r="J702">
        <v>0.25</v>
      </c>
      <c r="K702">
        <v>0.33</v>
      </c>
      <c r="M702" t="s">
        <v>75</v>
      </c>
      <c r="N702" t="s">
        <v>21</v>
      </c>
      <c r="O702" t="s">
        <v>22</v>
      </c>
    </row>
    <row r="703" spans="1:17" x14ac:dyDescent="0.25">
      <c r="A703">
        <v>1</v>
      </c>
      <c r="B703" t="s">
        <v>39</v>
      </c>
      <c r="C703" t="s">
        <v>17</v>
      </c>
      <c r="D703" t="s">
        <v>56</v>
      </c>
      <c r="E703" t="s">
        <v>23</v>
      </c>
      <c r="F703" t="s">
        <v>26</v>
      </c>
      <c r="G703"/>
      <c r="H703" t="s">
        <v>19</v>
      </c>
      <c r="J703">
        <v>6</v>
      </c>
      <c r="K703">
        <v>8</v>
      </c>
      <c r="M703" t="s">
        <v>22</v>
      </c>
    </row>
    <row r="704" spans="1:17" x14ac:dyDescent="0.25">
      <c r="A704">
        <v>1</v>
      </c>
      <c r="B704" t="s">
        <v>39</v>
      </c>
      <c r="C704" t="s">
        <v>17</v>
      </c>
      <c r="D704" t="s">
        <v>56</v>
      </c>
      <c r="E704" t="s">
        <v>28</v>
      </c>
      <c r="F704" t="s">
        <v>26</v>
      </c>
      <c r="G704"/>
      <c r="H704" t="s">
        <v>27</v>
      </c>
      <c r="I704">
        <v>0.75</v>
      </c>
      <c r="J704">
        <v>0.5</v>
      </c>
      <c r="K704">
        <v>1</v>
      </c>
      <c r="M704" t="s">
        <v>21</v>
      </c>
    </row>
    <row r="705" spans="1:17" x14ac:dyDescent="0.25">
      <c r="A705">
        <v>1</v>
      </c>
      <c r="B705" t="s">
        <v>39</v>
      </c>
      <c r="C705" t="s">
        <v>17</v>
      </c>
      <c r="D705" t="s">
        <v>56</v>
      </c>
      <c r="E705" t="s">
        <v>20</v>
      </c>
      <c r="F705" t="s">
        <v>74</v>
      </c>
      <c r="G705"/>
      <c r="J705">
        <v>0.25</v>
      </c>
      <c r="K705">
        <v>0.33</v>
      </c>
      <c r="M705" t="s">
        <v>75</v>
      </c>
      <c r="N705" t="s">
        <v>24</v>
      </c>
      <c r="O705" t="s">
        <v>21</v>
      </c>
    </row>
    <row r="706" spans="1:17" x14ac:dyDescent="0.25">
      <c r="A706">
        <v>1</v>
      </c>
      <c r="B706" t="s">
        <v>39</v>
      </c>
      <c r="C706" t="s">
        <v>17</v>
      </c>
      <c r="D706" t="s">
        <v>56</v>
      </c>
      <c r="E706" t="s">
        <v>18</v>
      </c>
      <c r="F706" t="s">
        <v>31</v>
      </c>
      <c r="G706">
        <v>24</v>
      </c>
      <c r="M706" t="s">
        <v>21</v>
      </c>
    </row>
    <row r="707" spans="1:17" x14ac:dyDescent="0.25">
      <c r="A707">
        <v>1</v>
      </c>
      <c r="B707" t="s">
        <v>39</v>
      </c>
      <c r="C707" t="s">
        <v>36</v>
      </c>
      <c r="D707" t="s">
        <v>55</v>
      </c>
      <c r="E707" t="s">
        <v>18</v>
      </c>
      <c r="F707" t="s">
        <v>26</v>
      </c>
      <c r="G707"/>
      <c r="H707" t="s">
        <v>19</v>
      </c>
      <c r="J707">
        <v>12</v>
      </c>
      <c r="K707">
        <v>14</v>
      </c>
      <c r="M707" t="s">
        <v>21</v>
      </c>
    </row>
    <row r="708" spans="1:17" x14ac:dyDescent="0.25">
      <c r="A708">
        <v>1</v>
      </c>
      <c r="B708" t="s">
        <v>39</v>
      </c>
      <c r="C708" t="s">
        <v>36</v>
      </c>
      <c r="D708" t="s">
        <v>55</v>
      </c>
      <c r="E708" t="s">
        <v>34</v>
      </c>
      <c r="F708" t="s">
        <v>26</v>
      </c>
      <c r="G708"/>
      <c r="H708" t="s">
        <v>19</v>
      </c>
      <c r="J708">
        <v>1</v>
      </c>
      <c r="K708">
        <v>2</v>
      </c>
      <c r="M708" t="s">
        <v>24</v>
      </c>
    </row>
    <row r="709" spans="1:17" x14ac:dyDescent="0.25">
      <c r="A709">
        <v>1</v>
      </c>
      <c r="B709" t="s">
        <v>39</v>
      </c>
      <c r="C709" t="s">
        <v>36</v>
      </c>
      <c r="D709" t="s">
        <v>55</v>
      </c>
      <c r="E709" t="s">
        <v>18</v>
      </c>
      <c r="F709" t="s">
        <v>31</v>
      </c>
      <c r="G709">
        <v>24</v>
      </c>
      <c r="M709" t="s">
        <v>21</v>
      </c>
    </row>
    <row r="710" spans="1:17" x14ac:dyDescent="0.25">
      <c r="A710">
        <v>1</v>
      </c>
      <c r="B710" t="s">
        <v>39</v>
      </c>
      <c r="C710" t="s">
        <v>36</v>
      </c>
      <c r="D710" t="s">
        <v>59</v>
      </c>
      <c r="E710" t="s">
        <v>18</v>
      </c>
      <c r="F710" t="s">
        <v>26</v>
      </c>
      <c r="G710"/>
      <c r="H710" t="s">
        <v>19</v>
      </c>
      <c r="J710">
        <v>8</v>
      </c>
      <c r="K710">
        <v>10</v>
      </c>
      <c r="M710" t="s">
        <v>21</v>
      </c>
    </row>
    <row r="711" spans="1:17" x14ac:dyDescent="0.25">
      <c r="A711">
        <v>1</v>
      </c>
      <c r="B711" t="s">
        <v>39</v>
      </c>
      <c r="C711" t="s">
        <v>36</v>
      </c>
      <c r="D711" t="s">
        <v>59</v>
      </c>
      <c r="E711" t="s">
        <v>20</v>
      </c>
      <c r="F711" t="s">
        <v>74</v>
      </c>
      <c r="G711"/>
      <c r="J711">
        <v>0.25</v>
      </c>
      <c r="K711">
        <v>0.33</v>
      </c>
      <c r="M711" t="s">
        <v>75</v>
      </c>
      <c r="N711" t="s">
        <v>21</v>
      </c>
      <c r="O711" t="s">
        <v>62</v>
      </c>
      <c r="Q711" t="s">
        <v>63</v>
      </c>
    </row>
    <row r="712" spans="1:17" x14ac:dyDescent="0.25">
      <c r="A712">
        <v>1</v>
      </c>
      <c r="B712" t="s">
        <v>39</v>
      </c>
      <c r="C712" t="s">
        <v>36</v>
      </c>
      <c r="D712" t="s">
        <v>59</v>
      </c>
      <c r="E712" t="s">
        <v>25</v>
      </c>
      <c r="F712" t="s">
        <v>26</v>
      </c>
      <c r="G712"/>
      <c r="H712" t="s">
        <v>27</v>
      </c>
      <c r="I712">
        <v>0.54</v>
      </c>
      <c r="J712">
        <v>0.25</v>
      </c>
      <c r="K712">
        <v>0.75</v>
      </c>
      <c r="M712" t="s">
        <v>24</v>
      </c>
    </row>
    <row r="713" spans="1:17" x14ac:dyDescent="0.25">
      <c r="A713">
        <v>1</v>
      </c>
      <c r="B713" t="s">
        <v>39</v>
      </c>
      <c r="C713" t="s">
        <v>36</v>
      </c>
      <c r="D713" t="s">
        <v>59</v>
      </c>
      <c r="E713" t="s">
        <v>20</v>
      </c>
      <c r="F713" t="s">
        <v>74</v>
      </c>
      <c r="G713"/>
      <c r="I713">
        <v>0.54</v>
      </c>
      <c r="J713">
        <v>0.16</v>
      </c>
      <c r="K713">
        <v>0.25</v>
      </c>
      <c r="M713" t="s">
        <v>75</v>
      </c>
      <c r="N713" t="s">
        <v>24</v>
      </c>
      <c r="O713" t="s">
        <v>62</v>
      </c>
      <c r="Q713" t="s">
        <v>64</v>
      </c>
    </row>
    <row r="714" spans="1:17" x14ac:dyDescent="0.25">
      <c r="A714">
        <v>1</v>
      </c>
      <c r="B714" t="s">
        <v>39</v>
      </c>
      <c r="C714" t="s">
        <v>36</v>
      </c>
      <c r="D714" t="s">
        <v>59</v>
      </c>
      <c r="E714" t="s">
        <v>35</v>
      </c>
      <c r="F714" t="s">
        <v>26</v>
      </c>
      <c r="G714"/>
      <c r="H714" t="s">
        <v>19</v>
      </c>
      <c r="J714">
        <v>0.75</v>
      </c>
      <c r="K714">
        <v>1</v>
      </c>
      <c r="M714" t="s">
        <v>24</v>
      </c>
    </row>
    <row r="715" spans="1:17" x14ac:dyDescent="0.25">
      <c r="A715">
        <v>1</v>
      </c>
      <c r="B715" t="s">
        <v>39</v>
      </c>
      <c r="C715" t="s">
        <v>36</v>
      </c>
      <c r="D715" t="s">
        <v>59</v>
      </c>
      <c r="E715" t="s">
        <v>20</v>
      </c>
      <c r="F715" t="s">
        <v>74</v>
      </c>
      <c r="G715"/>
      <c r="J715">
        <v>0.25</v>
      </c>
      <c r="K715">
        <v>0.33</v>
      </c>
      <c r="M715" t="s">
        <v>75</v>
      </c>
      <c r="N715" t="s">
        <v>24</v>
      </c>
      <c r="O715" t="s">
        <v>21</v>
      </c>
    </row>
    <row r="716" spans="1:17" x14ac:dyDescent="0.25">
      <c r="A716">
        <v>1</v>
      </c>
      <c r="B716" t="s">
        <v>39</v>
      </c>
      <c r="C716" t="s">
        <v>36</v>
      </c>
      <c r="D716" t="s">
        <v>59</v>
      </c>
      <c r="E716" t="s">
        <v>28</v>
      </c>
      <c r="F716" t="s">
        <v>26</v>
      </c>
      <c r="G716"/>
      <c r="H716" t="s">
        <v>27</v>
      </c>
      <c r="I716">
        <v>1</v>
      </c>
      <c r="J716">
        <v>0.5</v>
      </c>
      <c r="K716">
        <v>2</v>
      </c>
      <c r="M716" t="s">
        <v>21</v>
      </c>
    </row>
    <row r="717" spans="1:17" x14ac:dyDescent="0.25">
      <c r="A717">
        <v>1</v>
      </c>
      <c r="B717" t="s">
        <v>39</v>
      </c>
      <c r="C717" t="s">
        <v>36</v>
      </c>
      <c r="D717" t="s">
        <v>59</v>
      </c>
      <c r="E717" t="s">
        <v>18</v>
      </c>
      <c r="F717" t="s">
        <v>31</v>
      </c>
      <c r="G717">
        <v>24</v>
      </c>
      <c r="M717" t="s">
        <v>21</v>
      </c>
    </row>
    <row r="718" spans="1:17" x14ac:dyDescent="0.25">
      <c r="A718">
        <v>1</v>
      </c>
      <c r="B718" t="s">
        <v>39</v>
      </c>
      <c r="C718" t="s">
        <v>36</v>
      </c>
      <c r="D718" t="s">
        <v>53</v>
      </c>
      <c r="E718" t="s">
        <v>18</v>
      </c>
      <c r="F718" t="s">
        <v>26</v>
      </c>
      <c r="G718"/>
      <c r="H718" t="s">
        <v>19</v>
      </c>
      <c r="J718">
        <v>8</v>
      </c>
      <c r="K718">
        <v>11</v>
      </c>
      <c r="M718" t="s">
        <v>21</v>
      </c>
    </row>
    <row r="719" spans="1:17" x14ac:dyDescent="0.25">
      <c r="A719">
        <v>1</v>
      </c>
      <c r="B719" t="s">
        <v>39</v>
      </c>
      <c r="C719" t="s">
        <v>36</v>
      </c>
      <c r="D719" t="s">
        <v>53</v>
      </c>
      <c r="E719" t="s">
        <v>20</v>
      </c>
      <c r="F719" t="s">
        <v>74</v>
      </c>
      <c r="G719"/>
      <c r="J719">
        <v>0.25</v>
      </c>
      <c r="K719">
        <v>0.33</v>
      </c>
      <c r="M719" t="s">
        <v>75</v>
      </c>
      <c r="N719" t="s">
        <v>21</v>
      </c>
      <c r="O719" t="s">
        <v>62</v>
      </c>
      <c r="Q719" t="s">
        <v>63</v>
      </c>
    </row>
    <row r="720" spans="1:17" x14ac:dyDescent="0.25">
      <c r="A720">
        <v>1</v>
      </c>
      <c r="B720" t="s">
        <v>39</v>
      </c>
      <c r="C720" t="s">
        <v>36</v>
      </c>
      <c r="D720" t="s">
        <v>53</v>
      </c>
      <c r="E720" t="s">
        <v>25</v>
      </c>
      <c r="F720" t="s">
        <v>26</v>
      </c>
      <c r="G720"/>
      <c r="H720" t="s">
        <v>27</v>
      </c>
      <c r="I720">
        <v>0.75</v>
      </c>
      <c r="J720">
        <v>0.5</v>
      </c>
      <c r="K720">
        <v>1</v>
      </c>
      <c r="M720" t="s">
        <v>24</v>
      </c>
    </row>
    <row r="721" spans="1:17" x14ac:dyDescent="0.25">
      <c r="A721">
        <v>1</v>
      </c>
      <c r="B721" t="s">
        <v>39</v>
      </c>
      <c r="C721" t="s">
        <v>36</v>
      </c>
      <c r="D721" t="s">
        <v>53</v>
      </c>
      <c r="E721" t="s">
        <v>20</v>
      </c>
      <c r="F721" t="s">
        <v>74</v>
      </c>
      <c r="G721"/>
      <c r="J721">
        <v>0.25</v>
      </c>
      <c r="K721">
        <v>0.33</v>
      </c>
      <c r="M721" t="s">
        <v>75</v>
      </c>
      <c r="N721" t="s">
        <v>24</v>
      </c>
      <c r="O721" t="s">
        <v>21</v>
      </c>
    </row>
    <row r="722" spans="1:17" x14ac:dyDescent="0.25">
      <c r="A722">
        <v>1</v>
      </c>
      <c r="B722" t="s">
        <v>39</v>
      </c>
      <c r="C722" t="s">
        <v>36</v>
      </c>
      <c r="D722" t="s">
        <v>53</v>
      </c>
      <c r="E722" t="s">
        <v>28</v>
      </c>
      <c r="F722" t="s">
        <v>26</v>
      </c>
      <c r="G722"/>
      <c r="H722" t="s">
        <v>27</v>
      </c>
      <c r="I722">
        <v>1</v>
      </c>
      <c r="J722">
        <v>0.5</v>
      </c>
      <c r="K722">
        <v>2</v>
      </c>
      <c r="M722" t="s">
        <v>21</v>
      </c>
    </row>
    <row r="723" spans="1:17" x14ac:dyDescent="0.25">
      <c r="A723">
        <v>1</v>
      </c>
      <c r="B723" t="s">
        <v>39</v>
      </c>
      <c r="C723" t="s">
        <v>36</v>
      </c>
      <c r="D723" t="s">
        <v>53</v>
      </c>
      <c r="E723" t="s">
        <v>18</v>
      </c>
      <c r="F723" t="s">
        <v>31</v>
      </c>
      <c r="G723">
        <v>24</v>
      </c>
      <c r="M723" t="s">
        <v>21</v>
      </c>
    </row>
    <row r="724" spans="1:17" x14ac:dyDescent="0.25">
      <c r="A724">
        <v>1</v>
      </c>
      <c r="B724" t="s">
        <v>39</v>
      </c>
      <c r="C724" t="s">
        <v>36</v>
      </c>
      <c r="D724" t="s">
        <v>56</v>
      </c>
      <c r="E724" t="s">
        <v>18</v>
      </c>
      <c r="F724" t="s">
        <v>26</v>
      </c>
      <c r="G724"/>
      <c r="H724" t="s">
        <v>19</v>
      </c>
      <c r="J724">
        <v>8</v>
      </c>
      <c r="K724">
        <v>10</v>
      </c>
      <c r="M724" t="s">
        <v>21</v>
      </c>
    </row>
    <row r="725" spans="1:17" x14ac:dyDescent="0.25">
      <c r="A725">
        <v>1</v>
      </c>
      <c r="B725" t="s">
        <v>39</v>
      </c>
      <c r="C725" t="s">
        <v>36</v>
      </c>
      <c r="D725" t="s">
        <v>56</v>
      </c>
      <c r="E725" t="s">
        <v>28</v>
      </c>
      <c r="F725" t="s">
        <v>26</v>
      </c>
      <c r="G725"/>
      <c r="H725" t="s">
        <v>27</v>
      </c>
      <c r="I725">
        <v>1</v>
      </c>
      <c r="J725">
        <v>0.5</v>
      </c>
      <c r="K725">
        <v>2</v>
      </c>
      <c r="M725" t="s">
        <v>21</v>
      </c>
    </row>
    <row r="726" spans="1:17" x14ac:dyDescent="0.25">
      <c r="A726">
        <v>1</v>
      </c>
      <c r="B726" t="s">
        <v>39</v>
      </c>
      <c r="C726" t="s">
        <v>36</v>
      </c>
      <c r="D726" t="s">
        <v>56</v>
      </c>
      <c r="E726" t="s">
        <v>18</v>
      </c>
      <c r="F726" t="s">
        <v>31</v>
      </c>
      <c r="G726">
        <v>24</v>
      </c>
      <c r="M726" t="s">
        <v>21</v>
      </c>
    </row>
    <row r="727" spans="1:17" x14ac:dyDescent="0.25">
      <c r="A727">
        <v>1</v>
      </c>
      <c r="B727" t="s">
        <v>39</v>
      </c>
      <c r="C727" t="s">
        <v>37</v>
      </c>
      <c r="D727" t="s">
        <v>59</v>
      </c>
      <c r="E727" t="s">
        <v>18</v>
      </c>
      <c r="F727" t="s">
        <v>26</v>
      </c>
      <c r="G727"/>
      <c r="H727" t="s">
        <v>19</v>
      </c>
      <c r="J727">
        <v>8</v>
      </c>
      <c r="K727">
        <v>9</v>
      </c>
      <c r="M727" t="s">
        <v>21</v>
      </c>
    </row>
    <row r="728" spans="1:17" x14ac:dyDescent="0.25">
      <c r="A728">
        <v>1</v>
      </c>
      <c r="B728" t="s">
        <v>39</v>
      </c>
      <c r="C728" t="s">
        <v>37</v>
      </c>
      <c r="D728" t="s">
        <v>59</v>
      </c>
      <c r="E728" t="s">
        <v>20</v>
      </c>
      <c r="F728" t="s">
        <v>74</v>
      </c>
      <c r="G728"/>
      <c r="J728">
        <v>0.25</v>
      </c>
      <c r="K728">
        <v>0.33</v>
      </c>
      <c r="M728" t="s">
        <v>75</v>
      </c>
      <c r="N728" t="s">
        <v>21</v>
      </c>
      <c r="O728" t="s">
        <v>62</v>
      </c>
      <c r="Q728" t="s">
        <v>64</v>
      </c>
    </row>
    <row r="729" spans="1:17" x14ac:dyDescent="0.25">
      <c r="A729">
        <v>1</v>
      </c>
      <c r="B729" t="s">
        <v>39</v>
      </c>
      <c r="C729" t="s">
        <v>37</v>
      </c>
      <c r="D729" t="s">
        <v>59</v>
      </c>
      <c r="E729" t="s">
        <v>35</v>
      </c>
      <c r="F729" t="s">
        <v>26</v>
      </c>
      <c r="G729"/>
      <c r="H729" t="s">
        <v>19</v>
      </c>
      <c r="J729">
        <v>1</v>
      </c>
      <c r="K729">
        <v>1.5</v>
      </c>
      <c r="M729" t="s">
        <v>24</v>
      </c>
    </row>
    <row r="730" spans="1:17" x14ac:dyDescent="0.25">
      <c r="A730">
        <v>1</v>
      </c>
      <c r="B730" t="s">
        <v>39</v>
      </c>
      <c r="C730" t="s">
        <v>37</v>
      </c>
      <c r="D730" t="s">
        <v>59</v>
      </c>
      <c r="E730" t="s">
        <v>20</v>
      </c>
      <c r="F730" t="s">
        <v>74</v>
      </c>
      <c r="G730"/>
      <c r="J730">
        <v>0.25</v>
      </c>
      <c r="K730">
        <v>0.33</v>
      </c>
      <c r="M730" t="s">
        <v>75</v>
      </c>
      <c r="N730" t="s">
        <v>24</v>
      </c>
      <c r="O730" t="s">
        <v>62</v>
      </c>
      <c r="Q730" t="s">
        <v>63</v>
      </c>
    </row>
    <row r="731" spans="1:17" x14ac:dyDescent="0.25">
      <c r="A731">
        <v>1</v>
      </c>
      <c r="B731" t="s">
        <v>39</v>
      </c>
      <c r="C731" t="s">
        <v>37</v>
      </c>
      <c r="D731" t="s">
        <v>59</v>
      </c>
      <c r="E731" t="s">
        <v>25</v>
      </c>
      <c r="F731" t="s">
        <v>26</v>
      </c>
      <c r="G731"/>
      <c r="H731" t="s">
        <v>27</v>
      </c>
      <c r="I731">
        <v>0.54</v>
      </c>
      <c r="J731">
        <v>0.25</v>
      </c>
      <c r="K731">
        <v>0.75</v>
      </c>
      <c r="M731" t="s">
        <v>24</v>
      </c>
    </row>
    <row r="732" spans="1:17" x14ac:dyDescent="0.25">
      <c r="A732">
        <v>1</v>
      </c>
      <c r="B732" t="s">
        <v>39</v>
      </c>
      <c r="C732" t="s">
        <v>37</v>
      </c>
      <c r="D732" t="s">
        <v>59</v>
      </c>
      <c r="E732" t="s">
        <v>20</v>
      </c>
      <c r="F732" t="s">
        <v>74</v>
      </c>
      <c r="G732"/>
      <c r="J732">
        <v>0.25</v>
      </c>
      <c r="K732">
        <v>0.33</v>
      </c>
      <c r="M732" t="s">
        <v>75</v>
      </c>
      <c r="N732" t="s">
        <v>24</v>
      </c>
      <c r="O732" t="s">
        <v>21</v>
      </c>
    </row>
    <row r="733" spans="1:17" x14ac:dyDescent="0.25">
      <c r="A733">
        <v>1</v>
      </c>
      <c r="B733" t="s">
        <v>39</v>
      </c>
      <c r="C733" t="s">
        <v>37</v>
      </c>
      <c r="D733" t="s">
        <v>59</v>
      </c>
      <c r="E733" t="s">
        <v>28</v>
      </c>
      <c r="F733" t="s">
        <v>26</v>
      </c>
      <c r="G733"/>
      <c r="H733" t="s">
        <v>27</v>
      </c>
      <c r="I733">
        <v>1</v>
      </c>
      <c r="J733">
        <v>0.5</v>
      </c>
      <c r="K733">
        <v>2</v>
      </c>
      <c r="M733" t="s">
        <v>21</v>
      </c>
    </row>
    <row r="734" spans="1:17" x14ac:dyDescent="0.25">
      <c r="A734">
        <v>1</v>
      </c>
      <c r="B734" t="s">
        <v>39</v>
      </c>
      <c r="C734" t="s">
        <v>37</v>
      </c>
      <c r="D734" t="s">
        <v>59</v>
      </c>
      <c r="E734" t="s">
        <v>18</v>
      </c>
      <c r="F734" t="s">
        <v>31</v>
      </c>
      <c r="G734">
        <v>24</v>
      </c>
      <c r="M734" t="s">
        <v>21</v>
      </c>
    </row>
    <row r="735" spans="1:17" x14ac:dyDescent="0.25">
      <c r="A735">
        <v>1</v>
      </c>
      <c r="B735" t="s">
        <v>39</v>
      </c>
      <c r="C735" t="s">
        <v>38</v>
      </c>
      <c r="D735" t="s">
        <v>59</v>
      </c>
      <c r="E735" t="s">
        <v>18</v>
      </c>
      <c r="F735" t="s">
        <v>26</v>
      </c>
      <c r="G735"/>
      <c r="H735" t="s">
        <v>19</v>
      </c>
      <c r="J735">
        <v>8</v>
      </c>
      <c r="K735">
        <v>10</v>
      </c>
      <c r="M735" t="s">
        <v>21</v>
      </c>
    </row>
    <row r="736" spans="1:17" x14ac:dyDescent="0.25">
      <c r="A736">
        <v>1</v>
      </c>
      <c r="B736" t="s">
        <v>39</v>
      </c>
      <c r="C736" t="s">
        <v>38</v>
      </c>
      <c r="D736" t="s">
        <v>59</v>
      </c>
      <c r="E736" t="s">
        <v>28</v>
      </c>
      <c r="F736" t="s">
        <v>26</v>
      </c>
      <c r="G736"/>
      <c r="H736" t="s">
        <v>27</v>
      </c>
      <c r="I736">
        <v>1</v>
      </c>
      <c r="J736">
        <v>0.5</v>
      </c>
      <c r="K736">
        <v>2</v>
      </c>
      <c r="M736" t="s">
        <v>21</v>
      </c>
    </row>
    <row r="737" spans="1:17" x14ac:dyDescent="0.25">
      <c r="A737">
        <v>1</v>
      </c>
      <c r="B737" t="s">
        <v>39</v>
      </c>
      <c r="C737" t="s">
        <v>38</v>
      </c>
      <c r="D737" t="s">
        <v>59</v>
      </c>
      <c r="E737" t="s">
        <v>18</v>
      </c>
      <c r="F737" t="s">
        <v>31</v>
      </c>
      <c r="G737">
        <v>24</v>
      </c>
      <c r="M737" t="s">
        <v>21</v>
      </c>
    </row>
    <row r="738" spans="1:17" x14ac:dyDescent="0.25">
      <c r="A738">
        <v>1</v>
      </c>
      <c r="B738" t="s">
        <v>39</v>
      </c>
      <c r="C738" t="s">
        <v>38</v>
      </c>
      <c r="D738" t="s">
        <v>55</v>
      </c>
      <c r="E738" t="s">
        <v>18</v>
      </c>
      <c r="F738" t="s">
        <v>26</v>
      </c>
      <c r="G738"/>
      <c r="H738" t="s">
        <v>19</v>
      </c>
      <c r="J738">
        <v>12</v>
      </c>
      <c r="K738">
        <v>14</v>
      </c>
      <c r="M738" t="s">
        <v>21</v>
      </c>
    </row>
    <row r="739" spans="1:17" x14ac:dyDescent="0.25">
      <c r="A739">
        <v>1</v>
      </c>
      <c r="B739" t="s">
        <v>39</v>
      </c>
      <c r="C739" t="s">
        <v>38</v>
      </c>
      <c r="D739" t="s">
        <v>55</v>
      </c>
      <c r="E739" t="s">
        <v>20</v>
      </c>
      <c r="F739" t="s">
        <v>74</v>
      </c>
      <c r="G739"/>
      <c r="J739">
        <v>0.25</v>
      </c>
      <c r="K739">
        <v>0.33</v>
      </c>
      <c r="M739" t="s">
        <v>75</v>
      </c>
      <c r="N739" t="s">
        <v>21</v>
      </c>
      <c r="O739" t="s">
        <v>62</v>
      </c>
      <c r="Q739" t="s">
        <v>63</v>
      </c>
    </row>
    <row r="740" spans="1:17" x14ac:dyDescent="0.25">
      <c r="A740">
        <v>1</v>
      </c>
      <c r="B740" t="s">
        <v>39</v>
      </c>
      <c r="C740" t="s">
        <v>38</v>
      </c>
      <c r="D740" t="s">
        <v>55</v>
      </c>
      <c r="E740" t="s">
        <v>25</v>
      </c>
      <c r="F740" t="s">
        <v>26</v>
      </c>
      <c r="G740"/>
      <c r="H740" t="s">
        <v>27</v>
      </c>
      <c r="I740">
        <v>0.75</v>
      </c>
      <c r="J740">
        <v>0.5</v>
      </c>
      <c r="K740">
        <v>1</v>
      </c>
      <c r="M740" t="s">
        <v>24</v>
      </c>
    </row>
    <row r="741" spans="1:17" x14ac:dyDescent="0.25">
      <c r="A741">
        <v>1</v>
      </c>
      <c r="B741" t="s">
        <v>39</v>
      </c>
      <c r="C741" t="s">
        <v>38</v>
      </c>
      <c r="D741" t="s">
        <v>55</v>
      </c>
      <c r="E741" t="s">
        <v>20</v>
      </c>
      <c r="F741" t="s">
        <v>74</v>
      </c>
      <c r="G741"/>
      <c r="J741">
        <v>0.25</v>
      </c>
      <c r="K741">
        <v>0.33</v>
      </c>
      <c r="M741" t="s">
        <v>75</v>
      </c>
      <c r="N741" t="s">
        <v>24</v>
      </c>
      <c r="O741" t="s">
        <v>21</v>
      </c>
      <c r="P741">
        <v>1000</v>
      </c>
    </row>
    <row r="742" spans="1:17" x14ac:dyDescent="0.25">
      <c r="A742">
        <v>1</v>
      </c>
      <c r="B742" t="s">
        <v>39</v>
      </c>
      <c r="C742" t="s">
        <v>38</v>
      </c>
      <c r="D742" t="s">
        <v>55</v>
      </c>
      <c r="E742" t="s">
        <v>18</v>
      </c>
      <c r="F742" t="s">
        <v>26</v>
      </c>
      <c r="G742"/>
      <c r="H742" t="s">
        <v>19</v>
      </c>
      <c r="J742">
        <v>1</v>
      </c>
      <c r="K742">
        <v>2</v>
      </c>
      <c r="M742" t="s">
        <v>21</v>
      </c>
    </row>
    <row r="743" spans="1:17" x14ac:dyDescent="0.25">
      <c r="A743">
        <v>1</v>
      </c>
      <c r="B743" t="s">
        <v>39</v>
      </c>
      <c r="C743" t="s">
        <v>38</v>
      </c>
      <c r="D743" t="s">
        <v>55</v>
      </c>
      <c r="E743" t="s">
        <v>18</v>
      </c>
      <c r="F743" t="s">
        <v>31</v>
      </c>
      <c r="G743">
        <v>24</v>
      </c>
      <c r="M743" t="s">
        <v>21</v>
      </c>
    </row>
    <row r="744" spans="1:17" x14ac:dyDescent="0.25">
      <c r="A744">
        <v>1</v>
      </c>
      <c r="B744" t="s">
        <v>39</v>
      </c>
      <c r="C744" t="s">
        <v>37</v>
      </c>
      <c r="D744" t="s">
        <v>55</v>
      </c>
      <c r="E744" t="s">
        <v>18</v>
      </c>
      <c r="F744" t="s">
        <v>26</v>
      </c>
      <c r="G744"/>
      <c r="H744" t="s">
        <v>19</v>
      </c>
      <c r="J744">
        <v>6</v>
      </c>
      <c r="K744">
        <v>8</v>
      </c>
      <c r="M744" t="s">
        <v>21</v>
      </c>
    </row>
    <row r="745" spans="1:17" x14ac:dyDescent="0.25">
      <c r="A745">
        <v>1</v>
      </c>
      <c r="B745" t="s">
        <v>39</v>
      </c>
      <c r="C745" t="s">
        <v>37</v>
      </c>
      <c r="D745" t="s">
        <v>55</v>
      </c>
      <c r="E745" t="s">
        <v>20</v>
      </c>
      <c r="F745" t="s">
        <v>74</v>
      </c>
      <c r="G745"/>
      <c r="J745">
        <v>0.25</v>
      </c>
      <c r="K745">
        <v>0.33</v>
      </c>
      <c r="M745" t="s">
        <v>75</v>
      </c>
      <c r="N745" t="s">
        <v>21</v>
      </c>
      <c r="O745" t="s">
        <v>22</v>
      </c>
    </row>
    <row r="746" spans="1:17" x14ac:dyDescent="0.25">
      <c r="A746">
        <v>1</v>
      </c>
      <c r="B746" t="s">
        <v>39</v>
      </c>
      <c r="C746" t="s">
        <v>37</v>
      </c>
      <c r="D746" t="s">
        <v>55</v>
      </c>
      <c r="E746" t="s">
        <v>23</v>
      </c>
      <c r="F746" t="s">
        <v>26</v>
      </c>
      <c r="G746"/>
      <c r="H746" t="s">
        <v>19</v>
      </c>
      <c r="J746">
        <v>6</v>
      </c>
      <c r="K746">
        <v>7.5</v>
      </c>
      <c r="M746" t="s">
        <v>22</v>
      </c>
    </row>
    <row r="747" spans="1:17" x14ac:dyDescent="0.25">
      <c r="A747">
        <v>1</v>
      </c>
      <c r="B747" t="s">
        <v>39</v>
      </c>
      <c r="C747" t="s">
        <v>37</v>
      </c>
      <c r="D747" t="s">
        <v>55</v>
      </c>
      <c r="E747" t="s">
        <v>20</v>
      </c>
      <c r="F747" t="s">
        <v>74</v>
      </c>
      <c r="G747"/>
      <c r="J747">
        <v>0.25</v>
      </c>
      <c r="K747">
        <v>0.33</v>
      </c>
      <c r="M747" t="s">
        <v>75</v>
      </c>
      <c r="N747" t="s">
        <v>24</v>
      </c>
      <c r="O747" t="s">
        <v>21</v>
      </c>
    </row>
    <row r="748" spans="1:17" x14ac:dyDescent="0.25">
      <c r="A748">
        <v>1</v>
      </c>
      <c r="B748" t="s">
        <v>39</v>
      </c>
      <c r="C748" t="s">
        <v>37</v>
      </c>
      <c r="D748" t="s">
        <v>55</v>
      </c>
      <c r="E748" t="s">
        <v>28</v>
      </c>
      <c r="F748" t="s">
        <v>26</v>
      </c>
      <c r="G748"/>
      <c r="H748" t="s">
        <v>27</v>
      </c>
      <c r="I748">
        <f>(J748+K748)/2</f>
        <v>1.5</v>
      </c>
      <c r="J748">
        <v>1</v>
      </c>
      <c r="K748">
        <v>2</v>
      </c>
      <c r="M748" t="s">
        <v>21</v>
      </c>
    </row>
    <row r="749" spans="1:17" x14ac:dyDescent="0.25">
      <c r="A749">
        <v>1</v>
      </c>
      <c r="B749" t="s">
        <v>39</v>
      </c>
      <c r="C749" t="s">
        <v>37</v>
      </c>
      <c r="D749" t="s">
        <v>55</v>
      </c>
      <c r="E749" t="s">
        <v>18</v>
      </c>
      <c r="F749" t="s">
        <v>31</v>
      </c>
      <c r="G749">
        <v>24</v>
      </c>
      <c r="M749" t="s">
        <v>21</v>
      </c>
    </row>
    <row r="750" spans="1:17" x14ac:dyDescent="0.25">
      <c r="A750">
        <v>1</v>
      </c>
      <c r="B750" t="s">
        <v>39</v>
      </c>
      <c r="C750" t="s">
        <v>38</v>
      </c>
      <c r="D750" t="s">
        <v>53</v>
      </c>
      <c r="E750" t="s">
        <v>18</v>
      </c>
      <c r="F750" t="s">
        <v>26</v>
      </c>
      <c r="G750"/>
      <c r="H750" t="s">
        <v>19</v>
      </c>
      <c r="J750">
        <v>8</v>
      </c>
      <c r="K750">
        <v>11</v>
      </c>
      <c r="M750" t="s">
        <v>21</v>
      </c>
    </row>
    <row r="751" spans="1:17" x14ac:dyDescent="0.25">
      <c r="A751">
        <v>1</v>
      </c>
      <c r="B751" t="s">
        <v>39</v>
      </c>
      <c r="C751" t="s">
        <v>38</v>
      </c>
      <c r="D751" t="s">
        <v>53</v>
      </c>
      <c r="E751" t="s">
        <v>20</v>
      </c>
      <c r="F751" t="s">
        <v>74</v>
      </c>
      <c r="G751"/>
      <c r="J751">
        <v>0.25</v>
      </c>
      <c r="K751">
        <v>0.33</v>
      </c>
      <c r="M751" t="s">
        <v>75</v>
      </c>
      <c r="N751" t="s">
        <v>21</v>
      </c>
      <c r="O751" t="s">
        <v>62</v>
      </c>
      <c r="Q751" t="s">
        <v>63</v>
      </c>
    </row>
    <row r="752" spans="1:17" x14ac:dyDescent="0.25">
      <c r="A752">
        <v>1</v>
      </c>
      <c r="B752" t="s">
        <v>39</v>
      </c>
      <c r="C752" t="s">
        <v>38</v>
      </c>
      <c r="D752" t="s">
        <v>53</v>
      </c>
      <c r="E752" t="s">
        <v>25</v>
      </c>
      <c r="F752" t="s">
        <v>26</v>
      </c>
      <c r="G752"/>
      <c r="H752" t="s">
        <v>27</v>
      </c>
      <c r="I752">
        <v>0.75</v>
      </c>
      <c r="J752">
        <v>0.5</v>
      </c>
      <c r="K752">
        <v>1</v>
      </c>
      <c r="M752" t="s">
        <v>24</v>
      </c>
    </row>
    <row r="753" spans="1:15" x14ac:dyDescent="0.25">
      <c r="A753">
        <v>1</v>
      </c>
      <c r="B753" t="s">
        <v>39</v>
      </c>
      <c r="C753" t="s">
        <v>38</v>
      </c>
      <c r="D753" t="s">
        <v>53</v>
      </c>
      <c r="E753" t="s">
        <v>20</v>
      </c>
      <c r="F753" t="s">
        <v>74</v>
      </c>
      <c r="G753"/>
      <c r="J753">
        <v>0.25</v>
      </c>
      <c r="K753">
        <v>0.33</v>
      </c>
      <c r="M753" t="s">
        <v>75</v>
      </c>
      <c r="N753" t="s">
        <v>24</v>
      </c>
      <c r="O753" t="s">
        <v>21</v>
      </c>
    </row>
    <row r="754" spans="1:15" x14ac:dyDescent="0.25">
      <c r="A754">
        <v>1</v>
      </c>
      <c r="B754" t="s">
        <v>39</v>
      </c>
      <c r="C754" t="s">
        <v>38</v>
      </c>
      <c r="D754" t="s">
        <v>53</v>
      </c>
      <c r="E754" t="s">
        <v>28</v>
      </c>
      <c r="F754" t="s">
        <v>26</v>
      </c>
      <c r="G754"/>
      <c r="H754" t="s">
        <v>27</v>
      </c>
      <c r="I754">
        <v>1</v>
      </c>
      <c r="J754">
        <v>0.5</v>
      </c>
      <c r="K754">
        <v>2</v>
      </c>
      <c r="M754" t="s">
        <v>21</v>
      </c>
    </row>
    <row r="755" spans="1:15" x14ac:dyDescent="0.25">
      <c r="A755">
        <v>1</v>
      </c>
      <c r="B755" t="s">
        <v>39</v>
      </c>
      <c r="C755" t="s">
        <v>38</v>
      </c>
      <c r="D755" t="s">
        <v>53</v>
      </c>
      <c r="E755" t="s">
        <v>18</v>
      </c>
      <c r="F755" t="s">
        <v>31</v>
      </c>
      <c r="G755">
        <v>24</v>
      </c>
      <c r="M755" t="s">
        <v>21</v>
      </c>
    </row>
    <row r="756" spans="1:15" x14ac:dyDescent="0.25">
      <c r="A756">
        <v>1</v>
      </c>
      <c r="B756" t="s">
        <v>39</v>
      </c>
      <c r="C756" t="s">
        <v>37</v>
      </c>
      <c r="D756" t="s">
        <v>53</v>
      </c>
      <c r="E756" t="s">
        <v>18</v>
      </c>
      <c r="F756" t="s">
        <v>26</v>
      </c>
      <c r="G756"/>
      <c r="H756" t="s">
        <v>19</v>
      </c>
      <c r="J756">
        <v>6</v>
      </c>
      <c r="K756">
        <v>7</v>
      </c>
      <c r="M756" t="s">
        <v>21</v>
      </c>
    </row>
    <row r="757" spans="1:15" x14ac:dyDescent="0.25">
      <c r="A757">
        <v>1</v>
      </c>
      <c r="B757" t="s">
        <v>39</v>
      </c>
      <c r="C757" t="s">
        <v>37</v>
      </c>
      <c r="D757" t="s">
        <v>53</v>
      </c>
      <c r="E757" t="s">
        <v>20</v>
      </c>
      <c r="F757" t="s">
        <v>74</v>
      </c>
      <c r="G757"/>
      <c r="J757">
        <v>0.25</v>
      </c>
      <c r="K757">
        <v>0.33</v>
      </c>
      <c r="M757" t="s">
        <v>75</v>
      </c>
      <c r="N757" t="s">
        <v>21</v>
      </c>
      <c r="O757" t="s">
        <v>32</v>
      </c>
    </row>
    <row r="758" spans="1:15" x14ac:dyDescent="0.25">
      <c r="A758">
        <v>1</v>
      </c>
      <c r="B758" t="s">
        <v>39</v>
      </c>
      <c r="C758" t="s">
        <v>37</v>
      </c>
      <c r="D758" t="s">
        <v>53</v>
      </c>
      <c r="E758" t="s">
        <v>33</v>
      </c>
      <c r="F758" t="s">
        <v>26</v>
      </c>
      <c r="G758"/>
      <c r="H758" t="s">
        <v>19</v>
      </c>
      <c r="J758">
        <v>3</v>
      </c>
      <c r="K758">
        <v>3.5</v>
      </c>
      <c r="M758" t="s">
        <v>32</v>
      </c>
    </row>
    <row r="759" spans="1:15" x14ac:dyDescent="0.25">
      <c r="A759">
        <v>1</v>
      </c>
      <c r="B759" t="s">
        <v>39</v>
      </c>
      <c r="C759" t="s">
        <v>37</v>
      </c>
      <c r="D759" t="s">
        <v>53</v>
      </c>
      <c r="E759" t="s">
        <v>34</v>
      </c>
      <c r="F759" t="s">
        <v>26</v>
      </c>
      <c r="G759"/>
      <c r="H759" t="s">
        <v>19</v>
      </c>
      <c r="J759">
        <v>0.5</v>
      </c>
      <c r="K759">
        <v>0.75</v>
      </c>
      <c r="M759" t="s">
        <v>24</v>
      </c>
    </row>
    <row r="760" spans="1:15" x14ac:dyDescent="0.25">
      <c r="A760">
        <v>1</v>
      </c>
      <c r="B760" t="s">
        <v>39</v>
      </c>
      <c r="C760" t="s">
        <v>37</v>
      </c>
      <c r="D760" t="s">
        <v>53</v>
      </c>
      <c r="E760" t="s">
        <v>33</v>
      </c>
      <c r="F760" t="s">
        <v>26</v>
      </c>
      <c r="G760"/>
      <c r="H760" t="s">
        <v>27</v>
      </c>
      <c r="I760">
        <v>2.5</v>
      </c>
      <c r="J760">
        <v>2</v>
      </c>
      <c r="K760">
        <v>3</v>
      </c>
      <c r="M760" t="s">
        <v>32</v>
      </c>
    </row>
    <row r="761" spans="1:15" x14ac:dyDescent="0.25">
      <c r="A761">
        <v>1</v>
      </c>
      <c r="B761" t="s">
        <v>39</v>
      </c>
      <c r="C761" t="s">
        <v>37</v>
      </c>
      <c r="D761" t="s">
        <v>53</v>
      </c>
      <c r="E761" t="s">
        <v>20</v>
      </c>
      <c r="F761" t="s">
        <v>74</v>
      </c>
      <c r="G761"/>
      <c r="J761">
        <v>0.25</v>
      </c>
      <c r="K761">
        <v>0.33</v>
      </c>
      <c r="M761" t="s">
        <v>75</v>
      </c>
      <c r="N761" t="s">
        <v>24</v>
      </c>
      <c r="O761" t="s">
        <v>21</v>
      </c>
    </row>
    <row r="762" spans="1:15" x14ac:dyDescent="0.25">
      <c r="A762">
        <v>1</v>
      </c>
      <c r="B762" t="s">
        <v>39</v>
      </c>
      <c r="C762" t="s">
        <v>37</v>
      </c>
      <c r="D762" t="s">
        <v>53</v>
      </c>
      <c r="E762" t="s">
        <v>28</v>
      </c>
      <c r="F762" t="s">
        <v>26</v>
      </c>
      <c r="G762"/>
      <c r="H762" t="s">
        <v>27</v>
      </c>
      <c r="I762">
        <v>0.5</v>
      </c>
      <c r="J762">
        <v>0.33</v>
      </c>
      <c r="K762">
        <v>0.75</v>
      </c>
      <c r="M762" t="s">
        <v>21</v>
      </c>
    </row>
    <row r="763" spans="1:15" x14ac:dyDescent="0.25">
      <c r="A763">
        <v>1</v>
      </c>
      <c r="B763" t="s">
        <v>39</v>
      </c>
      <c r="C763" t="s">
        <v>37</v>
      </c>
      <c r="D763" t="s">
        <v>53</v>
      </c>
      <c r="E763" t="s">
        <v>18</v>
      </c>
      <c r="F763" t="s">
        <v>31</v>
      </c>
      <c r="G763">
        <v>24</v>
      </c>
      <c r="M763" t="s">
        <v>21</v>
      </c>
    </row>
    <row r="764" spans="1:15" x14ac:dyDescent="0.25">
      <c r="A764">
        <v>1</v>
      </c>
      <c r="B764" t="s">
        <v>39</v>
      </c>
      <c r="C764" t="s">
        <v>38</v>
      </c>
      <c r="D764" t="s">
        <v>56</v>
      </c>
      <c r="E764" t="s">
        <v>18</v>
      </c>
      <c r="F764" t="s">
        <v>26</v>
      </c>
      <c r="G764"/>
      <c r="H764" t="s">
        <v>19</v>
      </c>
      <c r="J764">
        <v>8</v>
      </c>
      <c r="K764">
        <v>14</v>
      </c>
      <c r="M764" t="s">
        <v>21</v>
      </c>
    </row>
    <row r="765" spans="1:15" x14ac:dyDescent="0.25">
      <c r="A765">
        <v>1</v>
      </c>
      <c r="B765" t="s">
        <v>39</v>
      </c>
      <c r="C765" t="s">
        <v>38</v>
      </c>
      <c r="D765" t="s">
        <v>56</v>
      </c>
      <c r="E765" t="s">
        <v>28</v>
      </c>
      <c r="F765" t="s">
        <v>26</v>
      </c>
      <c r="G765"/>
      <c r="H765" t="s">
        <v>27</v>
      </c>
      <c r="I765">
        <v>1</v>
      </c>
      <c r="J765">
        <v>0.5</v>
      </c>
      <c r="K765">
        <v>2</v>
      </c>
      <c r="M765" t="s">
        <v>21</v>
      </c>
    </row>
    <row r="766" spans="1:15" x14ac:dyDescent="0.25">
      <c r="A766">
        <v>1</v>
      </c>
      <c r="B766" t="s">
        <v>39</v>
      </c>
      <c r="C766" t="s">
        <v>38</v>
      </c>
      <c r="D766" t="s">
        <v>56</v>
      </c>
      <c r="E766" t="s">
        <v>18</v>
      </c>
      <c r="F766" t="s">
        <v>31</v>
      </c>
      <c r="G766">
        <v>24</v>
      </c>
      <c r="M766" t="s">
        <v>21</v>
      </c>
    </row>
    <row r="767" spans="1:15" x14ac:dyDescent="0.25">
      <c r="A767">
        <v>1</v>
      </c>
      <c r="B767" t="s">
        <v>39</v>
      </c>
      <c r="C767" t="s">
        <v>37</v>
      </c>
      <c r="D767" t="s">
        <v>56</v>
      </c>
      <c r="E767" t="s">
        <v>18</v>
      </c>
      <c r="F767" t="s">
        <v>26</v>
      </c>
      <c r="G767"/>
      <c r="H767" t="s">
        <v>19</v>
      </c>
      <c r="J767">
        <v>6</v>
      </c>
      <c r="K767">
        <v>8</v>
      </c>
      <c r="M767" t="s">
        <v>21</v>
      </c>
    </row>
    <row r="768" spans="1:15" x14ac:dyDescent="0.25">
      <c r="A768">
        <v>1</v>
      </c>
      <c r="B768" t="s">
        <v>39</v>
      </c>
      <c r="C768" t="s">
        <v>37</v>
      </c>
      <c r="D768" t="s">
        <v>56</v>
      </c>
      <c r="E768" t="s">
        <v>20</v>
      </c>
      <c r="F768" t="s">
        <v>74</v>
      </c>
      <c r="G768"/>
      <c r="J768">
        <v>0.25</v>
      </c>
      <c r="K768">
        <v>0.33</v>
      </c>
      <c r="M768" t="s">
        <v>75</v>
      </c>
      <c r="N768" t="s">
        <v>21</v>
      </c>
      <c r="O768" t="s">
        <v>22</v>
      </c>
    </row>
    <row r="769" spans="1:17" x14ac:dyDescent="0.25">
      <c r="A769">
        <v>1</v>
      </c>
      <c r="B769" t="s">
        <v>39</v>
      </c>
      <c r="C769" t="s">
        <v>37</v>
      </c>
      <c r="D769" t="s">
        <v>56</v>
      </c>
      <c r="E769" t="s">
        <v>23</v>
      </c>
      <c r="F769" t="s">
        <v>26</v>
      </c>
      <c r="G769"/>
      <c r="H769" t="s">
        <v>19</v>
      </c>
      <c r="J769">
        <v>6</v>
      </c>
      <c r="K769">
        <v>8</v>
      </c>
      <c r="M769" t="s">
        <v>22</v>
      </c>
    </row>
    <row r="770" spans="1:17" x14ac:dyDescent="0.25">
      <c r="A770">
        <v>1</v>
      </c>
      <c r="B770" t="s">
        <v>39</v>
      </c>
      <c r="C770" t="s">
        <v>37</v>
      </c>
      <c r="D770" t="s">
        <v>56</v>
      </c>
      <c r="E770" t="s">
        <v>28</v>
      </c>
      <c r="F770" t="s">
        <v>26</v>
      </c>
      <c r="G770"/>
      <c r="H770" t="s">
        <v>27</v>
      </c>
      <c r="I770">
        <v>0.75</v>
      </c>
      <c r="J770">
        <v>0.5</v>
      </c>
      <c r="K770">
        <v>1</v>
      </c>
      <c r="M770" t="s">
        <v>21</v>
      </c>
    </row>
    <row r="771" spans="1:17" x14ac:dyDescent="0.25">
      <c r="A771">
        <v>1</v>
      </c>
      <c r="B771" t="s">
        <v>39</v>
      </c>
      <c r="C771" t="s">
        <v>37</v>
      </c>
      <c r="D771" t="s">
        <v>56</v>
      </c>
      <c r="E771" t="s">
        <v>20</v>
      </c>
      <c r="F771" t="s">
        <v>74</v>
      </c>
      <c r="G771"/>
      <c r="J771">
        <v>0.25</v>
      </c>
      <c r="K771">
        <v>0.33</v>
      </c>
      <c r="M771" t="s">
        <v>75</v>
      </c>
      <c r="N771" t="s">
        <v>24</v>
      </c>
      <c r="O771" t="s">
        <v>21</v>
      </c>
    </row>
    <row r="772" spans="1:17" x14ac:dyDescent="0.25">
      <c r="A772">
        <v>1</v>
      </c>
      <c r="B772" t="s">
        <v>39</v>
      </c>
      <c r="C772" t="s">
        <v>37</v>
      </c>
      <c r="D772" t="s">
        <v>56</v>
      </c>
      <c r="E772" t="s">
        <v>18</v>
      </c>
      <c r="F772" t="s">
        <v>31</v>
      </c>
      <c r="G772">
        <v>24</v>
      </c>
      <c r="M772" t="s">
        <v>21</v>
      </c>
    </row>
    <row r="773" spans="1:17" x14ac:dyDescent="0.25">
      <c r="A773">
        <v>1</v>
      </c>
      <c r="B773" t="s">
        <v>39</v>
      </c>
      <c r="C773" t="s">
        <v>37</v>
      </c>
      <c r="D773" t="s">
        <v>52</v>
      </c>
      <c r="E773" t="s">
        <v>18</v>
      </c>
      <c r="F773" t="s">
        <v>26</v>
      </c>
      <c r="G773"/>
      <c r="H773" t="s">
        <v>19</v>
      </c>
      <c r="J773">
        <v>8</v>
      </c>
      <c r="K773">
        <v>9</v>
      </c>
      <c r="M773" t="s">
        <v>21</v>
      </c>
    </row>
    <row r="774" spans="1:17" x14ac:dyDescent="0.25">
      <c r="A774">
        <v>1</v>
      </c>
      <c r="B774" t="s">
        <v>39</v>
      </c>
      <c r="C774" t="s">
        <v>37</v>
      </c>
      <c r="D774" t="s">
        <v>52</v>
      </c>
      <c r="E774" t="s">
        <v>28</v>
      </c>
      <c r="F774" t="s">
        <v>26</v>
      </c>
      <c r="G774"/>
      <c r="H774" t="s">
        <v>27</v>
      </c>
      <c r="I774">
        <v>1</v>
      </c>
      <c r="J774">
        <v>0.5</v>
      </c>
      <c r="K774">
        <v>2</v>
      </c>
      <c r="M774" t="s">
        <v>21</v>
      </c>
    </row>
    <row r="775" spans="1:17" x14ac:dyDescent="0.25">
      <c r="A775">
        <v>1</v>
      </c>
      <c r="B775" t="s">
        <v>39</v>
      </c>
      <c r="C775" t="s">
        <v>37</v>
      </c>
      <c r="D775" t="s">
        <v>52</v>
      </c>
      <c r="E775" t="s">
        <v>18</v>
      </c>
      <c r="F775" t="s">
        <v>31</v>
      </c>
      <c r="G775">
        <v>24</v>
      </c>
      <c r="M775" t="s">
        <v>21</v>
      </c>
    </row>
    <row r="776" spans="1:17" x14ac:dyDescent="0.25">
      <c r="A776">
        <v>1</v>
      </c>
      <c r="B776" t="s">
        <v>39</v>
      </c>
      <c r="C776" t="s">
        <v>36</v>
      </c>
      <c r="D776" t="s">
        <v>52</v>
      </c>
      <c r="E776" t="s">
        <v>18</v>
      </c>
      <c r="F776" t="s">
        <v>26</v>
      </c>
      <c r="G776"/>
      <c r="H776" t="s">
        <v>19</v>
      </c>
      <c r="J776">
        <v>8</v>
      </c>
      <c r="K776">
        <v>11</v>
      </c>
      <c r="M776" t="s">
        <v>21</v>
      </c>
    </row>
    <row r="777" spans="1:17" x14ac:dyDescent="0.25">
      <c r="A777">
        <v>1</v>
      </c>
      <c r="B777" t="s">
        <v>39</v>
      </c>
      <c r="C777" t="s">
        <v>36</v>
      </c>
      <c r="D777" t="s">
        <v>52</v>
      </c>
      <c r="E777" t="s">
        <v>20</v>
      </c>
      <c r="F777" t="s">
        <v>74</v>
      </c>
      <c r="G777"/>
      <c r="J777">
        <v>0.25</v>
      </c>
      <c r="K777">
        <v>0.33</v>
      </c>
      <c r="M777" t="s">
        <v>75</v>
      </c>
      <c r="N777" t="s">
        <v>21</v>
      </c>
      <c r="O777" t="s">
        <v>62</v>
      </c>
      <c r="Q777" t="s">
        <v>63</v>
      </c>
    </row>
    <row r="778" spans="1:17" x14ac:dyDescent="0.25">
      <c r="A778">
        <v>1</v>
      </c>
      <c r="B778" t="s">
        <v>39</v>
      </c>
      <c r="C778" t="s">
        <v>36</v>
      </c>
      <c r="D778" t="s">
        <v>52</v>
      </c>
      <c r="E778" t="s">
        <v>25</v>
      </c>
      <c r="F778" t="s">
        <v>26</v>
      </c>
      <c r="G778"/>
      <c r="H778" t="s">
        <v>27</v>
      </c>
      <c r="I778">
        <v>0.75</v>
      </c>
      <c r="J778">
        <v>0.5</v>
      </c>
      <c r="K778">
        <v>1</v>
      </c>
      <c r="M778" t="s">
        <v>24</v>
      </c>
    </row>
    <row r="779" spans="1:17" x14ac:dyDescent="0.25">
      <c r="A779">
        <v>1</v>
      </c>
      <c r="B779" t="s">
        <v>39</v>
      </c>
      <c r="C779" t="s">
        <v>36</v>
      </c>
      <c r="D779" t="s">
        <v>52</v>
      </c>
      <c r="E779" t="s">
        <v>20</v>
      </c>
      <c r="F779" t="s">
        <v>74</v>
      </c>
      <c r="G779"/>
      <c r="J779">
        <v>0.25</v>
      </c>
      <c r="K779">
        <v>0.33</v>
      </c>
      <c r="M779" t="s">
        <v>75</v>
      </c>
      <c r="N779" t="s">
        <v>24</v>
      </c>
      <c r="O779" t="s">
        <v>21</v>
      </c>
    </row>
    <row r="780" spans="1:17" x14ac:dyDescent="0.25">
      <c r="A780">
        <v>1</v>
      </c>
      <c r="B780" t="s">
        <v>39</v>
      </c>
      <c r="C780" t="s">
        <v>36</v>
      </c>
      <c r="D780" t="s">
        <v>52</v>
      </c>
      <c r="E780" t="s">
        <v>28</v>
      </c>
      <c r="F780" t="s">
        <v>26</v>
      </c>
      <c r="G780"/>
      <c r="H780" t="s">
        <v>27</v>
      </c>
      <c r="I780">
        <v>1</v>
      </c>
      <c r="J780">
        <v>0.5</v>
      </c>
      <c r="K780">
        <v>2</v>
      </c>
      <c r="M780" t="s">
        <v>21</v>
      </c>
    </row>
    <row r="781" spans="1:17" x14ac:dyDescent="0.25">
      <c r="A781">
        <v>1</v>
      </c>
      <c r="B781" t="s">
        <v>39</v>
      </c>
      <c r="C781" t="s">
        <v>36</v>
      </c>
      <c r="D781" t="s">
        <v>52</v>
      </c>
      <c r="E781" t="s">
        <v>18</v>
      </c>
      <c r="F781" t="s">
        <v>31</v>
      </c>
      <c r="G781">
        <v>24</v>
      </c>
      <c r="M781" t="s">
        <v>21</v>
      </c>
    </row>
    <row r="782" spans="1:17" x14ac:dyDescent="0.25">
      <c r="A782">
        <v>1</v>
      </c>
      <c r="B782" t="s">
        <v>39</v>
      </c>
      <c r="C782" t="s">
        <v>38</v>
      </c>
      <c r="D782" t="s">
        <v>52</v>
      </c>
      <c r="E782" t="s">
        <v>18</v>
      </c>
      <c r="F782" t="s">
        <v>26</v>
      </c>
      <c r="G782"/>
      <c r="H782" t="s">
        <v>19</v>
      </c>
      <c r="J782">
        <v>8</v>
      </c>
      <c r="K782">
        <v>11</v>
      </c>
      <c r="M782" t="s">
        <v>21</v>
      </c>
    </row>
    <row r="783" spans="1:17" x14ac:dyDescent="0.25">
      <c r="A783">
        <v>1</v>
      </c>
      <c r="B783" t="s">
        <v>39</v>
      </c>
      <c r="C783" t="s">
        <v>38</v>
      </c>
      <c r="D783" t="s">
        <v>52</v>
      </c>
      <c r="E783" t="s">
        <v>20</v>
      </c>
      <c r="F783" t="s">
        <v>74</v>
      </c>
      <c r="G783"/>
      <c r="J783">
        <v>0.25</v>
      </c>
      <c r="K783">
        <v>0.33</v>
      </c>
      <c r="M783" t="s">
        <v>75</v>
      </c>
      <c r="N783" t="s">
        <v>21</v>
      </c>
      <c r="O783" t="s">
        <v>62</v>
      </c>
      <c r="Q783" t="s">
        <v>63</v>
      </c>
    </row>
    <row r="784" spans="1:17" x14ac:dyDescent="0.25">
      <c r="A784">
        <v>1</v>
      </c>
      <c r="B784" t="s">
        <v>39</v>
      </c>
      <c r="C784" t="s">
        <v>38</v>
      </c>
      <c r="D784" t="s">
        <v>52</v>
      </c>
      <c r="E784" t="s">
        <v>25</v>
      </c>
      <c r="F784" t="s">
        <v>26</v>
      </c>
      <c r="G784"/>
      <c r="H784" t="s">
        <v>27</v>
      </c>
      <c r="I784">
        <v>0.75</v>
      </c>
      <c r="J784">
        <v>0.5</v>
      </c>
      <c r="K784">
        <v>1</v>
      </c>
      <c r="M784" t="s">
        <v>24</v>
      </c>
    </row>
    <row r="785" spans="1:17" x14ac:dyDescent="0.25">
      <c r="A785">
        <v>1</v>
      </c>
      <c r="B785" t="s">
        <v>39</v>
      </c>
      <c r="C785" t="s">
        <v>38</v>
      </c>
      <c r="D785" t="s">
        <v>52</v>
      </c>
      <c r="E785" t="s">
        <v>20</v>
      </c>
      <c r="F785" t="s">
        <v>74</v>
      </c>
      <c r="G785"/>
      <c r="J785">
        <v>0.25</v>
      </c>
      <c r="K785">
        <v>0.33</v>
      </c>
      <c r="M785" t="s">
        <v>75</v>
      </c>
      <c r="N785" t="s">
        <v>24</v>
      </c>
      <c r="O785" t="s">
        <v>21</v>
      </c>
    </row>
    <row r="786" spans="1:17" x14ac:dyDescent="0.25">
      <c r="A786">
        <v>1</v>
      </c>
      <c r="B786" t="s">
        <v>39</v>
      </c>
      <c r="C786" t="s">
        <v>38</v>
      </c>
      <c r="D786" t="s">
        <v>52</v>
      </c>
      <c r="E786" t="s">
        <v>28</v>
      </c>
      <c r="F786" t="s">
        <v>26</v>
      </c>
      <c r="G786"/>
      <c r="H786" t="s">
        <v>27</v>
      </c>
      <c r="I786">
        <v>1</v>
      </c>
      <c r="J786">
        <v>0.5</v>
      </c>
      <c r="K786">
        <v>2</v>
      </c>
      <c r="M786" t="s">
        <v>21</v>
      </c>
    </row>
    <row r="787" spans="1:17" x14ac:dyDescent="0.25">
      <c r="A787">
        <v>1</v>
      </c>
      <c r="B787" t="s">
        <v>39</v>
      </c>
      <c r="C787" t="s">
        <v>38</v>
      </c>
      <c r="D787" t="s">
        <v>52</v>
      </c>
      <c r="E787" t="s">
        <v>18</v>
      </c>
      <c r="F787" t="s">
        <v>31</v>
      </c>
      <c r="G787">
        <v>24</v>
      </c>
      <c r="M787" t="s">
        <v>21</v>
      </c>
    </row>
    <row r="788" spans="1:17" x14ac:dyDescent="0.25">
      <c r="A788">
        <v>1</v>
      </c>
      <c r="B788" t="s">
        <v>39</v>
      </c>
      <c r="C788" t="s">
        <v>17</v>
      </c>
      <c r="D788" t="s">
        <v>51</v>
      </c>
      <c r="E788" t="s">
        <v>18</v>
      </c>
      <c r="F788" t="s">
        <v>31</v>
      </c>
      <c r="G788">
        <v>24</v>
      </c>
      <c r="M788" t="s">
        <v>21</v>
      </c>
    </row>
    <row r="789" spans="1:17" x14ac:dyDescent="0.25">
      <c r="A789">
        <v>1</v>
      </c>
      <c r="B789" t="s">
        <v>39</v>
      </c>
      <c r="C789" t="s">
        <v>37</v>
      </c>
      <c r="D789" t="s">
        <v>51</v>
      </c>
      <c r="E789" t="s">
        <v>18</v>
      </c>
      <c r="F789" t="s">
        <v>31</v>
      </c>
      <c r="G789">
        <v>24</v>
      </c>
      <c r="M789" t="s">
        <v>21</v>
      </c>
    </row>
    <row r="790" spans="1:17" x14ac:dyDescent="0.25">
      <c r="A790">
        <v>1</v>
      </c>
      <c r="B790" t="s">
        <v>39</v>
      </c>
      <c r="C790" t="s">
        <v>36</v>
      </c>
      <c r="D790" t="s">
        <v>51</v>
      </c>
      <c r="E790" t="s">
        <v>18</v>
      </c>
      <c r="F790" t="s">
        <v>31</v>
      </c>
      <c r="G790">
        <v>24</v>
      </c>
      <c r="M790" t="s">
        <v>21</v>
      </c>
    </row>
    <row r="791" spans="1:17" x14ac:dyDescent="0.25">
      <c r="A791">
        <v>1</v>
      </c>
      <c r="B791" t="s">
        <v>39</v>
      </c>
      <c r="C791" t="s">
        <v>38</v>
      </c>
      <c r="D791" t="s">
        <v>51</v>
      </c>
      <c r="E791" t="s">
        <v>18</v>
      </c>
      <c r="F791" t="s">
        <v>31</v>
      </c>
      <c r="G791">
        <v>24</v>
      </c>
      <c r="M791" t="s">
        <v>21</v>
      </c>
    </row>
    <row r="792" spans="1:17" hidden="1" x14ac:dyDescent="0.25">
      <c r="A792">
        <v>0</v>
      </c>
      <c r="B792" t="s">
        <v>40</v>
      </c>
      <c r="C792" t="s">
        <v>17</v>
      </c>
      <c r="D792" t="s">
        <v>55</v>
      </c>
      <c r="E792" t="s">
        <v>18</v>
      </c>
      <c r="F792" t="s">
        <v>26</v>
      </c>
      <c r="G792"/>
      <c r="H792" t="s">
        <v>19</v>
      </c>
      <c r="J792">
        <v>6</v>
      </c>
      <c r="K792">
        <v>8</v>
      </c>
      <c r="M792" t="s">
        <v>21</v>
      </c>
    </row>
    <row r="793" spans="1:17" hidden="1" x14ac:dyDescent="0.25">
      <c r="A793">
        <v>0</v>
      </c>
      <c r="B793" t="s">
        <v>40</v>
      </c>
      <c r="C793" t="s">
        <v>17</v>
      </c>
      <c r="D793" t="s">
        <v>55</v>
      </c>
      <c r="E793" t="s">
        <v>20</v>
      </c>
      <c r="F793" t="s">
        <v>74</v>
      </c>
      <c r="G793"/>
      <c r="J793">
        <v>0.25</v>
      </c>
      <c r="K793">
        <v>0.33</v>
      </c>
      <c r="M793" t="s">
        <v>75</v>
      </c>
      <c r="N793" t="s">
        <v>21</v>
      </c>
      <c r="O793" t="s">
        <v>22</v>
      </c>
    </row>
    <row r="794" spans="1:17" hidden="1" x14ac:dyDescent="0.25">
      <c r="A794">
        <v>0</v>
      </c>
      <c r="B794" t="s">
        <v>40</v>
      </c>
      <c r="C794" t="s">
        <v>17</v>
      </c>
      <c r="D794" t="s">
        <v>55</v>
      </c>
      <c r="E794" t="s">
        <v>23</v>
      </c>
      <c r="F794" t="s">
        <v>26</v>
      </c>
      <c r="G794"/>
      <c r="H794" t="s">
        <v>19</v>
      </c>
      <c r="J794">
        <v>6</v>
      </c>
      <c r="K794">
        <v>8</v>
      </c>
      <c r="M794" t="s">
        <v>22</v>
      </c>
    </row>
    <row r="795" spans="1:17" hidden="1" x14ac:dyDescent="0.25">
      <c r="A795">
        <v>0</v>
      </c>
      <c r="B795" t="s">
        <v>40</v>
      </c>
      <c r="C795" t="s">
        <v>17</v>
      </c>
      <c r="D795" t="s">
        <v>55</v>
      </c>
      <c r="E795" t="s">
        <v>20</v>
      </c>
      <c r="F795" t="s">
        <v>74</v>
      </c>
      <c r="G795"/>
      <c r="J795">
        <v>0.25</v>
      </c>
      <c r="K795">
        <v>0.33</v>
      </c>
      <c r="M795" t="s">
        <v>75</v>
      </c>
      <c r="N795" t="s">
        <v>24</v>
      </c>
      <c r="O795" t="s">
        <v>62</v>
      </c>
      <c r="Q795" t="e">
        <f>VLOOKUP(A795&amp;C796&amp;D796,Sheet2!$A$1:$K$26,10,FALSE)</f>
        <v>#N/A</v>
      </c>
    </row>
    <row r="796" spans="1:17" hidden="1" x14ac:dyDescent="0.25">
      <c r="A796">
        <v>0</v>
      </c>
      <c r="B796" t="s">
        <v>40</v>
      </c>
      <c r="C796" t="s">
        <v>17</v>
      </c>
      <c r="D796" t="s">
        <v>55</v>
      </c>
      <c r="E796" t="s">
        <v>25</v>
      </c>
      <c r="F796" t="s">
        <v>26</v>
      </c>
      <c r="G796"/>
      <c r="H796" t="s">
        <v>27</v>
      </c>
      <c r="I796">
        <v>0.54</v>
      </c>
      <c r="J796">
        <v>0.25</v>
      </c>
      <c r="K796">
        <v>0.75</v>
      </c>
      <c r="M796" t="s">
        <v>24</v>
      </c>
    </row>
    <row r="797" spans="1:17" hidden="1" x14ac:dyDescent="0.25">
      <c r="A797">
        <v>0</v>
      </c>
      <c r="B797" t="s">
        <v>40</v>
      </c>
      <c r="C797" t="s">
        <v>17</v>
      </c>
      <c r="D797" t="s">
        <v>55</v>
      </c>
      <c r="E797" t="s">
        <v>20</v>
      </c>
      <c r="F797" t="s">
        <v>74</v>
      </c>
      <c r="G797"/>
      <c r="I797">
        <v>0.54</v>
      </c>
      <c r="J797">
        <v>0.16</v>
      </c>
      <c r="K797">
        <v>0.25</v>
      </c>
      <c r="M797" t="s">
        <v>75</v>
      </c>
      <c r="N797" t="s">
        <v>24</v>
      </c>
      <c r="O797" t="s">
        <v>21</v>
      </c>
    </row>
    <row r="798" spans="1:17" hidden="1" x14ac:dyDescent="0.25">
      <c r="A798">
        <v>0</v>
      </c>
      <c r="B798" t="s">
        <v>40</v>
      </c>
      <c r="C798" t="s">
        <v>17</v>
      </c>
      <c r="D798" t="s">
        <v>55</v>
      </c>
      <c r="E798" t="s">
        <v>28</v>
      </c>
      <c r="F798" t="s">
        <v>26</v>
      </c>
      <c r="G798"/>
      <c r="H798" t="s">
        <v>27</v>
      </c>
      <c r="I798">
        <v>0.75</v>
      </c>
      <c r="J798">
        <v>0.5</v>
      </c>
      <c r="K798">
        <v>1</v>
      </c>
      <c r="M798" t="s">
        <v>21</v>
      </c>
    </row>
    <row r="799" spans="1:17" hidden="1" x14ac:dyDescent="0.25">
      <c r="A799">
        <v>0</v>
      </c>
      <c r="B799" t="s">
        <v>40</v>
      </c>
      <c r="C799" t="s">
        <v>17</v>
      </c>
      <c r="D799" t="s">
        <v>55</v>
      </c>
      <c r="E799" t="s">
        <v>20</v>
      </c>
      <c r="F799" t="s">
        <v>74</v>
      </c>
      <c r="G799"/>
      <c r="J799">
        <v>0.25</v>
      </c>
      <c r="K799">
        <v>0.33</v>
      </c>
      <c r="M799" t="s">
        <v>75</v>
      </c>
      <c r="N799" t="s">
        <v>24</v>
      </c>
      <c r="O799" t="s">
        <v>29</v>
      </c>
      <c r="P799">
        <v>2500</v>
      </c>
      <c r="Q799" t="e">
        <f>VLOOKUP(A799&amp;C799&amp;D799,Sheet2!$A$1:$W$46,21,FALSE)</f>
        <v>#N/A</v>
      </c>
    </row>
    <row r="800" spans="1:17" hidden="1" x14ac:dyDescent="0.25">
      <c r="A800">
        <v>0</v>
      </c>
      <c r="B800" t="s">
        <v>40</v>
      </c>
      <c r="C800" t="s">
        <v>17</v>
      </c>
      <c r="D800" t="s">
        <v>55</v>
      </c>
      <c r="E800" t="s">
        <v>30</v>
      </c>
      <c r="F800" t="s">
        <v>26</v>
      </c>
      <c r="G800"/>
      <c r="H800" t="s">
        <v>27</v>
      </c>
      <c r="I800">
        <v>2.5</v>
      </c>
      <c r="J800">
        <v>0.5</v>
      </c>
      <c r="K800">
        <v>3</v>
      </c>
      <c r="M800" t="s">
        <v>24</v>
      </c>
    </row>
    <row r="801" spans="1:17" hidden="1" x14ac:dyDescent="0.25">
      <c r="A801">
        <v>0</v>
      </c>
      <c r="B801" t="s">
        <v>40</v>
      </c>
      <c r="C801" t="s">
        <v>17</v>
      </c>
      <c r="D801" t="s">
        <v>55</v>
      </c>
      <c r="E801" t="s">
        <v>20</v>
      </c>
      <c r="F801" t="s">
        <v>74</v>
      </c>
      <c r="G801"/>
      <c r="J801">
        <v>0.25</v>
      </c>
      <c r="K801">
        <v>0.33</v>
      </c>
      <c r="M801" t="s">
        <v>75</v>
      </c>
      <c r="N801" t="s">
        <v>24</v>
      </c>
      <c r="O801" t="s">
        <v>21</v>
      </c>
    </row>
    <row r="802" spans="1:17" hidden="1" x14ac:dyDescent="0.25">
      <c r="A802">
        <v>0</v>
      </c>
      <c r="B802" t="s">
        <v>40</v>
      </c>
      <c r="C802" t="s">
        <v>17</v>
      </c>
      <c r="D802" t="s">
        <v>55</v>
      </c>
      <c r="E802" t="s">
        <v>18</v>
      </c>
      <c r="F802" t="s">
        <v>31</v>
      </c>
      <c r="G802">
        <v>24</v>
      </c>
      <c r="M802" t="s">
        <v>21</v>
      </c>
    </row>
    <row r="803" spans="1:17" hidden="1" x14ac:dyDescent="0.25">
      <c r="A803">
        <v>0</v>
      </c>
      <c r="B803" t="s">
        <v>40</v>
      </c>
      <c r="C803" t="s">
        <v>17</v>
      </c>
      <c r="D803" t="s">
        <v>53</v>
      </c>
      <c r="E803" t="s">
        <v>18</v>
      </c>
      <c r="F803" t="s">
        <v>26</v>
      </c>
      <c r="G803"/>
      <c r="H803" t="s">
        <v>19</v>
      </c>
      <c r="J803">
        <v>6</v>
      </c>
      <c r="K803">
        <v>7</v>
      </c>
      <c r="M803" t="s">
        <v>21</v>
      </c>
    </row>
    <row r="804" spans="1:17" hidden="1" x14ac:dyDescent="0.25">
      <c r="A804">
        <v>0</v>
      </c>
      <c r="B804" t="s">
        <v>40</v>
      </c>
      <c r="C804" t="s">
        <v>17</v>
      </c>
      <c r="D804" t="s">
        <v>53</v>
      </c>
      <c r="E804" t="s">
        <v>20</v>
      </c>
      <c r="F804" t="s">
        <v>74</v>
      </c>
      <c r="G804"/>
      <c r="J804">
        <v>0.25</v>
      </c>
      <c r="K804">
        <v>0.33</v>
      </c>
      <c r="M804" t="s">
        <v>75</v>
      </c>
      <c r="N804" t="s">
        <v>21</v>
      </c>
      <c r="O804" t="s">
        <v>32</v>
      </c>
    </row>
    <row r="805" spans="1:17" hidden="1" x14ac:dyDescent="0.25">
      <c r="A805">
        <v>0</v>
      </c>
      <c r="B805" t="s">
        <v>40</v>
      </c>
      <c r="C805" t="s">
        <v>17</v>
      </c>
      <c r="D805" t="s">
        <v>53</v>
      </c>
      <c r="E805" t="s">
        <v>33</v>
      </c>
      <c r="F805" t="s">
        <v>26</v>
      </c>
      <c r="G805"/>
      <c r="H805" t="s">
        <v>19</v>
      </c>
      <c r="J805">
        <v>3</v>
      </c>
      <c r="K805">
        <v>4</v>
      </c>
      <c r="M805" t="s">
        <v>32</v>
      </c>
    </row>
    <row r="806" spans="1:17" hidden="1" x14ac:dyDescent="0.25">
      <c r="A806">
        <v>0</v>
      </c>
      <c r="B806" t="s">
        <v>40</v>
      </c>
      <c r="C806" t="s">
        <v>17</v>
      </c>
      <c r="D806" t="s">
        <v>53</v>
      </c>
      <c r="E806" t="s">
        <v>34</v>
      </c>
      <c r="F806" t="s">
        <v>26</v>
      </c>
      <c r="G806"/>
      <c r="H806" t="s">
        <v>19</v>
      </c>
      <c r="J806">
        <v>0.5</v>
      </c>
      <c r="K806">
        <v>0.75</v>
      </c>
      <c r="M806" t="s">
        <v>24</v>
      </c>
    </row>
    <row r="807" spans="1:17" hidden="1" x14ac:dyDescent="0.25">
      <c r="A807">
        <v>0</v>
      </c>
      <c r="B807" t="s">
        <v>40</v>
      </c>
      <c r="C807" t="s">
        <v>17</v>
      </c>
      <c r="D807" t="s">
        <v>53</v>
      </c>
      <c r="E807" t="s">
        <v>33</v>
      </c>
      <c r="F807" t="s">
        <v>26</v>
      </c>
      <c r="G807"/>
      <c r="H807" t="s">
        <v>27</v>
      </c>
      <c r="I807">
        <v>4</v>
      </c>
      <c r="J807">
        <v>3</v>
      </c>
      <c r="K807">
        <v>5.5</v>
      </c>
      <c r="M807" t="s">
        <v>32</v>
      </c>
    </row>
    <row r="808" spans="1:17" hidden="1" x14ac:dyDescent="0.25">
      <c r="A808">
        <v>0</v>
      </c>
      <c r="B808" t="s">
        <v>40</v>
      </c>
      <c r="C808" t="s">
        <v>17</v>
      </c>
      <c r="D808" t="s">
        <v>53</v>
      </c>
      <c r="E808" t="s">
        <v>20</v>
      </c>
      <c r="F808" t="s">
        <v>74</v>
      </c>
      <c r="G808"/>
      <c r="J808">
        <v>0.25</v>
      </c>
      <c r="K808">
        <v>0.33</v>
      </c>
      <c r="M808" t="s">
        <v>75</v>
      </c>
      <c r="N808" t="s">
        <v>24</v>
      </c>
      <c r="O808" t="s">
        <v>62</v>
      </c>
      <c r="Q808" t="e">
        <f>VLOOKUP(A808&amp;C809&amp;D809,Sheet2!$A$1:$K$26,10,FALSE)</f>
        <v>#N/A</v>
      </c>
    </row>
    <row r="809" spans="1:17" hidden="1" x14ac:dyDescent="0.25">
      <c r="A809">
        <v>0</v>
      </c>
      <c r="B809" t="s">
        <v>40</v>
      </c>
      <c r="C809" t="s">
        <v>17</v>
      </c>
      <c r="D809" t="s">
        <v>53</v>
      </c>
      <c r="E809" t="s">
        <v>25</v>
      </c>
      <c r="F809" t="s">
        <v>26</v>
      </c>
      <c r="G809"/>
      <c r="H809" t="s">
        <v>27</v>
      </c>
      <c r="I809">
        <v>0.54</v>
      </c>
      <c r="J809">
        <v>0.25</v>
      </c>
      <c r="K809">
        <v>0.75</v>
      </c>
      <c r="M809" t="s">
        <v>24</v>
      </c>
    </row>
    <row r="810" spans="1:17" hidden="1" x14ac:dyDescent="0.25">
      <c r="A810">
        <v>0</v>
      </c>
      <c r="B810" t="s">
        <v>40</v>
      </c>
      <c r="C810" t="s">
        <v>17</v>
      </c>
      <c r="D810" t="s">
        <v>53</v>
      </c>
      <c r="E810" t="s">
        <v>20</v>
      </c>
      <c r="F810" t="s">
        <v>74</v>
      </c>
      <c r="G810"/>
      <c r="I810">
        <v>0.54</v>
      </c>
      <c r="J810">
        <v>0.16</v>
      </c>
      <c r="K810">
        <v>0.25</v>
      </c>
      <c r="M810" t="s">
        <v>75</v>
      </c>
      <c r="N810" t="s">
        <v>24</v>
      </c>
      <c r="O810" t="s">
        <v>21</v>
      </c>
    </row>
    <row r="811" spans="1:17" hidden="1" x14ac:dyDescent="0.25">
      <c r="A811">
        <v>0</v>
      </c>
      <c r="B811" t="s">
        <v>40</v>
      </c>
      <c r="C811" t="s">
        <v>17</v>
      </c>
      <c r="D811" t="s">
        <v>53</v>
      </c>
      <c r="E811" t="s">
        <v>28</v>
      </c>
      <c r="F811" t="s">
        <v>26</v>
      </c>
      <c r="G811"/>
      <c r="H811" t="s">
        <v>27</v>
      </c>
      <c r="I811">
        <v>0.75</v>
      </c>
      <c r="J811">
        <v>0.5</v>
      </c>
      <c r="K811">
        <v>1</v>
      </c>
      <c r="M811" t="s">
        <v>21</v>
      </c>
    </row>
    <row r="812" spans="1:17" hidden="1" x14ac:dyDescent="0.25">
      <c r="A812">
        <v>0</v>
      </c>
      <c r="B812" t="s">
        <v>40</v>
      </c>
      <c r="C812" t="s">
        <v>17</v>
      </c>
      <c r="D812" t="s">
        <v>53</v>
      </c>
      <c r="E812" t="s">
        <v>20</v>
      </c>
      <c r="F812" t="s">
        <v>74</v>
      </c>
      <c r="G812"/>
      <c r="J812">
        <v>0.25</v>
      </c>
      <c r="K812">
        <v>0.33</v>
      </c>
      <c r="M812" t="s">
        <v>75</v>
      </c>
      <c r="N812" t="s">
        <v>24</v>
      </c>
      <c r="O812" t="s">
        <v>29</v>
      </c>
      <c r="P812">
        <v>2500</v>
      </c>
      <c r="Q812" t="e">
        <f>VLOOKUP(A812&amp;C812&amp;D812,Sheet2!$A$1:$W$46,21,FALSE)</f>
        <v>#N/A</v>
      </c>
    </row>
    <row r="813" spans="1:17" hidden="1" x14ac:dyDescent="0.25">
      <c r="A813">
        <v>0</v>
      </c>
      <c r="B813" t="s">
        <v>40</v>
      </c>
      <c r="C813" t="s">
        <v>17</v>
      </c>
      <c r="D813" t="s">
        <v>53</v>
      </c>
      <c r="E813" t="s">
        <v>30</v>
      </c>
      <c r="F813" t="s">
        <v>26</v>
      </c>
      <c r="G813"/>
      <c r="H813" t="s">
        <v>27</v>
      </c>
      <c r="I813">
        <v>1</v>
      </c>
      <c r="J813">
        <v>0.5</v>
      </c>
      <c r="K813">
        <v>1.5</v>
      </c>
      <c r="M813" t="s">
        <v>24</v>
      </c>
    </row>
    <row r="814" spans="1:17" hidden="1" x14ac:dyDescent="0.25">
      <c r="A814">
        <v>0</v>
      </c>
      <c r="B814" t="s">
        <v>40</v>
      </c>
      <c r="C814" t="s">
        <v>17</v>
      </c>
      <c r="D814" t="s">
        <v>53</v>
      </c>
      <c r="E814" t="s">
        <v>20</v>
      </c>
      <c r="F814" t="s">
        <v>74</v>
      </c>
      <c r="G814"/>
      <c r="J814">
        <v>0.25</v>
      </c>
      <c r="K814">
        <v>0.33</v>
      </c>
      <c r="M814" t="s">
        <v>75</v>
      </c>
      <c r="N814" t="s">
        <v>24</v>
      </c>
      <c r="O814" t="s">
        <v>21</v>
      </c>
    </row>
    <row r="815" spans="1:17" hidden="1" x14ac:dyDescent="0.25">
      <c r="A815">
        <v>0</v>
      </c>
      <c r="B815" t="s">
        <v>40</v>
      </c>
      <c r="C815" t="s">
        <v>17</v>
      </c>
      <c r="D815" t="s">
        <v>53</v>
      </c>
      <c r="E815" t="s">
        <v>18</v>
      </c>
      <c r="F815" t="s">
        <v>31</v>
      </c>
      <c r="G815">
        <v>24</v>
      </c>
      <c r="M815" t="s">
        <v>21</v>
      </c>
    </row>
    <row r="816" spans="1:17" hidden="1" x14ac:dyDescent="0.25">
      <c r="A816">
        <v>0</v>
      </c>
      <c r="B816" t="s">
        <v>40</v>
      </c>
      <c r="C816" t="s">
        <v>17</v>
      </c>
      <c r="D816" t="s">
        <v>59</v>
      </c>
      <c r="E816" t="s">
        <v>18</v>
      </c>
      <c r="F816" t="s">
        <v>26</v>
      </c>
      <c r="G816"/>
      <c r="H816" t="s">
        <v>19</v>
      </c>
      <c r="J816">
        <v>8</v>
      </c>
      <c r="K816">
        <v>9</v>
      </c>
      <c r="M816" t="s">
        <v>21</v>
      </c>
    </row>
    <row r="817" spans="1:17" hidden="1" x14ac:dyDescent="0.25">
      <c r="A817">
        <v>0</v>
      </c>
      <c r="B817" t="s">
        <v>40</v>
      </c>
      <c r="C817" t="s">
        <v>17</v>
      </c>
      <c r="D817" t="s">
        <v>59</v>
      </c>
      <c r="E817" t="s">
        <v>20</v>
      </c>
      <c r="F817" t="s">
        <v>74</v>
      </c>
      <c r="G817"/>
      <c r="J817">
        <v>0.25</v>
      </c>
      <c r="K817">
        <v>0.33</v>
      </c>
      <c r="M817" t="s">
        <v>75</v>
      </c>
      <c r="N817" t="s">
        <v>21</v>
      </c>
      <c r="O817" t="s">
        <v>62</v>
      </c>
      <c r="Q817" t="s">
        <v>64</v>
      </c>
    </row>
    <row r="818" spans="1:17" hidden="1" x14ac:dyDescent="0.25">
      <c r="A818">
        <v>0</v>
      </c>
      <c r="B818" t="s">
        <v>40</v>
      </c>
      <c r="C818" t="s">
        <v>17</v>
      </c>
      <c r="D818" t="s">
        <v>59</v>
      </c>
      <c r="E818" t="s">
        <v>35</v>
      </c>
      <c r="F818" t="s">
        <v>26</v>
      </c>
      <c r="G818"/>
      <c r="H818" t="s">
        <v>19</v>
      </c>
      <c r="J818">
        <v>1</v>
      </c>
      <c r="K818">
        <v>1.5</v>
      </c>
      <c r="M818" t="s">
        <v>24</v>
      </c>
    </row>
    <row r="819" spans="1:17" hidden="1" x14ac:dyDescent="0.25">
      <c r="A819">
        <v>0</v>
      </c>
      <c r="B819" t="s">
        <v>40</v>
      </c>
      <c r="C819" t="s">
        <v>17</v>
      </c>
      <c r="D819" t="s">
        <v>59</v>
      </c>
      <c r="E819" t="s">
        <v>20</v>
      </c>
      <c r="F819" t="s">
        <v>74</v>
      </c>
      <c r="G819"/>
      <c r="J819">
        <v>0.25</v>
      </c>
      <c r="K819">
        <v>0.33</v>
      </c>
      <c r="M819" t="s">
        <v>75</v>
      </c>
      <c r="N819" t="s">
        <v>24</v>
      </c>
      <c r="O819" t="s">
        <v>62</v>
      </c>
      <c r="Q819" t="e">
        <f>VLOOKUP(A819&amp;C820&amp;D820,Sheet2!$A$1:$K$26,10,FALSE)</f>
        <v>#N/A</v>
      </c>
    </row>
    <row r="820" spans="1:17" hidden="1" x14ac:dyDescent="0.25">
      <c r="A820">
        <v>0</v>
      </c>
      <c r="B820" t="s">
        <v>40</v>
      </c>
      <c r="C820" t="s">
        <v>17</v>
      </c>
      <c r="D820" t="s">
        <v>59</v>
      </c>
      <c r="E820" t="s">
        <v>25</v>
      </c>
      <c r="F820" t="s">
        <v>26</v>
      </c>
      <c r="G820"/>
      <c r="H820" t="s">
        <v>27</v>
      </c>
      <c r="I820">
        <v>0.54</v>
      </c>
      <c r="J820">
        <v>0.25</v>
      </c>
      <c r="K820">
        <v>0.75</v>
      </c>
      <c r="M820" t="s">
        <v>24</v>
      </c>
    </row>
    <row r="821" spans="1:17" hidden="1" x14ac:dyDescent="0.25">
      <c r="A821">
        <v>0</v>
      </c>
      <c r="B821" t="s">
        <v>40</v>
      </c>
      <c r="C821" t="s">
        <v>17</v>
      </c>
      <c r="D821" t="s">
        <v>59</v>
      </c>
      <c r="E821" t="s">
        <v>20</v>
      </c>
      <c r="F821" t="s">
        <v>74</v>
      </c>
      <c r="G821"/>
      <c r="J821">
        <v>0.25</v>
      </c>
      <c r="K821">
        <v>0.33</v>
      </c>
      <c r="M821" t="s">
        <v>75</v>
      </c>
      <c r="N821" t="s">
        <v>24</v>
      </c>
      <c r="O821" t="s">
        <v>21</v>
      </c>
    </row>
    <row r="822" spans="1:17" hidden="1" x14ac:dyDescent="0.25">
      <c r="A822">
        <v>0</v>
      </c>
      <c r="B822" t="s">
        <v>40</v>
      </c>
      <c r="C822" t="s">
        <v>17</v>
      </c>
      <c r="D822" t="s">
        <v>59</v>
      </c>
      <c r="E822" t="s">
        <v>28</v>
      </c>
      <c r="F822" t="s">
        <v>26</v>
      </c>
      <c r="G822"/>
      <c r="H822" t="s">
        <v>27</v>
      </c>
      <c r="I822">
        <v>1</v>
      </c>
      <c r="J822">
        <v>0.5</v>
      </c>
      <c r="K822">
        <v>2</v>
      </c>
      <c r="M822" t="s">
        <v>21</v>
      </c>
    </row>
    <row r="823" spans="1:17" hidden="1" x14ac:dyDescent="0.25">
      <c r="A823">
        <v>0</v>
      </c>
      <c r="B823" t="s">
        <v>40</v>
      </c>
      <c r="C823" t="s">
        <v>17</v>
      </c>
      <c r="D823" t="s">
        <v>59</v>
      </c>
      <c r="E823" t="s">
        <v>20</v>
      </c>
      <c r="F823" t="s">
        <v>74</v>
      </c>
      <c r="G823"/>
      <c r="J823">
        <v>0.25</v>
      </c>
      <c r="K823">
        <v>0.33</v>
      </c>
      <c r="M823" t="s">
        <v>75</v>
      </c>
      <c r="N823" t="s">
        <v>24</v>
      </c>
      <c r="O823" t="s">
        <v>29</v>
      </c>
      <c r="P823">
        <v>2500</v>
      </c>
      <c r="Q823" t="e">
        <f>VLOOKUP(A823&amp;C823&amp;D823,Sheet2!$A$1:$W$46,21,FALSE)</f>
        <v>#N/A</v>
      </c>
    </row>
    <row r="824" spans="1:17" hidden="1" x14ac:dyDescent="0.25">
      <c r="A824">
        <v>0</v>
      </c>
      <c r="B824" t="s">
        <v>40</v>
      </c>
      <c r="C824" t="s">
        <v>17</v>
      </c>
      <c r="D824" t="s">
        <v>59</v>
      </c>
      <c r="E824" t="s">
        <v>30</v>
      </c>
      <c r="F824" t="s">
        <v>26</v>
      </c>
      <c r="G824"/>
      <c r="H824" t="s">
        <v>19</v>
      </c>
      <c r="J824">
        <v>3</v>
      </c>
      <c r="K824">
        <v>4</v>
      </c>
      <c r="M824" t="s">
        <v>24</v>
      </c>
    </row>
    <row r="825" spans="1:17" hidden="1" x14ac:dyDescent="0.25">
      <c r="A825">
        <v>0</v>
      </c>
      <c r="B825" t="s">
        <v>40</v>
      </c>
      <c r="C825" t="s">
        <v>17</v>
      </c>
      <c r="D825" t="s">
        <v>59</v>
      </c>
      <c r="E825" t="s">
        <v>20</v>
      </c>
      <c r="F825" t="s">
        <v>74</v>
      </c>
      <c r="G825"/>
      <c r="J825">
        <v>0.25</v>
      </c>
      <c r="K825">
        <v>0.33</v>
      </c>
      <c r="M825" t="s">
        <v>75</v>
      </c>
      <c r="N825" t="s">
        <v>24</v>
      </c>
      <c r="O825" t="s">
        <v>21</v>
      </c>
    </row>
    <row r="826" spans="1:17" hidden="1" x14ac:dyDescent="0.25">
      <c r="A826">
        <v>0</v>
      </c>
      <c r="B826" t="s">
        <v>40</v>
      </c>
      <c r="C826" t="s">
        <v>17</v>
      </c>
      <c r="D826" t="s">
        <v>59</v>
      </c>
      <c r="E826" t="s">
        <v>18</v>
      </c>
      <c r="F826" t="s">
        <v>31</v>
      </c>
      <c r="G826">
        <v>24</v>
      </c>
      <c r="M826" t="s">
        <v>21</v>
      </c>
    </row>
    <row r="827" spans="1:17" hidden="1" x14ac:dyDescent="0.25">
      <c r="A827">
        <v>0</v>
      </c>
      <c r="B827" t="s">
        <v>40</v>
      </c>
      <c r="C827" t="s">
        <v>17</v>
      </c>
      <c r="D827" t="s">
        <v>52</v>
      </c>
      <c r="E827" t="s">
        <v>18</v>
      </c>
      <c r="F827" t="s">
        <v>26</v>
      </c>
      <c r="G827"/>
      <c r="H827" t="s">
        <v>19</v>
      </c>
      <c r="J827">
        <v>8</v>
      </c>
      <c r="K827">
        <v>9</v>
      </c>
      <c r="M827" t="s">
        <v>21</v>
      </c>
    </row>
    <row r="828" spans="1:17" hidden="1" x14ac:dyDescent="0.25">
      <c r="A828">
        <v>0</v>
      </c>
      <c r="B828" t="s">
        <v>40</v>
      </c>
      <c r="C828" t="s">
        <v>17</v>
      </c>
      <c r="D828" t="s">
        <v>52</v>
      </c>
      <c r="E828" t="s">
        <v>28</v>
      </c>
      <c r="F828" t="s">
        <v>26</v>
      </c>
      <c r="G828"/>
      <c r="H828" t="s">
        <v>27</v>
      </c>
      <c r="I828">
        <v>1</v>
      </c>
      <c r="J828">
        <v>0.5</v>
      </c>
      <c r="K828">
        <v>2</v>
      </c>
      <c r="M828" t="s">
        <v>21</v>
      </c>
    </row>
    <row r="829" spans="1:17" hidden="1" x14ac:dyDescent="0.25">
      <c r="A829">
        <v>0</v>
      </c>
      <c r="B829" t="s">
        <v>40</v>
      </c>
      <c r="C829" t="s">
        <v>17</v>
      </c>
      <c r="D829" t="s">
        <v>52</v>
      </c>
      <c r="E829" t="s">
        <v>20</v>
      </c>
      <c r="F829" t="s">
        <v>74</v>
      </c>
      <c r="G829"/>
      <c r="J829">
        <v>0.25</v>
      </c>
      <c r="K829">
        <v>0.33</v>
      </c>
      <c r="M829" t="s">
        <v>75</v>
      </c>
      <c r="N829" t="s">
        <v>24</v>
      </c>
      <c r="O829" t="s">
        <v>29</v>
      </c>
      <c r="P829">
        <v>2500</v>
      </c>
      <c r="Q829" t="e">
        <f>VLOOKUP(A829&amp;C829&amp;D829,Sheet2!$A$1:$W$46,21,FALSE)</f>
        <v>#N/A</v>
      </c>
    </row>
    <row r="830" spans="1:17" hidden="1" x14ac:dyDescent="0.25">
      <c r="A830">
        <v>0</v>
      </c>
      <c r="B830" t="s">
        <v>40</v>
      </c>
      <c r="C830" t="s">
        <v>17</v>
      </c>
      <c r="D830" t="s">
        <v>52</v>
      </c>
      <c r="E830" t="s">
        <v>30</v>
      </c>
      <c r="F830" t="s">
        <v>26</v>
      </c>
      <c r="G830"/>
      <c r="H830" t="s">
        <v>27</v>
      </c>
      <c r="I830">
        <v>2</v>
      </c>
      <c r="J830">
        <v>1.5</v>
      </c>
      <c r="K830">
        <v>3</v>
      </c>
      <c r="M830" t="s">
        <v>24</v>
      </c>
    </row>
    <row r="831" spans="1:17" hidden="1" x14ac:dyDescent="0.25">
      <c r="A831">
        <v>0</v>
      </c>
      <c r="B831" t="s">
        <v>40</v>
      </c>
      <c r="C831" t="s">
        <v>17</v>
      </c>
      <c r="D831" t="s">
        <v>52</v>
      </c>
      <c r="E831" t="s">
        <v>20</v>
      </c>
      <c r="F831" t="s">
        <v>74</v>
      </c>
      <c r="G831"/>
      <c r="J831">
        <v>0.25</v>
      </c>
      <c r="K831">
        <v>0.33</v>
      </c>
      <c r="M831" t="s">
        <v>75</v>
      </c>
      <c r="N831" t="s">
        <v>24</v>
      </c>
      <c r="O831" t="s">
        <v>21</v>
      </c>
    </row>
    <row r="832" spans="1:17" hidden="1" x14ac:dyDescent="0.25">
      <c r="A832">
        <v>0</v>
      </c>
      <c r="B832" t="s">
        <v>40</v>
      </c>
      <c r="C832" t="s">
        <v>17</v>
      </c>
      <c r="D832" t="s">
        <v>52</v>
      </c>
      <c r="E832" t="s">
        <v>18</v>
      </c>
      <c r="F832" t="s">
        <v>31</v>
      </c>
      <c r="G832">
        <v>24</v>
      </c>
      <c r="M832" t="s">
        <v>21</v>
      </c>
    </row>
    <row r="833" spans="1:17" hidden="1" x14ac:dyDescent="0.25">
      <c r="A833">
        <v>0</v>
      </c>
      <c r="B833" t="s">
        <v>40</v>
      </c>
      <c r="C833" t="s">
        <v>17</v>
      </c>
      <c r="D833" t="s">
        <v>56</v>
      </c>
      <c r="E833" t="s">
        <v>18</v>
      </c>
      <c r="F833" t="s">
        <v>26</v>
      </c>
      <c r="G833"/>
      <c r="H833" t="s">
        <v>19</v>
      </c>
      <c r="J833">
        <v>6</v>
      </c>
      <c r="K833">
        <v>8</v>
      </c>
      <c r="M833" t="s">
        <v>21</v>
      </c>
    </row>
    <row r="834" spans="1:17" hidden="1" x14ac:dyDescent="0.25">
      <c r="A834">
        <v>0</v>
      </c>
      <c r="B834" t="s">
        <v>40</v>
      </c>
      <c r="C834" t="s">
        <v>17</v>
      </c>
      <c r="D834" t="s">
        <v>56</v>
      </c>
      <c r="E834" t="s">
        <v>20</v>
      </c>
      <c r="F834" t="s">
        <v>74</v>
      </c>
      <c r="G834"/>
      <c r="J834">
        <v>0.25</v>
      </c>
      <c r="K834">
        <v>0.33</v>
      </c>
      <c r="M834" t="s">
        <v>75</v>
      </c>
      <c r="N834" t="s">
        <v>21</v>
      </c>
      <c r="O834" t="s">
        <v>22</v>
      </c>
    </row>
    <row r="835" spans="1:17" hidden="1" x14ac:dyDescent="0.25">
      <c r="A835">
        <v>0</v>
      </c>
      <c r="B835" t="s">
        <v>40</v>
      </c>
      <c r="C835" t="s">
        <v>17</v>
      </c>
      <c r="D835" t="s">
        <v>56</v>
      </c>
      <c r="E835" t="s">
        <v>23</v>
      </c>
      <c r="F835" t="s">
        <v>26</v>
      </c>
      <c r="G835"/>
      <c r="H835" t="s">
        <v>19</v>
      </c>
      <c r="J835">
        <v>6</v>
      </c>
      <c r="K835">
        <v>8</v>
      </c>
      <c r="M835" t="s">
        <v>22</v>
      </c>
    </row>
    <row r="836" spans="1:17" hidden="1" x14ac:dyDescent="0.25">
      <c r="A836">
        <v>0</v>
      </c>
      <c r="B836" t="s">
        <v>40</v>
      </c>
      <c r="C836" t="s">
        <v>17</v>
      </c>
      <c r="D836" t="s">
        <v>56</v>
      </c>
      <c r="E836" t="s">
        <v>20</v>
      </c>
      <c r="F836" t="s">
        <v>74</v>
      </c>
      <c r="G836"/>
      <c r="J836">
        <v>0.25</v>
      </c>
      <c r="K836">
        <v>0.33</v>
      </c>
      <c r="M836" t="s">
        <v>75</v>
      </c>
      <c r="N836" t="s">
        <v>24</v>
      </c>
      <c r="O836" t="s">
        <v>29</v>
      </c>
      <c r="P836">
        <v>2500</v>
      </c>
      <c r="Q836" t="e">
        <f>VLOOKUP(A836&amp;C836&amp;D836,Sheet2!$A$1:$W$46,21,FALSE)</f>
        <v>#N/A</v>
      </c>
    </row>
    <row r="837" spans="1:17" hidden="1" x14ac:dyDescent="0.25">
      <c r="A837">
        <v>0</v>
      </c>
      <c r="B837" t="s">
        <v>40</v>
      </c>
      <c r="C837" t="s">
        <v>17</v>
      </c>
      <c r="D837" t="s">
        <v>56</v>
      </c>
      <c r="E837" t="s">
        <v>30</v>
      </c>
      <c r="F837" t="s">
        <v>26</v>
      </c>
      <c r="G837"/>
      <c r="H837" t="s">
        <v>19</v>
      </c>
      <c r="J837">
        <v>1</v>
      </c>
      <c r="K837">
        <v>2</v>
      </c>
      <c r="M837" t="s">
        <v>24</v>
      </c>
    </row>
    <row r="838" spans="1:17" hidden="1" x14ac:dyDescent="0.25">
      <c r="A838">
        <v>0</v>
      </c>
      <c r="B838" t="s">
        <v>40</v>
      </c>
      <c r="C838" t="s">
        <v>17</v>
      </c>
      <c r="D838" t="s">
        <v>56</v>
      </c>
      <c r="E838" t="s">
        <v>20</v>
      </c>
      <c r="F838" t="s">
        <v>74</v>
      </c>
      <c r="G838"/>
      <c r="J838">
        <v>0.25</v>
      </c>
      <c r="K838">
        <v>0.33</v>
      </c>
      <c r="M838" t="s">
        <v>75</v>
      </c>
      <c r="N838" t="s">
        <v>24</v>
      </c>
      <c r="O838" t="s">
        <v>21</v>
      </c>
      <c r="P838">
        <v>1000</v>
      </c>
    </row>
    <row r="839" spans="1:17" hidden="1" x14ac:dyDescent="0.25">
      <c r="A839">
        <v>0</v>
      </c>
      <c r="B839" t="s">
        <v>40</v>
      </c>
      <c r="C839" t="s">
        <v>17</v>
      </c>
      <c r="D839" t="s">
        <v>56</v>
      </c>
      <c r="E839" t="s">
        <v>28</v>
      </c>
      <c r="F839" t="s">
        <v>26</v>
      </c>
      <c r="G839"/>
      <c r="H839" t="s">
        <v>27</v>
      </c>
      <c r="I839">
        <v>0.75</v>
      </c>
      <c r="J839">
        <v>0.5</v>
      </c>
      <c r="K839">
        <v>1</v>
      </c>
      <c r="M839" t="s">
        <v>21</v>
      </c>
    </row>
    <row r="840" spans="1:17" hidden="1" x14ac:dyDescent="0.25">
      <c r="A840">
        <v>0</v>
      </c>
      <c r="B840" t="s">
        <v>40</v>
      </c>
      <c r="C840" t="s">
        <v>17</v>
      </c>
      <c r="D840" t="s">
        <v>56</v>
      </c>
      <c r="E840" t="s">
        <v>20</v>
      </c>
      <c r="F840" t="s">
        <v>74</v>
      </c>
      <c r="G840"/>
      <c r="J840">
        <v>0.25</v>
      </c>
      <c r="K840">
        <v>0.33</v>
      </c>
      <c r="M840" t="s">
        <v>75</v>
      </c>
      <c r="N840" t="s">
        <v>24</v>
      </c>
      <c r="O840" t="s">
        <v>21</v>
      </c>
    </row>
    <row r="841" spans="1:17" hidden="1" x14ac:dyDescent="0.25">
      <c r="A841">
        <v>0</v>
      </c>
      <c r="B841" t="s">
        <v>40</v>
      </c>
      <c r="C841" t="s">
        <v>17</v>
      </c>
      <c r="D841" t="s">
        <v>56</v>
      </c>
      <c r="E841" t="s">
        <v>18</v>
      </c>
      <c r="F841" t="s">
        <v>31</v>
      </c>
      <c r="G841">
        <v>24</v>
      </c>
      <c r="M841" t="s">
        <v>21</v>
      </c>
    </row>
    <row r="842" spans="1:17" hidden="1" x14ac:dyDescent="0.25">
      <c r="A842">
        <v>0</v>
      </c>
      <c r="B842" t="s">
        <v>40</v>
      </c>
      <c r="C842" t="s">
        <v>36</v>
      </c>
      <c r="D842" t="s">
        <v>55</v>
      </c>
      <c r="E842" t="s">
        <v>18</v>
      </c>
      <c r="F842" t="s">
        <v>26</v>
      </c>
      <c r="G842"/>
      <c r="H842" t="s">
        <v>19</v>
      </c>
      <c r="J842">
        <v>12</v>
      </c>
      <c r="K842">
        <v>14</v>
      </c>
      <c r="M842" t="s">
        <v>21</v>
      </c>
    </row>
    <row r="843" spans="1:17" hidden="1" x14ac:dyDescent="0.25">
      <c r="A843">
        <v>0</v>
      </c>
      <c r="B843" t="s">
        <v>40</v>
      </c>
      <c r="C843" t="s">
        <v>36</v>
      </c>
      <c r="D843" t="s">
        <v>55</v>
      </c>
      <c r="E843" t="s">
        <v>34</v>
      </c>
      <c r="F843" t="s">
        <v>26</v>
      </c>
      <c r="G843"/>
      <c r="H843" t="s">
        <v>19</v>
      </c>
      <c r="J843">
        <v>1</v>
      </c>
      <c r="K843">
        <v>2</v>
      </c>
      <c r="M843" t="s">
        <v>24</v>
      </c>
    </row>
    <row r="844" spans="1:17" hidden="1" x14ac:dyDescent="0.25">
      <c r="A844">
        <v>0</v>
      </c>
      <c r="B844" t="s">
        <v>40</v>
      </c>
      <c r="C844" t="s">
        <v>36</v>
      </c>
      <c r="D844" t="s">
        <v>55</v>
      </c>
      <c r="E844" t="s">
        <v>20</v>
      </c>
      <c r="F844" t="s">
        <v>74</v>
      </c>
      <c r="G844"/>
      <c r="J844">
        <v>0.25</v>
      </c>
      <c r="K844">
        <v>0.33</v>
      </c>
      <c r="M844" t="s">
        <v>75</v>
      </c>
      <c r="N844" t="s">
        <v>24</v>
      </c>
      <c r="O844" t="s">
        <v>29</v>
      </c>
      <c r="P844">
        <v>2500</v>
      </c>
      <c r="Q844" t="e">
        <f>VLOOKUP(A844&amp;C844&amp;D844,Sheet2!$A$1:$W$46,21,FALSE)</f>
        <v>#N/A</v>
      </c>
    </row>
    <row r="845" spans="1:17" hidden="1" x14ac:dyDescent="0.25">
      <c r="A845">
        <v>0</v>
      </c>
      <c r="B845" t="s">
        <v>40</v>
      </c>
      <c r="C845" t="s">
        <v>36</v>
      </c>
      <c r="D845" t="s">
        <v>55</v>
      </c>
      <c r="E845" t="s">
        <v>30</v>
      </c>
      <c r="F845" t="s">
        <v>26</v>
      </c>
      <c r="G845"/>
      <c r="H845" t="s">
        <v>27</v>
      </c>
      <c r="I845">
        <v>2.5</v>
      </c>
      <c r="J845">
        <v>0.5</v>
      </c>
      <c r="K845">
        <v>4</v>
      </c>
      <c r="M845" t="s">
        <v>24</v>
      </c>
    </row>
    <row r="846" spans="1:17" hidden="1" x14ac:dyDescent="0.25">
      <c r="A846">
        <v>0</v>
      </c>
      <c r="B846" t="s">
        <v>40</v>
      </c>
      <c r="C846" t="s">
        <v>36</v>
      </c>
      <c r="D846" t="s">
        <v>55</v>
      </c>
      <c r="E846" t="s">
        <v>20</v>
      </c>
      <c r="F846" t="s">
        <v>74</v>
      </c>
      <c r="G846"/>
      <c r="J846">
        <v>0.25</v>
      </c>
      <c r="K846">
        <v>0.33</v>
      </c>
      <c r="M846" t="s">
        <v>75</v>
      </c>
      <c r="N846" t="s">
        <v>24</v>
      </c>
      <c r="O846" t="s">
        <v>21</v>
      </c>
    </row>
    <row r="847" spans="1:17" hidden="1" x14ac:dyDescent="0.25">
      <c r="A847">
        <v>0</v>
      </c>
      <c r="B847" t="s">
        <v>40</v>
      </c>
      <c r="C847" t="s">
        <v>36</v>
      </c>
      <c r="D847" t="s">
        <v>55</v>
      </c>
      <c r="E847" t="s">
        <v>18</v>
      </c>
      <c r="F847" t="s">
        <v>31</v>
      </c>
      <c r="G847">
        <v>24</v>
      </c>
      <c r="M847" t="s">
        <v>21</v>
      </c>
    </row>
    <row r="848" spans="1:17" hidden="1" x14ac:dyDescent="0.25">
      <c r="A848">
        <v>0</v>
      </c>
      <c r="B848" t="s">
        <v>40</v>
      </c>
      <c r="C848" t="s">
        <v>36</v>
      </c>
      <c r="D848" t="s">
        <v>59</v>
      </c>
      <c r="E848" t="s">
        <v>18</v>
      </c>
      <c r="F848" t="s">
        <v>26</v>
      </c>
      <c r="G848"/>
      <c r="H848" t="s">
        <v>19</v>
      </c>
      <c r="J848">
        <v>8</v>
      </c>
      <c r="K848">
        <v>10</v>
      </c>
      <c r="M848" t="s">
        <v>21</v>
      </c>
    </row>
    <row r="849" spans="1:17" hidden="1" x14ac:dyDescent="0.25">
      <c r="A849">
        <v>0</v>
      </c>
      <c r="B849" t="s">
        <v>40</v>
      </c>
      <c r="C849" t="s">
        <v>36</v>
      </c>
      <c r="D849" t="s">
        <v>59</v>
      </c>
      <c r="E849" t="s">
        <v>20</v>
      </c>
      <c r="F849" t="s">
        <v>74</v>
      </c>
      <c r="G849"/>
      <c r="J849">
        <v>0.25</v>
      </c>
      <c r="K849">
        <v>0.33</v>
      </c>
      <c r="M849" t="s">
        <v>75</v>
      </c>
      <c r="N849" t="s">
        <v>21</v>
      </c>
      <c r="O849" t="s">
        <v>62</v>
      </c>
      <c r="Q849" t="e">
        <f>VLOOKUP(A849&amp;C850&amp;D850,Sheet2!$A$1:$K$26,10,FALSE)</f>
        <v>#N/A</v>
      </c>
    </row>
    <row r="850" spans="1:17" hidden="1" x14ac:dyDescent="0.25">
      <c r="A850">
        <v>0</v>
      </c>
      <c r="B850" t="s">
        <v>40</v>
      </c>
      <c r="C850" t="s">
        <v>36</v>
      </c>
      <c r="D850" t="s">
        <v>59</v>
      </c>
      <c r="E850" t="s">
        <v>25</v>
      </c>
      <c r="F850" t="s">
        <v>26</v>
      </c>
      <c r="G850"/>
      <c r="H850" t="s">
        <v>27</v>
      </c>
      <c r="I850">
        <v>0.54</v>
      </c>
      <c r="J850">
        <v>0.25</v>
      </c>
      <c r="K850">
        <v>0.75</v>
      </c>
      <c r="M850" t="s">
        <v>24</v>
      </c>
    </row>
    <row r="851" spans="1:17" hidden="1" x14ac:dyDescent="0.25">
      <c r="A851">
        <v>0</v>
      </c>
      <c r="B851" t="s">
        <v>40</v>
      </c>
      <c r="C851" t="s">
        <v>36</v>
      </c>
      <c r="D851" t="s">
        <v>59</v>
      </c>
      <c r="E851" t="s">
        <v>20</v>
      </c>
      <c r="F851" t="s">
        <v>74</v>
      </c>
      <c r="G851"/>
      <c r="I851">
        <v>0.54</v>
      </c>
      <c r="J851">
        <v>0.16</v>
      </c>
      <c r="K851">
        <v>0.25</v>
      </c>
      <c r="M851" t="s">
        <v>75</v>
      </c>
      <c r="N851" t="s">
        <v>24</v>
      </c>
      <c r="O851" t="s">
        <v>62</v>
      </c>
      <c r="Q851" t="s">
        <v>64</v>
      </c>
    </row>
    <row r="852" spans="1:17" hidden="1" x14ac:dyDescent="0.25">
      <c r="A852">
        <v>0</v>
      </c>
      <c r="B852" t="s">
        <v>40</v>
      </c>
      <c r="C852" t="s">
        <v>36</v>
      </c>
      <c r="D852" t="s">
        <v>59</v>
      </c>
      <c r="E852" t="s">
        <v>35</v>
      </c>
      <c r="F852" t="s">
        <v>26</v>
      </c>
      <c r="G852"/>
      <c r="H852" t="s">
        <v>19</v>
      </c>
      <c r="J852">
        <v>0.75</v>
      </c>
      <c r="K852">
        <v>1</v>
      </c>
      <c r="M852" t="s">
        <v>24</v>
      </c>
    </row>
    <row r="853" spans="1:17" hidden="1" x14ac:dyDescent="0.25">
      <c r="A853">
        <v>0</v>
      </c>
      <c r="B853" t="s">
        <v>40</v>
      </c>
      <c r="C853" t="s">
        <v>36</v>
      </c>
      <c r="D853" t="s">
        <v>59</v>
      </c>
      <c r="E853" t="s">
        <v>20</v>
      </c>
      <c r="F853" t="s">
        <v>74</v>
      </c>
      <c r="G853"/>
      <c r="J853">
        <v>0.25</v>
      </c>
      <c r="K853">
        <v>0.33</v>
      </c>
      <c r="M853" t="s">
        <v>75</v>
      </c>
      <c r="N853" t="s">
        <v>24</v>
      </c>
      <c r="O853" t="s">
        <v>21</v>
      </c>
    </row>
    <row r="854" spans="1:17" hidden="1" x14ac:dyDescent="0.25">
      <c r="A854">
        <v>0</v>
      </c>
      <c r="B854" t="s">
        <v>40</v>
      </c>
      <c r="C854" t="s">
        <v>36</v>
      </c>
      <c r="D854" t="s">
        <v>59</v>
      </c>
      <c r="E854" t="s">
        <v>28</v>
      </c>
      <c r="F854" t="s">
        <v>26</v>
      </c>
      <c r="G854"/>
      <c r="H854" t="s">
        <v>27</v>
      </c>
      <c r="I854">
        <v>1</v>
      </c>
      <c r="J854">
        <v>0.5</v>
      </c>
      <c r="K854">
        <v>2</v>
      </c>
      <c r="M854" t="s">
        <v>21</v>
      </c>
    </row>
    <row r="855" spans="1:17" hidden="1" x14ac:dyDescent="0.25">
      <c r="A855">
        <v>0</v>
      </c>
      <c r="B855" t="s">
        <v>40</v>
      </c>
      <c r="C855" t="s">
        <v>36</v>
      </c>
      <c r="D855" t="s">
        <v>59</v>
      </c>
      <c r="E855" t="s">
        <v>20</v>
      </c>
      <c r="F855" t="s">
        <v>74</v>
      </c>
      <c r="G855"/>
      <c r="J855">
        <v>0.25</v>
      </c>
      <c r="K855">
        <v>0.33</v>
      </c>
      <c r="M855" t="s">
        <v>75</v>
      </c>
      <c r="N855" t="s">
        <v>24</v>
      </c>
      <c r="O855" t="s">
        <v>29</v>
      </c>
      <c r="P855">
        <v>2500</v>
      </c>
      <c r="Q855" t="e">
        <f>VLOOKUP(A855&amp;C855&amp;D855,Sheet2!$A$1:$W$46,21,FALSE)</f>
        <v>#N/A</v>
      </c>
    </row>
    <row r="856" spans="1:17" hidden="1" x14ac:dyDescent="0.25">
      <c r="A856">
        <v>0</v>
      </c>
      <c r="B856" t="s">
        <v>40</v>
      </c>
      <c r="C856" t="s">
        <v>36</v>
      </c>
      <c r="D856" t="s">
        <v>59</v>
      </c>
      <c r="E856" t="s">
        <v>30</v>
      </c>
      <c r="F856" t="s">
        <v>26</v>
      </c>
      <c r="G856"/>
      <c r="H856" t="s">
        <v>19</v>
      </c>
      <c r="J856">
        <v>5</v>
      </c>
      <c r="K856">
        <v>6</v>
      </c>
      <c r="M856" t="s">
        <v>24</v>
      </c>
    </row>
    <row r="857" spans="1:17" hidden="1" x14ac:dyDescent="0.25">
      <c r="A857">
        <v>0</v>
      </c>
      <c r="B857" t="s">
        <v>40</v>
      </c>
      <c r="C857" t="s">
        <v>36</v>
      </c>
      <c r="D857" t="s">
        <v>59</v>
      </c>
      <c r="E857" t="s">
        <v>20</v>
      </c>
      <c r="F857" t="s">
        <v>74</v>
      </c>
      <c r="G857"/>
      <c r="J857">
        <v>0.25</v>
      </c>
      <c r="K857">
        <v>0.33</v>
      </c>
      <c r="M857" t="s">
        <v>75</v>
      </c>
      <c r="N857" t="s">
        <v>24</v>
      </c>
      <c r="O857" t="s">
        <v>21</v>
      </c>
    </row>
    <row r="858" spans="1:17" hidden="1" x14ac:dyDescent="0.25">
      <c r="A858">
        <v>0</v>
      </c>
      <c r="B858" t="s">
        <v>40</v>
      </c>
      <c r="C858" t="s">
        <v>36</v>
      </c>
      <c r="D858" t="s">
        <v>59</v>
      </c>
      <c r="E858" t="s">
        <v>18</v>
      </c>
      <c r="F858" t="s">
        <v>31</v>
      </c>
      <c r="G858">
        <v>24</v>
      </c>
      <c r="M858" t="s">
        <v>21</v>
      </c>
    </row>
    <row r="859" spans="1:17" hidden="1" x14ac:dyDescent="0.25">
      <c r="A859">
        <v>0</v>
      </c>
      <c r="B859" t="s">
        <v>40</v>
      </c>
      <c r="C859" t="s">
        <v>36</v>
      </c>
      <c r="D859" t="s">
        <v>53</v>
      </c>
      <c r="E859" t="s">
        <v>18</v>
      </c>
      <c r="F859" t="s">
        <v>26</v>
      </c>
      <c r="G859"/>
      <c r="H859" t="s">
        <v>19</v>
      </c>
      <c r="J859">
        <v>8</v>
      </c>
      <c r="K859">
        <v>11</v>
      </c>
      <c r="M859" t="s">
        <v>21</v>
      </c>
    </row>
    <row r="860" spans="1:17" hidden="1" x14ac:dyDescent="0.25">
      <c r="A860">
        <v>0</v>
      </c>
      <c r="B860" t="s">
        <v>40</v>
      </c>
      <c r="C860" t="s">
        <v>36</v>
      </c>
      <c r="D860" t="s">
        <v>53</v>
      </c>
      <c r="E860" t="s">
        <v>20</v>
      </c>
      <c r="F860" t="s">
        <v>74</v>
      </c>
      <c r="G860"/>
      <c r="J860">
        <v>0.25</v>
      </c>
      <c r="K860">
        <v>0.33</v>
      </c>
      <c r="M860" t="s">
        <v>75</v>
      </c>
      <c r="N860" t="s">
        <v>21</v>
      </c>
      <c r="O860" t="s">
        <v>62</v>
      </c>
      <c r="Q860" t="e">
        <f>VLOOKUP(A860&amp;C861&amp;D861,Sheet2!$A$1:$K$26,10,FALSE)</f>
        <v>#N/A</v>
      </c>
    </row>
    <row r="861" spans="1:17" hidden="1" x14ac:dyDescent="0.25">
      <c r="A861">
        <v>0</v>
      </c>
      <c r="B861" t="s">
        <v>40</v>
      </c>
      <c r="C861" t="s">
        <v>36</v>
      </c>
      <c r="D861" t="s">
        <v>53</v>
      </c>
      <c r="E861" t="s">
        <v>25</v>
      </c>
      <c r="F861" t="s">
        <v>26</v>
      </c>
      <c r="G861"/>
      <c r="H861" t="s">
        <v>27</v>
      </c>
      <c r="I861">
        <v>0.75</v>
      </c>
      <c r="J861">
        <v>0.5</v>
      </c>
      <c r="K861">
        <v>1</v>
      </c>
      <c r="M861" t="s">
        <v>24</v>
      </c>
    </row>
    <row r="862" spans="1:17" hidden="1" x14ac:dyDescent="0.25">
      <c r="A862">
        <v>0</v>
      </c>
      <c r="B862" t="s">
        <v>40</v>
      </c>
      <c r="C862" t="s">
        <v>36</v>
      </c>
      <c r="D862" t="s">
        <v>53</v>
      </c>
      <c r="E862" t="s">
        <v>20</v>
      </c>
      <c r="F862" t="s">
        <v>74</v>
      </c>
      <c r="G862"/>
      <c r="J862">
        <v>0.25</v>
      </c>
      <c r="K862">
        <v>0.33</v>
      </c>
      <c r="M862" t="s">
        <v>75</v>
      </c>
      <c r="N862" t="s">
        <v>24</v>
      </c>
      <c r="O862" t="s">
        <v>21</v>
      </c>
    </row>
    <row r="863" spans="1:17" hidden="1" x14ac:dyDescent="0.25">
      <c r="A863">
        <v>0</v>
      </c>
      <c r="B863" t="s">
        <v>40</v>
      </c>
      <c r="C863" t="s">
        <v>36</v>
      </c>
      <c r="D863" t="s">
        <v>53</v>
      </c>
      <c r="E863" t="s">
        <v>28</v>
      </c>
      <c r="F863" t="s">
        <v>26</v>
      </c>
      <c r="G863"/>
      <c r="H863" t="s">
        <v>27</v>
      </c>
      <c r="I863">
        <v>1</v>
      </c>
      <c r="J863">
        <v>0.5</v>
      </c>
      <c r="K863">
        <v>2</v>
      </c>
      <c r="M863" t="s">
        <v>21</v>
      </c>
    </row>
    <row r="864" spans="1:17" hidden="1" x14ac:dyDescent="0.25">
      <c r="A864">
        <v>0</v>
      </c>
      <c r="B864" t="s">
        <v>40</v>
      </c>
      <c r="C864" t="s">
        <v>36</v>
      </c>
      <c r="D864" t="s">
        <v>53</v>
      </c>
      <c r="E864" t="s">
        <v>20</v>
      </c>
      <c r="F864" t="s">
        <v>74</v>
      </c>
      <c r="G864"/>
      <c r="J864">
        <v>0.25</v>
      </c>
      <c r="K864">
        <v>0.33</v>
      </c>
      <c r="M864" t="s">
        <v>75</v>
      </c>
      <c r="N864" t="s">
        <v>24</v>
      </c>
      <c r="O864" t="s">
        <v>29</v>
      </c>
      <c r="P864">
        <v>2500</v>
      </c>
      <c r="Q864" t="e">
        <f>VLOOKUP(A864&amp;C864&amp;D864,Sheet2!$A$1:$W$46,21,FALSE)</f>
        <v>#N/A</v>
      </c>
    </row>
    <row r="865" spans="1:17" hidden="1" x14ac:dyDescent="0.25">
      <c r="A865">
        <v>0</v>
      </c>
      <c r="B865" t="s">
        <v>40</v>
      </c>
      <c r="C865" t="s">
        <v>36</v>
      </c>
      <c r="D865" t="s">
        <v>53</v>
      </c>
      <c r="E865" t="s">
        <v>30</v>
      </c>
      <c r="F865" t="s">
        <v>26</v>
      </c>
      <c r="G865"/>
      <c r="H865" t="s">
        <v>27</v>
      </c>
      <c r="I865">
        <v>4</v>
      </c>
      <c r="J865">
        <v>3</v>
      </c>
      <c r="K865">
        <v>5</v>
      </c>
      <c r="M865" t="s">
        <v>24</v>
      </c>
    </row>
    <row r="866" spans="1:17" hidden="1" x14ac:dyDescent="0.25">
      <c r="A866">
        <v>0</v>
      </c>
      <c r="B866" t="s">
        <v>40</v>
      </c>
      <c r="C866" t="s">
        <v>36</v>
      </c>
      <c r="D866" t="s">
        <v>53</v>
      </c>
      <c r="E866" t="s">
        <v>20</v>
      </c>
      <c r="F866" t="s">
        <v>74</v>
      </c>
      <c r="G866"/>
      <c r="J866">
        <v>0.25</v>
      </c>
      <c r="K866">
        <v>0.33</v>
      </c>
      <c r="M866" t="s">
        <v>75</v>
      </c>
      <c r="N866" t="s">
        <v>24</v>
      </c>
      <c r="O866" t="s">
        <v>21</v>
      </c>
    </row>
    <row r="867" spans="1:17" hidden="1" x14ac:dyDescent="0.25">
      <c r="A867">
        <v>0</v>
      </c>
      <c r="B867" t="s">
        <v>40</v>
      </c>
      <c r="C867" t="s">
        <v>36</v>
      </c>
      <c r="D867" t="s">
        <v>53</v>
      </c>
      <c r="E867" t="s">
        <v>18</v>
      </c>
      <c r="F867" t="s">
        <v>31</v>
      </c>
      <c r="G867">
        <v>24</v>
      </c>
      <c r="M867" t="s">
        <v>21</v>
      </c>
    </row>
    <row r="868" spans="1:17" hidden="1" x14ac:dyDescent="0.25">
      <c r="A868">
        <v>0</v>
      </c>
      <c r="B868" t="s">
        <v>40</v>
      </c>
      <c r="C868" t="s">
        <v>36</v>
      </c>
      <c r="D868" t="s">
        <v>56</v>
      </c>
      <c r="E868" t="s">
        <v>18</v>
      </c>
      <c r="F868" t="s">
        <v>26</v>
      </c>
      <c r="G868"/>
      <c r="H868" t="s">
        <v>19</v>
      </c>
      <c r="J868">
        <v>8</v>
      </c>
      <c r="K868">
        <v>10</v>
      </c>
      <c r="M868" t="s">
        <v>21</v>
      </c>
    </row>
    <row r="869" spans="1:17" hidden="1" x14ac:dyDescent="0.25">
      <c r="A869">
        <v>0</v>
      </c>
      <c r="B869" t="s">
        <v>40</v>
      </c>
      <c r="C869" t="s">
        <v>36</v>
      </c>
      <c r="D869" t="s">
        <v>56</v>
      </c>
      <c r="E869" t="s">
        <v>20</v>
      </c>
      <c r="F869" t="s">
        <v>74</v>
      </c>
      <c r="G869"/>
      <c r="J869">
        <v>0.25</v>
      </c>
      <c r="K869">
        <v>0.33</v>
      </c>
      <c r="M869" t="s">
        <v>75</v>
      </c>
      <c r="N869" t="s">
        <v>21</v>
      </c>
      <c r="O869" t="s">
        <v>29</v>
      </c>
      <c r="P869">
        <v>2500</v>
      </c>
      <c r="Q869" t="e">
        <f>VLOOKUP(A869&amp;C869&amp;D869,Sheet2!$A$1:$W$46,21,FALSE)</f>
        <v>#N/A</v>
      </c>
    </row>
    <row r="870" spans="1:17" hidden="1" x14ac:dyDescent="0.25">
      <c r="A870">
        <v>0</v>
      </c>
      <c r="B870" t="s">
        <v>40</v>
      </c>
      <c r="C870" t="s">
        <v>36</v>
      </c>
      <c r="D870" t="s">
        <v>56</v>
      </c>
      <c r="E870" t="s">
        <v>30</v>
      </c>
      <c r="F870" t="s">
        <v>26</v>
      </c>
      <c r="G870"/>
      <c r="H870" t="s">
        <v>19</v>
      </c>
      <c r="J870">
        <v>2</v>
      </c>
      <c r="K870">
        <v>4</v>
      </c>
      <c r="M870" t="s">
        <v>24</v>
      </c>
    </row>
    <row r="871" spans="1:17" hidden="1" x14ac:dyDescent="0.25">
      <c r="A871">
        <v>0</v>
      </c>
      <c r="B871" t="s">
        <v>40</v>
      </c>
      <c r="C871" t="s">
        <v>36</v>
      </c>
      <c r="D871" t="s">
        <v>56</v>
      </c>
      <c r="E871" t="s">
        <v>20</v>
      </c>
      <c r="F871" t="s">
        <v>74</v>
      </c>
      <c r="G871"/>
      <c r="J871">
        <v>0.25</v>
      </c>
      <c r="K871">
        <v>0.33</v>
      </c>
      <c r="M871" t="s">
        <v>75</v>
      </c>
      <c r="N871" t="s">
        <v>24</v>
      </c>
      <c r="O871" t="s">
        <v>21</v>
      </c>
    </row>
    <row r="872" spans="1:17" hidden="1" x14ac:dyDescent="0.25">
      <c r="A872">
        <v>0</v>
      </c>
      <c r="B872" t="s">
        <v>40</v>
      </c>
      <c r="C872" t="s">
        <v>36</v>
      </c>
      <c r="D872" t="s">
        <v>56</v>
      </c>
      <c r="E872" t="s">
        <v>28</v>
      </c>
      <c r="F872" t="s">
        <v>26</v>
      </c>
      <c r="G872"/>
      <c r="H872" t="s">
        <v>27</v>
      </c>
      <c r="I872">
        <v>1</v>
      </c>
      <c r="J872">
        <v>0.5</v>
      </c>
      <c r="K872">
        <v>2</v>
      </c>
      <c r="M872" t="s">
        <v>21</v>
      </c>
    </row>
    <row r="873" spans="1:17" hidden="1" x14ac:dyDescent="0.25">
      <c r="A873">
        <v>0</v>
      </c>
      <c r="B873" t="s">
        <v>40</v>
      </c>
      <c r="C873" t="s">
        <v>36</v>
      </c>
      <c r="D873" t="s">
        <v>56</v>
      </c>
      <c r="E873" t="s">
        <v>18</v>
      </c>
      <c r="F873" t="s">
        <v>31</v>
      </c>
      <c r="G873">
        <v>24</v>
      </c>
      <c r="M873" t="s">
        <v>21</v>
      </c>
    </row>
    <row r="874" spans="1:17" hidden="1" x14ac:dyDescent="0.25">
      <c r="A874">
        <v>0</v>
      </c>
      <c r="B874" t="s">
        <v>40</v>
      </c>
      <c r="C874" t="s">
        <v>37</v>
      </c>
      <c r="D874" t="s">
        <v>59</v>
      </c>
      <c r="E874" t="s">
        <v>18</v>
      </c>
      <c r="F874" t="s">
        <v>26</v>
      </c>
      <c r="G874"/>
      <c r="H874" t="s">
        <v>19</v>
      </c>
      <c r="J874">
        <v>8</v>
      </c>
      <c r="K874">
        <v>9</v>
      </c>
      <c r="M874" t="s">
        <v>21</v>
      </c>
    </row>
    <row r="875" spans="1:17" hidden="1" x14ac:dyDescent="0.25">
      <c r="A875">
        <v>0</v>
      </c>
      <c r="B875" t="s">
        <v>40</v>
      </c>
      <c r="C875" t="s">
        <v>37</v>
      </c>
      <c r="D875" t="s">
        <v>59</v>
      </c>
      <c r="E875" t="s">
        <v>20</v>
      </c>
      <c r="F875" t="s">
        <v>74</v>
      </c>
      <c r="G875"/>
      <c r="J875">
        <v>0.25</v>
      </c>
      <c r="K875">
        <v>0.33</v>
      </c>
      <c r="M875" t="s">
        <v>75</v>
      </c>
      <c r="N875" t="s">
        <v>21</v>
      </c>
      <c r="O875" t="s">
        <v>62</v>
      </c>
      <c r="Q875" t="s">
        <v>64</v>
      </c>
    </row>
    <row r="876" spans="1:17" hidden="1" x14ac:dyDescent="0.25">
      <c r="A876">
        <v>0</v>
      </c>
      <c r="B876" t="s">
        <v>40</v>
      </c>
      <c r="C876" t="s">
        <v>37</v>
      </c>
      <c r="D876" t="s">
        <v>59</v>
      </c>
      <c r="E876" t="s">
        <v>35</v>
      </c>
      <c r="F876" t="s">
        <v>26</v>
      </c>
      <c r="G876"/>
      <c r="H876" t="s">
        <v>19</v>
      </c>
      <c r="J876">
        <v>1</v>
      </c>
      <c r="K876">
        <v>1.5</v>
      </c>
      <c r="M876" t="s">
        <v>24</v>
      </c>
    </row>
    <row r="877" spans="1:17" hidden="1" x14ac:dyDescent="0.25">
      <c r="A877">
        <v>0</v>
      </c>
      <c r="B877" t="s">
        <v>40</v>
      </c>
      <c r="C877" t="s">
        <v>37</v>
      </c>
      <c r="D877" t="s">
        <v>59</v>
      </c>
      <c r="E877" t="s">
        <v>20</v>
      </c>
      <c r="F877" t="s">
        <v>74</v>
      </c>
      <c r="G877"/>
      <c r="J877">
        <v>0.25</v>
      </c>
      <c r="K877">
        <v>0.33</v>
      </c>
      <c r="M877" t="s">
        <v>75</v>
      </c>
      <c r="N877" t="s">
        <v>24</v>
      </c>
      <c r="O877" t="s">
        <v>62</v>
      </c>
      <c r="Q877" t="e">
        <f>VLOOKUP(A877&amp;C878&amp;D878,Sheet2!$A$1:$K$26,10,FALSE)</f>
        <v>#N/A</v>
      </c>
    </row>
    <row r="878" spans="1:17" hidden="1" x14ac:dyDescent="0.25">
      <c r="A878">
        <v>0</v>
      </c>
      <c r="B878" t="s">
        <v>40</v>
      </c>
      <c r="C878" t="s">
        <v>37</v>
      </c>
      <c r="D878" t="s">
        <v>59</v>
      </c>
      <c r="E878" t="s">
        <v>25</v>
      </c>
      <c r="F878" t="s">
        <v>26</v>
      </c>
      <c r="G878"/>
      <c r="H878" t="s">
        <v>27</v>
      </c>
      <c r="I878">
        <v>0.54</v>
      </c>
      <c r="J878">
        <v>0.25</v>
      </c>
      <c r="K878">
        <v>0.75</v>
      </c>
      <c r="M878" t="s">
        <v>24</v>
      </c>
    </row>
    <row r="879" spans="1:17" hidden="1" x14ac:dyDescent="0.25">
      <c r="A879">
        <v>0</v>
      </c>
      <c r="B879" t="s">
        <v>40</v>
      </c>
      <c r="C879" t="s">
        <v>37</v>
      </c>
      <c r="D879" t="s">
        <v>59</v>
      </c>
      <c r="E879" t="s">
        <v>20</v>
      </c>
      <c r="F879" t="s">
        <v>74</v>
      </c>
      <c r="G879"/>
      <c r="J879">
        <v>0.25</v>
      </c>
      <c r="K879">
        <v>0.33</v>
      </c>
      <c r="M879" t="s">
        <v>75</v>
      </c>
      <c r="N879" t="s">
        <v>24</v>
      </c>
      <c r="O879" t="s">
        <v>21</v>
      </c>
    </row>
    <row r="880" spans="1:17" hidden="1" x14ac:dyDescent="0.25">
      <c r="A880">
        <v>0</v>
      </c>
      <c r="B880" t="s">
        <v>40</v>
      </c>
      <c r="C880" t="s">
        <v>37</v>
      </c>
      <c r="D880" t="s">
        <v>59</v>
      </c>
      <c r="E880" t="s">
        <v>28</v>
      </c>
      <c r="F880" t="s">
        <v>26</v>
      </c>
      <c r="G880"/>
      <c r="H880" t="s">
        <v>27</v>
      </c>
      <c r="I880">
        <v>1</v>
      </c>
      <c r="J880">
        <v>0.5</v>
      </c>
      <c r="K880">
        <v>2</v>
      </c>
      <c r="M880" t="s">
        <v>21</v>
      </c>
    </row>
    <row r="881" spans="1:17" hidden="1" x14ac:dyDescent="0.25">
      <c r="A881">
        <v>0</v>
      </c>
      <c r="B881" t="s">
        <v>40</v>
      </c>
      <c r="C881" t="s">
        <v>37</v>
      </c>
      <c r="D881" t="s">
        <v>59</v>
      </c>
      <c r="E881" t="s">
        <v>20</v>
      </c>
      <c r="F881" t="s">
        <v>74</v>
      </c>
      <c r="G881"/>
      <c r="J881">
        <v>0.25</v>
      </c>
      <c r="K881">
        <v>0.33</v>
      </c>
      <c r="M881" t="s">
        <v>75</v>
      </c>
      <c r="N881" t="s">
        <v>24</v>
      </c>
      <c r="O881" t="s">
        <v>29</v>
      </c>
      <c r="P881">
        <v>2500</v>
      </c>
      <c r="Q881" t="e">
        <f>VLOOKUP(A881&amp;C881&amp;D881,Sheet2!$A$1:$W$46,21,FALSE)</f>
        <v>#N/A</v>
      </c>
    </row>
    <row r="882" spans="1:17" hidden="1" x14ac:dyDescent="0.25">
      <c r="A882">
        <v>0</v>
      </c>
      <c r="B882" t="s">
        <v>40</v>
      </c>
      <c r="C882" t="s">
        <v>37</v>
      </c>
      <c r="D882" t="s">
        <v>59</v>
      </c>
      <c r="E882" t="s">
        <v>30</v>
      </c>
      <c r="F882" t="s">
        <v>26</v>
      </c>
      <c r="G882"/>
      <c r="H882" t="s">
        <v>27</v>
      </c>
      <c r="I882">
        <v>6</v>
      </c>
      <c r="J882">
        <v>2</v>
      </c>
      <c r="K882">
        <v>8</v>
      </c>
      <c r="M882" t="s">
        <v>24</v>
      </c>
    </row>
    <row r="883" spans="1:17" hidden="1" x14ac:dyDescent="0.25">
      <c r="A883">
        <v>0</v>
      </c>
      <c r="B883" t="s">
        <v>40</v>
      </c>
      <c r="C883" t="s">
        <v>37</v>
      </c>
      <c r="D883" t="s">
        <v>59</v>
      </c>
      <c r="E883" t="s">
        <v>20</v>
      </c>
      <c r="F883" t="s">
        <v>74</v>
      </c>
      <c r="G883"/>
      <c r="J883">
        <v>0.25</v>
      </c>
      <c r="K883">
        <v>0.33</v>
      </c>
      <c r="M883" t="s">
        <v>75</v>
      </c>
      <c r="N883" t="s">
        <v>24</v>
      </c>
      <c r="O883" t="s">
        <v>21</v>
      </c>
    </row>
    <row r="884" spans="1:17" hidden="1" x14ac:dyDescent="0.25">
      <c r="A884">
        <v>0</v>
      </c>
      <c r="B884" t="s">
        <v>40</v>
      </c>
      <c r="C884" t="s">
        <v>37</v>
      </c>
      <c r="D884" t="s">
        <v>59</v>
      </c>
      <c r="E884" t="s">
        <v>18</v>
      </c>
      <c r="F884" t="s">
        <v>31</v>
      </c>
      <c r="G884">
        <v>24</v>
      </c>
      <c r="M884" t="s">
        <v>21</v>
      </c>
    </row>
    <row r="885" spans="1:17" hidden="1" x14ac:dyDescent="0.25">
      <c r="A885">
        <v>0</v>
      </c>
      <c r="B885" t="s">
        <v>40</v>
      </c>
      <c r="C885" t="s">
        <v>38</v>
      </c>
      <c r="D885" t="s">
        <v>59</v>
      </c>
      <c r="E885" t="s">
        <v>18</v>
      </c>
      <c r="F885" t="s">
        <v>26</v>
      </c>
      <c r="G885"/>
      <c r="H885" t="s">
        <v>19</v>
      </c>
      <c r="J885">
        <v>8</v>
      </c>
      <c r="K885">
        <v>10</v>
      </c>
      <c r="M885" t="s">
        <v>21</v>
      </c>
    </row>
    <row r="886" spans="1:17" hidden="1" x14ac:dyDescent="0.25">
      <c r="A886">
        <v>0</v>
      </c>
      <c r="B886" t="s">
        <v>40</v>
      </c>
      <c r="C886" t="s">
        <v>38</v>
      </c>
      <c r="D886" t="s">
        <v>59</v>
      </c>
      <c r="E886" t="s">
        <v>20</v>
      </c>
      <c r="F886" t="s">
        <v>74</v>
      </c>
      <c r="G886"/>
      <c r="J886">
        <v>0.25</v>
      </c>
      <c r="K886">
        <v>0.33</v>
      </c>
      <c r="M886" t="s">
        <v>75</v>
      </c>
      <c r="N886" t="s">
        <v>21</v>
      </c>
      <c r="O886" t="s">
        <v>29</v>
      </c>
      <c r="P886">
        <v>2500</v>
      </c>
      <c r="Q886" t="e">
        <f>VLOOKUP(A886&amp;C886&amp;D886,Sheet2!$A$1:$W$46,21,FALSE)</f>
        <v>#N/A</v>
      </c>
    </row>
    <row r="887" spans="1:17" hidden="1" x14ac:dyDescent="0.25">
      <c r="A887">
        <v>0</v>
      </c>
      <c r="B887" t="s">
        <v>40</v>
      </c>
      <c r="C887" t="s">
        <v>38</v>
      </c>
      <c r="D887" t="s">
        <v>59</v>
      </c>
      <c r="E887" t="s">
        <v>30</v>
      </c>
      <c r="F887" t="s">
        <v>26</v>
      </c>
      <c r="G887"/>
      <c r="H887" t="s">
        <v>27</v>
      </c>
      <c r="I887">
        <v>3.5</v>
      </c>
      <c r="J887">
        <v>3</v>
      </c>
      <c r="K887">
        <v>4</v>
      </c>
      <c r="M887" t="s">
        <v>24</v>
      </c>
    </row>
    <row r="888" spans="1:17" hidden="1" x14ac:dyDescent="0.25">
      <c r="A888">
        <v>0</v>
      </c>
      <c r="B888" t="s">
        <v>40</v>
      </c>
      <c r="C888" t="s">
        <v>38</v>
      </c>
      <c r="D888" t="s">
        <v>59</v>
      </c>
      <c r="E888" t="s">
        <v>20</v>
      </c>
      <c r="F888" t="s">
        <v>74</v>
      </c>
      <c r="G888"/>
      <c r="J888">
        <v>0.25</v>
      </c>
      <c r="K888">
        <v>0.33</v>
      </c>
      <c r="M888" t="s">
        <v>75</v>
      </c>
      <c r="N888" t="s">
        <v>24</v>
      </c>
      <c r="O888" t="s">
        <v>21</v>
      </c>
    </row>
    <row r="889" spans="1:17" hidden="1" x14ac:dyDescent="0.25">
      <c r="A889">
        <v>0</v>
      </c>
      <c r="B889" t="s">
        <v>40</v>
      </c>
      <c r="C889" t="s">
        <v>38</v>
      </c>
      <c r="D889" t="s">
        <v>59</v>
      </c>
      <c r="E889" t="s">
        <v>28</v>
      </c>
      <c r="F889" t="s">
        <v>26</v>
      </c>
      <c r="G889"/>
      <c r="H889" t="s">
        <v>27</v>
      </c>
      <c r="I889">
        <v>1</v>
      </c>
      <c r="J889">
        <v>0.5</v>
      </c>
      <c r="K889">
        <v>2</v>
      </c>
      <c r="M889" t="s">
        <v>21</v>
      </c>
    </row>
    <row r="890" spans="1:17" hidden="1" x14ac:dyDescent="0.25">
      <c r="A890">
        <v>0</v>
      </c>
      <c r="B890" t="s">
        <v>40</v>
      </c>
      <c r="C890" t="s">
        <v>38</v>
      </c>
      <c r="D890" t="s">
        <v>59</v>
      </c>
      <c r="E890" t="s">
        <v>18</v>
      </c>
      <c r="F890" t="s">
        <v>31</v>
      </c>
      <c r="G890">
        <v>24</v>
      </c>
      <c r="M890" t="s">
        <v>21</v>
      </c>
    </row>
    <row r="891" spans="1:17" hidden="1" x14ac:dyDescent="0.25">
      <c r="A891">
        <v>0</v>
      </c>
      <c r="B891" t="s">
        <v>40</v>
      </c>
      <c r="C891" t="s">
        <v>38</v>
      </c>
      <c r="D891" t="s">
        <v>55</v>
      </c>
      <c r="E891" t="s">
        <v>18</v>
      </c>
      <c r="F891" t="s">
        <v>26</v>
      </c>
      <c r="G891"/>
      <c r="H891" t="s">
        <v>19</v>
      </c>
      <c r="J891">
        <v>12</v>
      </c>
      <c r="K891">
        <v>14</v>
      </c>
      <c r="M891" t="s">
        <v>21</v>
      </c>
    </row>
    <row r="892" spans="1:17" hidden="1" x14ac:dyDescent="0.25">
      <c r="A892">
        <v>0</v>
      </c>
      <c r="B892" t="s">
        <v>40</v>
      </c>
      <c r="C892" t="s">
        <v>38</v>
      </c>
      <c r="D892" t="s">
        <v>55</v>
      </c>
      <c r="E892" t="s">
        <v>20</v>
      </c>
      <c r="F892" t="s">
        <v>74</v>
      </c>
      <c r="G892"/>
      <c r="J892">
        <v>0.25</v>
      </c>
      <c r="K892">
        <v>0.33</v>
      </c>
      <c r="M892" t="s">
        <v>75</v>
      </c>
      <c r="N892" t="s">
        <v>21</v>
      </c>
      <c r="O892" t="s">
        <v>62</v>
      </c>
      <c r="Q892" t="e">
        <f>VLOOKUP(A892&amp;C893&amp;D893,Sheet2!$A$1:$K$26,10,FALSE)</f>
        <v>#N/A</v>
      </c>
    </row>
    <row r="893" spans="1:17" hidden="1" x14ac:dyDescent="0.25">
      <c r="A893">
        <v>0</v>
      </c>
      <c r="B893" t="s">
        <v>40</v>
      </c>
      <c r="C893" t="s">
        <v>38</v>
      </c>
      <c r="D893" t="s">
        <v>55</v>
      </c>
      <c r="E893" t="s">
        <v>25</v>
      </c>
      <c r="F893" t="s">
        <v>26</v>
      </c>
      <c r="G893"/>
      <c r="H893" t="s">
        <v>27</v>
      </c>
      <c r="I893">
        <v>0.75</v>
      </c>
      <c r="J893">
        <v>0.5</v>
      </c>
      <c r="K893">
        <v>1</v>
      </c>
      <c r="M893" t="s">
        <v>24</v>
      </c>
    </row>
    <row r="894" spans="1:17" hidden="1" x14ac:dyDescent="0.25">
      <c r="A894">
        <v>0</v>
      </c>
      <c r="B894" t="s">
        <v>40</v>
      </c>
      <c r="C894" t="s">
        <v>38</v>
      </c>
      <c r="D894" t="s">
        <v>55</v>
      </c>
      <c r="E894" t="s">
        <v>20</v>
      </c>
      <c r="F894" t="s">
        <v>74</v>
      </c>
      <c r="G894"/>
      <c r="J894">
        <v>0.25</v>
      </c>
      <c r="K894">
        <v>0.33</v>
      </c>
      <c r="M894" t="s">
        <v>75</v>
      </c>
      <c r="N894" t="s">
        <v>24</v>
      </c>
      <c r="O894" t="s">
        <v>21</v>
      </c>
      <c r="P894">
        <v>1000</v>
      </c>
    </row>
    <row r="895" spans="1:17" hidden="1" x14ac:dyDescent="0.25">
      <c r="A895">
        <v>0</v>
      </c>
      <c r="B895" t="s">
        <v>40</v>
      </c>
      <c r="C895" t="s">
        <v>38</v>
      </c>
      <c r="D895" t="s">
        <v>55</v>
      </c>
      <c r="E895" t="s">
        <v>18</v>
      </c>
      <c r="F895" t="s">
        <v>26</v>
      </c>
      <c r="G895"/>
      <c r="H895" t="s">
        <v>19</v>
      </c>
      <c r="J895">
        <v>1</v>
      </c>
      <c r="K895">
        <v>2</v>
      </c>
      <c r="M895" t="s">
        <v>21</v>
      </c>
    </row>
    <row r="896" spans="1:17" hidden="1" x14ac:dyDescent="0.25">
      <c r="A896">
        <v>0</v>
      </c>
      <c r="B896" t="s">
        <v>40</v>
      </c>
      <c r="C896" t="s">
        <v>38</v>
      </c>
      <c r="D896" t="s">
        <v>55</v>
      </c>
      <c r="E896" t="s">
        <v>20</v>
      </c>
      <c r="F896" t="s">
        <v>74</v>
      </c>
      <c r="G896"/>
      <c r="J896">
        <v>0.25</v>
      </c>
      <c r="K896">
        <v>0.33</v>
      </c>
      <c r="M896" t="s">
        <v>75</v>
      </c>
      <c r="N896" t="s">
        <v>21</v>
      </c>
      <c r="O896" t="s">
        <v>29</v>
      </c>
      <c r="P896">
        <v>2500</v>
      </c>
      <c r="Q896" t="e">
        <f>VLOOKUP(A896&amp;C896&amp;D896,Sheet2!$A$1:$W$46,21,FALSE)</f>
        <v>#N/A</v>
      </c>
    </row>
    <row r="897" spans="1:17" hidden="1" x14ac:dyDescent="0.25">
      <c r="A897">
        <v>0</v>
      </c>
      <c r="B897" t="s">
        <v>40</v>
      </c>
      <c r="C897" t="s">
        <v>38</v>
      </c>
      <c r="D897" t="s">
        <v>55</v>
      </c>
      <c r="E897" t="s">
        <v>30</v>
      </c>
      <c r="F897" t="s">
        <v>26</v>
      </c>
      <c r="G897"/>
      <c r="H897" t="s">
        <v>27</v>
      </c>
      <c r="I897">
        <v>1.5</v>
      </c>
      <c r="J897">
        <v>1</v>
      </c>
      <c r="K897">
        <v>2</v>
      </c>
      <c r="M897" t="s">
        <v>24</v>
      </c>
    </row>
    <row r="898" spans="1:17" hidden="1" x14ac:dyDescent="0.25">
      <c r="A898">
        <v>0</v>
      </c>
      <c r="B898" t="s">
        <v>40</v>
      </c>
      <c r="C898" t="s">
        <v>38</v>
      </c>
      <c r="D898" t="s">
        <v>55</v>
      </c>
      <c r="E898" t="s">
        <v>20</v>
      </c>
      <c r="F898" t="s">
        <v>74</v>
      </c>
      <c r="G898"/>
      <c r="J898">
        <v>0.25</v>
      </c>
      <c r="K898">
        <v>0.33</v>
      </c>
      <c r="M898" t="s">
        <v>75</v>
      </c>
      <c r="N898" t="s">
        <v>24</v>
      </c>
      <c r="O898" t="s">
        <v>21</v>
      </c>
    </row>
    <row r="899" spans="1:17" hidden="1" x14ac:dyDescent="0.25">
      <c r="A899">
        <v>0</v>
      </c>
      <c r="B899" t="s">
        <v>40</v>
      </c>
      <c r="C899" t="s">
        <v>38</v>
      </c>
      <c r="D899" t="s">
        <v>55</v>
      </c>
      <c r="E899" t="s">
        <v>18</v>
      </c>
      <c r="F899" t="s">
        <v>31</v>
      </c>
      <c r="G899">
        <v>24</v>
      </c>
      <c r="M899" t="s">
        <v>21</v>
      </c>
    </row>
    <row r="900" spans="1:17" hidden="1" x14ac:dyDescent="0.25">
      <c r="A900">
        <v>0</v>
      </c>
      <c r="B900" t="s">
        <v>40</v>
      </c>
      <c r="C900" t="s">
        <v>37</v>
      </c>
      <c r="D900" t="s">
        <v>55</v>
      </c>
      <c r="E900" t="s">
        <v>18</v>
      </c>
      <c r="F900" t="s">
        <v>26</v>
      </c>
      <c r="G900"/>
      <c r="H900" t="s">
        <v>19</v>
      </c>
      <c r="J900">
        <v>6</v>
      </c>
      <c r="K900">
        <v>8</v>
      </c>
      <c r="M900" t="s">
        <v>21</v>
      </c>
    </row>
    <row r="901" spans="1:17" hidden="1" x14ac:dyDescent="0.25">
      <c r="A901">
        <v>0</v>
      </c>
      <c r="B901" t="s">
        <v>40</v>
      </c>
      <c r="C901" t="s">
        <v>37</v>
      </c>
      <c r="D901" t="s">
        <v>55</v>
      </c>
      <c r="E901" t="s">
        <v>20</v>
      </c>
      <c r="F901" t="s">
        <v>74</v>
      </c>
      <c r="G901"/>
      <c r="J901">
        <v>0.25</v>
      </c>
      <c r="K901">
        <v>0.33</v>
      </c>
      <c r="M901" t="s">
        <v>75</v>
      </c>
      <c r="N901" t="s">
        <v>21</v>
      </c>
      <c r="O901" t="s">
        <v>22</v>
      </c>
    </row>
    <row r="902" spans="1:17" hidden="1" x14ac:dyDescent="0.25">
      <c r="A902">
        <v>0</v>
      </c>
      <c r="B902" t="s">
        <v>40</v>
      </c>
      <c r="C902" t="s">
        <v>37</v>
      </c>
      <c r="D902" t="s">
        <v>55</v>
      </c>
      <c r="E902" t="s">
        <v>23</v>
      </c>
      <c r="F902" t="s">
        <v>26</v>
      </c>
      <c r="G902"/>
      <c r="H902" t="s">
        <v>19</v>
      </c>
      <c r="J902">
        <v>6</v>
      </c>
      <c r="K902">
        <v>7.5</v>
      </c>
      <c r="M902" t="s">
        <v>22</v>
      </c>
    </row>
    <row r="903" spans="1:17" hidden="1" x14ac:dyDescent="0.25">
      <c r="A903">
        <v>0</v>
      </c>
      <c r="B903" t="s">
        <v>40</v>
      </c>
      <c r="C903" t="s">
        <v>37</v>
      </c>
      <c r="D903" t="s">
        <v>55</v>
      </c>
      <c r="E903" t="s">
        <v>20</v>
      </c>
      <c r="F903" t="s">
        <v>74</v>
      </c>
      <c r="G903"/>
      <c r="J903">
        <v>0.25</v>
      </c>
      <c r="K903">
        <v>0.33</v>
      </c>
      <c r="M903" t="s">
        <v>75</v>
      </c>
      <c r="N903" t="s">
        <v>24</v>
      </c>
      <c r="O903" t="s">
        <v>21</v>
      </c>
    </row>
    <row r="904" spans="1:17" hidden="1" x14ac:dyDescent="0.25">
      <c r="A904">
        <v>0</v>
      </c>
      <c r="B904" t="s">
        <v>40</v>
      </c>
      <c r="C904" t="s">
        <v>37</v>
      </c>
      <c r="D904" t="s">
        <v>55</v>
      </c>
      <c r="E904" t="s">
        <v>28</v>
      </c>
      <c r="F904" t="s">
        <v>26</v>
      </c>
      <c r="G904"/>
      <c r="H904" t="s">
        <v>27</v>
      </c>
      <c r="I904">
        <f>(J904+K904)/2</f>
        <v>1.5</v>
      </c>
      <c r="J904">
        <v>1</v>
      </c>
      <c r="K904">
        <v>2</v>
      </c>
      <c r="M904" t="s">
        <v>21</v>
      </c>
    </row>
    <row r="905" spans="1:17" hidden="1" x14ac:dyDescent="0.25">
      <c r="A905">
        <v>0</v>
      </c>
      <c r="B905" t="s">
        <v>40</v>
      </c>
      <c r="C905" t="s">
        <v>37</v>
      </c>
      <c r="D905" t="s">
        <v>55</v>
      </c>
      <c r="E905" t="s">
        <v>20</v>
      </c>
      <c r="F905" t="s">
        <v>74</v>
      </c>
      <c r="G905"/>
      <c r="J905">
        <v>0.25</v>
      </c>
      <c r="K905">
        <v>0.33</v>
      </c>
      <c r="M905" t="s">
        <v>75</v>
      </c>
      <c r="N905" t="s">
        <v>24</v>
      </c>
      <c r="O905" t="s">
        <v>29</v>
      </c>
      <c r="P905">
        <v>2500</v>
      </c>
      <c r="Q905" t="e">
        <f>VLOOKUP(A905&amp;C905&amp;D905,Sheet2!$A$1:$W$46,21,FALSE)</f>
        <v>#N/A</v>
      </c>
    </row>
    <row r="906" spans="1:17" hidden="1" x14ac:dyDescent="0.25">
      <c r="A906">
        <v>0</v>
      </c>
      <c r="B906" t="s">
        <v>40</v>
      </c>
      <c r="C906" t="s">
        <v>37</v>
      </c>
      <c r="D906" t="s">
        <v>55</v>
      </c>
      <c r="E906" t="s">
        <v>30</v>
      </c>
      <c r="F906" t="s">
        <v>26</v>
      </c>
      <c r="G906"/>
      <c r="H906" t="s">
        <v>27</v>
      </c>
      <c r="I906">
        <v>3</v>
      </c>
      <c r="J906">
        <v>2</v>
      </c>
      <c r="K906">
        <v>5</v>
      </c>
      <c r="M906" t="s">
        <v>24</v>
      </c>
    </row>
    <row r="907" spans="1:17" hidden="1" x14ac:dyDescent="0.25">
      <c r="A907">
        <v>0</v>
      </c>
      <c r="B907" t="s">
        <v>40</v>
      </c>
      <c r="C907" t="s">
        <v>37</v>
      </c>
      <c r="D907" t="s">
        <v>55</v>
      </c>
      <c r="E907" t="s">
        <v>20</v>
      </c>
      <c r="F907" t="s">
        <v>74</v>
      </c>
      <c r="G907"/>
      <c r="J907">
        <v>0.25</v>
      </c>
      <c r="K907">
        <v>0.33</v>
      </c>
      <c r="M907" t="s">
        <v>75</v>
      </c>
      <c r="N907" t="s">
        <v>24</v>
      </c>
      <c r="O907" t="s">
        <v>21</v>
      </c>
      <c r="P907">
        <v>1000</v>
      </c>
    </row>
    <row r="908" spans="1:17" hidden="1" x14ac:dyDescent="0.25">
      <c r="A908">
        <v>0</v>
      </c>
      <c r="B908" t="s">
        <v>40</v>
      </c>
      <c r="C908" t="s">
        <v>37</v>
      </c>
      <c r="D908" t="s">
        <v>55</v>
      </c>
      <c r="E908" t="s">
        <v>18</v>
      </c>
      <c r="F908" t="s">
        <v>31</v>
      </c>
      <c r="G908">
        <v>24</v>
      </c>
      <c r="M908" t="s">
        <v>21</v>
      </c>
    </row>
    <row r="909" spans="1:17" hidden="1" x14ac:dyDescent="0.25">
      <c r="A909">
        <v>0</v>
      </c>
      <c r="B909" t="s">
        <v>40</v>
      </c>
      <c r="C909" t="s">
        <v>38</v>
      </c>
      <c r="D909" t="s">
        <v>53</v>
      </c>
      <c r="E909" t="s">
        <v>18</v>
      </c>
      <c r="F909" t="s">
        <v>26</v>
      </c>
      <c r="G909"/>
      <c r="H909" t="s">
        <v>19</v>
      </c>
      <c r="J909">
        <v>8</v>
      </c>
      <c r="K909">
        <v>11</v>
      </c>
      <c r="M909" t="s">
        <v>21</v>
      </c>
    </row>
    <row r="910" spans="1:17" hidden="1" x14ac:dyDescent="0.25">
      <c r="A910">
        <v>0</v>
      </c>
      <c r="B910" t="s">
        <v>40</v>
      </c>
      <c r="C910" t="s">
        <v>38</v>
      </c>
      <c r="D910" t="s">
        <v>53</v>
      </c>
      <c r="E910" t="s">
        <v>20</v>
      </c>
      <c r="F910" t="s">
        <v>74</v>
      </c>
      <c r="G910"/>
      <c r="J910">
        <v>0.25</v>
      </c>
      <c r="K910">
        <v>0.33</v>
      </c>
      <c r="M910" t="s">
        <v>75</v>
      </c>
      <c r="N910" t="s">
        <v>21</v>
      </c>
      <c r="O910" t="s">
        <v>62</v>
      </c>
      <c r="Q910" t="e">
        <f>VLOOKUP(A910&amp;C911&amp;D911,Sheet2!$A$1:$K$26,10,FALSE)</f>
        <v>#N/A</v>
      </c>
    </row>
    <row r="911" spans="1:17" hidden="1" x14ac:dyDescent="0.25">
      <c r="A911">
        <v>0</v>
      </c>
      <c r="B911" t="s">
        <v>40</v>
      </c>
      <c r="C911" t="s">
        <v>38</v>
      </c>
      <c r="D911" t="s">
        <v>53</v>
      </c>
      <c r="E911" t="s">
        <v>25</v>
      </c>
      <c r="F911" t="s">
        <v>26</v>
      </c>
      <c r="G911"/>
      <c r="H911" t="s">
        <v>27</v>
      </c>
      <c r="I911">
        <v>0.75</v>
      </c>
      <c r="J911">
        <v>0.5</v>
      </c>
      <c r="K911">
        <v>1</v>
      </c>
      <c r="M911" t="s">
        <v>24</v>
      </c>
    </row>
    <row r="912" spans="1:17" hidden="1" x14ac:dyDescent="0.25">
      <c r="A912">
        <v>0</v>
      </c>
      <c r="B912" t="s">
        <v>40</v>
      </c>
      <c r="C912" t="s">
        <v>38</v>
      </c>
      <c r="D912" t="s">
        <v>53</v>
      </c>
      <c r="E912" t="s">
        <v>20</v>
      </c>
      <c r="F912" t="s">
        <v>74</v>
      </c>
      <c r="G912"/>
      <c r="J912">
        <v>0.25</v>
      </c>
      <c r="K912">
        <v>0.33</v>
      </c>
      <c r="M912" t="s">
        <v>75</v>
      </c>
      <c r="N912" t="s">
        <v>24</v>
      </c>
      <c r="O912" t="s">
        <v>21</v>
      </c>
    </row>
    <row r="913" spans="1:17" hidden="1" x14ac:dyDescent="0.25">
      <c r="A913">
        <v>0</v>
      </c>
      <c r="B913" t="s">
        <v>40</v>
      </c>
      <c r="C913" t="s">
        <v>38</v>
      </c>
      <c r="D913" t="s">
        <v>53</v>
      </c>
      <c r="E913" t="s">
        <v>28</v>
      </c>
      <c r="F913" t="s">
        <v>26</v>
      </c>
      <c r="G913"/>
      <c r="H913" t="s">
        <v>27</v>
      </c>
      <c r="I913">
        <v>1</v>
      </c>
      <c r="J913">
        <v>0.5</v>
      </c>
      <c r="K913">
        <v>2</v>
      </c>
      <c r="M913" t="s">
        <v>21</v>
      </c>
    </row>
    <row r="914" spans="1:17" hidden="1" x14ac:dyDescent="0.25">
      <c r="A914">
        <v>0</v>
      </c>
      <c r="B914" t="s">
        <v>40</v>
      </c>
      <c r="C914" t="s">
        <v>38</v>
      </c>
      <c r="D914" t="s">
        <v>53</v>
      </c>
      <c r="E914" t="s">
        <v>18</v>
      </c>
      <c r="F914" t="s">
        <v>31</v>
      </c>
      <c r="G914">
        <v>24</v>
      </c>
      <c r="M914" t="s">
        <v>21</v>
      </c>
    </row>
    <row r="915" spans="1:17" hidden="1" x14ac:dyDescent="0.25">
      <c r="A915">
        <v>0</v>
      </c>
      <c r="B915" t="s">
        <v>40</v>
      </c>
      <c r="C915" t="s">
        <v>37</v>
      </c>
      <c r="D915" t="s">
        <v>53</v>
      </c>
      <c r="E915" t="s">
        <v>18</v>
      </c>
      <c r="F915" t="s">
        <v>26</v>
      </c>
      <c r="G915"/>
      <c r="H915" t="s">
        <v>19</v>
      </c>
      <c r="J915">
        <v>6</v>
      </c>
      <c r="K915">
        <v>7</v>
      </c>
      <c r="M915" t="s">
        <v>21</v>
      </c>
    </row>
    <row r="916" spans="1:17" hidden="1" x14ac:dyDescent="0.25">
      <c r="A916">
        <v>0</v>
      </c>
      <c r="B916" t="s">
        <v>40</v>
      </c>
      <c r="C916" t="s">
        <v>37</v>
      </c>
      <c r="D916" t="s">
        <v>53</v>
      </c>
      <c r="E916" t="s">
        <v>20</v>
      </c>
      <c r="F916" t="s">
        <v>74</v>
      </c>
      <c r="G916"/>
      <c r="J916">
        <v>0.25</v>
      </c>
      <c r="K916">
        <v>0.33</v>
      </c>
      <c r="M916" t="s">
        <v>75</v>
      </c>
      <c r="N916" t="s">
        <v>21</v>
      </c>
      <c r="O916" t="s">
        <v>32</v>
      </c>
    </row>
    <row r="917" spans="1:17" hidden="1" x14ac:dyDescent="0.25">
      <c r="A917">
        <v>0</v>
      </c>
      <c r="B917" t="s">
        <v>40</v>
      </c>
      <c r="C917" t="s">
        <v>37</v>
      </c>
      <c r="D917" t="s">
        <v>53</v>
      </c>
      <c r="E917" t="s">
        <v>33</v>
      </c>
      <c r="F917" t="s">
        <v>26</v>
      </c>
      <c r="G917"/>
      <c r="H917" t="s">
        <v>19</v>
      </c>
      <c r="J917">
        <v>3</v>
      </c>
      <c r="K917">
        <v>3.5</v>
      </c>
      <c r="M917" t="s">
        <v>32</v>
      </c>
    </row>
    <row r="918" spans="1:17" hidden="1" x14ac:dyDescent="0.25">
      <c r="A918">
        <v>0</v>
      </c>
      <c r="B918" t="s">
        <v>40</v>
      </c>
      <c r="C918" t="s">
        <v>37</v>
      </c>
      <c r="D918" t="s">
        <v>53</v>
      </c>
      <c r="E918" t="s">
        <v>34</v>
      </c>
      <c r="F918" t="s">
        <v>26</v>
      </c>
      <c r="G918"/>
      <c r="H918" t="s">
        <v>19</v>
      </c>
      <c r="J918">
        <v>0.5</v>
      </c>
      <c r="K918">
        <v>0.75</v>
      </c>
      <c r="M918" t="s">
        <v>24</v>
      </c>
    </row>
    <row r="919" spans="1:17" hidden="1" x14ac:dyDescent="0.25">
      <c r="A919">
        <v>0</v>
      </c>
      <c r="B919" t="s">
        <v>40</v>
      </c>
      <c r="C919" t="s">
        <v>37</v>
      </c>
      <c r="D919" t="s">
        <v>53</v>
      </c>
      <c r="E919" t="s">
        <v>33</v>
      </c>
      <c r="F919" t="s">
        <v>26</v>
      </c>
      <c r="G919"/>
      <c r="H919" t="s">
        <v>27</v>
      </c>
      <c r="I919">
        <v>2.5</v>
      </c>
      <c r="J919">
        <v>2</v>
      </c>
      <c r="K919">
        <v>3</v>
      </c>
      <c r="M919" t="s">
        <v>32</v>
      </c>
    </row>
    <row r="920" spans="1:17" hidden="1" x14ac:dyDescent="0.25">
      <c r="A920">
        <v>0</v>
      </c>
      <c r="B920" t="s">
        <v>40</v>
      </c>
      <c r="C920" t="s">
        <v>37</v>
      </c>
      <c r="D920" t="s">
        <v>53</v>
      </c>
      <c r="E920" t="s">
        <v>20</v>
      </c>
      <c r="F920" t="s">
        <v>74</v>
      </c>
      <c r="G920"/>
      <c r="J920">
        <v>0.25</v>
      </c>
      <c r="K920">
        <v>0.33</v>
      </c>
      <c r="M920" t="s">
        <v>75</v>
      </c>
      <c r="N920" t="s">
        <v>24</v>
      </c>
      <c r="O920" t="s">
        <v>21</v>
      </c>
    </row>
    <row r="921" spans="1:17" hidden="1" x14ac:dyDescent="0.25">
      <c r="A921">
        <v>0</v>
      </c>
      <c r="B921" t="s">
        <v>40</v>
      </c>
      <c r="C921" t="s">
        <v>37</v>
      </c>
      <c r="D921" t="s">
        <v>53</v>
      </c>
      <c r="E921" t="s">
        <v>28</v>
      </c>
      <c r="F921" t="s">
        <v>26</v>
      </c>
      <c r="G921"/>
      <c r="H921" t="s">
        <v>27</v>
      </c>
      <c r="I921">
        <v>0.5</v>
      </c>
      <c r="J921">
        <v>0.33</v>
      </c>
      <c r="K921">
        <v>0.75</v>
      </c>
      <c r="M921" t="s">
        <v>21</v>
      </c>
    </row>
    <row r="922" spans="1:17" hidden="1" x14ac:dyDescent="0.25">
      <c r="A922">
        <v>0</v>
      </c>
      <c r="B922" t="s">
        <v>40</v>
      </c>
      <c r="C922" t="s">
        <v>37</v>
      </c>
      <c r="D922" t="s">
        <v>53</v>
      </c>
      <c r="E922" t="s">
        <v>20</v>
      </c>
      <c r="F922" t="s">
        <v>74</v>
      </c>
      <c r="G922"/>
      <c r="J922">
        <v>0.25</v>
      </c>
      <c r="K922">
        <v>0.33</v>
      </c>
      <c r="M922" t="s">
        <v>75</v>
      </c>
      <c r="N922" t="s">
        <v>24</v>
      </c>
      <c r="O922" t="s">
        <v>29</v>
      </c>
      <c r="P922">
        <v>2500</v>
      </c>
      <c r="Q922" t="e">
        <f>VLOOKUP(A922&amp;C922&amp;D922,Sheet2!$A$1:$W$46,21,FALSE)</f>
        <v>#N/A</v>
      </c>
    </row>
    <row r="923" spans="1:17" hidden="1" x14ac:dyDescent="0.25">
      <c r="A923">
        <v>0</v>
      </c>
      <c r="B923" t="s">
        <v>40</v>
      </c>
      <c r="C923" t="s">
        <v>37</v>
      </c>
      <c r="D923" t="s">
        <v>53</v>
      </c>
      <c r="E923" t="s">
        <v>30</v>
      </c>
      <c r="F923" t="s">
        <v>26</v>
      </c>
      <c r="G923"/>
      <c r="H923" t="s">
        <v>27</v>
      </c>
      <c r="I923">
        <v>5.5</v>
      </c>
      <c r="J923">
        <v>4</v>
      </c>
      <c r="K923">
        <v>7.5</v>
      </c>
      <c r="M923" t="s">
        <v>24</v>
      </c>
    </row>
    <row r="924" spans="1:17" hidden="1" x14ac:dyDescent="0.25">
      <c r="A924">
        <v>0</v>
      </c>
      <c r="B924" t="s">
        <v>40</v>
      </c>
      <c r="C924" t="s">
        <v>37</v>
      </c>
      <c r="D924" t="s">
        <v>53</v>
      </c>
      <c r="E924" t="s">
        <v>20</v>
      </c>
      <c r="F924" t="s">
        <v>74</v>
      </c>
      <c r="G924"/>
      <c r="J924">
        <v>0.25</v>
      </c>
      <c r="K924">
        <v>0.33</v>
      </c>
      <c r="M924" t="s">
        <v>75</v>
      </c>
      <c r="N924" t="s">
        <v>24</v>
      </c>
      <c r="O924" t="s">
        <v>21</v>
      </c>
    </row>
    <row r="925" spans="1:17" hidden="1" x14ac:dyDescent="0.25">
      <c r="A925">
        <v>0</v>
      </c>
      <c r="B925" t="s">
        <v>40</v>
      </c>
      <c r="C925" t="s">
        <v>37</v>
      </c>
      <c r="D925" t="s">
        <v>53</v>
      </c>
      <c r="E925" t="s">
        <v>18</v>
      </c>
      <c r="F925" t="s">
        <v>31</v>
      </c>
      <c r="G925">
        <v>24</v>
      </c>
      <c r="M925" t="s">
        <v>21</v>
      </c>
    </row>
    <row r="926" spans="1:17" hidden="1" x14ac:dyDescent="0.25">
      <c r="A926">
        <v>0</v>
      </c>
      <c r="B926" t="s">
        <v>40</v>
      </c>
      <c r="C926" t="s">
        <v>38</v>
      </c>
      <c r="D926" t="s">
        <v>56</v>
      </c>
      <c r="E926" t="s">
        <v>18</v>
      </c>
      <c r="F926" t="s">
        <v>26</v>
      </c>
      <c r="G926"/>
      <c r="H926" t="s">
        <v>19</v>
      </c>
      <c r="J926">
        <v>8</v>
      </c>
      <c r="K926">
        <v>14</v>
      </c>
      <c r="M926" t="s">
        <v>21</v>
      </c>
    </row>
    <row r="927" spans="1:17" hidden="1" x14ac:dyDescent="0.25">
      <c r="A927">
        <v>0</v>
      </c>
      <c r="B927" t="s">
        <v>40</v>
      </c>
      <c r="C927" t="s">
        <v>38</v>
      </c>
      <c r="D927" t="s">
        <v>56</v>
      </c>
      <c r="E927" t="s">
        <v>28</v>
      </c>
      <c r="F927" t="s">
        <v>26</v>
      </c>
      <c r="G927"/>
      <c r="H927" t="s">
        <v>27</v>
      </c>
      <c r="I927">
        <v>1</v>
      </c>
      <c r="J927">
        <v>0.5</v>
      </c>
      <c r="K927">
        <v>2</v>
      </c>
      <c r="M927" t="s">
        <v>21</v>
      </c>
    </row>
    <row r="928" spans="1:17" hidden="1" x14ac:dyDescent="0.25">
      <c r="A928">
        <v>0</v>
      </c>
      <c r="B928" t="s">
        <v>40</v>
      </c>
      <c r="C928" t="s">
        <v>38</v>
      </c>
      <c r="D928" t="s">
        <v>56</v>
      </c>
      <c r="E928" t="s">
        <v>18</v>
      </c>
      <c r="F928" t="s">
        <v>31</v>
      </c>
      <c r="G928">
        <v>24</v>
      </c>
      <c r="M928" t="s">
        <v>21</v>
      </c>
    </row>
    <row r="929" spans="1:17" hidden="1" x14ac:dyDescent="0.25">
      <c r="A929">
        <v>0</v>
      </c>
      <c r="B929" t="s">
        <v>40</v>
      </c>
      <c r="C929" t="s">
        <v>37</v>
      </c>
      <c r="D929" t="s">
        <v>56</v>
      </c>
      <c r="E929" t="s">
        <v>18</v>
      </c>
      <c r="F929" t="s">
        <v>26</v>
      </c>
      <c r="G929"/>
      <c r="H929" t="s">
        <v>19</v>
      </c>
      <c r="J929">
        <v>6</v>
      </c>
      <c r="K929">
        <v>8</v>
      </c>
      <c r="M929" t="s">
        <v>21</v>
      </c>
    </row>
    <row r="930" spans="1:17" hidden="1" x14ac:dyDescent="0.25">
      <c r="A930">
        <v>0</v>
      </c>
      <c r="B930" t="s">
        <v>40</v>
      </c>
      <c r="C930" t="s">
        <v>37</v>
      </c>
      <c r="D930" t="s">
        <v>56</v>
      </c>
      <c r="E930" t="s">
        <v>20</v>
      </c>
      <c r="F930" t="s">
        <v>74</v>
      </c>
      <c r="G930"/>
      <c r="J930">
        <v>0.25</v>
      </c>
      <c r="K930">
        <v>0.33</v>
      </c>
      <c r="M930" t="s">
        <v>75</v>
      </c>
      <c r="N930" t="s">
        <v>21</v>
      </c>
      <c r="O930" t="s">
        <v>22</v>
      </c>
    </row>
    <row r="931" spans="1:17" hidden="1" x14ac:dyDescent="0.25">
      <c r="A931">
        <v>0</v>
      </c>
      <c r="B931" t="s">
        <v>40</v>
      </c>
      <c r="C931" t="s">
        <v>37</v>
      </c>
      <c r="D931" t="s">
        <v>56</v>
      </c>
      <c r="E931" t="s">
        <v>23</v>
      </c>
      <c r="F931" t="s">
        <v>26</v>
      </c>
      <c r="G931"/>
      <c r="H931" t="s">
        <v>19</v>
      </c>
      <c r="J931">
        <v>6</v>
      </c>
      <c r="K931">
        <v>8</v>
      </c>
      <c r="M931" t="s">
        <v>22</v>
      </c>
    </row>
    <row r="932" spans="1:17" hidden="1" x14ac:dyDescent="0.25">
      <c r="A932">
        <v>0</v>
      </c>
      <c r="B932" t="s">
        <v>40</v>
      </c>
      <c r="C932" t="s">
        <v>37</v>
      </c>
      <c r="D932" t="s">
        <v>56</v>
      </c>
      <c r="E932" t="s">
        <v>20</v>
      </c>
      <c r="F932" t="s">
        <v>74</v>
      </c>
      <c r="G932"/>
      <c r="J932">
        <v>0.25</v>
      </c>
      <c r="K932">
        <v>0.33</v>
      </c>
      <c r="M932" t="s">
        <v>75</v>
      </c>
      <c r="N932" t="s">
        <v>24</v>
      </c>
      <c r="O932" t="s">
        <v>29</v>
      </c>
      <c r="P932">
        <v>2500</v>
      </c>
      <c r="Q932" t="e">
        <f>VLOOKUP(A932&amp;C932&amp;D932,Sheet2!$A$1:$W$46,21,FALSE)</f>
        <v>#N/A</v>
      </c>
    </row>
    <row r="933" spans="1:17" hidden="1" x14ac:dyDescent="0.25">
      <c r="A933">
        <v>0</v>
      </c>
      <c r="B933" t="s">
        <v>40</v>
      </c>
      <c r="C933" t="s">
        <v>37</v>
      </c>
      <c r="D933" t="s">
        <v>56</v>
      </c>
      <c r="E933" t="s">
        <v>30</v>
      </c>
      <c r="F933" t="s">
        <v>26</v>
      </c>
      <c r="G933"/>
      <c r="H933" t="s">
        <v>19</v>
      </c>
      <c r="J933">
        <v>4</v>
      </c>
      <c r="K933">
        <v>5.5</v>
      </c>
      <c r="M933" t="s">
        <v>24</v>
      </c>
    </row>
    <row r="934" spans="1:17" hidden="1" x14ac:dyDescent="0.25">
      <c r="A934">
        <v>0</v>
      </c>
      <c r="B934" t="s">
        <v>40</v>
      </c>
      <c r="C934" t="s">
        <v>37</v>
      </c>
      <c r="D934" t="s">
        <v>56</v>
      </c>
      <c r="E934" t="s">
        <v>20</v>
      </c>
      <c r="F934" t="s">
        <v>74</v>
      </c>
      <c r="G934"/>
      <c r="J934">
        <v>0.25</v>
      </c>
      <c r="K934">
        <v>0.33</v>
      </c>
      <c r="M934" t="s">
        <v>75</v>
      </c>
      <c r="N934" t="s">
        <v>24</v>
      </c>
      <c r="O934" t="s">
        <v>21</v>
      </c>
      <c r="P934">
        <v>1000</v>
      </c>
    </row>
    <row r="935" spans="1:17" hidden="1" x14ac:dyDescent="0.25">
      <c r="A935">
        <v>0</v>
      </c>
      <c r="B935" t="s">
        <v>40</v>
      </c>
      <c r="C935" t="s">
        <v>37</v>
      </c>
      <c r="D935" t="s">
        <v>56</v>
      </c>
      <c r="E935" t="s">
        <v>28</v>
      </c>
      <c r="F935" t="s">
        <v>26</v>
      </c>
      <c r="G935"/>
      <c r="H935" t="s">
        <v>27</v>
      </c>
      <c r="I935">
        <v>0.75</v>
      </c>
      <c r="J935">
        <v>0.5</v>
      </c>
      <c r="K935">
        <v>1</v>
      </c>
      <c r="M935" t="s">
        <v>21</v>
      </c>
    </row>
    <row r="936" spans="1:17" hidden="1" x14ac:dyDescent="0.25">
      <c r="A936">
        <v>0</v>
      </c>
      <c r="B936" t="s">
        <v>40</v>
      </c>
      <c r="C936" t="s">
        <v>37</v>
      </c>
      <c r="D936" t="s">
        <v>56</v>
      </c>
      <c r="E936" t="s">
        <v>20</v>
      </c>
      <c r="F936" t="s">
        <v>74</v>
      </c>
      <c r="G936"/>
      <c r="J936">
        <v>0.25</v>
      </c>
      <c r="K936">
        <v>0.33</v>
      </c>
      <c r="M936" t="s">
        <v>75</v>
      </c>
      <c r="N936" t="s">
        <v>24</v>
      </c>
      <c r="O936" t="s">
        <v>21</v>
      </c>
    </row>
    <row r="937" spans="1:17" hidden="1" x14ac:dyDescent="0.25">
      <c r="A937">
        <v>0</v>
      </c>
      <c r="B937" t="s">
        <v>40</v>
      </c>
      <c r="C937" t="s">
        <v>37</v>
      </c>
      <c r="D937" t="s">
        <v>56</v>
      </c>
      <c r="E937" t="s">
        <v>18</v>
      </c>
      <c r="F937" t="s">
        <v>31</v>
      </c>
      <c r="G937">
        <v>24</v>
      </c>
      <c r="M937" t="s">
        <v>21</v>
      </c>
    </row>
    <row r="938" spans="1:17" hidden="1" x14ac:dyDescent="0.25">
      <c r="A938">
        <v>0</v>
      </c>
      <c r="B938" t="s">
        <v>40</v>
      </c>
      <c r="C938" t="s">
        <v>37</v>
      </c>
      <c r="D938" t="s">
        <v>52</v>
      </c>
      <c r="E938" t="s">
        <v>18</v>
      </c>
      <c r="F938" t="s">
        <v>26</v>
      </c>
      <c r="G938"/>
      <c r="H938" t="s">
        <v>19</v>
      </c>
      <c r="J938">
        <v>8</v>
      </c>
      <c r="K938">
        <v>9</v>
      </c>
      <c r="M938" t="s">
        <v>21</v>
      </c>
    </row>
    <row r="939" spans="1:17" hidden="1" x14ac:dyDescent="0.25">
      <c r="A939">
        <v>0</v>
      </c>
      <c r="B939" t="s">
        <v>40</v>
      </c>
      <c r="C939" t="s">
        <v>37</v>
      </c>
      <c r="D939" t="s">
        <v>52</v>
      </c>
      <c r="E939" t="s">
        <v>28</v>
      </c>
      <c r="F939" t="s">
        <v>26</v>
      </c>
      <c r="G939"/>
      <c r="H939" t="s">
        <v>27</v>
      </c>
      <c r="I939">
        <v>1</v>
      </c>
      <c r="J939">
        <v>0.5</v>
      </c>
      <c r="K939">
        <v>2</v>
      </c>
      <c r="M939" t="s">
        <v>21</v>
      </c>
    </row>
    <row r="940" spans="1:17" hidden="1" x14ac:dyDescent="0.25">
      <c r="A940">
        <v>0</v>
      </c>
      <c r="B940" t="s">
        <v>40</v>
      </c>
      <c r="C940" t="s">
        <v>37</v>
      </c>
      <c r="D940" t="s">
        <v>52</v>
      </c>
      <c r="E940" t="s">
        <v>20</v>
      </c>
      <c r="F940" t="s">
        <v>74</v>
      </c>
      <c r="G940"/>
      <c r="J940">
        <v>0.25</v>
      </c>
      <c r="K940">
        <v>0.33</v>
      </c>
      <c r="M940" t="s">
        <v>75</v>
      </c>
      <c r="N940" t="s">
        <v>24</v>
      </c>
      <c r="O940" t="s">
        <v>29</v>
      </c>
      <c r="P940">
        <v>2500</v>
      </c>
      <c r="Q940" t="e">
        <f>VLOOKUP(A940&amp;C940&amp;D940,Sheet2!$A$1:$W$46,21,FALSE)</f>
        <v>#N/A</v>
      </c>
    </row>
    <row r="941" spans="1:17" hidden="1" x14ac:dyDescent="0.25">
      <c r="A941">
        <v>0</v>
      </c>
      <c r="B941" t="s">
        <v>40</v>
      </c>
      <c r="C941" t="s">
        <v>37</v>
      </c>
      <c r="D941" t="s">
        <v>52</v>
      </c>
      <c r="E941" t="s">
        <v>30</v>
      </c>
      <c r="F941" t="s">
        <v>26</v>
      </c>
      <c r="G941"/>
      <c r="H941" t="s">
        <v>27</v>
      </c>
      <c r="I941">
        <v>5.5</v>
      </c>
      <c r="J941">
        <v>4</v>
      </c>
      <c r="K941">
        <v>8</v>
      </c>
      <c r="M941" t="s">
        <v>24</v>
      </c>
    </row>
    <row r="942" spans="1:17" hidden="1" x14ac:dyDescent="0.25">
      <c r="A942">
        <v>0</v>
      </c>
      <c r="B942" t="s">
        <v>40</v>
      </c>
      <c r="C942" t="s">
        <v>37</v>
      </c>
      <c r="D942" t="s">
        <v>52</v>
      </c>
      <c r="E942" t="s">
        <v>20</v>
      </c>
      <c r="F942" t="s">
        <v>74</v>
      </c>
      <c r="G942"/>
      <c r="J942">
        <v>0.25</v>
      </c>
      <c r="K942">
        <v>0.33</v>
      </c>
      <c r="M942" t="s">
        <v>75</v>
      </c>
      <c r="N942" t="s">
        <v>24</v>
      </c>
      <c r="O942" t="s">
        <v>21</v>
      </c>
    </row>
    <row r="943" spans="1:17" hidden="1" x14ac:dyDescent="0.25">
      <c r="A943">
        <v>0</v>
      </c>
      <c r="B943" t="s">
        <v>40</v>
      </c>
      <c r="C943" t="s">
        <v>37</v>
      </c>
      <c r="D943" t="s">
        <v>52</v>
      </c>
      <c r="E943" t="s">
        <v>18</v>
      </c>
      <c r="F943" t="s">
        <v>31</v>
      </c>
      <c r="G943">
        <v>24</v>
      </c>
      <c r="M943" t="s">
        <v>21</v>
      </c>
    </row>
    <row r="944" spans="1:17" hidden="1" x14ac:dyDescent="0.25">
      <c r="A944">
        <v>0</v>
      </c>
      <c r="B944" t="s">
        <v>40</v>
      </c>
      <c r="C944" t="s">
        <v>36</v>
      </c>
      <c r="D944" t="s">
        <v>52</v>
      </c>
      <c r="E944" t="s">
        <v>18</v>
      </c>
      <c r="F944" t="s">
        <v>26</v>
      </c>
      <c r="G944"/>
      <c r="H944" t="s">
        <v>19</v>
      </c>
      <c r="J944">
        <v>8</v>
      </c>
      <c r="K944">
        <v>11</v>
      </c>
      <c r="M944" t="s">
        <v>21</v>
      </c>
    </row>
    <row r="945" spans="1:17" hidden="1" x14ac:dyDescent="0.25">
      <c r="A945">
        <v>0</v>
      </c>
      <c r="B945" t="s">
        <v>40</v>
      </c>
      <c r="C945" t="s">
        <v>36</v>
      </c>
      <c r="D945" t="s">
        <v>52</v>
      </c>
      <c r="E945" t="s">
        <v>20</v>
      </c>
      <c r="F945" t="s">
        <v>74</v>
      </c>
      <c r="G945"/>
      <c r="J945">
        <v>0.25</v>
      </c>
      <c r="K945">
        <v>0.33</v>
      </c>
      <c r="M945" t="s">
        <v>75</v>
      </c>
      <c r="N945" t="s">
        <v>21</v>
      </c>
      <c r="O945" t="s">
        <v>62</v>
      </c>
      <c r="Q945" t="e">
        <f>VLOOKUP(A945&amp;C946&amp;D946,Sheet2!$A$1:$K$26,10,FALSE)</f>
        <v>#N/A</v>
      </c>
    </row>
    <row r="946" spans="1:17" hidden="1" x14ac:dyDescent="0.25">
      <c r="A946">
        <v>0</v>
      </c>
      <c r="B946" t="s">
        <v>40</v>
      </c>
      <c r="C946" t="s">
        <v>36</v>
      </c>
      <c r="D946" t="s">
        <v>52</v>
      </c>
      <c r="E946" t="s">
        <v>25</v>
      </c>
      <c r="F946" t="s">
        <v>26</v>
      </c>
      <c r="G946"/>
      <c r="H946" t="s">
        <v>27</v>
      </c>
      <c r="I946">
        <v>0.75</v>
      </c>
      <c r="J946">
        <v>0.5</v>
      </c>
      <c r="K946">
        <v>1</v>
      </c>
      <c r="M946" t="s">
        <v>24</v>
      </c>
    </row>
    <row r="947" spans="1:17" hidden="1" x14ac:dyDescent="0.25">
      <c r="A947">
        <v>0</v>
      </c>
      <c r="B947" t="s">
        <v>40</v>
      </c>
      <c r="C947" t="s">
        <v>36</v>
      </c>
      <c r="D947" t="s">
        <v>52</v>
      </c>
      <c r="E947" t="s">
        <v>20</v>
      </c>
      <c r="F947" t="s">
        <v>74</v>
      </c>
      <c r="G947"/>
      <c r="J947">
        <v>0.25</v>
      </c>
      <c r="K947">
        <v>0.33</v>
      </c>
      <c r="M947" t="s">
        <v>75</v>
      </c>
      <c r="N947" t="s">
        <v>24</v>
      </c>
      <c r="O947" t="s">
        <v>21</v>
      </c>
    </row>
    <row r="948" spans="1:17" hidden="1" x14ac:dyDescent="0.25">
      <c r="A948">
        <v>0</v>
      </c>
      <c r="B948" t="s">
        <v>40</v>
      </c>
      <c r="C948" t="s">
        <v>36</v>
      </c>
      <c r="D948" t="s">
        <v>52</v>
      </c>
      <c r="E948" t="s">
        <v>28</v>
      </c>
      <c r="F948" t="s">
        <v>26</v>
      </c>
      <c r="G948"/>
      <c r="H948" t="s">
        <v>27</v>
      </c>
      <c r="I948">
        <v>1</v>
      </c>
      <c r="J948">
        <v>0.5</v>
      </c>
      <c r="K948">
        <v>2</v>
      </c>
      <c r="M948" t="s">
        <v>21</v>
      </c>
    </row>
    <row r="949" spans="1:17" hidden="1" x14ac:dyDescent="0.25">
      <c r="A949">
        <v>0</v>
      </c>
      <c r="B949" t="s">
        <v>40</v>
      </c>
      <c r="C949" t="s">
        <v>36</v>
      </c>
      <c r="D949" t="s">
        <v>52</v>
      </c>
      <c r="E949" t="s">
        <v>20</v>
      </c>
      <c r="F949" t="s">
        <v>74</v>
      </c>
      <c r="G949"/>
      <c r="J949">
        <v>0.25</v>
      </c>
      <c r="K949">
        <v>0.33</v>
      </c>
      <c r="M949" t="s">
        <v>75</v>
      </c>
      <c r="N949" t="s">
        <v>24</v>
      </c>
      <c r="O949" t="s">
        <v>29</v>
      </c>
      <c r="P949">
        <v>2500</v>
      </c>
      <c r="Q949" t="e">
        <f>VLOOKUP(A949&amp;C949&amp;D949,Sheet2!$A$1:$W$46,21,FALSE)</f>
        <v>#N/A</v>
      </c>
    </row>
    <row r="950" spans="1:17" hidden="1" x14ac:dyDescent="0.25">
      <c r="A950">
        <v>0</v>
      </c>
      <c r="B950" t="s">
        <v>40</v>
      </c>
      <c r="C950" t="s">
        <v>36</v>
      </c>
      <c r="D950" t="s">
        <v>52</v>
      </c>
      <c r="E950" t="s">
        <v>30</v>
      </c>
      <c r="F950" t="s">
        <v>26</v>
      </c>
      <c r="G950"/>
      <c r="H950" t="s">
        <v>27</v>
      </c>
      <c r="I950">
        <v>4</v>
      </c>
      <c r="J950">
        <v>3</v>
      </c>
      <c r="K950">
        <v>5</v>
      </c>
      <c r="M950" t="s">
        <v>24</v>
      </c>
    </row>
    <row r="951" spans="1:17" hidden="1" x14ac:dyDescent="0.25">
      <c r="A951">
        <v>0</v>
      </c>
      <c r="B951" t="s">
        <v>40</v>
      </c>
      <c r="C951" t="s">
        <v>36</v>
      </c>
      <c r="D951" t="s">
        <v>52</v>
      </c>
      <c r="E951" t="s">
        <v>20</v>
      </c>
      <c r="F951" t="s">
        <v>74</v>
      </c>
      <c r="G951"/>
      <c r="J951">
        <v>0.25</v>
      </c>
      <c r="K951">
        <v>0.33</v>
      </c>
      <c r="M951" t="s">
        <v>75</v>
      </c>
      <c r="N951" t="s">
        <v>24</v>
      </c>
      <c r="O951" t="s">
        <v>21</v>
      </c>
    </row>
    <row r="952" spans="1:17" hidden="1" x14ac:dyDescent="0.25">
      <c r="A952">
        <v>0</v>
      </c>
      <c r="B952" t="s">
        <v>40</v>
      </c>
      <c r="C952" t="s">
        <v>36</v>
      </c>
      <c r="D952" t="s">
        <v>52</v>
      </c>
      <c r="E952" t="s">
        <v>18</v>
      </c>
      <c r="F952" t="s">
        <v>31</v>
      </c>
      <c r="G952">
        <v>24</v>
      </c>
      <c r="M952" t="s">
        <v>21</v>
      </c>
    </row>
    <row r="953" spans="1:17" hidden="1" x14ac:dyDescent="0.25">
      <c r="A953">
        <v>0</v>
      </c>
      <c r="B953" t="s">
        <v>40</v>
      </c>
      <c r="C953" t="s">
        <v>38</v>
      </c>
      <c r="D953" t="s">
        <v>52</v>
      </c>
      <c r="E953" t="s">
        <v>18</v>
      </c>
      <c r="F953" t="s">
        <v>26</v>
      </c>
      <c r="G953"/>
      <c r="H953" t="s">
        <v>19</v>
      </c>
      <c r="J953">
        <v>8</v>
      </c>
      <c r="K953">
        <v>11</v>
      </c>
      <c r="M953" t="s">
        <v>21</v>
      </c>
    </row>
    <row r="954" spans="1:17" hidden="1" x14ac:dyDescent="0.25">
      <c r="A954">
        <v>0</v>
      </c>
      <c r="B954" t="s">
        <v>40</v>
      </c>
      <c r="C954" t="s">
        <v>38</v>
      </c>
      <c r="D954" t="s">
        <v>52</v>
      </c>
      <c r="E954" t="s">
        <v>20</v>
      </c>
      <c r="F954" t="s">
        <v>74</v>
      </c>
      <c r="G954"/>
      <c r="J954">
        <v>0.25</v>
      </c>
      <c r="K954">
        <v>0.33</v>
      </c>
      <c r="M954" t="s">
        <v>75</v>
      </c>
      <c r="N954" t="s">
        <v>21</v>
      </c>
      <c r="O954" t="s">
        <v>62</v>
      </c>
      <c r="Q954" t="e">
        <f>VLOOKUP(A954&amp;C955&amp;D955,Sheet2!$A$1:$K$26,10,FALSE)</f>
        <v>#N/A</v>
      </c>
    </row>
    <row r="955" spans="1:17" hidden="1" x14ac:dyDescent="0.25">
      <c r="A955">
        <v>0</v>
      </c>
      <c r="B955" t="s">
        <v>40</v>
      </c>
      <c r="C955" t="s">
        <v>38</v>
      </c>
      <c r="D955" t="s">
        <v>52</v>
      </c>
      <c r="E955" t="s">
        <v>25</v>
      </c>
      <c r="F955" t="s">
        <v>26</v>
      </c>
      <c r="G955"/>
      <c r="H955" t="s">
        <v>27</v>
      </c>
      <c r="I955">
        <v>0.75</v>
      </c>
      <c r="J955">
        <v>0.5</v>
      </c>
      <c r="K955">
        <v>1</v>
      </c>
      <c r="M955" t="s">
        <v>24</v>
      </c>
    </row>
    <row r="956" spans="1:17" hidden="1" x14ac:dyDescent="0.25">
      <c r="A956">
        <v>0</v>
      </c>
      <c r="B956" t="s">
        <v>40</v>
      </c>
      <c r="C956" t="s">
        <v>38</v>
      </c>
      <c r="D956" t="s">
        <v>52</v>
      </c>
      <c r="E956" t="s">
        <v>20</v>
      </c>
      <c r="F956" t="s">
        <v>74</v>
      </c>
      <c r="G956"/>
      <c r="J956">
        <v>0.25</v>
      </c>
      <c r="K956">
        <v>0.33</v>
      </c>
      <c r="M956" t="s">
        <v>75</v>
      </c>
      <c r="N956" t="s">
        <v>24</v>
      </c>
      <c r="O956" t="s">
        <v>21</v>
      </c>
    </row>
    <row r="957" spans="1:17" hidden="1" x14ac:dyDescent="0.25">
      <c r="A957">
        <v>0</v>
      </c>
      <c r="B957" t="s">
        <v>40</v>
      </c>
      <c r="C957" t="s">
        <v>38</v>
      </c>
      <c r="D957" t="s">
        <v>52</v>
      </c>
      <c r="E957" t="s">
        <v>28</v>
      </c>
      <c r="F957" t="s">
        <v>26</v>
      </c>
      <c r="G957"/>
      <c r="H957" t="s">
        <v>27</v>
      </c>
      <c r="I957">
        <v>1</v>
      </c>
      <c r="J957">
        <v>0.5</v>
      </c>
      <c r="K957">
        <v>2</v>
      </c>
      <c r="M957" t="s">
        <v>21</v>
      </c>
    </row>
    <row r="958" spans="1:17" hidden="1" x14ac:dyDescent="0.25">
      <c r="A958">
        <v>0</v>
      </c>
      <c r="B958" t="s">
        <v>40</v>
      </c>
      <c r="C958" t="s">
        <v>38</v>
      </c>
      <c r="D958" t="s">
        <v>52</v>
      </c>
      <c r="E958" t="s">
        <v>18</v>
      </c>
      <c r="F958" t="s">
        <v>31</v>
      </c>
      <c r="G958">
        <v>24</v>
      </c>
      <c r="M958" t="s">
        <v>21</v>
      </c>
    </row>
    <row r="959" spans="1:17" hidden="1" x14ac:dyDescent="0.25">
      <c r="A959">
        <v>2</v>
      </c>
      <c r="B959" t="s">
        <v>40</v>
      </c>
      <c r="C959" t="s">
        <v>17</v>
      </c>
      <c r="D959" t="s">
        <v>55</v>
      </c>
      <c r="E959" t="s">
        <v>18</v>
      </c>
      <c r="F959" t="s">
        <v>26</v>
      </c>
      <c r="G959"/>
      <c r="H959" t="s">
        <v>19</v>
      </c>
      <c r="J959">
        <v>6</v>
      </c>
      <c r="K959">
        <v>8</v>
      </c>
      <c r="M959" t="s">
        <v>21</v>
      </c>
    </row>
    <row r="960" spans="1:17" hidden="1" x14ac:dyDescent="0.25">
      <c r="A960">
        <v>2</v>
      </c>
      <c r="B960" t="s">
        <v>40</v>
      </c>
      <c r="C960" t="s">
        <v>17</v>
      </c>
      <c r="D960" t="s">
        <v>55</v>
      </c>
      <c r="E960" t="s">
        <v>18</v>
      </c>
      <c r="F960" t="s">
        <v>26</v>
      </c>
      <c r="G960"/>
      <c r="H960" t="s">
        <v>19</v>
      </c>
      <c r="J960">
        <v>6</v>
      </c>
      <c r="K960">
        <v>8</v>
      </c>
      <c r="M960" t="s">
        <v>21</v>
      </c>
    </row>
    <row r="961" spans="1:17" hidden="1" x14ac:dyDescent="0.25">
      <c r="A961">
        <v>2</v>
      </c>
      <c r="B961" t="s">
        <v>40</v>
      </c>
      <c r="C961" t="s">
        <v>17</v>
      </c>
      <c r="D961" t="s">
        <v>55</v>
      </c>
      <c r="E961" t="s">
        <v>20</v>
      </c>
      <c r="F961" t="s">
        <v>74</v>
      </c>
      <c r="G961"/>
      <c r="J961">
        <v>0.25</v>
      </c>
      <c r="K961">
        <v>0.33</v>
      </c>
      <c r="M961" t="s">
        <v>75</v>
      </c>
      <c r="N961" t="s">
        <v>21</v>
      </c>
      <c r="O961" t="s">
        <v>62</v>
      </c>
      <c r="Q961" t="s">
        <v>63</v>
      </c>
    </row>
    <row r="962" spans="1:17" hidden="1" x14ac:dyDescent="0.25">
      <c r="A962">
        <v>2</v>
      </c>
      <c r="B962" t="s">
        <v>40</v>
      </c>
      <c r="C962" t="s">
        <v>17</v>
      </c>
      <c r="D962" t="s">
        <v>55</v>
      </c>
      <c r="E962" t="s">
        <v>25</v>
      </c>
      <c r="F962" t="s">
        <v>26</v>
      </c>
      <c r="G962"/>
      <c r="H962" t="s">
        <v>27</v>
      </c>
      <c r="I962">
        <v>0.54</v>
      </c>
      <c r="J962">
        <v>0.25</v>
      </c>
      <c r="K962">
        <v>0.75</v>
      </c>
      <c r="M962" t="s">
        <v>24</v>
      </c>
    </row>
    <row r="963" spans="1:17" hidden="1" x14ac:dyDescent="0.25">
      <c r="A963">
        <v>2</v>
      </c>
      <c r="B963" t="s">
        <v>40</v>
      </c>
      <c r="C963" t="s">
        <v>17</v>
      </c>
      <c r="D963" t="s">
        <v>55</v>
      </c>
      <c r="E963" t="s">
        <v>20</v>
      </c>
      <c r="F963" t="s">
        <v>74</v>
      </c>
      <c r="G963"/>
      <c r="I963">
        <v>0.54</v>
      </c>
      <c r="J963">
        <v>0.16</v>
      </c>
      <c r="K963">
        <v>0.25</v>
      </c>
      <c r="M963" t="s">
        <v>75</v>
      </c>
      <c r="N963" t="s">
        <v>24</v>
      </c>
      <c r="O963" t="s">
        <v>21</v>
      </c>
    </row>
    <row r="964" spans="1:17" hidden="1" x14ac:dyDescent="0.25">
      <c r="A964">
        <v>2</v>
      </c>
      <c r="B964" t="s">
        <v>40</v>
      </c>
      <c r="C964" t="s">
        <v>17</v>
      </c>
      <c r="D964" t="s">
        <v>55</v>
      </c>
      <c r="E964" t="s">
        <v>28</v>
      </c>
      <c r="F964" t="s">
        <v>26</v>
      </c>
      <c r="G964"/>
      <c r="H964" t="s">
        <v>27</v>
      </c>
      <c r="I964">
        <v>0.75</v>
      </c>
      <c r="J964">
        <v>0.5</v>
      </c>
      <c r="K964">
        <v>1</v>
      </c>
      <c r="M964" t="s">
        <v>21</v>
      </c>
    </row>
    <row r="965" spans="1:17" hidden="1" x14ac:dyDescent="0.25">
      <c r="A965">
        <v>2</v>
      </c>
      <c r="B965" t="s">
        <v>40</v>
      </c>
      <c r="C965" t="s">
        <v>17</v>
      </c>
      <c r="D965" t="s">
        <v>55</v>
      </c>
      <c r="E965" t="s">
        <v>18</v>
      </c>
      <c r="F965" t="s">
        <v>31</v>
      </c>
      <c r="G965">
        <v>24</v>
      </c>
      <c r="M965" t="s">
        <v>21</v>
      </c>
    </row>
    <row r="966" spans="1:17" hidden="1" x14ac:dyDescent="0.25">
      <c r="A966">
        <v>2</v>
      </c>
      <c r="B966" t="s">
        <v>40</v>
      </c>
      <c r="C966" t="s">
        <v>17</v>
      </c>
      <c r="D966" t="s">
        <v>53</v>
      </c>
      <c r="E966" t="s">
        <v>18</v>
      </c>
      <c r="F966" t="s">
        <v>26</v>
      </c>
      <c r="G966"/>
      <c r="H966" t="s">
        <v>19</v>
      </c>
      <c r="J966">
        <v>6</v>
      </c>
      <c r="K966">
        <v>7</v>
      </c>
      <c r="M966" t="s">
        <v>21</v>
      </c>
    </row>
    <row r="967" spans="1:17" hidden="1" x14ac:dyDescent="0.25">
      <c r="A967">
        <v>2</v>
      </c>
      <c r="B967" t="s">
        <v>40</v>
      </c>
      <c r="C967" t="s">
        <v>17</v>
      </c>
      <c r="D967" t="s">
        <v>53</v>
      </c>
      <c r="E967" t="s">
        <v>18</v>
      </c>
      <c r="F967" t="s">
        <v>26</v>
      </c>
      <c r="G967"/>
      <c r="H967" t="s">
        <v>19</v>
      </c>
      <c r="J967">
        <v>3</v>
      </c>
      <c r="K967">
        <v>4</v>
      </c>
      <c r="M967" t="s">
        <v>21</v>
      </c>
    </row>
    <row r="968" spans="1:17" hidden="1" x14ac:dyDescent="0.25">
      <c r="A968">
        <v>2</v>
      </c>
      <c r="B968" t="s">
        <v>40</v>
      </c>
      <c r="C968" t="s">
        <v>17</v>
      </c>
      <c r="D968" t="s">
        <v>53</v>
      </c>
      <c r="E968" t="s">
        <v>34</v>
      </c>
      <c r="F968" t="s">
        <v>26</v>
      </c>
      <c r="G968"/>
      <c r="H968" t="s">
        <v>19</v>
      </c>
      <c r="J968">
        <v>0.5</v>
      </c>
      <c r="K968">
        <v>0.75</v>
      </c>
      <c r="M968" t="s">
        <v>24</v>
      </c>
    </row>
    <row r="969" spans="1:17" hidden="1" x14ac:dyDescent="0.25">
      <c r="A969">
        <v>2</v>
      </c>
      <c r="B969" t="s">
        <v>40</v>
      </c>
      <c r="C969" t="s">
        <v>17</v>
      </c>
      <c r="D969" t="s">
        <v>53</v>
      </c>
      <c r="E969" t="s">
        <v>18</v>
      </c>
      <c r="F969" t="s">
        <v>26</v>
      </c>
      <c r="G969"/>
      <c r="H969" t="s">
        <v>27</v>
      </c>
      <c r="I969">
        <v>4</v>
      </c>
      <c r="J969">
        <v>3</v>
      </c>
      <c r="K969">
        <v>5.5</v>
      </c>
      <c r="M969" t="s">
        <v>21</v>
      </c>
    </row>
    <row r="970" spans="1:17" hidden="1" x14ac:dyDescent="0.25">
      <c r="A970">
        <v>2</v>
      </c>
      <c r="B970" t="s">
        <v>40</v>
      </c>
      <c r="C970" t="s">
        <v>17</v>
      </c>
      <c r="D970" t="s">
        <v>53</v>
      </c>
      <c r="E970" t="s">
        <v>20</v>
      </c>
      <c r="F970" t="s">
        <v>74</v>
      </c>
      <c r="G970"/>
      <c r="J970">
        <v>0.25</v>
      </c>
      <c r="K970">
        <v>0.33</v>
      </c>
      <c r="M970" t="s">
        <v>75</v>
      </c>
      <c r="N970" t="s">
        <v>21</v>
      </c>
      <c r="O970" t="s">
        <v>62</v>
      </c>
      <c r="Q970" t="s">
        <v>63</v>
      </c>
    </row>
    <row r="971" spans="1:17" hidden="1" x14ac:dyDescent="0.25">
      <c r="A971">
        <v>2</v>
      </c>
      <c r="B971" t="s">
        <v>40</v>
      </c>
      <c r="C971" t="s">
        <v>17</v>
      </c>
      <c r="D971" t="s">
        <v>53</v>
      </c>
      <c r="E971" t="s">
        <v>25</v>
      </c>
      <c r="F971" t="s">
        <v>26</v>
      </c>
      <c r="G971"/>
      <c r="H971" t="s">
        <v>27</v>
      </c>
      <c r="I971">
        <v>0.54</v>
      </c>
      <c r="J971">
        <v>0.25</v>
      </c>
      <c r="K971">
        <v>0.75</v>
      </c>
      <c r="M971" t="s">
        <v>24</v>
      </c>
    </row>
    <row r="972" spans="1:17" hidden="1" x14ac:dyDescent="0.25">
      <c r="A972">
        <v>2</v>
      </c>
      <c r="B972" t="s">
        <v>40</v>
      </c>
      <c r="C972" t="s">
        <v>17</v>
      </c>
      <c r="D972" t="s">
        <v>53</v>
      </c>
      <c r="E972" t="s">
        <v>20</v>
      </c>
      <c r="F972" t="s">
        <v>74</v>
      </c>
      <c r="G972"/>
      <c r="I972">
        <v>0.54</v>
      </c>
      <c r="J972">
        <v>0.16</v>
      </c>
      <c r="K972">
        <v>0.25</v>
      </c>
      <c r="M972" t="s">
        <v>75</v>
      </c>
      <c r="N972" t="s">
        <v>24</v>
      </c>
      <c r="O972" t="s">
        <v>21</v>
      </c>
    </row>
    <row r="973" spans="1:17" hidden="1" x14ac:dyDescent="0.25">
      <c r="A973">
        <v>2</v>
      </c>
      <c r="B973" t="s">
        <v>40</v>
      </c>
      <c r="C973" t="s">
        <v>17</v>
      </c>
      <c r="D973" t="s">
        <v>53</v>
      </c>
      <c r="E973" t="s">
        <v>28</v>
      </c>
      <c r="F973" t="s">
        <v>26</v>
      </c>
      <c r="G973"/>
      <c r="H973" t="s">
        <v>27</v>
      </c>
      <c r="I973">
        <v>0.75</v>
      </c>
      <c r="J973">
        <v>0.5</v>
      </c>
      <c r="K973">
        <v>1</v>
      </c>
      <c r="M973" t="s">
        <v>21</v>
      </c>
    </row>
    <row r="974" spans="1:17" hidden="1" x14ac:dyDescent="0.25">
      <c r="A974">
        <v>2</v>
      </c>
      <c r="B974" t="s">
        <v>40</v>
      </c>
      <c r="C974" t="s">
        <v>17</v>
      </c>
      <c r="D974" t="s">
        <v>53</v>
      </c>
      <c r="E974" t="s">
        <v>18</v>
      </c>
      <c r="F974" t="s">
        <v>31</v>
      </c>
      <c r="G974">
        <v>24</v>
      </c>
      <c r="M974" t="s">
        <v>21</v>
      </c>
    </row>
    <row r="975" spans="1:17" hidden="1" x14ac:dyDescent="0.25">
      <c r="A975">
        <v>2</v>
      </c>
      <c r="B975" t="s">
        <v>40</v>
      </c>
      <c r="C975" t="s">
        <v>17</v>
      </c>
      <c r="D975" t="s">
        <v>59</v>
      </c>
      <c r="E975" t="s">
        <v>18</v>
      </c>
      <c r="F975" t="s">
        <v>26</v>
      </c>
      <c r="G975"/>
      <c r="H975" t="s">
        <v>19</v>
      </c>
      <c r="J975">
        <v>8</v>
      </c>
      <c r="K975">
        <v>9</v>
      </c>
      <c r="M975" t="s">
        <v>21</v>
      </c>
    </row>
    <row r="976" spans="1:17" hidden="1" x14ac:dyDescent="0.25">
      <c r="A976">
        <v>2</v>
      </c>
      <c r="B976" t="s">
        <v>40</v>
      </c>
      <c r="C976" t="s">
        <v>17</v>
      </c>
      <c r="D976" t="s">
        <v>59</v>
      </c>
      <c r="E976" t="s">
        <v>18</v>
      </c>
      <c r="F976" t="s">
        <v>26</v>
      </c>
      <c r="G976"/>
      <c r="H976" t="s">
        <v>19</v>
      </c>
      <c r="J976">
        <v>1</v>
      </c>
      <c r="K976">
        <v>1.5</v>
      </c>
      <c r="M976" t="s">
        <v>21</v>
      </c>
    </row>
    <row r="977" spans="1:17" hidden="1" x14ac:dyDescent="0.25">
      <c r="A977">
        <v>2</v>
      </c>
      <c r="B977" t="s">
        <v>40</v>
      </c>
      <c r="C977" t="s">
        <v>17</v>
      </c>
      <c r="D977" t="s">
        <v>59</v>
      </c>
      <c r="E977" t="s">
        <v>34</v>
      </c>
      <c r="F977" t="s">
        <v>26</v>
      </c>
      <c r="G977"/>
      <c r="H977" t="s">
        <v>27</v>
      </c>
      <c r="I977">
        <v>1</v>
      </c>
      <c r="J977">
        <v>0.5</v>
      </c>
      <c r="K977">
        <v>2</v>
      </c>
      <c r="M977" t="s">
        <v>24</v>
      </c>
    </row>
    <row r="978" spans="1:17" hidden="1" x14ac:dyDescent="0.25">
      <c r="A978">
        <v>2</v>
      </c>
      <c r="B978" t="s">
        <v>40</v>
      </c>
      <c r="C978" t="s">
        <v>17</v>
      </c>
      <c r="D978" t="s">
        <v>59</v>
      </c>
      <c r="E978" t="s">
        <v>20</v>
      </c>
      <c r="F978" t="s">
        <v>74</v>
      </c>
      <c r="G978"/>
      <c r="J978">
        <v>0.25</v>
      </c>
      <c r="K978">
        <v>0.33</v>
      </c>
      <c r="M978" t="s">
        <v>75</v>
      </c>
      <c r="N978" t="s">
        <v>24</v>
      </c>
      <c r="O978" t="s">
        <v>62</v>
      </c>
      <c r="Q978" t="s">
        <v>63</v>
      </c>
    </row>
    <row r="979" spans="1:17" hidden="1" x14ac:dyDescent="0.25">
      <c r="A979">
        <v>2</v>
      </c>
      <c r="B979" t="s">
        <v>40</v>
      </c>
      <c r="C979" t="s">
        <v>17</v>
      </c>
      <c r="D979" t="s">
        <v>59</v>
      </c>
      <c r="E979" t="s">
        <v>25</v>
      </c>
      <c r="F979" t="s">
        <v>26</v>
      </c>
      <c r="G979"/>
      <c r="H979" t="s">
        <v>27</v>
      </c>
      <c r="I979">
        <v>0.54</v>
      </c>
      <c r="J979">
        <v>0.25</v>
      </c>
      <c r="K979">
        <v>0.75</v>
      </c>
      <c r="M979" t="s">
        <v>24</v>
      </c>
    </row>
    <row r="980" spans="1:17" hidden="1" x14ac:dyDescent="0.25">
      <c r="A980">
        <v>2</v>
      </c>
      <c r="B980" t="s">
        <v>40</v>
      </c>
      <c r="C980" t="s">
        <v>17</v>
      </c>
      <c r="D980" t="s">
        <v>59</v>
      </c>
      <c r="E980" t="s">
        <v>20</v>
      </c>
      <c r="F980" t="s">
        <v>74</v>
      </c>
      <c r="G980"/>
      <c r="I980">
        <v>0.54</v>
      </c>
      <c r="J980">
        <v>0.16</v>
      </c>
      <c r="K980">
        <v>0.25</v>
      </c>
      <c r="M980" t="s">
        <v>75</v>
      </c>
      <c r="N980" t="s">
        <v>24</v>
      </c>
      <c r="O980" t="s">
        <v>21</v>
      </c>
    </row>
    <row r="981" spans="1:17" hidden="1" x14ac:dyDescent="0.25">
      <c r="A981">
        <v>2</v>
      </c>
      <c r="B981" t="s">
        <v>40</v>
      </c>
      <c r="C981" t="s">
        <v>17</v>
      </c>
      <c r="D981" t="s">
        <v>59</v>
      </c>
      <c r="E981" t="s">
        <v>28</v>
      </c>
      <c r="F981" t="s">
        <v>26</v>
      </c>
      <c r="G981"/>
      <c r="H981" t="s">
        <v>27</v>
      </c>
      <c r="I981">
        <v>1</v>
      </c>
      <c r="J981">
        <v>0.5</v>
      </c>
      <c r="K981">
        <v>2</v>
      </c>
      <c r="M981" t="s">
        <v>21</v>
      </c>
    </row>
    <row r="982" spans="1:17" hidden="1" x14ac:dyDescent="0.25">
      <c r="A982">
        <v>2</v>
      </c>
      <c r="B982" t="s">
        <v>40</v>
      </c>
      <c r="C982" t="s">
        <v>17</v>
      </c>
      <c r="D982" t="s">
        <v>59</v>
      </c>
      <c r="E982" t="s">
        <v>18</v>
      </c>
      <c r="F982" t="s">
        <v>31</v>
      </c>
      <c r="G982">
        <v>24</v>
      </c>
      <c r="M982" t="s">
        <v>21</v>
      </c>
    </row>
    <row r="983" spans="1:17" hidden="1" x14ac:dyDescent="0.25">
      <c r="A983">
        <v>2</v>
      </c>
      <c r="B983" t="s">
        <v>40</v>
      </c>
      <c r="C983" t="s">
        <v>17</v>
      </c>
      <c r="D983" t="s">
        <v>52</v>
      </c>
      <c r="E983" t="s">
        <v>18</v>
      </c>
      <c r="F983" t="s">
        <v>26</v>
      </c>
      <c r="G983"/>
      <c r="H983" t="s">
        <v>19</v>
      </c>
      <c r="J983">
        <v>9</v>
      </c>
      <c r="K983">
        <v>15</v>
      </c>
      <c r="M983" t="s">
        <v>21</v>
      </c>
    </row>
    <row r="984" spans="1:17" hidden="1" x14ac:dyDescent="0.25">
      <c r="A984">
        <v>2</v>
      </c>
      <c r="B984" t="s">
        <v>40</v>
      </c>
      <c r="C984" t="s">
        <v>17</v>
      </c>
      <c r="D984" t="s">
        <v>52</v>
      </c>
      <c r="E984" t="s">
        <v>28</v>
      </c>
      <c r="F984" t="s">
        <v>26</v>
      </c>
      <c r="G984"/>
      <c r="H984" t="s">
        <v>27</v>
      </c>
      <c r="I984">
        <v>1</v>
      </c>
      <c r="J984">
        <v>0.5</v>
      </c>
      <c r="K984">
        <v>2</v>
      </c>
      <c r="M984" t="s">
        <v>21</v>
      </c>
    </row>
    <row r="985" spans="1:17" hidden="1" x14ac:dyDescent="0.25">
      <c r="A985">
        <v>2</v>
      </c>
      <c r="B985" t="s">
        <v>40</v>
      </c>
      <c r="C985" t="s">
        <v>17</v>
      </c>
      <c r="D985" t="s">
        <v>52</v>
      </c>
      <c r="E985" t="s">
        <v>18</v>
      </c>
      <c r="F985" t="s">
        <v>31</v>
      </c>
      <c r="G985">
        <v>24</v>
      </c>
      <c r="M985" t="s">
        <v>21</v>
      </c>
    </row>
    <row r="986" spans="1:17" hidden="1" x14ac:dyDescent="0.25">
      <c r="A986">
        <v>2</v>
      </c>
      <c r="B986" t="s">
        <v>40</v>
      </c>
      <c r="C986" t="s">
        <v>17</v>
      </c>
      <c r="D986" t="s">
        <v>56</v>
      </c>
      <c r="E986" t="s">
        <v>18</v>
      </c>
      <c r="F986" t="s">
        <v>26</v>
      </c>
      <c r="G986"/>
      <c r="H986" t="s">
        <v>19</v>
      </c>
      <c r="J986">
        <v>6</v>
      </c>
      <c r="K986">
        <v>8</v>
      </c>
      <c r="M986" t="s">
        <v>21</v>
      </c>
    </row>
    <row r="987" spans="1:17" hidden="1" x14ac:dyDescent="0.25">
      <c r="A987">
        <v>2</v>
      </c>
      <c r="B987" t="s">
        <v>40</v>
      </c>
      <c r="C987" t="s">
        <v>17</v>
      </c>
      <c r="D987" t="s">
        <v>56</v>
      </c>
      <c r="E987" t="s">
        <v>18</v>
      </c>
      <c r="F987" t="s">
        <v>26</v>
      </c>
      <c r="G987"/>
      <c r="H987" t="s">
        <v>19</v>
      </c>
      <c r="J987">
        <v>6</v>
      </c>
      <c r="K987">
        <v>8</v>
      </c>
      <c r="M987" t="s">
        <v>21</v>
      </c>
    </row>
    <row r="988" spans="1:17" hidden="1" x14ac:dyDescent="0.25">
      <c r="A988">
        <v>2</v>
      </c>
      <c r="B988" t="s">
        <v>40</v>
      </c>
      <c r="C988" t="s">
        <v>17</v>
      </c>
      <c r="D988" t="s">
        <v>56</v>
      </c>
      <c r="E988" t="s">
        <v>28</v>
      </c>
      <c r="F988" t="s">
        <v>26</v>
      </c>
      <c r="G988"/>
      <c r="H988" t="s">
        <v>27</v>
      </c>
      <c r="I988">
        <v>0.75</v>
      </c>
      <c r="J988">
        <v>0.5</v>
      </c>
      <c r="K988">
        <v>1</v>
      </c>
      <c r="M988" t="s">
        <v>21</v>
      </c>
    </row>
    <row r="989" spans="1:17" hidden="1" x14ac:dyDescent="0.25">
      <c r="A989">
        <v>2</v>
      </c>
      <c r="B989" t="s">
        <v>40</v>
      </c>
      <c r="C989" t="s">
        <v>17</v>
      </c>
      <c r="D989" t="s">
        <v>56</v>
      </c>
      <c r="E989" t="s">
        <v>18</v>
      </c>
      <c r="F989" t="s">
        <v>31</v>
      </c>
      <c r="G989">
        <v>24</v>
      </c>
      <c r="M989" t="s">
        <v>21</v>
      </c>
    </row>
    <row r="990" spans="1:17" hidden="1" x14ac:dyDescent="0.25">
      <c r="A990">
        <v>2</v>
      </c>
      <c r="B990" t="s">
        <v>40</v>
      </c>
      <c r="C990" t="s">
        <v>36</v>
      </c>
      <c r="D990" t="s">
        <v>55</v>
      </c>
      <c r="E990" t="s">
        <v>18</v>
      </c>
      <c r="F990" t="s">
        <v>26</v>
      </c>
      <c r="G990"/>
      <c r="H990" t="s">
        <v>19</v>
      </c>
      <c r="J990">
        <v>12</v>
      </c>
      <c r="K990">
        <v>14</v>
      </c>
      <c r="M990" t="s">
        <v>21</v>
      </c>
    </row>
    <row r="991" spans="1:17" hidden="1" x14ac:dyDescent="0.25">
      <c r="A991">
        <v>2</v>
      </c>
      <c r="B991" t="s">
        <v>40</v>
      </c>
      <c r="C991" t="s">
        <v>36</v>
      </c>
      <c r="D991" t="s">
        <v>55</v>
      </c>
      <c r="E991" t="s">
        <v>34</v>
      </c>
      <c r="F991" t="s">
        <v>26</v>
      </c>
      <c r="G991"/>
      <c r="H991" t="s">
        <v>19</v>
      </c>
      <c r="J991">
        <v>1</v>
      </c>
      <c r="K991">
        <v>2</v>
      </c>
      <c r="M991" t="s">
        <v>24</v>
      </c>
    </row>
    <row r="992" spans="1:17" hidden="1" x14ac:dyDescent="0.25">
      <c r="A992">
        <v>2</v>
      </c>
      <c r="B992" t="s">
        <v>40</v>
      </c>
      <c r="C992" t="s">
        <v>36</v>
      </c>
      <c r="D992" t="s">
        <v>55</v>
      </c>
      <c r="E992" t="s">
        <v>18</v>
      </c>
      <c r="F992" t="s">
        <v>31</v>
      </c>
      <c r="G992">
        <v>24</v>
      </c>
      <c r="M992" t="s">
        <v>21</v>
      </c>
    </row>
    <row r="993" spans="1:17" hidden="1" x14ac:dyDescent="0.25">
      <c r="A993">
        <v>2</v>
      </c>
      <c r="B993" t="s">
        <v>40</v>
      </c>
      <c r="C993" t="s">
        <v>36</v>
      </c>
      <c r="D993" t="s">
        <v>59</v>
      </c>
      <c r="E993" t="s">
        <v>18</v>
      </c>
      <c r="F993" t="s">
        <v>26</v>
      </c>
      <c r="G993"/>
      <c r="H993" t="s">
        <v>19</v>
      </c>
      <c r="J993">
        <v>8</v>
      </c>
      <c r="K993">
        <v>10</v>
      </c>
      <c r="M993" t="s">
        <v>21</v>
      </c>
    </row>
    <row r="994" spans="1:17" hidden="1" x14ac:dyDescent="0.25">
      <c r="A994">
        <v>2</v>
      </c>
      <c r="B994" t="s">
        <v>40</v>
      </c>
      <c r="C994" t="s">
        <v>36</v>
      </c>
      <c r="D994" t="s">
        <v>59</v>
      </c>
      <c r="E994" t="s">
        <v>20</v>
      </c>
      <c r="F994" t="s">
        <v>74</v>
      </c>
      <c r="G994"/>
      <c r="J994">
        <v>0.25</v>
      </c>
      <c r="K994">
        <v>0.33</v>
      </c>
      <c r="M994" t="s">
        <v>75</v>
      </c>
      <c r="N994" t="s">
        <v>21</v>
      </c>
      <c r="O994" t="s">
        <v>62</v>
      </c>
      <c r="Q994" t="s">
        <v>63</v>
      </c>
    </row>
    <row r="995" spans="1:17" hidden="1" x14ac:dyDescent="0.25">
      <c r="A995">
        <v>2</v>
      </c>
      <c r="B995" t="s">
        <v>40</v>
      </c>
      <c r="C995" t="s">
        <v>36</v>
      </c>
      <c r="D995" t="s">
        <v>59</v>
      </c>
      <c r="E995" t="s">
        <v>25</v>
      </c>
      <c r="F995" t="s">
        <v>26</v>
      </c>
      <c r="G995"/>
      <c r="H995" t="s">
        <v>27</v>
      </c>
      <c r="I995">
        <v>0.54</v>
      </c>
      <c r="J995">
        <v>0.25</v>
      </c>
      <c r="K995">
        <v>0.75</v>
      </c>
      <c r="M995" t="s">
        <v>24</v>
      </c>
    </row>
    <row r="996" spans="1:17" hidden="1" x14ac:dyDescent="0.25">
      <c r="A996">
        <v>2</v>
      </c>
      <c r="B996" t="s">
        <v>40</v>
      </c>
      <c r="C996" t="s">
        <v>36</v>
      </c>
      <c r="D996" t="s">
        <v>59</v>
      </c>
      <c r="E996" t="s">
        <v>20</v>
      </c>
      <c r="F996" t="s">
        <v>74</v>
      </c>
      <c r="G996"/>
      <c r="I996">
        <v>0.54</v>
      </c>
      <c r="J996">
        <v>0.16</v>
      </c>
      <c r="K996">
        <v>0.25</v>
      </c>
      <c r="M996" t="s">
        <v>75</v>
      </c>
      <c r="N996" t="s">
        <v>24</v>
      </c>
      <c r="O996" t="s">
        <v>21</v>
      </c>
    </row>
    <row r="997" spans="1:17" hidden="1" x14ac:dyDescent="0.25">
      <c r="A997">
        <v>2</v>
      </c>
      <c r="B997" t="s">
        <v>40</v>
      </c>
      <c r="C997" t="s">
        <v>36</v>
      </c>
      <c r="D997" t="s">
        <v>59</v>
      </c>
      <c r="E997" t="s">
        <v>18</v>
      </c>
      <c r="F997" t="s">
        <v>26</v>
      </c>
      <c r="G997"/>
      <c r="H997" t="s">
        <v>19</v>
      </c>
      <c r="J997">
        <v>0.75</v>
      </c>
      <c r="K997">
        <v>1</v>
      </c>
      <c r="M997" t="s">
        <v>21</v>
      </c>
    </row>
    <row r="998" spans="1:17" hidden="1" x14ac:dyDescent="0.25">
      <c r="A998">
        <v>2</v>
      </c>
      <c r="B998" t="s">
        <v>40</v>
      </c>
      <c r="C998" t="s">
        <v>36</v>
      </c>
      <c r="D998" t="s">
        <v>59</v>
      </c>
      <c r="E998" t="s">
        <v>28</v>
      </c>
      <c r="F998" t="s">
        <v>26</v>
      </c>
      <c r="G998"/>
      <c r="H998" t="s">
        <v>27</v>
      </c>
      <c r="I998">
        <v>1</v>
      </c>
      <c r="J998">
        <v>0.5</v>
      </c>
      <c r="K998">
        <v>2</v>
      </c>
      <c r="M998" t="s">
        <v>21</v>
      </c>
    </row>
    <row r="999" spans="1:17" hidden="1" x14ac:dyDescent="0.25">
      <c r="A999">
        <v>2</v>
      </c>
      <c r="B999" t="s">
        <v>40</v>
      </c>
      <c r="C999" t="s">
        <v>36</v>
      </c>
      <c r="D999" t="s">
        <v>59</v>
      </c>
      <c r="E999" t="s">
        <v>18</v>
      </c>
      <c r="F999" t="s">
        <v>31</v>
      </c>
      <c r="G999">
        <v>24</v>
      </c>
      <c r="M999" t="s">
        <v>21</v>
      </c>
    </row>
    <row r="1000" spans="1:17" hidden="1" x14ac:dyDescent="0.25">
      <c r="A1000">
        <v>2</v>
      </c>
      <c r="B1000" t="s">
        <v>40</v>
      </c>
      <c r="C1000" t="s">
        <v>36</v>
      </c>
      <c r="D1000" t="s">
        <v>53</v>
      </c>
      <c r="E1000" t="s">
        <v>18</v>
      </c>
      <c r="F1000" t="s">
        <v>26</v>
      </c>
      <c r="G1000"/>
      <c r="H1000" t="s">
        <v>19</v>
      </c>
      <c r="J1000">
        <v>8</v>
      </c>
      <c r="K1000">
        <v>11</v>
      </c>
      <c r="M1000" t="s">
        <v>21</v>
      </c>
    </row>
    <row r="1001" spans="1:17" hidden="1" x14ac:dyDescent="0.25">
      <c r="A1001">
        <v>2</v>
      </c>
      <c r="B1001" t="s">
        <v>40</v>
      </c>
      <c r="C1001" t="s">
        <v>36</v>
      </c>
      <c r="D1001" t="s">
        <v>53</v>
      </c>
      <c r="E1001" t="s">
        <v>20</v>
      </c>
      <c r="F1001" t="s">
        <v>74</v>
      </c>
      <c r="G1001"/>
      <c r="J1001">
        <v>0.25</v>
      </c>
      <c r="K1001">
        <v>0.33</v>
      </c>
      <c r="M1001" t="s">
        <v>75</v>
      </c>
      <c r="N1001" t="s">
        <v>21</v>
      </c>
      <c r="O1001" t="s">
        <v>62</v>
      </c>
      <c r="Q1001" t="s">
        <v>63</v>
      </c>
    </row>
    <row r="1002" spans="1:17" hidden="1" x14ac:dyDescent="0.25">
      <c r="A1002">
        <v>2</v>
      </c>
      <c r="B1002" t="s">
        <v>40</v>
      </c>
      <c r="C1002" t="s">
        <v>36</v>
      </c>
      <c r="D1002" t="s">
        <v>53</v>
      </c>
      <c r="E1002" t="s">
        <v>25</v>
      </c>
      <c r="F1002" t="s">
        <v>26</v>
      </c>
      <c r="G1002"/>
      <c r="H1002" t="s">
        <v>27</v>
      </c>
      <c r="I1002">
        <v>0.75</v>
      </c>
      <c r="J1002">
        <v>0.5</v>
      </c>
      <c r="K1002">
        <v>1</v>
      </c>
      <c r="M1002" t="s">
        <v>24</v>
      </c>
    </row>
    <row r="1003" spans="1:17" hidden="1" x14ac:dyDescent="0.25">
      <c r="A1003">
        <v>2</v>
      </c>
      <c r="B1003" t="s">
        <v>40</v>
      </c>
      <c r="C1003" t="s">
        <v>36</v>
      </c>
      <c r="D1003" t="s">
        <v>53</v>
      </c>
      <c r="E1003" t="s">
        <v>20</v>
      </c>
      <c r="F1003" t="s">
        <v>74</v>
      </c>
      <c r="G1003"/>
      <c r="I1003">
        <v>0.75</v>
      </c>
      <c r="J1003">
        <v>0.16</v>
      </c>
      <c r="K1003">
        <v>0.25</v>
      </c>
      <c r="M1003" t="s">
        <v>75</v>
      </c>
      <c r="N1003" t="s">
        <v>24</v>
      </c>
      <c r="O1003" t="s">
        <v>21</v>
      </c>
    </row>
    <row r="1004" spans="1:17" hidden="1" x14ac:dyDescent="0.25">
      <c r="A1004">
        <v>2</v>
      </c>
      <c r="B1004" t="s">
        <v>40</v>
      </c>
      <c r="C1004" t="s">
        <v>36</v>
      </c>
      <c r="D1004" t="s">
        <v>53</v>
      </c>
      <c r="E1004" t="s">
        <v>28</v>
      </c>
      <c r="F1004" t="s">
        <v>26</v>
      </c>
      <c r="G1004"/>
      <c r="H1004" t="s">
        <v>27</v>
      </c>
      <c r="I1004">
        <v>1</v>
      </c>
      <c r="J1004">
        <v>0.5</v>
      </c>
      <c r="K1004">
        <v>2</v>
      </c>
      <c r="M1004" t="s">
        <v>21</v>
      </c>
    </row>
    <row r="1005" spans="1:17" hidden="1" x14ac:dyDescent="0.25">
      <c r="A1005">
        <v>2</v>
      </c>
      <c r="B1005" t="s">
        <v>40</v>
      </c>
      <c r="C1005" t="s">
        <v>36</v>
      </c>
      <c r="D1005" t="s">
        <v>53</v>
      </c>
      <c r="E1005" t="s">
        <v>18</v>
      </c>
      <c r="F1005" t="s">
        <v>31</v>
      </c>
      <c r="G1005">
        <v>24</v>
      </c>
      <c r="M1005" t="s">
        <v>21</v>
      </c>
    </row>
    <row r="1006" spans="1:17" hidden="1" x14ac:dyDescent="0.25">
      <c r="A1006">
        <v>2</v>
      </c>
      <c r="B1006" t="s">
        <v>40</v>
      </c>
      <c r="C1006" t="s">
        <v>36</v>
      </c>
      <c r="D1006" t="s">
        <v>56</v>
      </c>
      <c r="E1006" t="s">
        <v>18</v>
      </c>
      <c r="F1006" t="s">
        <v>26</v>
      </c>
      <c r="G1006"/>
      <c r="H1006" t="s">
        <v>19</v>
      </c>
      <c r="J1006">
        <v>8</v>
      </c>
      <c r="K1006">
        <v>10</v>
      </c>
      <c r="M1006" t="s">
        <v>21</v>
      </c>
    </row>
    <row r="1007" spans="1:17" hidden="1" x14ac:dyDescent="0.25">
      <c r="A1007">
        <v>2</v>
      </c>
      <c r="B1007" t="s">
        <v>40</v>
      </c>
      <c r="C1007" t="s">
        <v>36</v>
      </c>
      <c r="D1007" t="s">
        <v>56</v>
      </c>
      <c r="E1007" t="s">
        <v>28</v>
      </c>
      <c r="F1007" t="s">
        <v>26</v>
      </c>
      <c r="G1007"/>
      <c r="H1007" t="s">
        <v>27</v>
      </c>
      <c r="I1007">
        <v>1</v>
      </c>
      <c r="J1007">
        <v>0.5</v>
      </c>
      <c r="K1007">
        <v>2</v>
      </c>
      <c r="M1007" t="s">
        <v>21</v>
      </c>
    </row>
    <row r="1008" spans="1:17" hidden="1" x14ac:dyDescent="0.25">
      <c r="A1008">
        <v>2</v>
      </c>
      <c r="B1008" t="s">
        <v>40</v>
      </c>
      <c r="C1008" t="s">
        <v>36</v>
      </c>
      <c r="D1008" t="s">
        <v>56</v>
      </c>
      <c r="E1008" t="s">
        <v>18</v>
      </c>
      <c r="F1008" t="s">
        <v>31</v>
      </c>
      <c r="G1008">
        <v>24</v>
      </c>
      <c r="M1008" t="s">
        <v>21</v>
      </c>
    </row>
    <row r="1009" spans="1:17" hidden="1" x14ac:dyDescent="0.25">
      <c r="A1009">
        <v>2</v>
      </c>
      <c r="B1009" t="s">
        <v>40</v>
      </c>
      <c r="C1009" t="s">
        <v>37</v>
      </c>
      <c r="D1009" t="s">
        <v>59</v>
      </c>
      <c r="E1009" t="s">
        <v>18</v>
      </c>
      <c r="F1009" t="s">
        <v>26</v>
      </c>
      <c r="G1009"/>
      <c r="H1009" t="s">
        <v>19</v>
      </c>
      <c r="J1009">
        <v>8</v>
      </c>
      <c r="K1009">
        <v>9</v>
      </c>
      <c r="M1009" t="s">
        <v>21</v>
      </c>
    </row>
    <row r="1010" spans="1:17" hidden="1" x14ac:dyDescent="0.25">
      <c r="A1010">
        <v>2</v>
      </c>
      <c r="B1010" t="s">
        <v>40</v>
      </c>
      <c r="C1010" t="s">
        <v>37</v>
      </c>
      <c r="D1010" t="s">
        <v>59</v>
      </c>
      <c r="E1010" t="s">
        <v>18</v>
      </c>
      <c r="F1010" t="s">
        <v>26</v>
      </c>
      <c r="G1010"/>
      <c r="H1010" t="s">
        <v>19</v>
      </c>
      <c r="J1010">
        <v>1</v>
      </c>
      <c r="K1010">
        <v>1.5</v>
      </c>
      <c r="M1010" t="s">
        <v>21</v>
      </c>
    </row>
    <row r="1011" spans="1:17" hidden="1" x14ac:dyDescent="0.25">
      <c r="A1011">
        <v>2</v>
      </c>
      <c r="B1011" t="s">
        <v>40</v>
      </c>
      <c r="C1011" t="s">
        <v>37</v>
      </c>
      <c r="D1011" t="s">
        <v>59</v>
      </c>
      <c r="E1011" t="s">
        <v>20</v>
      </c>
      <c r="F1011" t="s">
        <v>74</v>
      </c>
      <c r="G1011"/>
      <c r="J1011">
        <v>0.25</v>
      </c>
      <c r="K1011">
        <v>0.33</v>
      </c>
      <c r="M1011" t="s">
        <v>75</v>
      </c>
      <c r="N1011" t="s">
        <v>21</v>
      </c>
      <c r="O1011" t="s">
        <v>62</v>
      </c>
      <c r="Q1011" t="s">
        <v>63</v>
      </c>
    </row>
    <row r="1012" spans="1:17" hidden="1" x14ac:dyDescent="0.25">
      <c r="A1012">
        <v>2</v>
      </c>
      <c r="B1012" t="s">
        <v>40</v>
      </c>
      <c r="C1012" t="s">
        <v>37</v>
      </c>
      <c r="D1012" t="s">
        <v>59</v>
      </c>
      <c r="E1012" t="s">
        <v>25</v>
      </c>
      <c r="F1012" t="s">
        <v>26</v>
      </c>
      <c r="G1012"/>
      <c r="H1012" t="s">
        <v>27</v>
      </c>
      <c r="I1012">
        <v>0.54</v>
      </c>
      <c r="J1012">
        <v>0.25</v>
      </c>
      <c r="K1012">
        <v>0.75</v>
      </c>
      <c r="M1012" t="s">
        <v>24</v>
      </c>
    </row>
    <row r="1013" spans="1:17" hidden="1" x14ac:dyDescent="0.25">
      <c r="A1013">
        <v>2</v>
      </c>
      <c r="B1013" t="s">
        <v>40</v>
      </c>
      <c r="C1013" t="s">
        <v>37</v>
      </c>
      <c r="D1013" t="s">
        <v>59</v>
      </c>
      <c r="E1013" t="s">
        <v>20</v>
      </c>
      <c r="F1013" t="s">
        <v>74</v>
      </c>
      <c r="G1013"/>
      <c r="I1013">
        <v>0.54</v>
      </c>
      <c r="J1013">
        <v>0.16</v>
      </c>
      <c r="K1013">
        <v>0.25</v>
      </c>
      <c r="M1013" t="s">
        <v>75</v>
      </c>
      <c r="N1013" t="s">
        <v>24</v>
      </c>
      <c r="O1013" t="s">
        <v>21</v>
      </c>
    </row>
    <row r="1014" spans="1:17" hidden="1" x14ac:dyDescent="0.25">
      <c r="A1014">
        <v>2</v>
      </c>
      <c r="B1014" t="s">
        <v>40</v>
      </c>
      <c r="C1014" t="s">
        <v>37</v>
      </c>
      <c r="D1014" t="s">
        <v>59</v>
      </c>
      <c r="E1014" t="s">
        <v>28</v>
      </c>
      <c r="F1014" t="s">
        <v>26</v>
      </c>
      <c r="G1014"/>
      <c r="H1014" t="s">
        <v>27</v>
      </c>
      <c r="I1014">
        <v>1</v>
      </c>
      <c r="J1014">
        <v>0.5</v>
      </c>
      <c r="K1014">
        <v>2</v>
      </c>
      <c r="M1014" t="s">
        <v>21</v>
      </c>
    </row>
    <row r="1015" spans="1:17" hidden="1" x14ac:dyDescent="0.25">
      <c r="A1015">
        <v>2</v>
      </c>
      <c r="B1015" t="s">
        <v>40</v>
      </c>
      <c r="C1015" t="s">
        <v>37</v>
      </c>
      <c r="D1015" t="s">
        <v>59</v>
      </c>
      <c r="E1015" t="s">
        <v>18</v>
      </c>
      <c r="F1015" t="s">
        <v>31</v>
      </c>
      <c r="G1015">
        <v>24</v>
      </c>
      <c r="M1015" t="s">
        <v>21</v>
      </c>
    </row>
    <row r="1016" spans="1:17" hidden="1" x14ac:dyDescent="0.25">
      <c r="A1016">
        <v>2</v>
      </c>
      <c r="B1016" t="s">
        <v>40</v>
      </c>
      <c r="C1016" t="s">
        <v>38</v>
      </c>
      <c r="D1016" t="s">
        <v>59</v>
      </c>
      <c r="E1016" t="s">
        <v>18</v>
      </c>
      <c r="F1016" t="s">
        <v>26</v>
      </c>
      <c r="G1016"/>
      <c r="H1016" t="s">
        <v>19</v>
      </c>
      <c r="J1016">
        <v>8</v>
      </c>
      <c r="K1016">
        <v>10</v>
      </c>
      <c r="M1016" t="s">
        <v>21</v>
      </c>
    </row>
    <row r="1017" spans="1:17" hidden="1" x14ac:dyDescent="0.25">
      <c r="A1017">
        <v>2</v>
      </c>
      <c r="B1017" t="s">
        <v>40</v>
      </c>
      <c r="C1017" t="s">
        <v>38</v>
      </c>
      <c r="D1017" t="s">
        <v>59</v>
      </c>
      <c r="E1017" t="s">
        <v>28</v>
      </c>
      <c r="F1017" t="s">
        <v>26</v>
      </c>
      <c r="G1017"/>
      <c r="H1017" t="s">
        <v>27</v>
      </c>
      <c r="I1017">
        <v>1</v>
      </c>
      <c r="J1017">
        <v>0.5</v>
      </c>
      <c r="K1017">
        <v>2</v>
      </c>
      <c r="M1017" t="s">
        <v>21</v>
      </c>
    </row>
    <row r="1018" spans="1:17" hidden="1" x14ac:dyDescent="0.25">
      <c r="A1018">
        <v>2</v>
      </c>
      <c r="B1018" t="s">
        <v>40</v>
      </c>
      <c r="C1018" t="s">
        <v>38</v>
      </c>
      <c r="D1018" t="s">
        <v>59</v>
      </c>
      <c r="E1018" t="s">
        <v>18</v>
      </c>
      <c r="F1018" t="s">
        <v>31</v>
      </c>
      <c r="G1018">
        <v>24</v>
      </c>
      <c r="M1018" t="s">
        <v>21</v>
      </c>
    </row>
    <row r="1019" spans="1:17" hidden="1" x14ac:dyDescent="0.25">
      <c r="A1019">
        <v>2</v>
      </c>
      <c r="B1019" t="s">
        <v>40</v>
      </c>
      <c r="C1019" t="s">
        <v>38</v>
      </c>
      <c r="D1019" t="s">
        <v>55</v>
      </c>
      <c r="E1019" t="s">
        <v>18</v>
      </c>
      <c r="F1019" t="s">
        <v>26</v>
      </c>
      <c r="G1019"/>
      <c r="H1019" t="s">
        <v>19</v>
      </c>
      <c r="J1019">
        <v>12</v>
      </c>
      <c r="K1019">
        <v>14</v>
      </c>
      <c r="M1019" t="s">
        <v>21</v>
      </c>
    </row>
    <row r="1020" spans="1:17" hidden="1" x14ac:dyDescent="0.25">
      <c r="A1020">
        <v>2</v>
      </c>
      <c r="B1020" t="s">
        <v>40</v>
      </c>
      <c r="C1020" t="s">
        <v>38</v>
      </c>
      <c r="D1020" t="s">
        <v>55</v>
      </c>
      <c r="E1020" t="s">
        <v>20</v>
      </c>
      <c r="F1020" t="s">
        <v>74</v>
      </c>
      <c r="G1020"/>
      <c r="J1020">
        <v>0.25</v>
      </c>
      <c r="K1020">
        <v>0.33</v>
      </c>
      <c r="M1020" t="s">
        <v>75</v>
      </c>
      <c r="N1020" t="s">
        <v>21</v>
      </c>
      <c r="O1020" t="s">
        <v>62</v>
      </c>
      <c r="Q1020" t="s">
        <v>63</v>
      </c>
    </row>
    <row r="1021" spans="1:17" hidden="1" x14ac:dyDescent="0.25">
      <c r="A1021">
        <v>2</v>
      </c>
      <c r="B1021" t="s">
        <v>40</v>
      </c>
      <c r="C1021" t="s">
        <v>38</v>
      </c>
      <c r="D1021" t="s">
        <v>55</v>
      </c>
      <c r="E1021" t="s">
        <v>25</v>
      </c>
      <c r="F1021" t="s">
        <v>26</v>
      </c>
      <c r="G1021"/>
      <c r="H1021" t="s">
        <v>27</v>
      </c>
      <c r="I1021">
        <v>0.75</v>
      </c>
      <c r="J1021">
        <v>0.5</v>
      </c>
      <c r="K1021">
        <v>1</v>
      </c>
      <c r="M1021" t="s">
        <v>24</v>
      </c>
    </row>
    <row r="1022" spans="1:17" hidden="1" x14ac:dyDescent="0.25">
      <c r="A1022">
        <v>2</v>
      </c>
      <c r="B1022" t="s">
        <v>40</v>
      </c>
      <c r="C1022" t="s">
        <v>38</v>
      </c>
      <c r="D1022" t="s">
        <v>55</v>
      </c>
      <c r="E1022" t="s">
        <v>20</v>
      </c>
      <c r="F1022" t="s">
        <v>74</v>
      </c>
      <c r="G1022"/>
      <c r="I1022">
        <v>0.75</v>
      </c>
      <c r="J1022">
        <v>0.16</v>
      </c>
      <c r="K1022">
        <v>0.25</v>
      </c>
      <c r="M1022" t="s">
        <v>75</v>
      </c>
      <c r="N1022" t="s">
        <v>24</v>
      </c>
      <c r="O1022" t="s">
        <v>21</v>
      </c>
    </row>
    <row r="1023" spans="1:17" hidden="1" x14ac:dyDescent="0.25">
      <c r="A1023">
        <v>2</v>
      </c>
      <c r="B1023" t="s">
        <v>40</v>
      </c>
      <c r="C1023" t="s">
        <v>38</v>
      </c>
      <c r="D1023" t="s">
        <v>55</v>
      </c>
      <c r="E1023" t="s">
        <v>18</v>
      </c>
      <c r="F1023" t="s">
        <v>26</v>
      </c>
      <c r="G1023"/>
      <c r="H1023" t="s">
        <v>19</v>
      </c>
      <c r="J1023">
        <v>1</v>
      </c>
      <c r="K1023">
        <v>2</v>
      </c>
      <c r="M1023" t="s">
        <v>21</v>
      </c>
    </row>
    <row r="1024" spans="1:17" hidden="1" x14ac:dyDescent="0.25">
      <c r="A1024">
        <v>2</v>
      </c>
      <c r="B1024" t="s">
        <v>40</v>
      </c>
      <c r="C1024" t="s">
        <v>38</v>
      </c>
      <c r="D1024" t="s">
        <v>55</v>
      </c>
      <c r="E1024" t="s">
        <v>18</v>
      </c>
      <c r="F1024" t="s">
        <v>31</v>
      </c>
      <c r="G1024">
        <v>24</v>
      </c>
      <c r="M1024" t="s">
        <v>21</v>
      </c>
    </row>
    <row r="1025" spans="1:17" hidden="1" x14ac:dyDescent="0.25">
      <c r="A1025">
        <v>2</v>
      </c>
      <c r="B1025" t="s">
        <v>40</v>
      </c>
      <c r="C1025" t="s">
        <v>37</v>
      </c>
      <c r="D1025" t="s">
        <v>55</v>
      </c>
      <c r="E1025" t="s">
        <v>18</v>
      </c>
      <c r="F1025" t="s">
        <v>26</v>
      </c>
      <c r="G1025"/>
      <c r="H1025" t="s">
        <v>19</v>
      </c>
      <c r="J1025">
        <v>6</v>
      </c>
      <c r="K1025">
        <v>8</v>
      </c>
      <c r="M1025" t="s">
        <v>21</v>
      </c>
    </row>
    <row r="1026" spans="1:17" hidden="1" x14ac:dyDescent="0.25">
      <c r="A1026">
        <v>2</v>
      </c>
      <c r="B1026" t="s">
        <v>40</v>
      </c>
      <c r="C1026" t="s">
        <v>37</v>
      </c>
      <c r="D1026" t="s">
        <v>55</v>
      </c>
      <c r="E1026" t="s">
        <v>18</v>
      </c>
      <c r="F1026" t="s">
        <v>26</v>
      </c>
      <c r="G1026"/>
      <c r="H1026" t="s">
        <v>19</v>
      </c>
      <c r="J1026">
        <v>6</v>
      </c>
      <c r="K1026">
        <v>8</v>
      </c>
      <c r="M1026" t="s">
        <v>21</v>
      </c>
    </row>
    <row r="1027" spans="1:17" hidden="1" x14ac:dyDescent="0.25">
      <c r="A1027">
        <v>2</v>
      </c>
      <c r="B1027" t="s">
        <v>40</v>
      </c>
      <c r="C1027" t="s">
        <v>37</v>
      </c>
      <c r="D1027" t="s">
        <v>55</v>
      </c>
      <c r="E1027" t="s">
        <v>28</v>
      </c>
      <c r="F1027" t="s">
        <v>26</v>
      </c>
      <c r="G1027"/>
      <c r="H1027" t="s">
        <v>27</v>
      </c>
      <c r="I1027">
        <f>(J1027+K1027)/2</f>
        <v>1.5</v>
      </c>
      <c r="J1027">
        <v>1</v>
      </c>
      <c r="K1027">
        <v>2</v>
      </c>
      <c r="M1027" t="s">
        <v>21</v>
      </c>
    </row>
    <row r="1028" spans="1:17" hidden="1" x14ac:dyDescent="0.25">
      <c r="A1028">
        <v>2</v>
      </c>
      <c r="B1028" t="s">
        <v>40</v>
      </c>
      <c r="C1028" t="s">
        <v>37</v>
      </c>
      <c r="D1028" t="s">
        <v>55</v>
      </c>
      <c r="E1028" t="s">
        <v>18</v>
      </c>
      <c r="F1028" t="s">
        <v>31</v>
      </c>
      <c r="G1028">
        <v>24</v>
      </c>
      <c r="M1028" t="s">
        <v>21</v>
      </c>
    </row>
    <row r="1029" spans="1:17" hidden="1" x14ac:dyDescent="0.25">
      <c r="A1029">
        <v>2</v>
      </c>
      <c r="B1029" t="s">
        <v>40</v>
      </c>
      <c r="C1029" t="s">
        <v>38</v>
      </c>
      <c r="D1029" t="s">
        <v>53</v>
      </c>
      <c r="E1029" t="s">
        <v>18</v>
      </c>
      <c r="F1029" t="s">
        <v>26</v>
      </c>
      <c r="G1029"/>
      <c r="H1029" t="s">
        <v>19</v>
      </c>
      <c r="J1029">
        <v>8</v>
      </c>
      <c r="K1029">
        <v>11</v>
      </c>
      <c r="M1029" t="s">
        <v>21</v>
      </c>
    </row>
    <row r="1030" spans="1:17" hidden="1" x14ac:dyDescent="0.25">
      <c r="A1030">
        <v>2</v>
      </c>
      <c r="B1030" t="s">
        <v>40</v>
      </c>
      <c r="C1030" t="s">
        <v>38</v>
      </c>
      <c r="D1030" t="s">
        <v>53</v>
      </c>
      <c r="E1030" t="s">
        <v>20</v>
      </c>
      <c r="F1030" t="s">
        <v>74</v>
      </c>
      <c r="G1030"/>
      <c r="J1030">
        <v>0.25</v>
      </c>
      <c r="K1030">
        <v>0.33</v>
      </c>
      <c r="M1030" t="s">
        <v>75</v>
      </c>
      <c r="N1030" t="s">
        <v>21</v>
      </c>
      <c r="O1030" t="s">
        <v>62</v>
      </c>
      <c r="Q1030" t="s">
        <v>63</v>
      </c>
    </row>
    <row r="1031" spans="1:17" hidden="1" x14ac:dyDescent="0.25">
      <c r="A1031">
        <v>2</v>
      </c>
      <c r="B1031" t="s">
        <v>40</v>
      </c>
      <c r="C1031" t="s">
        <v>38</v>
      </c>
      <c r="D1031" t="s">
        <v>53</v>
      </c>
      <c r="E1031" t="s">
        <v>25</v>
      </c>
      <c r="F1031" t="s">
        <v>26</v>
      </c>
      <c r="G1031"/>
      <c r="H1031" t="s">
        <v>27</v>
      </c>
      <c r="I1031">
        <v>0.75</v>
      </c>
      <c r="J1031">
        <v>0.5</v>
      </c>
      <c r="K1031">
        <v>1</v>
      </c>
      <c r="M1031" t="s">
        <v>24</v>
      </c>
    </row>
    <row r="1032" spans="1:17" hidden="1" x14ac:dyDescent="0.25">
      <c r="A1032">
        <v>2</v>
      </c>
      <c r="B1032" t="s">
        <v>40</v>
      </c>
      <c r="C1032" t="s">
        <v>38</v>
      </c>
      <c r="D1032" t="s">
        <v>53</v>
      </c>
      <c r="E1032" t="s">
        <v>20</v>
      </c>
      <c r="F1032" t="s">
        <v>74</v>
      </c>
      <c r="G1032"/>
      <c r="I1032">
        <v>0.75</v>
      </c>
      <c r="J1032">
        <v>0.16</v>
      </c>
      <c r="K1032">
        <v>0.25</v>
      </c>
      <c r="M1032" t="s">
        <v>75</v>
      </c>
      <c r="N1032" t="s">
        <v>24</v>
      </c>
      <c r="O1032" t="s">
        <v>21</v>
      </c>
    </row>
    <row r="1033" spans="1:17" hidden="1" x14ac:dyDescent="0.25">
      <c r="A1033">
        <v>2</v>
      </c>
      <c r="B1033" t="s">
        <v>40</v>
      </c>
      <c r="C1033" t="s">
        <v>38</v>
      </c>
      <c r="D1033" t="s">
        <v>53</v>
      </c>
      <c r="E1033" t="s">
        <v>28</v>
      </c>
      <c r="F1033" t="s">
        <v>26</v>
      </c>
      <c r="G1033"/>
      <c r="H1033" t="s">
        <v>27</v>
      </c>
      <c r="I1033">
        <v>1</v>
      </c>
      <c r="J1033">
        <v>0.5</v>
      </c>
      <c r="K1033">
        <v>2</v>
      </c>
      <c r="M1033" t="s">
        <v>21</v>
      </c>
    </row>
    <row r="1034" spans="1:17" hidden="1" x14ac:dyDescent="0.25">
      <c r="A1034">
        <v>2</v>
      </c>
      <c r="B1034" t="s">
        <v>40</v>
      </c>
      <c r="C1034" t="s">
        <v>38</v>
      </c>
      <c r="D1034" t="s">
        <v>53</v>
      </c>
      <c r="E1034" t="s">
        <v>18</v>
      </c>
      <c r="F1034" t="s">
        <v>31</v>
      </c>
      <c r="G1034">
        <v>24</v>
      </c>
      <c r="M1034" t="s">
        <v>21</v>
      </c>
    </row>
    <row r="1035" spans="1:17" hidden="1" x14ac:dyDescent="0.25">
      <c r="A1035">
        <v>2</v>
      </c>
      <c r="B1035" t="s">
        <v>40</v>
      </c>
      <c r="C1035" t="s">
        <v>37</v>
      </c>
      <c r="D1035" t="s">
        <v>53</v>
      </c>
      <c r="E1035" t="s">
        <v>18</v>
      </c>
      <c r="F1035" t="s">
        <v>26</v>
      </c>
      <c r="G1035"/>
      <c r="H1035" t="s">
        <v>19</v>
      </c>
      <c r="J1035">
        <v>6</v>
      </c>
      <c r="K1035">
        <v>7</v>
      </c>
      <c r="M1035" t="s">
        <v>21</v>
      </c>
    </row>
    <row r="1036" spans="1:17" hidden="1" x14ac:dyDescent="0.25">
      <c r="A1036">
        <v>2</v>
      </c>
      <c r="B1036" t="s">
        <v>40</v>
      </c>
      <c r="C1036" t="s">
        <v>37</v>
      </c>
      <c r="D1036" t="s">
        <v>53</v>
      </c>
      <c r="E1036" t="s">
        <v>18</v>
      </c>
      <c r="F1036" t="s">
        <v>26</v>
      </c>
      <c r="G1036"/>
      <c r="H1036" t="s">
        <v>19</v>
      </c>
      <c r="J1036">
        <v>3</v>
      </c>
      <c r="K1036">
        <v>3.5</v>
      </c>
      <c r="M1036" t="s">
        <v>21</v>
      </c>
    </row>
    <row r="1037" spans="1:17" hidden="1" x14ac:dyDescent="0.25">
      <c r="A1037">
        <v>2</v>
      </c>
      <c r="B1037" t="s">
        <v>40</v>
      </c>
      <c r="C1037" t="s">
        <v>37</v>
      </c>
      <c r="D1037" t="s">
        <v>53</v>
      </c>
      <c r="E1037" t="s">
        <v>34</v>
      </c>
      <c r="F1037" t="s">
        <v>26</v>
      </c>
      <c r="G1037"/>
      <c r="H1037" t="s">
        <v>19</v>
      </c>
      <c r="J1037">
        <v>0.5</v>
      </c>
      <c r="K1037">
        <v>0.75</v>
      </c>
      <c r="M1037" t="s">
        <v>24</v>
      </c>
    </row>
    <row r="1038" spans="1:17" hidden="1" x14ac:dyDescent="0.25">
      <c r="A1038">
        <v>2</v>
      </c>
      <c r="B1038" t="s">
        <v>40</v>
      </c>
      <c r="C1038" t="s">
        <v>37</v>
      </c>
      <c r="D1038" t="s">
        <v>53</v>
      </c>
      <c r="E1038" t="s">
        <v>18</v>
      </c>
      <c r="F1038" t="s">
        <v>26</v>
      </c>
      <c r="G1038"/>
      <c r="H1038" t="s">
        <v>27</v>
      </c>
      <c r="I1038">
        <v>2.5</v>
      </c>
      <c r="J1038">
        <v>2</v>
      </c>
      <c r="K1038">
        <v>3</v>
      </c>
      <c r="M1038" t="s">
        <v>21</v>
      </c>
    </row>
    <row r="1039" spans="1:17" hidden="1" x14ac:dyDescent="0.25">
      <c r="A1039">
        <v>2</v>
      </c>
      <c r="B1039" t="s">
        <v>40</v>
      </c>
      <c r="C1039" t="s">
        <v>37</v>
      </c>
      <c r="D1039" t="s">
        <v>53</v>
      </c>
      <c r="E1039" t="s">
        <v>28</v>
      </c>
      <c r="F1039" t="s">
        <v>26</v>
      </c>
      <c r="G1039"/>
      <c r="H1039" t="s">
        <v>27</v>
      </c>
      <c r="I1039">
        <v>0.5</v>
      </c>
      <c r="J1039">
        <v>0.33</v>
      </c>
      <c r="K1039">
        <v>0.75</v>
      </c>
      <c r="M1039" t="s">
        <v>21</v>
      </c>
    </row>
    <row r="1040" spans="1:17" hidden="1" x14ac:dyDescent="0.25">
      <c r="A1040">
        <v>2</v>
      </c>
      <c r="B1040" t="s">
        <v>40</v>
      </c>
      <c r="C1040" t="s">
        <v>37</v>
      </c>
      <c r="D1040" t="s">
        <v>53</v>
      </c>
      <c r="E1040" t="s">
        <v>18</v>
      </c>
      <c r="F1040" t="s">
        <v>31</v>
      </c>
      <c r="G1040">
        <v>24</v>
      </c>
      <c r="M1040" t="s">
        <v>21</v>
      </c>
    </row>
    <row r="1041" spans="1:13" hidden="1" x14ac:dyDescent="0.25">
      <c r="A1041">
        <v>2</v>
      </c>
      <c r="B1041" t="s">
        <v>40</v>
      </c>
      <c r="C1041" t="s">
        <v>38</v>
      </c>
      <c r="D1041" t="s">
        <v>56</v>
      </c>
      <c r="E1041" t="s">
        <v>18</v>
      </c>
      <c r="F1041" t="s">
        <v>26</v>
      </c>
      <c r="G1041"/>
      <c r="H1041" t="s">
        <v>19</v>
      </c>
      <c r="J1041">
        <v>8</v>
      </c>
      <c r="K1041">
        <v>14</v>
      </c>
      <c r="M1041" t="s">
        <v>21</v>
      </c>
    </row>
    <row r="1042" spans="1:13" hidden="1" x14ac:dyDescent="0.25">
      <c r="A1042">
        <v>2</v>
      </c>
      <c r="B1042" t="s">
        <v>40</v>
      </c>
      <c r="C1042" t="s">
        <v>38</v>
      </c>
      <c r="D1042" t="s">
        <v>56</v>
      </c>
      <c r="E1042" t="s">
        <v>28</v>
      </c>
      <c r="F1042" t="s">
        <v>26</v>
      </c>
      <c r="G1042"/>
      <c r="H1042" t="s">
        <v>27</v>
      </c>
      <c r="I1042">
        <v>1</v>
      </c>
      <c r="J1042">
        <v>0.5</v>
      </c>
      <c r="K1042">
        <v>2</v>
      </c>
      <c r="M1042" t="s">
        <v>21</v>
      </c>
    </row>
    <row r="1043" spans="1:13" hidden="1" x14ac:dyDescent="0.25">
      <c r="A1043">
        <v>2</v>
      </c>
      <c r="B1043" t="s">
        <v>40</v>
      </c>
      <c r="C1043" t="s">
        <v>38</v>
      </c>
      <c r="D1043" t="s">
        <v>56</v>
      </c>
      <c r="E1043" t="s">
        <v>18</v>
      </c>
      <c r="F1043" t="s">
        <v>31</v>
      </c>
      <c r="G1043">
        <v>24</v>
      </c>
      <c r="M1043" t="s">
        <v>21</v>
      </c>
    </row>
    <row r="1044" spans="1:13" hidden="1" x14ac:dyDescent="0.25">
      <c r="A1044">
        <v>2</v>
      </c>
      <c r="B1044" t="s">
        <v>40</v>
      </c>
      <c r="C1044" t="s">
        <v>37</v>
      </c>
      <c r="D1044" t="s">
        <v>56</v>
      </c>
      <c r="E1044" t="s">
        <v>18</v>
      </c>
      <c r="F1044" t="s">
        <v>26</v>
      </c>
      <c r="G1044"/>
      <c r="H1044" t="s">
        <v>19</v>
      </c>
      <c r="J1044">
        <v>6</v>
      </c>
      <c r="K1044">
        <v>9</v>
      </c>
      <c r="M1044" t="s">
        <v>21</v>
      </c>
    </row>
    <row r="1045" spans="1:13" hidden="1" x14ac:dyDescent="0.25">
      <c r="A1045">
        <v>2</v>
      </c>
      <c r="B1045" t="s">
        <v>40</v>
      </c>
      <c r="C1045" t="s">
        <v>37</v>
      </c>
      <c r="D1045" t="s">
        <v>56</v>
      </c>
      <c r="E1045" t="s">
        <v>18</v>
      </c>
      <c r="F1045" t="s">
        <v>26</v>
      </c>
      <c r="G1045"/>
      <c r="H1045" t="s">
        <v>19</v>
      </c>
      <c r="J1045">
        <v>6</v>
      </c>
      <c r="K1045">
        <v>8</v>
      </c>
      <c r="M1045" t="s">
        <v>21</v>
      </c>
    </row>
    <row r="1046" spans="1:13" hidden="1" x14ac:dyDescent="0.25">
      <c r="A1046">
        <v>2</v>
      </c>
      <c r="B1046" t="s">
        <v>40</v>
      </c>
      <c r="C1046" t="s">
        <v>37</v>
      </c>
      <c r="D1046" t="s">
        <v>56</v>
      </c>
      <c r="E1046" t="s">
        <v>28</v>
      </c>
      <c r="F1046" t="s">
        <v>26</v>
      </c>
      <c r="G1046"/>
      <c r="H1046" t="s">
        <v>27</v>
      </c>
      <c r="I1046">
        <v>0.75</v>
      </c>
      <c r="J1046">
        <v>0.5</v>
      </c>
      <c r="K1046">
        <v>1</v>
      </c>
      <c r="M1046" t="s">
        <v>21</v>
      </c>
    </row>
    <row r="1047" spans="1:13" hidden="1" x14ac:dyDescent="0.25">
      <c r="A1047">
        <v>2</v>
      </c>
      <c r="B1047" t="s">
        <v>40</v>
      </c>
      <c r="C1047" t="s">
        <v>37</v>
      </c>
      <c r="D1047" t="s">
        <v>56</v>
      </c>
      <c r="E1047" t="s">
        <v>18</v>
      </c>
      <c r="F1047" t="s">
        <v>31</v>
      </c>
      <c r="G1047">
        <v>24</v>
      </c>
      <c r="M1047" t="s">
        <v>21</v>
      </c>
    </row>
    <row r="1048" spans="1:13" hidden="1" x14ac:dyDescent="0.25">
      <c r="A1048">
        <v>2</v>
      </c>
      <c r="B1048" t="s">
        <v>40</v>
      </c>
      <c r="C1048" t="s">
        <v>37</v>
      </c>
      <c r="D1048" t="s">
        <v>52</v>
      </c>
      <c r="E1048" t="s">
        <v>18</v>
      </c>
      <c r="F1048" t="s">
        <v>26</v>
      </c>
      <c r="G1048"/>
      <c r="H1048" t="s">
        <v>19</v>
      </c>
      <c r="J1048">
        <v>8</v>
      </c>
      <c r="K1048">
        <v>18</v>
      </c>
      <c r="M1048" t="s">
        <v>21</v>
      </c>
    </row>
    <row r="1049" spans="1:13" hidden="1" x14ac:dyDescent="0.25">
      <c r="A1049">
        <v>2</v>
      </c>
      <c r="B1049" t="s">
        <v>40</v>
      </c>
      <c r="C1049" t="s">
        <v>37</v>
      </c>
      <c r="D1049" t="s">
        <v>52</v>
      </c>
      <c r="E1049" t="s">
        <v>28</v>
      </c>
      <c r="F1049" t="s">
        <v>26</v>
      </c>
      <c r="G1049"/>
      <c r="H1049" t="s">
        <v>27</v>
      </c>
      <c r="I1049">
        <v>1</v>
      </c>
      <c r="J1049">
        <v>0.5</v>
      </c>
      <c r="K1049">
        <v>2</v>
      </c>
      <c r="M1049" t="s">
        <v>21</v>
      </c>
    </row>
    <row r="1050" spans="1:13" hidden="1" x14ac:dyDescent="0.25">
      <c r="A1050">
        <v>2</v>
      </c>
      <c r="B1050" t="s">
        <v>40</v>
      </c>
      <c r="C1050" t="s">
        <v>37</v>
      </c>
      <c r="D1050" t="s">
        <v>52</v>
      </c>
      <c r="E1050" t="s">
        <v>18</v>
      </c>
      <c r="F1050" t="s">
        <v>31</v>
      </c>
      <c r="G1050">
        <v>24</v>
      </c>
      <c r="M1050" t="s">
        <v>21</v>
      </c>
    </row>
    <row r="1051" spans="1:13" hidden="1" x14ac:dyDescent="0.25">
      <c r="A1051">
        <v>2</v>
      </c>
      <c r="B1051" t="s">
        <v>40</v>
      </c>
      <c r="C1051" t="s">
        <v>36</v>
      </c>
      <c r="D1051" t="s">
        <v>52</v>
      </c>
      <c r="E1051" t="s">
        <v>18</v>
      </c>
      <c r="F1051" t="s">
        <v>26</v>
      </c>
      <c r="G1051"/>
      <c r="H1051" t="s">
        <v>19</v>
      </c>
      <c r="J1051">
        <v>8</v>
      </c>
      <c r="K1051">
        <v>11</v>
      </c>
      <c r="M1051" t="s">
        <v>21</v>
      </c>
    </row>
    <row r="1052" spans="1:13" hidden="1" x14ac:dyDescent="0.25">
      <c r="A1052">
        <v>2</v>
      </c>
      <c r="B1052" t="s">
        <v>40</v>
      </c>
      <c r="C1052" t="s">
        <v>36</v>
      </c>
      <c r="D1052" t="s">
        <v>52</v>
      </c>
      <c r="E1052" t="s">
        <v>25</v>
      </c>
      <c r="F1052" t="s">
        <v>26</v>
      </c>
      <c r="G1052"/>
      <c r="H1052" t="s">
        <v>27</v>
      </c>
      <c r="I1052">
        <v>0.75</v>
      </c>
      <c r="J1052">
        <v>0.5</v>
      </c>
      <c r="K1052">
        <v>1</v>
      </c>
      <c r="M1052" t="s">
        <v>24</v>
      </c>
    </row>
    <row r="1053" spans="1:13" hidden="1" x14ac:dyDescent="0.25">
      <c r="A1053">
        <v>2</v>
      </c>
      <c r="B1053" t="s">
        <v>40</v>
      </c>
      <c r="C1053" t="s">
        <v>36</v>
      </c>
      <c r="D1053" t="s">
        <v>52</v>
      </c>
      <c r="E1053" t="s">
        <v>28</v>
      </c>
      <c r="F1053" t="s">
        <v>26</v>
      </c>
      <c r="G1053"/>
      <c r="H1053" t="s">
        <v>27</v>
      </c>
      <c r="I1053">
        <v>1</v>
      </c>
      <c r="J1053">
        <v>0.5</v>
      </c>
      <c r="K1053">
        <v>2</v>
      </c>
      <c r="M1053" t="s">
        <v>21</v>
      </c>
    </row>
    <row r="1054" spans="1:13" hidden="1" x14ac:dyDescent="0.25">
      <c r="A1054">
        <v>2</v>
      </c>
      <c r="B1054" t="s">
        <v>40</v>
      </c>
      <c r="C1054" t="s">
        <v>36</v>
      </c>
      <c r="D1054" t="s">
        <v>52</v>
      </c>
      <c r="E1054" t="s">
        <v>18</v>
      </c>
      <c r="F1054" t="s">
        <v>31</v>
      </c>
      <c r="G1054">
        <v>24</v>
      </c>
      <c r="M1054" t="s">
        <v>21</v>
      </c>
    </row>
    <row r="1055" spans="1:13" hidden="1" x14ac:dyDescent="0.25">
      <c r="A1055">
        <v>2</v>
      </c>
      <c r="B1055" t="s">
        <v>40</v>
      </c>
      <c r="C1055" t="s">
        <v>38</v>
      </c>
      <c r="D1055" t="s">
        <v>52</v>
      </c>
      <c r="E1055" t="s">
        <v>18</v>
      </c>
      <c r="F1055" t="s">
        <v>26</v>
      </c>
      <c r="G1055"/>
      <c r="H1055" t="s">
        <v>19</v>
      </c>
      <c r="J1055">
        <v>8</v>
      </c>
      <c r="K1055">
        <v>11</v>
      </c>
      <c r="M1055" t="s">
        <v>21</v>
      </c>
    </row>
    <row r="1056" spans="1:13" hidden="1" x14ac:dyDescent="0.25">
      <c r="A1056">
        <v>2</v>
      </c>
      <c r="B1056" t="s">
        <v>40</v>
      </c>
      <c r="C1056" t="s">
        <v>38</v>
      </c>
      <c r="D1056" t="s">
        <v>52</v>
      </c>
      <c r="E1056" t="s">
        <v>25</v>
      </c>
      <c r="F1056" t="s">
        <v>26</v>
      </c>
      <c r="G1056"/>
      <c r="H1056" t="s">
        <v>27</v>
      </c>
      <c r="I1056">
        <v>0.75</v>
      </c>
      <c r="J1056">
        <v>0.5</v>
      </c>
      <c r="K1056">
        <v>1</v>
      </c>
      <c r="M1056" t="s">
        <v>24</v>
      </c>
    </row>
    <row r="1057" spans="1:17" hidden="1" x14ac:dyDescent="0.25">
      <c r="A1057">
        <v>2</v>
      </c>
      <c r="B1057" t="s">
        <v>40</v>
      </c>
      <c r="C1057" t="s">
        <v>38</v>
      </c>
      <c r="D1057" t="s">
        <v>52</v>
      </c>
      <c r="E1057" t="s">
        <v>28</v>
      </c>
      <c r="F1057" t="s">
        <v>26</v>
      </c>
      <c r="G1057"/>
      <c r="H1057" t="s">
        <v>27</v>
      </c>
      <c r="I1057">
        <v>1</v>
      </c>
      <c r="J1057">
        <v>0.5</v>
      </c>
      <c r="K1057">
        <v>2</v>
      </c>
      <c r="M1057" t="s">
        <v>21</v>
      </c>
    </row>
    <row r="1058" spans="1:17" hidden="1" x14ac:dyDescent="0.25">
      <c r="A1058">
        <v>2</v>
      </c>
      <c r="B1058" t="s">
        <v>40</v>
      </c>
      <c r="C1058" t="s">
        <v>38</v>
      </c>
      <c r="D1058" t="s">
        <v>52</v>
      </c>
      <c r="E1058" t="s">
        <v>18</v>
      </c>
      <c r="F1058" t="s">
        <v>31</v>
      </c>
      <c r="G1058">
        <v>24</v>
      </c>
      <c r="M1058" t="s">
        <v>21</v>
      </c>
    </row>
    <row r="1059" spans="1:17" hidden="1" x14ac:dyDescent="0.25">
      <c r="A1059">
        <v>0</v>
      </c>
      <c r="B1059" t="s">
        <v>40</v>
      </c>
      <c r="C1059" t="s">
        <v>17</v>
      </c>
      <c r="D1059" t="s">
        <v>51</v>
      </c>
      <c r="E1059" t="s">
        <v>18</v>
      </c>
      <c r="F1059" t="s">
        <v>31</v>
      </c>
      <c r="G1059">
        <v>24</v>
      </c>
      <c r="M1059" t="s">
        <v>21</v>
      </c>
    </row>
    <row r="1060" spans="1:17" hidden="1" x14ac:dyDescent="0.25">
      <c r="A1060">
        <v>0</v>
      </c>
      <c r="B1060" t="s">
        <v>40</v>
      </c>
      <c r="C1060" t="s">
        <v>37</v>
      </c>
      <c r="D1060" t="s">
        <v>51</v>
      </c>
      <c r="E1060" t="s">
        <v>18</v>
      </c>
      <c r="F1060" t="s">
        <v>31</v>
      </c>
      <c r="G1060">
        <v>24</v>
      </c>
      <c r="M1060" t="s">
        <v>21</v>
      </c>
    </row>
    <row r="1061" spans="1:17" hidden="1" x14ac:dyDescent="0.25">
      <c r="A1061">
        <v>0</v>
      </c>
      <c r="B1061" t="s">
        <v>40</v>
      </c>
      <c r="C1061" t="s">
        <v>36</v>
      </c>
      <c r="D1061" t="s">
        <v>51</v>
      </c>
      <c r="E1061" t="s">
        <v>18</v>
      </c>
      <c r="F1061" t="s">
        <v>31</v>
      </c>
      <c r="G1061">
        <v>24</v>
      </c>
      <c r="M1061" t="s">
        <v>21</v>
      </c>
    </row>
    <row r="1062" spans="1:17" hidden="1" x14ac:dyDescent="0.25">
      <c r="A1062">
        <v>0</v>
      </c>
      <c r="B1062" t="s">
        <v>40</v>
      </c>
      <c r="C1062" t="s">
        <v>38</v>
      </c>
      <c r="D1062" t="s">
        <v>51</v>
      </c>
      <c r="E1062" t="s">
        <v>18</v>
      </c>
      <c r="F1062" t="s">
        <v>31</v>
      </c>
      <c r="G1062">
        <v>24</v>
      </c>
      <c r="M1062" t="s">
        <v>21</v>
      </c>
    </row>
    <row r="1063" spans="1:17" hidden="1" x14ac:dyDescent="0.25">
      <c r="A1063">
        <v>2</v>
      </c>
      <c r="B1063" t="s">
        <v>40</v>
      </c>
      <c r="C1063" t="s">
        <v>17</v>
      </c>
      <c r="D1063" t="s">
        <v>51</v>
      </c>
      <c r="E1063" t="s">
        <v>18</v>
      </c>
      <c r="F1063" t="s">
        <v>31</v>
      </c>
      <c r="G1063">
        <v>24</v>
      </c>
      <c r="M1063" t="s">
        <v>21</v>
      </c>
    </row>
    <row r="1064" spans="1:17" hidden="1" x14ac:dyDescent="0.25">
      <c r="A1064">
        <v>2</v>
      </c>
      <c r="B1064" t="s">
        <v>40</v>
      </c>
      <c r="C1064" t="s">
        <v>37</v>
      </c>
      <c r="D1064" t="s">
        <v>51</v>
      </c>
      <c r="E1064" t="s">
        <v>18</v>
      </c>
      <c r="F1064" t="s">
        <v>31</v>
      </c>
      <c r="G1064">
        <v>24</v>
      </c>
      <c r="M1064" t="s">
        <v>21</v>
      </c>
    </row>
    <row r="1065" spans="1:17" hidden="1" x14ac:dyDescent="0.25">
      <c r="A1065">
        <v>2</v>
      </c>
      <c r="B1065" t="s">
        <v>40</v>
      </c>
      <c r="C1065" t="s">
        <v>36</v>
      </c>
      <c r="D1065" t="s">
        <v>51</v>
      </c>
      <c r="E1065" t="s">
        <v>18</v>
      </c>
      <c r="F1065" t="s">
        <v>31</v>
      </c>
      <c r="G1065">
        <v>24</v>
      </c>
      <c r="M1065" t="s">
        <v>21</v>
      </c>
    </row>
    <row r="1066" spans="1:17" hidden="1" x14ac:dyDescent="0.25">
      <c r="A1066">
        <v>2</v>
      </c>
      <c r="B1066" t="s">
        <v>40</v>
      </c>
      <c r="C1066" t="s">
        <v>38</v>
      </c>
      <c r="D1066" t="s">
        <v>51</v>
      </c>
      <c r="E1066" t="s">
        <v>18</v>
      </c>
      <c r="F1066" t="s">
        <v>31</v>
      </c>
      <c r="G1066">
        <v>24</v>
      </c>
      <c r="M1066" t="s">
        <v>21</v>
      </c>
    </row>
    <row r="1067" spans="1:17" x14ac:dyDescent="0.25">
      <c r="A1067">
        <v>1</v>
      </c>
      <c r="B1067" t="s">
        <v>40</v>
      </c>
      <c r="C1067" t="s">
        <v>17</v>
      </c>
      <c r="D1067" t="s">
        <v>55</v>
      </c>
      <c r="E1067" t="s">
        <v>18</v>
      </c>
      <c r="F1067" t="s">
        <v>26</v>
      </c>
      <c r="G1067"/>
      <c r="H1067" t="s">
        <v>19</v>
      </c>
      <c r="J1067">
        <v>6</v>
      </c>
      <c r="K1067">
        <v>8</v>
      </c>
      <c r="M1067" t="s">
        <v>21</v>
      </c>
    </row>
    <row r="1068" spans="1:17" x14ac:dyDescent="0.25">
      <c r="A1068">
        <v>1</v>
      </c>
      <c r="B1068" t="s">
        <v>40</v>
      </c>
      <c r="C1068" t="s">
        <v>17</v>
      </c>
      <c r="D1068" t="s">
        <v>55</v>
      </c>
      <c r="E1068" t="s">
        <v>20</v>
      </c>
      <c r="F1068" t="s">
        <v>74</v>
      </c>
      <c r="G1068"/>
      <c r="J1068">
        <v>0.25</v>
      </c>
      <c r="K1068">
        <v>0.33</v>
      </c>
      <c r="M1068" t="s">
        <v>75</v>
      </c>
      <c r="N1068" t="s">
        <v>21</v>
      </c>
      <c r="O1068" t="s">
        <v>22</v>
      </c>
    </row>
    <row r="1069" spans="1:17" x14ac:dyDescent="0.25">
      <c r="A1069">
        <v>1</v>
      </c>
      <c r="B1069" t="s">
        <v>40</v>
      </c>
      <c r="C1069" t="s">
        <v>17</v>
      </c>
      <c r="D1069" t="s">
        <v>55</v>
      </c>
      <c r="E1069" t="s">
        <v>23</v>
      </c>
      <c r="F1069" t="s">
        <v>26</v>
      </c>
      <c r="G1069"/>
      <c r="H1069" t="s">
        <v>19</v>
      </c>
      <c r="J1069">
        <v>6</v>
      </c>
      <c r="K1069">
        <v>8</v>
      </c>
      <c r="M1069" t="s">
        <v>22</v>
      </c>
    </row>
    <row r="1070" spans="1:17" x14ac:dyDescent="0.25">
      <c r="A1070">
        <v>1</v>
      </c>
      <c r="B1070" t="s">
        <v>40</v>
      </c>
      <c r="C1070" t="s">
        <v>17</v>
      </c>
      <c r="D1070" t="s">
        <v>55</v>
      </c>
      <c r="E1070" t="s">
        <v>20</v>
      </c>
      <c r="F1070" t="s">
        <v>74</v>
      </c>
      <c r="G1070"/>
      <c r="J1070">
        <v>0.25</v>
      </c>
      <c r="K1070">
        <v>0.33</v>
      </c>
      <c r="M1070" t="s">
        <v>75</v>
      </c>
      <c r="N1070" t="s">
        <v>24</v>
      </c>
      <c r="O1070" t="s">
        <v>62</v>
      </c>
      <c r="Q1070" t="s">
        <v>63</v>
      </c>
    </row>
    <row r="1071" spans="1:17" x14ac:dyDescent="0.25">
      <c r="A1071">
        <v>1</v>
      </c>
      <c r="B1071" t="s">
        <v>40</v>
      </c>
      <c r="C1071" t="s">
        <v>17</v>
      </c>
      <c r="D1071" t="s">
        <v>55</v>
      </c>
      <c r="E1071" t="s">
        <v>25</v>
      </c>
      <c r="F1071" t="s">
        <v>26</v>
      </c>
      <c r="G1071"/>
      <c r="H1071" t="s">
        <v>27</v>
      </c>
      <c r="I1071">
        <v>0.54</v>
      </c>
      <c r="J1071">
        <v>0.25</v>
      </c>
      <c r="K1071">
        <v>0.75</v>
      </c>
      <c r="M1071" t="s">
        <v>24</v>
      </c>
    </row>
    <row r="1072" spans="1:17" x14ac:dyDescent="0.25">
      <c r="A1072">
        <v>1</v>
      </c>
      <c r="B1072" t="s">
        <v>40</v>
      </c>
      <c r="C1072" t="s">
        <v>17</v>
      </c>
      <c r="D1072" t="s">
        <v>55</v>
      </c>
      <c r="E1072" t="s">
        <v>20</v>
      </c>
      <c r="F1072" t="s">
        <v>74</v>
      </c>
      <c r="G1072"/>
      <c r="I1072">
        <v>0.54</v>
      </c>
      <c r="J1072">
        <v>0.16</v>
      </c>
      <c r="K1072">
        <v>0.25</v>
      </c>
      <c r="M1072" t="s">
        <v>75</v>
      </c>
      <c r="N1072" t="s">
        <v>24</v>
      </c>
      <c r="O1072" t="s">
        <v>21</v>
      </c>
    </row>
    <row r="1073" spans="1:17" x14ac:dyDescent="0.25">
      <c r="A1073">
        <v>1</v>
      </c>
      <c r="B1073" t="s">
        <v>40</v>
      </c>
      <c r="C1073" t="s">
        <v>17</v>
      </c>
      <c r="D1073" t="s">
        <v>55</v>
      </c>
      <c r="E1073" t="s">
        <v>28</v>
      </c>
      <c r="F1073" t="s">
        <v>26</v>
      </c>
      <c r="G1073"/>
      <c r="H1073" t="s">
        <v>27</v>
      </c>
      <c r="I1073">
        <v>0.75</v>
      </c>
      <c r="J1073">
        <v>0.5</v>
      </c>
      <c r="K1073">
        <v>1</v>
      </c>
      <c r="M1073" t="s">
        <v>21</v>
      </c>
    </row>
    <row r="1074" spans="1:17" x14ac:dyDescent="0.25">
      <c r="A1074">
        <v>1</v>
      </c>
      <c r="B1074" t="s">
        <v>40</v>
      </c>
      <c r="C1074" t="s">
        <v>17</v>
      </c>
      <c r="D1074" t="s">
        <v>55</v>
      </c>
      <c r="E1074" t="s">
        <v>18</v>
      </c>
      <c r="F1074" t="s">
        <v>31</v>
      </c>
      <c r="G1074">
        <v>24</v>
      </c>
      <c r="M1074" t="s">
        <v>21</v>
      </c>
    </row>
    <row r="1075" spans="1:17" x14ac:dyDescent="0.25">
      <c r="A1075">
        <v>1</v>
      </c>
      <c r="B1075" t="s">
        <v>40</v>
      </c>
      <c r="C1075" t="s">
        <v>17</v>
      </c>
      <c r="D1075" t="s">
        <v>53</v>
      </c>
      <c r="E1075" t="s">
        <v>18</v>
      </c>
      <c r="F1075" t="s">
        <v>26</v>
      </c>
      <c r="G1075"/>
      <c r="H1075" t="s">
        <v>19</v>
      </c>
      <c r="J1075">
        <v>6</v>
      </c>
      <c r="K1075">
        <v>7</v>
      </c>
      <c r="M1075" t="s">
        <v>21</v>
      </c>
    </row>
    <row r="1076" spans="1:17" x14ac:dyDescent="0.25">
      <c r="A1076">
        <v>1</v>
      </c>
      <c r="B1076" t="s">
        <v>40</v>
      </c>
      <c r="C1076" t="s">
        <v>17</v>
      </c>
      <c r="D1076" t="s">
        <v>53</v>
      </c>
      <c r="E1076" t="s">
        <v>20</v>
      </c>
      <c r="F1076" t="s">
        <v>74</v>
      </c>
      <c r="G1076"/>
      <c r="J1076">
        <v>0.25</v>
      </c>
      <c r="K1076">
        <v>0.33</v>
      </c>
      <c r="M1076" t="s">
        <v>75</v>
      </c>
      <c r="N1076" t="s">
        <v>21</v>
      </c>
      <c r="O1076" t="s">
        <v>32</v>
      </c>
    </row>
    <row r="1077" spans="1:17" x14ac:dyDescent="0.25">
      <c r="A1077">
        <v>1</v>
      </c>
      <c r="B1077" t="s">
        <v>40</v>
      </c>
      <c r="C1077" t="s">
        <v>17</v>
      </c>
      <c r="D1077" t="s">
        <v>53</v>
      </c>
      <c r="E1077" t="s">
        <v>33</v>
      </c>
      <c r="F1077" t="s">
        <v>26</v>
      </c>
      <c r="G1077"/>
      <c r="H1077" t="s">
        <v>19</v>
      </c>
      <c r="J1077">
        <v>3</v>
      </c>
      <c r="K1077">
        <v>4</v>
      </c>
      <c r="M1077" t="s">
        <v>32</v>
      </c>
    </row>
    <row r="1078" spans="1:17" x14ac:dyDescent="0.25">
      <c r="A1078">
        <v>1</v>
      </c>
      <c r="B1078" t="s">
        <v>40</v>
      </c>
      <c r="C1078" t="s">
        <v>17</v>
      </c>
      <c r="D1078" t="s">
        <v>53</v>
      </c>
      <c r="E1078" t="s">
        <v>34</v>
      </c>
      <c r="F1078" t="s">
        <v>26</v>
      </c>
      <c r="G1078"/>
      <c r="H1078" t="s">
        <v>19</v>
      </c>
      <c r="J1078">
        <v>0.5</v>
      </c>
      <c r="K1078">
        <v>0.75</v>
      </c>
      <c r="M1078" t="s">
        <v>24</v>
      </c>
    </row>
    <row r="1079" spans="1:17" x14ac:dyDescent="0.25">
      <c r="A1079">
        <v>1</v>
      </c>
      <c r="B1079" t="s">
        <v>40</v>
      </c>
      <c r="C1079" t="s">
        <v>17</v>
      </c>
      <c r="D1079" t="s">
        <v>53</v>
      </c>
      <c r="E1079" t="s">
        <v>33</v>
      </c>
      <c r="F1079" t="s">
        <v>26</v>
      </c>
      <c r="G1079"/>
      <c r="H1079" t="s">
        <v>27</v>
      </c>
      <c r="I1079">
        <v>4</v>
      </c>
      <c r="J1079">
        <v>3</v>
      </c>
      <c r="K1079">
        <v>5.5</v>
      </c>
      <c r="M1079" t="s">
        <v>32</v>
      </c>
    </row>
    <row r="1080" spans="1:17" x14ac:dyDescent="0.25">
      <c r="A1080">
        <v>1</v>
      </c>
      <c r="B1080" t="s">
        <v>40</v>
      </c>
      <c r="C1080" t="s">
        <v>17</v>
      </c>
      <c r="D1080" t="s">
        <v>53</v>
      </c>
      <c r="E1080" t="s">
        <v>20</v>
      </c>
      <c r="F1080" t="s">
        <v>74</v>
      </c>
      <c r="G1080"/>
      <c r="J1080">
        <v>0.25</v>
      </c>
      <c r="K1080">
        <v>0.33</v>
      </c>
      <c r="M1080" t="s">
        <v>75</v>
      </c>
      <c r="N1080" t="s">
        <v>24</v>
      </c>
      <c r="O1080" t="s">
        <v>62</v>
      </c>
      <c r="Q1080" t="s">
        <v>63</v>
      </c>
    </row>
    <row r="1081" spans="1:17" x14ac:dyDescent="0.25">
      <c r="A1081">
        <v>1</v>
      </c>
      <c r="B1081" t="s">
        <v>40</v>
      </c>
      <c r="C1081" t="s">
        <v>17</v>
      </c>
      <c r="D1081" t="s">
        <v>53</v>
      </c>
      <c r="E1081" t="s">
        <v>25</v>
      </c>
      <c r="F1081" t="s">
        <v>26</v>
      </c>
      <c r="G1081"/>
      <c r="H1081" t="s">
        <v>27</v>
      </c>
      <c r="I1081">
        <v>0.54</v>
      </c>
      <c r="J1081">
        <v>0.25</v>
      </c>
      <c r="K1081">
        <v>0.75</v>
      </c>
      <c r="M1081" t="s">
        <v>24</v>
      </c>
    </row>
    <row r="1082" spans="1:17" x14ac:dyDescent="0.25">
      <c r="A1082">
        <v>1</v>
      </c>
      <c r="B1082" t="s">
        <v>40</v>
      </c>
      <c r="C1082" t="s">
        <v>17</v>
      </c>
      <c r="D1082" t="s">
        <v>53</v>
      </c>
      <c r="E1082" t="s">
        <v>20</v>
      </c>
      <c r="F1082" t="s">
        <v>74</v>
      </c>
      <c r="G1082"/>
      <c r="I1082">
        <v>0.54</v>
      </c>
      <c r="J1082">
        <v>0.16</v>
      </c>
      <c r="K1082">
        <v>0.25</v>
      </c>
      <c r="M1082" t="s">
        <v>75</v>
      </c>
      <c r="N1082" t="s">
        <v>24</v>
      </c>
      <c r="O1082" t="s">
        <v>21</v>
      </c>
    </row>
    <row r="1083" spans="1:17" x14ac:dyDescent="0.25">
      <c r="A1083">
        <v>1</v>
      </c>
      <c r="B1083" t="s">
        <v>40</v>
      </c>
      <c r="C1083" t="s">
        <v>17</v>
      </c>
      <c r="D1083" t="s">
        <v>53</v>
      </c>
      <c r="E1083" t="s">
        <v>28</v>
      </c>
      <c r="F1083" t="s">
        <v>26</v>
      </c>
      <c r="G1083"/>
      <c r="H1083" t="s">
        <v>27</v>
      </c>
      <c r="I1083">
        <v>0.75</v>
      </c>
      <c r="J1083">
        <v>0.5</v>
      </c>
      <c r="K1083">
        <v>1</v>
      </c>
      <c r="M1083" t="s">
        <v>21</v>
      </c>
    </row>
    <row r="1084" spans="1:17" x14ac:dyDescent="0.25">
      <c r="A1084">
        <v>1</v>
      </c>
      <c r="B1084" t="s">
        <v>40</v>
      </c>
      <c r="C1084" t="s">
        <v>17</v>
      </c>
      <c r="D1084" t="s">
        <v>53</v>
      </c>
      <c r="E1084" t="s">
        <v>18</v>
      </c>
      <c r="F1084" t="s">
        <v>31</v>
      </c>
      <c r="G1084">
        <v>24</v>
      </c>
      <c r="M1084" t="s">
        <v>21</v>
      </c>
    </row>
    <row r="1085" spans="1:17" x14ac:dyDescent="0.25">
      <c r="A1085">
        <v>1</v>
      </c>
      <c r="B1085" t="s">
        <v>40</v>
      </c>
      <c r="C1085" t="s">
        <v>17</v>
      </c>
      <c r="D1085" t="s">
        <v>59</v>
      </c>
      <c r="E1085" t="s">
        <v>18</v>
      </c>
      <c r="F1085" t="s">
        <v>26</v>
      </c>
      <c r="G1085"/>
      <c r="H1085" t="s">
        <v>19</v>
      </c>
      <c r="J1085">
        <v>8</v>
      </c>
      <c r="K1085">
        <v>9</v>
      </c>
      <c r="M1085" t="s">
        <v>21</v>
      </c>
    </row>
    <row r="1086" spans="1:17" x14ac:dyDescent="0.25">
      <c r="A1086">
        <v>1</v>
      </c>
      <c r="B1086" t="s">
        <v>40</v>
      </c>
      <c r="C1086" t="s">
        <v>17</v>
      </c>
      <c r="D1086" t="s">
        <v>59</v>
      </c>
      <c r="E1086" t="s">
        <v>20</v>
      </c>
      <c r="F1086" t="s">
        <v>74</v>
      </c>
      <c r="G1086"/>
      <c r="J1086">
        <v>0.25</v>
      </c>
      <c r="K1086">
        <v>0.33</v>
      </c>
      <c r="M1086" t="s">
        <v>75</v>
      </c>
      <c r="N1086" t="s">
        <v>21</v>
      </c>
      <c r="O1086" t="s">
        <v>62</v>
      </c>
      <c r="Q1086" t="s">
        <v>64</v>
      </c>
    </row>
    <row r="1087" spans="1:17" x14ac:dyDescent="0.25">
      <c r="A1087">
        <v>1</v>
      </c>
      <c r="B1087" t="s">
        <v>40</v>
      </c>
      <c r="C1087" t="s">
        <v>17</v>
      </c>
      <c r="D1087" t="s">
        <v>59</v>
      </c>
      <c r="E1087" t="s">
        <v>35</v>
      </c>
      <c r="F1087" t="s">
        <v>26</v>
      </c>
      <c r="G1087"/>
      <c r="H1087" t="s">
        <v>19</v>
      </c>
      <c r="J1087">
        <v>1</v>
      </c>
      <c r="K1087">
        <v>1.5</v>
      </c>
      <c r="M1087" t="s">
        <v>24</v>
      </c>
    </row>
    <row r="1088" spans="1:17" x14ac:dyDescent="0.25">
      <c r="A1088">
        <v>1</v>
      </c>
      <c r="B1088" t="s">
        <v>40</v>
      </c>
      <c r="C1088" t="s">
        <v>17</v>
      </c>
      <c r="D1088" t="s">
        <v>59</v>
      </c>
      <c r="E1088" t="s">
        <v>20</v>
      </c>
      <c r="F1088" t="s">
        <v>74</v>
      </c>
      <c r="G1088"/>
      <c r="J1088">
        <v>0.25</v>
      </c>
      <c r="K1088">
        <v>0.33</v>
      </c>
      <c r="M1088" t="s">
        <v>75</v>
      </c>
      <c r="N1088" t="s">
        <v>24</v>
      </c>
      <c r="O1088" t="s">
        <v>62</v>
      </c>
      <c r="Q1088" t="s">
        <v>63</v>
      </c>
    </row>
    <row r="1089" spans="1:15" x14ac:dyDescent="0.25">
      <c r="A1089">
        <v>1</v>
      </c>
      <c r="B1089" t="s">
        <v>40</v>
      </c>
      <c r="C1089" t="s">
        <v>17</v>
      </c>
      <c r="D1089" t="s">
        <v>59</v>
      </c>
      <c r="E1089" t="s">
        <v>25</v>
      </c>
      <c r="F1089" t="s">
        <v>26</v>
      </c>
      <c r="G1089"/>
      <c r="H1089" t="s">
        <v>27</v>
      </c>
      <c r="I1089">
        <v>0.54</v>
      </c>
      <c r="J1089">
        <v>0.25</v>
      </c>
      <c r="K1089">
        <v>0.75</v>
      </c>
      <c r="M1089" t="s">
        <v>24</v>
      </c>
    </row>
    <row r="1090" spans="1:15" x14ac:dyDescent="0.25">
      <c r="A1090">
        <v>1</v>
      </c>
      <c r="B1090" t="s">
        <v>40</v>
      </c>
      <c r="C1090" t="s">
        <v>17</v>
      </c>
      <c r="D1090" t="s">
        <v>59</v>
      </c>
      <c r="E1090" t="s">
        <v>20</v>
      </c>
      <c r="F1090" t="s">
        <v>74</v>
      </c>
      <c r="G1090"/>
      <c r="J1090">
        <v>0.25</v>
      </c>
      <c r="K1090">
        <v>0.33</v>
      </c>
      <c r="M1090" t="s">
        <v>75</v>
      </c>
      <c r="N1090" t="s">
        <v>24</v>
      </c>
      <c r="O1090" t="s">
        <v>21</v>
      </c>
    </row>
    <row r="1091" spans="1:15" x14ac:dyDescent="0.25">
      <c r="A1091">
        <v>1</v>
      </c>
      <c r="B1091" t="s">
        <v>40</v>
      </c>
      <c r="C1091" t="s">
        <v>17</v>
      </c>
      <c r="D1091" t="s">
        <v>59</v>
      </c>
      <c r="E1091" t="s">
        <v>28</v>
      </c>
      <c r="F1091" t="s">
        <v>26</v>
      </c>
      <c r="G1091"/>
      <c r="H1091" t="s">
        <v>27</v>
      </c>
      <c r="I1091">
        <v>1</v>
      </c>
      <c r="J1091">
        <v>0.5</v>
      </c>
      <c r="K1091">
        <v>2</v>
      </c>
      <c r="M1091" t="s">
        <v>21</v>
      </c>
    </row>
    <row r="1092" spans="1:15" x14ac:dyDescent="0.25">
      <c r="A1092">
        <v>1</v>
      </c>
      <c r="B1092" t="s">
        <v>40</v>
      </c>
      <c r="C1092" t="s">
        <v>17</v>
      </c>
      <c r="D1092" t="s">
        <v>59</v>
      </c>
      <c r="E1092" t="s">
        <v>18</v>
      </c>
      <c r="F1092" t="s">
        <v>31</v>
      </c>
      <c r="G1092">
        <v>24</v>
      </c>
      <c r="M1092" t="s">
        <v>21</v>
      </c>
    </row>
    <row r="1093" spans="1:15" x14ac:dyDescent="0.25">
      <c r="A1093">
        <v>1</v>
      </c>
      <c r="B1093" t="s">
        <v>40</v>
      </c>
      <c r="C1093" t="s">
        <v>17</v>
      </c>
      <c r="D1093" t="s">
        <v>52</v>
      </c>
      <c r="E1093" t="s">
        <v>18</v>
      </c>
      <c r="F1093" t="s">
        <v>26</v>
      </c>
      <c r="G1093"/>
      <c r="H1093" t="s">
        <v>19</v>
      </c>
      <c r="J1093">
        <v>8</v>
      </c>
      <c r="K1093">
        <v>9</v>
      </c>
      <c r="M1093" t="s">
        <v>21</v>
      </c>
    </row>
    <row r="1094" spans="1:15" x14ac:dyDescent="0.25">
      <c r="A1094">
        <v>1</v>
      </c>
      <c r="B1094" t="s">
        <v>40</v>
      </c>
      <c r="C1094" t="s">
        <v>17</v>
      </c>
      <c r="D1094" t="s">
        <v>52</v>
      </c>
      <c r="E1094" t="s">
        <v>28</v>
      </c>
      <c r="F1094" t="s">
        <v>26</v>
      </c>
      <c r="G1094"/>
      <c r="H1094" t="s">
        <v>27</v>
      </c>
      <c r="I1094">
        <v>1</v>
      </c>
      <c r="J1094">
        <v>0.5</v>
      </c>
      <c r="K1094">
        <v>2</v>
      </c>
      <c r="M1094" t="s">
        <v>21</v>
      </c>
    </row>
    <row r="1095" spans="1:15" x14ac:dyDescent="0.25">
      <c r="A1095">
        <v>1</v>
      </c>
      <c r="B1095" t="s">
        <v>40</v>
      </c>
      <c r="C1095" t="s">
        <v>17</v>
      </c>
      <c r="D1095" t="s">
        <v>52</v>
      </c>
      <c r="E1095" t="s">
        <v>18</v>
      </c>
      <c r="F1095" t="s">
        <v>31</v>
      </c>
      <c r="G1095">
        <v>24</v>
      </c>
      <c r="M1095" t="s">
        <v>21</v>
      </c>
    </row>
    <row r="1096" spans="1:15" x14ac:dyDescent="0.25">
      <c r="A1096">
        <v>1</v>
      </c>
      <c r="B1096" t="s">
        <v>40</v>
      </c>
      <c r="C1096" t="s">
        <v>17</v>
      </c>
      <c r="D1096" t="s">
        <v>56</v>
      </c>
      <c r="E1096" t="s">
        <v>18</v>
      </c>
      <c r="F1096" t="s">
        <v>26</v>
      </c>
      <c r="G1096"/>
      <c r="H1096" t="s">
        <v>19</v>
      </c>
      <c r="J1096">
        <v>6</v>
      </c>
      <c r="K1096">
        <v>8</v>
      </c>
      <c r="M1096" t="s">
        <v>21</v>
      </c>
    </row>
    <row r="1097" spans="1:15" x14ac:dyDescent="0.25">
      <c r="A1097">
        <v>1</v>
      </c>
      <c r="B1097" t="s">
        <v>40</v>
      </c>
      <c r="C1097" t="s">
        <v>17</v>
      </c>
      <c r="D1097" t="s">
        <v>56</v>
      </c>
      <c r="E1097" t="s">
        <v>20</v>
      </c>
      <c r="F1097" t="s">
        <v>74</v>
      </c>
      <c r="G1097"/>
      <c r="J1097">
        <v>0.25</v>
      </c>
      <c r="K1097">
        <v>0.33</v>
      </c>
      <c r="M1097" t="s">
        <v>75</v>
      </c>
      <c r="N1097" t="s">
        <v>21</v>
      </c>
      <c r="O1097" t="s">
        <v>22</v>
      </c>
    </row>
    <row r="1098" spans="1:15" x14ac:dyDescent="0.25">
      <c r="A1098">
        <v>1</v>
      </c>
      <c r="B1098" t="s">
        <v>40</v>
      </c>
      <c r="C1098" t="s">
        <v>17</v>
      </c>
      <c r="D1098" t="s">
        <v>56</v>
      </c>
      <c r="E1098" t="s">
        <v>23</v>
      </c>
      <c r="F1098" t="s">
        <v>26</v>
      </c>
      <c r="G1098"/>
      <c r="H1098" t="s">
        <v>19</v>
      </c>
      <c r="J1098">
        <v>6</v>
      </c>
      <c r="K1098">
        <v>8</v>
      </c>
      <c r="M1098" t="s">
        <v>22</v>
      </c>
    </row>
    <row r="1099" spans="1:15" x14ac:dyDescent="0.25">
      <c r="A1099">
        <v>1</v>
      </c>
      <c r="B1099" t="s">
        <v>40</v>
      </c>
      <c r="C1099" t="s">
        <v>17</v>
      </c>
      <c r="D1099" t="s">
        <v>56</v>
      </c>
      <c r="E1099" t="s">
        <v>28</v>
      </c>
      <c r="F1099" t="s">
        <v>26</v>
      </c>
      <c r="G1099"/>
      <c r="H1099" t="s">
        <v>27</v>
      </c>
      <c r="I1099">
        <v>0.75</v>
      </c>
      <c r="J1099">
        <v>0.5</v>
      </c>
      <c r="K1099">
        <v>1</v>
      </c>
      <c r="M1099" t="s">
        <v>21</v>
      </c>
    </row>
    <row r="1100" spans="1:15" x14ac:dyDescent="0.25">
      <c r="A1100">
        <v>1</v>
      </c>
      <c r="B1100" t="s">
        <v>40</v>
      </c>
      <c r="C1100" t="s">
        <v>17</v>
      </c>
      <c r="D1100" t="s">
        <v>56</v>
      </c>
      <c r="E1100" t="s">
        <v>20</v>
      </c>
      <c r="F1100" t="s">
        <v>74</v>
      </c>
      <c r="G1100"/>
      <c r="J1100">
        <v>0.25</v>
      </c>
      <c r="K1100">
        <v>0.33</v>
      </c>
      <c r="M1100" t="s">
        <v>75</v>
      </c>
      <c r="N1100" t="s">
        <v>24</v>
      </c>
      <c r="O1100" t="s">
        <v>21</v>
      </c>
    </row>
    <row r="1101" spans="1:15" x14ac:dyDescent="0.25">
      <c r="A1101">
        <v>1</v>
      </c>
      <c r="B1101" t="s">
        <v>40</v>
      </c>
      <c r="C1101" t="s">
        <v>17</v>
      </c>
      <c r="D1101" t="s">
        <v>56</v>
      </c>
      <c r="E1101" t="s">
        <v>18</v>
      </c>
      <c r="F1101" t="s">
        <v>31</v>
      </c>
      <c r="G1101">
        <v>24</v>
      </c>
      <c r="M1101" t="s">
        <v>21</v>
      </c>
    </row>
    <row r="1102" spans="1:15" x14ac:dyDescent="0.25">
      <c r="A1102">
        <v>1</v>
      </c>
      <c r="B1102" t="s">
        <v>40</v>
      </c>
      <c r="C1102" t="s">
        <v>36</v>
      </c>
      <c r="D1102" t="s">
        <v>55</v>
      </c>
      <c r="E1102" t="s">
        <v>18</v>
      </c>
      <c r="F1102" t="s">
        <v>26</v>
      </c>
      <c r="G1102"/>
      <c r="H1102" t="s">
        <v>19</v>
      </c>
      <c r="J1102">
        <v>12</v>
      </c>
      <c r="K1102">
        <v>14</v>
      </c>
      <c r="M1102" t="s">
        <v>21</v>
      </c>
    </row>
    <row r="1103" spans="1:15" x14ac:dyDescent="0.25">
      <c r="A1103">
        <v>1</v>
      </c>
      <c r="B1103" t="s">
        <v>40</v>
      </c>
      <c r="C1103" t="s">
        <v>36</v>
      </c>
      <c r="D1103" t="s">
        <v>55</v>
      </c>
      <c r="E1103" t="s">
        <v>34</v>
      </c>
      <c r="F1103" t="s">
        <v>26</v>
      </c>
      <c r="G1103"/>
      <c r="H1103" t="s">
        <v>19</v>
      </c>
      <c r="J1103">
        <v>1</v>
      </c>
      <c r="K1103">
        <v>2</v>
      </c>
      <c r="M1103" t="s">
        <v>24</v>
      </c>
    </row>
    <row r="1104" spans="1:15" x14ac:dyDescent="0.25">
      <c r="A1104">
        <v>1</v>
      </c>
      <c r="B1104" t="s">
        <v>40</v>
      </c>
      <c r="C1104" t="s">
        <v>36</v>
      </c>
      <c r="D1104" t="s">
        <v>55</v>
      </c>
      <c r="E1104" t="s">
        <v>18</v>
      </c>
      <c r="F1104" t="s">
        <v>31</v>
      </c>
      <c r="G1104">
        <v>24</v>
      </c>
      <c r="M1104" t="s">
        <v>21</v>
      </c>
    </row>
    <row r="1105" spans="1:17" x14ac:dyDescent="0.25">
      <c r="A1105">
        <v>1</v>
      </c>
      <c r="B1105" t="s">
        <v>40</v>
      </c>
      <c r="C1105" t="s">
        <v>36</v>
      </c>
      <c r="D1105" t="s">
        <v>59</v>
      </c>
      <c r="E1105" t="s">
        <v>18</v>
      </c>
      <c r="F1105" t="s">
        <v>26</v>
      </c>
      <c r="G1105"/>
      <c r="H1105" t="s">
        <v>19</v>
      </c>
      <c r="J1105">
        <v>8</v>
      </c>
      <c r="K1105">
        <v>10</v>
      </c>
      <c r="M1105" t="s">
        <v>21</v>
      </c>
    </row>
    <row r="1106" spans="1:17" x14ac:dyDescent="0.25">
      <c r="A1106">
        <v>1</v>
      </c>
      <c r="B1106" t="s">
        <v>40</v>
      </c>
      <c r="C1106" t="s">
        <v>36</v>
      </c>
      <c r="D1106" t="s">
        <v>59</v>
      </c>
      <c r="E1106" t="s">
        <v>20</v>
      </c>
      <c r="F1106" t="s">
        <v>74</v>
      </c>
      <c r="G1106"/>
      <c r="J1106">
        <v>0.25</v>
      </c>
      <c r="K1106">
        <v>0.33</v>
      </c>
      <c r="M1106" t="s">
        <v>75</v>
      </c>
      <c r="N1106" t="s">
        <v>21</v>
      </c>
      <c r="O1106" t="s">
        <v>62</v>
      </c>
      <c r="Q1106" t="s">
        <v>63</v>
      </c>
    </row>
    <row r="1107" spans="1:17" x14ac:dyDescent="0.25">
      <c r="A1107">
        <v>1</v>
      </c>
      <c r="B1107" t="s">
        <v>40</v>
      </c>
      <c r="C1107" t="s">
        <v>36</v>
      </c>
      <c r="D1107" t="s">
        <v>59</v>
      </c>
      <c r="E1107" t="s">
        <v>25</v>
      </c>
      <c r="F1107" t="s">
        <v>26</v>
      </c>
      <c r="G1107"/>
      <c r="H1107" t="s">
        <v>27</v>
      </c>
      <c r="I1107">
        <v>0.54</v>
      </c>
      <c r="J1107">
        <v>0.25</v>
      </c>
      <c r="K1107">
        <v>0.75</v>
      </c>
      <c r="M1107" t="s">
        <v>24</v>
      </c>
    </row>
    <row r="1108" spans="1:17" x14ac:dyDescent="0.25">
      <c r="A1108">
        <v>1</v>
      </c>
      <c r="B1108" t="s">
        <v>40</v>
      </c>
      <c r="C1108" t="s">
        <v>36</v>
      </c>
      <c r="D1108" t="s">
        <v>59</v>
      </c>
      <c r="E1108" t="s">
        <v>20</v>
      </c>
      <c r="F1108" t="s">
        <v>74</v>
      </c>
      <c r="G1108"/>
      <c r="I1108">
        <v>0.54</v>
      </c>
      <c r="J1108">
        <v>0.16</v>
      </c>
      <c r="K1108">
        <v>0.25</v>
      </c>
      <c r="M1108" t="s">
        <v>75</v>
      </c>
      <c r="N1108" t="s">
        <v>24</v>
      </c>
      <c r="O1108" t="s">
        <v>62</v>
      </c>
      <c r="Q1108" t="s">
        <v>64</v>
      </c>
    </row>
    <row r="1109" spans="1:17" x14ac:dyDescent="0.25">
      <c r="A1109">
        <v>1</v>
      </c>
      <c r="B1109" t="s">
        <v>40</v>
      </c>
      <c r="C1109" t="s">
        <v>36</v>
      </c>
      <c r="D1109" t="s">
        <v>59</v>
      </c>
      <c r="E1109" t="s">
        <v>35</v>
      </c>
      <c r="F1109" t="s">
        <v>26</v>
      </c>
      <c r="G1109"/>
      <c r="H1109" t="s">
        <v>19</v>
      </c>
      <c r="J1109">
        <v>0.75</v>
      </c>
      <c r="K1109">
        <v>1</v>
      </c>
      <c r="M1109" t="s">
        <v>24</v>
      </c>
    </row>
    <row r="1110" spans="1:17" x14ac:dyDescent="0.25">
      <c r="A1110">
        <v>1</v>
      </c>
      <c r="B1110" t="s">
        <v>40</v>
      </c>
      <c r="C1110" t="s">
        <v>36</v>
      </c>
      <c r="D1110" t="s">
        <v>59</v>
      </c>
      <c r="E1110" t="s">
        <v>20</v>
      </c>
      <c r="F1110" t="s">
        <v>74</v>
      </c>
      <c r="G1110"/>
      <c r="J1110">
        <v>0.25</v>
      </c>
      <c r="K1110">
        <v>0.33</v>
      </c>
      <c r="M1110" t="s">
        <v>75</v>
      </c>
      <c r="N1110" t="s">
        <v>24</v>
      </c>
      <c r="O1110" t="s">
        <v>21</v>
      </c>
    </row>
    <row r="1111" spans="1:17" x14ac:dyDescent="0.25">
      <c r="A1111">
        <v>1</v>
      </c>
      <c r="B1111" t="s">
        <v>40</v>
      </c>
      <c r="C1111" t="s">
        <v>36</v>
      </c>
      <c r="D1111" t="s">
        <v>59</v>
      </c>
      <c r="E1111" t="s">
        <v>28</v>
      </c>
      <c r="F1111" t="s">
        <v>26</v>
      </c>
      <c r="G1111"/>
      <c r="H1111" t="s">
        <v>27</v>
      </c>
      <c r="I1111">
        <v>1</v>
      </c>
      <c r="J1111">
        <v>0.5</v>
      </c>
      <c r="K1111">
        <v>2</v>
      </c>
      <c r="M1111" t="s">
        <v>21</v>
      </c>
    </row>
    <row r="1112" spans="1:17" x14ac:dyDescent="0.25">
      <c r="A1112">
        <v>1</v>
      </c>
      <c r="B1112" t="s">
        <v>40</v>
      </c>
      <c r="C1112" t="s">
        <v>36</v>
      </c>
      <c r="D1112" t="s">
        <v>59</v>
      </c>
      <c r="E1112" t="s">
        <v>18</v>
      </c>
      <c r="F1112" t="s">
        <v>31</v>
      </c>
      <c r="G1112">
        <v>24</v>
      </c>
      <c r="M1112" t="s">
        <v>21</v>
      </c>
    </row>
    <row r="1113" spans="1:17" x14ac:dyDescent="0.25">
      <c r="A1113">
        <v>1</v>
      </c>
      <c r="B1113" t="s">
        <v>40</v>
      </c>
      <c r="C1113" t="s">
        <v>36</v>
      </c>
      <c r="D1113" t="s">
        <v>53</v>
      </c>
      <c r="E1113" t="s">
        <v>18</v>
      </c>
      <c r="F1113" t="s">
        <v>26</v>
      </c>
      <c r="G1113"/>
      <c r="H1113" t="s">
        <v>19</v>
      </c>
      <c r="J1113">
        <v>8</v>
      </c>
      <c r="K1113">
        <v>11</v>
      </c>
      <c r="M1113" t="s">
        <v>21</v>
      </c>
    </row>
    <row r="1114" spans="1:17" x14ac:dyDescent="0.25">
      <c r="A1114">
        <v>1</v>
      </c>
      <c r="B1114" t="s">
        <v>40</v>
      </c>
      <c r="C1114" t="s">
        <v>36</v>
      </c>
      <c r="D1114" t="s">
        <v>53</v>
      </c>
      <c r="E1114" t="s">
        <v>20</v>
      </c>
      <c r="F1114" t="s">
        <v>74</v>
      </c>
      <c r="G1114"/>
      <c r="J1114">
        <v>0.25</v>
      </c>
      <c r="K1114">
        <v>0.33</v>
      </c>
      <c r="M1114" t="s">
        <v>75</v>
      </c>
      <c r="N1114" t="s">
        <v>21</v>
      </c>
      <c r="O1114" t="s">
        <v>62</v>
      </c>
      <c r="Q1114" t="s">
        <v>63</v>
      </c>
    </row>
    <row r="1115" spans="1:17" x14ac:dyDescent="0.25">
      <c r="A1115">
        <v>1</v>
      </c>
      <c r="B1115" t="s">
        <v>40</v>
      </c>
      <c r="C1115" t="s">
        <v>36</v>
      </c>
      <c r="D1115" t="s">
        <v>53</v>
      </c>
      <c r="E1115" t="s">
        <v>25</v>
      </c>
      <c r="F1115" t="s">
        <v>26</v>
      </c>
      <c r="G1115"/>
      <c r="H1115" t="s">
        <v>27</v>
      </c>
      <c r="I1115">
        <v>0.75</v>
      </c>
      <c r="J1115">
        <v>0.5</v>
      </c>
      <c r="K1115">
        <v>1</v>
      </c>
      <c r="M1115" t="s">
        <v>24</v>
      </c>
    </row>
    <row r="1116" spans="1:17" x14ac:dyDescent="0.25">
      <c r="A1116">
        <v>1</v>
      </c>
      <c r="B1116" t="s">
        <v>40</v>
      </c>
      <c r="C1116" t="s">
        <v>36</v>
      </c>
      <c r="D1116" t="s">
        <v>53</v>
      </c>
      <c r="E1116" t="s">
        <v>20</v>
      </c>
      <c r="F1116" t="s">
        <v>74</v>
      </c>
      <c r="G1116"/>
      <c r="J1116">
        <v>0.25</v>
      </c>
      <c r="K1116">
        <v>0.33</v>
      </c>
      <c r="M1116" t="s">
        <v>75</v>
      </c>
      <c r="N1116" t="s">
        <v>24</v>
      </c>
      <c r="O1116" t="s">
        <v>21</v>
      </c>
    </row>
    <row r="1117" spans="1:17" x14ac:dyDescent="0.25">
      <c r="A1117">
        <v>1</v>
      </c>
      <c r="B1117" t="s">
        <v>40</v>
      </c>
      <c r="C1117" t="s">
        <v>36</v>
      </c>
      <c r="D1117" t="s">
        <v>53</v>
      </c>
      <c r="E1117" t="s">
        <v>28</v>
      </c>
      <c r="F1117" t="s">
        <v>26</v>
      </c>
      <c r="G1117"/>
      <c r="H1117" t="s">
        <v>27</v>
      </c>
      <c r="I1117">
        <v>1</v>
      </c>
      <c r="J1117">
        <v>0.5</v>
      </c>
      <c r="K1117">
        <v>2</v>
      </c>
      <c r="M1117" t="s">
        <v>21</v>
      </c>
    </row>
    <row r="1118" spans="1:17" x14ac:dyDescent="0.25">
      <c r="A1118">
        <v>1</v>
      </c>
      <c r="B1118" t="s">
        <v>40</v>
      </c>
      <c r="C1118" t="s">
        <v>36</v>
      </c>
      <c r="D1118" t="s">
        <v>53</v>
      </c>
      <c r="E1118" t="s">
        <v>18</v>
      </c>
      <c r="F1118" t="s">
        <v>31</v>
      </c>
      <c r="G1118">
        <v>24</v>
      </c>
      <c r="M1118" t="s">
        <v>21</v>
      </c>
    </row>
    <row r="1119" spans="1:17" x14ac:dyDescent="0.25">
      <c r="A1119">
        <v>1</v>
      </c>
      <c r="B1119" t="s">
        <v>40</v>
      </c>
      <c r="C1119" t="s">
        <v>36</v>
      </c>
      <c r="D1119" t="s">
        <v>56</v>
      </c>
      <c r="E1119" t="s">
        <v>18</v>
      </c>
      <c r="F1119" t="s">
        <v>26</v>
      </c>
      <c r="G1119"/>
      <c r="H1119" t="s">
        <v>19</v>
      </c>
      <c r="J1119">
        <v>8</v>
      </c>
      <c r="K1119">
        <v>10</v>
      </c>
      <c r="M1119" t="s">
        <v>21</v>
      </c>
    </row>
    <row r="1120" spans="1:17" x14ac:dyDescent="0.25">
      <c r="A1120">
        <v>1</v>
      </c>
      <c r="B1120" t="s">
        <v>40</v>
      </c>
      <c r="C1120" t="s">
        <v>36</v>
      </c>
      <c r="D1120" t="s">
        <v>56</v>
      </c>
      <c r="E1120" t="s">
        <v>28</v>
      </c>
      <c r="F1120" t="s">
        <v>26</v>
      </c>
      <c r="G1120"/>
      <c r="H1120" t="s">
        <v>27</v>
      </c>
      <c r="I1120">
        <v>1</v>
      </c>
      <c r="J1120">
        <v>0.5</v>
      </c>
      <c r="K1120">
        <v>2</v>
      </c>
      <c r="M1120" t="s">
        <v>21</v>
      </c>
    </row>
    <row r="1121" spans="1:17" x14ac:dyDescent="0.25">
      <c r="A1121">
        <v>1</v>
      </c>
      <c r="B1121" t="s">
        <v>40</v>
      </c>
      <c r="C1121" t="s">
        <v>36</v>
      </c>
      <c r="D1121" t="s">
        <v>56</v>
      </c>
      <c r="E1121" t="s">
        <v>18</v>
      </c>
      <c r="F1121" t="s">
        <v>31</v>
      </c>
      <c r="G1121">
        <v>24</v>
      </c>
      <c r="M1121" t="s">
        <v>21</v>
      </c>
    </row>
    <row r="1122" spans="1:17" x14ac:dyDescent="0.25">
      <c r="A1122">
        <v>1</v>
      </c>
      <c r="B1122" t="s">
        <v>40</v>
      </c>
      <c r="C1122" t="s">
        <v>37</v>
      </c>
      <c r="D1122" t="s">
        <v>59</v>
      </c>
      <c r="E1122" t="s">
        <v>18</v>
      </c>
      <c r="F1122" t="s">
        <v>26</v>
      </c>
      <c r="G1122"/>
      <c r="H1122" t="s">
        <v>19</v>
      </c>
      <c r="J1122">
        <v>8</v>
      </c>
      <c r="K1122">
        <v>9</v>
      </c>
      <c r="M1122" t="s">
        <v>21</v>
      </c>
    </row>
    <row r="1123" spans="1:17" x14ac:dyDescent="0.25">
      <c r="A1123">
        <v>1</v>
      </c>
      <c r="B1123" t="s">
        <v>40</v>
      </c>
      <c r="C1123" t="s">
        <v>37</v>
      </c>
      <c r="D1123" t="s">
        <v>59</v>
      </c>
      <c r="E1123" t="s">
        <v>20</v>
      </c>
      <c r="F1123" t="s">
        <v>74</v>
      </c>
      <c r="G1123"/>
      <c r="J1123">
        <v>0.25</v>
      </c>
      <c r="K1123">
        <v>0.33</v>
      </c>
      <c r="M1123" t="s">
        <v>75</v>
      </c>
      <c r="N1123" t="s">
        <v>21</v>
      </c>
      <c r="O1123" t="s">
        <v>62</v>
      </c>
      <c r="Q1123" t="s">
        <v>64</v>
      </c>
    </row>
    <row r="1124" spans="1:17" x14ac:dyDescent="0.25">
      <c r="A1124">
        <v>1</v>
      </c>
      <c r="B1124" t="s">
        <v>40</v>
      </c>
      <c r="C1124" t="s">
        <v>37</v>
      </c>
      <c r="D1124" t="s">
        <v>59</v>
      </c>
      <c r="E1124" t="s">
        <v>35</v>
      </c>
      <c r="F1124" t="s">
        <v>26</v>
      </c>
      <c r="G1124"/>
      <c r="H1124" t="s">
        <v>19</v>
      </c>
      <c r="J1124">
        <v>1</v>
      </c>
      <c r="K1124">
        <v>1.5</v>
      </c>
      <c r="M1124" t="s">
        <v>24</v>
      </c>
    </row>
    <row r="1125" spans="1:17" x14ac:dyDescent="0.25">
      <c r="A1125">
        <v>1</v>
      </c>
      <c r="B1125" t="s">
        <v>40</v>
      </c>
      <c r="C1125" t="s">
        <v>37</v>
      </c>
      <c r="D1125" t="s">
        <v>59</v>
      </c>
      <c r="E1125" t="s">
        <v>20</v>
      </c>
      <c r="F1125" t="s">
        <v>74</v>
      </c>
      <c r="G1125"/>
      <c r="J1125">
        <v>0.25</v>
      </c>
      <c r="K1125">
        <v>0.33</v>
      </c>
      <c r="M1125" t="s">
        <v>75</v>
      </c>
      <c r="N1125" t="s">
        <v>24</v>
      </c>
      <c r="O1125" t="s">
        <v>62</v>
      </c>
      <c r="Q1125" t="s">
        <v>63</v>
      </c>
    </row>
    <row r="1126" spans="1:17" x14ac:dyDescent="0.25">
      <c r="A1126">
        <v>1</v>
      </c>
      <c r="B1126" t="s">
        <v>40</v>
      </c>
      <c r="C1126" t="s">
        <v>37</v>
      </c>
      <c r="D1126" t="s">
        <v>59</v>
      </c>
      <c r="E1126" t="s">
        <v>25</v>
      </c>
      <c r="F1126" t="s">
        <v>26</v>
      </c>
      <c r="G1126"/>
      <c r="H1126" t="s">
        <v>27</v>
      </c>
      <c r="I1126">
        <v>0.54</v>
      </c>
      <c r="J1126">
        <v>0.25</v>
      </c>
      <c r="K1126">
        <v>0.75</v>
      </c>
      <c r="M1126" t="s">
        <v>24</v>
      </c>
    </row>
    <row r="1127" spans="1:17" x14ac:dyDescent="0.25">
      <c r="A1127">
        <v>1</v>
      </c>
      <c r="B1127" t="s">
        <v>40</v>
      </c>
      <c r="C1127" t="s">
        <v>37</v>
      </c>
      <c r="D1127" t="s">
        <v>59</v>
      </c>
      <c r="E1127" t="s">
        <v>20</v>
      </c>
      <c r="F1127" t="s">
        <v>74</v>
      </c>
      <c r="G1127"/>
      <c r="J1127">
        <v>0.25</v>
      </c>
      <c r="K1127">
        <v>0.33</v>
      </c>
      <c r="M1127" t="s">
        <v>75</v>
      </c>
      <c r="N1127" t="s">
        <v>24</v>
      </c>
      <c r="O1127" t="s">
        <v>21</v>
      </c>
    </row>
    <row r="1128" spans="1:17" x14ac:dyDescent="0.25">
      <c r="A1128">
        <v>1</v>
      </c>
      <c r="B1128" t="s">
        <v>40</v>
      </c>
      <c r="C1128" t="s">
        <v>37</v>
      </c>
      <c r="D1128" t="s">
        <v>59</v>
      </c>
      <c r="E1128" t="s">
        <v>28</v>
      </c>
      <c r="F1128" t="s">
        <v>26</v>
      </c>
      <c r="G1128"/>
      <c r="H1128" t="s">
        <v>27</v>
      </c>
      <c r="I1128">
        <v>1</v>
      </c>
      <c r="J1128">
        <v>0.5</v>
      </c>
      <c r="K1128">
        <v>2</v>
      </c>
      <c r="M1128" t="s">
        <v>21</v>
      </c>
    </row>
    <row r="1129" spans="1:17" x14ac:dyDescent="0.25">
      <c r="A1129">
        <v>1</v>
      </c>
      <c r="B1129" t="s">
        <v>40</v>
      </c>
      <c r="C1129" t="s">
        <v>37</v>
      </c>
      <c r="D1129" t="s">
        <v>59</v>
      </c>
      <c r="E1129" t="s">
        <v>18</v>
      </c>
      <c r="F1129" t="s">
        <v>31</v>
      </c>
      <c r="G1129">
        <v>24</v>
      </c>
      <c r="M1129" t="s">
        <v>21</v>
      </c>
    </row>
    <row r="1130" spans="1:17" x14ac:dyDescent="0.25">
      <c r="A1130">
        <v>1</v>
      </c>
      <c r="B1130" t="s">
        <v>40</v>
      </c>
      <c r="C1130" t="s">
        <v>38</v>
      </c>
      <c r="D1130" t="s">
        <v>59</v>
      </c>
      <c r="E1130" t="s">
        <v>18</v>
      </c>
      <c r="F1130" t="s">
        <v>26</v>
      </c>
      <c r="G1130"/>
      <c r="H1130" t="s">
        <v>19</v>
      </c>
      <c r="J1130">
        <v>8</v>
      </c>
      <c r="K1130">
        <v>10</v>
      </c>
      <c r="M1130" t="s">
        <v>21</v>
      </c>
    </row>
    <row r="1131" spans="1:17" x14ac:dyDescent="0.25">
      <c r="A1131">
        <v>1</v>
      </c>
      <c r="B1131" t="s">
        <v>40</v>
      </c>
      <c r="C1131" t="s">
        <v>38</v>
      </c>
      <c r="D1131" t="s">
        <v>59</v>
      </c>
      <c r="E1131" t="s">
        <v>28</v>
      </c>
      <c r="F1131" t="s">
        <v>26</v>
      </c>
      <c r="G1131"/>
      <c r="H1131" t="s">
        <v>27</v>
      </c>
      <c r="I1131">
        <v>1</v>
      </c>
      <c r="J1131">
        <v>0.5</v>
      </c>
      <c r="K1131">
        <v>2</v>
      </c>
      <c r="M1131" t="s">
        <v>21</v>
      </c>
    </row>
    <row r="1132" spans="1:17" x14ac:dyDescent="0.25">
      <c r="A1132">
        <v>1</v>
      </c>
      <c r="B1132" t="s">
        <v>40</v>
      </c>
      <c r="C1132" t="s">
        <v>38</v>
      </c>
      <c r="D1132" t="s">
        <v>59</v>
      </c>
      <c r="E1132" t="s">
        <v>18</v>
      </c>
      <c r="F1132" t="s">
        <v>31</v>
      </c>
      <c r="G1132">
        <v>24</v>
      </c>
      <c r="M1132" t="s">
        <v>21</v>
      </c>
    </row>
    <row r="1133" spans="1:17" x14ac:dyDescent="0.25">
      <c r="A1133">
        <v>1</v>
      </c>
      <c r="B1133" t="s">
        <v>40</v>
      </c>
      <c r="C1133" t="s">
        <v>38</v>
      </c>
      <c r="D1133" t="s">
        <v>55</v>
      </c>
      <c r="E1133" t="s">
        <v>18</v>
      </c>
      <c r="F1133" t="s">
        <v>26</v>
      </c>
      <c r="G1133"/>
      <c r="H1133" t="s">
        <v>19</v>
      </c>
      <c r="J1133">
        <v>12</v>
      </c>
      <c r="K1133">
        <v>14</v>
      </c>
      <c r="M1133" t="s">
        <v>21</v>
      </c>
    </row>
    <row r="1134" spans="1:17" x14ac:dyDescent="0.25">
      <c r="A1134">
        <v>1</v>
      </c>
      <c r="B1134" t="s">
        <v>40</v>
      </c>
      <c r="C1134" t="s">
        <v>38</v>
      </c>
      <c r="D1134" t="s">
        <v>55</v>
      </c>
      <c r="E1134" t="s">
        <v>20</v>
      </c>
      <c r="F1134" t="s">
        <v>74</v>
      </c>
      <c r="G1134"/>
      <c r="J1134">
        <v>0.25</v>
      </c>
      <c r="K1134">
        <v>0.33</v>
      </c>
      <c r="M1134" t="s">
        <v>75</v>
      </c>
      <c r="N1134" t="s">
        <v>21</v>
      </c>
      <c r="O1134" t="s">
        <v>62</v>
      </c>
      <c r="Q1134" t="s">
        <v>63</v>
      </c>
    </row>
    <row r="1135" spans="1:17" x14ac:dyDescent="0.25">
      <c r="A1135">
        <v>1</v>
      </c>
      <c r="B1135" t="s">
        <v>40</v>
      </c>
      <c r="C1135" t="s">
        <v>38</v>
      </c>
      <c r="D1135" t="s">
        <v>55</v>
      </c>
      <c r="E1135" t="s">
        <v>25</v>
      </c>
      <c r="F1135" t="s">
        <v>26</v>
      </c>
      <c r="G1135"/>
      <c r="H1135" t="s">
        <v>27</v>
      </c>
      <c r="I1135">
        <v>0.75</v>
      </c>
      <c r="J1135">
        <v>0.5</v>
      </c>
      <c r="K1135">
        <v>1</v>
      </c>
      <c r="M1135" t="s">
        <v>24</v>
      </c>
    </row>
    <row r="1136" spans="1:17" x14ac:dyDescent="0.25">
      <c r="A1136">
        <v>1</v>
      </c>
      <c r="B1136" t="s">
        <v>40</v>
      </c>
      <c r="C1136" t="s">
        <v>38</v>
      </c>
      <c r="D1136" t="s">
        <v>55</v>
      </c>
      <c r="E1136" t="s">
        <v>20</v>
      </c>
      <c r="F1136" t="s">
        <v>74</v>
      </c>
      <c r="G1136"/>
      <c r="J1136">
        <v>0.25</v>
      </c>
      <c r="K1136">
        <v>0.33</v>
      </c>
      <c r="M1136" t="s">
        <v>75</v>
      </c>
      <c r="N1136" t="s">
        <v>24</v>
      </c>
      <c r="O1136" t="s">
        <v>21</v>
      </c>
      <c r="P1136">
        <v>1000</v>
      </c>
    </row>
    <row r="1137" spans="1:17" x14ac:dyDescent="0.25">
      <c r="A1137">
        <v>1</v>
      </c>
      <c r="B1137" t="s">
        <v>40</v>
      </c>
      <c r="C1137" t="s">
        <v>38</v>
      </c>
      <c r="D1137" t="s">
        <v>55</v>
      </c>
      <c r="E1137" t="s">
        <v>18</v>
      </c>
      <c r="F1137" t="s">
        <v>26</v>
      </c>
      <c r="G1137"/>
      <c r="H1137" t="s">
        <v>19</v>
      </c>
      <c r="J1137">
        <v>1</v>
      </c>
      <c r="K1137">
        <v>2</v>
      </c>
      <c r="M1137" t="s">
        <v>21</v>
      </c>
    </row>
    <row r="1138" spans="1:17" x14ac:dyDescent="0.25">
      <c r="A1138">
        <v>1</v>
      </c>
      <c r="B1138" t="s">
        <v>40</v>
      </c>
      <c r="C1138" t="s">
        <v>38</v>
      </c>
      <c r="D1138" t="s">
        <v>55</v>
      </c>
      <c r="E1138" t="s">
        <v>18</v>
      </c>
      <c r="F1138" t="s">
        <v>31</v>
      </c>
      <c r="G1138">
        <v>24</v>
      </c>
      <c r="M1138" t="s">
        <v>21</v>
      </c>
    </row>
    <row r="1139" spans="1:17" x14ac:dyDescent="0.25">
      <c r="A1139">
        <v>1</v>
      </c>
      <c r="B1139" t="s">
        <v>40</v>
      </c>
      <c r="C1139" t="s">
        <v>37</v>
      </c>
      <c r="D1139" t="s">
        <v>55</v>
      </c>
      <c r="E1139" t="s">
        <v>18</v>
      </c>
      <c r="F1139" t="s">
        <v>26</v>
      </c>
      <c r="G1139"/>
      <c r="H1139" t="s">
        <v>19</v>
      </c>
      <c r="J1139">
        <v>6</v>
      </c>
      <c r="K1139">
        <v>8</v>
      </c>
      <c r="M1139" t="s">
        <v>21</v>
      </c>
    </row>
    <row r="1140" spans="1:17" x14ac:dyDescent="0.25">
      <c r="A1140">
        <v>1</v>
      </c>
      <c r="B1140" t="s">
        <v>40</v>
      </c>
      <c r="C1140" t="s">
        <v>37</v>
      </c>
      <c r="D1140" t="s">
        <v>55</v>
      </c>
      <c r="E1140" t="s">
        <v>20</v>
      </c>
      <c r="F1140" t="s">
        <v>74</v>
      </c>
      <c r="G1140"/>
      <c r="J1140">
        <v>0.25</v>
      </c>
      <c r="K1140">
        <v>0.33</v>
      </c>
      <c r="M1140" t="s">
        <v>75</v>
      </c>
      <c r="N1140" t="s">
        <v>21</v>
      </c>
      <c r="O1140" t="s">
        <v>22</v>
      </c>
    </row>
    <row r="1141" spans="1:17" x14ac:dyDescent="0.25">
      <c r="A1141">
        <v>1</v>
      </c>
      <c r="B1141" t="s">
        <v>40</v>
      </c>
      <c r="C1141" t="s">
        <v>37</v>
      </c>
      <c r="D1141" t="s">
        <v>55</v>
      </c>
      <c r="E1141" t="s">
        <v>23</v>
      </c>
      <c r="F1141" t="s">
        <v>26</v>
      </c>
      <c r="G1141"/>
      <c r="H1141" t="s">
        <v>19</v>
      </c>
      <c r="J1141">
        <v>6</v>
      </c>
      <c r="K1141">
        <v>7.5</v>
      </c>
      <c r="M1141" t="s">
        <v>22</v>
      </c>
    </row>
    <row r="1142" spans="1:17" x14ac:dyDescent="0.25">
      <c r="A1142">
        <v>1</v>
      </c>
      <c r="B1142" t="s">
        <v>40</v>
      </c>
      <c r="C1142" t="s">
        <v>37</v>
      </c>
      <c r="D1142" t="s">
        <v>55</v>
      </c>
      <c r="E1142" t="s">
        <v>20</v>
      </c>
      <c r="F1142" t="s">
        <v>74</v>
      </c>
      <c r="G1142"/>
      <c r="J1142">
        <v>0.25</v>
      </c>
      <c r="K1142">
        <v>0.33</v>
      </c>
      <c r="M1142" t="s">
        <v>75</v>
      </c>
      <c r="N1142" t="s">
        <v>24</v>
      </c>
      <c r="O1142" t="s">
        <v>21</v>
      </c>
    </row>
    <row r="1143" spans="1:17" x14ac:dyDescent="0.25">
      <c r="A1143">
        <v>1</v>
      </c>
      <c r="B1143" t="s">
        <v>40</v>
      </c>
      <c r="C1143" t="s">
        <v>37</v>
      </c>
      <c r="D1143" t="s">
        <v>55</v>
      </c>
      <c r="E1143" t="s">
        <v>28</v>
      </c>
      <c r="F1143" t="s">
        <v>26</v>
      </c>
      <c r="G1143"/>
      <c r="H1143" t="s">
        <v>27</v>
      </c>
      <c r="I1143">
        <f>(J1143+K1143)/2</f>
        <v>1.5</v>
      </c>
      <c r="J1143">
        <v>1</v>
      </c>
      <c r="K1143">
        <v>2</v>
      </c>
      <c r="M1143" t="s">
        <v>21</v>
      </c>
    </row>
    <row r="1144" spans="1:17" x14ac:dyDescent="0.25">
      <c r="A1144">
        <v>1</v>
      </c>
      <c r="B1144" t="s">
        <v>40</v>
      </c>
      <c r="C1144" t="s">
        <v>37</v>
      </c>
      <c r="D1144" t="s">
        <v>55</v>
      </c>
      <c r="E1144" t="s">
        <v>18</v>
      </c>
      <c r="F1144" t="s">
        <v>31</v>
      </c>
      <c r="G1144">
        <v>24</v>
      </c>
      <c r="M1144" t="s">
        <v>21</v>
      </c>
    </row>
    <row r="1145" spans="1:17" x14ac:dyDescent="0.25">
      <c r="A1145">
        <v>1</v>
      </c>
      <c r="B1145" t="s">
        <v>40</v>
      </c>
      <c r="C1145" t="s">
        <v>38</v>
      </c>
      <c r="D1145" t="s">
        <v>53</v>
      </c>
      <c r="E1145" t="s">
        <v>18</v>
      </c>
      <c r="F1145" t="s">
        <v>26</v>
      </c>
      <c r="G1145"/>
      <c r="H1145" t="s">
        <v>19</v>
      </c>
      <c r="J1145">
        <v>8</v>
      </c>
      <c r="K1145">
        <v>11</v>
      </c>
      <c r="M1145" t="s">
        <v>21</v>
      </c>
    </row>
    <row r="1146" spans="1:17" x14ac:dyDescent="0.25">
      <c r="A1146">
        <v>1</v>
      </c>
      <c r="B1146" t="s">
        <v>40</v>
      </c>
      <c r="C1146" t="s">
        <v>38</v>
      </c>
      <c r="D1146" t="s">
        <v>53</v>
      </c>
      <c r="E1146" t="s">
        <v>20</v>
      </c>
      <c r="F1146" t="s">
        <v>74</v>
      </c>
      <c r="G1146"/>
      <c r="J1146">
        <v>0.25</v>
      </c>
      <c r="K1146">
        <v>0.33</v>
      </c>
      <c r="M1146" t="s">
        <v>75</v>
      </c>
      <c r="N1146" t="s">
        <v>21</v>
      </c>
      <c r="O1146" t="s">
        <v>62</v>
      </c>
      <c r="Q1146" t="s">
        <v>63</v>
      </c>
    </row>
    <row r="1147" spans="1:17" x14ac:dyDescent="0.25">
      <c r="A1147">
        <v>1</v>
      </c>
      <c r="B1147" t="s">
        <v>40</v>
      </c>
      <c r="C1147" t="s">
        <v>38</v>
      </c>
      <c r="D1147" t="s">
        <v>53</v>
      </c>
      <c r="E1147" t="s">
        <v>25</v>
      </c>
      <c r="F1147" t="s">
        <v>26</v>
      </c>
      <c r="G1147"/>
      <c r="H1147" t="s">
        <v>27</v>
      </c>
      <c r="I1147">
        <v>0.75</v>
      </c>
      <c r="J1147">
        <v>0.5</v>
      </c>
      <c r="K1147">
        <v>1</v>
      </c>
      <c r="M1147" t="s">
        <v>24</v>
      </c>
    </row>
    <row r="1148" spans="1:17" x14ac:dyDescent="0.25">
      <c r="A1148">
        <v>1</v>
      </c>
      <c r="B1148" t="s">
        <v>40</v>
      </c>
      <c r="C1148" t="s">
        <v>38</v>
      </c>
      <c r="D1148" t="s">
        <v>53</v>
      </c>
      <c r="E1148" t="s">
        <v>20</v>
      </c>
      <c r="F1148" t="s">
        <v>74</v>
      </c>
      <c r="G1148"/>
      <c r="J1148">
        <v>0.25</v>
      </c>
      <c r="K1148">
        <v>0.33</v>
      </c>
      <c r="M1148" t="s">
        <v>75</v>
      </c>
      <c r="N1148" t="s">
        <v>24</v>
      </c>
      <c r="O1148" t="s">
        <v>21</v>
      </c>
    </row>
    <row r="1149" spans="1:17" x14ac:dyDescent="0.25">
      <c r="A1149">
        <v>1</v>
      </c>
      <c r="B1149" t="s">
        <v>40</v>
      </c>
      <c r="C1149" t="s">
        <v>38</v>
      </c>
      <c r="D1149" t="s">
        <v>53</v>
      </c>
      <c r="E1149" t="s">
        <v>28</v>
      </c>
      <c r="F1149" t="s">
        <v>26</v>
      </c>
      <c r="G1149"/>
      <c r="H1149" t="s">
        <v>27</v>
      </c>
      <c r="I1149">
        <v>1</v>
      </c>
      <c r="J1149">
        <v>0.5</v>
      </c>
      <c r="K1149">
        <v>2</v>
      </c>
      <c r="M1149" t="s">
        <v>21</v>
      </c>
    </row>
    <row r="1150" spans="1:17" x14ac:dyDescent="0.25">
      <c r="A1150">
        <v>1</v>
      </c>
      <c r="B1150" t="s">
        <v>40</v>
      </c>
      <c r="C1150" t="s">
        <v>38</v>
      </c>
      <c r="D1150" t="s">
        <v>53</v>
      </c>
      <c r="E1150" t="s">
        <v>18</v>
      </c>
      <c r="F1150" t="s">
        <v>31</v>
      </c>
      <c r="G1150">
        <v>24</v>
      </c>
      <c r="M1150" t="s">
        <v>21</v>
      </c>
    </row>
    <row r="1151" spans="1:17" x14ac:dyDescent="0.25">
      <c r="A1151">
        <v>1</v>
      </c>
      <c r="B1151" t="s">
        <v>40</v>
      </c>
      <c r="C1151" t="s">
        <v>37</v>
      </c>
      <c r="D1151" t="s">
        <v>53</v>
      </c>
      <c r="E1151" t="s">
        <v>18</v>
      </c>
      <c r="F1151" t="s">
        <v>26</v>
      </c>
      <c r="G1151"/>
      <c r="H1151" t="s">
        <v>19</v>
      </c>
      <c r="J1151">
        <v>6</v>
      </c>
      <c r="K1151">
        <v>7</v>
      </c>
      <c r="M1151" t="s">
        <v>21</v>
      </c>
    </row>
    <row r="1152" spans="1:17" x14ac:dyDescent="0.25">
      <c r="A1152">
        <v>1</v>
      </c>
      <c r="B1152" t="s">
        <v>40</v>
      </c>
      <c r="C1152" t="s">
        <v>37</v>
      </c>
      <c r="D1152" t="s">
        <v>53</v>
      </c>
      <c r="E1152" t="s">
        <v>20</v>
      </c>
      <c r="F1152" t="s">
        <v>74</v>
      </c>
      <c r="G1152"/>
      <c r="J1152">
        <v>0.25</v>
      </c>
      <c r="K1152">
        <v>0.33</v>
      </c>
      <c r="M1152" t="s">
        <v>75</v>
      </c>
      <c r="N1152" t="s">
        <v>21</v>
      </c>
      <c r="O1152" t="s">
        <v>32</v>
      </c>
    </row>
    <row r="1153" spans="1:15" x14ac:dyDescent="0.25">
      <c r="A1153">
        <v>1</v>
      </c>
      <c r="B1153" t="s">
        <v>40</v>
      </c>
      <c r="C1153" t="s">
        <v>37</v>
      </c>
      <c r="D1153" t="s">
        <v>53</v>
      </c>
      <c r="E1153" t="s">
        <v>33</v>
      </c>
      <c r="F1153" t="s">
        <v>26</v>
      </c>
      <c r="G1153"/>
      <c r="H1153" t="s">
        <v>19</v>
      </c>
      <c r="J1153">
        <v>3</v>
      </c>
      <c r="K1153">
        <v>3.5</v>
      </c>
      <c r="M1153" t="s">
        <v>32</v>
      </c>
    </row>
    <row r="1154" spans="1:15" x14ac:dyDescent="0.25">
      <c r="A1154">
        <v>1</v>
      </c>
      <c r="B1154" t="s">
        <v>40</v>
      </c>
      <c r="C1154" t="s">
        <v>37</v>
      </c>
      <c r="D1154" t="s">
        <v>53</v>
      </c>
      <c r="E1154" t="s">
        <v>34</v>
      </c>
      <c r="F1154" t="s">
        <v>26</v>
      </c>
      <c r="G1154"/>
      <c r="H1154" t="s">
        <v>19</v>
      </c>
      <c r="J1154">
        <v>0.5</v>
      </c>
      <c r="K1154">
        <v>0.75</v>
      </c>
      <c r="M1154" t="s">
        <v>24</v>
      </c>
    </row>
    <row r="1155" spans="1:15" x14ac:dyDescent="0.25">
      <c r="A1155">
        <v>1</v>
      </c>
      <c r="B1155" t="s">
        <v>40</v>
      </c>
      <c r="C1155" t="s">
        <v>37</v>
      </c>
      <c r="D1155" t="s">
        <v>53</v>
      </c>
      <c r="E1155" t="s">
        <v>33</v>
      </c>
      <c r="F1155" t="s">
        <v>26</v>
      </c>
      <c r="G1155"/>
      <c r="H1155" t="s">
        <v>27</v>
      </c>
      <c r="I1155">
        <v>2.5</v>
      </c>
      <c r="J1155">
        <v>2</v>
      </c>
      <c r="K1155">
        <v>3</v>
      </c>
      <c r="M1155" t="s">
        <v>32</v>
      </c>
    </row>
    <row r="1156" spans="1:15" x14ac:dyDescent="0.25">
      <c r="A1156">
        <v>1</v>
      </c>
      <c r="B1156" t="s">
        <v>40</v>
      </c>
      <c r="C1156" t="s">
        <v>37</v>
      </c>
      <c r="D1156" t="s">
        <v>53</v>
      </c>
      <c r="E1156" t="s">
        <v>20</v>
      </c>
      <c r="F1156" t="s">
        <v>74</v>
      </c>
      <c r="G1156"/>
      <c r="J1156">
        <v>0.25</v>
      </c>
      <c r="K1156">
        <v>0.33</v>
      </c>
      <c r="M1156" t="s">
        <v>75</v>
      </c>
      <c r="N1156" t="s">
        <v>24</v>
      </c>
      <c r="O1156" t="s">
        <v>21</v>
      </c>
    </row>
    <row r="1157" spans="1:15" x14ac:dyDescent="0.25">
      <c r="A1157">
        <v>1</v>
      </c>
      <c r="B1157" t="s">
        <v>40</v>
      </c>
      <c r="C1157" t="s">
        <v>37</v>
      </c>
      <c r="D1157" t="s">
        <v>53</v>
      </c>
      <c r="E1157" t="s">
        <v>28</v>
      </c>
      <c r="F1157" t="s">
        <v>26</v>
      </c>
      <c r="G1157"/>
      <c r="H1157" t="s">
        <v>27</v>
      </c>
      <c r="I1157">
        <v>0.5</v>
      </c>
      <c r="J1157">
        <v>0.33</v>
      </c>
      <c r="K1157">
        <v>0.75</v>
      </c>
      <c r="M1157" t="s">
        <v>21</v>
      </c>
    </row>
    <row r="1158" spans="1:15" x14ac:dyDescent="0.25">
      <c r="A1158">
        <v>1</v>
      </c>
      <c r="B1158" t="s">
        <v>40</v>
      </c>
      <c r="C1158" t="s">
        <v>37</v>
      </c>
      <c r="D1158" t="s">
        <v>53</v>
      </c>
      <c r="E1158" t="s">
        <v>18</v>
      </c>
      <c r="F1158" t="s">
        <v>31</v>
      </c>
      <c r="G1158">
        <v>24</v>
      </c>
      <c r="M1158" t="s">
        <v>21</v>
      </c>
    </row>
    <row r="1159" spans="1:15" x14ac:dyDescent="0.25">
      <c r="A1159">
        <v>1</v>
      </c>
      <c r="B1159" t="s">
        <v>40</v>
      </c>
      <c r="C1159" t="s">
        <v>38</v>
      </c>
      <c r="D1159" t="s">
        <v>56</v>
      </c>
      <c r="E1159" t="s">
        <v>18</v>
      </c>
      <c r="F1159" t="s">
        <v>26</v>
      </c>
      <c r="G1159"/>
      <c r="H1159" t="s">
        <v>19</v>
      </c>
      <c r="J1159">
        <v>8</v>
      </c>
      <c r="K1159">
        <v>14</v>
      </c>
      <c r="M1159" t="s">
        <v>21</v>
      </c>
    </row>
    <row r="1160" spans="1:15" x14ac:dyDescent="0.25">
      <c r="A1160">
        <v>1</v>
      </c>
      <c r="B1160" t="s">
        <v>40</v>
      </c>
      <c r="C1160" t="s">
        <v>38</v>
      </c>
      <c r="D1160" t="s">
        <v>56</v>
      </c>
      <c r="E1160" t="s">
        <v>28</v>
      </c>
      <c r="F1160" t="s">
        <v>26</v>
      </c>
      <c r="G1160"/>
      <c r="H1160" t="s">
        <v>27</v>
      </c>
      <c r="I1160">
        <v>1</v>
      </c>
      <c r="J1160">
        <v>0.5</v>
      </c>
      <c r="K1160">
        <v>2</v>
      </c>
      <c r="M1160" t="s">
        <v>21</v>
      </c>
    </row>
    <row r="1161" spans="1:15" x14ac:dyDescent="0.25">
      <c r="A1161">
        <v>1</v>
      </c>
      <c r="B1161" t="s">
        <v>40</v>
      </c>
      <c r="C1161" t="s">
        <v>38</v>
      </c>
      <c r="D1161" t="s">
        <v>56</v>
      </c>
      <c r="E1161" t="s">
        <v>18</v>
      </c>
      <c r="F1161" t="s">
        <v>31</v>
      </c>
      <c r="G1161">
        <v>24</v>
      </c>
      <c r="M1161" t="s">
        <v>21</v>
      </c>
    </row>
    <row r="1162" spans="1:15" x14ac:dyDescent="0.25">
      <c r="A1162">
        <v>1</v>
      </c>
      <c r="B1162" t="s">
        <v>40</v>
      </c>
      <c r="C1162" t="s">
        <v>37</v>
      </c>
      <c r="D1162" t="s">
        <v>56</v>
      </c>
      <c r="E1162" t="s">
        <v>18</v>
      </c>
      <c r="F1162" t="s">
        <v>26</v>
      </c>
      <c r="G1162"/>
      <c r="H1162" t="s">
        <v>19</v>
      </c>
      <c r="J1162">
        <v>6</v>
      </c>
      <c r="K1162">
        <v>8</v>
      </c>
      <c r="M1162" t="s">
        <v>21</v>
      </c>
    </row>
    <row r="1163" spans="1:15" x14ac:dyDescent="0.25">
      <c r="A1163">
        <v>1</v>
      </c>
      <c r="B1163" t="s">
        <v>40</v>
      </c>
      <c r="C1163" t="s">
        <v>37</v>
      </c>
      <c r="D1163" t="s">
        <v>56</v>
      </c>
      <c r="E1163" t="s">
        <v>20</v>
      </c>
      <c r="F1163" t="s">
        <v>74</v>
      </c>
      <c r="G1163"/>
      <c r="J1163">
        <v>0.25</v>
      </c>
      <c r="K1163">
        <v>0.33</v>
      </c>
      <c r="M1163" t="s">
        <v>75</v>
      </c>
      <c r="N1163" t="s">
        <v>21</v>
      </c>
      <c r="O1163" t="s">
        <v>22</v>
      </c>
    </row>
    <row r="1164" spans="1:15" x14ac:dyDescent="0.25">
      <c r="A1164">
        <v>1</v>
      </c>
      <c r="B1164" t="s">
        <v>40</v>
      </c>
      <c r="C1164" t="s">
        <v>37</v>
      </c>
      <c r="D1164" t="s">
        <v>56</v>
      </c>
      <c r="E1164" t="s">
        <v>23</v>
      </c>
      <c r="F1164" t="s">
        <v>26</v>
      </c>
      <c r="G1164"/>
      <c r="H1164" t="s">
        <v>19</v>
      </c>
      <c r="J1164">
        <v>6</v>
      </c>
      <c r="K1164">
        <v>8</v>
      </c>
      <c r="M1164" t="s">
        <v>22</v>
      </c>
    </row>
    <row r="1165" spans="1:15" x14ac:dyDescent="0.25">
      <c r="A1165">
        <v>1</v>
      </c>
      <c r="B1165" t="s">
        <v>40</v>
      </c>
      <c r="C1165" t="s">
        <v>37</v>
      </c>
      <c r="D1165" t="s">
        <v>56</v>
      </c>
      <c r="E1165" t="s">
        <v>28</v>
      </c>
      <c r="F1165" t="s">
        <v>26</v>
      </c>
      <c r="G1165"/>
      <c r="H1165" t="s">
        <v>27</v>
      </c>
      <c r="I1165">
        <v>0.75</v>
      </c>
      <c r="J1165">
        <v>0.5</v>
      </c>
      <c r="K1165">
        <v>1</v>
      </c>
      <c r="M1165" t="s">
        <v>21</v>
      </c>
    </row>
    <row r="1166" spans="1:15" x14ac:dyDescent="0.25">
      <c r="A1166">
        <v>1</v>
      </c>
      <c r="B1166" t="s">
        <v>40</v>
      </c>
      <c r="C1166" t="s">
        <v>37</v>
      </c>
      <c r="D1166" t="s">
        <v>56</v>
      </c>
      <c r="E1166" t="s">
        <v>20</v>
      </c>
      <c r="F1166" t="s">
        <v>74</v>
      </c>
      <c r="G1166"/>
      <c r="J1166">
        <v>0.25</v>
      </c>
      <c r="K1166">
        <v>0.33</v>
      </c>
      <c r="M1166" t="s">
        <v>75</v>
      </c>
      <c r="N1166" t="s">
        <v>24</v>
      </c>
      <c r="O1166" t="s">
        <v>21</v>
      </c>
    </row>
    <row r="1167" spans="1:15" x14ac:dyDescent="0.25">
      <c r="A1167">
        <v>1</v>
      </c>
      <c r="B1167" t="s">
        <v>40</v>
      </c>
      <c r="C1167" t="s">
        <v>37</v>
      </c>
      <c r="D1167" t="s">
        <v>56</v>
      </c>
      <c r="E1167" t="s">
        <v>18</v>
      </c>
      <c r="F1167" t="s">
        <v>31</v>
      </c>
      <c r="G1167">
        <v>24</v>
      </c>
      <c r="M1167" t="s">
        <v>21</v>
      </c>
    </row>
    <row r="1168" spans="1:15" x14ac:dyDescent="0.25">
      <c r="A1168">
        <v>1</v>
      </c>
      <c r="B1168" t="s">
        <v>40</v>
      </c>
      <c r="C1168" t="s">
        <v>37</v>
      </c>
      <c r="D1168" t="s">
        <v>52</v>
      </c>
      <c r="E1168" t="s">
        <v>18</v>
      </c>
      <c r="F1168" t="s">
        <v>26</v>
      </c>
      <c r="G1168"/>
      <c r="H1168" t="s">
        <v>19</v>
      </c>
      <c r="J1168">
        <v>8</v>
      </c>
      <c r="K1168">
        <v>9</v>
      </c>
      <c r="M1168" t="s">
        <v>21</v>
      </c>
    </row>
    <row r="1169" spans="1:17" x14ac:dyDescent="0.25">
      <c r="A1169">
        <v>1</v>
      </c>
      <c r="B1169" t="s">
        <v>40</v>
      </c>
      <c r="C1169" t="s">
        <v>37</v>
      </c>
      <c r="D1169" t="s">
        <v>52</v>
      </c>
      <c r="E1169" t="s">
        <v>28</v>
      </c>
      <c r="F1169" t="s">
        <v>26</v>
      </c>
      <c r="G1169"/>
      <c r="H1169" t="s">
        <v>27</v>
      </c>
      <c r="I1169">
        <v>1</v>
      </c>
      <c r="J1169">
        <v>0.5</v>
      </c>
      <c r="K1169">
        <v>2</v>
      </c>
      <c r="M1169" t="s">
        <v>21</v>
      </c>
    </row>
    <row r="1170" spans="1:17" x14ac:dyDescent="0.25">
      <c r="A1170">
        <v>1</v>
      </c>
      <c r="B1170" t="s">
        <v>40</v>
      </c>
      <c r="C1170" t="s">
        <v>37</v>
      </c>
      <c r="D1170" t="s">
        <v>52</v>
      </c>
      <c r="E1170" t="s">
        <v>18</v>
      </c>
      <c r="F1170" t="s">
        <v>31</v>
      </c>
      <c r="G1170">
        <v>24</v>
      </c>
      <c r="M1170" t="s">
        <v>21</v>
      </c>
    </row>
    <row r="1171" spans="1:17" x14ac:dyDescent="0.25">
      <c r="A1171">
        <v>1</v>
      </c>
      <c r="B1171" t="s">
        <v>40</v>
      </c>
      <c r="C1171" t="s">
        <v>36</v>
      </c>
      <c r="D1171" t="s">
        <v>52</v>
      </c>
      <c r="E1171" t="s">
        <v>18</v>
      </c>
      <c r="F1171" t="s">
        <v>26</v>
      </c>
      <c r="G1171"/>
      <c r="H1171" t="s">
        <v>19</v>
      </c>
      <c r="J1171">
        <v>8</v>
      </c>
      <c r="K1171">
        <v>11</v>
      </c>
      <c r="M1171" t="s">
        <v>21</v>
      </c>
    </row>
    <row r="1172" spans="1:17" x14ac:dyDescent="0.25">
      <c r="A1172">
        <v>1</v>
      </c>
      <c r="B1172" t="s">
        <v>40</v>
      </c>
      <c r="C1172" t="s">
        <v>36</v>
      </c>
      <c r="D1172" t="s">
        <v>52</v>
      </c>
      <c r="E1172" t="s">
        <v>20</v>
      </c>
      <c r="F1172" t="s">
        <v>74</v>
      </c>
      <c r="G1172"/>
      <c r="J1172">
        <v>0.25</v>
      </c>
      <c r="K1172">
        <v>0.33</v>
      </c>
      <c r="M1172" t="s">
        <v>75</v>
      </c>
      <c r="N1172" t="s">
        <v>21</v>
      </c>
      <c r="O1172" t="s">
        <v>62</v>
      </c>
      <c r="Q1172" t="s">
        <v>63</v>
      </c>
    </row>
    <row r="1173" spans="1:17" x14ac:dyDescent="0.25">
      <c r="A1173">
        <v>1</v>
      </c>
      <c r="B1173" t="s">
        <v>40</v>
      </c>
      <c r="C1173" t="s">
        <v>36</v>
      </c>
      <c r="D1173" t="s">
        <v>52</v>
      </c>
      <c r="E1173" t="s">
        <v>25</v>
      </c>
      <c r="F1173" t="s">
        <v>26</v>
      </c>
      <c r="G1173"/>
      <c r="H1173" t="s">
        <v>27</v>
      </c>
      <c r="I1173">
        <v>0.75</v>
      </c>
      <c r="J1173">
        <v>0.5</v>
      </c>
      <c r="K1173">
        <v>1</v>
      </c>
      <c r="M1173" t="s">
        <v>24</v>
      </c>
    </row>
    <row r="1174" spans="1:17" x14ac:dyDescent="0.25">
      <c r="A1174">
        <v>1</v>
      </c>
      <c r="B1174" t="s">
        <v>40</v>
      </c>
      <c r="C1174" t="s">
        <v>36</v>
      </c>
      <c r="D1174" t="s">
        <v>52</v>
      </c>
      <c r="E1174" t="s">
        <v>20</v>
      </c>
      <c r="F1174" t="s">
        <v>74</v>
      </c>
      <c r="G1174"/>
      <c r="J1174">
        <v>0.25</v>
      </c>
      <c r="K1174">
        <v>0.33</v>
      </c>
      <c r="M1174" t="s">
        <v>75</v>
      </c>
      <c r="N1174" t="s">
        <v>24</v>
      </c>
      <c r="O1174" t="s">
        <v>21</v>
      </c>
    </row>
    <row r="1175" spans="1:17" x14ac:dyDescent="0.25">
      <c r="A1175">
        <v>1</v>
      </c>
      <c r="B1175" t="s">
        <v>40</v>
      </c>
      <c r="C1175" t="s">
        <v>36</v>
      </c>
      <c r="D1175" t="s">
        <v>52</v>
      </c>
      <c r="E1175" t="s">
        <v>28</v>
      </c>
      <c r="F1175" t="s">
        <v>26</v>
      </c>
      <c r="G1175"/>
      <c r="H1175" t="s">
        <v>27</v>
      </c>
      <c r="I1175">
        <v>1</v>
      </c>
      <c r="J1175">
        <v>0.5</v>
      </c>
      <c r="K1175">
        <v>2</v>
      </c>
      <c r="M1175" t="s">
        <v>21</v>
      </c>
    </row>
    <row r="1176" spans="1:17" x14ac:dyDescent="0.25">
      <c r="A1176">
        <v>1</v>
      </c>
      <c r="B1176" t="s">
        <v>40</v>
      </c>
      <c r="C1176" t="s">
        <v>36</v>
      </c>
      <c r="D1176" t="s">
        <v>52</v>
      </c>
      <c r="E1176" t="s">
        <v>18</v>
      </c>
      <c r="F1176" t="s">
        <v>31</v>
      </c>
      <c r="G1176">
        <v>24</v>
      </c>
      <c r="M1176" t="s">
        <v>21</v>
      </c>
    </row>
    <row r="1177" spans="1:17" x14ac:dyDescent="0.25">
      <c r="A1177">
        <v>1</v>
      </c>
      <c r="B1177" t="s">
        <v>40</v>
      </c>
      <c r="C1177" t="s">
        <v>38</v>
      </c>
      <c r="D1177" t="s">
        <v>52</v>
      </c>
      <c r="E1177" t="s">
        <v>18</v>
      </c>
      <c r="F1177" t="s">
        <v>26</v>
      </c>
      <c r="G1177"/>
      <c r="H1177" t="s">
        <v>19</v>
      </c>
      <c r="J1177">
        <v>8</v>
      </c>
      <c r="K1177">
        <v>11</v>
      </c>
      <c r="M1177" t="s">
        <v>21</v>
      </c>
    </row>
    <row r="1178" spans="1:17" x14ac:dyDescent="0.25">
      <c r="A1178">
        <v>1</v>
      </c>
      <c r="B1178" t="s">
        <v>40</v>
      </c>
      <c r="C1178" t="s">
        <v>38</v>
      </c>
      <c r="D1178" t="s">
        <v>52</v>
      </c>
      <c r="E1178" t="s">
        <v>20</v>
      </c>
      <c r="F1178" t="s">
        <v>74</v>
      </c>
      <c r="G1178"/>
      <c r="J1178">
        <v>0.25</v>
      </c>
      <c r="K1178">
        <v>0.33</v>
      </c>
      <c r="M1178" t="s">
        <v>75</v>
      </c>
      <c r="N1178" t="s">
        <v>21</v>
      </c>
      <c r="O1178" t="s">
        <v>62</v>
      </c>
      <c r="Q1178" t="s">
        <v>63</v>
      </c>
    </row>
    <row r="1179" spans="1:17" x14ac:dyDescent="0.25">
      <c r="A1179">
        <v>1</v>
      </c>
      <c r="B1179" t="s">
        <v>40</v>
      </c>
      <c r="C1179" t="s">
        <v>38</v>
      </c>
      <c r="D1179" t="s">
        <v>52</v>
      </c>
      <c r="E1179" t="s">
        <v>25</v>
      </c>
      <c r="F1179" t="s">
        <v>26</v>
      </c>
      <c r="G1179"/>
      <c r="H1179" t="s">
        <v>27</v>
      </c>
      <c r="I1179">
        <v>0.75</v>
      </c>
      <c r="J1179">
        <v>0.5</v>
      </c>
      <c r="K1179">
        <v>1</v>
      </c>
      <c r="M1179" t="s">
        <v>24</v>
      </c>
    </row>
    <row r="1180" spans="1:17" x14ac:dyDescent="0.25">
      <c r="A1180">
        <v>1</v>
      </c>
      <c r="B1180" t="s">
        <v>40</v>
      </c>
      <c r="C1180" t="s">
        <v>38</v>
      </c>
      <c r="D1180" t="s">
        <v>52</v>
      </c>
      <c r="E1180" t="s">
        <v>20</v>
      </c>
      <c r="F1180" t="s">
        <v>74</v>
      </c>
      <c r="G1180"/>
      <c r="J1180">
        <v>0.25</v>
      </c>
      <c r="K1180">
        <v>0.33</v>
      </c>
      <c r="M1180" t="s">
        <v>75</v>
      </c>
      <c r="N1180" t="s">
        <v>24</v>
      </c>
      <c r="O1180" t="s">
        <v>21</v>
      </c>
    </row>
    <row r="1181" spans="1:17" x14ac:dyDescent="0.25">
      <c r="A1181">
        <v>1</v>
      </c>
      <c r="B1181" t="s">
        <v>40</v>
      </c>
      <c r="C1181" t="s">
        <v>38</v>
      </c>
      <c r="D1181" t="s">
        <v>52</v>
      </c>
      <c r="E1181" t="s">
        <v>28</v>
      </c>
      <c r="F1181" t="s">
        <v>26</v>
      </c>
      <c r="G1181"/>
      <c r="H1181" t="s">
        <v>27</v>
      </c>
      <c r="I1181">
        <v>1</v>
      </c>
      <c r="J1181">
        <v>0.5</v>
      </c>
      <c r="K1181">
        <v>2</v>
      </c>
      <c r="M1181" t="s">
        <v>21</v>
      </c>
    </row>
    <row r="1182" spans="1:17" x14ac:dyDescent="0.25">
      <c r="A1182">
        <v>1</v>
      </c>
      <c r="B1182" t="s">
        <v>40</v>
      </c>
      <c r="C1182" t="s">
        <v>38</v>
      </c>
      <c r="D1182" t="s">
        <v>52</v>
      </c>
      <c r="E1182" t="s">
        <v>18</v>
      </c>
      <c r="F1182" t="s">
        <v>31</v>
      </c>
      <c r="G1182">
        <v>24</v>
      </c>
      <c r="M1182" t="s">
        <v>21</v>
      </c>
    </row>
    <row r="1183" spans="1:17" x14ac:dyDescent="0.25">
      <c r="A1183">
        <v>1</v>
      </c>
      <c r="B1183" t="s">
        <v>40</v>
      </c>
      <c r="C1183" t="s">
        <v>17</v>
      </c>
      <c r="D1183" t="s">
        <v>51</v>
      </c>
      <c r="E1183" t="s">
        <v>18</v>
      </c>
      <c r="F1183" t="s">
        <v>31</v>
      </c>
      <c r="G1183">
        <v>24</v>
      </c>
      <c r="M1183" t="s">
        <v>21</v>
      </c>
    </row>
    <row r="1184" spans="1:17" x14ac:dyDescent="0.25">
      <c r="A1184">
        <v>1</v>
      </c>
      <c r="B1184" t="s">
        <v>40</v>
      </c>
      <c r="C1184" t="s">
        <v>37</v>
      </c>
      <c r="D1184" t="s">
        <v>51</v>
      </c>
      <c r="E1184" t="s">
        <v>18</v>
      </c>
      <c r="F1184" t="s">
        <v>31</v>
      </c>
      <c r="G1184">
        <v>24</v>
      </c>
      <c r="M1184" t="s">
        <v>21</v>
      </c>
    </row>
    <row r="1185" spans="1:17" x14ac:dyDescent="0.25">
      <c r="A1185">
        <v>1</v>
      </c>
      <c r="B1185" t="s">
        <v>40</v>
      </c>
      <c r="C1185" t="s">
        <v>36</v>
      </c>
      <c r="D1185" t="s">
        <v>51</v>
      </c>
      <c r="E1185" t="s">
        <v>18</v>
      </c>
      <c r="F1185" t="s">
        <v>31</v>
      </c>
      <c r="G1185">
        <v>24</v>
      </c>
      <c r="M1185" t="s">
        <v>21</v>
      </c>
    </row>
    <row r="1186" spans="1:17" x14ac:dyDescent="0.25">
      <c r="A1186">
        <v>1</v>
      </c>
      <c r="B1186" t="s">
        <v>40</v>
      </c>
      <c r="C1186" t="s">
        <v>38</v>
      </c>
      <c r="D1186" t="s">
        <v>51</v>
      </c>
      <c r="E1186" t="s">
        <v>18</v>
      </c>
      <c r="F1186" t="s">
        <v>31</v>
      </c>
      <c r="G1186">
        <v>24</v>
      </c>
      <c r="M1186" t="s">
        <v>21</v>
      </c>
    </row>
    <row r="1187" spans="1:17" hidden="1" x14ac:dyDescent="0.25">
      <c r="A1187">
        <v>0</v>
      </c>
      <c r="B1187" t="s">
        <v>41</v>
      </c>
      <c r="C1187" t="s">
        <v>17</v>
      </c>
      <c r="D1187" t="s">
        <v>55</v>
      </c>
      <c r="E1187" t="s">
        <v>18</v>
      </c>
      <c r="F1187" t="s">
        <v>26</v>
      </c>
      <c r="G1187"/>
      <c r="H1187" t="s">
        <v>19</v>
      </c>
      <c r="J1187">
        <v>6</v>
      </c>
      <c r="K1187">
        <v>8</v>
      </c>
      <c r="M1187" t="s">
        <v>21</v>
      </c>
    </row>
    <row r="1188" spans="1:17" hidden="1" x14ac:dyDescent="0.25">
      <c r="A1188">
        <v>0</v>
      </c>
      <c r="B1188" t="s">
        <v>41</v>
      </c>
      <c r="C1188" t="s">
        <v>17</v>
      </c>
      <c r="D1188" t="s">
        <v>55</v>
      </c>
      <c r="E1188" t="s">
        <v>20</v>
      </c>
      <c r="F1188" t="s">
        <v>74</v>
      </c>
      <c r="G1188"/>
      <c r="J1188">
        <v>0.25</v>
      </c>
      <c r="K1188">
        <v>0.33</v>
      </c>
      <c r="M1188" t="s">
        <v>75</v>
      </c>
      <c r="N1188" t="s">
        <v>21</v>
      </c>
      <c r="O1188" t="s">
        <v>22</v>
      </c>
    </row>
    <row r="1189" spans="1:17" hidden="1" x14ac:dyDescent="0.25">
      <c r="A1189">
        <v>0</v>
      </c>
      <c r="B1189" t="s">
        <v>41</v>
      </c>
      <c r="C1189" t="s">
        <v>17</v>
      </c>
      <c r="D1189" t="s">
        <v>55</v>
      </c>
      <c r="E1189" t="s">
        <v>23</v>
      </c>
      <c r="F1189" t="s">
        <v>26</v>
      </c>
      <c r="G1189"/>
      <c r="H1189" t="s">
        <v>19</v>
      </c>
      <c r="J1189">
        <v>6</v>
      </c>
      <c r="K1189">
        <v>8</v>
      </c>
      <c r="M1189" t="s">
        <v>22</v>
      </c>
    </row>
    <row r="1190" spans="1:17" hidden="1" x14ac:dyDescent="0.25">
      <c r="A1190">
        <v>0</v>
      </c>
      <c r="B1190" t="s">
        <v>41</v>
      </c>
      <c r="C1190" t="s">
        <v>17</v>
      </c>
      <c r="D1190" t="s">
        <v>55</v>
      </c>
      <c r="E1190" t="s">
        <v>20</v>
      </c>
      <c r="F1190" t="s">
        <v>74</v>
      </c>
      <c r="G1190"/>
      <c r="J1190">
        <v>0.25</v>
      </c>
      <c r="K1190">
        <v>0.33</v>
      </c>
      <c r="M1190" t="s">
        <v>75</v>
      </c>
      <c r="N1190" t="s">
        <v>24</v>
      </c>
      <c r="O1190" t="s">
        <v>62</v>
      </c>
      <c r="Q1190" t="e">
        <f>VLOOKUP(A1190&amp;C1191&amp;D1191,Sheet2!$A$1:$K$26,10,FALSE)</f>
        <v>#N/A</v>
      </c>
    </row>
    <row r="1191" spans="1:17" hidden="1" x14ac:dyDescent="0.25">
      <c r="A1191">
        <v>0</v>
      </c>
      <c r="B1191" t="s">
        <v>41</v>
      </c>
      <c r="C1191" t="s">
        <v>17</v>
      </c>
      <c r="D1191" t="s">
        <v>55</v>
      </c>
      <c r="E1191" t="s">
        <v>25</v>
      </c>
      <c r="F1191" t="s">
        <v>26</v>
      </c>
      <c r="G1191"/>
      <c r="H1191" t="s">
        <v>27</v>
      </c>
      <c r="I1191">
        <v>0.54</v>
      </c>
      <c r="J1191">
        <v>0.25</v>
      </c>
      <c r="K1191">
        <v>0.75</v>
      </c>
      <c r="M1191" t="s">
        <v>24</v>
      </c>
    </row>
    <row r="1192" spans="1:17" hidden="1" x14ac:dyDescent="0.25">
      <c r="A1192">
        <v>0</v>
      </c>
      <c r="B1192" t="s">
        <v>41</v>
      </c>
      <c r="C1192" t="s">
        <v>17</v>
      </c>
      <c r="D1192" t="s">
        <v>55</v>
      </c>
      <c r="E1192" t="s">
        <v>20</v>
      </c>
      <c r="F1192" t="s">
        <v>74</v>
      </c>
      <c r="G1192"/>
      <c r="I1192">
        <v>0.54</v>
      </c>
      <c r="J1192">
        <v>0.16</v>
      </c>
      <c r="K1192">
        <v>0.25</v>
      </c>
      <c r="M1192" t="s">
        <v>75</v>
      </c>
      <c r="N1192" t="s">
        <v>24</v>
      </c>
      <c r="O1192" t="s">
        <v>21</v>
      </c>
    </row>
    <row r="1193" spans="1:17" hidden="1" x14ac:dyDescent="0.25">
      <c r="A1193">
        <v>0</v>
      </c>
      <c r="B1193" t="s">
        <v>41</v>
      </c>
      <c r="C1193" t="s">
        <v>17</v>
      </c>
      <c r="D1193" t="s">
        <v>55</v>
      </c>
      <c r="E1193" t="s">
        <v>28</v>
      </c>
      <c r="F1193" t="s">
        <v>26</v>
      </c>
      <c r="G1193"/>
      <c r="H1193" t="s">
        <v>27</v>
      </c>
      <c r="I1193">
        <v>0.75</v>
      </c>
      <c r="J1193">
        <v>0.5</v>
      </c>
      <c r="K1193">
        <v>1</v>
      </c>
      <c r="M1193" t="s">
        <v>21</v>
      </c>
    </row>
    <row r="1194" spans="1:17" hidden="1" x14ac:dyDescent="0.25">
      <c r="A1194">
        <v>0</v>
      </c>
      <c r="B1194" t="s">
        <v>41</v>
      </c>
      <c r="C1194" t="s">
        <v>17</v>
      </c>
      <c r="D1194" t="s">
        <v>55</v>
      </c>
      <c r="E1194" t="s">
        <v>20</v>
      </c>
      <c r="F1194" t="s">
        <v>74</v>
      </c>
      <c r="G1194"/>
      <c r="J1194">
        <v>0.25</v>
      </c>
      <c r="K1194">
        <v>0.33</v>
      </c>
      <c r="M1194" t="s">
        <v>75</v>
      </c>
      <c r="N1194" t="s">
        <v>24</v>
      </c>
      <c r="O1194" t="s">
        <v>29</v>
      </c>
      <c r="P1194">
        <v>2500</v>
      </c>
      <c r="Q1194" t="e">
        <f>VLOOKUP(A1194&amp;C1194&amp;D1194,Sheet2!$A$1:$W$46,21,FALSE)</f>
        <v>#N/A</v>
      </c>
    </row>
    <row r="1195" spans="1:17" hidden="1" x14ac:dyDescent="0.25">
      <c r="A1195">
        <v>0</v>
      </c>
      <c r="B1195" t="s">
        <v>41</v>
      </c>
      <c r="C1195" t="s">
        <v>17</v>
      </c>
      <c r="D1195" t="s">
        <v>55</v>
      </c>
      <c r="E1195" t="s">
        <v>30</v>
      </c>
      <c r="F1195" t="s">
        <v>26</v>
      </c>
      <c r="G1195"/>
      <c r="H1195" t="s">
        <v>27</v>
      </c>
      <c r="I1195">
        <v>2.5</v>
      </c>
      <c r="J1195">
        <v>0.5</v>
      </c>
      <c r="K1195">
        <v>3</v>
      </c>
      <c r="M1195" t="s">
        <v>24</v>
      </c>
    </row>
    <row r="1196" spans="1:17" hidden="1" x14ac:dyDescent="0.25">
      <c r="A1196">
        <v>0</v>
      </c>
      <c r="B1196" t="s">
        <v>41</v>
      </c>
      <c r="C1196" t="s">
        <v>17</v>
      </c>
      <c r="D1196" t="s">
        <v>55</v>
      </c>
      <c r="E1196" t="s">
        <v>20</v>
      </c>
      <c r="F1196" t="s">
        <v>74</v>
      </c>
      <c r="G1196"/>
      <c r="J1196">
        <v>0.25</v>
      </c>
      <c r="K1196">
        <v>0.33</v>
      </c>
      <c r="M1196" t="s">
        <v>75</v>
      </c>
      <c r="N1196" t="s">
        <v>24</v>
      </c>
      <c r="O1196" t="s">
        <v>21</v>
      </c>
    </row>
    <row r="1197" spans="1:17" hidden="1" x14ac:dyDescent="0.25">
      <c r="A1197">
        <v>0</v>
      </c>
      <c r="B1197" t="s">
        <v>41</v>
      </c>
      <c r="C1197" t="s">
        <v>17</v>
      </c>
      <c r="D1197" t="s">
        <v>55</v>
      </c>
      <c r="E1197" t="s">
        <v>18</v>
      </c>
      <c r="F1197" t="s">
        <v>31</v>
      </c>
      <c r="G1197">
        <v>24</v>
      </c>
      <c r="M1197" t="s">
        <v>21</v>
      </c>
    </row>
    <row r="1198" spans="1:17" hidden="1" x14ac:dyDescent="0.25">
      <c r="A1198">
        <v>0</v>
      </c>
      <c r="B1198" t="s">
        <v>41</v>
      </c>
      <c r="C1198" t="s">
        <v>17</v>
      </c>
      <c r="D1198" t="s">
        <v>53</v>
      </c>
      <c r="E1198" t="s">
        <v>18</v>
      </c>
      <c r="F1198" t="s">
        <v>26</v>
      </c>
      <c r="G1198"/>
      <c r="H1198" t="s">
        <v>19</v>
      </c>
      <c r="J1198">
        <v>6</v>
      </c>
      <c r="K1198">
        <v>7</v>
      </c>
      <c r="M1198" t="s">
        <v>21</v>
      </c>
    </row>
    <row r="1199" spans="1:17" hidden="1" x14ac:dyDescent="0.25">
      <c r="A1199">
        <v>0</v>
      </c>
      <c r="B1199" t="s">
        <v>41</v>
      </c>
      <c r="C1199" t="s">
        <v>17</v>
      </c>
      <c r="D1199" t="s">
        <v>53</v>
      </c>
      <c r="E1199" t="s">
        <v>20</v>
      </c>
      <c r="F1199" t="s">
        <v>74</v>
      </c>
      <c r="G1199"/>
      <c r="J1199">
        <v>0.25</v>
      </c>
      <c r="K1199">
        <v>0.33</v>
      </c>
      <c r="M1199" t="s">
        <v>75</v>
      </c>
      <c r="N1199" t="s">
        <v>21</v>
      </c>
      <c r="O1199" t="s">
        <v>32</v>
      </c>
    </row>
    <row r="1200" spans="1:17" hidden="1" x14ac:dyDescent="0.25">
      <c r="A1200">
        <v>0</v>
      </c>
      <c r="B1200" t="s">
        <v>41</v>
      </c>
      <c r="C1200" t="s">
        <v>17</v>
      </c>
      <c r="D1200" t="s">
        <v>53</v>
      </c>
      <c r="E1200" t="s">
        <v>33</v>
      </c>
      <c r="F1200" t="s">
        <v>26</v>
      </c>
      <c r="G1200"/>
      <c r="H1200" t="s">
        <v>19</v>
      </c>
      <c r="J1200">
        <v>3</v>
      </c>
      <c r="K1200">
        <v>4</v>
      </c>
      <c r="M1200" t="s">
        <v>32</v>
      </c>
    </row>
    <row r="1201" spans="1:17" hidden="1" x14ac:dyDescent="0.25">
      <c r="A1201">
        <v>0</v>
      </c>
      <c r="B1201" t="s">
        <v>41</v>
      </c>
      <c r="C1201" t="s">
        <v>17</v>
      </c>
      <c r="D1201" t="s">
        <v>53</v>
      </c>
      <c r="E1201" t="s">
        <v>34</v>
      </c>
      <c r="F1201" t="s">
        <v>26</v>
      </c>
      <c r="G1201"/>
      <c r="H1201" t="s">
        <v>19</v>
      </c>
      <c r="J1201">
        <v>0.5</v>
      </c>
      <c r="K1201">
        <v>0.75</v>
      </c>
      <c r="M1201" t="s">
        <v>24</v>
      </c>
    </row>
    <row r="1202" spans="1:17" hidden="1" x14ac:dyDescent="0.25">
      <c r="A1202">
        <v>0</v>
      </c>
      <c r="B1202" t="s">
        <v>41</v>
      </c>
      <c r="C1202" t="s">
        <v>17</v>
      </c>
      <c r="D1202" t="s">
        <v>53</v>
      </c>
      <c r="E1202" t="s">
        <v>33</v>
      </c>
      <c r="F1202" t="s">
        <v>26</v>
      </c>
      <c r="G1202"/>
      <c r="H1202" t="s">
        <v>27</v>
      </c>
      <c r="I1202">
        <v>4</v>
      </c>
      <c r="J1202">
        <v>3</v>
      </c>
      <c r="K1202">
        <v>5.5</v>
      </c>
      <c r="M1202" t="s">
        <v>32</v>
      </c>
    </row>
    <row r="1203" spans="1:17" hidden="1" x14ac:dyDescent="0.25">
      <c r="A1203">
        <v>0</v>
      </c>
      <c r="B1203" t="s">
        <v>41</v>
      </c>
      <c r="C1203" t="s">
        <v>17</v>
      </c>
      <c r="D1203" t="s">
        <v>53</v>
      </c>
      <c r="E1203" t="s">
        <v>20</v>
      </c>
      <c r="F1203" t="s">
        <v>74</v>
      </c>
      <c r="G1203"/>
      <c r="J1203">
        <v>0.25</v>
      </c>
      <c r="K1203">
        <v>0.33</v>
      </c>
      <c r="M1203" t="s">
        <v>75</v>
      </c>
      <c r="N1203" t="s">
        <v>24</v>
      </c>
      <c r="O1203" t="s">
        <v>62</v>
      </c>
      <c r="Q1203" t="e">
        <f>VLOOKUP(A1203&amp;C1204&amp;D1204,Sheet2!$A$1:$K$26,10,FALSE)</f>
        <v>#N/A</v>
      </c>
    </row>
    <row r="1204" spans="1:17" hidden="1" x14ac:dyDescent="0.25">
      <c r="A1204">
        <v>0</v>
      </c>
      <c r="B1204" t="s">
        <v>41</v>
      </c>
      <c r="C1204" t="s">
        <v>17</v>
      </c>
      <c r="D1204" t="s">
        <v>53</v>
      </c>
      <c r="E1204" t="s">
        <v>25</v>
      </c>
      <c r="F1204" t="s">
        <v>26</v>
      </c>
      <c r="G1204"/>
      <c r="H1204" t="s">
        <v>27</v>
      </c>
      <c r="I1204">
        <v>0.54</v>
      </c>
      <c r="J1204">
        <v>0.25</v>
      </c>
      <c r="K1204">
        <v>0.75</v>
      </c>
      <c r="M1204" t="s">
        <v>24</v>
      </c>
    </row>
    <row r="1205" spans="1:17" hidden="1" x14ac:dyDescent="0.25">
      <c r="A1205">
        <v>0</v>
      </c>
      <c r="B1205" t="s">
        <v>41</v>
      </c>
      <c r="C1205" t="s">
        <v>17</v>
      </c>
      <c r="D1205" t="s">
        <v>53</v>
      </c>
      <c r="E1205" t="s">
        <v>20</v>
      </c>
      <c r="F1205" t="s">
        <v>74</v>
      </c>
      <c r="G1205"/>
      <c r="I1205">
        <v>0.54</v>
      </c>
      <c r="J1205">
        <v>0.16</v>
      </c>
      <c r="K1205">
        <v>0.25</v>
      </c>
      <c r="M1205" t="s">
        <v>75</v>
      </c>
      <c r="N1205" t="s">
        <v>24</v>
      </c>
      <c r="O1205" t="s">
        <v>21</v>
      </c>
    </row>
    <row r="1206" spans="1:17" hidden="1" x14ac:dyDescent="0.25">
      <c r="A1206">
        <v>0</v>
      </c>
      <c r="B1206" t="s">
        <v>41</v>
      </c>
      <c r="C1206" t="s">
        <v>17</v>
      </c>
      <c r="D1206" t="s">
        <v>53</v>
      </c>
      <c r="E1206" t="s">
        <v>28</v>
      </c>
      <c r="F1206" t="s">
        <v>26</v>
      </c>
      <c r="G1206"/>
      <c r="H1206" t="s">
        <v>27</v>
      </c>
      <c r="I1206">
        <v>0.75</v>
      </c>
      <c r="J1206">
        <v>0.5</v>
      </c>
      <c r="K1206">
        <v>1</v>
      </c>
      <c r="M1206" t="s">
        <v>21</v>
      </c>
    </row>
    <row r="1207" spans="1:17" hidden="1" x14ac:dyDescent="0.25">
      <c r="A1207">
        <v>0</v>
      </c>
      <c r="B1207" t="s">
        <v>41</v>
      </c>
      <c r="C1207" t="s">
        <v>17</v>
      </c>
      <c r="D1207" t="s">
        <v>53</v>
      </c>
      <c r="E1207" t="s">
        <v>20</v>
      </c>
      <c r="F1207" t="s">
        <v>74</v>
      </c>
      <c r="G1207"/>
      <c r="J1207">
        <v>0.25</v>
      </c>
      <c r="K1207">
        <v>0.33</v>
      </c>
      <c r="M1207" t="s">
        <v>75</v>
      </c>
      <c r="N1207" t="s">
        <v>24</v>
      </c>
      <c r="O1207" t="s">
        <v>29</v>
      </c>
      <c r="P1207">
        <v>2500</v>
      </c>
      <c r="Q1207" t="e">
        <f>VLOOKUP(A1207&amp;C1207&amp;D1207,Sheet2!$A$1:$W$46,21,FALSE)</f>
        <v>#N/A</v>
      </c>
    </row>
    <row r="1208" spans="1:17" hidden="1" x14ac:dyDescent="0.25">
      <c r="A1208">
        <v>0</v>
      </c>
      <c r="B1208" t="s">
        <v>41</v>
      </c>
      <c r="C1208" t="s">
        <v>17</v>
      </c>
      <c r="D1208" t="s">
        <v>53</v>
      </c>
      <c r="E1208" t="s">
        <v>30</v>
      </c>
      <c r="F1208" t="s">
        <v>26</v>
      </c>
      <c r="G1208"/>
      <c r="H1208" t="s">
        <v>27</v>
      </c>
      <c r="I1208">
        <v>1</v>
      </c>
      <c r="J1208">
        <v>0.5</v>
      </c>
      <c r="K1208">
        <v>1.5</v>
      </c>
      <c r="M1208" t="s">
        <v>24</v>
      </c>
    </row>
    <row r="1209" spans="1:17" hidden="1" x14ac:dyDescent="0.25">
      <c r="A1209">
        <v>0</v>
      </c>
      <c r="B1209" t="s">
        <v>41</v>
      </c>
      <c r="C1209" t="s">
        <v>17</v>
      </c>
      <c r="D1209" t="s">
        <v>53</v>
      </c>
      <c r="E1209" t="s">
        <v>20</v>
      </c>
      <c r="F1209" t="s">
        <v>74</v>
      </c>
      <c r="G1209"/>
      <c r="J1209">
        <v>0.25</v>
      </c>
      <c r="K1209">
        <v>0.33</v>
      </c>
      <c r="M1209" t="s">
        <v>75</v>
      </c>
      <c r="N1209" t="s">
        <v>24</v>
      </c>
      <c r="O1209" t="s">
        <v>21</v>
      </c>
    </row>
    <row r="1210" spans="1:17" hidden="1" x14ac:dyDescent="0.25">
      <c r="A1210">
        <v>0</v>
      </c>
      <c r="B1210" t="s">
        <v>41</v>
      </c>
      <c r="C1210" t="s">
        <v>17</v>
      </c>
      <c r="D1210" t="s">
        <v>53</v>
      </c>
      <c r="E1210" t="s">
        <v>18</v>
      </c>
      <c r="F1210" t="s">
        <v>31</v>
      </c>
      <c r="G1210">
        <v>24</v>
      </c>
      <c r="M1210" t="s">
        <v>21</v>
      </c>
    </row>
    <row r="1211" spans="1:17" hidden="1" x14ac:dyDescent="0.25">
      <c r="A1211">
        <v>0</v>
      </c>
      <c r="B1211" t="s">
        <v>41</v>
      </c>
      <c r="C1211" t="s">
        <v>17</v>
      </c>
      <c r="D1211" t="s">
        <v>59</v>
      </c>
      <c r="E1211" t="s">
        <v>18</v>
      </c>
      <c r="F1211" t="s">
        <v>26</v>
      </c>
      <c r="G1211"/>
      <c r="H1211" t="s">
        <v>19</v>
      </c>
      <c r="J1211">
        <v>8</v>
      </c>
      <c r="K1211">
        <v>9</v>
      </c>
      <c r="M1211" t="s">
        <v>21</v>
      </c>
    </row>
    <row r="1212" spans="1:17" hidden="1" x14ac:dyDescent="0.25">
      <c r="A1212">
        <v>0</v>
      </c>
      <c r="B1212" t="s">
        <v>41</v>
      </c>
      <c r="C1212" t="s">
        <v>17</v>
      </c>
      <c r="D1212" t="s">
        <v>59</v>
      </c>
      <c r="E1212" t="s">
        <v>20</v>
      </c>
      <c r="F1212" t="s">
        <v>74</v>
      </c>
      <c r="G1212"/>
      <c r="J1212">
        <v>0.25</v>
      </c>
      <c r="K1212">
        <v>0.33</v>
      </c>
      <c r="M1212" t="s">
        <v>75</v>
      </c>
      <c r="N1212" t="s">
        <v>21</v>
      </c>
      <c r="O1212" t="s">
        <v>62</v>
      </c>
      <c r="Q1212" t="s">
        <v>64</v>
      </c>
    </row>
    <row r="1213" spans="1:17" hidden="1" x14ac:dyDescent="0.25">
      <c r="A1213">
        <v>0</v>
      </c>
      <c r="B1213" t="s">
        <v>41</v>
      </c>
      <c r="C1213" t="s">
        <v>17</v>
      </c>
      <c r="D1213" t="s">
        <v>59</v>
      </c>
      <c r="E1213" t="s">
        <v>35</v>
      </c>
      <c r="F1213" t="s">
        <v>26</v>
      </c>
      <c r="G1213"/>
      <c r="H1213" t="s">
        <v>19</v>
      </c>
      <c r="J1213">
        <v>1</v>
      </c>
      <c r="K1213">
        <v>1.5</v>
      </c>
      <c r="M1213" t="s">
        <v>24</v>
      </c>
    </row>
    <row r="1214" spans="1:17" hidden="1" x14ac:dyDescent="0.25">
      <c r="A1214">
        <v>0</v>
      </c>
      <c r="B1214" t="s">
        <v>41</v>
      </c>
      <c r="C1214" t="s">
        <v>17</v>
      </c>
      <c r="D1214" t="s">
        <v>59</v>
      </c>
      <c r="E1214" t="s">
        <v>20</v>
      </c>
      <c r="F1214" t="s">
        <v>74</v>
      </c>
      <c r="G1214"/>
      <c r="J1214">
        <v>0.25</v>
      </c>
      <c r="K1214">
        <v>0.33</v>
      </c>
      <c r="M1214" t="s">
        <v>75</v>
      </c>
      <c r="N1214" t="s">
        <v>24</v>
      </c>
      <c r="O1214" t="s">
        <v>62</v>
      </c>
      <c r="Q1214" t="e">
        <f>VLOOKUP(A1214&amp;C1215&amp;D1215,Sheet2!$A$1:$K$26,10,FALSE)</f>
        <v>#N/A</v>
      </c>
    </row>
    <row r="1215" spans="1:17" hidden="1" x14ac:dyDescent="0.25">
      <c r="A1215">
        <v>0</v>
      </c>
      <c r="B1215" t="s">
        <v>41</v>
      </c>
      <c r="C1215" t="s">
        <v>17</v>
      </c>
      <c r="D1215" t="s">
        <v>59</v>
      </c>
      <c r="E1215" t="s">
        <v>25</v>
      </c>
      <c r="F1215" t="s">
        <v>26</v>
      </c>
      <c r="G1215"/>
      <c r="H1215" t="s">
        <v>27</v>
      </c>
      <c r="I1215">
        <v>0.54</v>
      </c>
      <c r="J1215">
        <v>0.25</v>
      </c>
      <c r="K1215">
        <v>0.75</v>
      </c>
      <c r="M1215" t="s">
        <v>24</v>
      </c>
    </row>
    <row r="1216" spans="1:17" hidden="1" x14ac:dyDescent="0.25">
      <c r="A1216">
        <v>0</v>
      </c>
      <c r="B1216" t="s">
        <v>41</v>
      </c>
      <c r="C1216" t="s">
        <v>17</v>
      </c>
      <c r="D1216" t="s">
        <v>59</v>
      </c>
      <c r="E1216" t="s">
        <v>20</v>
      </c>
      <c r="F1216" t="s">
        <v>74</v>
      </c>
      <c r="G1216"/>
      <c r="J1216">
        <v>0.25</v>
      </c>
      <c r="K1216">
        <v>0.33</v>
      </c>
      <c r="M1216" t="s">
        <v>75</v>
      </c>
      <c r="N1216" t="s">
        <v>24</v>
      </c>
      <c r="O1216" t="s">
        <v>21</v>
      </c>
    </row>
    <row r="1217" spans="1:17" hidden="1" x14ac:dyDescent="0.25">
      <c r="A1217">
        <v>0</v>
      </c>
      <c r="B1217" t="s">
        <v>41</v>
      </c>
      <c r="C1217" t="s">
        <v>17</v>
      </c>
      <c r="D1217" t="s">
        <v>59</v>
      </c>
      <c r="E1217" t="s">
        <v>28</v>
      </c>
      <c r="F1217" t="s">
        <v>26</v>
      </c>
      <c r="G1217"/>
      <c r="H1217" t="s">
        <v>27</v>
      </c>
      <c r="I1217">
        <v>1</v>
      </c>
      <c r="J1217">
        <v>0.5</v>
      </c>
      <c r="K1217">
        <v>2</v>
      </c>
      <c r="M1217" t="s">
        <v>21</v>
      </c>
    </row>
    <row r="1218" spans="1:17" hidden="1" x14ac:dyDescent="0.25">
      <c r="A1218">
        <v>0</v>
      </c>
      <c r="B1218" t="s">
        <v>41</v>
      </c>
      <c r="C1218" t="s">
        <v>17</v>
      </c>
      <c r="D1218" t="s">
        <v>59</v>
      </c>
      <c r="E1218" t="s">
        <v>20</v>
      </c>
      <c r="F1218" t="s">
        <v>74</v>
      </c>
      <c r="G1218"/>
      <c r="J1218">
        <v>0.25</v>
      </c>
      <c r="K1218">
        <v>0.33</v>
      </c>
      <c r="M1218" t="s">
        <v>75</v>
      </c>
      <c r="N1218" t="s">
        <v>24</v>
      </c>
      <c r="O1218" t="s">
        <v>29</v>
      </c>
      <c r="P1218">
        <v>2500</v>
      </c>
      <c r="Q1218" t="e">
        <f>VLOOKUP(A1218&amp;C1218&amp;D1218,Sheet2!$A$1:$W$46,21,FALSE)</f>
        <v>#N/A</v>
      </c>
    </row>
    <row r="1219" spans="1:17" hidden="1" x14ac:dyDescent="0.25">
      <c r="A1219">
        <v>0</v>
      </c>
      <c r="B1219" t="s">
        <v>41</v>
      </c>
      <c r="C1219" t="s">
        <v>17</v>
      </c>
      <c r="D1219" t="s">
        <v>59</v>
      </c>
      <c r="E1219" t="s">
        <v>30</v>
      </c>
      <c r="F1219" t="s">
        <v>26</v>
      </c>
      <c r="G1219"/>
      <c r="H1219" t="s">
        <v>19</v>
      </c>
      <c r="J1219">
        <v>3</v>
      </c>
      <c r="K1219">
        <v>4</v>
      </c>
      <c r="M1219" t="s">
        <v>24</v>
      </c>
    </row>
    <row r="1220" spans="1:17" hidden="1" x14ac:dyDescent="0.25">
      <c r="A1220">
        <v>0</v>
      </c>
      <c r="B1220" t="s">
        <v>41</v>
      </c>
      <c r="C1220" t="s">
        <v>17</v>
      </c>
      <c r="D1220" t="s">
        <v>59</v>
      </c>
      <c r="E1220" t="s">
        <v>20</v>
      </c>
      <c r="F1220" t="s">
        <v>74</v>
      </c>
      <c r="G1220"/>
      <c r="J1220">
        <v>0.25</v>
      </c>
      <c r="K1220">
        <v>0.33</v>
      </c>
      <c r="M1220" t="s">
        <v>75</v>
      </c>
      <c r="N1220" t="s">
        <v>24</v>
      </c>
      <c r="O1220" t="s">
        <v>21</v>
      </c>
    </row>
    <row r="1221" spans="1:17" hidden="1" x14ac:dyDescent="0.25">
      <c r="A1221">
        <v>0</v>
      </c>
      <c r="B1221" t="s">
        <v>41</v>
      </c>
      <c r="C1221" t="s">
        <v>17</v>
      </c>
      <c r="D1221" t="s">
        <v>59</v>
      </c>
      <c r="E1221" t="s">
        <v>18</v>
      </c>
      <c r="F1221" t="s">
        <v>31</v>
      </c>
      <c r="G1221">
        <v>24</v>
      </c>
      <c r="M1221" t="s">
        <v>21</v>
      </c>
    </row>
    <row r="1222" spans="1:17" hidden="1" x14ac:dyDescent="0.25">
      <c r="A1222">
        <v>0</v>
      </c>
      <c r="B1222" t="s">
        <v>41</v>
      </c>
      <c r="C1222" t="s">
        <v>17</v>
      </c>
      <c r="D1222" t="s">
        <v>52</v>
      </c>
      <c r="E1222" t="s">
        <v>18</v>
      </c>
      <c r="F1222" t="s">
        <v>26</v>
      </c>
      <c r="G1222"/>
      <c r="H1222" t="s">
        <v>19</v>
      </c>
      <c r="J1222">
        <v>8</v>
      </c>
      <c r="K1222">
        <v>9</v>
      </c>
      <c r="M1222" t="s">
        <v>21</v>
      </c>
    </row>
    <row r="1223" spans="1:17" hidden="1" x14ac:dyDescent="0.25">
      <c r="A1223">
        <v>0</v>
      </c>
      <c r="B1223" t="s">
        <v>41</v>
      </c>
      <c r="C1223" t="s">
        <v>17</v>
      </c>
      <c r="D1223" t="s">
        <v>52</v>
      </c>
      <c r="E1223" t="s">
        <v>28</v>
      </c>
      <c r="F1223" t="s">
        <v>26</v>
      </c>
      <c r="G1223"/>
      <c r="H1223" t="s">
        <v>27</v>
      </c>
      <c r="I1223">
        <v>1</v>
      </c>
      <c r="J1223">
        <v>0.5</v>
      </c>
      <c r="K1223">
        <v>2</v>
      </c>
      <c r="M1223" t="s">
        <v>21</v>
      </c>
    </row>
    <row r="1224" spans="1:17" hidden="1" x14ac:dyDescent="0.25">
      <c r="A1224">
        <v>0</v>
      </c>
      <c r="B1224" t="s">
        <v>41</v>
      </c>
      <c r="C1224" t="s">
        <v>17</v>
      </c>
      <c r="D1224" t="s">
        <v>52</v>
      </c>
      <c r="E1224" t="s">
        <v>20</v>
      </c>
      <c r="F1224" t="s">
        <v>74</v>
      </c>
      <c r="G1224"/>
      <c r="J1224">
        <v>0.25</v>
      </c>
      <c r="K1224">
        <v>0.33</v>
      </c>
      <c r="M1224" t="s">
        <v>75</v>
      </c>
      <c r="N1224" t="s">
        <v>24</v>
      </c>
      <c r="O1224" t="s">
        <v>29</v>
      </c>
      <c r="P1224">
        <v>2500</v>
      </c>
      <c r="Q1224" t="e">
        <f>VLOOKUP(A1224&amp;C1224&amp;D1224,Sheet2!$A$1:$W$46,21,FALSE)</f>
        <v>#N/A</v>
      </c>
    </row>
    <row r="1225" spans="1:17" hidden="1" x14ac:dyDescent="0.25">
      <c r="A1225">
        <v>0</v>
      </c>
      <c r="B1225" t="s">
        <v>41</v>
      </c>
      <c r="C1225" t="s">
        <v>17</v>
      </c>
      <c r="D1225" t="s">
        <v>52</v>
      </c>
      <c r="E1225" t="s">
        <v>30</v>
      </c>
      <c r="F1225" t="s">
        <v>26</v>
      </c>
      <c r="G1225"/>
      <c r="H1225" t="s">
        <v>27</v>
      </c>
      <c r="I1225">
        <v>2</v>
      </c>
      <c r="J1225">
        <v>1.5</v>
      </c>
      <c r="K1225">
        <v>3</v>
      </c>
      <c r="M1225" t="s">
        <v>24</v>
      </c>
    </row>
    <row r="1226" spans="1:17" hidden="1" x14ac:dyDescent="0.25">
      <c r="A1226">
        <v>0</v>
      </c>
      <c r="B1226" t="s">
        <v>41</v>
      </c>
      <c r="C1226" t="s">
        <v>17</v>
      </c>
      <c r="D1226" t="s">
        <v>52</v>
      </c>
      <c r="E1226" t="s">
        <v>20</v>
      </c>
      <c r="F1226" t="s">
        <v>74</v>
      </c>
      <c r="G1226"/>
      <c r="J1226">
        <v>0.25</v>
      </c>
      <c r="K1226">
        <v>0.33</v>
      </c>
      <c r="M1226" t="s">
        <v>75</v>
      </c>
      <c r="N1226" t="s">
        <v>24</v>
      </c>
      <c r="O1226" t="s">
        <v>21</v>
      </c>
    </row>
    <row r="1227" spans="1:17" hidden="1" x14ac:dyDescent="0.25">
      <c r="A1227">
        <v>0</v>
      </c>
      <c r="B1227" t="s">
        <v>41</v>
      </c>
      <c r="C1227" t="s">
        <v>17</v>
      </c>
      <c r="D1227" t="s">
        <v>52</v>
      </c>
      <c r="E1227" t="s">
        <v>18</v>
      </c>
      <c r="F1227" t="s">
        <v>31</v>
      </c>
      <c r="G1227">
        <v>24</v>
      </c>
      <c r="M1227" t="s">
        <v>21</v>
      </c>
    </row>
    <row r="1228" spans="1:17" hidden="1" x14ac:dyDescent="0.25">
      <c r="A1228">
        <v>0</v>
      </c>
      <c r="B1228" t="s">
        <v>41</v>
      </c>
      <c r="C1228" t="s">
        <v>17</v>
      </c>
      <c r="D1228" t="s">
        <v>56</v>
      </c>
      <c r="E1228" t="s">
        <v>18</v>
      </c>
      <c r="F1228" t="s">
        <v>26</v>
      </c>
      <c r="G1228"/>
      <c r="H1228" t="s">
        <v>19</v>
      </c>
      <c r="J1228">
        <v>6</v>
      </c>
      <c r="K1228">
        <v>8</v>
      </c>
      <c r="M1228" t="s">
        <v>21</v>
      </c>
    </row>
    <row r="1229" spans="1:17" hidden="1" x14ac:dyDescent="0.25">
      <c r="A1229">
        <v>0</v>
      </c>
      <c r="B1229" t="s">
        <v>41</v>
      </c>
      <c r="C1229" t="s">
        <v>17</v>
      </c>
      <c r="D1229" t="s">
        <v>56</v>
      </c>
      <c r="E1229" t="s">
        <v>20</v>
      </c>
      <c r="F1229" t="s">
        <v>74</v>
      </c>
      <c r="G1229"/>
      <c r="J1229">
        <v>0.25</v>
      </c>
      <c r="K1229">
        <v>0.33</v>
      </c>
      <c r="M1229" t="s">
        <v>75</v>
      </c>
      <c r="N1229" t="s">
        <v>21</v>
      </c>
      <c r="O1229" t="s">
        <v>22</v>
      </c>
    </row>
    <row r="1230" spans="1:17" hidden="1" x14ac:dyDescent="0.25">
      <c r="A1230">
        <v>0</v>
      </c>
      <c r="B1230" t="s">
        <v>41</v>
      </c>
      <c r="C1230" t="s">
        <v>17</v>
      </c>
      <c r="D1230" t="s">
        <v>56</v>
      </c>
      <c r="E1230" t="s">
        <v>23</v>
      </c>
      <c r="F1230" t="s">
        <v>26</v>
      </c>
      <c r="G1230"/>
      <c r="H1230" t="s">
        <v>19</v>
      </c>
      <c r="J1230">
        <v>6</v>
      </c>
      <c r="K1230">
        <v>8</v>
      </c>
      <c r="M1230" t="s">
        <v>22</v>
      </c>
    </row>
    <row r="1231" spans="1:17" hidden="1" x14ac:dyDescent="0.25">
      <c r="A1231">
        <v>0</v>
      </c>
      <c r="B1231" t="s">
        <v>41</v>
      </c>
      <c r="C1231" t="s">
        <v>17</v>
      </c>
      <c r="D1231" t="s">
        <v>56</v>
      </c>
      <c r="E1231" t="s">
        <v>20</v>
      </c>
      <c r="F1231" t="s">
        <v>74</v>
      </c>
      <c r="G1231"/>
      <c r="J1231">
        <v>0.25</v>
      </c>
      <c r="K1231">
        <v>0.33</v>
      </c>
      <c r="M1231" t="s">
        <v>75</v>
      </c>
      <c r="N1231" t="s">
        <v>24</v>
      </c>
      <c r="O1231" t="s">
        <v>29</v>
      </c>
      <c r="P1231">
        <v>2500</v>
      </c>
      <c r="Q1231" t="e">
        <f>VLOOKUP(A1231&amp;C1231&amp;D1231,Sheet2!$A$1:$W$46,21,FALSE)</f>
        <v>#N/A</v>
      </c>
    </row>
    <row r="1232" spans="1:17" hidden="1" x14ac:dyDescent="0.25">
      <c r="A1232">
        <v>0</v>
      </c>
      <c r="B1232" t="s">
        <v>41</v>
      </c>
      <c r="C1232" t="s">
        <v>17</v>
      </c>
      <c r="D1232" t="s">
        <v>56</v>
      </c>
      <c r="E1232" t="s">
        <v>30</v>
      </c>
      <c r="F1232" t="s">
        <v>26</v>
      </c>
      <c r="G1232"/>
      <c r="H1232" t="s">
        <v>19</v>
      </c>
      <c r="J1232">
        <v>1</v>
      </c>
      <c r="K1232">
        <v>2</v>
      </c>
      <c r="M1232" t="s">
        <v>24</v>
      </c>
    </row>
    <row r="1233" spans="1:17" hidden="1" x14ac:dyDescent="0.25">
      <c r="A1233">
        <v>0</v>
      </c>
      <c r="B1233" t="s">
        <v>41</v>
      </c>
      <c r="C1233" t="s">
        <v>17</v>
      </c>
      <c r="D1233" t="s">
        <v>56</v>
      </c>
      <c r="E1233" t="s">
        <v>20</v>
      </c>
      <c r="F1233" t="s">
        <v>74</v>
      </c>
      <c r="G1233"/>
      <c r="J1233">
        <v>0.25</v>
      </c>
      <c r="K1233">
        <v>0.33</v>
      </c>
      <c r="M1233" t="s">
        <v>75</v>
      </c>
      <c r="N1233" t="s">
        <v>24</v>
      </c>
      <c r="O1233" t="s">
        <v>21</v>
      </c>
      <c r="P1233">
        <v>1000</v>
      </c>
    </row>
    <row r="1234" spans="1:17" hidden="1" x14ac:dyDescent="0.25">
      <c r="A1234">
        <v>0</v>
      </c>
      <c r="B1234" t="s">
        <v>41</v>
      </c>
      <c r="C1234" t="s">
        <v>17</v>
      </c>
      <c r="D1234" t="s">
        <v>56</v>
      </c>
      <c r="E1234" t="s">
        <v>28</v>
      </c>
      <c r="F1234" t="s">
        <v>26</v>
      </c>
      <c r="G1234"/>
      <c r="H1234" t="s">
        <v>27</v>
      </c>
      <c r="I1234">
        <v>0.75</v>
      </c>
      <c r="J1234">
        <v>0.5</v>
      </c>
      <c r="K1234">
        <v>1</v>
      </c>
      <c r="M1234" t="s">
        <v>21</v>
      </c>
    </row>
    <row r="1235" spans="1:17" hidden="1" x14ac:dyDescent="0.25">
      <c r="A1235">
        <v>0</v>
      </c>
      <c r="B1235" t="s">
        <v>41</v>
      </c>
      <c r="C1235" t="s">
        <v>17</v>
      </c>
      <c r="D1235" t="s">
        <v>56</v>
      </c>
      <c r="E1235" t="s">
        <v>20</v>
      </c>
      <c r="F1235" t="s">
        <v>74</v>
      </c>
      <c r="G1235"/>
      <c r="J1235">
        <v>0.25</v>
      </c>
      <c r="K1235">
        <v>0.33</v>
      </c>
      <c r="M1235" t="s">
        <v>75</v>
      </c>
      <c r="N1235" t="s">
        <v>24</v>
      </c>
      <c r="O1235" t="s">
        <v>21</v>
      </c>
    </row>
    <row r="1236" spans="1:17" hidden="1" x14ac:dyDescent="0.25">
      <c r="A1236">
        <v>0</v>
      </c>
      <c r="B1236" t="s">
        <v>41</v>
      </c>
      <c r="C1236" t="s">
        <v>17</v>
      </c>
      <c r="D1236" t="s">
        <v>56</v>
      </c>
      <c r="E1236" t="s">
        <v>18</v>
      </c>
      <c r="F1236" t="s">
        <v>31</v>
      </c>
      <c r="G1236">
        <v>24</v>
      </c>
      <c r="M1236" t="s">
        <v>21</v>
      </c>
    </row>
    <row r="1237" spans="1:17" hidden="1" x14ac:dyDescent="0.25">
      <c r="A1237">
        <v>0</v>
      </c>
      <c r="B1237" t="s">
        <v>41</v>
      </c>
      <c r="C1237" t="s">
        <v>36</v>
      </c>
      <c r="D1237" t="s">
        <v>55</v>
      </c>
      <c r="E1237" t="s">
        <v>18</v>
      </c>
      <c r="F1237" t="s">
        <v>26</v>
      </c>
      <c r="G1237"/>
      <c r="H1237" t="s">
        <v>19</v>
      </c>
      <c r="J1237">
        <v>12</v>
      </c>
      <c r="K1237">
        <v>14</v>
      </c>
      <c r="M1237" t="s">
        <v>21</v>
      </c>
    </row>
    <row r="1238" spans="1:17" hidden="1" x14ac:dyDescent="0.25">
      <c r="A1238">
        <v>0</v>
      </c>
      <c r="B1238" t="s">
        <v>41</v>
      </c>
      <c r="C1238" t="s">
        <v>36</v>
      </c>
      <c r="D1238" t="s">
        <v>55</v>
      </c>
      <c r="E1238" t="s">
        <v>34</v>
      </c>
      <c r="F1238" t="s">
        <v>26</v>
      </c>
      <c r="G1238"/>
      <c r="H1238" t="s">
        <v>19</v>
      </c>
      <c r="J1238">
        <v>1</v>
      </c>
      <c r="K1238">
        <v>2</v>
      </c>
      <c r="M1238" t="s">
        <v>24</v>
      </c>
    </row>
    <row r="1239" spans="1:17" hidden="1" x14ac:dyDescent="0.25">
      <c r="A1239">
        <v>0</v>
      </c>
      <c r="B1239" t="s">
        <v>41</v>
      </c>
      <c r="C1239" t="s">
        <v>36</v>
      </c>
      <c r="D1239" t="s">
        <v>55</v>
      </c>
      <c r="E1239" t="s">
        <v>20</v>
      </c>
      <c r="F1239" t="s">
        <v>74</v>
      </c>
      <c r="G1239"/>
      <c r="J1239">
        <v>0.25</v>
      </c>
      <c r="K1239">
        <v>0.33</v>
      </c>
      <c r="M1239" t="s">
        <v>75</v>
      </c>
      <c r="N1239" t="s">
        <v>24</v>
      </c>
      <c r="O1239" t="s">
        <v>29</v>
      </c>
      <c r="P1239">
        <v>2500</v>
      </c>
      <c r="Q1239" t="e">
        <f>VLOOKUP(A1239&amp;C1239&amp;D1239,Sheet2!$A$1:$W$46,21,FALSE)</f>
        <v>#N/A</v>
      </c>
    </row>
    <row r="1240" spans="1:17" hidden="1" x14ac:dyDescent="0.25">
      <c r="A1240">
        <v>0</v>
      </c>
      <c r="B1240" t="s">
        <v>41</v>
      </c>
      <c r="C1240" t="s">
        <v>36</v>
      </c>
      <c r="D1240" t="s">
        <v>55</v>
      </c>
      <c r="E1240" t="s">
        <v>30</v>
      </c>
      <c r="F1240" t="s">
        <v>26</v>
      </c>
      <c r="G1240"/>
      <c r="H1240" t="s">
        <v>27</v>
      </c>
      <c r="I1240">
        <v>2.5</v>
      </c>
      <c r="J1240">
        <v>0.5</v>
      </c>
      <c r="K1240">
        <v>4</v>
      </c>
      <c r="M1240" t="s">
        <v>24</v>
      </c>
    </row>
    <row r="1241" spans="1:17" hidden="1" x14ac:dyDescent="0.25">
      <c r="A1241">
        <v>0</v>
      </c>
      <c r="B1241" t="s">
        <v>41</v>
      </c>
      <c r="C1241" t="s">
        <v>36</v>
      </c>
      <c r="D1241" t="s">
        <v>55</v>
      </c>
      <c r="E1241" t="s">
        <v>20</v>
      </c>
      <c r="F1241" t="s">
        <v>74</v>
      </c>
      <c r="G1241"/>
      <c r="J1241">
        <v>0.25</v>
      </c>
      <c r="K1241">
        <v>0.33</v>
      </c>
      <c r="M1241" t="s">
        <v>75</v>
      </c>
      <c r="N1241" t="s">
        <v>24</v>
      </c>
      <c r="O1241" t="s">
        <v>21</v>
      </c>
    </row>
    <row r="1242" spans="1:17" hidden="1" x14ac:dyDescent="0.25">
      <c r="A1242">
        <v>0</v>
      </c>
      <c r="B1242" t="s">
        <v>41</v>
      </c>
      <c r="C1242" t="s">
        <v>36</v>
      </c>
      <c r="D1242" t="s">
        <v>55</v>
      </c>
      <c r="E1242" t="s">
        <v>18</v>
      </c>
      <c r="F1242" t="s">
        <v>31</v>
      </c>
      <c r="G1242">
        <v>24</v>
      </c>
      <c r="M1242" t="s">
        <v>21</v>
      </c>
    </row>
    <row r="1243" spans="1:17" hidden="1" x14ac:dyDescent="0.25">
      <c r="A1243">
        <v>0</v>
      </c>
      <c r="B1243" t="s">
        <v>41</v>
      </c>
      <c r="C1243" t="s">
        <v>36</v>
      </c>
      <c r="D1243" t="s">
        <v>59</v>
      </c>
      <c r="E1243" t="s">
        <v>18</v>
      </c>
      <c r="F1243" t="s">
        <v>26</v>
      </c>
      <c r="G1243"/>
      <c r="H1243" t="s">
        <v>19</v>
      </c>
      <c r="J1243">
        <v>8</v>
      </c>
      <c r="K1243">
        <v>10</v>
      </c>
      <c r="M1243" t="s">
        <v>21</v>
      </c>
    </row>
    <row r="1244" spans="1:17" hidden="1" x14ac:dyDescent="0.25">
      <c r="A1244">
        <v>0</v>
      </c>
      <c r="B1244" t="s">
        <v>41</v>
      </c>
      <c r="C1244" t="s">
        <v>36</v>
      </c>
      <c r="D1244" t="s">
        <v>59</v>
      </c>
      <c r="E1244" t="s">
        <v>20</v>
      </c>
      <c r="F1244" t="s">
        <v>74</v>
      </c>
      <c r="G1244"/>
      <c r="J1244">
        <v>0.25</v>
      </c>
      <c r="K1244">
        <v>0.33</v>
      </c>
      <c r="M1244" t="s">
        <v>75</v>
      </c>
      <c r="N1244" t="s">
        <v>21</v>
      </c>
      <c r="O1244" t="s">
        <v>62</v>
      </c>
      <c r="Q1244" t="e">
        <f>VLOOKUP(A1244&amp;C1245&amp;D1245,Sheet2!$A$1:$K$26,10,FALSE)</f>
        <v>#N/A</v>
      </c>
    </row>
    <row r="1245" spans="1:17" hidden="1" x14ac:dyDescent="0.25">
      <c r="A1245">
        <v>0</v>
      </c>
      <c r="B1245" t="s">
        <v>41</v>
      </c>
      <c r="C1245" t="s">
        <v>36</v>
      </c>
      <c r="D1245" t="s">
        <v>59</v>
      </c>
      <c r="E1245" t="s">
        <v>25</v>
      </c>
      <c r="F1245" t="s">
        <v>26</v>
      </c>
      <c r="G1245"/>
      <c r="H1245" t="s">
        <v>27</v>
      </c>
      <c r="I1245">
        <v>0.54</v>
      </c>
      <c r="J1245">
        <v>0.25</v>
      </c>
      <c r="K1245">
        <v>0.75</v>
      </c>
      <c r="M1245" t="s">
        <v>24</v>
      </c>
    </row>
    <row r="1246" spans="1:17" hidden="1" x14ac:dyDescent="0.25">
      <c r="A1246">
        <v>0</v>
      </c>
      <c r="B1246" t="s">
        <v>41</v>
      </c>
      <c r="C1246" t="s">
        <v>36</v>
      </c>
      <c r="D1246" t="s">
        <v>59</v>
      </c>
      <c r="E1246" t="s">
        <v>20</v>
      </c>
      <c r="F1246" t="s">
        <v>74</v>
      </c>
      <c r="G1246"/>
      <c r="I1246">
        <v>0.54</v>
      </c>
      <c r="J1246">
        <v>0.16</v>
      </c>
      <c r="K1246">
        <v>0.25</v>
      </c>
      <c r="M1246" t="s">
        <v>75</v>
      </c>
      <c r="N1246" t="s">
        <v>24</v>
      </c>
      <c r="O1246" t="s">
        <v>62</v>
      </c>
      <c r="Q1246" t="s">
        <v>64</v>
      </c>
    </row>
    <row r="1247" spans="1:17" hidden="1" x14ac:dyDescent="0.25">
      <c r="A1247">
        <v>0</v>
      </c>
      <c r="B1247" t="s">
        <v>41</v>
      </c>
      <c r="C1247" t="s">
        <v>36</v>
      </c>
      <c r="D1247" t="s">
        <v>59</v>
      </c>
      <c r="E1247" t="s">
        <v>35</v>
      </c>
      <c r="F1247" t="s">
        <v>26</v>
      </c>
      <c r="G1247"/>
      <c r="H1247" t="s">
        <v>19</v>
      </c>
      <c r="J1247">
        <v>0.75</v>
      </c>
      <c r="K1247">
        <v>1</v>
      </c>
      <c r="M1247" t="s">
        <v>24</v>
      </c>
    </row>
    <row r="1248" spans="1:17" hidden="1" x14ac:dyDescent="0.25">
      <c r="A1248">
        <v>0</v>
      </c>
      <c r="B1248" t="s">
        <v>41</v>
      </c>
      <c r="C1248" t="s">
        <v>36</v>
      </c>
      <c r="D1248" t="s">
        <v>59</v>
      </c>
      <c r="E1248" t="s">
        <v>20</v>
      </c>
      <c r="F1248" t="s">
        <v>74</v>
      </c>
      <c r="G1248"/>
      <c r="J1248">
        <v>0.25</v>
      </c>
      <c r="K1248">
        <v>0.33</v>
      </c>
      <c r="M1248" t="s">
        <v>75</v>
      </c>
      <c r="N1248" t="s">
        <v>24</v>
      </c>
      <c r="O1248" t="s">
        <v>21</v>
      </c>
    </row>
    <row r="1249" spans="1:17" hidden="1" x14ac:dyDescent="0.25">
      <c r="A1249">
        <v>0</v>
      </c>
      <c r="B1249" t="s">
        <v>41</v>
      </c>
      <c r="C1249" t="s">
        <v>36</v>
      </c>
      <c r="D1249" t="s">
        <v>59</v>
      </c>
      <c r="E1249" t="s">
        <v>28</v>
      </c>
      <c r="F1249" t="s">
        <v>26</v>
      </c>
      <c r="G1249"/>
      <c r="H1249" t="s">
        <v>27</v>
      </c>
      <c r="I1249">
        <v>1</v>
      </c>
      <c r="J1249">
        <v>0.5</v>
      </c>
      <c r="K1249">
        <v>2</v>
      </c>
      <c r="M1249" t="s">
        <v>21</v>
      </c>
    </row>
    <row r="1250" spans="1:17" hidden="1" x14ac:dyDescent="0.25">
      <c r="A1250">
        <v>0</v>
      </c>
      <c r="B1250" t="s">
        <v>41</v>
      </c>
      <c r="C1250" t="s">
        <v>36</v>
      </c>
      <c r="D1250" t="s">
        <v>59</v>
      </c>
      <c r="E1250" t="s">
        <v>20</v>
      </c>
      <c r="F1250" t="s">
        <v>74</v>
      </c>
      <c r="G1250"/>
      <c r="J1250">
        <v>0.25</v>
      </c>
      <c r="K1250">
        <v>0.33</v>
      </c>
      <c r="M1250" t="s">
        <v>75</v>
      </c>
      <c r="N1250" t="s">
        <v>24</v>
      </c>
      <c r="O1250" t="s">
        <v>29</v>
      </c>
      <c r="P1250">
        <v>2500</v>
      </c>
      <c r="Q1250" t="e">
        <f>VLOOKUP(A1250&amp;C1250&amp;D1250,Sheet2!$A$1:$W$46,21,FALSE)</f>
        <v>#N/A</v>
      </c>
    </row>
    <row r="1251" spans="1:17" hidden="1" x14ac:dyDescent="0.25">
      <c r="A1251">
        <v>0</v>
      </c>
      <c r="B1251" t="s">
        <v>41</v>
      </c>
      <c r="C1251" t="s">
        <v>36</v>
      </c>
      <c r="D1251" t="s">
        <v>59</v>
      </c>
      <c r="E1251" t="s">
        <v>30</v>
      </c>
      <c r="F1251" t="s">
        <v>26</v>
      </c>
      <c r="G1251"/>
      <c r="H1251" t="s">
        <v>19</v>
      </c>
      <c r="J1251">
        <v>5</v>
      </c>
      <c r="K1251">
        <v>6</v>
      </c>
      <c r="M1251" t="s">
        <v>24</v>
      </c>
    </row>
    <row r="1252" spans="1:17" hidden="1" x14ac:dyDescent="0.25">
      <c r="A1252">
        <v>0</v>
      </c>
      <c r="B1252" t="s">
        <v>41</v>
      </c>
      <c r="C1252" t="s">
        <v>36</v>
      </c>
      <c r="D1252" t="s">
        <v>59</v>
      </c>
      <c r="E1252" t="s">
        <v>20</v>
      </c>
      <c r="F1252" t="s">
        <v>74</v>
      </c>
      <c r="G1252"/>
      <c r="J1252">
        <v>0.25</v>
      </c>
      <c r="K1252">
        <v>0.33</v>
      </c>
      <c r="M1252" t="s">
        <v>75</v>
      </c>
      <c r="N1252" t="s">
        <v>24</v>
      </c>
      <c r="O1252" t="s">
        <v>21</v>
      </c>
    </row>
    <row r="1253" spans="1:17" hidden="1" x14ac:dyDescent="0.25">
      <c r="A1253">
        <v>0</v>
      </c>
      <c r="B1253" t="s">
        <v>41</v>
      </c>
      <c r="C1253" t="s">
        <v>36</v>
      </c>
      <c r="D1253" t="s">
        <v>59</v>
      </c>
      <c r="E1253" t="s">
        <v>18</v>
      </c>
      <c r="F1253" t="s">
        <v>31</v>
      </c>
      <c r="G1253">
        <v>24</v>
      </c>
      <c r="M1253" t="s">
        <v>21</v>
      </c>
    </row>
    <row r="1254" spans="1:17" hidden="1" x14ac:dyDescent="0.25">
      <c r="A1254">
        <v>0</v>
      </c>
      <c r="B1254" t="s">
        <v>41</v>
      </c>
      <c r="C1254" t="s">
        <v>36</v>
      </c>
      <c r="D1254" t="s">
        <v>53</v>
      </c>
      <c r="E1254" t="s">
        <v>18</v>
      </c>
      <c r="F1254" t="s">
        <v>26</v>
      </c>
      <c r="G1254"/>
      <c r="H1254" t="s">
        <v>19</v>
      </c>
      <c r="J1254">
        <v>8</v>
      </c>
      <c r="K1254">
        <v>11</v>
      </c>
      <c r="M1254" t="s">
        <v>21</v>
      </c>
    </row>
    <row r="1255" spans="1:17" hidden="1" x14ac:dyDescent="0.25">
      <c r="A1255">
        <v>0</v>
      </c>
      <c r="B1255" t="s">
        <v>41</v>
      </c>
      <c r="C1255" t="s">
        <v>36</v>
      </c>
      <c r="D1255" t="s">
        <v>53</v>
      </c>
      <c r="E1255" t="s">
        <v>20</v>
      </c>
      <c r="F1255" t="s">
        <v>74</v>
      </c>
      <c r="G1255"/>
      <c r="J1255">
        <v>0.25</v>
      </c>
      <c r="K1255">
        <v>0.33</v>
      </c>
      <c r="M1255" t="s">
        <v>75</v>
      </c>
      <c r="N1255" t="s">
        <v>21</v>
      </c>
      <c r="O1255" t="s">
        <v>62</v>
      </c>
      <c r="Q1255" t="e">
        <f>VLOOKUP(A1255&amp;C1256&amp;D1256,Sheet2!$A$1:$K$26,10,FALSE)</f>
        <v>#N/A</v>
      </c>
    </row>
    <row r="1256" spans="1:17" hidden="1" x14ac:dyDescent="0.25">
      <c r="A1256">
        <v>0</v>
      </c>
      <c r="B1256" t="s">
        <v>41</v>
      </c>
      <c r="C1256" t="s">
        <v>36</v>
      </c>
      <c r="D1256" t="s">
        <v>53</v>
      </c>
      <c r="E1256" t="s">
        <v>25</v>
      </c>
      <c r="F1256" t="s">
        <v>26</v>
      </c>
      <c r="G1256"/>
      <c r="H1256" t="s">
        <v>27</v>
      </c>
      <c r="I1256">
        <v>0.75</v>
      </c>
      <c r="J1256">
        <v>0.5</v>
      </c>
      <c r="K1256">
        <v>1</v>
      </c>
      <c r="M1256" t="s">
        <v>24</v>
      </c>
    </row>
    <row r="1257" spans="1:17" hidden="1" x14ac:dyDescent="0.25">
      <c r="A1257">
        <v>0</v>
      </c>
      <c r="B1257" t="s">
        <v>41</v>
      </c>
      <c r="C1257" t="s">
        <v>36</v>
      </c>
      <c r="D1257" t="s">
        <v>53</v>
      </c>
      <c r="E1257" t="s">
        <v>20</v>
      </c>
      <c r="F1257" t="s">
        <v>74</v>
      </c>
      <c r="G1257"/>
      <c r="J1257">
        <v>0.25</v>
      </c>
      <c r="K1257">
        <v>0.33</v>
      </c>
      <c r="M1257" t="s">
        <v>75</v>
      </c>
      <c r="N1257" t="s">
        <v>24</v>
      </c>
      <c r="O1257" t="s">
        <v>21</v>
      </c>
    </row>
    <row r="1258" spans="1:17" hidden="1" x14ac:dyDescent="0.25">
      <c r="A1258">
        <v>0</v>
      </c>
      <c r="B1258" t="s">
        <v>41</v>
      </c>
      <c r="C1258" t="s">
        <v>36</v>
      </c>
      <c r="D1258" t="s">
        <v>53</v>
      </c>
      <c r="E1258" t="s">
        <v>28</v>
      </c>
      <c r="F1258" t="s">
        <v>26</v>
      </c>
      <c r="G1258"/>
      <c r="H1258" t="s">
        <v>27</v>
      </c>
      <c r="I1258">
        <v>1</v>
      </c>
      <c r="J1258">
        <v>0.5</v>
      </c>
      <c r="K1258">
        <v>2</v>
      </c>
      <c r="M1258" t="s">
        <v>21</v>
      </c>
    </row>
    <row r="1259" spans="1:17" hidden="1" x14ac:dyDescent="0.25">
      <c r="A1259">
        <v>0</v>
      </c>
      <c r="B1259" t="s">
        <v>41</v>
      </c>
      <c r="C1259" t="s">
        <v>36</v>
      </c>
      <c r="D1259" t="s">
        <v>53</v>
      </c>
      <c r="E1259" t="s">
        <v>20</v>
      </c>
      <c r="F1259" t="s">
        <v>74</v>
      </c>
      <c r="G1259"/>
      <c r="J1259">
        <v>0.25</v>
      </c>
      <c r="K1259">
        <v>0.33</v>
      </c>
      <c r="M1259" t="s">
        <v>75</v>
      </c>
      <c r="N1259" t="s">
        <v>24</v>
      </c>
      <c r="O1259" t="s">
        <v>29</v>
      </c>
      <c r="P1259">
        <v>2500</v>
      </c>
      <c r="Q1259" t="e">
        <f>VLOOKUP(A1259&amp;C1259&amp;D1259,Sheet2!$A$1:$W$46,21,FALSE)</f>
        <v>#N/A</v>
      </c>
    </row>
    <row r="1260" spans="1:17" hidden="1" x14ac:dyDescent="0.25">
      <c r="A1260">
        <v>0</v>
      </c>
      <c r="B1260" t="s">
        <v>41</v>
      </c>
      <c r="C1260" t="s">
        <v>36</v>
      </c>
      <c r="D1260" t="s">
        <v>53</v>
      </c>
      <c r="E1260" t="s">
        <v>30</v>
      </c>
      <c r="F1260" t="s">
        <v>26</v>
      </c>
      <c r="G1260"/>
      <c r="H1260" t="s">
        <v>27</v>
      </c>
      <c r="I1260">
        <v>4</v>
      </c>
      <c r="J1260">
        <v>3</v>
      </c>
      <c r="K1260">
        <v>5</v>
      </c>
      <c r="M1260" t="s">
        <v>24</v>
      </c>
    </row>
    <row r="1261" spans="1:17" hidden="1" x14ac:dyDescent="0.25">
      <c r="A1261">
        <v>0</v>
      </c>
      <c r="B1261" t="s">
        <v>41</v>
      </c>
      <c r="C1261" t="s">
        <v>36</v>
      </c>
      <c r="D1261" t="s">
        <v>53</v>
      </c>
      <c r="E1261" t="s">
        <v>20</v>
      </c>
      <c r="F1261" t="s">
        <v>74</v>
      </c>
      <c r="G1261"/>
      <c r="J1261">
        <v>0.25</v>
      </c>
      <c r="K1261">
        <v>0.33</v>
      </c>
      <c r="M1261" t="s">
        <v>75</v>
      </c>
      <c r="N1261" t="s">
        <v>24</v>
      </c>
      <c r="O1261" t="s">
        <v>21</v>
      </c>
    </row>
    <row r="1262" spans="1:17" hidden="1" x14ac:dyDescent="0.25">
      <c r="A1262">
        <v>0</v>
      </c>
      <c r="B1262" t="s">
        <v>41</v>
      </c>
      <c r="C1262" t="s">
        <v>36</v>
      </c>
      <c r="D1262" t="s">
        <v>53</v>
      </c>
      <c r="E1262" t="s">
        <v>18</v>
      </c>
      <c r="F1262" t="s">
        <v>31</v>
      </c>
      <c r="G1262">
        <v>24</v>
      </c>
      <c r="M1262" t="s">
        <v>21</v>
      </c>
    </row>
    <row r="1263" spans="1:17" hidden="1" x14ac:dyDescent="0.25">
      <c r="A1263">
        <v>0</v>
      </c>
      <c r="B1263" t="s">
        <v>41</v>
      </c>
      <c r="C1263" t="s">
        <v>36</v>
      </c>
      <c r="D1263" t="s">
        <v>56</v>
      </c>
      <c r="E1263" t="s">
        <v>18</v>
      </c>
      <c r="F1263" t="s">
        <v>26</v>
      </c>
      <c r="G1263"/>
      <c r="H1263" t="s">
        <v>19</v>
      </c>
      <c r="J1263">
        <v>8</v>
      </c>
      <c r="K1263">
        <v>10</v>
      </c>
      <c r="M1263" t="s">
        <v>21</v>
      </c>
    </row>
    <row r="1264" spans="1:17" hidden="1" x14ac:dyDescent="0.25">
      <c r="A1264">
        <v>0</v>
      </c>
      <c r="B1264" t="s">
        <v>41</v>
      </c>
      <c r="C1264" t="s">
        <v>36</v>
      </c>
      <c r="D1264" t="s">
        <v>56</v>
      </c>
      <c r="E1264" t="s">
        <v>20</v>
      </c>
      <c r="F1264" t="s">
        <v>74</v>
      </c>
      <c r="G1264"/>
      <c r="J1264">
        <v>0.25</v>
      </c>
      <c r="K1264">
        <v>0.33</v>
      </c>
      <c r="M1264" t="s">
        <v>75</v>
      </c>
      <c r="N1264" t="s">
        <v>21</v>
      </c>
      <c r="O1264" t="s">
        <v>29</v>
      </c>
      <c r="P1264">
        <v>2500</v>
      </c>
      <c r="Q1264" t="e">
        <f>VLOOKUP(A1264&amp;C1264&amp;D1264,Sheet2!$A$1:$W$46,21,FALSE)</f>
        <v>#N/A</v>
      </c>
    </row>
    <row r="1265" spans="1:17" hidden="1" x14ac:dyDescent="0.25">
      <c r="A1265">
        <v>0</v>
      </c>
      <c r="B1265" t="s">
        <v>41</v>
      </c>
      <c r="C1265" t="s">
        <v>36</v>
      </c>
      <c r="D1265" t="s">
        <v>56</v>
      </c>
      <c r="E1265" t="s">
        <v>30</v>
      </c>
      <c r="F1265" t="s">
        <v>26</v>
      </c>
      <c r="G1265"/>
      <c r="H1265" t="s">
        <v>19</v>
      </c>
      <c r="J1265">
        <v>2</v>
      </c>
      <c r="K1265">
        <v>4</v>
      </c>
      <c r="M1265" t="s">
        <v>24</v>
      </c>
    </row>
    <row r="1266" spans="1:17" hidden="1" x14ac:dyDescent="0.25">
      <c r="A1266">
        <v>0</v>
      </c>
      <c r="B1266" t="s">
        <v>41</v>
      </c>
      <c r="C1266" t="s">
        <v>36</v>
      </c>
      <c r="D1266" t="s">
        <v>56</v>
      </c>
      <c r="E1266" t="s">
        <v>20</v>
      </c>
      <c r="F1266" t="s">
        <v>74</v>
      </c>
      <c r="G1266"/>
      <c r="J1266">
        <v>0.25</v>
      </c>
      <c r="K1266">
        <v>0.33</v>
      </c>
      <c r="M1266" t="s">
        <v>75</v>
      </c>
      <c r="N1266" t="s">
        <v>24</v>
      </c>
      <c r="O1266" t="s">
        <v>21</v>
      </c>
    </row>
    <row r="1267" spans="1:17" hidden="1" x14ac:dyDescent="0.25">
      <c r="A1267">
        <v>0</v>
      </c>
      <c r="B1267" t="s">
        <v>41</v>
      </c>
      <c r="C1267" t="s">
        <v>36</v>
      </c>
      <c r="D1267" t="s">
        <v>56</v>
      </c>
      <c r="E1267" t="s">
        <v>28</v>
      </c>
      <c r="F1267" t="s">
        <v>26</v>
      </c>
      <c r="G1267"/>
      <c r="H1267" t="s">
        <v>27</v>
      </c>
      <c r="I1267">
        <v>1</v>
      </c>
      <c r="J1267">
        <v>0.5</v>
      </c>
      <c r="K1267">
        <v>2</v>
      </c>
      <c r="M1267" t="s">
        <v>21</v>
      </c>
    </row>
    <row r="1268" spans="1:17" hidden="1" x14ac:dyDescent="0.25">
      <c r="A1268">
        <v>0</v>
      </c>
      <c r="B1268" t="s">
        <v>41</v>
      </c>
      <c r="C1268" t="s">
        <v>36</v>
      </c>
      <c r="D1268" t="s">
        <v>56</v>
      </c>
      <c r="E1268" t="s">
        <v>18</v>
      </c>
      <c r="F1268" t="s">
        <v>31</v>
      </c>
      <c r="G1268">
        <v>24</v>
      </c>
      <c r="M1268" t="s">
        <v>21</v>
      </c>
    </row>
    <row r="1269" spans="1:17" hidden="1" x14ac:dyDescent="0.25">
      <c r="A1269">
        <v>0</v>
      </c>
      <c r="B1269" t="s">
        <v>41</v>
      </c>
      <c r="C1269" t="s">
        <v>37</v>
      </c>
      <c r="D1269" t="s">
        <v>59</v>
      </c>
      <c r="E1269" t="s">
        <v>18</v>
      </c>
      <c r="F1269" t="s">
        <v>26</v>
      </c>
      <c r="G1269"/>
      <c r="H1269" t="s">
        <v>19</v>
      </c>
      <c r="J1269">
        <v>8</v>
      </c>
      <c r="K1269">
        <v>9</v>
      </c>
      <c r="M1269" t="s">
        <v>21</v>
      </c>
    </row>
    <row r="1270" spans="1:17" hidden="1" x14ac:dyDescent="0.25">
      <c r="A1270">
        <v>0</v>
      </c>
      <c r="B1270" t="s">
        <v>41</v>
      </c>
      <c r="C1270" t="s">
        <v>37</v>
      </c>
      <c r="D1270" t="s">
        <v>59</v>
      </c>
      <c r="E1270" t="s">
        <v>20</v>
      </c>
      <c r="F1270" t="s">
        <v>74</v>
      </c>
      <c r="G1270"/>
      <c r="J1270">
        <v>0.25</v>
      </c>
      <c r="K1270">
        <v>0.33</v>
      </c>
      <c r="M1270" t="s">
        <v>75</v>
      </c>
      <c r="N1270" t="s">
        <v>21</v>
      </c>
      <c r="O1270" t="s">
        <v>62</v>
      </c>
      <c r="Q1270" t="s">
        <v>64</v>
      </c>
    </row>
    <row r="1271" spans="1:17" hidden="1" x14ac:dyDescent="0.25">
      <c r="A1271">
        <v>0</v>
      </c>
      <c r="B1271" t="s">
        <v>41</v>
      </c>
      <c r="C1271" t="s">
        <v>37</v>
      </c>
      <c r="D1271" t="s">
        <v>59</v>
      </c>
      <c r="E1271" t="s">
        <v>35</v>
      </c>
      <c r="F1271" t="s">
        <v>26</v>
      </c>
      <c r="G1271"/>
      <c r="H1271" t="s">
        <v>19</v>
      </c>
      <c r="J1271">
        <v>1</v>
      </c>
      <c r="K1271">
        <v>1.5</v>
      </c>
      <c r="M1271" t="s">
        <v>24</v>
      </c>
    </row>
    <row r="1272" spans="1:17" hidden="1" x14ac:dyDescent="0.25">
      <c r="A1272">
        <v>0</v>
      </c>
      <c r="B1272" t="s">
        <v>41</v>
      </c>
      <c r="C1272" t="s">
        <v>37</v>
      </c>
      <c r="D1272" t="s">
        <v>59</v>
      </c>
      <c r="E1272" t="s">
        <v>20</v>
      </c>
      <c r="F1272" t="s">
        <v>74</v>
      </c>
      <c r="G1272"/>
      <c r="J1272">
        <v>0.25</v>
      </c>
      <c r="K1272">
        <v>0.33</v>
      </c>
      <c r="M1272" t="s">
        <v>75</v>
      </c>
      <c r="N1272" t="s">
        <v>24</v>
      </c>
      <c r="O1272" t="s">
        <v>62</v>
      </c>
      <c r="Q1272" t="e">
        <f>VLOOKUP(A1272&amp;C1273&amp;D1273,Sheet2!$A$1:$K$26,10,FALSE)</f>
        <v>#N/A</v>
      </c>
    </row>
    <row r="1273" spans="1:17" hidden="1" x14ac:dyDescent="0.25">
      <c r="A1273">
        <v>0</v>
      </c>
      <c r="B1273" t="s">
        <v>41</v>
      </c>
      <c r="C1273" t="s">
        <v>37</v>
      </c>
      <c r="D1273" t="s">
        <v>59</v>
      </c>
      <c r="E1273" t="s">
        <v>25</v>
      </c>
      <c r="F1273" t="s">
        <v>26</v>
      </c>
      <c r="G1273"/>
      <c r="H1273" t="s">
        <v>27</v>
      </c>
      <c r="I1273">
        <v>0.54</v>
      </c>
      <c r="J1273">
        <v>0.25</v>
      </c>
      <c r="K1273">
        <v>0.75</v>
      </c>
      <c r="M1273" t="s">
        <v>24</v>
      </c>
    </row>
    <row r="1274" spans="1:17" hidden="1" x14ac:dyDescent="0.25">
      <c r="A1274">
        <v>0</v>
      </c>
      <c r="B1274" t="s">
        <v>41</v>
      </c>
      <c r="C1274" t="s">
        <v>37</v>
      </c>
      <c r="D1274" t="s">
        <v>59</v>
      </c>
      <c r="E1274" t="s">
        <v>20</v>
      </c>
      <c r="F1274" t="s">
        <v>74</v>
      </c>
      <c r="G1274"/>
      <c r="J1274">
        <v>0.25</v>
      </c>
      <c r="K1274">
        <v>0.33</v>
      </c>
      <c r="M1274" t="s">
        <v>75</v>
      </c>
      <c r="N1274" t="s">
        <v>24</v>
      </c>
      <c r="O1274" t="s">
        <v>21</v>
      </c>
    </row>
    <row r="1275" spans="1:17" hidden="1" x14ac:dyDescent="0.25">
      <c r="A1275">
        <v>0</v>
      </c>
      <c r="B1275" t="s">
        <v>41</v>
      </c>
      <c r="C1275" t="s">
        <v>37</v>
      </c>
      <c r="D1275" t="s">
        <v>59</v>
      </c>
      <c r="E1275" t="s">
        <v>28</v>
      </c>
      <c r="F1275" t="s">
        <v>26</v>
      </c>
      <c r="G1275"/>
      <c r="H1275" t="s">
        <v>27</v>
      </c>
      <c r="I1275">
        <v>1</v>
      </c>
      <c r="J1275">
        <v>0.5</v>
      </c>
      <c r="K1275">
        <v>2</v>
      </c>
      <c r="M1275" t="s">
        <v>21</v>
      </c>
    </row>
    <row r="1276" spans="1:17" hidden="1" x14ac:dyDescent="0.25">
      <c r="A1276">
        <v>0</v>
      </c>
      <c r="B1276" t="s">
        <v>41</v>
      </c>
      <c r="C1276" t="s">
        <v>37</v>
      </c>
      <c r="D1276" t="s">
        <v>59</v>
      </c>
      <c r="E1276" t="s">
        <v>20</v>
      </c>
      <c r="F1276" t="s">
        <v>74</v>
      </c>
      <c r="G1276"/>
      <c r="J1276">
        <v>0.25</v>
      </c>
      <c r="K1276">
        <v>0.33</v>
      </c>
      <c r="M1276" t="s">
        <v>75</v>
      </c>
      <c r="N1276" t="s">
        <v>24</v>
      </c>
      <c r="O1276" t="s">
        <v>29</v>
      </c>
      <c r="P1276">
        <v>2500</v>
      </c>
      <c r="Q1276" t="e">
        <f>VLOOKUP(A1276&amp;C1276&amp;D1276,Sheet2!$A$1:$W$46,21,FALSE)</f>
        <v>#N/A</v>
      </c>
    </row>
    <row r="1277" spans="1:17" hidden="1" x14ac:dyDescent="0.25">
      <c r="A1277">
        <v>0</v>
      </c>
      <c r="B1277" t="s">
        <v>41</v>
      </c>
      <c r="C1277" t="s">
        <v>37</v>
      </c>
      <c r="D1277" t="s">
        <v>59</v>
      </c>
      <c r="E1277" t="s">
        <v>30</v>
      </c>
      <c r="F1277" t="s">
        <v>26</v>
      </c>
      <c r="G1277"/>
      <c r="H1277" t="s">
        <v>27</v>
      </c>
      <c r="I1277">
        <v>6</v>
      </c>
      <c r="J1277">
        <v>2</v>
      </c>
      <c r="K1277">
        <v>8</v>
      </c>
      <c r="M1277" t="s">
        <v>24</v>
      </c>
    </row>
    <row r="1278" spans="1:17" hidden="1" x14ac:dyDescent="0.25">
      <c r="A1278">
        <v>0</v>
      </c>
      <c r="B1278" t="s">
        <v>41</v>
      </c>
      <c r="C1278" t="s">
        <v>37</v>
      </c>
      <c r="D1278" t="s">
        <v>59</v>
      </c>
      <c r="E1278" t="s">
        <v>20</v>
      </c>
      <c r="F1278" t="s">
        <v>74</v>
      </c>
      <c r="G1278"/>
      <c r="J1278">
        <v>0.25</v>
      </c>
      <c r="K1278">
        <v>0.33</v>
      </c>
      <c r="M1278" t="s">
        <v>75</v>
      </c>
      <c r="N1278" t="s">
        <v>24</v>
      </c>
      <c r="O1278" t="s">
        <v>21</v>
      </c>
    </row>
    <row r="1279" spans="1:17" hidden="1" x14ac:dyDescent="0.25">
      <c r="A1279">
        <v>0</v>
      </c>
      <c r="B1279" t="s">
        <v>41</v>
      </c>
      <c r="C1279" t="s">
        <v>37</v>
      </c>
      <c r="D1279" t="s">
        <v>59</v>
      </c>
      <c r="E1279" t="s">
        <v>18</v>
      </c>
      <c r="F1279" t="s">
        <v>31</v>
      </c>
      <c r="G1279">
        <v>24</v>
      </c>
      <c r="M1279" t="s">
        <v>21</v>
      </c>
    </row>
    <row r="1280" spans="1:17" hidden="1" x14ac:dyDescent="0.25">
      <c r="A1280">
        <v>0</v>
      </c>
      <c r="B1280" t="s">
        <v>41</v>
      </c>
      <c r="C1280" t="s">
        <v>38</v>
      </c>
      <c r="D1280" t="s">
        <v>59</v>
      </c>
      <c r="E1280" t="s">
        <v>18</v>
      </c>
      <c r="F1280" t="s">
        <v>26</v>
      </c>
      <c r="G1280"/>
      <c r="H1280" t="s">
        <v>19</v>
      </c>
      <c r="J1280">
        <v>8</v>
      </c>
      <c r="K1280">
        <v>10</v>
      </c>
      <c r="M1280" t="s">
        <v>21</v>
      </c>
    </row>
    <row r="1281" spans="1:17" hidden="1" x14ac:dyDescent="0.25">
      <c r="A1281">
        <v>0</v>
      </c>
      <c r="B1281" t="s">
        <v>41</v>
      </c>
      <c r="C1281" t="s">
        <v>38</v>
      </c>
      <c r="D1281" t="s">
        <v>59</v>
      </c>
      <c r="E1281" t="s">
        <v>20</v>
      </c>
      <c r="F1281" t="s">
        <v>74</v>
      </c>
      <c r="G1281"/>
      <c r="J1281">
        <v>0.25</v>
      </c>
      <c r="K1281">
        <v>0.33</v>
      </c>
      <c r="M1281" t="s">
        <v>75</v>
      </c>
      <c r="N1281" t="s">
        <v>21</v>
      </c>
      <c r="O1281" t="s">
        <v>29</v>
      </c>
      <c r="P1281">
        <v>2500</v>
      </c>
      <c r="Q1281" t="e">
        <f>VLOOKUP(A1281&amp;C1281&amp;D1281,Sheet2!$A$1:$W$46,21,FALSE)</f>
        <v>#N/A</v>
      </c>
    </row>
    <row r="1282" spans="1:17" hidden="1" x14ac:dyDescent="0.25">
      <c r="A1282">
        <v>0</v>
      </c>
      <c r="B1282" t="s">
        <v>41</v>
      </c>
      <c r="C1282" t="s">
        <v>38</v>
      </c>
      <c r="D1282" t="s">
        <v>59</v>
      </c>
      <c r="E1282" t="s">
        <v>30</v>
      </c>
      <c r="F1282" t="s">
        <v>26</v>
      </c>
      <c r="G1282"/>
      <c r="H1282" t="s">
        <v>27</v>
      </c>
      <c r="I1282">
        <v>3.5</v>
      </c>
      <c r="J1282">
        <v>3</v>
      </c>
      <c r="K1282">
        <v>4</v>
      </c>
      <c r="M1282" t="s">
        <v>24</v>
      </c>
    </row>
    <row r="1283" spans="1:17" hidden="1" x14ac:dyDescent="0.25">
      <c r="A1283">
        <v>0</v>
      </c>
      <c r="B1283" t="s">
        <v>41</v>
      </c>
      <c r="C1283" t="s">
        <v>38</v>
      </c>
      <c r="D1283" t="s">
        <v>59</v>
      </c>
      <c r="E1283" t="s">
        <v>20</v>
      </c>
      <c r="F1283" t="s">
        <v>74</v>
      </c>
      <c r="G1283"/>
      <c r="J1283">
        <v>0.25</v>
      </c>
      <c r="K1283">
        <v>0.33</v>
      </c>
      <c r="M1283" t="s">
        <v>75</v>
      </c>
      <c r="N1283" t="s">
        <v>24</v>
      </c>
      <c r="O1283" t="s">
        <v>21</v>
      </c>
    </row>
    <row r="1284" spans="1:17" hidden="1" x14ac:dyDescent="0.25">
      <c r="A1284">
        <v>0</v>
      </c>
      <c r="B1284" t="s">
        <v>41</v>
      </c>
      <c r="C1284" t="s">
        <v>38</v>
      </c>
      <c r="D1284" t="s">
        <v>59</v>
      </c>
      <c r="E1284" t="s">
        <v>28</v>
      </c>
      <c r="F1284" t="s">
        <v>26</v>
      </c>
      <c r="G1284"/>
      <c r="H1284" t="s">
        <v>27</v>
      </c>
      <c r="I1284">
        <v>1</v>
      </c>
      <c r="J1284">
        <v>0.5</v>
      </c>
      <c r="K1284">
        <v>2</v>
      </c>
      <c r="M1284" t="s">
        <v>21</v>
      </c>
    </row>
    <row r="1285" spans="1:17" hidden="1" x14ac:dyDescent="0.25">
      <c r="A1285">
        <v>0</v>
      </c>
      <c r="B1285" t="s">
        <v>41</v>
      </c>
      <c r="C1285" t="s">
        <v>38</v>
      </c>
      <c r="D1285" t="s">
        <v>59</v>
      </c>
      <c r="E1285" t="s">
        <v>18</v>
      </c>
      <c r="F1285" t="s">
        <v>31</v>
      </c>
      <c r="G1285">
        <v>24</v>
      </c>
      <c r="M1285" t="s">
        <v>21</v>
      </c>
    </row>
    <row r="1286" spans="1:17" hidden="1" x14ac:dyDescent="0.25">
      <c r="A1286">
        <v>0</v>
      </c>
      <c r="B1286" t="s">
        <v>41</v>
      </c>
      <c r="C1286" t="s">
        <v>38</v>
      </c>
      <c r="D1286" t="s">
        <v>55</v>
      </c>
      <c r="E1286" t="s">
        <v>18</v>
      </c>
      <c r="F1286" t="s">
        <v>26</v>
      </c>
      <c r="G1286"/>
      <c r="H1286" t="s">
        <v>19</v>
      </c>
      <c r="J1286">
        <v>12</v>
      </c>
      <c r="K1286">
        <v>14</v>
      </c>
      <c r="M1286" t="s">
        <v>21</v>
      </c>
    </row>
    <row r="1287" spans="1:17" hidden="1" x14ac:dyDescent="0.25">
      <c r="A1287">
        <v>0</v>
      </c>
      <c r="B1287" t="s">
        <v>41</v>
      </c>
      <c r="C1287" t="s">
        <v>38</v>
      </c>
      <c r="D1287" t="s">
        <v>55</v>
      </c>
      <c r="E1287" t="s">
        <v>20</v>
      </c>
      <c r="F1287" t="s">
        <v>74</v>
      </c>
      <c r="G1287"/>
      <c r="J1287">
        <v>0.25</v>
      </c>
      <c r="K1287">
        <v>0.33</v>
      </c>
      <c r="M1287" t="s">
        <v>75</v>
      </c>
      <c r="N1287" t="s">
        <v>21</v>
      </c>
      <c r="O1287" t="s">
        <v>62</v>
      </c>
      <c r="Q1287" t="e">
        <f>VLOOKUP(A1287&amp;C1288&amp;D1288,Sheet2!$A$1:$K$26,10,FALSE)</f>
        <v>#N/A</v>
      </c>
    </row>
    <row r="1288" spans="1:17" hidden="1" x14ac:dyDescent="0.25">
      <c r="A1288">
        <v>0</v>
      </c>
      <c r="B1288" t="s">
        <v>41</v>
      </c>
      <c r="C1288" t="s">
        <v>38</v>
      </c>
      <c r="D1288" t="s">
        <v>55</v>
      </c>
      <c r="E1288" t="s">
        <v>25</v>
      </c>
      <c r="F1288" t="s">
        <v>26</v>
      </c>
      <c r="G1288"/>
      <c r="H1288" t="s">
        <v>27</v>
      </c>
      <c r="I1288">
        <v>0.75</v>
      </c>
      <c r="J1288">
        <v>0.5</v>
      </c>
      <c r="K1288">
        <v>1</v>
      </c>
      <c r="M1288" t="s">
        <v>24</v>
      </c>
    </row>
    <row r="1289" spans="1:17" hidden="1" x14ac:dyDescent="0.25">
      <c r="A1289">
        <v>0</v>
      </c>
      <c r="B1289" t="s">
        <v>41</v>
      </c>
      <c r="C1289" t="s">
        <v>38</v>
      </c>
      <c r="D1289" t="s">
        <v>55</v>
      </c>
      <c r="E1289" t="s">
        <v>20</v>
      </c>
      <c r="F1289" t="s">
        <v>74</v>
      </c>
      <c r="G1289"/>
      <c r="J1289">
        <v>0.25</v>
      </c>
      <c r="K1289">
        <v>0.33</v>
      </c>
      <c r="M1289" t="s">
        <v>75</v>
      </c>
      <c r="N1289" t="s">
        <v>24</v>
      </c>
      <c r="O1289" t="s">
        <v>21</v>
      </c>
      <c r="P1289">
        <v>1000</v>
      </c>
    </row>
    <row r="1290" spans="1:17" hidden="1" x14ac:dyDescent="0.25">
      <c r="A1290">
        <v>0</v>
      </c>
      <c r="B1290" t="s">
        <v>41</v>
      </c>
      <c r="C1290" t="s">
        <v>38</v>
      </c>
      <c r="D1290" t="s">
        <v>55</v>
      </c>
      <c r="E1290" t="s">
        <v>18</v>
      </c>
      <c r="F1290" t="s">
        <v>26</v>
      </c>
      <c r="G1290"/>
      <c r="H1290" t="s">
        <v>19</v>
      </c>
      <c r="J1290">
        <v>1</v>
      </c>
      <c r="K1290">
        <v>2</v>
      </c>
      <c r="M1290" t="s">
        <v>21</v>
      </c>
    </row>
    <row r="1291" spans="1:17" hidden="1" x14ac:dyDescent="0.25">
      <c r="A1291">
        <v>0</v>
      </c>
      <c r="B1291" t="s">
        <v>41</v>
      </c>
      <c r="C1291" t="s">
        <v>38</v>
      </c>
      <c r="D1291" t="s">
        <v>55</v>
      </c>
      <c r="E1291" t="s">
        <v>20</v>
      </c>
      <c r="F1291" t="s">
        <v>74</v>
      </c>
      <c r="G1291"/>
      <c r="J1291">
        <v>0.25</v>
      </c>
      <c r="K1291">
        <v>0.33</v>
      </c>
      <c r="M1291" t="s">
        <v>75</v>
      </c>
      <c r="N1291" t="s">
        <v>21</v>
      </c>
      <c r="O1291" t="s">
        <v>29</v>
      </c>
      <c r="P1291">
        <v>2500</v>
      </c>
      <c r="Q1291" t="e">
        <f>VLOOKUP(A1291&amp;C1291&amp;D1291,Sheet2!$A$1:$W$46,21,FALSE)</f>
        <v>#N/A</v>
      </c>
    </row>
    <row r="1292" spans="1:17" hidden="1" x14ac:dyDescent="0.25">
      <c r="A1292">
        <v>0</v>
      </c>
      <c r="B1292" t="s">
        <v>41</v>
      </c>
      <c r="C1292" t="s">
        <v>38</v>
      </c>
      <c r="D1292" t="s">
        <v>55</v>
      </c>
      <c r="E1292" t="s">
        <v>30</v>
      </c>
      <c r="F1292" t="s">
        <v>26</v>
      </c>
      <c r="G1292"/>
      <c r="H1292" t="s">
        <v>27</v>
      </c>
      <c r="I1292">
        <v>1.5</v>
      </c>
      <c r="J1292">
        <v>1</v>
      </c>
      <c r="K1292">
        <v>2</v>
      </c>
      <c r="M1292" t="s">
        <v>24</v>
      </c>
    </row>
    <row r="1293" spans="1:17" hidden="1" x14ac:dyDescent="0.25">
      <c r="A1293">
        <v>0</v>
      </c>
      <c r="B1293" t="s">
        <v>41</v>
      </c>
      <c r="C1293" t="s">
        <v>38</v>
      </c>
      <c r="D1293" t="s">
        <v>55</v>
      </c>
      <c r="E1293" t="s">
        <v>20</v>
      </c>
      <c r="F1293" t="s">
        <v>74</v>
      </c>
      <c r="G1293"/>
      <c r="J1293">
        <v>0.25</v>
      </c>
      <c r="K1293">
        <v>0.33</v>
      </c>
      <c r="M1293" t="s">
        <v>75</v>
      </c>
      <c r="N1293" t="s">
        <v>24</v>
      </c>
      <c r="O1293" t="s">
        <v>21</v>
      </c>
    </row>
    <row r="1294" spans="1:17" hidden="1" x14ac:dyDescent="0.25">
      <c r="A1294">
        <v>0</v>
      </c>
      <c r="B1294" t="s">
        <v>41</v>
      </c>
      <c r="C1294" t="s">
        <v>38</v>
      </c>
      <c r="D1294" t="s">
        <v>55</v>
      </c>
      <c r="E1294" t="s">
        <v>18</v>
      </c>
      <c r="F1294" t="s">
        <v>31</v>
      </c>
      <c r="G1294">
        <v>24</v>
      </c>
      <c r="M1294" t="s">
        <v>21</v>
      </c>
    </row>
    <row r="1295" spans="1:17" hidden="1" x14ac:dyDescent="0.25">
      <c r="A1295">
        <v>0</v>
      </c>
      <c r="B1295" t="s">
        <v>41</v>
      </c>
      <c r="C1295" t="s">
        <v>37</v>
      </c>
      <c r="D1295" t="s">
        <v>55</v>
      </c>
      <c r="E1295" t="s">
        <v>18</v>
      </c>
      <c r="F1295" t="s">
        <v>26</v>
      </c>
      <c r="G1295"/>
      <c r="H1295" t="s">
        <v>19</v>
      </c>
      <c r="J1295">
        <v>6</v>
      </c>
      <c r="K1295">
        <v>8</v>
      </c>
      <c r="M1295" t="s">
        <v>21</v>
      </c>
    </row>
    <row r="1296" spans="1:17" hidden="1" x14ac:dyDescent="0.25">
      <c r="A1296">
        <v>0</v>
      </c>
      <c r="B1296" t="s">
        <v>41</v>
      </c>
      <c r="C1296" t="s">
        <v>37</v>
      </c>
      <c r="D1296" t="s">
        <v>55</v>
      </c>
      <c r="E1296" t="s">
        <v>20</v>
      </c>
      <c r="F1296" t="s">
        <v>74</v>
      </c>
      <c r="G1296"/>
      <c r="J1296">
        <v>0.25</v>
      </c>
      <c r="K1296">
        <v>0.33</v>
      </c>
      <c r="M1296" t="s">
        <v>75</v>
      </c>
      <c r="N1296" t="s">
        <v>21</v>
      </c>
      <c r="O1296" t="s">
        <v>22</v>
      </c>
    </row>
    <row r="1297" spans="1:17" hidden="1" x14ac:dyDescent="0.25">
      <c r="A1297">
        <v>0</v>
      </c>
      <c r="B1297" t="s">
        <v>41</v>
      </c>
      <c r="C1297" t="s">
        <v>37</v>
      </c>
      <c r="D1297" t="s">
        <v>55</v>
      </c>
      <c r="E1297" t="s">
        <v>23</v>
      </c>
      <c r="F1297" t="s">
        <v>26</v>
      </c>
      <c r="G1297"/>
      <c r="H1297" t="s">
        <v>19</v>
      </c>
      <c r="J1297">
        <v>6</v>
      </c>
      <c r="K1297">
        <v>7.5</v>
      </c>
      <c r="M1297" t="s">
        <v>22</v>
      </c>
    </row>
    <row r="1298" spans="1:17" hidden="1" x14ac:dyDescent="0.25">
      <c r="A1298">
        <v>0</v>
      </c>
      <c r="B1298" t="s">
        <v>41</v>
      </c>
      <c r="C1298" t="s">
        <v>37</v>
      </c>
      <c r="D1298" t="s">
        <v>55</v>
      </c>
      <c r="E1298" t="s">
        <v>20</v>
      </c>
      <c r="F1298" t="s">
        <v>74</v>
      </c>
      <c r="G1298"/>
      <c r="J1298">
        <v>0.25</v>
      </c>
      <c r="K1298">
        <v>0.33</v>
      </c>
      <c r="M1298" t="s">
        <v>75</v>
      </c>
      <c r="N1298" t="s">
        <v>24</v>
      </c>
      <c r="O1298" t="s">
        <v>21</v>
      </c>
    </row>
    <row r="1299" spans="1:17" hidden="1" x14ac:dyDescent="0.25">
      <c r="A1299">
        <v>0</v>
      </c>
      <c r="B1299" t="s">
        <v>41</v>
      </c>
      <c r="C1299" t="s">
        <v>37</v>
      </c>
      <c r="D1299" t="s">
        <v>55</v>
      </c>
      <c r="E1299" t="s">
        <v>28</v>
      </c>
      <c r="F1299" t="s">
        <v>26</v>
      </c>
      <c r="G1299"/>
      <c r="H1299" t="s">
        <v>27</v>
      </c>
      <c r="I1299">
        <f>(J1299+K1299)/2</f>
        <v>1.5</v>
      </c>
      <c r="J1299">
        <v>1</v>
      </c>
      <c r="K1299">
        <v>2</v>
      </c>
      <c r="M1299" t="s">
        <v>21</v>
      </c>
    </row>
    <row r="1300" spans="1:17" hidden="1" x14ac:dyDescent="0.25">
      <c r="A1300">
        <v>0</v>
      </c>
      <c r="B1300" t="s">
        <v>41</v>
      </c>
      <c r="C1300" t="s">
        <v>37</v>
      </c>
      <c r="D1300" t="s">
        <v>55</v>
      </c>
      <c r="E1300" t="s">
        <v>20</v>
      </c>
      <c r="F1300" t="s">
        <v>74</v>
      </c>
      <c r="G1300"/>
      <c r="J1300">
        <v>0.25</v>
      </c>
      <c r="K1300">
        <v>0.33</v>
      </c>
      <c r="M1300" t="s">
        <v>75</v>
      </c>
      <c r="N1300" t="s">
        <v>24</v>
      </c>
      <c r="O1300" t="s">
        <v>29</v>
      </c>
      <c r="P1300">
        <v>2500</v>
      </c>
      <c r="Q1300" t="e">
        <f>VLOOKUP(A1300&amp;C1300&amp;D1300,Sheet2!$A$1:$W$46,21,FALSE)</f>
        <v>#N/A</v>
      </c>
    </row>
    <row r="1301" spans="1:17" hidden="1" x14ac:dyDescent="0.25">
      <c r="A1301">
        <v>0</v>
      </c>
      <c r="B1301" t="s">
        <v>41</v>
      </c>
      <c r="C1301" t="s">
        <v>37</v>
      </c>
      <c r="D1301" t="s">
        <v>55</v>
      </c>
      <c r="E1301" t="s">
        <v>30</v>
      </c>
      <c r="F1301" t="s">
        <v>26</v>
      </c>
      <c r="G1301"/>
      <c r="H1301" t="s">
        <v>27</v>
      </c>
      <c r="I1301">
        <v>3</v>
      </c>
      <c r="J1301">
        <v>2</v>
      </c>
      <c r="K1301">
        <v>5</v>
      </c>
      <c r="M1301" t="s">
        <v>24</v>
      </c>
    </row>
    <row r="1302" spans="1:17" hidden="1" x14ac:dyDescent="0.25">
      <c r="A1302">
        <v>0</v>
      </c>
      <c r="B1302" t="s">
        <v>41</v>
      </c>
      <c r="C1302" t="s">
        <v>37</v>
      </c>
      <c r="D1302" t="s">
        <v>55</v>
      </c>
      <c r="E1302" t="s">
        <v>20</v>
      </c>
      <c r="F1302" t="s">
        <v>74</v>
      </c>
      <c r="G1302"/>
      <c r="J1302">
        <v>0.25</v>
      </c>
      <c r="K1302">
        <v>0.33</v>
      </c>
      <c r="M1302" t="s">
        <v>75</v>
      </c>
      <c r="N1302" t="s">
        <v>24</v>
      </c>
      <c r="O1302" t="s">
        <v>21</v>
      </c>
      <c r="P1302">
        <v>1000</v>
      </c>
    </row>
    <row r="1303" spans="1:17" hidden="1" x14ac:dyDescent="0.25">
      <c r="A1303">
        <v>0</v>
      </c>
      <c r="B1303" t="s">
        <v>41</v>
      </c>
      <c r="C1303" t="s">
        <v>37</v>
      </c>
      <c r="D1303" t="s">
        <v>55</v>
      </c>
      <c r="E1303" t="s">
        <v>18</v>
      </c>
      <c r="F1303" t="s">
        <v>31</v>
      </c>
      <c r="G1303">
        <v>24</v>
      </c>
      <c r="M1303" t="s">
        <v>21</v>
      </c>
    </row>
    <row r="1304" spans="1:17" hidden="1" x14ac:dyDescent="0.25">
      <c r="A1304">
        <v>0</v>
      </c>
      <c r="B1304" t="s">
        <v>41</v>
      </c>
      <c r="C1304" t="s">
        <v>38</v>
      </c>
      <c r="D1304" t="s">
        <v>53</v>
      </c>
      <c r="E1304" t="s">
        <v>18</v>
      </c>
      <c r="F1304" t="s">
        <v>26</v>
      </c>
      <c r="G1304"/>
      <c r="H1304" t="s">
        <v>19</v>
      </c>
      <c r="J1304">
        <v>8</v>
      </c>
      <c r="K1304">
        <v>11</v>
      </c>
      <c r="M1304" t="s">
        <v>21</v>
      </c>
    </row>
    <row r="1305" spans="1:17" hidden="1" x14ac:dyDescent="0.25">
      <c r="A1305">
        <v>0</v>
      </c>
      <c r="B1305" t="s">
        <v>41</v>
      </c>
      <c r="C1305" t="s">
        <v>38</v>
      </c>
      <c r="D1305" t="s">
        <v>53</v>
      </c>
      <c r="E1305" t="s">
        <v>20</v>
      </c>
      <c r="F1305" t="s">
        <v>74</v>
      </c>
      <c r="G1305"/>
      <c r="J1305">
        <v>0.25</v>
      </c>
      <c r="K1305">
        <v>0.33</v>
      </c>
      <c r="M1305" t="s">
        <v>75</v>
      </c>
      <c r="N1305" t="s">
        <v>21</v>
      </c>
      <c r="O1305" t="s">
        <v>62</v>
      </c>
      <c r="Q1305" t="e">
        <f>VLOOKUP(A1305&amp;C1306&amp;D1306,Sheet2!$A$1:$K$26,10,FALSE)</f>
        <v>#N/A</v>
      </c>
    </row>
    <row r="1306" spans="1:17" hidden="1" x14ac:dyDescent="0.25">
      <c r="A1306">
        <v>0</v>
      </c>
      <c r="B1306" t="s">
        <v>41</v>
      </c>
      <c r="C1306" t="s">
        <v>38</v>
      </c>
      <c r="D1306" t="s">
        <v>53</v>
      </c>
      <c r="E1306" t="s">
        <v>25</v>
      </c>
      <c r="F1306" t="s">
        <v>26</v>
      </c>
      <c r="G1306"/>
      <c r="H1306" t="s">
        <v>27</v>
      </c>
      <c r="I1306">
        <v>0.75</v>
      </c>
      <c r="J1306">
        <v>0.5</v>
      </c>
      <c r="K1306">
        <v>1</v>
      </c>
      <c r="M1306" t="s">
        <v>24</v>
      </c>
    </row>
    <row r="1307" spans="1:17" hidden="1" x14ac:dyDescent="0.25">
      <c r="A1307">
        <v>0</v>
      </c>
      <c r="B1307" t="s">
        <v>41</v>
      </c>
      <c r="C1307" t="s">
        <v>38</v>
      </c>
      <c r="D1307" t="s">
        <v>53</v>
      </c>
      <c r="E1307" t="s">
        <v>20</v>
      </c>
      <c r="F1307" t="s">
        <v>74</v>
      </c>
      <c r="G1307"/>
      <c r="J1307">
        <v>0.25</v>
      </c>
      <c r="K1307">
        <v>0.33</v>
      </c>
      <c r="M1307" t="s">
        <v>75</v>
      </c>
      <c r="N1307" t="s">
        <v>24</v>
      </c>
      <c r="O1307" t="s">
        <v>21</v>
      </c>
    </row>
    <row r="1308" spans="1:17" hidden="1" x14ac:dyDescent="0.25">
      <c r="A1308">
        <v>0</v>
      </c>
      <c r="B1308" t="s">
        <v>41</v>
      </c>
      <c r="C1308" t="s">
        <v>38</v>
      </c>
      <c r="D1308" t="s">
        <v>53</v>
      </c>
      <c r="E1308" t="s">
        <v>28</v>
      </c>
      <c r="F1308" t="s">
        <v>26</v>
      </c>
      <c r="G1308"/>
      <c r="H1308" t="s">
        <v>27</v>
      </c>
      <c r="I1308">
        <v>1</v>
      </c>
      <c r="J1308">
        <v>0.5</v>
      </c>
      <c r="K1308">
        <v>2</v>
      </c>
      <c r="M1308" t="s">
        <v>21</v>
      </c>
    </row>
    <row r="1309" spans="1:17" hidden="1" x14ac:dyDescent="0.25">
      <c r="A1309">
        <v>0</v>
      </c>
      <c r="B1309" t="s">
        <v>41</v>
      </c>
      <c r="C1309" t="s">
        <v>38</v>
      </c>
      <c r="D1309" t="s">
        <v>53</v>
      </c>
      <c r="E1309" t="s">
        <v>18</v>
      </c>
      <c r="F1309" t="s">
        <v>31</v>
      </c>
      <c r="G1309">
        <v>24</v>
      </c>
      <c r="M1309" t="s">
        <v>21</v>
      </c>
    </row>
    <row r="1310" spans="1:17" hidden="1" x14ac:dyDescent="0.25">
      <c r="A1310">
        <v>0</v>
      </c>
      <c r="B1310" t="s">
        <v>41</v>
      </c>
      <c r="C1310" t="s">
        <v>37</v>
      </c>
      <c r="D1310" t="s">
        <v>53</v>
      </c>
      <c r="E1310" t="s">
        <v>18</v>
      </c>
      <c r="F1310" t="s">
        <v>26</v>
      </c>
      <c r="G1310"/>
      <c r="H1310" t="s">
        <v>19</v>
      </c>
      <c r="J1310">
        <v>6</v>
      </c>
      <c r="K1310">
        <v>7</v>
      </c>
      <c r="M1310" t="s">
        <v>21</v>
      </c>
    </row>
    <row r="1311" spans="1:17" hidden="1" x14ac:dyDescent="0.25">
      <c r="A1311">
        <v>0</v>
      </c>
      <c r="B1311" t="s">
        <v>41</v>
      </c>
      <c r="C1311" t="s">
        <v>37</v>
      </c>
      <c r="D1311" t="s">
        <v>53</v>
      </c>
      <c r="E1311" t="s">
        <v>20</v>
      </c>
      <c r="F1311" t="s">
        <v>74</v>
      </c>
      <c r="G1311"/>
      <c r="J1311">
        <v>0.25</v>
      </c>
      <c r="K1311">
        <v>0.33</v>
      </c>
      <c r="M1311" t="s">
        <v>75</v>
      </c>
      <c r="N1311" t="s">
        <v>21</v>
      </c>
      <c r="O1311" t="s">
        <v>32</v>
      </c>
    </row>
    <row r="1312" spans="1:17" hidden="1" x14ac:dyDescent="0.25">
      <c r="A1312">
        <v>0</v>
      </c>
      <c r="B1312" t="s">
        <v>41</v>
      </c>
      <c r="C1312" t="s">
        <v>37</v>
      </c>
      <c r="D1312" t="s">
        <v>53</v>
      </c>
      <c r="E1312" t="s">
        <v>33</v>
      </c>
      <c r="F1312" t="s">
        <v>26</v>
      </c>
      <c r="G1312"/>
      <c r="H1312" t="s">
        <v>19</v>
      </c>
      <c r="J1312">
        <v>3</v>
      </c>
      <c r="K1312">
        <v>3.5</v>
      </c>
      <c r="M1312" t="s">
        <v>32</v>
      </c>
    </row>
    <row r="1313" spans="1:17" hidden="1" x14ac:dyDescent="0.25">
      <c r="A1313">
        <v>0</v>
      </c>
      <c r="B1313" t="s">
        <v>41</v>
      </c>
      <c r="C1313" t="s">
        <v>37</v>
      </c>
      <c r="D1313" t="s">
        <v>53</v>
      </c>
      <c r="E1313" t="s">
        <v>34</v>
      </c>
      <c r="F1313" t="s">
        <v>26</v>
      </c>
      <c r="G1313"/>
      <c r="H1313" t="s">
        <v>19</v>
      </c>
      <c r="J1313">
        <v>0.5</v>
      </c>
      <c r="K1313">
        <v>0.75</v>
      </c>
      <c r="M1313" t="s">
        <v>24</v>
      </c>
    </row>
    <row r="1314" spans="1:17" hidden="1" x14ac:dyDescent="0.25">
      <c r="A1314">
        <v>0</v>
      </c>
      <c r="B1314" t="s">
        <v>41</v>
      </c>
      <c r="C1314" t="s">
        <v>37</v>
      </c>
      <c r="D1314" t="s">
        <v>53</v>
      </c>
      <c r="E1314" t="s">
        <v>33</v>
      </c>
      <c r="F1314" t="s">
        <v>26</v>
      </c>
      <c r="G1314"/>
      <c r="H1314" t="s">
        <v>27</v>
      </c>
      <c r="I1314">
        <v>2.5</v>
      </c>
      <c r="J1314">
        <v>2</v>
      </c>
      <c r="K1314">
        <v>3</v>
      </c>
      <c r="M1314" t="s">
        <v>32</v>
      </c>
    </row>
    <row r="1315" spans="1:17" hidden="1" x14ac:dyDescent="0.25">
      <c r="A1315">
        <v>0</v>
      </c>
      <c r="B1315" t="s">
        <v>41</v>
      </c>
      <c r="C1315" t="s">
        <v>37</v>
      </c>
      <c r="D1315" t="s">
        <v>53</v>
      </c>
      <c r="E1315" t="s">
        <v>20</v>
      </c>
      <c r="F1315" t="s">
        <v>74</v>
      </c>
      <c r="G1315"/>
      <c r="J1315">
        <v>0.25</v>
      </c>
      <c r="K1315">
        <v>0.33</v>
      </c>
      <c r="M1315" t="s">
        <v>75</v>
      </c>
      <c r="N1315" t="s">
        <v>24</v>
      </c>
      <c r="O1315" t="s">
        <v>21</v>
      </c>
    </row>
    <row r="1316" spans="1:17" hidden="1" x14ac:dyDescent="0.25">
      <c r="A1316">
        <v>0</v>
      </c>
      <c r="B1316" t="s">
        <v>41</v>
      </c>
      <c r="C1316" t="s">
        <v>37</v>
      </c>
      <c r="D1316" t="s">
        <v>53</v>
      </c>
      <c r="E1316" t="s">
        <v>28</v>
      </c>
      <c r="F1316" t="s">
        <v>26</v>
      </c>
      <c r="G1316"/>
      <c r="H1316" t="s">
        <v>27</v>
      </c>
      <c r="I1316">
        <v>0.5</v>
      </c>
      <c r="J1316">
        <v>0.33</v>
      </c>
      <c r="K1316">
        <v>0.75</v>
      </c>
      <c r="M1316" t="s">
        <v>21</v>
      </c>
    </row>
    <row r="1317" spans="1:17" hidden="1" x14ac:dyDescent="0.25">
      <c r="A1317">
        <v>0</v>
      </c>
      <c r="B1317" t="s">
        <v>41</v>
      </c>
      <c r="C1317" t="s">
        <v>37</v>
      </c>
      <c r="D1317" t="s">
        <v>53</v>
      </c>
      <c r="E1317" t="s">
        <v>20</v>
      </c>
      <c r="F1317" t="s">
        <v>74</v>
      </c>
      <c r="G1317"/>
      <c r="J1317">
        <v>0.25</v>
      </c>
      <c r="K1317">
        <v>0.33</v>
      </c>
      <c r="M1317" t="s">
        <v>75</v>
      </c>
      <c r="N1317" t="s">
        <v>24</v>
      </c>
      <c r="O1317" t="s">
        <v>29</v>
      </c>
      <c r="P1317">
        <v>2500</v>
      </c>
      <c r="Q1317" t="e">
        <f>VLOOKUP(A1317&amp;C1317&amp;D1317,Sheet2!$A$1:$W$46,21,FALSE)</f>
        <v>#N/A</v>
      </c>
    </row>
    <row r="1318" spans="1:17" hidden="1" x14ac:dyDescent="0.25">
      <c r="A1318">
        <v>0</v>
      </c>
      <c r="B1318" t="s">
        <v>41</v>
      </c>
      <c r="C1318" t="s">
        <v>37</v>
      </c>
      <c r="D1318" t="s">
        <v>53</v>
      </c>
      <c r="E1318" t="s">
        <v>30</v>
      </c>
      <c r="F1318" t="s">
        <v>26</v>
      </c>
      <c r="G1318"/>
      <c r="H1318" t="s">
        <v>27</v>
      </c>
      <c r="I1318">
        <v>5.5</v>
      </c>
      <c r="J1318">
        <v>4</v>
      </c>
      <c r="K1318">
        <v>7.5</v>
      </c>
      <c r="M1318" t="s">
        <v>24</v>
      </c>
    </row>
    <row r="1319" spans="1:17" hidden="1" x14ac:dyDescent="0.25">
      <c r="A1319">
        <v>0</v>
      </c>
      <c r="B1319" t="s">
        <v>41</v>
      </c>
      <c r="C1319" t="s">
        <v>37</v>
      </c>
      <c r="D1319" t="s">
        <v>53</v>
      </c>
      <c r="E1319" t="s">
        <v>20</v>
      </c>
      <c r="F1319" t="s">
        <v>74</v>
      </c>
      <c r="G1319"/>
      <c r="J1319">
        <v>0.25</v>
      </c>
      <c r="K1319">
        <v>0.33</v>
      </c>
      <c r="M1319" t="s">
        <v>75</v>
      </c>
      <c r="N1319" t="s">
        <v>24</v>
      </c>
      <c r="O1319" t="s">
        <v>21</v>
      </c>
    </row>
    <row r="1320" spans="1:17" hidden="1" x14ac:dyDescent="0.25">
      <c r="A1320">
        <v>0</v>
      </c>
      <c r="B1320" t="s">
        <v>41</v>
      </c>
      <c r="C1320" t="s">
        <v>37</v>
      </c>
      <c r="D1320" t="s">
        <v>53</v>
      </c>
      <c r="E1320" t="s">
        <v>18</v>
      </c>
      <c r="F1320" t="s">
        <v>31</v>
      </c>
      <c r="G1320">
        <v>24</v>
      </c>
      <c r="M1320" t="s">
        <v>21</v>
      </c>
    </row>
    <row r="1321" spans="1:17" hidden="1" x14ac:dyDescent="0.25">
      <c r="A1321">
        <v>0</v>
      </c>
      <c r="B1321" t="s">
        <v>41</v>
      </c>
      <c r="C1321" t="s">
        <v>38</v>
      </c>
      <c r="D1321" t="s">
        <v>56</v>
      </c>
      <c r="E1321" t="s">
        <v>18</v>
      </c>
      <c r="F1321" t="s">
        <v>26</v>
      </c>
      <c r="G1321"/>
      <c r="H1321" t="s">
        <v>19</v>
      </c>
      <c r="J1321">
        <v>8</v>
      </c>
      <c r="K1321">
        <v>14</v>
      </c>
      <c r="M1321" t="s">
        <v>21</v>
      </c>
    </row>
    <row r="1322" spans="1:17" hidden="1" x14ac:dyDescent="0.25">
      <c r="A1322">
        <v>0</v>
      </c>
      <c r="B1322" t="s">
        <v>41</v>
      </c>
      <c r="C1322" t="s">
        <v>38</v>
      </c>
      <c r="D1322" t="s">
        <v>56</v>
      </c>
      <c r="E1322" t="s">
        <v>28</v>
      </c>
      <c r="F1322" t="s">
        <v>26</v>
      </c>
      <c r="G1322"/>
      <c r="H1322" t="s">
        <v>27</v>
      </c>
      <c r="I1322">
        <v>1</v>
      </c>
      <c r="J1322">
        <v>0.5</v>
      </c>
      <c r="K1322">
        <v>2</v>
      </c>
      <c r="M1322" t="s">
        <v>21</v>
      </c>
    </row>
    <row r="1323" spans="1:17" hidden="1" x14ac:dyDescent="0.25">
      <c r="A1323">
        <v>0</v>
      </c>
      <c r="B1323" t="s">
        <v>41</v>
      </c>
      <c r="C1323" t="s">
        <v>38</v>
      </c>
      <c r="D1323" t="s">
        <v>56</v>
      </c>
      <c r="E1323" t="s">
        <v>18</v>
      </c>
      <c r="F1323" t="s">
        <v>31</v>
      </c>
      <c r="G1323">
        <v>24</v>
      </c>
      <c r="M1323" t="s">
        <v>21</v>
      </c>
    </row>
    <row r="1324" spans="1:17" hidden="1" x14ac:dyDescent="0.25">
      <c r="A1324">
        <v>0</v>
      </c>
      <c r="B1324" t="s">
        <v>41</v>
      </c>
      <c r="C1324" t="s">
        <v>37</v>
      </c>
      <c r="D1324" t="s">
        <v>56</v>
      </c>
      <c r="E1324" t="s">
        <v>18</v>
      </c>
      <c r="F1324" t="s">
        <v>26</v>
      </c>
      <c r="G1324"/>
      <c r="H1324" t="s">
        <v>19</v>
      </c>
      <c r="J1324">
        <v>6</v>
      </c>
      <c r="K1324">
        <v>8</v>
      </c>
      <c r="M1324" t="s">
        <v>21</v>
      </c>
    </row>
    <row r="1325" spans="1:17" hidden="1" x14ac:dyDescent="0.25">
      <c r="A1325">
        <v>0</v>
      </c>
      <c r="B1325" t="s">
        <v>41</v>
      </c>
      <c r="C1325" t="s">
        <v>37</v>
      </c>
      <c r="D1325" t="s">
        <v>56</v>
      </c>
      <c r="E1325" t="s">
        <v>20</v>
      </c>
      <c r="F1325" t="s">
        <v>74</v>
      </c>
      <c r="G1325"/>
      <c r="J1325">
        <v>0.25</v>
      </c>
      <c r="K1325">
        <v>0.33</v>
      </c>
      <c r="M1325" t="s">
        <v>75</v>
      </c>
      <c r="N1325" t="s">
        <v>21</v>
      </c>
      <c r="O1325" t="s">
        <v>22</v>
      </c>
    </row>
    <row r="1326" spans="1:17" hidden="1" x14ac:dyDescent="0.25">
      <c r="A1326">
        <v>0</v>
      </c>
      <c r="B1326" t="s">
        <v>41</v>
      </c>
      <c r="C1326" t="s">
        <v>37</v>
      </c>
      <c r="D1326" t="s">
        <v>56</v>
      </c>
      <c r="E1326" t="s">
        <v>23</v>
      </c>
      <c r="F1326" t="s">
        <v>26</v>
      </c>
      <c r="G1326"/>
      <c r="H1326" t="s">
        <v>19</v>
      </c>
      <c r="J1326">
        <v>6</v>
      </c>
      <c r="K1326">
        <v>8</v>
      </c>
      <c r="M1326" t="s">
        <v>22</v>
      </c>
    </row>
    <row r="1327" spans="1:17" hidden="1" x14ac:dyDescent="0.25">
      <c r="A1327">
        <v>0</v>
      </c>
      <c r="B1327" t="s">
        <v>41</v>
      </c>
      <c r="C1327" t="s">
        <v>37</v>
      </c>
      <c r="D1327" t="s">
        <v>56</v>
      </c>
      <c r="E1327" t="s">
        <v>20</v>
      </c>
      <c r="F1327" t="s">
        <v>74</v>
      </c>
      <c r="G1327"/>
      <c r="J1327">
        <v>0.25</v>
      </c>
      <c r="K1327">
        <v>0.33</v>
      </c>
      <c r="M1327" t="s">
        <v>75</v>
      </c>
      <c r="N1327" t="s">
        <v>24</v>
      </c>
      <c r="O1327" t="s">
        <v>29</v>
      </c>
      <c r="P1327">
        <v>2500</v>
      </c>
      <c r="Q1327" t="e">
        <f>VLOOKUP(A1327&amp;C1327&amp;D1327,Sheet2!$A$1:$W$46,21,FALSE)</f>
        <v>#N/A</v>
      </c>
    </row>
    <row r="1328" spans="1:17" hidden="1" x14ac:dyDescent="0.25">
      <c r="A1328">
        <v>0</v>
      </c>
      <c r="B1328" t="s">
        <v>41</v>
      </c>
      <c r="C1328" t="s">
        <v>37</v>
      </c>
      <c r="D1328" t="s">
        <v>56</v>
      </c>
      <c r="E1328" t="s">
        <v>30</v>
      </c>
      <c r="F1328" t="s">
        <v>26</v>
      </c>
      <c r="G1328"/>
      <c r="H1328" t="s">
        <v>19</v>
      </c>
      <c r="J1328">
        <v>4</v>
      </c>
      <c r="K1328">
        <v>5.5</v>
      </c>
      <c r="M1328" t="s">
        <v>24</v>
      </c>
    </row>
    <row r="1329" spans="1:17" hidden="1" x14ac:dyDescent="0.25">
      <c r="A1329">
        <v>0</v>
      </c>
      <c r="B1329" t="s">
        <v>41</v>
      </c>
      <c r="C1329" t="s">
        <v>37</v>
      </c>
      <c r="D1329" t="s">
        <v>56</v>
      </c>
      <c r="E1329" t="s">
        <v>20</v>
      </c>
      <c r="F1329" t="s">
        <v>74</v>
      </c>
      <c r="G1329"/>
      <c r="J1329">
        <v>0.25</v>
      </c>
      <c r="K1329">
        <v>0.33</v>
      </c>
      <c r="M1329" t="s">
        <v>75</v>
      </c>
      <c r="N1329" t="s">
        <v>24</v>
      </c>
      <c r="O1329" t="s">
        <v>21</v>
      </c>
      <c r="P1329">
        <v>1000</v>
      </c>
    </row>
    <row r="1330" spans="1:17" hidden="1" x14ac:dyDescent="0.25">
      <c r="A1330">
        <v>0</v>
      </c>
      <c r="B1330" t="s">
        <v>41</v>
      </c>
      <c r="C1330" t="s">
        <v>37</v>
      </c>
      <c r="D1330" t="s">
        <v>56</v>
      </c>
      <c r="E1330" t="s">
        <v>28</v>
      </c>
      <c r="F1330" t="s">
        <v>26</v>
      </c>
      <c r="G1330"/>
      <c r="H1330" t="s">
        <v>27</v>
      </c>
      <c r="I1330">
        <v>0.75</v>
      </c>
      <c r="J1330">
        <v>0.5</v>
      </c>
      <c r="K1330">
        <v>1</v>
      </c>
      <c r="M1330" t="s">
        <v>21</v>
      </c>
    </row>
    <row r="1331" spans="1:17" hidden="1" x14ac:dyDescent="0.25">
      <c r="A1331">
        <v>0</v>
      </c>
      <c r="B1331" t="s">
        <v>41</v>
      </c>
      <c r="C1331" t="s">
        <v>37</v>
      </c>
      <c r="D1331" t="s">
        <v>56</v>
      </c>
      <c r="E1331" t="s">
        <v>20</v>
      </c>
      <c r="F1331" t="s">
        <v>74</v>
      </c>
      <c r="G1331"/>
      <c r="J1331">
        <v>0.25</v>
      </c>
      <c r="K1331">
        <v>0.33</v>
      </c>
      <c r="M1331" t="s">
        <v>75</v>
      </c>
      <c r="N1331" t="s">
        <v>24</v>
      </c>
      <c r="O1331" t="s">
        <v>21</v>
      </c>
    </row>
    <row r="1332" spans="1:17" hidden="1" x14ac:dyDescent="0.25">
      <c r="A1332">
        <v>0</v>
      </c>
      <c r="B1332" t="s">
        <v>41</v>
      </c>
      <c r="C1332" t="s">
        <v>37</v>
      </c>
      <c r="D1332" t="s">
        <v>56</v>
      </c>
      <c r="E1332" t="s">
        <v>18</v>
      </c>
      <c r="F1332" t="s">
        <v>31</v>
      </c>
      <c r="G1332">
        <v>24</v>
      </c>
      <c r="M1332" t="s">
        <v>21</v>
      </c>
    </row>
    <row r="1333" spans="1:17" hidden="1" x14ac:dyDescent="0.25">
      <c r="A1333">
        <v>0</v>
      </c>
      <c r="B1333" t="s">
        <v>41</v>
      </c>
      <c r="C1333" t="s">
        <v>37</v>
      </c>
      <c r="D1333" t="s">
        <v>52</v>
      </c>
      <c r="E1333" t="s">
        <v>18</v>
      </c>
      <c r="F1333" t="s">
        <v>26</v>
      </c>
      <c r="G1333"/>
      <c r="H1333" t="s">
        <v>19</v>
      </c>
      <c r="J1333">
        <v>8</v>
      </c>
      <c r="K1333">
        <v>9</v>
      </c>
      <c r="M1333" t="s">
        <v>21</v>
      </c>
    </row>
    <row r="1334" spans="1:17" hidden="1" x14ac:dyDescent="0.25">
      <c r="A1334">
        <v>0</v>
      </c>
      <c r="B1334" t="s">
        <v>41</v>
      </c>
      <c r="C1334" t="s">
        <v>37</v>
      </c>
      <c r="D1334" t="s">
        <v>52</v>
      </c>
      <c r="E1334" t="s">
        <v>28</v>
      </c>
      <c r="F1334" t="s">
        <v>26</v>
      </c>
      <c r="G1334"/>
      <c r="H1334" t="s">
        <v>27</v>
      </c>
      <c r="I1334">
        <v>1</v>
      </c>
      <c r="J1334">
        <v>0.5</v>
      </c>
      <c r="K1334">
        <v>2</v>
      </c>
      <c r="M1334" t="s">
        <v>21</v>
      </c>
    </row>
    <row r="1335" spans="1:17" hidden="1" x14ac:dyDescent="0.25">
      <c r="A1335">
        <v>0</v>
      </c>
      <c r="B1335" t="s">
        <v>41</v>
      </c>
      <c r="C1335" t="s">
        <v>37</v>
      </c>
      <c r="D1335" t="s">
        <v>52</v>
      </c>
      <c r="E1335" t="s">
        <v>20</v>
      </c>
      <c r="F1335" t="s">
        <v>74</v>
      </c>
      <c r="G1335"/>
      <c r="J1335">
        <v>0.25</v>
      </c>
      <c r="K1335">
        <v>0.33</v>
      </c>
      <c r="M1335" t="s">
        <v>75</v>
      </c>
      <c r="N1335" t="s">
        <v>24</v>
      </c>
      <c r="O1335" t="s">
        <v>29</v>
      </c>
      <c r="P1335">
        <v>2500</v>
      </c>
      <c r="Q1335" t="e">
        <f>VLOOKUP(A1335&amp;C1335&amp;D1335,Sheet2!$A$1:$W$46,21,FALSE)</f>
        <v>#N/A</v>
      </c>
    </row>
    <row r="1336" spans="1:17" hidden="1" x14ac:dyDescent="0.25">
      <c r="A1336">
        <v>0</v>
      </c>
      <c r="B1336" t="s">
        <v>41</v>
      </c>
      <c r="C1336" t="s">
        <v>37</v>
      </c>
      <c r="D1336" t="s">
        <v>52</v>
      </c>
      <c r="E1336" t="s">
        <v>30</v>
      </c>
      <c r="F1336" t="s">
        <v>26</v>
      </c>
      <c r="G1336"/>
      <c r="H1336" t="s">
        <v>27</v>
      </c>
      <c r="I1336">
        <v>5.5</v>
      </c>
      <c r="J1336">
        <v>4</v>
      </c>
      <c r="K1336">
        <v>8</v>
      </c>
      <c r="M1336" t="s">
        <v>24</v>
      </c>
    </row>
    <row r="1337" spans="1:17" hidden="1" x14ac:dyDescent="0.25">
      <c r="A1337">
        <v>0</v>
      </c>
      <c r="B1337" t="s">
        <v>41</v>
      </c>
      <c r="C1337" t="s">
        <v>37</v>
      </c>
      <c r="D1337" t="s">
        <v>52</v>
      </c>
      <c r="E1337" t="s">
        <v>20</v>
      </c>
      <c r="F1337" t="s">
        <v>74</v>
      </c>
      <c r="G1337"/>
      <c r="J1337">
        <v>0.25</v>
      </c>
      <c r="K1337">
        <v>0.33</v>
      </c>
      <c r="M1337" t="s">
        <v>75</v>
      </c>
      <c r="N1337" t="s">
        <v>24</v>
      </c>
      <c r="O1337" t="s">
        <v>21</v>
      </c>
    </row>
    <row r="1338" spans="1:17" hidden="1" x14ac:dyDescent="0.25">
      <c r="A1338">
        <v>0</v>
      </c>
      <c r="B1338" t="s">
        <v>41</v>
      </c>
      <c r="C1338" t="s">
        <v>37</v>
      </c>
      <c r="D1338" t="s">
        <v>52</v>
      </c>
      <c r="E1338" t="s">
        <v>18</v>
      </c>
      <c r="F1338" t="s">
        <v>31</v>
      </c>
      <c r="G1338">
        <v>24</v>
      </c>
      <c r="M1338" t="s">
        <v>21</v>
      </c>
    </row>
    <row r="1339" spans="1:17" hidden="1" x14ac:dyDescent="0.25">
      <c r="A1339">
        <v>0</v>
      </c>
      <c r="B1339" t="s">
        <v>41</v>
      </c>
      <c r="C1339" t="s">
        <v>36</v>
      </c>
      <c r="D1339" t="s">
        <v>52</v>
      </c>
      <c r="E1339" t="s">
        <v>18</v>
      </c>
      <c r="F1339" t="s">
        <v>26</v>
      </c>
      <c r="G1339"/>
      <c r="H1339" t="s">
        <v>19</v>
      </c>
      <c r="J1339">
        <v>8</v>
      </c>
      <c r="K1339">
        <v>11</v>
      </c>
      <c r="M1339" t="s">
        <v>21</v>
      </c>
    </row>
    <row r="1340" spans="1:17" hidden="1" x14ac:dyDescent="0.25">
      <c r="A1340">
        <v>0</v>
      </c>
      <c r="B1340" t="s">
        <v>41</v>
      </c>
      <c r="C1340" t="s">
        <v>36</v>
      </c>
      <c r="D1340" t="s">
        <v>52</v>
      </c>
      <c r="E1340" t="s">
        <v>20</v>
      </c>
      <c r="F1340" t="s">
        <v>74</v>
      </c>
      <c r="G1340"/>
      <c r="J1340">
        <v>0.25</v>
      </c>
      <c r="K1340">
        <v>0.33</v>
      </c>
      <c r="M1340" t="s">
        <v>75</v>
      </c>
      <c r="N1340" t="s">
        <v>21</v>
      </c>
      <c r="O1340" t="s">
        <v>62</v>
      </c>
      <c r="Q1340" t="e">
        <f>VLOOKUP(A1340&amp;C1341&amp;D1341,Sheet2!$A$1:$K$26,10,FALSE)</f>
        <v>#N/A</v>
      </c>
    </row>
    <row r="1341" spans="1:17" hidden="1" x14ac:dyDescent="0.25">
      <c r="A1341">
        <v>0</v>
      </c>
      <c r="B1341" t="s">
        <v>41</v>
      </c>
      <c r="C1341" t="s">
        <v>36</v>
      </c>
      <c r="D1341" t="s">
        <v>52</v>
      </c>
      <c r="E1341" t="s">
        <v>25</v>
      </c>
      <c r="F1341" t="s">
        <v>26</v>
      </c>
      <c r="G1341"/>
      <c r="H1341" t="s">
        <v>27</v>
      </c>
      <c r="I1341">
        <v>0.75</v>
      </c>
      <c r="J1341">
        <v>0.5</v>
      </c>
      <c r="K1341">
        <v>1</v>
      </c>
      <c r="M1341" t="s">
        <v>24</v>
      </c>
    </row>
    <row r="1342" spans="1:17" hidden="1" x14ac:dyDescent="0.25">
      <c r="A1342">
        <v>0</v>
      </c>
      <c r="B1342" t="s">
        <v>41</v>
      </c>
      <c r="C1342" t="s">
        <v>36</v>
      </c>
      <c r="D1342" t="s">
        <v>52</v>
      </c>
      <c r="E1342" t="s">
        <v>20</v>
      </c>
      <c r="F1342" t="s">
        <v>74</v>
      </c>
      <c r="G1342"/>
      <c r="J1342">
        <v>0.25</v>
      </c>
      <c r="K1342">
        <v>0.33</v>
      </c>
      <c r="M1342" t="s">
        <v>75</v>
      </c>
      <c r="N1342" t="s">
        <v>24</v>
      </c>
      <c r="O1342" t="s">
        <v>21</v>
      </c>
    </row>
    <row r="1343" spans="1:17" hidden="1" x14ac:dyDescent="0.25">
      <c r="A1343">
        <v>0</v>
      </c>
      <c r="B1343" t="s">
        <v>41</v>
      </c>
      <c r="C1343" t="s">
        <v>36</v>
      </c>
      <c r="D1343" t="s">
        <v>52</v>
      </c>
      <c r="E1343" t="s">
        <v>28</v>
      </c>
      <c r="F1343" t="s">
        <v>26</v>
      </c>
      <c r="G1343"/>
      <c r="H1343" t="s">
        <v>27</v>
      </c>
      <c r="I1343">
        <v>1</v>
      </c>
      <c r="J1343">
        <v>0.5</v>
      </c>
      <c r="K1343">
        <v>2</v>
      </c>
      <c r="M1343" t="s">
        <v>21</v>
      </c>
    </row>
    <row r="1344" spans="1:17" hidden="1" x14ac:dyDescent="0.25">
      <c r="A1344">
        <v>0</v>
      </c>
      <c r="B1344" t="s">
        <v>41</v>
      </c>
      <c r="C1344" t="s">
        <v>36</v>
      </c>
      <c r="D1344" t="s">
        <v>52</v>
      </c>
      <c r="E1344" t="s">
        <v>20</v>
      </c>
      <c r="F1344" t="s">
        <v>74</v>
      </c>
      <c r="G1344"/>
      <c r="J1344">
        <v>0.25</v>
      </c>
      <c r="K1344">
        <v>0.33</v>
      </c>
      <c r="M1344" t="s">
        <v>75</v>
      </c>
      <c r="N1344" t="s">
        <v>24</v>
      </c>
      <c r="O1344" t="s">
        <v>29</v>
      </c>
      <c r="P1344">
        <v>2500</v>
      </c>
      <c r="Q1344" t="e">
        <f>VLOOKUP(A1344&amp;C1344&amp;D1344,Sheet2!$A$1:$W$46,21,FALSE)</f>
        <v>#N/A</v>
      </c>
    </row>
    <row r="1345" spans="1:17" hidden="1" x14ac:dyDescent="0.25">
      <c r="A1345">
        <v>0</v>
      </c>
      <c r="B1345" t="s">
        <v>41</v>
      </c>
      <c r="C1345" t="s">
        <v>36</v>
      </c>
      <c r="D1345" t="s">
        <v>52</v>
      </c>
      <c r="E1345" t="s">
        <v>30</v>
      </c>
      <c r="F1345" t="s">
        <v>26</v>
      </c>
      <c r="G1345"/>
      <c r="H1345" t="s">
        <v>27</v>
      </c>
      <c r="I1345">
        <v>4</v>
      </c>
      <c r="J1345">
        <v>3</v>
      </c>
      <c r="K1345">
        <v>5</v>
      </c>
      <c r="M1345" t="s">
        <v>24</v>
      </c>
    </row>
    <row r="1346" spans="1:17" hidden="1" x14ac:dyDescent="0.25">
      <c r="A1346">
        <v>0</v>
      </c>
      <c r="B1346" t="s">
        <v>41</v>
      </c>
      <c r="C1346" t="s">
        <v>36</v>
      </c>
      <c r="D1346" t="s">
        <v>52</v>
      </c>
      <c r="E1346" t="s">
        <v>20</v>
      </c>
      <c r="F1346" t="s">
        <v>74</v>
      </c>
      <c r="G1346"/>
      <c r="J1346">
        <v>0.25</v>
      </c>
      <c r="K1346">
        <v>0.33</v>
      </c>
      <c r="M1346" t="s">
        <v>75</v>
      </c>
      <c r="N1346" t="s">
        <v>24</v>
      </c>
      <c r="O1346" t="s">
        <v>21</v>
      </c>
    </row>
    <row r="1347" spans="1:17" hidden="1" x14ac:dyDescent="0.25">
      <c r="A1347">
        <v>0</v>
      </c>
      <c r="B1347" t="s">
        <v>41</v>
      </c>
      <c r="C1347" t="s">
        <v>36</v>
      </c>
      <c r="D1347" t="s">
        <v>52</v>
      </c>
      <c r="E1347" t="s">
        <v>18</v>
      </c>
      <c r="F1347" t="s">
        <v>31</v>
      </c>
      <c r="G1347">
        <v>24</v>
      </c>
      <c r="M1347" t="s">
        <v>21</v>
      </c>
    </row>
    <row r="1348" spans="1:17" hidden="1" x14ac:dyDescent="0.25">
      <c r="A1348">
        <v>0</v>
      </c>
      <c r="B1348" t="s">
        <v>41</v>
      </c>
      <c r="C1348" t="s">
        <v>38</v>
      </c>
      <c r="D1348" t="s">
        <v>52</v>
      </c>
      <c r="E1348" t="s">
        <v>18</v>
      </c>
      <c r="F1348" t="s">
        <v>26</v>
      </c>
      <c r="G1348"/>
      <c r="H1348" t="s">
        <v>19</v>
      </c>
      <c r="J1348">
        <v>8</v>
      </c>
      <c r="K1348">
        <v>11</v>
      </c>
      <c r="M1348" t="s">
        <v>21</v>
      </c>
    </row>
    <row r="1349" spans="1:17" hidden="1" x14ac:dyDescent="0.25">
      <c r="A1349">
        <v>0</v>
      </c>
      <c r="B1349" t="s">
        <v>41</v>
      </c>
      <c r="C1349" t="s">
        <v>38</v>
      </c>
      <c r="D1349" t="s">
        <v>52</v>
      </c>
      <c r="E1349" t="s">
        <v>20</v>
      </c>
      <c r="F1349" t="s">
        <v>74</v>
      </c>
      <c r="G1349"/>
      <c r="J1349">
        <v>0.25</v>
      </c>
      <c r="K1349">
        <v>0.33</v>
      </c>
      <c r="M1349" t="s">
        <v>75</v>
      </c>
      <c r="N1349" t="s">
        <v>21</v>
      </c>
      <c r="O1349" t="s">
        <v>62</v>
      </c>
      <c r="Q1349" t="e">
        <f>VLOOKUP(A1349&amp;C1350&amp;D1350,Sheet2!$A$1:$K$26,10,FALSE)</f>
        <v>#N/A</v>
      </c>
    </row>
    <row r="1350" spans="1:17" hidden="1" x14ac:dyDescent="0.25">
      <c r="A1350">
        <v>0</v>
      </c>
      <c r="B1350" t="s">
        <v>41</v>
      </c>
      <c r="C1350" t="s">
        <v>38</v>
      </c>
      <c r="D1350" t="s">
        <v>52</v>
      </c>
      <c r="E1350" t="s">
        <v>25</v>
      </c>
      <c r="F1350" t="s">
        <v>26</v>
      </c>
      <c r="G1350"/>
      <c r="H1350" t="s">
        <v>27</v>
      </c>
      <c r="I1350">
        <v>0.75</v>
      </c>
      <c r="J1350">
        <v>0.5</v>
      </c>
      <c r="K1350">
        <v>1</v>
      </c>
      <c r="M1350" t="s">
        <v>24</v>
      </c>
    </row>
    <row r="1351" spans="1:17" hidden="1" x14ac:dyDescent="0.25">
      <c r="A1351">
        <v>0</v>
      </c>
      <c r="B1351" t="s">
        <v>41</v>
      </c>
      <c r="C1351" t="s">
        <v>38</v>
      </c>
      <c r="D1351" t="s">
        <v>52</v>
      </c>
      <c r="E1351" t="s">
        <v>20</v>
      </c>
      <c r="F1351" t="s">
        <v>74</v>
      </c>
      <c r="G1351"/>
      <c r="J1351">
        <v>0.25</v>
      </c>
      <c r="K1351">
        <v>0.33</v>
      </c>
      <c r="M1351" t="s">
        <v>75</v>
      </c>
      <c r="N1351" t="s">
        <v>24</v>
      </c>
      <c r="O1351" t="s">
        <v>21</v>
      </c>
    </row>
    <row r="1352" spans="1:17" hidden="1" x14ac:dyDescent="0.25">
      <c r="A1352">
        <v>0</v>
      </c>
      <c r="B1352" t="s">
        <v>41</v>
      </c>
      <c r="C1352" t="s">
        <v>38</v>
      </c>
      <c r="D1352" t="s">
        <v>52</v>
      </c>
      <c r="E1352" t="s">
        <v>28</v>
      </c>
      <c r="F1352" t="s">
        <v>26</v>
      </c>
      <c r="G1352"/>
      <c r="H1352" t="s">
        <v>27</v>
      </c>
      <c r="I1352">
        <v>1</v>
      </c>
      <c r="J1352">
        <v>0.5</v>
      </c>
      <c r="K1352">
        <v>2</v>
      </c>
      <c r="M1352" t="s">
        <v>21</v>
      </c>
    </row>
    <row r="1353" spans="1:17" hidden="1" x14ac:dyDescent="0.25">
      <c r="A1353">
        <v>0</v>
      </c>
      <c r="B1353" t="s">
        <v>41</v>
      </c>
      <c r="C1353" t="s">
        <v>38</v>
      </c>
      <c r="D1353" t="s">
        <v>52</v>
      </c>
      <c r="E1353" t="s">
        <v>18</v>
      </c>
      <c r="F1353" t="s">
        <v>31</v>
      </c>
      <c r="G1353">
        <v>24</v>
      </c>
      <c r="M1353" t="s">
        <v>21</v>
      </c>
    </row>
    <row r="1354" spans="1:17" hidden="1" x14ac:dyDescent="0.25">
      <c r="A1354">
        <v>2</v>
      </c>
      <c r="B1354" t="s">
        <v>41</v>
      </c>
      <c r="C1354" t="s">
        <v>17</v>
      </c>
      <c r="D1354" t="s">
        <v>55</v>
      </c>
      <c r="E1354" t="s">
        <v>18</v>
      </c>
      <c r="F1354" t="s">
        <v>26</v>
      </c>
      <c r="G1354"/>
      <c r="H1354" t="s">
        <v>19</v>
      </c>
      <c r="J1354">
        <v>6</v>
      </c>
      <c r="K1354">
        <v>8</v>
      </c>
      <c r="M1354" t="s">
        <v>21</v>
      </c>
    </row>
    <row r="1355" spans="1:17" hidden="1" x14ac:dyDescent="0.25">
      <c r="A1355">
        <v>2</v>
      </c>
      <c r="B1355" t="s">
        <v>41</v>
      </c>
      <c r="C1355" t="s">
        <v>17</v>
      </c>
      <c r="D1355" t="s">
        <v>55</v>
      </c>
      <c r="E1355" t="s">
        <v>18</v>
      </c>
      <c r="F1355" t="s">
        <v>26</v>
      </c>
      <c r="G1355"/>
      <c r="H1355" t="s">
        <v>19</v>
      </c>
      <c r="J1355">
        <v>6</v>
      </c>
      <c r="K1355">
        <v>8</v>
      </c>
      <c r="M1355" t="s">
        <v>21</v>
      </c>
    </row>
    <row r="1356" spans="1:17" hidden="1" x14ac:dyDescent="0.25">
      <c r="A1356">
        <v>2</v>
      </c>
      <c r="B1356" t="s">
        <v>41</v>
      </c>
      <c r="C1356" t="s">
        <v>17</v>
      </c>
      <c r="D1356" t="s">
        <v>55</v>
      </c>
      <c r="E1356" t="s">
        <v>20</v>
      </c>
      <c r="F1356" t="s">
        <v>74</v>
      </c>
      <c r="G1356"/>
      <c r="J1356">
        <v>0.25</v>
      </c>
      <c r="K1356">
        <v>0.33</v>
      </c>
      <c r="M1356" t="s">
        <v>75</v>
      </c>
      <c r="N1356" t="s">
        <v>21</v>
      </c>
      <c r="O1356" t="s">
        <v>62</v>
      </c>
      <c r="Q1356" t="s">
        <v>63</v>
      </c>
    </row>
    <row r="1357" spans="1:17" hidden="1" x14ac:dyDescent="0.25">
      <c r="A1357">
        <v>2</v>
      </c>
      <c r="B1357" t="s">
        <v>41</v>
      </c>
      <c r="C1357" t="s">
        <v>17</v>
      </c>
      <c r="D1357" t="s">
        <v>55</v>
      </c>
      <c r="E1357" t="s">
        <v>25</v>
      </c>
      <c r="F1357" t="s">
        <v>26</v>
      </c>
      <c r="G1357"/>
      <c r="H1357" t="s">
        <v>27</v>
      </c>
      <c r="I1357">
        <v>0.54</v>
      </c>
      <c r="J1357">
        <v>0.25</v>
      </c>
      <c r="K1357">
        <v>0.75</v>
      </c>
      <c r="M1357" t="s">
        <v>24</v>
      </c>
    </row>
    <row r="1358" spans="1:17" hidden="1" x14ac:dyDescent="0.25">
      <c r="A1358">
        <v>2</v>
      </c>
      <c r="B1358" t="s">
        <v>41</v>
      </c>
      <c r="C1358" t="s">
        <v>17</v>
      </c>
      <c r="D1358" t="s">
        <v>55</v>
      </c>
      <c r="E1358" t="s">
        <v>20</v>
      </c>
      <c r="F1358" t="s">
        <v>74</v>
      </c>
      <c r="G1358"/>
      <c r="I1358">
        <v>0.54</v>
      </c>
      <c r="J1358">
        <v>0.16</v>
      </c>
      <c r="K1358">
        <v>0.25</v>
      </c>
      <c r="M1358" t="s">
        <v>75</v>
      </c>
      <c r="N1358" t="s">
        <v>24</v>
      </c>
      <c r="O1358" t="s">
        <v>21</v>
      </c>
    </row>
    <row r="1359" spans="1:17" hidden="1" x14ac:dyDescent="0.25">
      <c r="A1359">
        <v>2</v>
      </c>
      <c r="B1359" t="s">
        <v>41</v>
      </c>
      <c r="C1359" t="s">
        <v>17</v>
      </c>
      <c r="D1359" t="s">
        <v>55</v>
      </c>
      <c r="E1359" t="s">
        <v>28</v>
      </c>
      <c r="F1359" t="s">
        <v>26</v>
      </c>
      <c r="G1359"/>
      <c r="H1359" t="s">
        <v>27</v>
      </c>
      <c r="I1359">
        <v>0.75</v>
      </c>
      <c r="J1359">
        <v>0.5</v>
      </c>
      <c r="K1359">
        <v>1</v>
      </c>
      <c r="M1359" t="s">
        <v>21</v>
      </c>
    </row>
    <row r="1360" spans="1:17" hidden="1" x14ac:dyDescent="0.25">
      <c r="A1360">
        <v>2</v>
      </c>
      <c r="B1360" t="s">
        <v>41</v>
      </c>
      <c r="C1360" t="s">
        <v>17</v>
      </c>
      <c r="D1360" t="s">
        <v>55</v>
      </c>
      <c r="E1360" t="s">
        <v>18</v>
      </c>
      <c r="F1360" t="s">
        <v>31</v>
      </c>
      <c r="G1360">
        <v>24</v>
      </c>
      <c r="M1360" t="s">
        <v>21</v>
      </c>
    </row>
    <row r="1361" spans="1:17" hidden="1" x14ac:dyDescent="0.25">
      <c r="A1361">
        <v>2</v>
      </c>
      <c r="B1361" t="s">
        <v>41</v>
      </c>
      <c r="C1361" t="s">
        <v>17</v>
      </c>
      <c r="D1361" t="s">
        <v>53</v>
      </c>
      <c r="E1361" t="s">
        <v>18</v>
      </c>
      <c r="F1361" t="s">
        <v>26</v>
      </c>
      <c r="G1361"/>
      <c r="H1361" t="s">
        <v>19</v>
      </c>
      <c r="J1361">
        <v>6</v>
      </c>
      <c r="K1361">
        <v>7</v>
      </c>
      <c r="M1361" t="s">
        <v>21</v>
      </c>
    </row>
    <row r="1362" spans="1:17" hidden="1" x14ac:dyDescent="0.25">
      <c r="A1362">
        <v>2</v>
      </c>
      <c r="B1362" t="s">
        <v>41</v>
      </c>
      <c r="C1362" t="s">
        <v>17</v>
      </c>
      <c r="D1362" t="s">
        <v>53</v>
      </c>
      <c r="E1362" t="s">
        <v>18</v>
      </c>
      <c r="F1362" t="s">
        <v>26</v>
      </c>
      <c r="G1362"/>
      <c r="H1362" t="s">
        <v>19</v>
      </c>
      <c r="J1362">
        <v>3</v>
      </c>
      <c r="K1362">
        <v>4</v>
      </c>
      <c r="M1362" t="s">
        <v>21</v>
      </c>
    </row>
    <row r="1363" spans="1:17" hidden="1" x14ac:dyDescent="0.25">
      <c r="A1363">
        <v>2</v>
      </c>
      <c r="B1363" t="s">
        <v>41</v>
      </c>
      <c r="C1363" t="s">
        <v>17</v>
      </c>
      <c r="D1363" t="s">
        <v>53</v>
      </c>
      <c r="E1363" t="s">
        <v>34</v>
      </c>
      <c r="F1363" t="s">
        <v>26</v>
      </c>
      <c r="G1363"/>
      <c r="H1363" t="s">
        <v>19</v>
      </c>
      <c r="J1363">
        <v>0.5</v>
      </c>
      <c r="K1363">
        <v>0.75</v>
      </c>
      <c r="M1363" t="s">
        <v>24</v>
      </c>
    </row>
    <row r="1364" spans="1:17" hidden="1" x14ac:dyDescent="0.25">
      <c r="A1364">
        <v>2</v>
      </c>
      <c r="B1364" t="s">
        <v>41</v>
      </c>
      <c r="C1364" t="s">
        <v>17</v>
      </c>
      <c r="D1364" t="s">
        <v>53</v>
      </c>
      <c r="E1364" t="s">
        <v>18</v>
      </c>
      <c r="F1364" t="s">
        <v>26</v>
      </c>
      <c r="G1364"/>
      <c r="H1364" t="s">
        <v>27</v>
      </c>
      <c r="I1364">
        <v>4</v>
      </c>
      <c r="J1364">
        <v>3</v>
      </c>
      <c r="K1364">
        <v>5.5</v>
      </c>
      <c r="M1364" t="s">
        <v>21</v>
      </c>
    </row>
    <row r="1365" spans="1:17" hidden="1" x14ac:dyDescent="0.25">
      <c r="A1365">
        <v>2</v>
      </c>
      <c r="B1365" t="s">
        <v>41</v>
      </c>
      <c r="C1365" t="s">
        <v>17</v>
      </c>
      <c r="D1365" t="s">
        <v>53</v>
      </c>
      <c r="E1365" t="s">
        <v>20</v>
      </c>
      <c r="F1365" t="s">
        <v>74</v>
      </c>
      <c r="G1365"/>
      <c r="J1365">
        <v>0.25</v>
      </c>
      <c r="K1365">
        <v>0.33</v>
      </c>
      <c r="M1365" t="s">
        <v>75</v>
      </c>
      <c r="N1365" t="s">
        <v>21</v>
      </c>
      <c r="O1365" t="s">
        <v>62</v>
      </c>
      <c r="Q1365" t="s">
        <v>63</v>
      </c>
    </row>
    <row r="1366" spans="1:17" hidden="1" x14ac:dyDescent="0.25">
      <c r="A1366">
        <v>2</v>
      </c>
      <c r="B1366" t="s">
        <v>41</v>
      </c>
      <c r="C1366" t="s">
        <v>17</v>
      </c>
      <c r="D1366" t="s">
        <v>53</v>
      </c>
      <c r="E1366" t="s">
        <v>25</v>
      </c>
      <c r="F1366" t="s">
        <v>26</v>
      </c>
      <c r="G1366"/>
      <c r="H1366" t="s">
        <v>27</v>
      </c>
      <c r="I1366">
        <v>0.54</v>
      </c>
      <c r="J1366">
        <v>0.25</v>
      </c>
      <c r="K1366">
        <v>0.75</v>
      </c>
      <c r="M1366" t="s">
        <v>24</v>
      </c>
    </row>
    <row r="1367" spans="1:17" hidden="1" x14ac:dyDescent="0.25">
      <c r="A1367">
        <v>2</v>
      </c>
      <c r="B1367" t="s">
        <v>41</v>
      </c>
      <c r="C1367" t="s">
        <v>17</v>
      </c>
      <c r="D1367" t="s">
        <v>53</v>
      </c>
      <c r="E1367" t="s">
        <v>20</v>
      </c>
      <c r="F1367" t="s">
        <v>74</v>
      </c>
      <c r="G1367"/>
      <c r="I1367">
        <v>0.54</v>
      </c>
      <c r="J1367">
        <v>0.16</v>
      </c>
      <c r="K1367">
        <v>0.25</v>
      </c>
      <c r="M1367" t="s">
        <v>75</v>
      </c>
      <c r="N1367" t="s">
        <v>24</v>
      </c>
      <c r="O1367" t="s">
        <v>21</v>
      </c>
    </row>
    <row r="1368" spans="1:17" hidden="1" x14ac:dyDescent="0.25">
      <c r="A1368">
        <v>2</v>
      </c>
      <c r="B1368" t="s">
        <v>41</v>
      </c>
      <c r="C1368" t="s">
        <v>17</v>
      </c>
      <c r="D1368" t="s">
        <v>53</v>
      </c>
      <c r="E1368" t="s">
        <v>28</v>
      </c>
      <c r="F1368" t="s">
        <v>26</v>
      </c>
      <c r="G1368"/>
      <c r="H1368" t="s">
        <v>27</v>
      </c>
      <c r="I1368">
        <v>0.75</v>
      </c>
      <c r="J1368">
        <v>0.5</v>
      </c>
      <c r="K1368">
        <v>1</v>
      </c>
      <c r="M1368" t="s">
        <v>21</v>
      </c>
    </row>
    <row r="1369" spans="1:17" hidden="1" x14ac:dyDescent="0.25">
      <c r="A1369">
        <v>2</v>
      </c>
      <c r="B1369" t="s">
        <v>41</v>
      </c>
      <c r="C1369" t="s">
        <v>17</v>
      </c>
      <c r="D1369" t="s">
        <v>53</v>
      </c>
      <c r="E1369" t="s">
        <v>18</v>
      </c>
      <c r="F1369" t="s">
        <v>31</v>
      </c>
      <c r="G1369">
        <v>24</v>
      </c>
      <c r="M1369" t="s">
        <v>21</v>
      </c>
    </row>
    <row r="1370" spans="1:17" hidden="1" x14ac:dyDescent="0.25">
      <c r="A1370">
        <v>2</v>
      </c>
      <c r="B1370" t="s">
        <v>41</v>
      </c>
      <c r="C1370" t="s">
        <v>17</v>
      </c>
      <c r="D1370" t="s">
        <v>59</v>
      </c>
      <c r="E1370" t="s">
        <v>18</v>
      </c>
      <c r="F1370" t="s">
        <v>26</v>
      </c>
      <c r="G1370"/>
      <c r="H1370" t="s">
        <v>19</v>
      </c>
      <c r="J1370">
        <v>8</v>
      </c>
      <c r="K1370">
        <v>9</v>
      </c>
      <c r="M1370" t="s">
        <v>21</v>
      </c>
    </row>
    <row r="1371" spans="1:17" hidden="1" x14ac:dyDescent="0.25">
      <c r="A1371">
        <v>2</v>
      </c>
      <c r="B1371" t="s">
        <v>41</v>
      </c>
      <c r="C1371" t="s">
        <v>17</v>
      </c>
      <c r="D1371" t="s">
        <v>59</v>
      </c>
      <c r="E1371" t="s">
        <v>18</v>
      </c>
      <c r="F1371" t="s">
        <v>26</v>
      </c>
      <c r="G1371"/>
      <c r="H1371" t="s">
        <v>19</v>
      </c>
      <c r="J1371">
        <v>1</v>
      </c>
      <c r="K1371">
        <v>1.5</v>
      </c>
      <c r="M1371" t="s">
        <v>21</v>
      </c>
    </row>
    <row r="1372" spans="1:17" hidden="1" x14ac:dyDescent="0.25">
      <c r="A1372">
        <v>2</v>
      </c>
      <c r="B1372" t="s">
        <v>41</v>
      </c>
      <c r="C1372" t="s">
        <v>17</v>
      </c>
      <c r="D1372" t="s">
        <v>59</v>
      </c>
      <c r="E1372" t="s">
        <v>34</v>
      </c>
      <c r="F1372" t="s">
        <v>26</v>
      </c>
      <c r="G1372"/>
      <c r="H1372" t="s">
        <v>27</v>
      </c>
      <c r="I1372">
        <v>1</v>
      </c>
      <c r="J1372">
        <v>0.5</v>
      </c>
      <c r="K1372">
        <v>2</v>
      </c>
      <c r="M1372" t="s">
        <v>24</v>
      </c>
    </row>
    <row r="1373" spans="1:17" hidden="1" x14ac:dyDescent="0.25">
      <c r="A1373">
        <v>2</v>
      </c>
      <c r="B1373" t="s">
        <v>41</v>
      </c>
      <c r="C1373" t="s">
        <v>17</v>
      </c>
      <c r="D1373" t="s">
        <v>59</v>
      </c>
      <c r="E1373" t="s">
        <v>20</v>
      </c>
      <c r="F1373" t="s">
        <v>74</v>
      </c>
      <c r="G1373"/>
      <c r="J1373">
        <v>0.25</v>
      </c>
      <c r="K1373">
        <v>0.33</v>
      </c>
      <c r="M1373" t="s">
        <v>75</v>
      </c>
      <c r="N1373" t="s">
        <v>24</v>
      </c>
      <c r="O1373" t="s">
        <v>62</v>
      </c>
      <c r="Q1373" t="s">
        <v>63</v>
      </c>
    </row>
    <row r="1374" spans="1:17" hidden="1" x14ac:dyDescent="0.25">
      <c r="A1374">
        <v>2</v>
      </c>
      <c r="B1374" t="s">
        <v>41</v>
      </c>
      <c r="C1374" t="s">
        <v>17</v>
      </c>
      <c r="D1374" t="s">
        <v>59</v>
      </c>
      <c r="E1374" t="s">
        <v>25</v>
      </c>
      <c r="F1374" t="s">
        <v>26</v>
      </c>
      <c r="G1374"/>
      <c r="H1374" t="s">
        <v>27</v>
      </c>
      <c r="I1374">
        <v>0.54</v>
      </c>
      <c r="J1374">
        <v>0.25</v>
      </c>
      <c r="K1374">
        <v>0.75</v>
      </c>
      <c r="M1374" t="s">
        <v>24</v>
      </c>
    </row>
    <row r="1375" spans="1:17" hidden="1" x14ac:dyDescent="0.25">
      <c r="A1375">
        <v>2</v>
      </c>
      <c r="B1375" t="s">
        <v>41</v>
      </c>
      <c r="C1375" t="s">
        <v>17</v>
      </c>
      <c r="D1375" t="s">
        <v>59</v>
      </c>
      <c r="E1375" t="s">
        <v>20</v>
      </c>
      <c r="F1375" t="s">
        <v>74</v>
      </c>
      <c r="G1375"/>
      <c r="I1375">
        <v>0.54</v>
      </c>
      <c r="J1375">
        <v>0.16</v>
      </c>
      <c r="K1375">
        <v>0.25</v>
      </c>
      <c r="M1375" t="s">
        <v>75</v>
      </c>
      <c r="N1375" t="s">
        <v>24</v>
      </c>
      <c r="O1375" t="s">
        <v>21</v>
      </c>
    </row>
    <row r="1376" spans="1:17" hidden="1" x14ac:dyDescent="0.25">
      <c r="A1376">
        <v>2</v>
      </c>
      <c r="B1376" t="s">
        <v>41</v>
      </c>
      <c r="C1376" t="s">
        <v>17</v>
      </c>
      <c r="D1376" t="s">
        <v>59</v>
      </c>
      <c r="E1376" t="s">
        <v>28</v>
      </c>
      <c r="F1376" t="s">
        <v>26</v>
      </c>
      <c r="G1376"/>
      <c r="H1376" t="s">
        <v>27</v>
      </c>
      <c r="I1376">
        <v>1</v>
      </c>
      <c r="J1376">
        <v>0.5</v>
      </c>
      <c r="K1376">
        <v>2</v>
      </c>
      <c r="M1376" t="s">
        <v>21</v>
      </c>
    </row>
    <row r="1377" spans="1:17" hidden="1" x14ac:dyDescent="0.25">
      <c r="A1377">
        <v>2</v>
      </c>
      <c r="B1377" t="s">
        <v>41</v>
      </c>
      <c r="C1377" t="s">
        <v>17</v>
      </c>
      <c r="D1377" t="s">
        <v>59</v>
      </c>
      <c r="E1377" t="s">
        <v>18</v>
      </c>
      <c r="F1377" t="s">
        <v>31</v>
      </c>
      <c r="G1377">
        <v>24</v>
      </c>
      <c r="M1377" t="s">
        <v>21</v>
      </c>
    </row>
    <row r="1378" spans="1:17" hidden="1" x14ac:dyDescent="0.25">
      <c r="A1378">
        <v>2</v>
      </c>
      <c r="B1378" t="s">
        <v>41</v>
      </c>
      <c r="C1378" t="s">
        <v>17</v>
      </c>
      <c r="D1378" t="s">
        <v>52</v>
      </c>
      <c r="E1378" t="s">
        <v>18</v>
      </c>
      <c r="F1378" t="s">
        <v>26</v>
      </c>
      <c r="G1378"/>
      <c r="H1378" t="s">
        <v>19</v>
      </c>
      <c r="J1378">
        <v>9</v>
      </c>
      <c r="K1378">
        <v>15</v>
      </c>
      <c r="M1378" t="s">
        <v>21</v>
      </c>
    </row>
    <row r="1379" spans="1:17" hidden="1" x14ac:dyDescent="0.25">
      <c r="A1379">
        <v>2</v>
      </c>
      <c r="B1379" t="s">
        <v>41</v>
      </c>
      <c r="C1379" t="s">
        <v>17</v>
      </c>
      <c r="D1379" t="s">
        <v>52</v>
      </c>
      <c r="E1379" t="s">
        <v>28</v>
      </c>
      <c r="F1379" t="s">
        <v>26</v>
      </c>
      <c r="G1379"/>
      <c r="H1379" t="s">
        <v>27</v>
      </c>
      <c r="I1379">
        <v>1</v>
      </c>
      <c r="J1379">
        <v>0.5</v>
      </c>
      <c r="K1379">
        <v>2</v>
      </c>
      <c r="M1379" t="s">
        <v>21</v>
      </c>
    </row>
    <row r="1380" spans="1:17" hidden="1" x14ac:dyDescent="0.25">
      <c r="A1380">
        <v>2</v>
      </c>
      <c r="B1380" t="s">
        <v>41</v>
      </c>
      <c r="C1380" t="s">
        <v>17</v>
      </c>
      <c r="D1380" t="s">
        <v>52</v>
      </c>
      <c r="E1380" t="s">
        <v>18</v>
      </c>
      <c r="F1380" t="s">
        <v>31</v>
      </c>
      <c r="G1380">
        <v>24</v>
      </c>
      <c r="M1380" t="s">
        <v>21</v>
      </c>
    </row>
    <row r="1381" spans="1:17" hidden="1" x14ac:dyDescent="0.25">
      <c r="A1381">
        <v>2</v>
      </c>
      <c r="B1381" t="s">
        <v>41</v>
      </c>
      <c r="C1381" t="s">
        <v>17</v>
      </c>
      <c r="D1381" t="s">
        <v>56</v>
      </c>
      <c r="E1381" t="s">
        <v>18</v>
      </c>
      <c r="F1381" t="s">
        <v>26</v>
      </c>
      <c r="G1381"/>
      <c r="H1381" t="s">
        <v>19</v>
      </c>
      <c r="J1381">
        <v>6</v>
      </c>
      <c r="K1381">
        <v>8</v>
      </c>
      <c r="M1381" t="s">
        <v>21</v>
      </c>
    </row>
    <row r="1382" spans="1:17" hidden="1" x14ac:dyDescent="0.25">
      <c r="A1382">
        <v>2</v>
      </c>
      <c r="B1382" t="s">
        <v>41</v>
      </c>
      <c r="C1382" t="s">
        <v>17</v>
      </c>
      <c r="D1382" t="s">
        <v>56</v>
      </c>
      <c r="E1382" t="s">
        <v>18</v>
      </c>
      <c r="F1382" t="s">
        <v>26</v>
      </c>
      <c r="G1382"/>
      <c r="H1382" t="s">
        <v>19</v>
      </c>
      <c r="J1382">
        <v>6</v>
      </c>
      <c r="K1382">
        <v>8</v>
      </c>
      <c r="M1382" t="s">
        <v>21</v>
      </c>
    </row>
    <row r="1383" spans="1:17" hidden="1" x14ac:dyDescent="0.25">
      <c r="A1383">
        <v>2</v>
      </c>
      <c r="B1383" t="s">
        <v>41</v>
      </c>
      <c r="C1383" t="s">
        <v>17</v>
      </c>
      <c r="D1383" t="s">
        <v>56</v>
      </c>
      <c r="E1383" t="s">
        <v>28</v>
      </c>
      <c r="F1383" t="s">
        <v>26</v>
      </c>
      <c r="G1383"/>
      <c r="H1383" t="s">
        <v>27</v>
      </c>
      <c r="I1383">
        <v>0.75</v>
      </c>
      <c r="J1383">
        <v>0.5</v>
      </c>
      <c r="K1383">
        <v>1</v>
      </c>
      <c r="M1383" t="s">
        <v>21</v>
      </c>
    </row>
    <row r="1384" spans="1:17" hidden="1" x14ac:dyDescent="0.25">
      <c r="A1384">
        <v>2</v>
      </c>
      <c r="B1384" t="s">
        <v>41</v>
      </c>
      <c r="C1384" t="s">
        <v>17</v>
      </c>
      <c r="D1384" t="s">
        <v>56</v>
      </c>
      <c r="E1384" t="s">
        <v>18</v>
      </c>
      <c r="F1384" t="s">
        <v>31</v>
      </c>
      <c r="G1384">
        <v>24</v>
      </c>
      <c r="M1384" t="s">
        <v>21</v>
      </c>
    </row>
    <row r="1385" spans="1:17" hidden="1" x14ac:dyDescent="0.25">
      <c r="A1385">
        <v>2</v>
      </c>
      <c r="B1385" t="s">
        <v>41</v>
      </c>
      <c r="C1385" t="s">
        <v>36</v>
      </c>
      <c r="D1385" t="s">
        <v>55</v>
      </c>
      <c r="E1385" t="s">
        <v>18</v>
      </c>
      <c r="F1385" t="s">
        <v>26</v>
      </c>
      <c r="G1385"/>
      <c r="H1385" t="s">
        <v>19</v>
      </c>
      <c r="J1385">
        <v>12</v>
      </c>
      <c r="K1385">
        <v>14</v>
      </c>
      <c r="M1385" t="s">
        <v>21</v>
      </c>
    </row>
    <row r="1386" spans="1:17" hidden="1" x14ac:dyDescent="0.25">
      <c r="A1386">
        <v>2</v>
      </c>
      <c r="B1386" t="s">
        <v>41</v>
      </c>
      <c r="C1386" t="s">
        <v>36</v>
      </c>
      <c r="D1386" t="s">
        <v>55</v>
      </c>
      <c r="E1386" t="s">
        <v>34</v>
      </c>
      <c r="F1386" t="s">
        <v>26</v>
      </c>
      <c r="G1386"/>
      <c r="H1386" t="s">
        <v>19</v>
      </c>
      <c r="J1386">
        <v>1</v>
      </c>
      <c r="K1386">
        <v>2</v>
      </c>
      <c r="M1386" t="s">
        <v>24</v>
      </c>
    </row>
    <row r="1387" spans="1:17" hidden="1" x14ac:dyDescent="0.25">
      <c r="A1387">
        <v>2</v>
      </c>
      <c r="B1387" t="s">
        <v>41</v>
      </c>
      <c r="C1387" t="s">
        <v>36</v>
      </c>
      <c r="D1387" t="s">
        <v>55</v>
      </c>
      <c r="E1387" t="s">
        <v>18</v>
      </c>
      <c r="F1387" t="s">
        <v>31</v>
      </c>
      <c r="G1387">
        <v>24</v>
      </c>
      <c r="M1387" t="s">
        <v>21</v>
      </c>
    </row>
    <row r="1388" spans="1:17" hidden="1" x14ac:dyDescent="0.25">
      <c r="A1388">
        <v>2</v>
      </c>
      <c r="B1388" t="s">
        <v>41</v>
      </c>
      <c r="C1388" t="s">
        <v>36</v>
      </c>
      <c r="D1388" t="s">
        <v>59</v>
      </c>
      <c r="E1388" t="s">
        <v>18</v>
      </c>
      <c r="F1388" t="s">
        <v>26</v>
      </c>
      <c r="G1388"/>
      <c r="H1388" t="s">
        <v>19</v>
      </c>
      <c r="J1388">
        <v>8</v>
      </c>
      <c r="K1388">
        <v>10</v>
      </c>
      <c r="M1388" t="s">
        <v>21</v>
      </c>
    </row>
    <row r="1389" spans="1:17" hidden="1" x14ac:dyDescent="0.25">
      <c r="A1389">
        <v>2</v>
      </c>
      <c r="B1389" t="s">
        <v>41</v>
      </c>
      <c r="C1389" t="s">
        <v>36</v>
      </c>
      <c r="D1389" t="s">
        <v>59</v>
      </c>
      <c r="E1389" t="s">
        <v>20</v>
      </c>
      <c r="F1389" t="s">
        <v>74</v>
      </c>
      <c r="G1389"/>
      <c r="J1389">
        <v>0.25</v>
      </c>
      <c r="K1389">
        <v>0.33</v>
      </c>
      <c r="M1389" t="s">
        <v>75</v>
      </c>
      <c r="N1389" t="s">
        <v>21</v>
      </c>
      <c r="O1389" t="s">
        <v>62</v>
      </c>
      <c r="Q1389" t="s">
        <v>63</v>
      </c>
    </row>
    <row r="1390" spans="1:17" hidden="1" x14ac:dyDescent="0.25">
      <c r="A1390">
        <v>2</v>
      </c>
      <c r="B1390" t="s">
        <v>41</v>
      </c>
      <c r="C1390" t="s">
        <v>36</v>
      </c>
      <c r="D1390" t="s">
        <v>59</v>
      </c>
      <c r="E1390" t="s">
        <v>25</v>
      </c>
      <c r="F1390" t="s">
        <v>26</v>
      </c>
      <c r="G1390"/>
      <c r="H1390" t="s">
        <v>27</v>
      </c>
      <c r="I1390">
        <v>0.54</v>
      </c>
      <c r="J1390">
        <v>0.25</v>
      </c>
      <c r="K1390">
        <v>0.75</v>
      </c>
      <c r="M1390" t="s">
        <v>24</v>
      </c>
    </row>
    <row r="1391" spans="1:17" hidden="1" x14ac:dyDescent="0.25">
      <c r="A1391">
        <v>2</v>
      </c>
      <c r="B1391" t="s">
        <v>41</v>
      </c>
      <c r="C1391" t="s">
        <v>36</v>
      </c>
      <c r="D1391" t="s">
        <v>59</v>
      </c>
      <c r="E1391" t="s">
        <v>20</v>
      </c>
      <c r="F1391" t="s">
        <v>74</v>
      </c>
      <c r="G1391"/>
      <c r="I1391">
        <v>0.54</v>
      </c>
      <c r="J1391">
        <v>0.16</v>
      </c>
      <c r="K1391">
        <v>0.25</v>
      </c>
      <c r="M1391" t="s">
        <v>75</v>
      </c>
      <c r="N1391" t="s">
        <v>24</v>
      </c>
      <c r="O1391" t="s">
        <v>21</v>
      </c>
    </row>
    <row r="1392" spans="1:17" hidden="1" x14ac:dyDescent="0.25">
      <c r="A1392">
        <v>2</v>
      </c>
      <c r="B1392" t="s">
        <v>41</v>
      </c>
      <c r="C1392" t="s">
        <v>36</v>
      </c>
      <c r="D1392" t="s">
        <v>59</v>
      </c>
      <c r="E1392" t="s">
        <v>18</v>
      </c>
      <c r="F1392" t="s">
        <v>26</v>
      </c>
      <c r="G1392"/>
      <c r="H1392" t="s">
        <v>19</v>
      </c>
      <c r="J1392">
        <v>0.75</v>
      </c>
      <c r="K1392">
        <v>1</v>
      </c>
      <c r="M1392" t="s">
        <v>21</v>
      </c>
    </row>
    <row r="1393" spans="1:17" hidden="1" x14ac:dyDescent="0.25">
      <c r="A1393">
        <v>2</v>
      </c>
      <c r="B1393" t="s">
        <v>41</v>
      </c>
      <c r="C1393" t="s">
        <v>36</v>
      </c>
      <c r="D1393" t="s">
        <v>59</v>
      </c>
      <c r="E1393" t="s">
        <v>28</v>
      </c>
      <c r="F1393" t="s">
        <v>26</v>
      </c>
      <c r="G1393"/>
      <c r="H1393" t="s">
        <v>27</v>
      </c>
      <c r="I1393">
        <v>1</v>
      </c>
      <c r="J1393">
        <v>0.5</v>
      </c>
      <c r="K1393">
        <v>2</v>
      </c>
      <c r="M1393" t="s">
        <v>21</v>
      </c>
    </row>
    <row r="1394" spans="1:17" hidden="1" x14ac:dyDescent="0.25">
      <c r="A1394">
        <v>2</v>
      </c>
      <c r="B1394" t="s">
        <v>41</v>
      </c>
      <c r="C1394" t="s">
        <v>36</v>
      </c>
      <c r="D1394" t="s">
        <v>59</v>
      </c>
      <c r="E1394" t="s">
        <v>18</v>
      </c>
      <c r="F1394" t="s">
        <v>31</v>
      </c>
      <c r="G1394">
        <v>24</v>
      </c>
      <c r="M1394" t="s">
        <v>21</v>
      </c>
    </row>
    <row r="1395" spans="1:17" hidden="1" x14ac:dyDescent="0.25">
      <c r="A1395">
        <v>2</v>
      </c>
      <c r="B1395" t="s">
        <v>41</v>
      </c>
      <c r="C1395" t="s">
        <v>36</v>
      </c>
      <c r="D1395" t="s">
        <v>53</v>
      </c>
      <c r="E1395" t="s">
        <v>18</v>
      </c>
      <c r="F1395" t="s">
        <v>26</v>
      </c>
      <c r="G1395"/>
      <c r="H1395" t="s">
        <v>19</v>
      </c>
      <c r="J1395">
        <v>8</v>
      </c>
      <c r="K1395">
        <v>11</v>
      </c>
      <c r="M1395" t="s">
        <v>21</v>
      </c>
    </row>
    <row r="1396" spans="1:17" hidden="1" x14ac:dyDescent="0.25">
      <c r="A1396">
        <v>2</v>
      </c>
      <c r="B1396" t="s">
        <v>41</v>
      </c>
      <c r="C1396" t="s">
        <v>36</v>
      </c>
      <c r="D1396" t="s">
        <v>53</v>
      </c>
      <c r="E1396" t="s">
        <v>20</v>
      </c>
      <c r="F1396" t="s">
        <v>74</v>
      </c>
      <c r="G1396"/>
      <c r="J1396">
        <v>0.25</v>
      </c>
      <c r="K1396">
        <v>0.33</v>
      </c>
      <c r="M1396" t="s">
        <v>75</v>
      </c>
      <c r="N1396" t="s">
        <v>21</v>
      </c>
      <c r="O1396" t="s">
        <v>62</v>
      </c>
      <c r="Q1396" t="s">
        <v>63</v>
      </c>
    </row>
    <row r="1397" spans="1:17" hidden="1" x14ac:dyDescent="0.25">
      <c r="A1397">
        <v>2</v>
      </c>
      <c r="B1397" t="s">
        <v>41</v>
      </c>
      <c r="C1397" t="s">
        <v>36</v>
      </c>
      <c r="D1397" t="s">
        <v>53</v>
      </c>
      <c r="E1397" t="s">
        <v>25</v>
      </c>
      <c r="F1397" t="s">
        <v>26</v>
      </c>
      <c r="G1397"/>
      <c r="H1397" t="s">
        <v>27</v>
      </c>
      <c r="I1397">
        <v>0.75</v>
      </c>
      <c r="J1397">
        <v>0.5</v>
      </c>
      <c r="K1397">
        <v>1</v>
      </c>
      <c r="M1397" t="s">
        <v>24</v>
      </c>
    </row>
    <row r="1398" spans="1:17" hidden="1" x14ac:dyDescent="0.25">
      <c r="A1398">
        <v>2</v>
      </c>
      <c r="B1398" t="s">
        <v>41</v>
      </c>
      <c r="C1398" t="s">
        <v>36</v>
      </c>
      <c r="D1398" t="s">
        <v>53</v>
      </c>
      <c r="E1398" t="s">
        <v>20</v>
      </c>
      <c r="F1398" t="s">
        <v>74</v>
      </c>
      <c r="G1398"/>
      <c r="I1398">
        <v>0.75</v>
      </c>
      <c r="J1398">
        <v>0.16</v>
      </c>
      <c r="K1398">
        <v>0.25</v>
      </c>
      <c r="M1398" t="s">
        <v>75</v>
      </c>
      <c r="N1398" t="s">
        <v>24</v>
      </c>
      <c r="O1398" t="s">
        <v>21</v>
      </c>
    </row>
    <row r="1399" spans="1:17" hidden="1" x14ac:dyDescent="0.25">
      <c r="A1399">
        <v>2</v>
      </c>
      <c r="B1399" t="s">
        <v>41</v>
      </c>
      <c r="C1399" t="s">
        <v>36</v>
      </c>
      <c r="D1399" t="s">
        <v>53</v>
      </c>
      <c r="E1399" t="s">
        <v>28</v>
      </c>
      <c r="F1399" t="s">
        <v>26</v>
      </c>
      <c r="G1399"/>
      <c r="H1399" t="s">
        <v>27</v>
      </c>
      <c r="I1399">
        <v>1</v>
      </c>
      <c r="J1399">
        <v>0.5</v>
      </c>
      <c r="K1399">
        <v>2</v>
      </c>
      <c r="M1399" t="s">
        <v>21</v>
      </c>
    </row>
    <row r="1400" spans="1:17" hidden="1" x14ac:dyDescent="0.25">
      <c r="A1400">
        <v>2</v>
      </c>
      <c r="B1400" t="s">
        <v>41</v>
      </c>
      <c r="C1400" t="s">
        <v>36</v>
      </c>
      <c r="D1400" t="s">
        <v>53</v>
      </c>
      <c r="E1400" t="s">
        <v>18</v>
      </c>
      <c r="F1400" t="s">
        <v>31</v>
      </c>
      <c r="G1400">
        <v>24</v>
      </c>
      <c r="M1400" t="s">
        <v>21</v>
      </c>
    </row>
    <row r="1401" spans="1:17" hidden="1" x14ac:dyDescent="0.25">
      <c r="A1401">
        <v>2</v>
      </c>
      <c r="B1401" t="s">
        <v>41</v>
      </c>
      <c r="C1401" t="s">
        <v>36</v>
      </c>
      <c r="D1401" t="s">
        <v>56</v>
      </c>
      <c r="E1401" t="s">
        <v>18</v>
      </c>
      <c r="F1401" t="s">
        <v>26</v>
      </c>
      <c r="G1401"/>
      <c r="H1401" t="s">
        <v>19</v>
      </c>
      <c r="J1401">
        <v>8</v>
      </c>
      <c r="K1401">
        <v>10</v>
      </c>
      <c r="M1401" t="s">
        <v>21</v>
      </c>
    </row>
    <row r="1402" spans="1:17" hidden="1" x14ac:dyDescent="0.25">
      <c r="A1402">
        <v>2</v>
      </c>
      <c r="B1402" t="s">
        <v>41</v>
      </c>
      <c r="C1402" t="s">
        <v>36</v>
      </c>
      <c r="D1402" t="s">
        <v>56</v>
      </c>
      <c r="E1402" t="s">
        <v>28</v>
      </c>
      <c r="F1402" t="s">
        <v>26</v>
      </c>
      <c r="G1402"/>
      <c r="H1402" t="s">
        <v>27</v>
      </c>
      <c r="I1402">
        <v>1</v>
      </c>
      <c r="J1402">
        <v>0.5</v>
      </c>
      <c r="K1402">
        <v>2</v>
      </c>
      <c r="M1402" t="s">
        <v>21</v>
      </c>
    </row>
    <row r="1403" spans="1:17" hidden="1" x14ac:dyDescent="0.25">
      <c r="A1403">
        <v>2</v>
      </c>
      <c r="B1403" t="s">
        <v>41</v>
      </c>
      <c r="C1403" t="s">
        <v>36</v>
      </c>
      <c r="D1403" t="s">
        <v>56</v>
      </c>
      <c r="E1403" t="s">
        <v>18</v>
      </c>
      <c r="F1403" t="s">
        <v>31</v>
      </c>
      <c r="G1403">
        <v>24</v>
      </c>
      <c r="M1403" t="s">
        <v>21</v>
      </c>
    </row>
    <row r="1404" spans="1:17" hidden="1" x14ac:dyDescent="0.25">
      <c r="A1404">
        <v>2</v>
      </c>
      <c r="B1404" t="s">
        <v>41</v>
      </c>
      <c r="C1404" t="s">
        <v>37</v>
      </c>
      <c r="D1404" t="s">
        <v>59</v>
      </c>
      <c r="E1404" t="s">
        <v>18</v>
      </c>
      <c r="F1404" t="s">
        <v>26</v>
      </c>
      <c r="G1404"/>
      <c r="H1404" t="s">
        <v>19</v>
      </c>
      <c r="J1404">
        <v>8</v>
      </c>
      <c r="K1404">
        <v>9</v>
      </c>
      <c r="M1404" t="s">
        <v>21</v>
      </c>
    </row>
    <row r="1405" spans="1:17" hidden="1" x14ac:dyDescent="0.25">
      <c r="A1405">
        <v>2</v>
      </c>
      <c r="B1405" t="s">
        <v>41</v>
      </c>
      <c r="C1405" t="s">
        <v>37</v>
      </c>
      <c r="D1405" t="s">
        <v>59</v>
      </c>
      <c r="E1405" t="s">
        <v>18</v>
      </c>
      <c r="F1405" t="s">
        <v>26</v>
      </c>
      <c r="G1405"/>
      <c r="H1405" t="s">
        <v>19</v>
      </c>
      <c r="J1405">
        <v>1</v>
      </c>
      <c r="K1405">
        <v>1.5</v>
      </c>
      <c r="M1405" t="s">
        <v>21</v>
      </c>
    </row>
    <row r="1406" spans="1:17" hidden="1" x14ac:dyDescent="0.25">
      <c r="A1406">
        <v>2</v>
      </c>
      <c r="B1406" t="s">
        <v>41</v>
      </c>
      <c r="C1406" t="s">
        <v>37</v>
      </c>
      <c r="D1406" t="s">
        <v>59</v>
      </c>
      <c r="E1406" t="s">
        <v>20</v>
      </c>
      <c r="F1406" t="s">
        <v>74</v>
      </c>
      <c r="G1406"/>
      <c r="J1406">
        <v>0.25</v>
      </c>
      <c r="K1406">
        <v>0.33</v>
      </c>
      <c r="M1406" t="s">
        <v>75</v>
      </c>
      <c r="N1406" t="s">
        <v>21</v>
      </c>
      <c r="O1406" t="s">
        <v>62</v>
      </c>
      <c r="Q1406" t="s">
        <v>63</v>
      </c>
    </row>
    <row r="1407" spans="1:17" hidden="1" x14ac:dyDescent="0.25">
      <c r="A1407">
        <v>2</v>
      </c>
      <c r="B1407" t="s">
        <v>41</v>
      </c>
      <c r="C1407" t="s">
        <v>37</v>
      </c>
      <c r="D1407" t="s">
        <v>59</v>
      </c>
      <c r="E1407" t="s">
        <v>25</v>
      </c>
      <c r="F1407" t="s">
        <v>26</v>
      </c>
      <c r="G1407"/>
      <c r="H1407" t="s">
        <v>27</v>
      </c>
      <c r="I1407">
        <v>0.54</v>
      </c>
      <c r="J1407">
        <v>0.25</v>
      </c>
      <c r="K1407">
        <v>0.75</v>
      </c>
      <c r="M1407" t="s">
        <v>24</v>
      </c>
    </row>
    <row r="1408" spans="1:17" hidden="1" x14ac:dyDescent="0.25">
      <c r="A1408">
        <v>2</v>
      </c>
      <c r="B1408" t="s">
        <v>41</v>
      </c>
      <c r="C1408" t="s">
        <v>37</v>
      </c>
      <c r="D1408" t="s">
        <v>59</v>
      </c>
      <c r="E1408" t="s">
        <v>20</v>
      </c>
      <c r="F1408" t="s">
        <v>74</v>
      </c>
      <c r="G1408"/>
      <c r="I1408">
        <v>0.54</v>
      </c>
      <c r="J1408">
        <v>0.16</v>
      </c>
      <c r="K1408">
        <v>0.25</v>
      </c>
      <c r="M1408" t="s">
        <v>75</v>
      </c>
      <c r="N1408" t="s">
        <v>24</v>
      </c>
      <c r="O1408" t="s">
        <v>21</v>
      </c>
    </row>
    <row r="1409" spans="1:17" hidden="1" x14ac:dyDescent="0.25">
      <c r="A1409">
        <v>2</v>
      </c>
      <c r="B1409" t="s">
        <v>41</v>
      </c>
      <c r="C1409" t="s">
        <v>37</v>
      </c>
      <c r="D1409" t="s">
        <v>59</v>
      </c>
      <c r="E1409" t="s">
        <v>28</v>
      </c>
      <c r="F1409" t="s">
        <v>26</v>
      </c>
      <c r="G1409"/>
      <c r="H1409" t="s">
        <v>27</v>
      </c>
      <c r="I1409">
        <v>1</v>
      </c>
      <c r="J1409">
        <v>0.5</v>
      </c>
      <c r="K1409">
        <v>2</v>
      </c>
      <c r="M1409" t="s">
        <v>21</v>
      </c>
    </row>
    <row r="1410" spans="1:17" hidden="1" x14ac:dyDescent="0.25">
      <c r="A1410">
        <v>2</v>
      </c>
      <c r="B1410" t="s">
        <v>41</v>
      </c>
      <c r="C1410" t="s">
        <v>37</v>
      </c>
      <c r="D1410" t="s">
        <v>59</v>
      </c>
      <c r="E1410" t="s">
        <v>18</v>
      </c>
      <c r="F1410" t="s">
        <v>31</v>
      </c>
      <c r="G1410">
        <v>24</v>
      </c>
      <c r="M1410" t="s">
        <v>21</v>
      </c>
    </row>
    <row r="1411" spans="1:17" hidden="1" x14ac:dyDescent="0.25">
      <c r="A1411">
        <v>2</v>
      </c>
      <c r="B1411" t="s">
        <v>41</v>
      </c>
      <c r="C1411" t="s">
        <v>38</v>
      </c>
      <c r="D1411" t="s">
        <v>59</v>
      </c>
      <c r="E1411" t="s">
        <v>18</v>
      </c>
      <c r="F1411" t="s">
        <v>26</v>
      </c>
      <c r="G1411"/>
      <c r="H1411" t="s">
        <v>19</v>
      </c>
      <c r="J1411">
        <v>8</v>
      </c>
      <c r="K1411">
        <v>10</v>
      </c>
      <c r="M1411" t="s">
        <v>21</v>
      </c>
    </row>
    <row r="1412" spans="1:17" hidden="1" x14ac:dyDescent="0.25">
      <c r="A1412">
        <v>2</v>
      </c>
      <c r="B1412" t="s">
        <v>41</v>
      </c>
      <c r="C1412" t="s">
        <v>38</v>
      </c>
      <c r="D1412" t="s">
        <v>59</v>
      </c>
      <c r="E1412" t="s">
        <v>28</v>
      </c>
      <c r="F1412" t="s">
        <v>26</v>
      </c>
      <c r="G1412"/>
      <c r="H1412" t="s">
        <v>27</v>
      </c>
      <c r="I1412">
        <v>1</v>
      </c>
      <c r="J1412">
        <v>0.5</v>
      </c>
      <c r="K1412">
        <v>2</v>
      </c>
      <c r="M1412" t="s">
        <v>21</v>
      </c>
    </row>
    <row r="1413" spans="1:17" hidden="1" x14ac:dyDescent="0.25">
      <c r="A1413">
        <v>2</v>
      </c>
      <c r="B1413" t="s">
        <v>41</v>
      </c>
      <c r="C1413" t="s">
        <v>38</v>
      </c>
      <c r="D1413" t="s">
        <v>59</v>
      </c>
      <c r="E1413" t="s">
        <v>18</v>
      </c>
      <c r="F1413" t="s">
        <v>31</v>
      </c>
      <c r="G1413">
        <v>24</v>
      </c>
      <c r="M1413" t="s">
        <v>21</v>
      </c>
    </row>
    <row r="1414" spans="1:17" hidden="1" x14ac:dyDescent="0.25">
      <c r="A1414">
        <v>2</v>
      </c>
      <c r="B1414" t="s">
        <v>41</v>
      </c>
      <c r="C1414" t="s">
        <v>38</v>
      </c>
      <c r="D1414" t="s">
        <v>55</v>
      </c>
      <c r="E1414" t="s">
        <v>18</v>
      </c>
      <c r="F1414" t="s">
        <v>26</v>
      </c>
      <c r="G1414"/>
      <c r="H1414" t="s">
        <v>19</v>
      </c>
      <c r="J1414">
        <v>12</v>
      </c>
      <c r="K1414">
        <v>14</v>
      </c>
      <c r="M1414" t="s">
        <v>21</v>
      </c>
    </row>
    <row r="1415" spans="1:17" hidden="1" x14ac:dyDescent="0.25">
      <c r="A1415">
        <v>2</v>
      </c>
      <c r="B1415" t="s">
        <v>41</v>
      </c>
      <c r="C1415" t="s">
        <v>38</v>
      </c>
      <c r="D1415" t="s">
        <v>55</v>
      </c>
      <c r="E1415" t="s">
        <v>20</v>
      </c>
      <c r="F1415" t="s">
        <v>74</v>
      </c>
      <c r="G1415"/>
      <c r="J1415">
        <v>0.25</v>
      </c>
      <c r="K1415">
        <v>0.33</v>
      </c>
      <c r="M1415" t="s">
        <v>75</v>
      </c>
      <c r="N1415" t="s">
        <v>21</v>
      </c>
      <c r="O1415" t="s">
        <v>62</v>
      </c>
      <c r="Q1415" t="s">
        <v>63</v>
      </c>
    </row>
    <row r="1416" spans="1:17" hidden="1" x14ac:dyDescent="0.25">
      <c r="A1416">
        <v>2</v>
      </c>
      <c r="B1416" t="s">
        <v>41</v>
      </c>
      <c r="C1416" t="s">
        <v>38</v>
      </c>
      <c r="D1416" t="s">
        <v>55</v>
      </c>
      <c r="E1416" t="s">
        <v>25</v>
      </c>
      <c r="F1416" t="s">
        <v>26</v>
      </c>
      <c r="G1416"/>
      <c r="H1416" t="s">
        <v>27</v>
      </c>
      <c r="I1416">
        <v>0.75</v>
      </c>
      <c r="J1416">
        <v>0.5</v>
      </c>
      <c r="K1416">
        <v>1</v>
      </c>
      <c r="M1416" t="s">
        <v>24</v>
      </c>
    </row>
    <row r="1417" spans="1:17" hidden="1" x14ac:dyDescent="0.25">
      <c r="A1417">
        <v>2</v>
      </c>
      <c r="B1417" t="s">
        <v>41</v>
      </c>
      <c r="C1417" t="s">
        <v>38</v>
      </c>
      <c r="D1417" t="s">
        <v>55</v>
      </c>
      <c r="E1417" t="s">
        <v>20</v>
      </c>
      <c r="F1417" t="s">
        <v>74</v>
      </c>
      <c r="G1417"/>
      <c r="I1417">
        <v>0.75</v>
      </c>
      <c r="J1417">
        <v>0.16</v>
      </c>
      <c r="K1417">
        <v>0.25</v>
      </c>
      <c r="M1417" t="s">
        <v>75</v>
      </c>
      <c r="N1417" t="s">
        <v>24</v>
      </c>
      <c r="O1417" t="s">
        <v>21</v>
      </c>
    </row>
    <row r="1418" spans="1:17" hidden="1" x14ac:dyDescent="0.25">
      <c r="A1418">
        <v>2</v>
      </c>
      <c r="B1418" t="s">
        <v>41</v>
      </c>
      <c r="C1418" t="s">
        <v>38</v>
      </c>
      <c r="D1418" t="s">
        <v>55</v>
      </c>
      <c r="E1418" t="s">
        <v>18</v>
      </c>
      <c r="F1418" t="s">
        <v>26</v>
      </c>
      <c r="G1418"/>
      <c r="H1418" t="s">
        <v>19</v>
      </c>
      <c r="J1418">
        <v>1</v>
      </c>
      <c r="K1418">
        <v>2</v>
      </c>
      <c r="M1418" t="s">
        <v>21</v>
      </c>
    </row>
    <row r="1419" spans="1:17" hidden="1" x14ac:dyDescent="0.25">
      <c r="A1419">
        <v>2</v>
      </c>
      <c r="B1419" t="s">
        <v>41</v>
      </c>
      <c r="C1419" t="s">
        <v>38</v>
      </c>
      <c r="D1419" t="s">
        <v>55</v>
      </c>
      <c r="E1419" t="s">
        <v>18</v>
      </c>
      <c r="F1419" t="s">
        <v>31</v>
      </c>
      <c r="G1419">
        <v>24</v>
      </c>
      <c r="M1419" t="s">
        <v>21</v>
      </c>
    </row>
    <row r="1420" spans="1:17" hidden="1" x14ac:dyDescent="0.25">
      <c r="A1420">
        <v>2</v>
      </c>
      <c r="B1420" t="s">
        <v>41</v>
      </c>
      <c r="C1420" t="s">
        <v>37</v>
      </c>
      <c r="D1420" t="s">
        <v>55</v>
      </c>
      <c r="E1420" t="s">
        <v>18</v>
      </c>
      <c r="F1420" t="s">
        <v>26</v>
      </c>
      <c r="G1420"/>
      <c r="H1420" t="s">
        <v>19</v>
      </c>
      <c r="J1420">
        <v>6</v>
      </c>
      <c r="K1420">
        <v>8</v>
      </c>
      <c r="M1420" t="s">
        <v>21</v>
      </c>
    </row>
    <row r="1421" spans="1:17" hidden="1" x14ac:dyDescent="0.25">
      <c r="A1421">
        <v>2</v>
      </c>
      <c r="B1421" t="s">
        <v>41</v>
      </c>
      <c r="C1421" t="s">
        <v>37</v>
      </c>
      <c r="D1421" t="s">
        <v>55</v>
      </c>
      <c r="E1421" t="s">
        <v>18</v>
      </c>
      <c r="F1421" t="s">
        <v>26</v>
      </c>
      <c r="G1421"/>
      <c r="H1421" t="s">
        <v>19</v>
      </c>
      <c r="J1421">
        <v>6</v>
      </c>
      <c r="K1421">
        <v>8</v>
      </c>
      <c r="M1421" t="s">
        <v>21</v>
      </c>
    </row>
    <row r="1422" spans="1:17" hidden="1" x14ac:dyDescent="0.25">
      <c r="A1422">
        <v>2</v>
      </c>
      <c r="B1422" t="s">
        <v>41</v>
      </c>
      <c r="C1422" t="s">
        <v>37</v>
      </c>
      <c r="D1422" t="s">
        <v>55</v>
      </c>
      <c r="E1422" t="s">
        <v>28</v>
      </c>
      <c r="F1422" t="s">
        <v>26</v>
      </c>
      <c r="G1422"/>
      <c r="H1422" t="s">
        <v>27</v>
      </c>
      <c r="I1422">
        <f>(J1422+K1422)/2</f>
        <v>1.5</v>
      </c>
      <c r="J1422">
        <v>1</v>
      </c>
      <c r="K1422">
        <v>2</v>
      </c>
      <c r="M1422" t="s">
        <v>21</v>
      </c>
    </row>
    <row r="1423" spans="1:17" hidden="1" x14ac:dyDescent="0.25">
      <c r="A1423">
        <v>2</v>
      </c>
      <c r="B1423" t="s">
        <v>41</v>
      </c>
      <c r="C1423" t="s">
        <v>37</v>
      </c>
      <c r="D1423" t="s">
        <v>55</v>
      </c>
      <c r="E1423" t="s">
        <v>18</v>
      </c>
      <c r="F1423" t="s">
        <v>31</v>
      </c>
      <c r="G1423">
        <v>24</v>
      </c>
      <c r="M1423" t="s">
        <v>21</v>
      </c>
    </row>
    <row r="1424" spans="1:17" hidden="1" x14ac:dyDescent="0.25">
      <c r="A1424">
        <v>2</v>
      </c>
      <c r="B1424" t="s">
        <v>41</v>
      </c>
      <c r="C1424" t="s">
        <v>38</v>
      </c>
      <c r="D1424" t="s">
        <v>53</v>
      </c>
      <c r="E1424" t="s">
        <v>18</v>
      </c>
      <c r="F1424" t="s">
        <v>26</v>
      </c>
      <c r="G1424"/>
      <c r="H1424" t="s">
        <v>19</v>
      </c>
      <c r="J1424">
        <v>8</v>
      </c>
      <c r="K1424">
        <v>11</v>
      </c>
      <c r="M1424" t="s">
        <v>21</v>
      </c>
    </row>
    <row r="1425" spans="1:17" hidden="1" x14ac:dyDescent="0.25">
      <c r="A1425">
        <v>2</v>
      </c>
      <c r="B1425" t="s">
        <v>41</v>
      </c>
      <c r="C1425" t="s">
        <v>38</v>
      </c>
      <c r="D1425" t="s">
        <v>53</v>
      </c>
      <c r="E1425" t="s">
        <v>20</v>
      </c>
      <c r="F1425" t="s">
        <v>74</v>
      </c>
      <c r="G1425"/>
      <c r="J1425">
        <v>0.25</v>
      </c>
      <c r="K1425">
        <v>0.33</v>
      </c>
      <c r="M1425" t="s">
        <v>75</v>
      </c>
      <c r="N1425" t="s">
        <v>21</v>
      </c>
      <c r="O1425" t="s">
        <v>62</v>
      </c>
      <c r="Q1425" t="s">
        <v>63</v>
      </c>
    </row>
    <row r="1426" spans="1:17" hidden="1" x14ac:dyDescent="0.25">
      <c r="A1426">
        <v>2</v>
      </c>
      <c r="B1426" t="s">
        <v>41</v>
      </c>
      <c r="C1426" t="s">
        <v>38</v>
      </c>
      <c r="D1426" t="s">
        <v>53</v>
      </c>
      <c r="E1426" t="s">
        <v>25</v>
      </c>
      <c r="F1426" t="s">
        <v>26</v>
      </c>
      <c r="G1426"/>
      <c r="H1426" t="s">
        <v>27</v>
      </c>
      <c r="I1426">
        <v>0.75</v>
      </c>
      <c r="J1426">
        <v>0.5</v>
      </c>
      <c r="K1426">
        <v>1</v>
      </c>
      <c r="M1426" t="s">
        <v>24</v>
      </c>
    </row>
    <row r="1427" spans="1:17" hidden="1" x14ac:dyDescent="0.25">
      <c r="A1427">
        <v>2</v>
      </c>
      <c r="B1427" t="s">
        <v>41</v>
      </c>
      <c r="C1427" t="s">
        <v>38</v>
      </c>
      <c r="D1427" t="s">
        <v>53</v>
      </c>
      <c r="E1427" t="s">
        <v>20</v>
      </c>
      <c r="F1427" t="s">
        <v>74</v>
      </c>
      <c r="G1427"/>
      <c r="I1427">
        <v>0.75</v>
      </c>
      <c r="J1427">
        <v>0.16</v>
      </c>
      <c r="K1427">
        <v>0.25</v>
      </c>
      <c r="M1427" t="s">
        <v>75</v>
      </c>
      <c r="N1427" t="s">
        <v>24</v>
      </c>
      <c r="O1427" t="s">
        <v>21</v>
      </c>
    </row>
    <row r="1428" spans="1:17" hidden="1" x14ac:dyDescent="0.25">
      <c r="A1428">
        <v>2</v>
      </c>
      <c r="B1428" t="s">
        <v>41</v>
      </c>
      <c r="C1428" t="s">
        <v>38</v>
      </c>
      <c r="D1428" t="s">
        <v>53</v>
      </c>
      <c r="E1428" t="s">
        <v>28</v>
      </c>
      <c r="F1428" t="s">
        <v>26</v>
      </c>
      <c r="G1428"/>
      <c r="H1428" t="s">
        <v>27</v>
      </c>
      <c r="I1428">
        <v>1</v>
      </c>
      <c r="J1428">
        <v>0.5</v>
      </c>
      <c r="K1428">
        <v>2</v>
      </c>
      <c r="M1428" t="s">
        <v>21</v>
      </c>
    </row>
    <row r="1429" spans="1:17" hidden="1" x14ac:dyDescent="0.25">
      <c r="A1429">
        <v>2</v>
      </c>
      <c r="B1429" t="s">
        <v>41</v>
      </c>
      <c r="C1429" t="s">
        <v>38</v>
      </c>
      <c r="D1429" t="s">
        <v>53</v>
      </c>
      <c r="E1429" t="s">
        <v>18</v>
      </c>
      <c r="F1429" t="s">
        <v>31</v>
      </c>
      <c r="G1429">
        <v>24</v>
      </c>
      <c r="M1429" t="s">
        <v>21</v>
      </c>
    </row>
    <row r="1430" spans="1:17" hidden="1" x14ac:dyDescent="0.25">
      <c r="A1430">
        <v>2</v>
      </c>
      <c r="B1430" t="s">
        <v>41</v>
      </c>
      <c r="C1430" t="s">
        <v>37</v>
      </c>
      <c r="D1430" t="s">
        <v>53</v>
      </c>
      <c r="E1430" t="s">
        <v>18</v>
      </c>
      <c r="F1430" t="s">
        <v>26</v>
      </c>
      <c r="G1430"/>
      <c r="H1430" t="s">
        <v>19</v>
      </c>
      <c r="J1430">
        <v>6</v>
      </c>
      <c r="K1430">
        <v>7</v>
      </c>
      <c r="M1430" t="s">
        <v>21</v>
      </c>
    </row>
    <row r="1431" spans="1:17" hidden="1" x14ac:dyDescent="0.25">
      <c r="A1431">
        <v>2</v>
      </c>
      <c r="B1431" t="s">
        <v>41</v>
      </c>
      <c r="C1431" t="s">
        <v>37</v>
      </c>
      <c r="D1431" t="s">
        <v>53</v>
      </c>
      <c r="E1431" t="s">
        <v>18</v>
      </c>
      <c r="F1431" t="s">
        <v>26</v>
      </c>
      <c r="G1431"/>
      <c r="H1431" t="s">
        <v>19</v>
      </c>
      <c r="J1431">
        <v>3</v>
      </c>
      <c r="K1431">
        <v>3.5</v>
      </c>
      <c r="M1431" t="s">
        <v>21</v>
      </c>
    </row>
    <row r="1432" spans="1:17" hidden="1" x14ac:dyDescent="0.25">
      <c r="A1432">
        <v>2</v>
      </c>
      <c r="B1432" t="s">
        <v>41</v>
      </c>
      <c r="C1432" t="s">
        <v>37</v>
      </c>
      <c r="D1432" t="s">
        <v>53</v>
      </c>
      <c r="E1432" t="s">
        <v>34</v>
      </c>
      <c r="F1432" t="s">
        <v>26</v>
      </c>
      <c r="G1432"/>
      <c r="H1432" t="s">
        <v>19</v>
      </c>
      <c r="J1432">
        <v>0.5</v>
      </c>
      <c r="K1432">
        <v>0.75</v>
      </c>
      <c r="M1432" t="s">
        <v>24</v>
      </c>
    </row>
    <row r="1433" spans="1:17" hidden="1" x14ac:dyDescent="0.25">
      <c r="A1433">
        <v>2</v>
      </c>
      <c r="B1433" t="s">
        <v>41</v>
      </c>
      <c r="C1433" t="s">
        <v>37</v>
      </c>
      <c r="D1433" t="s">
        <v>53</v>
      </c>
      <c r="E1433" t="s">
        <v>18</v>
      </c>
      <c r="F1433" t="s">
        <v>26</v>
      </c>
      <c r="G1433"/>
      <c r="H1433" t="s">
        <v>27</v>
      </c>
      <c r="I1433">
        <v>2.5</v>
      </c>
      <c r="J1433">
        <v>2</v>
      </c>
      <c r="K1433">
        <v>3</v>
      </c>
      <c r="M1433" t="s">
        <v>21</v>
      </c>
    </row>
    <row r="1434" spans="1:17" hidden="1" x14ac:dyDescent="0.25">
      <c r="A1434">
        <v>2</v>
      </c>
      <c r="B1434" t="s">
        <v>41</v>
      </c>
      <c r="C1434" t="s">
        <v>37</v>
      </c>
      <c r="D1434" t="s">
        <v>53</v>
      </c>
      <c r="E1434" t="s">
        <v>28</v>
      </c>
      <c r="F1434" t="s">
        <v>26</v>
      </c>
      <c r="G1434"/>
      <c r="H1434" t="s">
        <v>27</v>
      </c>
      <c r="I1434">
        <v>0.5</v>
      </c>
      <c r="J1434">
        <v>0.33</v>
      </c>
      <c r="K1434">
        <v>0.75</v>
      </c>
      <c r="M1434" t="s">
        <v>21</v>
      </c>
    </row>
    <row r="1435" spans="1:17" hidden="1" x14ac:dyDescent="0.25">
      <c r="A1435">
        <v>2</v>
      </c>
      <c r="B1435" t="s">
        <v>41</v>
      </c>
      <c r="C1435" t="s">
        <v>37</v>
      </c>
      <c r="D1435" t="s">
        <v>53</v>
      </c>
      <c r="E1435" t="s">
        <v>18</v>
      </c>
      <c r="F1435" t="s">
        <v>31</v>
      </c>
      <c r="G1435">
        <v>24</v>
      </c>
      <c r="M1435" t="s">
        <v>21</v>
      </c>
    </row>
    <row r="1436" spans="1:17" hidden="1" x14ac:dyDescent="0.25">
      <c r="A1436">
        <v>2</v>
      </c>
      <c r="B1436" t="s">
        <v>41</v>
      </c>
      <c r="C1436" t="s">
        <v>38</v>
      </c>
      <c r="D1436" t="s">
        <v>56</v>
      </c>
      <c r="E1436" t="s">
        <v>18</v>
      </c>
      <c r="F1436" t="s">
        <v>26</v>
      </c>
      <c r="G1436"/>
      <c r="H1436" t="s">
        <v>19</v>
      </c>
      <c r="J1436">
        <v>8</v>
      </c>
      <c r="K1436">
        <v>14</v>
      </c>
      <c r="M1436" t="s">
        <v>21</v>
      </c>
    </row>
    <row r="1437" spans="1:17" hidden="1" x14ac:dyDescent="0.25">
      <c r="A1437">
        <v>2</v>
      </c>
      <c r="B1437" t="s">
        <v>41</v>
      </c>
      <c r="C1437" t="s">
        <v>38</v>
      </c>
      <c r="D1437" t="s">
        <v>56</v>
      </c>
      <c r="E1437" t="s">
        <v>28</v>
      </c>
      <c r="F1437" t="s">
        <v>26</v>
      </c>
      <c r="G1437"/>
      <c r="H1437" t="s">
        <v>27</v>
      </c>
      <c r="I1437">
        <v>1</v>
      </c>
      <c r="J1437">
        <v>0.5</v>
      </c>
      <c r="K1437">
        <v>2</v>
      </c>
      <c r="M1437" t="s">
        <v>21</v>
      </c>
    </row>
    <row r="1438" spans="1:17" hidden="1" x14ac:dyDescent="0.25">
      <c r="A1438">
        <v>2</v>
      </c>
      <c r="B1438" t="s">
        <v>41</v>
      </c>
      <c r="C1438" t="s">
        <v>38</v>
      </c>
      <c r="D1438" t="s">
        <v>56</v>
      </c>
      <c r="E1438" t="s">
        <v>18</v>
      </c>
      <c r="F1438" t="s">
        <v>31</v>
      </c>
      <c r="G1438">
        <v>24</v>
      </c>
      <c r="M1438" t="s">
        <v>21</v>
      </c>
    </row>
    <row r="1439" spans="1:17" hidden="1" x14ac:dyDescent="0.25">
      <c r="A1439">
        <v>2</v>
      </c>
      <c r="B1439" t="s">
        <v>41</v>
      </c>
      <c r="C1439" t="s">
        <v>37</v>
      </c>
      <c r="D1439" t="s">
        <v>56</v>
      </c>
      <c r="E1439" t="s">
        <v>18</v>
      </c>
      <c r="F1439" t="s">
        <v>26</v>
      </c>
      <c r="G1439"/>
      <c r="H1439" t="s">
        <v>19</v>
      </c>
      <c r="J1439">
        <v>6</v>
      </c>
      <c r="K1439">
        <v>9</v>
      </c>
      <c r="M1439" t="s">
        <v>21</v>
      </c>
    </row>
    <row r="1440" spans="1:17" hidden="1" x14ac:dyDescent="0.25">
      <c r="A1440">
        <v>2</v>
      </c>
      <c r="B1440" t="s">
        <v>41</v>
      </c>
      <c r="C1440" t="s">
        <v>37</v>
      </c>
      <c r="D1440" t="s">
        <v>56</v>
      </c>
      <c r="E1440" t="s">
        <v>18</v>
      </c>
      <c r="F1440" t="s">
        <v>26</v>
      </c>
      <c r="G1440"/>
      <c r="H1440" t="s">
        <v>19</v>
      </c>
      <c r="J1440">
        <v>6</v>
      </c>
      <c r="K1440">
        <v>8</v>
      </c>
      <c r="M1440" t="s">
        <v>21</v>
      </c>
    </row>
    <row r="1441" spans="1:13" hidden="1" x14ac:dyDescent="0.25">
      <c r="A1441">
        <v>2</v>
      </c>
      <c r="B1441" t="s">
        <v>41</v>
      </c>
      <c r="C1441" t="s">
        <v>37</v>
      </c>
      <c r="D1441" t="s">
        <v>56</v>
      </c>
      <c r="E1441" t="s">
        <v>28</v>
      </c>
      <c r="F1441" t="s">
        <v>26</v>
      </c>
      <c r="G1441"/>
      <c r="H1441" t="s">
        <v>27</v>
      </c>
      <c r="I1441">
        <v>0.75</v>
      </c>
      <c r="J1441">
        <v>0.5</v>
      </c>
      <c r="K1441">
        <v>1</v>
      </c>
      <c r="M1441" t="s">
        <v>21</v>
      </c>
    </row>
    <row r="1442" spans="1:13" hidden="1" x14ac:dyDescent="0.25">
      <c r="A1442">
        <v>2</v>
      </c>
      <c r="B1442" t="s">
        <v>41</v>
      </c>
      <c r="C1442" t="s">
        <v>37</v>
      </c>
      <c r="D1442" t="s">
        <v>56</v>
      </c>
      <c r="E1442" t="s">
        <v>18</v>
      </c>
      <c r="F1442" t="s">
        <v>31</v>
      </c>
      <c r="G1442">
        <v>24</v>
      </c>
      <c r="M1442" t="s">
        <v>21</v>
      </c>
    </row>
    <row r="1443" spans="1:13" hidden="1" x14ac:dyDescent="0.25">
      <c r="A1443">
        <v>2</v>
      </c>
      <c r="B1443" t="s">
        <v>41</v>
      </c>
      <c r="C1443" t="s">
        <v>37</v>
      </c>
      <c r="D1443" t="s">
        <v>52</v>
      </c>
      <c r="E1443" t="s">
        <v>18</v>
      </c>
      <c r="F1443" t="s">
        <v>26</v>
      </c>
      <c r="G1443"/>
      <c r="H1443" t="s">
        <v>19</v>
      </c>
      <c r="J1443">
        <v>8</v>
      </c>
      <c r="K1443">
        <v>18</v>
      </c>
      <c r="M1443" t="s">
        <v>21</v>
      </c>
    </row>
    <row r="1444" spans="1:13" hidden="1" x14ac:dyDescent="0.25">
      <c r="A1444">
        <v>2</v>
      </c>
      <c r="B1444" t="s">
        <v>41</v>
      </c>
      <c r="C1444" t="s">
        <v>37</v>
      </c>
      <c r="D1444" t="s">
        <v>52</v>
      </c>
      <c r="E1444" t="s">
        <v>28</v>
      </c>
      <c r="F1444" t="s">
        <v>26</v>
      </c>
      <c r="G1444"/>
      <c r="H1444" t="s">
        <v>27</v>
      </c>
      <c r="I1444">
        <v>1</v>
      </c>
      <c r="J1444">
        <v>0.5</v>
      </c>
      <c r="K1444">
        <v>2</v>
      </c>
      <c r="M1444" t="s">
        <v>21</v>
      </c>
    </row>
    <row r="1445" spans="1:13" hidden="1" x14ac:dyDescent="0.25">
      <c r="A1445">
        <v>2</v>
      </c>
      <c r="B1445" t="s">
        <v>41</v>
      </c>
      <c r="C1445" t="s">
        <v>37</v>
      </c>
      <c r="D1445" t="s">
        <v>52</v>
      </c>
      <c r="E1445" t="s">
        <v>18</v>
      </c>
      <c r="F1445" t="s">
        <v>31</v>
      </c>
      <c r="G1445">
        <v>24</v>
      </c>
      <c r="M1445" t="s">
        <v>21</v>
      </c>
    </row>
    <row r="1446" spans="1:13" hidden="1" x14ac:dyDescent="0.25">
      <c r="A1446">
        <v>2</v>
      </c>
      <c r="B1446" t="s">
        <v>41</v>
      </c>
      <c r="C1446" t="s">
        <v>36</v>
      </c>
      <c r="D1446" t="s">
        <v>52</v>
      </c>
      <c r="E1446" t="s">
        <v>18</v>
      </c>
      <c r="F1446" t="s">
        <v>26</v>
      </c>
      <c r="G1446"/>
      <c r="H1446" t="s">
        <v>19</v>
      </c>
      <c r="J1446">
        <v>8</v>
      </c>
      <c r="K1446">
        <v>11</v>
      </c>
      <c r="M1446" t="s">
        <v>21</v>
      </c>
    </row>
    <row r="1447" spans="1:13" hidden="1" x14ac:dyDescent="0.25">
      <c r="A1447">
        <v>2</v>
      </c>
      <c r="B1447" t="s">
        <v>41</v>
      </c>
      <c r="C1447" t="s">
        <v>36</v>
      </c>
      <c r="D1447" t="s">
        <v>52</v>
      </c>
      <c r="E1447" t="s">
        <v>25</v>
      </c>
      <c r="F1447" t="s">
        <v>26</v>
      </c>
      <c r="G1447"/>
      <c r="H1447" t="s">
        <v>27</v>
      </c>
      <c r="I1447">
        <v>0.75</v>
      </c>
      <c r="J1447">
        <v>0.5</v>
      </c>
      <c r="K1447">
        <v>1</v>
      </c>
      <c r="M1447" t="s">
        <v>24</v>
      </c>
    </row>
    <row r="1448" spans="1:13" hidden="1" x14ac:dyDescent="0.25">
      <c r="A1448">
        <v>2</v>
      </c>
      <c r="B1448" t="s">
        <v>41</v>
      </c>
      <c r="C1448" t="s">
        <v>36</v>
      </c>
      <c r="D1448" t="s">
        <v>52</v>
      </c>
      <c r="E1448" t="s">
        <v>28</v>
      </c>
      <c r="F1448" t="s">
        <v>26</v>
      </c>
      <c r="G1448"/>
      <c r="H1448" t="s">
        <v>27</v>
      </c>
      <c r="I1448">
        <v>1</v>
      </c>
      <c r="J1448">
        <v>0.5</v>
      </c>
      <c r="K1448">
        <v>2</v>
      </c>
      <c r="M1448" t="s">
        <v>21</v>
      </c>
    </row>
    <row r="1449" spans="1:13" hidden="1" x14ac:dyDescent="0.25">
      <c r="A1449">
        <v>2</v>
      </c>
      <c r="B1449" t="s">
        <v>41</v>
      </c>
      <c r="C1449" t="s">
        <v>36</v>
      </c>
      <c r="D1449" t="s">
        <v>52</v>
      </c>
      <c r="E1449" t="s">
        <v>18</v>
      </c>
      <c r="F1449" t="s">
        <v>31</v>
      </c>
      <c r="G1449">
        <v>24</v>
      </c>
      <c r="M1449" t="s">
        <v>21</v>
      </c>
    </row>
    <row r="1450" spans="1:13" hidden="1" x14ac:dyDescent="0.25">
      <c r="A1450">
        <v>2</v>
      </c>
      <c r="B1450" t="s">
        <v>41</v>
      </c>
      <c r="C1450" t="s">
        <v>38</v>
      </c>
      <c r="D1450" t="s">
        <v>52</v>
      </c>
      <c r="E1450" t="s">
        <v>18</v>
      </c>
      <c r="F1450" t="s">
        <v>26</v>
      </c>
      <c r="G1450"/>
      <c r="H1450" t="s">
        <v>19</v>
      </c>
      <c r="J1450">
        <v>8</v>
      </c>
      <c r="K1450">
        <v>11</v>
      </c>
      <c r="M1450" t="s">
        <v>21</v>
      </c>
    </row>
    <row r="1451" spans="1:13" hidden="1" x14ac:dyDescent="0.25">
      <c r="A1451">
        <v>2</v>
      </c>
      <c r="B1451" t="s">
        <v>41</v>
      </c>
      <c r="C1451" t="s">
        <v>38</v>
      </c>
      <c r="D1451" t="s">
        <v>52</v>
      </c>
      <c r="E1451" t="s">
        <v>25</v>
      </c>
      <c r="F1451" t="s">
        <v>26</v>
      </c>
      <c r="G1451"/>
      <c r="H1451" t="s">
        <v>27</v>
      </c>
      <c r="I1451">
        <v>0.75</v>
      </c>
      <c r="J1451">
        <v>0.5</v>
      </c>
      <c r="K1451">
        <v>1</v>
      </c>
      <c r="M1451" t="s">
        <v>24</v>
      </c>
    </row>
    <row r="1452" spans="1:13" hidden="1" x14ac:dyDescent="0.25">
      <c r="A1452">
        <v>2</v>
      </c>
      <c r="B1452" t="s">
        <v>41</v>
      </c>
      <c r="C1452" t="s">
        <v>38</v>
      </c>
      <c r="D1452" t="s">
        <v>52</v>
      </c>
      <c r="E1452" t="s">
        <v>28</v>
      </c>
      <c r="F1452" t="s">
        <v>26</v>
      </c>
      <c r="G1452"/>
      <c r="H1452" t="s">
        <v>27</v>
      </c>
      <c r="I1452">
        <v>1</v>
      </c>
      <c r="J1452">
        <v>0.5</v>
      </c>
      <c r="K1452">
        <v>2</v>
      </c>
      <c r="M1452" t="s">
        <v>21</v>
      </c>
    </row>
    <row r="1453" spans="1:13" hidden="1" x14ac:dyDescent="0.25">
      <c r="A1453">
        <v>2</v>
      </c>
      <c r="B1453" t="s">
        <v>41</v>
      </c>
      <c r="C1453" t="s">
        <v>38</v>
      </c>
      <c r="D1453" t="s">
        <v>52</v>
      </c>
      <c r="E1453" t="s">
        <v>18</v>
      </c>
      <c r="F1453" t="s">
        <v>31</v>
      </c>
      <c r="G1453">
        <v>24</v>
      </c>
      <c r="M1453" t="s">
        <v>21</v>
      </c>
    </row>
    <row r="1454" spans="1:13" hidden="1" x14ac:dyDescent="0.25">
      <c r="A1454">
        <v>0</v>
      </c>
      <c r="B1454" t="s">
        <v>41</v>
      </c>
      <c r="C1454" t="s">
        <v>17</v>
      </c>
      <c r="D1454" t="s">
        <v>51</v>
      </c>
      <c r="E1454" t="s">
        <v>18</v>
      </c>
      <c r="F1454" t="s">
        <v>31</v>
      </c>
      <c r="G1454">
        <v>24</v>
      </c>
      <c r="M1454" t="s">
        <v>21</v>
      </c>
    </row>
    <row r="1455" spans="1:13" hidden="1" x14ac:dyDescent="0.25">
      <c r="A1455">
        <v>0</v>
      </c>
      <c r="B1455" t="s">
        <v>41</v>
      </c>
      <c r="C1455" t="s">
        <v>37</v>
      </c>
      <c r="D1455" t="s">
        <v>51</v>
      </c>
      <c r="E1455" t="s">
        <v>18</v>
      </c>
      <c r="F1455" t="s">
        <v>31</v>
      </c>
      <c r="G1455">
        <v>24</v>
      </c>
      <c r="M1455" t="s">
        <v>21</v>
      </c>
    </row>
    <row r="1456" spans="1:13" hidden="1" x14ac:dyDescent="0.25">
      <c r="A1456">
        <v>0</v>
      </c>
      <c r="B1456" t="s">
        <v>41</v>
      </c>
      <c r="C1456" t="s">
        <v>36</v>
      </c>
      <c r="D1456" t="s">
        <v>51</v>
      </c>
      <c r="E1456" t="s">
        <v>18</v>
      </c>
      <c r="F1456" t="s">
        <v>31</v>
      </c>
      <c r="G1456">
        <v>24</v>
      </c>
      <c r="M1456" t="s">
        <v>21</v>
      </c>
    </row>
    <row r="1457" spans="1:17" hidden="1" x14ac:dyDescent="0.25">
      <c r="A1457">
        <v>0</v>
      </c>
      <c r="B1457" t="s">
        <v>41</v>
      </c>
      <c r="C1457" t="s">
        <v>38</v>
      </c>
      <c r="D1457" t="s">
        <v>51</v>
      </c>
      <c r="E1457" t="s">
        <v>18</v>
      </c>
      <c r="F1457" t="s">
        <v>31</v>
      </c>
      <c r="G1457">
        <v>24</v>
      </c>
      <c r="M1457" t="s">
        <v>21</v>
      </c>
    </row>
    <row r="1458" spans="1:17" hidden="1" x14ac:dyDescent="0.25">
      <c r="A1458">
        <v>2</v>
      </c>
      <c r="B1458" t="s">
        <v>41</v>
      </c>
      <c r="C1458" t="s">
        <v>17</v>
      </c>
      <c r="D1458" t="s">
        <v>51</v>
      </c>
      <c r="E1458" t="s">
        <v>18</v>
      </c>
      <c r="F1458" t="s">
        <v>31</v>
      </c>
      <c r="G1458">
        <v>24</v>
      </c>
      <c r="M1458" t="s">
        <v>21</v>
      </c>
    </row>
    <row r="1459" spans="1:17" hidden="1" x14ac:dyDescent="0.25">
      <c r="A1459">
        <v>2</v>
      </c>
      <c r="B1459" t="s">
        <v>41</v>
      </c>
      <c r="C1459" t="s">
        <v>37</v>
      </c>
      <c r="D1459" t="s">
        <v>51</v>
      </c>
      <c r="E1459" t="s">
        <v>18</v>
      </c>
      <c r="F1459" t="s">
        <v>31</v>
      </c>
      <c r="G1459">
        <v>24</v>
      </c>
      <c r="M1459" t="s">
        <v>21</v>
      </c>
    </row>
    <row r="1460" spans="1:17" hidden="1" x14ac:dyDescent="0.25">
      <c r="A1460">
        <v>2</v>
      </c>
      <c r="B1460" t="s">
        <v>41</v>
      </c>
      <c r="C1460" t="s">
        <v>36</v>
      </c>
      <c r="D1460" t="s">
        <v>51</v>
      </c>
      <c r="E1460" t="s">
        <v>18</v>
      </c>
      <c r="F1460" t="s">
        <v>31</v>
      </c>
      <c r="G1460">
        <v>24</v>
      </c>
      <c r="M1460" t="s">
        <v>21</v>
      </c>
    </row>
    <row r="1461" spans="1:17" hidden="1" x14ac:dyDescent="0.25">
      <c r="A1461">
        <v>2</v>
      </c>
      <c r="B1461" t="s">
        <v>41</v>
      </c>
      <c r="C1461" t="s">
        <v>38</v>
      </c>
      <c r="D1461" t="s">
        <v>51</v>
      </c>
      <c r="E1461" t="s">
        <v>18</v>
      </c>
      <c r="F1461" t="s">
        <v>31</v>
      </c>
      <c r="G1461">
        <v>24</v>
      </c>
      <c r="M1461" t="s">
        <v>21</v>
      </c>
    </row>
    <row r="1462" spans="1:17" x14ac:dyDescent="0.25">
      <c r="A1462">
        <v>1</v>
      </c>
      <c r="B1462" t="s">
        <v>41</v>
      </c>
      <c r="C1462" t="s">
        <v>17</v>
      </c>
      <c r="D1462" t="s">
        <v>55</v>
      </c>
      <c r="E1462" t="s">
        <v>18</v>
      </c>
      <c r="F1462" t="s">
        <v>26</v>
      </c>
      <c r="G1462"/>
      <c r="H1462" t="s">
        <v>19</v>
      </c>
      <c r="J1462">
        <v>6</v>
      </c>
      <c r="K1462">
        <v>8</v>
      </c>
      <c r="M1462" t="s">
        <v>21</v>
      </c>
    </row>
    <row r="1463" spans="1:17" x14ac:dyDescent="0.25">
      <c r="A1463">
        <v>1</v>
      </c>
      <c r="B1463" t="s">
        <v>41</v>
      </c>
      <c r="C1463" t="s">
        <v>17</v>
      </c>
      <c r="D1463" t="s">
        <v>55</v>
      </c>
      <c r="E1463" t="s">
        <v>20</v>
      </c>
      <c r="F1463" t="s">
        <v>74</v>
      </c>
      <c r="G1463"/>
      <c r="J1463">
        <v>0.25</v>
      </c>
      <c r="K1463">
        <v>0.33</v>
      </c>
      <c r="M1463" t="s">
        <v>75</v>
      </c>
      <c r="N1463" t="s">
        <v>21</v>
      </c>
      <c r="O1463" t="s">
        <v>22</v>
      </c>
    </row>
    <row r="1464" spans="1:17" x14ac:dyDescent="0.25">
      <c r="A1464">
        <v>1</v>
      </c>
      <c r="B1464" t="s">
        <v>41</v>
      </c>
      <c r="C1464" t="s">
        <v>17</v>
      </c>
      <c r="D1464" t="s">
        <v>55</v>
      </c>
      <c r="E1464" t="s">
        <v>23</v>
      </c>
      <c r="F1464" t="s">
        <v>26</v>
      </c>
      <c r="G1464"/>
      <c r="H1464" t="s">
        <v>19</v>
      </c>
      <c r="J1464">
        <v>6</v>
      </c>
      <c r="K1464">
        <v>8</v>
      </c>
      <c r="M1464" t="s">
        <v>22</v>
      </c>
    </row>
    <row r="1465" spans="1:17" x14ac:dyDescent="0.25">
      <c r="A1465">
        <v>1</v>
      </c>
      <c r="B1465" t="s">
        <v>41</v>
      </c>
      <c r="C1465" t="s">
        <v>17</v>
      </c>
      <c r="D1465" t="s">
        <v>55</v>
      </c>
      <c r="E1465" t="s">
        <v>20</v>
      </c>
      <c r="F1465" t="s">
        <v>74</v>
      </c>
      <c r="G1465"/>
      <c r="J1465">
        <v>0.25</v>
      </c>
      <c r="K1465">
        <v>0.33</v>
      </c>
      <c r="M1465" t="s">
        <v>75</v>
      </c>
      <c r="N1465" t="s">
        <v>24</v>
      </c>
      <c r="O1465" t="s">
        <v>62</v>
      </c>
      <c r="Q1465" t="s">
        <v>63</v>
      </c>
    </row>
    <row r="1466" spans="1:17" x14ac:dyDescent="0.25">
      <c r="A1466">
        <v>1</v>
      </c>
      <c r="B1466" t="s">
        <v>41</v>
      </c>
      <c r="C1466" t="s">
        <v>17</v>
      </c>
      <c r="D1466" t="s">
        <v>55</v>
      </c>
      <c r="E1466" t="s">
        <v>25</v>
      </c>
      <c r="F1466" t="s">
        <v>26</v>
      </c>
      <c r="G1466"/>
      <c r="H1466" t="s">
        <v>27</v>
      </c>
      <c r="I1466">
        <v>0.54</v>
      </c>
      <c r="J1466">
        <v>0.25</v>
      </c>
      <c r="K1466">
        <v>0.75</v>
      </c>
      <c r="M1466" t="s">
        <v>24</v>
      </c>
    </row>
    <row r="1467" spans="1:17" x14ac:dyDescent="0.25">
      <c r="A1467">
        <v>1</v>
      </c>
      <c r="B1467" t="s">
        <v>41</v>
      </c>
      <c r="C1467" t="s">
        <v>17</v>
      </c>
      <c r="D1467" t="s">
        <v>55</v>
      </c>
      <c r="E1467" t="s">
        <v>20</v>
      </c>
      <c r="F1467" t="s">
        <v>74</v>
      </c>
      <c r="G1467"/>
      <c r="I1467">
        <v>0.54</v>
      </c>
      <c r="J1467">
        <v>0.16</v>
      </c>
      <c r="K1467">
        <v>0.25</v>
      </c>
      <c r="M1467" t="s">
        <v>75</v>
      </c>
      <c r="N1467" t="s">
        <v>24</v>
      </c>
      <c r="O1467" t="s">
        <v>21</v>
      </c>
    </row>
    <row r="1468" spans="1:17" x14ac:dyDescent="0.25">
      <c r="A1468">
        <v>1</v>
      </c>
      <c r="B1468" t="s">
        <v>41</v>
      </c>
      <c r="C1468" t="s">
        <v>17</v>
      </c>
      <c r="D1468" t="s">
        <v>55</v>
      </c>
      <c r="E1468" t="s">
        <v>28</v>
      </c>
      <c r="F1468" t="s">
        <v>26</v>
      </c>
      <c r="G1468"/>
      <c r="H1468" t="s">
        <v>27</v>
      </c>
      <c r="I1468">
        <v>0.75</v>
      </c>
      <c r="J1468">
        <v>0.5</v>
      </c>
      <c r="K1468">
        <v>1</v>
      </c>
      <c r="M1468" t="s">
        <v>21</v>
      </c>
    </row>
    <row r="1469" spans="1:17" x14ac:dyDescent="0.25">
      <c r="A1469">
        <v>1</v>
      </c>
      <c r="B1469" t="s">
        <v>41</v>
      </c>
      <c r="C1469" t="s">
        <v>17</v>
      </c>
      <c r="D1469" t="s">
        <v>55</v>
      </c>
      <c r="E1469" t="s">
        <v>18</v>
      </c>
      <c r="F1469" t="s">
        <v>31</v>
      </c>
      <c r="G1469">
        <v>24</v>
      </c>
      <c r="M1469" t="s">
        <v>21</v>
      </c>
    </row>
    <row r="1470" spans="1:17" x14ac:dyDescent="0.25">
      <c r="A1470">
        <v>1</v>
      </c>
      <c r="B1470" t="s">
        <v>41</v>
      </c>
      <c r="C1470" t="s">
        <v>17</v>
      </c>
      <c r="D1470" t="s">
        <v>53</v>
      </c>
      <c r="E1470" t="s">
        <v>18</v>
      </c>
      <c r="F1470" t="s">
        <v>26</v>
      </c>
      <c r="G1470"/>
      <c r="H1470" t="s">
        <v>19</v>
      </c>
      <c r="J1470">
        <v>6</v>
      </c>
      <c r="K1470">
        <v>7</v>
      </c>
      <c r="M1470" t="s">
        <v>21</v>
      </c>
    </row>
    <row r="1471" spans="1:17" x14ac:dyDescent="0.25">
      <c r="A1471">
        <v>1</v>
      </c>
      <c r="B1471" t="s">
        <v>41</v>
      </c>
      <c r="C1471" t="s">
        <v>17</v>
      </c>
      <c r="D1471" t="s">
        <v>53</v>
      </c>
      <c r="E1471" t="s">
        <v>20</v>
      </c>
      <c r="F1471" t="s">
        <v>74</v>
      </c>
      <c r="G1471"/>
      <c r="J1471">
        <v>0.25</v>
      </c>
      <c r="K1471">
        <v>0.33</v>
      </c>
      <c r="M1471" t="s">
        <v>75</v>
      </c>
      <c r="N1471" t="s">
        <v>21</v>
      </c>
      <c r="O1471" t="s">
        <v>32</v>
      </c>
    </row>
    <row r="1472" spans="1:17" x14ac:dyDescent="0.25">
      <c r="A1472">
        <v>1</v>
      </c>
      <c r="B1472" t="s">
        <v>41</v>
      </c>
      <c r="C1472" t="s">
        <v>17</v>
      </c>
      <c r="D1472" t="s">
        <v>53</v>
      </c>
      <c r="E1472" t="s">
        <v>33</v>
      </c>
      <c r="F1472" t="s">
        <v>26</v>
      </c>
      <c r="G1472"/>
      <c r="H1472" t="s">
        <v>19</v>
      </c>
      <c r="J1472">
        <v>3</v>
      </c>
      <c r="K1472">
        <v>4</v>
      </c>
      <c r="M1472" t="s">
        <v>32</v>
      </c>
    </row>
    <row r="1473" spans="1:17" x14ac:dyDescent="0.25">
      <c r="A1473">
        <v>1</v>
      </c>
      <c r="B1473" t="s">
        <v>41</v>
      </c>
      <c r="C1473" t="s">
        <v>17</v>
      </c>
      <c r="D1473" t="s">
        <v>53</v>
      </c>
      <c r="E1473" t="s">
        <v>34</v>
      </c>
      <c r="F1473" t="s">
        <v>26</v>
      </c>
      <c r="G1473"/>
      <c r="H1473" t="s">
        <v>19</v>
      </c>
      <c r="J1473">
        <v>0.5</v>
      </c>
      <c r="K1473">
        <v>0.75</v>
      </c>
      <c r="M1473" t="s">
        <v>24</v>
      </c>
    </row>
    <row r="1474" spans="1:17" x14ac:dyDescent="0.25">
      <c r="A1474">
        <v>1</v>
      </c>
      <c r="B1474" t="s">
        <v>41</v>
      </c>
      <c r="C1474" t="s">
        <v>17</v>
      </c>
      <c r="D1474" t="s">
        <v>53</v>
      </c>
      <c r="E1474" t="s">
        <v>33</v>
      </c>
      <c r="F1474" t="s">
        <v>26</v>
      </c>
      <c r="G1474"/>
      <c r="H1474" t="s">
        <v>27</v>
      </c>
      <c r="I1474">
        <v>4</v>
      </c>
      <c r="J1474">
        <v>3</v>
      </c>
      <c r="K1474">
        <v>5.5</v>
      </c>
      <c r="M1474" t="s">
        <v>32</v>
      </c>
    </row>
    <row r="1475" spans="1:17" x14ac:dyDescent="0.25">
      <c r="A1475">
        <v>1</v>
      </c>
      <c r="B1475" t="s">
        <v>41</v>
      </c>
      <c r="C1475" t="s">
        <v>17</v>
      </c>
      <c r="D1475" t="s">
        <v>53</v>
      </c>
      <c r="E1475" t="s">
        <v>20</v>
      </c>
      <c r="F1475" t="s">
        <v>74</v>
      </c>
      <c r="G1475"/>
      <c r="J1475">
        <v>0.25</v>
      </c>
      <c r="K1475">
        <v>0.33</v>
      </c>
      <c r="M1475" t="s">
        <v>75</v>
      </c>
      <c r="N1475" t="s">
        <v>24</v>
      </c>
      <c r="O1475" t="s">
        <v>62</v>
      </c>
      <c r="Q1475" t="s">
        <v>63</v>
      </c>
    </row>
    <row r="1476" spans="1:17" x14ac:dyDescent="0.25">
      <c r="A1476">
        <v>1</v>
      </c>
      <c r="B1476" t="s">
        <v>41</v>
      </c>
      <c r="C1476" t="s">
        <v>17</v>
      </c>
      <c r="D1476" t="s">
        <v>53</v>
      </c>
      <c r="E1476" t="s">
        <v>25</v>
      </c>
      <c r="F1476" t="s">
        <v>26</v>
      </c>
      <c r="G1476"/>
      <c r="H1476" t="s">
        <v>27</v>
      </c>
      <c r="I1476">
        <v>0.54</v>
      </c>
      <c r="J1476">
        <v>0.25</v>
      </c>
      <c r="K1476">
        <v>0.75</v>
      </c>
      <c r="M1476" t="s">
        <v>24</v>
      </c>
    </row>
    <row r="1477" spans="1:17" x14ac:dyDescent="0.25">
      <c r="A1477">
        <v>1</v>
      </c>
      <c r="B1477" t="s">
        <v>41</v>
      </c>
      <c r="C1477" t="s">
        <v>17</v>
      </c>
      <c r="D1477" t="s">
        <v>53</v>
      </c>
      <c r="E1477" t="s">
        <v>20</v>
      </c>
      <c r="F1477" t="s">
        <v>74</v>
      </c>
      <c r="G1477"/>
      <c r="I1477">
        <v>0.54</v>
      </c>
      <c r="J1477">
        <v>0.16</v>
      </c>
      <c r="K1477">
        <v>0.25</v>
      </c>
      <c r="M1477" t="s">
        <v>75</v>
      </c>
      <c r="N1477" t="s">
        <v>24</v>
      </c>
      <c r="O1477" t="s">
        <v>21</v>
      </c>
    </row>
    <row r="1478" spans="1:17" x14ac:dyDescent="0.25">
      <c r="A1478">
        <v>1</v>
      </c>
      <c r="B1478" t="s">
        <v>41</v>
      </c>
      <c r="C1478" t="s">
        <v>17</v>
      </c>
      <c r="D1478" t="s">
        <v>53</v>
      </c>
      <c r="E1478" t="s">
        <v>28</v>
      </c>
      <c r="F1478" t="s">
        <v>26</v>
      </c>
      <c r="G1478"/>
      <c r="H1478" t="s">
        <v>27</v>
      </c>
      <c r="I1478">
        <v>0.75</v>
      </c>
      <c r="J1478">
        <v>0.5</v>
      </c>
      <c r="K1478">
        <v>1</v>
      </c>
      <c r="M1478" t="s">
        <v>21</v>
      </c>
    </row>
    <row r="1479" spans="1:17" x14ac:dyDescent="0.25">
      <c r="A1479">
        <v>1</v>
      </c>
      <c r="B1479" t="s">
        <v>41</v>
      </c>
      <c r="C1479" t="s">
        <v>17</v>
      </c>
      <c r="D1479" t="s">
        <v>53</v>
      </c>
      <c r="E1479" t="s">
        <v>18</v>
      </c>
      <c r="F1479" t="s">
        <v>31</v>
      </c>
      <c r="G1479">
        <v>24</v>
      </c>
      <c r="M1479" t="s">
        <v>21</v>
      </c>
    </row>
    <row r="1480" spans="1:17" x14ac:dyDescent="0.25">
      <c r="A1480">
        <v>1</v>
      </c>
      <c r="B1480" t="s">
        <v>41</v>
      </c>
      <c r="C1480" t="s">
        <v>17</v>
      </c>
      <c r="D1480" t="s">
        <v>59</v>
      </c>
      <c r="E1480" t="s">
        <v>18</v>
      </c>
      <c r="F1480" t="s">
        <v>26</v>
      </c>
      <c r="G1480"/>
      <c r="H1480" t="s">
        <v>19</v>
      </c>
      <c r="J1480">
        <v>8</v>
      </c>
      <c r="K1480">
        <v>9</v>
      </c>
      <c r="M1480" t="s">
        <v>21</v>
      </c>
    </row>
    <row r="1481" spans="1:17" x14ac:dyDescent="0.25">
      <c r="A1481">
        <v>1</v>
      </c>
      <c r="B1481" t="s">
        <v>41</v>
      </c>
      <c r="C1481" t="s">
        <v>17</v>
      </c>
      <c r="D1481" t="s">
        <v>59</v>
      </c>
      <c r="E1481" t="s">
        <v>20</v>
      </c>
      <c r="F1481" t="s">
        <v>74</v>
      </c>
      <c r="G1481"/>
      <c r="J1481">
        <v>0.25</v>
      </c>
      <c r="K1481">
        <v>0.33</v>
      </c>
      <c r="M1481" t="s">
        <v>75</v>
      </c>
      <c r="N1481" t="s">
        <v>21</v>
      </c>
      <c r="O1481" t="s">
        <v>62</v>
      </c>
      <c r="Q1481" t="s">
        <v>64</v>
      </c>
    </row>
    <row r="1482" spans="1:17" x14ac:dyDescent="0.25">
      <c r="A1482">
        <v>1</v>
      </c>
      <c r="B1482" t="s">
        <v>41</v>
      </c>
      <c r="C1482" t="s">
        <v>17</v>
      </c>
      <c r="D1482" t="s">
        <v>59</v>
      </c>
      <c r="E1482" t="s">
        <v>35</v>
      </c>
      <c r="F1482" t="s">
        <v>26</v>
      </c>
      <c r="G1482"/>
      <c r="H1482" t="s">
        <v>19</v>
      </c>
      <c r="J1482">
        <v>1</v>
      </c>
      <c r="K1482">
        <v>1.5</v>
      </c>
      <c r="M1482" t="s">
        <v>24</v>
      </c>
    </row>
    <row r="1483" spans="1:17" x14ac:dyDescent="0.25">
      <c r="A1483">
        <v>1</v>
      </c>
      <c r="B1483" t="s">
        <v>41</v>
      </c>
      <c r="C1483" t="s">
        <v>17</v>
      </c>
      <c r="D1483" t="s">
        <v>59</v>
      </c>
      <c r="E1483" t="s">
        <v>20</v>
      </c>
      <c r="F1483" t="s">
        <v>74</v>
      </c>
      <c r="G1483"/>
      <c r="J1483">
        <v>0.25</v>
      </c>
      <c r="K1483">
        <v>0.33</v>
      </c>
      <c r="M1483" t="s">
        <v>75</v>
      </c>
      <c r="N1483" t="s">
        <v>24</v>
      </c>
      <c r="O1483" t="s">
        <v>62</v>
      </c>
      <c r="Q1483" t="s">
        <v>63</v>
      </c>
    </row>
    <row r="1484" spans="1:17" x14ac:dyDescent="0.25">
      <c r="A1484">
        <v>1</v>
      </c>
      <c r="B1484" t="s">
        <v>41</v>
      </c>
      <c r="C1484" t="s">
        <v>17</v>
      </c>
      <c r="D1484" t="s">
        <v>59</v>
      </c>
      <c r="E1484" t="s">
        <v>25</v>
      </c>
      <c r="F1484" t="s">
        <v>26</v>
      </c>
      <c r="G1484"/>
      <c r="H1484" t="s">
        <v>27</v>
      </c>
      <c r="I1484">
        <v>0.54</v>
      </c>
      <c r="J1484">
        <v>0.25</v>
      </c>
      <c r="K1484">
        <v>0.75</v>
      </c>
      <c r="M1484" t="s">
        <v>24</v>
      </c>
    </row>
    <row r="1485" spans="1:17" x14ac:dyDescent="0.25">
      <c r="A1485">
        <v>1</v>
      </c>
      <c r="B1485" t="s">
        <v>41</v>
      </c>
      <c r="C1485" t="s">
        <v>17</v>
      </c>
      <c r="D1485" t="s">
        <v>59</v>
      </c>
      <c r="E1485" t="s">
        <v>20</v>
      </c>
      <c r="F1485" t="s">
        <v>74</v>
      </c>
      <c r="G1485"/>
      <c r="J1485">
        <v>0.25</v>
      </c>
      <c r="K1485">
        <v>0.33</v>
      </c>
      <c r="M1485" t="s">
        <v>75</v>
      </c>
      <c r="N1485" t="s">
        <v>24</v>
      </c>
      <c r="O1485" t="s">
        <v>21</v>
      </c>
    </row>
    <row r="1486" spans="1:17" x14ac:dyDescent="0.25">
      <c r="A1486">
        <v>1</v>
      </c>
      <c r="B1486" t="s">
        <v>41</v>
      </c>
      <c r="C1486" t="s">
        <v>17</v>
      </c>
      <c r="D1486" t="s">
        <v>59</v>
      </c>
      <c r="E1486" t="s">
        <v>28</v>
      </c>
      <c r="F1486" t="s">
        <v>26</v>
      </c>
      <c r="G1486"/>
      <c r="H1486" t="s">
        <v>27</v>
      </c>
      <c r="I1486">
        <v>1</v>
      </c>
      <c r="J1486">
        <v>0.5</v>
      </c>
      <c r="K1486">
        <v>2</v>
      </c>
      <c r="M1486" t="s">
        <v>21</v>
      </c>
    </row>
    <row r="1487" spans="1:17" x14ac:dyDescent="0.25">
      <c r="A1487">
        <v>1</v>
      </c>
      <c r="B1487" t="s">
        <v>41</v>
      </c>
      <c r="C1487" t="s">
        <v>17</v>
      </c>
      <c r="D1487" t="s">
        <v>59</v>
      </c>
      <c r="E1487" t="s">
        <v>18</v>
      </c>
      <c r="F1487" t="s">
        <v>31</v>
      </c>
      <c r="G1487">
        <v>24</v>
      </c>
      <c r="M1487" t="s">
        <v>21</v>
      </c>
    </row>
    <row r="1488" spans="1:17" x14ac:dyDescent="0.25">
      <c r="A1488">
        <v>1</v>
      </c>
      <c r="B1488" t="s">
        <v>41</v>
      </c>
      <c r="C1488" t="s">
        <v>17</v>
      </c>
      <c r="D1488" t="s">
        <v>52</v>
      </c>
      <c r="E1488" t="s">
        <v>18</v>
      </c>
      <c r="F1488" t="s">
        <v>26</v>
      </c>
      <c r="G1488"/>
      <c r="H1488" t="s">
        <v>19</v>
      </c>
      <c r="J1488">
        <v>8</v>
      </c>
      <c r="K1488">
        <v>9</v>
      </c>
      <c r="M1488" t="s">
        <v>21</v>
      </c>
    </row>
    <row r="1489" spans="1:17" x14ac:dyDescent="0.25">
      <c r="A1489">
        <v>1</v>
      </c>
      <c r="B1489" t="s">
        <v>41</v>
      </c>
      <c r="C1489" t="s">
        <v>17</v>
      </c>
      <c r="D1489" t="s">
        <v>52</v>
      </c>
      <c r="E1489" t="s">
        <v>28</v>
      </c>
      <c r="F1489" t="s">
        <v>26</v>
      </c>
      <c r="G1489"/>
      <c r="H1489" t="s">
        <v>27</v>
      </c>
      <c r="I1489">
        <v>1</v>
      </c>
      <c r="J1489">
        <v>0.5</v>
      </c>
      <c r="K1489">
        <v>2</v>
      </c>
      <c r="M1489" t="s">
        <v>21</v>
      </c>
    </row>
    <row r="1490" spans="1:17" x14ac:dyDescent="0.25">
      <c r="A1490">
        <v>1</v>
      </c>
      <c r="B1490" t="s">
        <v>41</v>
      </c>
      <c r="C1490" t="s">
        <v>17</v>
      </c>
      <c r="D1490" t="s">
        <v>52</v>
      </c>
      <c r="E1490" t="s">
        <v>18</v>
      </c>
      <c r="F1490" t="s">
        <v>31</v>
      </c>
      <c r="G1490">
        <v>24</v>
      </c>
      <c r="M1490" t="s">
        <v>21</v>
      </c>
    </row>
    <row r="1491" spans="1:17" x14ac:dyDescent="0.25">
      <c r="A1491">
        <v>1</v>
      </c>
      <c r="B1491" t="s">
        <v>41</v>
      </c>
      <c r="C1491" t="s">
        <v>17</v>
      </c>
      <c r="D1491" t="s">
        <v>56</v>
      </c>
      <c r="E1491" t="s">
        <v>18</v>
      </c>
      <c r="F1491" t="s">
        <v>26</v>
      </c>
      <c r="G1491"/>
      <c r="H1491" t="s">
        <v>19</v>
      </c>
      <c r="J1491">
        <v>6</v>
      </c>
      <c r="K1491">
        <v>8</v>
      </c>
      <c r="M1491" t="s">
        <v>21</v>
      </c>
    </row>
    <row r="1492" spans="1:17" x14ac:dyDescent="0.25">
      <c r="A1492">
        <v>1</v>
      </c>
      <c r="B1492" t="s">
        <v>41</v>
      </c>
      <c r="C1492" t="s">
        <v>17</v>
      </c>
      <c r="D1492" t="s">
        <v>56</v>
      </c>
      <c r="E1492" t="s">
        <v>20</v>
      </c>
      <c r="F1492" t="s">
        <v>74</v>
      </c>
      <c r="G1492"/>
      <c r="J1492">
        <v>0.25</v>
      </c>
      <c r="K1492">
        <v>0.33</v>
      </c>
      <c r="M1492" t="s">
        <v>75</v>
      </c>
      <c r="N1492" t="s">
        <v>21</v>
      </c>
      <c r="O1492" t="s">
        <v>22</v>
      </c>
    </row>
    <row r="1493" spans="1:17" x14ac:dyDescent="0.25">
      <c r="A1493">
        <v>1</v>
      </c>
      <c r="B1493" t="s">
        <v>41</v>
      </c>
      <c r="C1493" t="s">
        <v>17</v>
      </c>
      <c r="D1493" t="s">
        <v>56</v>
      </c>
      <c r="E1493" t="s">
        <v>23</v>
      </c>
      <c r="F1493" t="s">
        <v>26</v>
      </c>
      <c r="G1493"/>
      <c r="H1493" t="s">
        <v>19</v>
      </c>
      <c r="J1493">
        <v>6</v>
      </c>
      <c r="K1493">
        <v>8</v>
      </c>
      <c r="M1493" t="s">
        <v>22</v>
      </c>
    </row>
    <row r="1494" spans="1:17" x14ac:dyDescent="0.25">
      <c r="A1494">
        <v>1</v>
      </c>
      <c r="B1494" t="s">
        <v>41</v>
      </c>
      <c r="C1494" t="s">
        <v>17</v>
      </c>
      <c r="D1494" t="s">
        <v>56</v>
      </c>
      <c r="E1494" t="s">
        <v>28</v>
      </c>
      <c r="F1494" t="s">
        <v>26</v>
      </c>
      <c r="G1494"/>
      <c r="H1494" t="s">
        <v>27</v>
      </c>
      <c r="I1494">
        <v>0.75</v>
      </c>
      <c r="J1494">
        <v>0.5</v>
      </c>
      <c r="K1494">
        <v>1</v>
      </c>
      <c r="M1494" t="s">
        <v>21</v>
      </c>
    </row>
    <row r="1495" spans="1:17" x14ac:dyDescent="0.25">
      <c r="A1495">
        <v>1</v>
      </c>
      <c r="B1495" t="s">
        <v>41</v>
      </c>
      <c r="C1495" t="s">
        <v>17</v>
      </c>
      <c r="D1495" t="s">
        <v>56</v>
      </c>
      <c r="E1495" t="s">
        <v>20</v>
      </c>
      <c r="F1495" t="s">
        <v>74</v>
      </c>
      <c r="G1495"/>
      <c r="J1495">
        <v>0.25</v>
      </c>
      <c r="K1495">
        <v>0.33</v>
      </c>
      <c r="M1495" t="s">
        <v>75</v>
      </c>
      <c r="N1495" t="s">
        <v>24</v>
      </c>
      <c r="O1495" t="s">
        <v>21</v>
      </c>
    </row>
    <row r="1496" spans="1:17" x14ac:dyDescent="0.25">
      <c r="A1496">
        <v>1</v>
      </c>
      <c r="B1496" t="s">
        <v>41</v>
      </c>
      <c r="C1496" t="s">
        <v>17</v>
      </c>
      <c r="D1496" t="s">
        <v>56</v>
      </c>
      <c r="E1496" t="s">
        <v>18</v>
      </c>
      <c r="F1496" t="s">
        <v>31</v>
      </c>
      <c r="G1496">
        <v>24</v>
      </c>
      <c r="M1496" t="s">
        <v>21</v>
      </c>
    </row>
    <row r="1497" spans="1:17" x14ac:dyDescent="0.25">
      <c r="A1497">
        <v>1</v>
      </c>
      <c r="B1497" t="s">
        <v>41</v>
      </c>
      <c r="C1497" t="s">
        <v>36</v>
      </c>
      <c r="D1497" t="s">
        <v>55</v>
      </c>
      <c r="E1497" t="s">
        <v>18</v>
      </c>
      <c r="F1497" t="s">
        <v>26</v>
      </c>
      <c r="G1497"/>
      <c r="H1497" t="s">
        <v>19</v>
      </c>
      <c r="J1497">
        <v>12</v>
      </c>
      <c r="K1497">
        <v>14</v>
      </c>
      <c r="M1497" t="s">
        <v>21</v>
      </c>
    </row>
    <row r="1498" spans="1:17" x14ac:dyDescent="0.25">
      <c r="A1498">
        <v>1</v>
      </c>
      <c r="B1498" t="s">
        <v>41</v>
      </c>
      <c r="C1498" t="s">
        <v>36</v>
      </c>
      <c r="D1498" t="s">
        <v>55</v>
      </c>
      <c r="E1498" t="s">
        <v>34</v>
      </c>
      <c r="F1498" t="s">
        <v>26</v>
      </c>
      <c r="G1498"/>
      <c r="H1498" t="s">
        <v>19</v>
      </c>
      <c r="J1498">
        <v>1</v>
      </c>
      <c r="K1498">
        <v>2</v>
      </c>
      <c r="M1498" t="s">
        <v>24</v>
      </c>
    </row>
    <row r="1499" spans="1:17" x14ac:dyDescent="0.25">
      <c r="A1499">
        <v>1</v>
      </c>
      <c r="B1499" t="s">
        <v>41</v>
      </c>
      <c r="C1499" t="s">
        <v>36</v>
      </c>
      <c r="D1499" t="s">
        <v>55</v>
      </c>
      <c r="E1499" t="s">
        <v>18</v>
      </c>
      <c r="F1499" t="s">
        <v>31</v>
      </c>
      <c r="G1499">
        <v>24</v>
      </c>
      <c r="M1499" t="s">
        <v>21</v>
      </c>
    </row>
    <row r="1500" spans="1:17" x14ac:dyDescent="0.25">
      <c r="A1500">
        <v>1</v>
      </c>
      <c r="B1500" t="s">
        <v>41</v>
      </c>
      <c r="C1500" t="s">
        <v>36</v>
      </c>
      <c r="D1500" t="s">
        <v>59</v>
      </c>
      <c r="E1500" t="s">
        <v>18</v>
      </c>
      <c r="F1500" t="s">
        <v>26</v>
      </c>
      <c r="G1500"/>
      <c r="H1500" t="s">
        <v>19</v>
      </c>
      <c r="J1500">
        <v>8</v>
      </c>
      <c r="K1500">
        <v>10</v>
      </c>
      <c r="M1500" t="s">
        <v>21</v>
      </c>
    </row>
    <row r="1501" spans="1:17" x14ac:dyDescent="0.25">
      <c r="A1501">
        <v>1</v>
      </c>
      <c r="B1501" t="s">
        <v>41</v>
      </c>
      <c r="C1501" t="s">
        <v>36</v>
      </c>
      <c r="D1501" t="s">
        <v>59</v>
      </c>
      <c r="E1501" t="s">
        <v>20</v>
      </c>
      <c r="F1501" t="s">
        <v>74</v>
      </c>
      <c r="G1501"/>
      <c r="J1501">
        <v>0.25</v>
      </c>
      <c r="K1501">
        <v>0.33</v>
      </c>
      <c r="M1501" t="s">
        <v>75</v>
      </c>
      <c r="N1501" t="s">
        <v>21</v>
      </c>
      <c r="O1501" t="s">
        <v>62</v>
      </c>
      <c r="Q1501" t="s">
        <v>63</v>
      </c>
    </row>
    <row r="1502" spans="1:17" x14ac:dyDescent="0.25">
      <c r="A1502">
        <v>1</v>
      </c>
      <c r="B1502" t="s">
        <v>41</v>
      </c>
      <c r="C1502" t="s">
        <v>36</v>
      </c>
      <c r="D1502" t="s">
        <v>59</v>
      </c>
      <c r="E1502" t="s">
        <v>25</v>
      </c>
      <c r="F1502" t="s">
        <v>26</v>
      </c>
      <c r="G1502"/>
      <c r="H1502" t="s">
        <v>27</v>
      </c>
      <c r="I1502">
        <v>0.54</v>
      </c>
      <c r="J1502">
        <v>0.25</v>
      </c>
      <c r="K1502">
        <v>0.75</v>
      </c>
      <c r="M1502" t="s">
        <v>24</v>
      </c>
    </row>
    <row r="1503" spans="1:17" x14ac:dyDescent="0.25">
      <c r="A1503">
        <v>1</v>
      </c>
      <c r="B1503" t="s">
        <v>41</v>
      </c>
      <c r="C1503" t="s">
        <v>36</v>
      </c>
      <c r="D1503" t="s">
        <v>59</v>
      </c>
      <c r="E1503" t="s">
        <v>20</v>
      </c>
      <c r="F1503" t="s">
        <v>74</v>
      </c>
      <c r="G1503"/>
      <c r="I1503">
        <v>0.54</v>
      </c>
      <c r="J1503">
        <v>0.16</v>
      </c>
      <c r="K1503">
        <v>0.25</v>
      </c>
      <c r="M1503" t="s">
        <v>75</v>
      </c>
      <c r="N1503" t="s">
        <v>24</v>
      </c>
      <c r="O1503" t="s">
        <v>62</v>
      </c>
      <c r="Q1503" t="s">
        <v>64</v>
      </c>
    </row>
    <row r="1504" spans="1:17" x14ac:dyDescent="0.25">
      <c r="A1504">
        <v>1</v>
      </c>
      <c r="B1504" t="s">
        <v>41</v>
      </c>
      <c r="C1504" t="s">
        <v>36</v>
      </c>
      <c r="D1504" t="s">
        <v>59</v>
      </c>
      <c r="E1504" t="s">
        <v>35</v>
      </c>
      <c r="F1504" t="s">
        <v>26</v>
      </c>
      <c r="G1504"/>
      <c r="H1504" t="s">
        <v>19</v>
      </c>
      <c r="J1504">
        <v>0.75</v>
      </c>
      <c r="K1504">
        <v>1</v>
      </c>
      <c r="M1504" t="s">
        <v>24</v>
      </c>
    </row>
    <row r="1505" spans="1:17" x14ac:dyDescent="0.25">
      <c r="A1505">
        <v>1</v>
      </c>
      <c r="B1505" t="s">
        <v>41</v>
      </c>
      <c r="C1505" t="s">
        <v>36</v>
      </c>
      <c r="D1505" t="s">
        <v>59</v>
      </c>
      <c r="E1505" t="s">
        <v>20</v>
      </c>
      <c r="F1505" t="s">
        <v>74</v>
      </c>
      <c r="G1505"/>
      <c r="J1505">
        <v>0.25</v>
      </c>
      <c r="K1505">
        <v>0.33</v>
      </c>
      <c r="M1505" t="s">
        <v>75</v>
      </c>
      <c r="N1505" t="s">
        <v>24</v>
      </c>
      <c r="O1505" t="s">
        <v>21</v>
      </c>
    </row>
    <row r="1506" spans="1:17" x14ac:dyDescent="0.25">
      <c r="A1506">
        <v>1</v>
      </c>
      <c r="B1506" t="s">
        <v>41</v>
      </c>
      <c r="C1506" t="s">
        <v>36</v>
      </c>
      <c r="D1506" t="s">
        <v>59</v>
      </c>
      <c r="E1506" t="s">
        <v>28</v>
      </c>
      <c r="F1506" t="s">
        <v>26</v>
      </c>
      <c r="G1506"/>
      <c r="H1506" t="s">
        <v>27</v>
      </c>
      <c r="I1506">
        <v>1</v>
      </c>
      <c r="J1506">
        <v>0.5</v>
      </c>
      <c r="K1506">
        <v>2</v>
      </c>
      <c r="M1506" t="s">
        <v>21</v>
      </c>
    </row>
    <row r="1507" spans="1:17" x14ac:dyDescent="0.25">
      <c r="A1507">
        <v>1</v>
      </c>
      <c r="B1507" t="s">
        <v>41</v>
      </c>
      <c r="C1507" t="s">
        <v>36</v>
      </c>
      <c r="D1507" t="s">
        <v>59</v>
      </c>
      <c r="E1507" t="s">
        <v>18</v>
      </c>
      <c r="F1507" t="s">
        <v>31</v>
      </c>
      <c r="G1507">
        <v>24</v>
      </c>
      <c r="M1507" t="s">
        <v>21</v>
      </c>
    </row>
    <row r="1508" spans="1:17" x14ac:dyDescent="0.25">
      <c r="A1508">
        <v>1</v>
      </c>
      <c r="B1508" t="s">
        <v>41</v>
      </c>
      <c r="C1508" t="s">
        <v>36</v>
      </c>
      <c r="D1508" t="s">
        <v>53</v>
      </c>
      <c r="E1508" t="s">
        <v>18</v>
      </c>
      <c r="F1508" t="s">
        <v>26</v>
      </c>
      <c r="G1508"/>
      <c r="H1508" t="s">
        <v>19</v>
      </c>
      <c r="J1508">
        <v>8</v>
      </c>
      <c r="K1508">
        <v>11</v>
      </c>
      <c r="M1508" t="s">
        <v>21</v>
      </c>
    </row>
    <row r="1509" spans="1:17" x14ac:dyDescent="0.25">
      <c r="A1509">
        <v>1</v>
      </c>
      <c r="B1509" t="s">
        <v>41</v>
      </c>
      <c r="C1509" t="s">
        <v>36</v>
      </c>
      <c r="D1509" t="s">
        <v>53</v>
      </c>
      <c r="E1509" t="s">
        <v>20</v>
      </c>
      <c r="F1509" t="s">
        <v>74</v>
      </c>
      <c r="G1509"/>
      <c r="J1509">
        <v>0.25</v>
      </c>
      <c r="K1509">
        <v>0.33</v>
      </c>
      <c r="M1509" t="s">
        <v>75</v>
      </c>
      <c r="N1509" t="s">
        <v>21</v>
      </c>
      <c r="O1509" t="s">
        <v>62</v>
      </c>
      <c r="Q1509" t="s">
        <v>63</v>
      </c>
    </row>
    <row r="1510" spans="1:17" x14ac:dyDescent="0.25">
      <c r="A1510">
        <v>1</v>
      </c>
      <c r="B1510" t="s">
        <v>41</v>
      </c>
      <c r="C1510" t="s">
        <v>36</v>
      </c>
      <c r="D1510" t="s">
        <v>53</v>
      </c>
      <c r="E1510" t="s">
        <v>25</v>
      </c>
      <c r="F1510" t="s">
        <v>26</v>
      </c>
      <c r="G1510"/>
      <c r="H1510" t="s">
        <v>27</v>
      </c>
      <c r="I1510">
        <v>0.75</v>
      </c>
      <c r="J1510">
        <v>0.5</v>
      </c>
      <c r="K1510">
        <v>1</v>
      </c>
      <c r="M1510" t="s">
        <v>24</v>
      </c>
    </row>
    <row r="1511" spans="1:17" x14ac:dyDescent="0.25">
      <c r="A1511">
        <v>1</v>
      </c>
      <c r="B1511" t="s">
        <v>41</v>
      </c>
      <c r="C1511" t="s">
        <v>36</v>
      </c>
      <c r="D1511" t="s">
        <v>53</v>
      </c>
      <c r="E1511" t="s">
        <v>20</v>
      </c>
      <c r="F1511" t="s">
        <v>74</v>
      </c>
      <c r="G1511"/>
      <c r="J1511">
        <v>0.25</v>
      </c>
      <c r="K1511">
        <v>0.33</v>
      </c>
      <c r="M1511" t="s">
        <v>75</v>
      </c>
      <c r="N1511" t="s">
        <v>24</v>
      </c>
      <c r="O1511" t="s">
        <v>21</v>
      </c>
    </row>
    <row r="1512" spans="1:17" x14ac:dyDescent="0.25">
      <c r="A1512">
        <v>1</v>
      </c>
      <c r="B1512" t="s">
        <v>41</v>
      </c>
      <c r="C1512" t="s">
        <v>36</v>
      </c>
      <c r="D1512" t="s">
        <v>53</v>
      </c>
      <c r="E1512" t="s">
        <v>28</v>
      </c>
      <c r="F1512" t="s">
        <v>26</v>
      </c>
      <c r="G1512"/>
      <c r="H1512" t="s">
        <v>27</v>
      </c>
      <c r="I1512">
        <v>1</v>
      </c>
      <c r="J1512">
        <v>0.5</v>
      </c>
      <c r="K1512">
        <v>2</v>
      </c>
      <c r="M1512" t="s">
        <v>21</v>
      </c>
    </row>
    <row r="1513" spans="1:17" x14ac:dyDescent="0.25">
      <c r="A1513">
        <v>1</v>
      </c>
      <c r="B1513" t="s">
        <v>41</v>
      </c>
      <c r="C1513" t="s">
        <v>36</v>
      </c>
      <c r="D1513" t="s">
        <v>53</v>
      </c>
      <c r="E1513" t="s">
        <v>18</v>
      </c>
      <c r="F1513" t="s">
        <v>31</v>
      </c>
      <c r="G1513">
        <v>24</v>
      </c>
      <c r="M1513" t="s">
        <v>21</v>
      </c>
    </row>
    <row r="1514" spans="1:17" x14ac:dyDescent="0.25">
      <c r="A1514">
        <v>1</v>
      </c>
      <c r="B1514" t="s">
        <v>41</v>
      </c>
      <c r="C1514" t="s">
        <v>36</v>
      </c>
      <c r="D1514" t="s">
        <v>56</v>
      </c>
      <c r="E1514" t="s">
        <v>18</v>
      </c>
      <c r="F1514" t="s">
        <v>26</v>
      </c>
      <c r="G1514"/>
      <c r="H1514" t="s">
        <v>19</v>
      </c>
      <c r="J1514">
        <v>8</v>
      </c>
      <c r="K1514">
        <v>10</v>
      </c>
      <c r="M1514" t="s">
        <v>21</v>
      </c>
    </row>
    <row r="1515" spans="1:17" x14ac:dyDescent="0.25">
      <c r="A1515">
        <v>1</v>
      </c>
      <c r="B1515" t="s">
        <v>41</v>
      </c>
      <c r="C1515" t="s">
        <v>36</v>
      </c>
      <c r="D1515" t="s">
        <v>56</v>
      </c>
      <c r="E1515" t="s">
        <v>28</v>
      </c>
      <c r="F1515" t="s">
        <v>26</v>
      </c>
      <c r="G1515"/>
      <c r="H1515" t="s">
        <v>27</v>
      </c>
      <c r="I1515">
        <v>1</v>
      </c>
      <c r="J1515">
        <v>0.5</v>
      </c>
      <c r="K1515">
        <v>2</v>
      </c>
      <c r="M1515" t="s">
        <v>21</v>
      </c>
    </row>
    <row r="1516" spans="1:17" x14ac:dyDescent="0.25">
      <c r="A1516">
        <v>1</v>
      </c>
      <c r="B1516" t="s">
        <v>41</v>
      </c>
      <c r="C1516" t="s">
        <v>36</v>
      </c>
      <c r="D1516" t="s">
        <v>56</v>
      </c>
      <c r="E1516" t="s">
        <v>18</v>
      </c>
      <c r="F1516" t="s">
        <v>31</v>
      </c>
      <c r="G1516">
        <v>24</v>
      </c>
      <c r="M1516" t="s">
        <v>21</v>
      </c>
    </row>
    <row r="1517" spans="1:17" x14ac:dyDescent="0.25">
      <c r="A1517">
        <v>1</v>
      </c>
      <c r="B1517" t="s">
        <v>41</v>
      </c>
      <c r="C1517" t="s">
        <v>37</v>
      </c>
      <c r="D1517" t="s">
        <v>59</v>
      </c>
      <c r="E1517" t="s">
        <v>18</v>
      </c>
      <c r="F1517" t="s">
        <v>26</v>
      </c>
      <c r="G1517"/>
      <c r="H1517" t="s">
        <v>19</v>
      </c>
      <c r="J1517">
        <v>8</v>
      </c>
      <c r="K1517">
        <v>9</v>
      </c>
      <c r="M1517" t="s">
        <v>21</v>
      </c>
    </row>
    <row r="1518" spans="1:17" x14ac:dyDescent="0.25">
      <c r="A1518">
        <v>1</v>
      </c>
      <c r="B1518" t="s">
        <v>41</v>
      </c>
      <c r="C1518" t="s">
        <v>37</v>
      </c>
      <c r="D1518" t="s">
        <v>59</v>
      </c>
      <c r="E1518" t="s">
        <v>20</v>
      </c>
      <c r="F1518" t="s">
        <v>74</v>
      </c>
      <c r="G1518"/>
      <c r="J1518">
        <v>0.25</v>
      </c>
      <c r="K1518">
        <v>0.33</v>
      </c>
      <c r="M1518" t="s">
        <v>75</v>
      </c>
      <c r="N1518" t="s">
        <v>21</v>
      </c>
      <c r="O1518" t="s">
        <v>62</v>
      </c>
      <c r="Q1518" t="s">
        <v>64</v>
      </c>
    </row>
    <row r="1519" spans="1:17" x14ac:dyDescent="0.25">
      <c r="A1519">
        <v>1</v>
      </c>
      <c r="B1519" t="s">
        <v>41</v>
      </c>
      <c r="C1519" t="s">
        <v>37</v>
      </c>
      <c r="D1519" t="s">
        <v>59</v>
      </c>
      <c r="E1519" t="s">
        <v>35</v>
      </c>
      <c r="F1519" t="s">
        <v>26</v>
      </c>
      <c r="G1519"/>
      <c r="H1519" t="s">
        <v>19</v>
      </c>
      <c r="J1519">
        <v>1</v>
      </c>
      <c r="K1519">
        <v>1.5</v>
      </c>
      <c r="M1519" t="s">
        <v>24</v>
      </c>
    </row>
    <row r="1520" spans="1:17" x14ac:dyDescent="0.25">
      <c r="A1520">
        <v>1</v>
      </c>
      <c r="B1520" t="s">
        <v>41</v>
      </c>
      <c r="C1520" t="s">
        <v>37</v>
      </c>
      <c r="D1520" t="s">
        <v>59</v>
      </c>
      <c r="E1520" t="s">
        <v>20</v>
      </c>
      <c r="F1520" t="s">
        <v>74</v>
      </c>
      <c r="G1520"/>
      <c r="J1520">
        <v>0.25</v>
      </c>
      <c r="K1520">
        <v>0.33</v>
      </c>
      <c r="M1520" t="s">
        <v>75</v>
      </c>
      <c r="N1520" t="s">
        <v>24</v>
      </c>
      <c r="O1520" t="s">
        <v>62</v>
      </c>
      <c r="Q1520" t="s">
        <v>63</v>
      </c>
    </row>
    <row r="1521" spans="1:17" x14ac:dyDescent="0.25">
      <c r="A1521">
        <v>1</v>
      </c>
      <c r="B1521" t="s">
        <v>41</v>
      </c>
      <c r="C1521" t="s">
        <v>37</v>
      </c>
      <c r="D1521" t="s">
        <v>59</v>
      </c>
      <c r="E1521" t="s">
        <v>25</v>
      </c>
      <c r="F1521" t="s">
        <v>26</v>
      </c>
      <c r="G1521"/>
      <c r="H1521" t="s">
        <v>27</v>
      </c>
      <c r="I1521">
        <v>0.54</v>
      </c>
      <c r="J1521">
        <v>0.25</v>
      </c>
      <c r="K1521">
        <v>0.75</v>
      </c>
      <c r="M1521" t="s">
        <v>24</v>
      </c>
    </row>
    <row r="1522" spans="1:17" x14ac:dyDescent="0.25">
      <c r="A1522">
        <v>1</v>
      </c>
      <c r="B1522" t="s">
        <v>41</v>
      </c>
      <c r="C1522" t="s">
        <v>37</v>
      </c>
      <c r="D1522" t="s">
        <v>59</v>
      </c>
      <c r="E1522" t="s">
        <v>20</v>
      </c>
      <c r="F1522" t="s">
        <v>74</v>
      </c>
      <c r="G1522"/>
      <c r="J1522">
        <v>0.25</v>
      </c>
      <c r="K1522">
        <v>0.33</v>
      </c>
      <c r="M1522" t="s">
        <v>75</v>
      </c>
      <c r="N1522" t="s">
        <v>24</v>
      </c>
      <c r="O1522" t="s">
        <v>21</v>
      </c>
    </row>
    <row r="1523" spans="1:17" x14ac:dyDescent="0.25">
      <c r="A1523">
        <v>1</v>
      </c>
      <c r="B1523" t="s">
        <v>41</v>
      </c>
      <c r="C1523" t="s">
        <v>37</v>
      </c>
      <c r="D1523" t="s">
        <v>59</v>
      </c>
      <c r="E1523" t="s">
        <v>28</v>
      </c>
      <c r="F1523" t="s">
        <v>26</v>
      </c>
      <c r="G1523"/>
      <c r="H1523" t="s">
        <v>27</v>
      </c>
      <c r="I1523">
        <v>1</v>
      </c>
      <c r="J1523">
        <v>0.5</v>
      </c>
      <c r="K1523">
        <v>2</v>
      </c>
      <c r="M1523" t="s">
        <v>21</v>
      </c>
    </row>
    <row r="1524" spans="1:17" x14ac:dyDescent="0.25">
      <c r="A1524">
        <v>1</v>
      </c>
      <c r="B1524" t="s">
        <v>41</v>
      </c>
      <c r="C1524" t="s">
        <v>37</v>
      </c>
      <c r="D1524" t="s">
        <v>59</v>
      </c>
      <c r="E1524" t="s">
        <v>18</v>
      </c>
      <c r="F1524" t="s">
        <v>31</v>
      </c>
      <c r="G1524">
        <v>24</v>
      </c>
      <c r="M1524" t="s">
        <v>21</v>
      </c>
    </row>
    <row r="1525" spans="1:17" x14ac:dyDescent="0.25">
      <c r="A1525">
        <v>1</v>
      </c>
      <c r="B1525" t="s">
        <v>41</v>
      </c>
      <c r="C1525" t="s">
        <v>38</v>
      </c>
      <c r="D1525" t="s">
        <v>59</v>
      </c>
      <c r="E1525" t="s">
        <v>18</v>
      </c>
      <c r="F1525" t="s">
        <v>26</v>
      </c>
      <c r="G1525"/>
      <c r="H1525" t="s">
        <v>19</v>
      </c>
      <c r="J1525">
        <v>8</v>
      </c>
      <c r="K1525">
        <v>10</v>
      </c>
      <c r="M1525" t="s">
        <v>21</v>
      </c>
    </row>
    <row r="1526" spans="1:17" x14ac:dyDescent="0.25">
      <c r="A1526">
        <v>1</v>
      </c>
      <c r="B1526" t="s">
        <v>41</v>
      </c>
      <c r="C1526" t="s">
        <v>38</v>
      </c>
      <c r="D1526" t="s">
        <v>59</v>
      </c>
      <c r="E1526" t="s">
        <v>28</v>
      </c>
      <c r="F1526" t="s">
        <v>26</v>
      </c>
      <c r="G1526"/>
      <c r="H1526" t="s">
        <v>27</v>
      </c>
      <c r="I1526">
        <v>1</v>
      </c>
      <c r="J1526">
        <v>0.5</v>
      </c>
      <c r="K1526">
        <v>2</v>
      </c>
      <c r="M1526" t="s">
        <v>21</v>
      </c>
    </row>
    <row r="1527" spans="1:17" x14ac:dyDescent="0.25">
      <c r="A1527">
        <v>1</v>
      </c>
      <c r="B1527" t="s">
        <v>41</v>
      </c>
      <c r="C1527" t="s">
        <v>38</v>
      </c>
      <c r="D1527" t="s">
        <v>59</v>
      </c>
      <c r="E1527" t="s">
        <v>18</v>
      </c>
      <c r="F1527" t="s">
        <v>31</v>
      </c>
      <c r="G1527">
        <v>24</v>
      </c>
      <c r="M1527" t="s">
        <v>21</v>
      </c>
    </row>
    <row r="1528" spans="1:17" x14ac:dyDescent="0.25">
      <c r="A1528">
        <v>1</v>
      </c>
      <c r="B1528" t="s">
        <v>41</v>
      </c>
      <c r="C1528" t="s">
        <v>38</v>
      </c>
      <c r="D1528" t="s">
        <v>55</v>
      </c>
      <c r="E1528" t="s">
        <v>18</v>
      </c>
      <c r="F1528" t="s">
        <v>26</v>
      </c>
      <c r="G1528"/>
      <c r="H1528" t="s">
        <v>19</v>
      </c>
      <c r="J1528">
        <v>12</v>
      </c>
      <c r="K1528">
        <v>14</v>
      </c>
      <c r="M1528" t="s">
        <v>21</v>
      </c>
    </row>
    <row r="1529" spans="1:17" x14ac:dyDescent="0.25">
      <c r="A1529">
        <v>1</v>
      </c>
      <c r="B1529" t="s">
        <v>41</v>
      </c>
      <c r="C1529" t="s">
        <v>38</v>
      </c>
      <c r="D1529" t="s">
        <v>55</v>
      </c>
      <c r="E1529" t="s">
        <v>20</v>
      </c>
      <c r="F1529" t="s">
        <v>74</v>
      </c>
      <c r="G1529"/>
      <c r="J1529">
        <v>0.25</v>
      </c>
      <c r="K1529">
        <v>0.33</v>
      </c>
      <c r="M1529" t="s">
        <v>75</v>
      </c>
      <c r="N1529" t="s">
        <v>21</v>
      </c>
      <c r="O1529" t="s">
        <v>62</v>
      </c>
      <c r="Q1529" t="s">
        <v>63</v>
      </c>
    </row>
    <row r="1530" spans="1:17" x14ac:dyDescent="0.25">
      <c r="A1530">
        <v>1</v>
      </c>
      <c r="B1530" t="s">
        <v>41</v>
      </c>
      <c r="C1530" t="s">
        <v>38</v>
      </c>
      <c r="D1530" t="s">
        <v>55</v>
      </c>
      <c r="E1530" t="s">
        <v>25</v>
      </c>
      <c r="F1530" t="s">
        <v>26</v>
      </c>
      <c r="G1530"/>
      <c r="H1530" t="s">
        <v>27</v>
      </c>
      <c r="I1530">
        <v>0.75</v>
      </c>
      <c r="J1530">
        <v>0.5</v>
      </c>
      <c r="K1530">
        <v>1</v>
      </c>
      <c r="M1530" t="s">
        <v>24</v>
      </c>
    </row>
    <row r="1531" spans="1:17" x14ac:dyDescent="0.25">
      <c r="A1531">
        <v>1</v>
      </c>
      <c r="B1531" t="s">
        <v>41</v>
      </c>
      <c r="C1531" t="s">
        <v>38</v>
      </c>
      <c r="D1531" t="s">
        <v>55</v>
      </c>
      <c r="E1531" t="s">
        <v>20</v>
      </c>
      <c r="F1531" t="s">
        <v>74</v>
      </c>
      <c r="G1531"/>
      <c r="J1531">
        <v>0.25</v>
      </c>
      <c r="K1531">
        <v>0.33</v>
      </c>
      <c r="M1531" t="s">
        <v>75</v>
      </c>
      <c r="N1531" t="s">
        <v>24</v>
      </c>
      <c r="O1531" t="s">
        <v>21</v>
      </c>
      <c r="P1531">
        <v>1000</v>
      </c>
    </row>
    <row r="1532" spans="1:17" x14ac:dyDescent="0.25">
      <c r="A1532">
        <v>1</v>
      </c>
      <c r="B1532" t="s">
        <v>41</v>
      </c>
      <c r="C1532" t="s">
        <v>38</v>
      </c>
      <c r="D1532" t="s">
        <v>55</v>
      </c>
      <c r="E1532" t="s">
        <v>18</v>
      </c>
      <c r="F1532" t="s">
        <v>26</v>
      </c>
      <c r="G1532"/>
      <c r="H1532" t="s">
        <v>19</v>
      </c>
      <c r="J1532">
        <v>1</v>
      </c>
      <c r="K1532">
        <v>2</v>
      </c>
      <c r="M1532" t="s">
        <v>21</v>
      </c>
    </row>
    <row r="1533" spans="1:17" x14ac:dyDescent="0.25">
      <c r="A1533">
        <v>1</v>
      </c>
      <c r="B1533" t="s">
        <v>41</v>
      </c>
      <c r="C1533" t="s">
        <v>38</v>
      </c>
      <c r="D1533" t="s">
        <v>55</v>
      </c>
      <c r="E1533" t="s">
        <v>18</v>
      </c>
      <c r="F1533" t="s">
        <v>31</v>
      </c>
      <c r="G1533">
        <v>24</v>
      </c>
      <c r="M1533" t="s">
        <v>21</v>
      </c>
    </row>
    <row r="1534" spans="1:17" x14ac:dyDescent="0.25">
      <c r="A1534">
        <v>1</v>
      </c>
      <c r="B1534" t="s">
        <v>41</v>
      </c>
      <c r="C1534" t="s">
        <v>37</v>
      </c>
      <c r="D1534" t="s">
        <v>55</v>
      </c>
      <c r="E1534" t="s">
        <v>18</v>
      </c>
      <c r="F1534" t="s">
        <v>26</v>
      </c>
      <c r="G1534"/>
      <c r="H1534" t="s">
        <v>19</v>
      </c>
      <c r="J1534">
        <v>6</v>
      </c>
      <c r="K1534">
        <v>8</v>
      </c>
      <c r="M1534" t="s">
        <v>21</v>
      </c>
    </row>
    <row r="1535" spans="1:17" x14ac:dyDescent="0.25">
      <c r="A1535">
        <v>1</v>
      </c>
      <c r="B1535" t="s">
        <v>41</v>
      </c>
      <c r="C1535" t="s">
        <v>37</v>
      </c>
      <c r="D1535" t="s">
        <v>55</v>
      </c>
      <c r="E1535" t="s">
        <v>20</v>
      </c>
      <c r="F1535" t="s">
        <v>74</v>
      </c>
      <c r="G1535"/>
      <c r="J1535">
        <v>0.25</v>
      </c>
      <c r="K1535">
        <v>0.33</v>
      </c>
      <c r="M1535" t="s">
        <v>75</v>
      </c>
      <c r="N1535" t="s">
        <v>21</v>
      </c>
      <c r="O1535" t="s">
        <v>22</v>
      </c>
    </row>
    <row r="1536" spans="1:17" x14ac:dyDescent="0.25">
      <c r="A1536">
        <v>1</v>
      </c>
      <c r="B1536" t="s">
        <v>41</v>
      </c>
      <c r="C1536" t="s">
        <v>37</v>
      </c>
      <c r="D1536" t="s">
        <v>55</v>
      </c>
      <c r="E1536" t="s">
        <v>23</v>
      </c>
      <c r="F1536" t="s">
        <v>26</v>
      </c>
      <c r="G1536"/>
      <c r="H1536" t="s">
        <v>19</v>
      </c>
      <c r="J1536">
        <v>6</v>
      </c>
      <c r="K1536">
        <v>7.5</v>
      </c>
      <c r="M1536" t="s">
        <v>22</v>
      </c>
    </row>
    <row r="1537" spans="1:17" x14ac:dyDescent="0.25">
      <c r="A1537">
        <v>1</v>
      </c>
      <c r="B1537" t="s">
        <v>41</v>
      </c>
      <c r="C1537" t="s">
        <v>37</v>
      </c>
      <c r="D1537" t="s">
        <v>55</v>
      </c>
      <c r="E1537" t="s">
        <v>20</v>
      </c>
      <c r="F1537" t="s">
        <v>74</v>
      </c>
      <c r="G1537"/>
      <c r="J1537">
        <v>0.25</v>
      </c>
      <c r="K1537">
        <v>0.33</v>
      </c>
      <c r="M1537" t="s">
        <v>75</v>
      </c>
      <c r="N1537" t="s">
        <v>24</v>
      </c>
      <c r="O1537" t="s">
        <v>21</v>
      </c>
    </row>
    <row r="1538" spans="1:17" x14ac:dyDescent="0.25">
      <c r="A1538">
        <v>1</v>
      </c>
      <c r="B1538" t="s">
        <v>41</v>
      </c>
      <c r="C1538" t="s">
        <v>37</v>
      </c>
      <c r="D1538" t="s">
        <v>55</v>
      </c>
      <c r="E1538" t="s">
        <v>28</v>
      </c>
      <c r="F1538" t="s">
        <v>26</v>
      </c>
      <c r="G1538"/>
      <c r="H1538" t="s">
        <v>27</v>
      </c>
      <c r="I1538">
        <f>(J1538+K1538)/2</f>
        <v>1.5</v>
      </c>
      <c r="J1538">
        <v>1</v>
      </c>
      <c r="K1538">
        <v>2</v>
      </c>
      <c r="M1538" t="s">
        <v>21</v>
      </c>
    </row>
    <row r="1539" spans="1:17" x14ac:dyDescent="0.25">
      <c r="A1539">
        <v>1</v>
      </c>
      <c r="B1539" t="s">
        <v>41</v>
      </c>
      <c r="C1539" t="s">
        <v>37</v>
      </c>
      <c r="D1539" t="s">
        <v>55</v>
      </c>
      <c r="E1539" t="s">
        <v>18</v>
      </c>
      <c r="F1539" t="s">
        <v>31</v>
      </c>
      <c r="G1539">
        <v>24</v>
      </c>
      <c r="M1539" t="s">
        <v>21</v>
      </c>
    </row>
    <row r="1540" spans="1:17" x14ac:dyDescent="0.25">
      <c r="A1540">
        <v>1</v>
      </c>
      <c r="B1540" t="s">
        <v>41</v>
      </c>
      <c r="C1540" t="s">
        <v>38</v>
      </c>
      <c r="D1540" t="s">
        <v>53</v>
      </c>
      <c r="E1540" t="s">
        <v>18</v>
      </c>
      <c r="F1540" t="s">
        <v>26</v>
      </c>
      <c r="G1540"/>
      <c r="H1540" t="s">
        <v>19</v>
      </c>
      <c r="J1540">
        <v>8</v>
      </c>
      <c r="K1540">
        <v>11</v>
      </c>
      <c r="M1540" t="s">
        <v>21</v>
      </c>
    </row>
    <row r="1541" spans="1:17" x14ac:dyDescent="0.25">
      <c r="A1541">
        <v>1</v>
      </c>
      <c r="B1541" t="s">
        <v>41</v>
      </c>
      <c r="C1541" t="s">
        <v>38</v>
      </c>
      <c r="D1541" t="s">
        <v>53</v>
      </c>
      <c r="E1541" t="s">
        <v>20</v>
      </c>
      <c r="F1541" t="s">
        <v>74</v>
      </c>
      <c r="G1541"/>
      <c r="J1541">
        <v>0.25</v>
      </c>
      <c r="K1541">
        <v>0.33</v>
      </c>
      <c r="M1541" t="s">
        <v>75</v>
      </c>
      <c r="N1541" t="s">
        <v>21</v>
      </c>
      <c r="O1541" t="s">
        <v>62</v>
      </c>
      <c r="Q1541" t="s">
        <v>63</v>
      </c>
    </row>
    <row r="1542" spans="1:17" x14ac:dyDescent="0.25">
      <c r="A1542">
        <v>1</v>
      </c>
      <c r="B1542" t="s">
        <v>41</v>
      </c>
      <c r="C1542" t="s">
        <v>38</v>
      </c>
      <c r="D1542" t="s">
        <v>53</v>
      </c>
      <c r="E1542" t="s">
        <v>25</v>
      </c>
      <c r="F1542" t="s">
        <v>26</v>
      </c>
      <c r="G1542"/>
      <c r="H1542" t="s">
        <v>27</v>
      </c>
      <c r="I1542">
        <v>0.75</v>
      </c>
      <c r="J1542">
        <v>0.5</v>
      </c>
      <c r="K1542">
        <v>1</v>
      </c>
      <c r="M1542" t="s">
        <v>24</v>
      </c>
    </row>
    <row r="1543" spans="1:17" x14ac:dyDescent="0.25">
      <c r="A1543">
        <v>1</v>
      </c>
      <c r="B1543" t="s">
        <v>41</v>
      </c>
      <c r="C1543" t="s">
        <v>38</v>
      </c>
      <c r="D1543" t="s">
        <v>53</v>
      </c>
      <c r="E1543" t="s">
        <v>20</v>
      </c>
      <c r="F1543" t="s">
        <v>74</v>
      </c>
      <c r="G1543"/>
      <c r="J1543">
        <v>0.25</v>
      </c>
      <c r="K1543">
        <v>0.33</v>
      </c>
      <c r="M1543" t="s">
        <v>75</v>
      </c>
      <c r="N1543" t="s">
        <v>24</v>
      </c>
      <c r="O1543" t="s">
        <v>21</v>
      </c>
    </row>
    <row r="1544" spans="1:17" x14ac:dyDescent="0.25">
      <c r="A1544">
        <v>1</v>
      </c>
      <c r="B1544" t="s">
        <v>41</v>
      </c>
      <c r="C1544" t="s">
        <v>38</v>
      </c>
      <c r="D1544" t="s">
        <v>53</v>
      </c>
      <c r="E1544" t="s">
        <v>28</v>
      </c>
      <c r="F1544" t="s">
        <v>26</v>
      </c>
      <c r="G1544"/>
      <c r="H1544" t="s">
        <v>27</v>
      </c>
      <c r="I1544">
        <v>1</v>
      </c>
      <c r="J1544">
        <v>0.5</v>
      </c>
      <c r="K1544">
        <v>2</v>
      </c>
      <c r="M1544" t="s">
        <v>21</v>
      </c>
    </row>
    <row r="1545" spans="1:17" x14ac:dyDescent="0.25">
      <c r="A1545">
        <v>1</v>
      </c>
      <c r="B1545" t="s">
        <v>41</v>
      </c>
      <c r="C1545" t="s">
        <v>38</v>
      </c>
      <c r="D1545" t="s">
        <v>53</v>
      </c>
      <c r="E1545" t="s">
        <v>18</v>
      </c>
      <c r="F1545" t="s">
        <v>31</v>
      </c>
      <c r="G1545">
        <v>24</v>
      </c>
      <c r="M1545" t="s">
        <v>21</v>
      </c>
    </row>
    <row r="1546" spans="1:17" x14ac:dyDescent="0.25">
      <c r="A1546">
        <v>1</v>
      </c>
      <c r="B1546" t="s">
        <v>41</v>
      </c>
      <c r="C1546" t="s">
        <v>37</v>
      </c>
      <c r="D1546" t="s">
        <v>53</v>
      </c>
      <c r="E1546" t="s">
        <v>18</v>
      </c>
      <c r="F1546" t="s">
        <v>26</v>
      </c>
      <c r="G1546"/>
      <c r="H1546" t="s">
        <v>19</v>
      </c>
      <c r="J1546">
        <v>6</v>
      </c>
      <c r="K1546">
        <v>7</v>
      </c>
      <c r="M1546" t="s">
        <v>21</v>
      </c>
    </row>
    <row r="1547" spans="1:17" x14ac:dyDescent="0.25">
      <c r="A1547">
        <v>1</v>
      </c>
      <c r="B1547" t="s">
        <v>41</v>
      </c>
      <c r="C1547" t="s">
        <v>37</v>
      </c>
      <c r="D1547" t="s">
        <v>53</v>
      </c>
      <c r="E1547" t="s">
        <v>20</v>
      </c>
      <c r="F1547" t="s">
        <v>74</v>
      </c>
      <c r="G1547"/>
      <c r="J1547">
        <v>0.25</v>
      </c>
      <c r="K1547">
        <v>0.33</v>
      </c>
      <c r="M1547" t="s">
        <v>75</v>
      </c>
      <c r="N1547" t="s">
        <v>21</v>
      </c>
      <c r="O1547" t="s">
        <v>32</v>
      </c>
    </row>
    <row r="1548" spans="1:17" x14ac:dyDescent="0.25">
      <c r="A1548">
        <v>1</v>
      </c>
      <c r="B1548" t="s">
        <v>41</v>
      </c>
      <c r="C1548" t="s">
        <v>37</v>
      </c>
      <c r="D1548" t="s">
        <v>53</v>
      </c>
      <c r="E1548" t="s">
        <v>33</v>
      </c>
      <c r="F1548" t="s">
        <v>26</v>
      </c>
      <c r="G1548"/>
      <c r="H1548" t="s">
        <v>19</v>
      </c>
      <c r="J1548">
        <v>3</v>
      </c>
      <c r="K1548">
        <v>3.5</v>
      </c>
      <c r="M1548" t="s">
        <v>32</v>
      </c>
    </row>
    <row r="1549" spans="1:17" x14ac:dyDescent="0.25">
      <c r="A1549">
        <v>1</v>
      </c>
      <c r="B1549" t="s">
        <v>41</v>
      </c>
      <c r="C1549" t="s">
        <v>37</v>
      </c>
      <c r="D1549" t="s">
        <v>53</v>
      </c>
      <c r="E1549" t="s">
        <v>34</v>
      </c>
      <c r="F1549" t="s">
        <v>26</v>
      </c>
      <c r="G1549"/>
      <c r="H1549" t="s">
        <v>19</v>
      </c>
      <c r="J1549">
        <v>0.5</v>
      </c>
      <c r="K1549">
        <v>0.75</v>
      </c>
      <c r="M1549" t="s">
        <v>24</v>
      </c>
    </row>
    <row r="1550" spans="1:17" x14ac:dyDescent="0.25">
      <c r="A1550">
        <v>1</v>
      </c>
      <c r="B1550" t="s">
        <v>41</v>
      </c>
      <c r="C1550" t="s">
        <v>37</v>
      </c>
      <c r="D1550" t="s">
        <v>53</v>
      </c>
      <c r="E1550" t="s">
        <v>33</v>
      </c>
      <c r="F1550" t="s">
        <v>26</v>
      </c>
      <c r="G1550"/>
      <c r="H1550" t="s">
        <v>27</v>
      </c>
      <c r="I1550">
        <v>2.5</v>
      </c>
      <c r="J1550">
        <v>2</v>
      </c>
      <c r="K1550">
        <v>3</v>
      </c>
      <c r="M1550" t="s">
        <v>32</v>
      </c>
    </row>
    <row r="1551" spans="1:17" x14ac:dyDescent="0.25">
      <c r="A1551">
        <v>1</v>
      </c>
      <c r="B1551" t="s">
        <v>41</v>
      </c>
      <c r="C1551" t="s">
        <v>37</v>
      </c>
      <c r="D1551" t="s">
        <v>53</v>
      </c>
      <c r="E1551" t="s">
        <v>20</v>
      </c>
      <c r="F1551" t="s">
        <v>74</v>
      </c>
      <c r="G1551"/>
      <c r="J1551">
        <v>0.25</v>
      </c>
      <c r="K1551">
        <v>0.33</v>
      </c>
      <c r="M1551" t="s">
        <v>75</v>
      </c>
      <c r="N1551" t="s">
        <v>24</v>
      </c>
      <c r="O1551" t="s">
        <v>21</v>
      </c>
    </row>
    <row r="1552" spans="1:17" x14ac:dyDescent="0.25">
      <c r="A1552">
        <v>1</v>
      </c>
      <c r="B1552" t="s">
        <v>41</v>
      </c>
      <c r="C1552" t="s">
        <v>37</v>
      </c>
      <c r="D1552" t="s">
        <v>53</v>
      </c>
      <c r="E1552" t="s">
        <v>28</v>
      </c>
      <c r="F1552" t="s">
        <v>26</v>
      </c>
      <c r="G1552"/>
      <c r="H1552" t="s">
        <v>27</v>
      </c>
      <c r="I1552">
        <v>0.5</v>
      </c>
      <c r="J1552">
        <v>0.33</v>
      </c>
      <c r="K1552">
        <v>0.75</v>
      </c>
      <c r="M1552" t="s">
        <v>21</v>
      </c>
    </row>
    <row r="1553" spans="1:17" x14ac:dyDescent="0.25">
      <c r="A1553">
        <v>1</v>
      </c>
      <c r="B1553" t="s">
        <v>41</v>
      </c>
      <c r="C1553" t="s">
        <v>37</v>
      </c>
      <c r="D1553" t="s">
        <v>53</v>
      </c>
      <c r="E1553" t="s">
        <v>18</v>
      </c>
      <c r="F1553" t="s">
        <v>31</v>
      </c>
      <c r="G1553">
        <v>24</v>
      </c>
      <c r="M1553" t="s">
        <v>21</v>
      </c>
    </row>
    <row r="1554" spans="1:17" x14ac:dyDescent="0.25">
      <c r="A1554">
        <v>1</v>
      </c>
      <c r="B1554" t="s">
        <v>41</v>
      </c>
      <c r="C1554" t="s">
        <v>38</v>
      </c>
      <c r="D1554" t="s">
        <v>56</v>
      </c>
      <c r="E1554" t="s">
        <v>18</v>
      </c>
      <c r="F1554" t="s">
        <v>26</v>
      </c>
      <c r="G1554"/>
      <c r="H1554" t="s">
        <v>19</v>
      </c>
      <c r="J1554">
        <v>8</v>
      </c>
      <c r="K1554">
        <v>14</v>
      </c>
      <c r="M1554" t="s">
        <v>21</v>
      </c>
    </row>
    <row r="1555" spans="1:17" x14ac:dyDescent="0.25">
      <c r="A1555">
        <v>1</v>
      </c>
      <c r="B1555" t="s">
        <v>41</v>
      </c>
      <c r="C1555" t="s">
        <v>38</v>
      </c>
      <c r="D1555" t="s">
        <v>56</v>
      </c>
      <c r="E1555" t="s">
        <v>28</v>
      </c>
      <c r="F1555" t="s">
        <v>26</v>
      </c>
      <c r="G1555"/>
      <c r="H1555" t="s">
        <v>27</v>
      </c>
      <c r="I1555">
        <v>1</v>
      </c>
      <c r="J1555">
        <v>0.5</v>
      </c>
      <c r="K1555">
        <v>2</v>
      </c>
      <c r="M1555" t="s">
        <v>21</v>
      </c>
    </row>
    <row r="1556" spans="1:17" x14ac:dyDescent="0.25">
      <c r="A1556">
        <v>1</v>
      </c>
      <c r="B1556" t="s">
        <v>41</v>
      </c>
      <c r="C1556" t="s">
        <v>38</v>
      </c>
      <c r="D1556" t="s">
        <v>56</v>
      </c>
      <c r="E1556" t="s">
        <v>18</v>
      </c>
      <c r="F1556" t="s">
        <v>31</v>
      </c>
      <c r="G1556">
        <v>24</v>
      </c>
      <c r="M1556" t="s">
        <v>21</v>
      </c>
    </row>
    <row r="1557" spans="1:17" x14ac:dyDescent="0.25">
      <c r="A1557">
        <v>1</v>
      </c>
      <c r="B1557" t="s">
        <v>41</v>
      </c>
      <c r="C1557" t="s">
        <v>37</v>
      </c>
      <c r="D1557" t="s">
        <v>56</v>
      </c>
      <c r="E1557" t="s">
        <v>18</v>
      </c>
      <c r="F1557" t="s">
        <v>26</v>
      </c>
      <c r="G1557"/>
      <c r="H1557" t="s">
        <v>19</v>
      </c>
      <c r="J1557">
        <v>6</v>
      </c>
      <c r="K1557">
        <v>8</v>
      </c>
      <c r="M1557" t="s">
        <v>21</v>
      </c>
    </row>
    <row r="1558" spans="1:17" x14ac:dyDescent="0.25">
      <c r="A1558">
        <v>1</v>
      </c>
      <c r="B1558" t="s">
        <v>41</v>
      </c>
      <c r="C1558" t="s">
        <v>37</v>
      </c>
      <c r="D1558" t="s">
        <v>56</v>
      </c>
      <c r="E1558" t="s">
        <v>20</v>
      </c>
      <c r="F1558" t="s">
        <v>74</v>
      </c>
      <c r="G1558"/>
      <c r="J1558">
        <v>0.25</v>
      </c>
      <c r="K1558">
        <v>0.33</v>
      </c>
      <c r="M1558" t="s">
        <v>75</v>
      </c>
      <c r="N1558" t="s">
        <v>21</v>
      </c>
      <c r="O1558" t="s">
        <v>22</v>
      </c>
    </row>
    <row r="1559" spans="1:17" x14ac:dyDescent="0.25">
      <c r="A1559">
        <v>1</v>
      </c>
      <c r="B1559" t="s">
        <v>41</v>
      </c>
      <c r="C1559" t="s">
        <v>37</v>
      </c>
      <c r="D1559" t="s">
        <v>56</v>
      </c>
      <c r="E1559" t="s">
        <v>23</v>
      </c>
      <c r="F1559" t="s">
        <v>26</v>
      </c>
      <c r="G1559"/>
      <c r="H1559" t="s">
        <v>19</v>
      </c>
      <c r="J1559">
        <v>6</v>
      </c>
      <c r="K1559">
        <v>8</v>
      </c>
      <c r="M1559" t="s">
        <v>22</v>
      </c>
    </row>
    <row r="1560" spans="1:17" x14ac:dyDescent="0.25">
      <c r="A1560">
        <v>1</v>
      </c>
      <c r="B1560" t="s">
        <v>41</v>
      </c>
      <c r="C1560" t="s">
        <v>37</v>
      </c>
      <c r="D1560" t="s">
        <v>56</v>
      </c>
      <c r="E1560" t="s">
        <v>28</v>
      </c>
      <c r="F1560" t="s">
        <v>26</v>
      </c>
      <c r="G1560"/>
      <c r="H1560" t="s">
        <v>27</v>
      </c>
      <c r="I1560">
        <v>0.75</v>
      </c>
      <c r="J1560">
        <v>0.5</v>
      </c>
      <c r="K1560">
        <v>1</v>
      </c>
      <c r="M1560" t="s">
        <v>21</v>
      </c>
    </row>
    <row r="1561" spans="1:17" x14ac:dyDescent="0.25">
      <c r="A1561">
        <v>1</v>
      </c>
      <c r="B1561" t="s">
        <v>41</v>
      </c>
      <c r="C1561" t="s">
        <v>37</v>
      </c>
      <c r="D1561" t="s">
        <v>56</v>
      </c>
      <c r="E1561" t="s">
        <v>20</v>
      </c>
      <c r="F1561" t="s">
        <v>74</v>
      </c>
      <c r="G1561"/>
      <c r="J1561">
        <v>0.25</v>
      </c>
      <c r="K1561">
        <v>0.33</v>
      </c>
      <c r="M1561" t="s">
        <v>75</v>
      </c>
      <c r="N1561" t="s">
        <v>24</v>
      </c>
      <c r="O1561" t="s">
        <v>21</v>
      </c>
    </row>
    <row r="1562" spans="1:17" x14ac:dyDescent="0.25">
      <c r="A1562">
        <v>1</v>
      </c>
      <c r="B1562" t="s">
        <v>41</v>
      </c>
      <c r="C1562" t="s">
        <v>37</v>
      </c>
      <c r="D1562" t="s">
        <v>56</v>
      </c>
      <c r="E1562" t="s">
        <v>18</v>
      </c>
      <c r="F1562" t="s">
        <v>31</v>
      </c>
      <c r="G1562">
        <v>24</v>
      </c>
      <c r="M1562" t="s">
        <v>21</v>
      </c>
    </row>
    <row r="1563" spans="1:17" x14ac:dyDescent="0.25">
      <c r="A1563">
        <v>1</v>
      </c>
      <c r="B1563" t="s">
        <v>41</v>
      </c>
      <c r="C1563" t="s">
        <v>37</v>
      </c>
      <c r="D1563" t="s">
        <v>52</v>
      </c>
      <c r="E1563" t="s">
        <v>18</v>
      </c>
      <c r="F1563" t="s">
        <v>26</v>
      </c>
      <c r="G1563"/>
      <c r="H1563" t="s">
        <v>19</v>
      </c>
      <c r="J1563">
        <v>8</v>
      </c>
      <c r="K1563">
        <v>9</v>
      </c>
      <c r="M1563" t="s">
        <v>21</v>
      </c>
    </row>
    <row r="1564" spans="1:17" x14ac:dyDescent="0.25">
      <c r="A1564">
        <v>1</v>
      </c>
      <c r="B1564" t="s">
        <v>41</v>
      </c>
      <c r="C1564" t="s">
        <v>37</v>
      </c>
      <c r="D1564" t="s">
        <v>52</v>
      </c>
      <c r="E1564" t="s">
        <v>28</v>
      </c>
      <c r="F1564" t="s">
        <v>26</v>
      </c>
      <c r="G1564"/>
      <c r="H1564" t="s">
        <v>27</v>
      </c>
      <c r="I1564">
        <v>1</v>
      </c>
      <c r="J1564">
        <v>0.5</v>
      </c>
      <c r="K1564">
        <v>2</v>
      </c>
      <c r="M1564" t="s">
        <v>21</v>
      </c>
    </row>
    <row r="1565" spans="1:17" x14ac:dyDescent="0.25">
      <c r="A1565">
        <v>1</v>
      </c>
      <c r="B1565" t="s">
        <v>41</v>
      </c>
      <c r="C1565" t="s">
        <v>37</v>
      </c>
      <c r="D1565" t="s">
        <v>52</v>
      </c>
      <c r="E1565" t="s">
        <v>18</v>
      </c>
      <c r="F1565" t="s">
        <v>31</v>
      </c>
      <c r="G1565">
        <v>24</v>
      </c>
      <c r="M1565" t="s">
        <v>21</v>
      </c>
    </row>
    <row r="1566" spans="1:17" x14ac:dyDescent="0.25">
      <c r="A1566">
        <v>1</v>
      </c>
      <c r="B1566" t="s">
        <v>41</v>
      </c>
      <c r="C1566" t="s">
        <v>36</v>
      </c>
      <c r="D1566" t="s">
        <v>52</v>
      </c>
      <c r="E1566" t="s">
        <v>18</v>
      </c>
      <c r="F1566" t="s">
        <v>26</v>
      </c>
      <c r="G1566"/>
      <c r="H1566" t="s">
        <v>19</v>
      </c>
      <c r="J1566">
        <v>8</v>
      </c>
      <c r="K1566">
        <v>11</v>
      </c>
      <c r="M1566" t="s">
        <v>21</v>
      </c>
    </row>
    <row r="1567" spans="1:17" x14ac:dyDescent="0.25">
      <c r="A1567">
        <v>1</v>
      </c>
      <c r="B1567" t="s">
        <v>41</v>
      </c>
      <c r="C1567" t="s">
        <v>36</v>
      </c>
      <c r="D1567" t="s">
        <v>52</v>
      </c>
      <c r="E1567" t="s">
        <v>20</v>
      </c>
      <c r="F1567" t="s">
        <v>74</v>
      </c>
      <c r="G1567"/>
      <c r="J1567">
        <v>0.25</v>
      </c>
      <c r="K1567">
        <v>0.33</v>
      </c>
      <c r="M1567" t="s">
        <v>75</v>
      </c>
      <c r="N1567" t="s">
        <v>21</v>
      </c>
      <c r="O1567" t="s">
        <v>62</v>
      </c>
      <c r="Q1567" t="s">
        <v>63</v>
      </c>
    </row>
    <row r="1568" spans="1:17" x14ac:dyDescent="0.25">
      <c r="A1568">
        <v>1</v>
      </c>
      <c r="B1568" t="s">
        <v>41</v>
      </c>
      <c r="C1568" t="s">
        <v>36</v>
      </c>
      <c r="D1568" t="s">
        <v>52</v>
      </c>
      <c r="E1568" t="s">
        <v>25</v>
      </c>
      <c r="F1568" t="s">
        <v>26</v>
      </c>
      <c r="G1568"/>
      <c r="H1568" t="s">
        <v>27</v>
      </c>
      <c r="I1568">
        <v>0.75</v>
      </c>
      <c r="J1568">
        <v>0.5</v>
      </c>
      <c r="K1568">
        <v>1</v>
      </c>
      <c r="M1568" t="s">
        <v>24</v>
      </c>
    </row>
    <row r="1569" spans="1:17" x14ac:dyDescent="0.25">
      <c r="A1569">
        <v>1</v>
      </c>
      <c r="B1569" t="s">
        <v>41</v>
      </c>
      <c r="C1569" t="s">
        <v>36</v>
      </c>
      <c r="D1569" t="s">
        <v>52</v>
      </c>
      <c r="E1569" t="s">
        <v>20</v>
      </c>
      <c r="F1569" t="s">
        <v>74</v>
      </c>
      <c r="G1569"/>
      <c r="J1569">
        <v>0.25</v>
      </c>
      <c r="K1569">
        <v>0.33</v>
      </c>
      <c r="M1569" t="s">
        <v>75</v>
      </c>
      <c r="N1569" t="s">
        <v>24</v>
      </c>
      <c r="O1569" t="s">
        <v>21</v>
      </c>
    </row>
    <row r="1570" spans="1:17" x14ac:dyDescent="0.25">
      <c r="A1570">
        <v>1</v>
      </c>
      <c r="B1570" t="s">
        <v>41</v>
      </c>
      <c r="C1570" t="s">
        <v>36</v>
      </c>
      <c r="D1570" t="s">
        <v>52</v>
      </c>
      <c r="E1570" t="s">
        <v>28</v>
      </c>
      <c r="F1570" t="s">
        <v>26</v>
      </c>
      <c r="G1570"/>
      <c r="H1570" t="s">
        <v>27</v>
      </c>
      <c r="I1570">
        <v>1</v>
      </c>
      <c r="J1570">
        <v>0.5</v>
      </c>
      <c r="K1570">
        <v>2</v>
      </c>
      <c r="M1570" t="s">
        <v>21</v>
      </c>
    </row>
    <row r="1571" spans="1:17" x14ac:dyDescent="0.25">
      <c r="A1571">
        <v>1</v>
      </c>
      <c r="B1571" t="s">
        <v>41</v>
      </c>
      <c r="C1571" t="s">
        <v>36</v>
      </c>
      <c r="D1571" t="s">
        <v>52</v>
      </c>
      <c r="E1571" t="s">
        <v>18</v>
      </c>
      <c r="F1571" t="s">
        <v>31</v>
      </c>
      <c r="G1571">
        <v>24</v>
      </c>
      <c r="M1571" t="s">
        <v>21</v>
      </c>
    </row>
    <row r="1572" spans="1:17" x14ac:dyDescent="0.25">
      <c r="A1572">
        <v>1</v>
      </c>
      <c r="B1572" t="s">
        <v>41</v>
      </c>
      <c r="C1572" t="s">
        <v>38</v>
      </c>
      <c r="D1572" t="s">
        <v>52</v>
      </c>
      <c r="E1572" t="s">
        <v>18</v>
      </c>
      <c r="F1572" t="s">
        <v>26</v>
      </c>
      <c r="G1572"/>
      <c r="H1572" t="s">
        <v>19</v>
      </c>
      <c r="J1572">
        <v>8</v>
      </c>
      <c r="K1572">
        <v>11</v>
      </c>
      <c r="M1572" t="s">
        <v>21</v>
      </c>
    </row>
    <row r="1573" spans="1:17" x14ac:dyDescent="0.25">
      <c r="A1573">
        <v>1</v>
      </c>
      <c r="B1573" t="s">
        <v>41</v>
      </c>
      <c r="C1573" t="s">
        <v>38</v>
      </c>
      <c r="D1573" t="s">
        <v>52</v>
      </c>
      <c r="E1573" t="s">
        <v>20</v>
      </c>
      <c r="F1573" t="s">
        <v>74</v>
      </c>
      <c r="G1573"/>
      <c r="J1573">
        <v>0.25</v>
      </c>
      <c r="K1573">
        <v>0.33</v>
      </c>
      <c r="M1573" t="s">
        <v>75</v>
      </c>
      <c r="N1573" t="s">
        <v>21</v>
      </c>
      <c r="O1573" t="s">
        <v>62</v>
      </c>
      <c r="Q1573" t="s">
        <v>63</v>
      </c>
    </row>
    <row r="1574" spans="1:17" x14ac:dyDescent="0.25">
      <c r="A1574">
        <v>1</v>
      </c>
      <c r="B1574" t="s">
        <v>41</v>
      </c>
      <c r="C1574" t="s">
        <v>38</v>
      </c>
      <c r="D1574" t="s">
        <v>52</v>
      </c>
      <c r="E1574" t="s">
        <v>25</v>
      </c>
      <c r="F1574" t="s">
        <v>26</v>
      </c>
      <c r="G1574"/>
      <c r="H1574" t="s">
        <v>27</v>
      </c>
      <c r="I1574">
        <v>0.75</v>
      </c>
      <c r="J1574">
        <v>0.5</v>
      </c>
      <c r="K1574">
        <v>1</v>
      </c>
      <c r="M1574" t="s">
        <v>24</v>
      </c>
    </row>
    <row r="1575" spans="1:17" x14ac:dyDescent="0.25">
      <c r="A1575">
        <v>1</v>
      </c>
      <c r="B1575" t="s">
        <v>41</v>
      </c>
      <c r="C1575" t="s">
        <v>38</v>
      </c>
      <c r="D1575" t="s">
        <v>52</v>
      </c>
      <c r="E1575" t="s">
        <v>20</v>
      </c>
      <c r="F1575" t="s">
        <v>74</v>
      </c>
      <c r="G1575"/>
      <c r="J1575">
        <v>0.25</v>
      </c>
      <c r="K1575">
        <v>0.33</v>
      </c>
      <c r="M1575" t="s">
        <v>75</v>
      </c>
      <c r="N1575" t="s">
        <v>24</v>
      </c>
      <c r="O1575" t="s">
        <v>21</v>
      </c>
    </row>
    <row r="1576" spans="1:17" x14ac:dyDescent="0.25">
      <c r="A1576">
        <v>1</v>
      </c>
      <c r="B1576" t="s">
        <v>41</v>
      </c>
      <c r="C1576" t="s">
        <v>38</v>
      </c>
      <c r="D1576" t="s">
        <v>52</v>
      </c>
      <c r="E1576" t="s">
        <v>28</v>
      </c>
      <c r="F1576" t="s">
        <v>26</v>
      </c>
      <c r="G1576"/>
      <c r="H1576" t="s">
        <v>27</v>
      </c>
      <c r="I1576">
        <v>1</v>
      </c>
      <c r="J1576">
        <v>0.5</v>
      </c>
      <c r="K1576">
        <v>2</v>
      </c>
      <c r="M1576" t="s">
        <v>21</v>
      </c>
    </row>
    <row r="1577" spans="1:17" x14ac:dyDescent="0.25">
      <c r="A1577">
        <v>1</v>
      </c>
      <c r="B1577" t="s">
        <v>41</v>
      </c>
      <c r="C1577" t="s">
        <v>38</v>
      </c>
      <c r="D1577" t="s">
        <v>52</v>
      </c>
      <c r="E1577" t="s">
        <v>18</v>
      </c>
      <c r="F1577" t="s">
        <v>31</v>
      </c>
      <c r="G1577">
        <v>24</v>
      </c>
      <c r="M1577" t="s">
        <v>21</v>
      </c>
    </row>
    <row r="1578" spans="1:17" x14ac:dyDescent="0.25">
      <c r="A1578">
        <v>1</v>
      </c>
      <c r="B1578" t="s">
        <v>41</v>
      </c>
      <c r="C1578" t="s">
        <v>17</v>
      </c>
      <c r="D1578" t="s">
        <v>51</v>
      </c>
      <c r="E1578" t="s">
        <v>18</v>
      </c>
      <c r="F1578" t="s">
        <v>31</v>
      </c>
      <c r="G1578">
        <v>24</v>
      </c>
      <c r="M1578" t="s">
        <v>21</v>
      </c>
    </row>
    <row r="1579" spans="1:17" x14ac:dyDescent="0.25">
      <c r="A1579">
        <v>1</v>
      </c>
      <c r="B1579" t="s">
        <v>41</v>
      </c>
      <c r="C1579" t="s">
        <v>37</v>
      </c>
      <c r="D1579" t="s">
        <v>51</v>
      </c>
      <c r="E1579" t="s">
        <v>18</v>
      </c>
      <c r="F1579" t="s">
        <v>31</v>
      </c>
      <c r="G1579">
        <v>24</v>
      </c>
      <c r="M1579" t="s">
        <v>21</v>
      </c>
    </row>
    <row r="1580" spans="1:17" x14ac:dyDescent="0.25">
      <c r="A1580">
        <v>1</v>
      </c>
      <c r="B1580" t="s">
        <v>41</v>
      </c>
      <c r="C1580" t="s">
        <v>36</v>
      </c>
      <c r="D1580" t="s">
        <v>51</v>
      </c>
      <c r="E1580" t="s">
        <v>18</v>
      </c>
      <c r="F1580" t="s">
        <v>31</v>
      </c>
      <c r="G1580">
        <v>24</v>
      </c>
      <c r="M1580" t="s">
        <v>21</v>
      </c>
    </row>
    <row r="1581" spans="1:17" x14ac:dyDescent="0.25">
      <c r="A1581">
        <v>1</v>
      </c>
      <c r="B1581" t="s">
        <v>41</v>
      </c>
      <c r="C1581" t="s">
        <v>38</v>
      </c>
      <c r="D1581" t="s">
        <v>51</v>
      </c>
      <c r="E1581" t="s">
        <v>18</v>
      </c>
      <c r="F1581" t="s">
        <v>31</v>
      </c>
      <c r="G1581">
        <v>24</v>
      </c>
      <c r="M1581" t="s">
        <v>21</v>
      </c>
    </row>
    <row r="1582" spans="1:17" hidden="1" x14ac:dyDescent="0.25">
      <c r="A1582">
        <v>0</v>
      </c>
      <c r="B1582" t="s">
        <v>42</v>
      </c>
      <c r="C1582" t="s">
        <v>17</v>
      </c>
      <c r="D1582" t="s">
        <v>55</v>
      </c>
      <c r="E1582" t="s">
        <v>18</v>
      </c>
      <c r="F1582" t="s">
        <v>26</v>
      </c>
      <c r="G1582"/>
      <c r="H1582" t="s">
        <v>19</v>
      </c>
      <c r="J1582">
        <v>6</v>
      </c>
      <c r="K1582">
        <v>8</v>
      </c>
      <c r="M1582" t="s">
        <v>21</v>
      </c>
    </row>
    <row r="1583" spans="1:17" hidden="1" x14ac:dyDescent="0.25">
      <c r="A1583">
        <v>0</v>
      </c>
      <c r="B1583" t="s">
        <v>42</v>
      </c>
      <c r="C1583" t="s">
        <v>17</v>
      </c>
      <c r="D1583" t="s">
        <v>55</v>
      </c>
      <c r="E1583" t="s">
        <v>20</v>
      </c>
      <c r="F1583" t="s">
        <v>74</v>
      </c>
      <c r="G1583"/>
      <c r="J1583">
        <v>0.25</v>
      </c>
      <c r="K1583">
        <v>0.33</v>
      </c>
      <c r="M1583" t="s">
        <v>75</v>
      </c>
      <c r="N1583" t="s">
        <v>21</v>
      </c>
      <c r="O1583" t="s">
        <v>22</v>
      </c>
    </row>
    <row r="1584" spans="1:17" hidden="1" x14ac:dyDescent="0.25">
      <c r="A1584">
        <v>0</v>
      </c>
      <c r="B1584" t="s">
        <v>42</v>
      </c>
      <c r="C1584" t="s">
        <v>17</v>
      </c>
      <c r="D1584" t="s">
        <v>55</v>
      </c>
      <c r="E1584" t="s">
        <v>23</v>
      </c>
      <c r="F1584" t="s">
        <v>26</v>
      </c>
      <c r="G1584"/>
      <c r="H1584" t="s">
        <v>19</v>
      </c>
      <c r="J1584">
        <v>6</v>
      </c>
      <c r="K1584">
        <v>8</v>
      </c>
      <c r="M1584" t="s">
        <v>22</v>
      </c>
    </row>
    <row r="1585" spans="1:17" hidden="1" x14ac:dyDescent="0.25">
      <c r="A1585">
        <v>0</v>
      </c>
      <c r="B1585" t="s">
        <v>42</v>
      </c>
      <c r="C1585" t="s">
        <v>17</v>
      </c>
      <c r="D1585" t="s">
        <v>55</v>
      </c>
      <c r="E1585" t="s">
        <v>20</v>
      </c>
      <c r="F1585" t="s">
        <v>74</v>
      </c>
      <c r="G1585"/>
      <c r="J1585">
        <v>0.25</v>
      </c>
      <c r="K1585">
        <v>0.33</v>
      </c>
      <c r="M1585" t="s">
        <v>75</v>
      </c>
      <c r="N1585" t="s">
        <v>24</v>
      </c>
      <c r="O1585" t="s">
        <v>62</v>
      </c>
      <c r="Q1585" t="e">
        <f>VLOOKUP(A1585&amp;C1586&amp;D1586,Sheet2!$A$1:$K$26,10,FALSE)</f>
        <v>#N/A</v>
      </c>
    </row>
    <row r="1586" spans="1:17" hidden="1" x14ac:dyDescent="0.25">
      <c r="A1586">
        <v>0</v>
      </c>
      <c r="B1586" t="s">
        <v>42</v>
      </c>
      <c r="C1586" t="s">
        <v>17</v>
      </c>
      <c r="D1586" t="s">
        <v>55</v>
      </c>
      <c r="E1586" t="s">
        <v>25</v>
      </c>
      <c r="F1586" t="s">
        <v>26</v>
      </c>
      <c r="G1586"/>
      <c r="H1586" t="s">
        <v>27</v>
      </c>
      <c r="I1586">
        <v>0.54</v>
      </c>
      <c r="J1586">
        <v>0.25</v>
      </c>
      <c r="K1586">
        <v>0.75</v>
      </c>
      <c r="M1586" t="s">
        <v>24</v>
      </c>
    </row>
    <row r="1587" spans="1:17" hidden="1" x14ac:dyDescent="0.25">
      <c r="A1587">
        <v>0</v>
      </c>
      <c r="B1587" t="s">
        <v>42</v>
      </c>
      <c r="C1587" t="s">
        <v>17</v>
      </c>
      <c r="D1587" t="s">
        <v>55</v>
      </c>
      <c r="E1587" t="s">
        <v>20</v>
      </c>
      <c r="F1587" t="s">
        <v>74</v>
      </c>
      <c r="G1587"/>
      <c r="I1587">
        <v>0.54</v>
      </c>
      <c r="J1587">
        <v>0.16</v>
      </c>
      <c r="K1587">
        <v>0.25</v>
      </c>
      <c r="M1587" t="s">
        <v>75</v>
      </c>
      <c r="N1587" t="s">
        <v>24</v>
      </c>
      <c r="O1587" t="s">
        <v>21</v>
      </c>
    </row>
    <row r="1588" spans="1:17" hidden="1" x14ac:dyDescent="0.25">
      <c r="A1588">
        <v>0</v>
      </c>
      <c r="B1588" t="s">
        <v>42</v>
      </c>
      <c r="C1588" t="s">
        <v>17</v>
      </c>
      <c r="D1588" t="s">
        <v>55</v>
      </c>
      <c r="E1588" t="s">
        <v>28</v>
      </c>
      <c r="F1588" t="s">
        <v>26</v>
      </c>
      <c r="G1588"/>
      <c r="H1588" t="s">
        <v>27</v>
      </c>
      <c r="I1588">
        <v>0.75</v>
      </c>
      <c r="J1588">
        <v>0.5</v>
      </c>
      <c r="K1588">
        <v>1</v>
      </c>
      <c r="M1588" t="s">
        <v>21</v>
      </c>
    </row>
    <row r="1589" spans="1:17" hidden="1" x14ac:dyDescent="0.25">
      <c r="A1589">
        <v>0</v>
      </c>
      <c r="B1589" t="s">
        <v>42</v>
      </c>
      <c r="C1589" t="s">
        <v>17</v>
      </c>
      <c r="D1589" t="s">
        <v>55</v>
      </c>
      <c r="E1589" t="s">
        <v>20</v>
      </c>
      <c r="F1589" t="s">
        <v>74</v>
      </c>
      <c r="G1589"/>
      <c r="J1589">
        <v>0.25</v>
      </c>
      <c r="K1589">
        <v>0.33</v>
      </c>
      <c r="M1589" t="s">
        <v>75</v>
      </c>
      <c r="N1589" t="s">
        <v>24</v>
      </c>
      <c r="O1589" t="s">
        <v>29</v>
      </c>
      <c r="P1589">
        <v>2500</v>
      </c>
      <c r="Q1589" t="e">
        <f>VLOOKUP(A1589&amp;C1589&amp;D1589,Sheet2!$A$1:$W$46,21,FALSE)</f>
        <v>#N/A</v>
      </c>
    </row>
    <row r="1590" spans="1:17" hidden="1" x14ac:dyDescent="0.25">
      <c r="A1590">
        <v>0</v>
      </c>
      <c r="B1590" t="s">
        <v>42</v>
      </c>
      <c r="C1590" t="s">
        <v>17</v>
      </c>
      <c r="D1590" t="s">
        <v>55</v>
      </c>
      <c r="E1590" t="s">
        <v>30</v>
      </c>
      <c r="F1590" t="s">
        <v>26</v>
      </c>
      <c r="G1590"/>
      <c r="H1590" t="s">
        <v>27</v>
      </c>
      <c r="I1590">
        <v>2.5</v>
      </c>
      <c r="J1590">
        <v>0.5</v>
      </c>
      <c r="K1590">
        <v>3</v>
      </c>
      <c r="M1590" t="s">
        <v>24</v>
      </c>
    </row>
    <row r="1591" spans="1:17" hidden="1" x14ac:dyDescent="0.25">
      <c r="A1591">
        <v>0</v>
      </c>
      <c r="B1591" t="s">
        <v>42</v>
      </c>
      <c r="C1591" t="s">
        <v>17</v>
      </c>
      <c r="D1591" t="s">
        <v>55</v>
      </c>
      <c r="E1591" t="s">
        <v>20</v>
      </c>
      <c r="F1591" t="s">
        <v>74</v>
      </c>
      <c r="G1591"/>
      <c r="J1591">
        <v>0.25</v>
      </c>
      <c r="K1591">
        <v>0.33</v>
      </c>
      <c r="M1591" t="s">
        <v>75</v>
      </c>
      <c r="N1591" t="s">
        <v>24</v>
      </c>
      <c r="O1591" t="s">
        <v>21</v>
      </c>
    </row>
    <row r="1592" spans="1:17" hidden="1" x14ac:dyDescent="0.25">
      <c r="A1592">
        <v>0</v>
      </c>
      <c r="B1592" t="s">
        <v>42</v>
      </c>
      <c r="C1592" t="s">
        <v>17</v>
      </c>
      <c r="D1592" t="s">
        <v>55</v>
      </c>
      <c r="E1592" t="s">
        <v>18</v>
      </c>
      <c r="F1592" t="s">
        <v>31</v>
      </c>
      <c r="G1592">
        <v>24</v>
      </c>
      <c r="M1592" t="s">
        <v>21</v>
      </c>
    </row>
    <row r="1593" spans="1:17" hidden="1" x14ac:dyDescent="0.25">
      <c r="A1593">
        <v>0</v>
      </c>
      <c r="B1593" t="s">
        <v>42</v>
      </c>
      <c r="C1593" t="s">
        <v>17</v>
      </c>
      <c r="D1593" t="s">
        <v>53</v>
      </c>
      <c r="E1593" t="s">
        <v>18</v>
      </c>
      <c r="F1593" t="s">
        <v>26</v>
      </c>
      <c r="G1593"/>
      <c r="H1593" t="s">
        <v>19</v>
      </c>
      <c r="J1593">
        <v>6</v>
      </c>
      <c r="K1593">
        <v>7</v>
      </c>
      <c r="M1593" t="s">
        <v>21</v>
      </c>
    </row>
    <row r="1594" spans="1:17" hidden="1" x14ac:dyDescent="0.25">
      <c r="A1594">
        <v>0</v>
      </c>
      <c r="B1594" t="s">
        <v>42</v>
      </c>
      <c r="C1594" t="s">
        <v>17</v>
      </c>
      <c r="D1594" t="s">
        <v>53</v>
      </c>
      <c r="E1594" t="s">
        <v>20</v>
      </c>
      <c r="F1594" t="s">
        <v>74</v>
      </c>
      <c r="G1594"/>
      <c r="J1594">
        <v>0.25</v>
      </c>
      <c r="K1594">
        <v>0.33</v>
      </c>
      <c r="M1594" t="s">
        <v>75</v>
      </c>
      <c r="N1594" t="s">
        <v>21</v>
      </c>
      <c r="O1594" t="s">
        <v>32</v>
      </c>
    </row>
    <row r="1595" spans="1:17" hidden="1" x14ac:dyDescent="0.25">
      <c r="A1595">
        <v>0</v>
      </c>
      <c r="B1595" t="s">
        <v>42</v>
      </c>
      <c r="C1595" t="s">
        <v>17</v>
      </c>
      <c r="D1595" t="s">
        <v>53</v>
      </c>
      <c r="E1595" t="s">
        <v>33</v>
      </c>
      <c r="F1595" t="s">
        <v>26</v>
      </c>
      <c r="G1595"/>
      <c r="H1595" t="s">
        <v>19</v>
      </c>
      <c r="J1595">
        <v>3</v>
      </c>
      <c r="K1595">
        <v>4</v>
      </c>
      <c r="M1595" t="s">
        <v>32</v>
      </c>
    </row>
    <row r="1596" spans="1:17" hidden="1" x14ac:dyDescent="0.25">
      <c r="A1596">
        <v>0</v>
      </c>
      <c r="B1596" t="s">
        <v>42</v>
      </c>
      <c r="C1596" t="s">
        <v>17</v>
      </c>
      <c r="D1596" t="s">
        <v>53</v>
      </c>
      <c r="E1596" t="s">
        <v>34</v>
      </c>
      <c r="F1596" t="s">
        <v>26</v>
      </c>
      <c r="G1596"/>
      <c r="H1596" t="s">
        <v>19</v>
      </c>
      <c r="J1596">
        <v>0.5</v>
      </c>
      <c r="K1596">
        <v>0.75</v>
      </c>
      <c r="M1596" t="s">
        <v>24</v>
      </c>
    </row>
    <row r="1597" spans="1:17" hidden="1" x14ac:dyDescent="0.25">
      <c r="A1597">
        <v>0</v>
      </c>
      <c r="B1597" t="s">
        <v>42</v>
      </c>
      <c r="C1597" t="s">
        <v>17</v>
      </c>
      <c r="D1597" t="s">
        <v>53</v>
      </c>
      <c r="E1597" t="s">
        <v>33</v>
      </c>
      <c r="F1597" t="s">
        <v>26</v>
      </c>
      <c r="G1597"/>
      <c r="H1597" t="s">
        <v>27</v>
      </c>
      <c r="I1597">
        <v>4</v>
      </c>
      <c r="J1597">
        <v>3</v>
      </c>
      <c r="K1597">
        <v>5.5</v>
      </c>
      <c r="M1597" t="s">
        <v>32</v>
      </c>
    </row>
    <row r="1598" spans="1:17" hidden="1" x14ac:dyDescent="0.25">
      <c r="A1598">
        <v>0</v>
      </c>
      <c r="B1598" t="s">
        <v>42</v>
      </c>
      <c r="C1598" t="s">
        <v>17</v>
      </c>
      <c r="D1598" t="s">
        <v>53</v>
      </c>
      <c r="E1598" t="s">
        <v>20</v>
      </c>
      <c r="F1598" t="s">
        <v>74</v>
      </c>
      <c r="G1598"/>
      <c r="J1598">
        <v>0.25</v>
      </c>
      <c r="K1598">
        <v>0.33</v>
      </c>
      <c r="M1598" t="s">
        <v>75</v>
      </c>
      <c r="N1598" t="s">
        <v>24</v>
      </c>
      <c r="O1598" t="s">
        <v>62</v>
      </c>
      <c r="Q1598" t="e">
        <f>VLOOKUP(A1598&amp;C1599&amp;D1599,Sheet2!$A$1:$K$26,10,FALSE)</f>
        <v>#N/A</v>
      </c>
    </row>
    <row r="1599" spans="1:17" hidden="1" x14ac:dyDescent="0.25">
      <c r="A1599">
        <v>0</v>
      </c>
      <c r="B1599" t="s">
        <v>42</v>
      </c>
      <c r="C1599" t="s">
        <v>17</v>
      </c>
      <c r="D1599" t="s">
        <v>53</v>
      </c>
      <c r="E1599" t="s">
        <v>25</v>
      </c>
      <c r="F1599" t="s">
        <v>26</v>
      </c>
      <c r="G1599"/>
      <c r="H1599" t="s">
        <v>27</v>
      </c>
      <c r="I1599">
        <v>0.54</v>
      </c>
      <c r="J1599">
        <v>0.25</v>
      </c>
      <c r="K1599">
        <v>0.75</v>
      </c>
      <c r="M1599" t="s">
        <v>24</v>
      </c>
    </row>
    <row r="1600" spans="1:17" hidden="1" x14ac:dyDescent="0.25">
      <c r="A1600">
        <v>0</v>
      </c>
      <c r="B1600" t="s">
        <v>42</v>
      </c>
      <c r="C1600" t="s">
        <v>17</v>
      </c>
      <c r="D1600" t="s">
        <v>53</v>
      </c>
      <c r="E1600" t="s">
        <v>20</v>
      </c>
      <c r="F1600" t="s">
        <v>74</v>
      </c>
      <c r="G1600"/>
      <c r="I1600">
        <v>0.54</v>
      </c>
      <c r="J1600">
        <v>0.16</v>
      </c>
      <c r="K1600">
        <v>0.25</v>
      </c>
      <c r="M1600" t="s">
        <v>75</v>
      </c>
      <c r="N1600" t="s">
        <v>24</v>
      </c>
      <c r="O1600" t="s">
        <v>21</v>
      </c>
    </row>
    <row r="1601" spans="1:17" hidden="1" x14ac:dyDescent="0.25">
      <c r="A1601">
        <v>0</v>
      </c>
      <c r="B1601" t="s">
        <v>42</v>
      </c>
      <c r="C1601" t="s">
        <v>17</v>
      </c>
      <c r="D1601" t="s">
        <v>53</v>
      </c>
      <c r="E1601" t="s">
        <v>28</v>
      </c>
      <c r="F1601" t="s">
        <v>26</v>
      </c>
      <c r="G1601"/>
      <c r="H1601" t="s">
        <v>27</v>
      </c>
      <c r="I1601">
        <v>0.75</v>
      </c>
      <c r="J1601">
        <v>0.5</v>
      </c>
      <c r="K1601">
        <v>1</v>
      </c>
      <c r="M1601" t="s">
        <v>21</v>
      </c>
    </row>
    <row r="1602" spans="1:17" hidden="1" x14ac:dyDescent="0.25">
      <c r="A1602">
        <v>0</v>
      </c>
      <c r="B1602" t="s">
        <v>42</v>
      </c>
      <c r="C1602" t="s">
        <v>17</v>
      </c>
      <c r="D1602" t="s">
        <v>53</v>
      </c>
      <c r="E1602" t="s">
        <v>20</v>
      </c>
      <c r="F1602" t="s">
        <v>74</v>
      </c>
      <c r="G1602"/>
      <c r="J1602">
        <v>0.25</v>
      </c>
      <c r="K1602">
        <v>0.33</v>
      </c>
      <c r="M1602" t="s">
        <v>75</v>
      </c>
      <c r="N1602" t="s">
        <v>24</v>
      </c>
      <c r="O1602" t="s">
        <v>29</v>
      </c>
      <c r="P1602">
        <v>2500</v>
      </c>
      <c r="Q1602" t="e">
        <f>VLOOKUP(A1602&amp;C1602&amp;D1602,Sheet2!$A$1:$W$46,21,FALSE)</f>
        <v>#N/A</v>
      </c>
    </row>
    <row r="1603" spans="1:17" hidden="1" x14ac:dyDescent="0.25">
      <c r="A1603">
        <v>0</v>
      </c>
      <c r="B1603" t="s">
        <v>42</v>
      </c>
      <c r="C1603" t="s">
        <v>17</v>
      </c>
      <c r="D1603" t="s">
        <v>53</v>
      </c>
      <c r="E1603" t="s">
        <v>30</v>
      </c>
      <c r="F1603" t="s">
        <v>26</v>
      </c>
      <c r="G1603"/>
      <c r="H1603" t="s">
        <v>27</v>
      </c>
      <c r="I1603">
        <v>1</v>
      </c>
      <c r="J1603">
        <v>0.5</v>
      </c>
      <c r="K1603">
        <v>1.5</v>
      </c>
      <c r="M1603" t="s">
        <v>24</v>
      </c>
    </row>
    <row r="1604" spans="1:17" hidden="1" x14ac:dyDescent="0.25">
      <c r="A1604">
        <v>0</v>
      </c>
      <c r="B1604" t="s">
        <v>42</v>
      </c>
      <c r="C1604" t="s">
        <v>17</v>
      </c>
      <c r="D1604" t="s">
        <v>53</v>
      </c>
      <c r="E1604" t="s">
        <v>20</v>
      </c>
      <c r="F1604" t="s">
        <v>74</v>
      </c>
      <c r="G1604"/>
      <c r="J1604">
        <v>0.25</v>
      </c>
      <c r="K1604">
        <v>0.33</v>
      </c>
      <c r="M1604" t="s">
        <v>75</v>
      </c>
      <c r="N1604" t="s">
        <v>24</v>
      </c>
      <c r="O1604" t="s">
        <v>21</v>
      </c>
    </row>
    <row r="1605" spans="1:17" hidden="1" x14ac:dyDescent="0.25">
      <c r="A1605">
        <v>0</v>
      </c>
      <c r="B1605" t="s">
        <v>42</v>
      </c>
      <c r="C1605" t="s">
        <v>17</v>
      </c>
      <c r="D1605" t="s">
        <v>53</v>
      </c>
      <c r="E1605" t="s">
        <v>18</v>
      </c>
      <c r="F1605" t="s">
        <v>31</v>
      </c>
      <c r="G1605">
        <v>24</v>
      </c>
      <c r="M1605" t="s">
        <v>21</v>
      </c>
    </row>
    <row r="1606" spans="1:17" hidden="1" x14ac:dyDescent="0.25">
      <c r="A1606">
        <v>0</v>
      </c>
      <c r="B1606" t="s">
        <v>42</v>
      </c>
      <c r="C1606" t="s">
        <v>17</v>
      </c>
      <c r="D1606" t="s">
        <v>59</v>
      </c>
      <c r="E1606" t="s">
        <v>18</v>
      </c>
      <c r="F1606" t="s">
        <v>26</v>
      </c>
      <c r="G1606"/>
      <c r="H1606" t="s">
        <v>19</v>
      </c>
      <c r="J1606">
        <v>8</v>
      </c>
      <c r="K1606">
        <v>9</v>
      </c>
      <c r="M1606" t="s">
        <v>21</v>
      </c>
    </row>
    <row r="1607" spans="1:17" hidden="1" x14ac:dyDescent="0.25">
      <c r="A1607">
        <v>0</v>
      </c>
      <c r="B1607" t="s">
        <v>42</v>
      </c>
      <c r="C1607" t="s">
        <v>17</v>
      </c>
      <c r="D1607" t="s">
        <v>59</v>
      </c>
      <c r="E1607" t="s">
        <v>20</v>
      </c>
      <c r="F1607" t="s">
        <v>74</v>
      </c>
      <c r="G1607"/>
      <c r="J1607">
        <v>0.25</v>
      </c>
      <c r="K1607">
        <v>0.33</v>
      </c>
      <c r="M1607" t="s">
        <v>75</v>
      </c>
      <c r="N1607" t="s">
        <v>21</v>
      </c>
      <c r="O1607" t="s">
        <v>62</v>
      </c>
      <c r="Q1607" t="s">
        <v>64</v>
      </c>
    </row>
    <row r="1608" spans="1:17" hidden="1" x14ac:dyDescent="0.25">
      <c r="A1608">
        <v>0</v>
      </c>
      <c r="B1608" t="s">
        <v>42</v>
      </c>
      <c r="C1608" t="s">
        <v>17</v>
      </c>
      <c r="D1608" t="s">
        <v>59</v>
      </c>
      <c r="E1608" t="s">
        <v>35</v>
      </c>
      <c r="F1608" t="s">
        <v>26</v>
      </c>
      <c r="G1608"/>
      <c r="H1608" t="s">
        <v>19</v>
      </c>
      <c r="J1608">
        <v>1</v>
      </c>
      <c r="K1608">
        <v>1.5</v>
      </c>
      <c r="M1608" t="s">
        <v>24</v>
      </c>
    </row>
    <row r="1609" spans="1:17" hidden="1" x14ac:dyDescent="0.25">
      <c r="A1609">
        <v>0</v>
      </c>
      <c r="B1609" t="s">
        <v>42</v>
      </c>
      <c r="C1609" t="s">
        <v>17</v>
      </c>
      <c r="D1609" t="s">
        <v>59</v>
      </c>
      <c r="E1609" t="s">
        <v>20</v>
      </c>
      <c r="F1609" t="s">
        <v>74</v>
      </c>
      <c r="G1609"/>
      <c r="J1609">
        <v>0.25</v>
      </c>
      <c r="K1609">
        <v>0.33</v>
      </c>
      <c r="M1609" t="s">
        <v>75</v>
      </c>
      <c r="N1609" t="s">
        <v>24</v>
      </c>
      <c r="O1609" t="s">
        <v>62</v>
      </c>
      <c r="Q1609" t="e">
        <f>VLOOKUP(A1609&amp;C1610&amp;D1610,Sheet2!$A$1:$K$26,10,FALSE)</f>
        <v>#N/A</v>
      </c>
    </row>
    <row r="1610" spans="1:17" hidden="1" x14ac:dyDescent="0.25">
      <c r="A1610">
        <v>0</v>
      </c>
      <c r="B1610" t="s">
        <v>42</v>
      </c>
      <c r="C1610" t="s">
        <v>17</v>
      </c>
      <c r="D1610" t="s">
        <v>59</v>
      </c>
      <c r="E1610" t="s">
        <v>25</v>
      </c>
      <c r="F1610" t="s">
        <v>26</v>
      </c>
      <c r="G1610"/>
      <c r="H1610" t="s">
        <v>27</v>
      </c>
      <c r="I1610">
        <v>0.54</v>
      </c>
      <c r="J1610">
        <v>0.25</v>
      </c>
      <c r="K1610">
        <v>0.75</v>
      </c>
      <c r="M1610" t="s">
        <v>24</v>
      </c>
    </row>
    <row r="1611" spans="1:17" hidden="1" x14ac:dyDescent="0.25">
      <c r="A1611">
        <v>0</v>
      </c>
      <c r="B1611" t="s">
        <v>42</v>
      </c>
      <c r="C1611" t="s">
        <v>17</v>
      </c>
      <c r="D1611" t="s">
        <v>59</v>
      </c>
      <c r="E1611" t="s">
        <v>20</v>
      </c>
      <c r="F1611" t="s">
        <v>74</v>
      </c>
      <c r="G1611"/>
      <c r="J1611">
        <v>0.25</v>
      </c>
      <c r="K1611">
        <v>0.33</v>
      </c>
      <c r="M1611" t="s">
        <v>75</v>
      </c>
      <c r="N1611" t="s">
        <v>24</v>
      </c>
      <c r="O1611" t="s">
        <v>21</v>
      </c>
    </row>
    <row r="1612" spans="1:17" hidden="1" x14ac:dyDescent="0.25">
      <c r="A1612">
        <v>0</v>
      </c>
      <c r="B1612" t="s">
        <v>42</v>
      </c>
      <c r="C1612" t="s">
        <v>17</v>
      </c>
      <c r="D1612" t="s">
        <v>59</v>
      </c>
      <c r="E1612" t="s">
        <v>28</v>
      </c>
      <c r="F1612" t="s">
        <v>26</v>
      </c>
      <c r="G1612"/>
      <c r="H1612" t="s">
        <v>27</v>
      </c>
      <c r="I1612">
        <v>1</v>
      </c>
      <c r="J1612">
        <v>0.5</v>
      </c>
      <c r="K1612">
        <v>2</v>
      </c>
      <c r="M1612" t="s">
        <v>21</v>
      </c>
    </row>
    <row r="1613" spans="1:17" hidden="1" x14ac:dyDescent="0.25">
      <c r="A1613">
        <v>0</v>
      </c>
      <c r="B1613" t="s">
        <v>42</v>
      </c>
      <c r="C1613" t="s">
        <v>17</v>
      </c>
      <c r="D1613" t="s">
        <v>59</v>
      </c>
      <c r="E1613" t="s">
        <v>20</v>
      </c>
      <c r="F1613" t="s">
        <v>74</v>
      </c>
      <c r="G1613"/>
      <c r="J1613">
        <v>0.25</v>
      </c>
      <c r="K1613">
        <v>0.33</v>
      </c>
      <c r="M1613" t="s">
        <v>75</v>
      </c>
      <c r="N1613" t="s">
        <v>24</v>
      </c>
      <c r="O1613" t="s">
        <v>29</v>
      </c>
      <c r="P1613">
        <v>2500</v>
      </c>
      <c r="Q1613" t="e">
        <f>VLOOKUP(A1613&amp;C1613&amp;D1613,Sheet2!$A$1:$W$46,21,FALSE)</f>
        <v>#N/A</v>
      </c>
    </row>
    <row r="1614" spans="1:17" hidden="1" x14ac:dyDescent="0.25">
      <c r="A1614">
        <v>0</v>
      </c>
      <c r="B1614" t="s">
        <v>42</v>
      </c>
      <c r="C1614" t="s">
        <v>17</v>
      </c>
      <c r="D1614" t="s">
        <v>59</v>
      </c>
      <c r="E1614" t="s">
        <v>30</v>
      </c>
      <c r="F1614" t="s">
        <v>26</v>
      </c>
      <c r="G1614"/>
      <c r="H1614" t="s">
        <v>19</v>
      </c>
      <c r="J1614">
        <v>3</v>
      </c>
      <c r="K1614">
        <v>4</v>
      </c>
      <c r="M1614" t="s">
        <v>24</v>
      </c>
    </row>
    <row r="1615" spans="1:17" hidden="1" x14ac:dyDescent="0.25">
      <c r="A1615">
        <v>0</v>
      </c>
      <c r="B1615" t="s">
        <v>42</v>
      </c>
      <c r="C1615" t="s">
        <v>17</v>
      </c>
      <c r="D1615" t="s">
        <v>59</v>
      </c>
      <c r="E1615" t="s">
        <v>20</v>
      </c>
      <c r="F1615" t="s">
        <v>74</v>
      </c>
      <c r="G1615"/>
      <c r="J1615">
        <v>0.25</v>
      </c>
      <c r="K1615">
        <v>0.33</v>
      </c>
      <c r="M1615" t="s">
        <v>75</v>
      </c>
      <c r="N1615" t="s">
        <v>24</v>
      </c>
      <c r="O1615" t="s">
        <v>21</v>
      </c>
    </row>
    <row r="1616" spans="1:17" hidden="1" x14ac:dyDescent="0.25">
      <c r="A1616">
        <v>0</v>
      </c>
      <c r="B1616" t="s">
        <v>42</v>
      </c>
      <c r="C1616" t="s">
        <v>17</v>
      </c>
      <c r="D1616" t="s">
        <v>59</v>
      </c>
      <c r="E1616" t="s">
        <v>18</v>
      </c>
      <c r="F1616" t="s">
        <v>31</v>
      </c>
      <c r="G1616">
        <v>24</v>
      </c>
      <c r="M1616" t="s">
        <v>21</v>
      </c>
    </row>
    <row r="1617" spans="1:17" hidden="1" x14ac:dyDescent="0.25">
      <c r="A1617">
        <v>0</v>
      </c>
      <c r="B1617" t="s">
        <v>42</v>
      </c>
      <c r="C1617" t="s">
        <v>17</v>
      </c>
      <c r="D1617" t="s">
        <v>52</v>
      </c>
      <c r="E1617" t="s">
        <v>18</v>
      </c>
      <c r="F1617" t="s">
        <v>26</v>
      </c>
      <c r="G1617"/>
      <c r="H1617" t="s">
        <v>19</v>
      </c>
      <c r="J1617">
        <v>8</v>
      </c>
      <c r="K1617">
        <v>9</v>
      </c>
      <c r="M1617" t="s">
        <v>21</v>
      </c>
    </row>
    <row r="1618" spans="1:17" hidden="1" x14ac:dyDescent="0.25">
      <c r="A1618">
        <v>0</v>
      </c>
      <c r="B1618" t="s">
        <v>42</v>
      </c>
      <c r="C1618" t="s">
        <v>17</v>
      </c>
      <c r="D1618" t="s">
        <v>52</v>
      </c>
      <c r="E1618" t="s">
        <v>28</v>
      </c>
      <c r="F1618" t="s">
        <v>26</v>
      </c>
      <c r="G1618"/>
      <c r="H1618" t="s">
        <v>27</v>
      </c>
      <c r="I1618">
        <v>1</v>
      </c>
      <c r="J1618">
        <v>0.5</v>
      </c>
      <c r="K1618">
        <v>2</v>
      </c>
      <c r="M1618" t="s">
        <v>21</v>
      </c>
    </row>
    <row r="1619" spans="1:17" hidden="1" x14ac:dyDescent="0.25">
      <c r="A1619">
        <v>0</v>
      </c>
      <c r="B1619" t="s">
        <v>42</v>
      </c>
      <c r="C1619" t="s">
        <v>17</v>
      </c>
      <c r="D1619" t="s">
        <v>52</v>
      </c>
      <c r="E1619" t="s">
        <v>20</v>
      </c>
      <c r="F1619" t="s">
        <v>74</v>
      </c>
      <c r="G1619"/>
      <c r="J1619">
        <v>0.25</v>
      </c>
      <c r="K1619">
        <v>0.33</v>
      </c>
      <c r="M1619" t="s">
        <v>75</v>
      </c>
      <c r="N1619" t="s">
        <v>24</v>
      </c>
      <c r="O1619" t="s">
        <v>29</v>
      </c>
      <c r="P1619">
        <v>2500</v>
      </c>
      <c r="Q1619" t="e">
        <f>VLOOKUP(A1619&amp;C1619&amp;D1619,Sheet2!$A$1:$W$46,21,FALSE)</f>
        <v>#N/A</v>
      </c>
    </row>
    <row r="1620" spans="1:17" hidden="1" x14ac:dyDescent="0.25">
      <c r="A1620">
        <v>0</v>
      </c>
      <c r="B1620" t="s">
        <v>42</v>
      </c>
      <c r="C1620" t="s">
        <v>17</v>
      </c>
      <c r="D1620" t="s">
        <v>52</v>
      </c>
      <c r="E1620" t="s">
        <v>30</v>
      </c>
      <c r="F1620" t="s">
        <v>26</v>
      </c>
      <c r="G1620"/>
      <c r="H1620" t="s">
        <v>27</v>
      </c>
      <c r="I1620">
        <v>2</v>
      </c>
      <c r="J1620">
        <v>1.5</v>
      </c>
      <c r="K1620">
        <v>3</v>
      </c>
      <c r="M1620" t="s">
        <v>24</v>
      </c>
    </row>
    <row r="1621" spans="1:17" hidden="1" x14ac:dyDescent="0.25">
      <c r="A1621">
        <v>0</v>
      </c>
      <c r="B1621" t="s">
        <v>42</v>
      </c>
      <c r="C1621" t="s">
        <v>17</v>
      </c>
      <c r="D1621" t="s">
        <v>52</v>
      </c>
      <c r="E1621" t="s">
        <v>20</v>
      </c>
      <c r="F1621" t="s">
        <v>74</v>
      </c>
      <c r="G1621"/>
      <c r="J1621">
        <v>0.25</v>
      </c>
      <c r="K1621">
        <v>0.33</v>
      </c>
      <c r="M1621" t="s">
        <v>75</v>
      </c>
      <c r="N1621" t="s">
        <v>24</v>
      </c>
      <c r="O1621" t="s">
        <v>21</v>
      </c>
    </row>
    <row r="1622" spans="1:17" hidden="1" x14ac:dyDescent="0.25">
      <c r="A1622">
        <v>0</v>
      </c>
      <c r="B1622" t="s">
        <v>42</v>
      </c>
      <c r="C1622" t="s">
        <v>17</v>
      </c>
      <c r="D1622" t="s">
        <v>52</v>
      </c>
      <c r="E1622" t="s">
        <v>18</v>
      </c>
      <c r="F1622" t="s">
        <v>31</v>
      </c>
      <c r="G1622">
        <v>24</v>
      </c>
      <c r="M1622" t="s">
        <v>21</v>
      </c>
    </row>
    <row r="1623" spans="1:17" hidden="1" x14ac:dyDescent="0.25">
      <c r="A1623">
        <v>0</v>
      </c>
      <c r="B1623" t="s">
        <v>42</v>
      </c>
      <c r="C1623" t="s">
        <v>17</v>
      </c>
      <c r="D1623" t="s">
        <v>56</v>
      </c>
      <c r="E1623" t="s">
        <v>18</v>
      </c>
      <c r="F1623" t="s">
        <v>26</v>
      </c>
      <c r="G1623"/>
      <c r="H1623" t="s">
        <v>19</v>
      </c>
      <c r="J1623">
        <v>6</v>
      </c>
      <c r="K1623">
        <v>8</v>
      </c>
      <c r="M1623" t="s">
        <v>21</v>
      </c>
    </row>
    <row r="1624" spans="1:17" hidden="1" x14ac:dyDescent="0.25">
      <c r="A1624">
        <v>0</v>
      </c>
      <c r="B1624" t="s">
        <v>42</v>
      </c>
      <c r="C1624" t="s">
        <v>17</v>
      </c>
      <c r="D1624" t="s">
        <v>56</v>
      </c>
      <c r="E1624" t="s">
        <v>20</v>
      </c>
      <c r="F1624" t="s">
        <v>74</v>
      </c>
      <c r="G1624"/>
      <c r="J1624">
        <v>0.25</v>
      </c>
      <c r="K1624">
        <v>0.33</v>
      </c>
      <c r="M1624" t="s">
        <v>75</v>
      </c>
      <c r="N1624" t="s">
        <v>21</v>
      </c>
      <c r="O1624" t="s">
        <v>22</v>
      </c>
    </row>
    <row r="1625" spans="1:17" hidden="1" x14ac:dyDescent="0.25">
      <c r="A1625">
        <v>0</v>
      </c>
      <c r="B1625" t="s">
        <v>42</v>
      </c>
      <c r="C1625" t="s">
        <v>17</v>
      </c>
      <c r="D1625" t="s">
        <v>56</v>
      </c>
      <c r="E1625" t="s">
        <v>23</v>
      </c>
      <c r="F1625" t="s">
        <v>26</v>
      </c>
      <c r="G1625"/>
      <c r="H1625" t="s">
        <v>19</v>
      </c>
      <c r="J1625">
        <v>6</v>
      </c>
      <c r="K1625">
        <v>8</v>
      </c>
      <c r="M1625" t="s">
        <v>22</v>
      </c>
    </row>
    <row r="1626" spans="1:17" hidden="1" x14ac:dyDescent="0.25">
      <c r="A1626">
        <v>0</v>
      </c>
      <c r="B1626" t="s">
        <v>42</v>
      </c>
      <c r="C1626" t="s">
        <v>17</v>
      </c>
      <c r="D1626" t="s">
        <v>56</v>
      </c>
      <c r="E1626" t="s">
        <v>20</v>
      </c>
      <c r="F1626" t="s">
        <v>74</v>
      </c>
      <c r="G1626"/>
      <c r="J1626">
        <v>0.25</v>
      </c>
      <c r="K1626">
        <v>0.33</v>
      </c>
      <c r="M1626" t="s">
        <v>75</v>
      </c>
      <c r="N1626" t="s">
        <v>24</v>
      </c>
      <c r="O1626" t="s">
        <v>29</v>
      </c>
      <c r="P1626">
        <v>2500</v>
      </c>
      <c r="Q1626" t="e">
        <f>VLOOKUP(A1626&amp;C1626&amp;D1626,Sheet2!$A$1:$W$46,21,FALSE)</f>
        <v>#N/A</v>
      </c>
    </row>
    <row r="1627" spans="1:17" hidden="1" x14ac:dyDescent="0.25">
      <c r="A1627">
        <v>0</v>
      </c>
      <c r="B1627" t="s">
        <v>42</v>
      </c>
      <c r="C1627" t="s">
        <v>17</v>
      </c>
      <c r="D1627" t="s">
        <v>56</v>
      </c>
      <c r="E1627" t="s">
        <v>30</v>
      </c>
      <c r="F1627" t="s">
        <v>26</v>
      </c>
      <c r="G1627"/>
      <c r="H1627" t="s">
        <v>19</v>
      </c>
      <c r="J1627">
        <v>1</v>
      </c>
      <c r="K1627">
        <v>2</v>
      </c>
      <c r="M1627" t="s">
        <v>24</v>
      </c>
    </row>
    <row r="1628" spans="1:17" hidden="1" x14ac:dyDescent="0.25">
      <c r="A1628">
        <v>0</v>
      </c>
      <c r="B1628" t="s">
        <v>42</v>
      </c>
      <c r="C1628" t="s">
        <v>17</v>
      </c>
      <c r="D1628" t="s">
        <v>56</v>
      </c>
      <c r="E1628" t="s">
        <v>20</v>
      </c>
      <c r="F1628" t="s">
        <v>74</v>
      </c>
      <c r="G1628"/>
      <c r="J1628">
        <v>0.25</v>
      </c>
      <c r="K1628">
        <v>0.33</v>
      </c>
      <c r="M1628" t="s">
        <v>75</v>
      </c>
      <c r="N1628" t="s">
        <v>24</v>
      </c>
      <c r="O1628" t="s">
        <v>21</v>
      </c>
      <c r="P1628">
        <v>1000</v>
      </c>
    </row>
    <row r="1629" spans="1:17" hidden="1" x14ac:dyDescent="0.25">
      <c r="A1629">
        <v>0</v>
      </c>
      <c r="B1629" t="s">
        <v>42</v>
      </c>
      <c r="C1629" t="s">
        <v>17</v>
      </c>
      <c r="D1629" t="s">
        <v>56</v>
      </c>
      <c r="E1629" t="s">
        <v>28</v>
      </c>
      <c r="F1629" t="s">
        <v>26</v>
      </c>
      <c r="G1629"/>
      <c r="H1629" t="s">
        <v>27</v>
      </c>
      <c r="I1629">
        <v>0.75</v>
      </c>
      <c r="J1629">
        <v>0.5</v>
      </c>
      <c r="K1629">
        <v>1</v>
      </c>
      <c r="M1629" t="s">
        <v>21</v>
      </c>
    </row>
    <row r="1630" spans="1:17" hidden="1" x14ac:dyDescent="0.25">
      <c r="A1630">
        <v>0</v>
      </c>
      <c r="B1630" t="s">
        <v>42</v>
      </c>
      <c r="C1630" t="s">
        <v>17</v>
      </c>
      <c r="D1630" t="s">
        <v>56</v>
      </c>
      <c r="E1630" t="s">
        <v>20</v>
      </c>
      <c r="F1630" t="s">
        <v>74</v>
      </c>
      <c r="G1630"/>
      <c r="J1630">
        <v>0.25</v>
      </c>
      <c r="K1630">
        <v>0.33</v>
      </c>
      <c r="M1630" t="s">
        <v>75</v>
      </c>
      <c r="N1630" t="s">
        <v>24</v>
      </c>
      <c r="O1630" t="s">
        <v>21</v>
      </c>
    </row>
    <row r="1631" spans="1:17" hidden="1" x14ac:dyDescent="0.25">
      <c r="A1631">
        <v>0</v>
      </c>
      <c r="B1631" t="s">
        <v>42</v>
      </c>
      <c r="C1631" t="s">
        <v>17</v>
      </c>
      <c r="D1631" t="s">
        <v>56</v>
      </c>
      <c r="E1631" t="s">
        <v>18</v>
      </c>
      <c r="F1631" t="s">
        <v>31</v>
      </c>
      <c r="G1631">
        <v>24</v>
      </c>
      <c r="M1631" t="s">
        <v>21</v>
      </c>
    </row>
    <row r="1632" spans="1:17" hidden="1" x14ac:dyDescent="0.25">
      <c r="A1632">
        <v>0</v>
      </c>
      <c r="B1632" t="s">
        <v>42</v>
      </c>
      <c r="C1632" t="s">
        <v>36</v>
      </c>
      <c r="D1632" t="s">
        <v>55</v>
      </c>
      <c r="E1632" t="s">
        <v>18</v>
      </c>
      <c r="F1632" t="s">
        <v>26</v>
      </c>
      <c r="G1632"/>
      <c r="H1632" t="s">
        <v>19</v>
      </c>
      <c r="J1632">
        <v>12</v>
      </c>
      <c r="K1632">
        <v>14</v>
      </c>
      <c r="M1632" t="s">
        <v>21</v>
      </c>
    </row>
    <row r="1633" spans="1:17" hidden="1" x14ac:dyDescent="0.25">
      <c r="A1633">
        <v>0</v>
      </c>
      <c r="B1633" t="s">
        <v>42</v>
      </c>
      <c r="C1633" t="s">
        <v>36</v>
      </c>
      <c r="D1633" t="s">
        <v>55</v>
      </c>
      <c r="E1633" t="s">
        <v>34</v>
      </c>
      <c r="F1633" t="s">
        <v>26</v>
      </c>
      <c r="G1633"/>
      <c r="H1633" t="s">
        <v>19</v>
      </c>
      <c r="J1633">
        <v>1</v>
      </c>
      <c r="K1633">
        <v>2</v>
      </c>
      <c r="M1633" t="s">
        <v>24</v>
      </c>
    </row>
    <row r="1634" spans="1:17" hidden="1" x14ac:dyDescent="0.25">
      <c r="A1634">
        <v>0</v>
      </c>
      <c r="B1634" t="s">
        <v>42</v>
      </c>
      <c r="C1634" t="s">
        <v>36</v>
      </c>
      <c r="D1634" t="s">
        <v>55</v>
      </c>
      <c r="E1634" t="s">
        <v>20</v>
      </c>
      <c r="F1634" t="s">
        <v>74</v>
      </c>
      <c r="G1634"/>
      <c r="J1634">
        <v>0.25</v>
      </c>
      <c r="K1634">
        <v>0.33</v>
      </c>
      <c r="M1634" t="s">
        <v>75</v>
      </c>
      <c r="N1634" t="s">
        <v>24</v>
      </c>
      <c r="O1634" t="s">
        <v>29</v>
      </c>
      <c r="P1634">
        <v>2500</v>
      </c>
      <c r="Q1634" t="e">
        <f>VLOOKUP(A1634&amp;C1634&amp;D1634,Sheet2!$A$1:$W$46,21,FALSE)</f>
        <v>#N/A</v>
      </c>
    </row>
    <row r="1635" spans="1:17" hidden="1" x14ac:dyDescent="0.25">
      <c r="A1635">
        <v>0</v>
      </c>
      <c r="B1635" t="s">
        <v>42</v>
      </c>
      <c r="C1635" t="s">
        <v>36</v>
      </c>
      <c r="D1635" t="s">
        <v>55</v>
      </c>
      <c r="E1635" t="s">
        <v>30</v>
      </c>
      <c r="F1635" t="s">
        <v>26</v>
      </c>
      <c r="G1635"/>
      <c r="H1635" t="s">
        <v>27</v>
      </c>
      <c r="I1635">
        <v>2.5</v>
      </c>
      <c r="J1635">
        <v>0.5</v>
      </c>
      <c r="K1635">
        <v>4</v>
      </c>
      <c r="M1635" t="s">
        <v>24</v>
      </c>
    </row>
    <row r="1636" spans="1:17" hidden="1" x14ac:dyDescent="0.25">
      <c r="A1636">
        <v>0</v>
      </c>
      <c r="B1636" t="s">
        <v>42</v>
      </c>
      <c r="C1636" t="s">
        <v>36</v>
      </c>
      <c r="D1636" t="s">
        <v>55</v>
      </c>
      <c r="E1636" t="s">
        <v>20</v>
      </c>
      <c r="F1636" t="s">
        <v>74</v>
      </c>
      <c r="G1636"/>
      <c r="J1636">
        <v>0.25</v>
      </c>
      <c r="K1636">
        <v>0.33</v>
      </c>
      <c r="M1636" t="s">
        <v>75</v>
      </c>
      <c r="N1636" t="s">
        <v>24</v>
      </c>
      <c r="O1636" t="s">
        <v>21</v>
      </c>
    </row>
    <row r="1637" spans="1:17" hidden="1" x14ac:dyDescent="0.25">
      <c r="A1637">
        <v>0</v>
      </c>
      <c r="B1637" t="s">
        <v>42</v>
      </c>
      <c r="C1637" t="s">
        <v>36</v>
      </c>
      <c r="D1637" t="s">
        <v>55</v>
      </c>
      <c r="E1637" t="s">
        <v>18</v>
      </c>
      <c r="F1637" t="s">
        <v>31</v>
      </c>
      <c r="G1637">
        <v>24</v>
      </c>
      <c r="M1637" t="s">
        <v>21</v>
      </c>
    </row>
    <row r="1638" spans="1:17" hidden="1" x14ac:dyDescent="0.25">
      <c r="A1638">
        <v>0</v>
      </c>
      <c r="B1638" t="s">
        <v>42</v>
      </c>
      <c r="C1638" t="s">
        <v>36</v>
      </c>
      <c r="D1638" t="s">
        <v>59</v>
      </c>
      <c r="E1638" t="s">
        <v>18</v>
      </c>
      <c r="F1638" t="s">
        <v>26</v>
      </c>
      <c r="G1638"/>
      <c r="H1638" t="s">
        <v>19</v>
      </c>
      <c r="J1638">
        <v>8</v>
      </c>
      <c r="K1638">
        <v>10</v>
      </c>
      <c r="M1638" t="s">
        <v>21</v>
      </c>
    </row>
    <row r="1639" spans="1:17" hidden="1" x14ac:dyDescent="0.25">
      <c r="A1639">
        <v>0</v>
      </c>
      <c r="B1639" t="s">
        <v>42</v>
      </c>
      <c r="C1639" t="s">
        <v>36</v>
      </c>
      <c r="D1639" t="s">
        <v>59</v>
      </c>
      <c r="E1639" t="s">
        <v>20</v>
      </c>
      <c r="F1639" t="s">
        <v>74</v>
      </c>
      <c r="G1639"/>
      <c r="J1639">
        <v>0.25</v>
      </c>
      <c r="K1639">
        <v>0.33</v>
      </c>
      <c r="M1639" t="s">
        <v>75</v>
      </c>
      <c r="N1639" t="s">
        <v>21</v>
      </c>
      <c r="O1639" t="s">
        <v>62</v>
      </c>
      <c r="Q1639" t="e">
        <f>VLOOKUP(A1639&amp;C1640&amp;D1640,Sheet2!$A$1:$K$26,10,FALSE)</f>
        <v>#N/A</v>
      </c>
    </row>
    <row r="1640" spans="1:17" hidden="1" x14ac:dyDescent="0.25">
      <c r="A1640">
        <v>0</v>
      </c>
      <c r="B1640" t="s">
        <v>42</v>
      </c>
      <c r="C1640" t="s">
        <v>36</v>
      </c>
      <c r="D1640" t="s">
        <v>59</v>
      </c>
      <c r="E1640" t="s">
        <v>25</v>
      </c>
      <c r="F1640" t="s">
        <v>26</v>
      </c>
      <c r="G1640"/>
      <c r="H1640" t="s">
        <v>27</v>
      </c>
      <c r="I1640">
        <v>0.54</v>
      </c>
      <c r="J1640">
        <v>0.25</v>
      </c>
      <c r="K1640">
        <v>0.75</v>
      </c>
      <c r="M1640" t="s">
        <v>24</v>
      </c>
    </row>
    <row r="1641" spans="1:17" hidden="1" x14ac:dyDescent="0.25">
      <c r="A1641">
        <v>0</v>
      </c>
      <c r="B1641" t="s">
        <v>42</v>
      </c>
      <c r="C1641" t="s">
        <v>36</v>
      </c>
      <c r="D1641" t="s">
        <v>59</v>
      </c>
      <c r="E1641" t="s">
        <v>20</v>
      </c>
      <c r="F1641" t="s">
        <v>74</v>
      </c>
      <c r="G1641"/>
      <c r="I1641">
        <v>0.54</v>
      </c>
      <c r="J1641">
        <v>0.16</v>
      </c>
      <c r="K1641">
        <v>0.25</v>
      </c>
      <c r="M1641" t="s">
        <v>75</v>
      </c>
      <c r="N1641" t="s">
        <v>24</v>
      </c>
      <c r="O1641" t="s">
        <v>62</v>
      </c>
      <c r="Q1641" t="s">
        <v>64</v>
      </c>
    </row>
    <row r="1642" spans="1:17" hidden="1" x14ac:dyDescent="0.25">
      <c r="A1642">
        <v>0</v>
      </c>
      <c r="B1642" t="s">
        <v>42</v>
      </c>
      <c r="C1642" t="s">
        <v>36</v>
      </c>
      <c r="D1642" t="s">
        <v>59</v>
      </c>
      <c r="E1642" t="s">
        <v>35</v>
      </c>
      <c r="F1642" t="s">
        <v>26</v>
      </c>
      <c r="G1642"/>
      <c r="H1642" t="s">
        <v>19</v>
      </c>
      <c r="J1642">
        <v>0.75</v>
      </c>
      <c r="K1642">
        <v>1</v>
      </c>
      <c r="M1642" t="s">
        <v>24</v>
      </c>
    </row>
    <row r="1643" spans="1:17" hidden="1" x14ac:dyDescent="0.25">
      <c r="A1643">
        <v>0</v>
      </c>
      <c r="B1643" t="s">
        <v>42</v>
      </c>
      <c r="C1643" t="s">
        <v>36</v>
      </c>
      <c r="D1643" t="s">
        <v>59</v>
      </c>
      <c r="E1643" t="s">
        <v>20</v>
      </c>
      <c r="F1643" t="s">
        <v>74</v>
      </c>
      <c r="G1643"/>
      <c r="J1643">
        <v>0.25</v>
      </c>
      <c r="K1643">
        <v>0.33</v>
      </c>
      <c r="M1643" t="s">
        <v>75</v>
      </c>
      <c r="N1643" t="s">
        <v>24</v>
      </c>
      <c r="O1643" t="s">
        <v>21</v>
      </c>
    </row>
    <row r="1644" spans="1:17" hidden="1" x14ac:dyDescent="0.25">
      <c r="A1644">
        <v>0</v>
      </c>
      <c r="B1644" t="s">
        <v>42</v>
      </c>
      <c r="C1644" t="s">
        <v>36</v>
      </c>
      <c r="D1644" t="s">
        <v>59</v>
      </c>
      <c r="E1644" t="s">
        <v>28</v>
      </c>
      <c r="F1644" t="s">
        <v>26</v>
      </c>
      <c r="G1644"/>
      <c r="H1644" t="s">
        <v>27</v>
      </c>
      <c r="I1644">
        <v>1</v>
      </c>
      <c r="J1644">
        <v>0.5</v>
      </c>
      <c r="K1644">
        <v>2</v>
      </c>
      <c r="M1644" t="s">
        <v>21</v>
      </c>
    </row>
    <row r="1645" spans="1:17" hidden="1" x14ac:dyDescent="0.25">
      <c r="A1645">
        <v>0</v>
      </c>
      <c r="B1645" t="s">
        <v>42</v>
      </c>
      <c r="C1645" t="s">
        <v>36</v>
      </c>
      <c r="D1645" t="s">
        <v>59</v>
      </c>
      <c r="E1645" t="s">
        <v>20</v>
      </c>
      <c r="F1645" t="s">
        <v>74</v>
      </c>
      <c r="G1645"/>
      <c r="J1645">
        <v>0.25</v>
      </c>
      <c r="K1645">
        <v>0.33</v>
      </c>
      <c r="M1645" t="s">
        <v>75</v>
      </c>
      <c r="N1645" t="s">
        <v>24</v>
      </c>
      <c r="O1645" t="s">
        <v>29</v>
      </c>
      <c r="P1645">
        <v>2500</v>
      </c>
      <c r="Q1645" t="e">
        <f>VLOOKUP(A1645&amp;C1645&amp;D1645,Sheet2!$A$1:$W$46,21,FALSE)</f>
        <v>#N/A</v>
      </c>
    </row>
    <row r="1646" spans="1:17" hidden="1" x14ac:dyDescent="0.25">
      <c r="A1646">
        <v>0</v>
      </c>
      <c r="B1646" t="s">
        <v>42</v>
      </c>
      <c r="C1646" t="s">
        <v>36</v>
      </c>
      <c r="D1646" t="s">
        <v>59</v>
      </c>
      <c r="E1646" t="s">
        <v>30</v>
      </c>
      <c r="F1646" t="s">
        <v>26</v>
      </c>
      <c r="G1646"/>
      <c r="H1646" t="s">
        <v>19</v>
      </c>
      <c r="J1646">
        <v>5</v>
      </c>
      <c r="K1646">
        <v>6</v>
      </c>
      <c r="M1646" t="s">
        <v>24</v>
      </c>
    </row>
    <row r="1647" spans="1:17" hidden="1" x14ac:dyDescent="0.25">
      <c r="A1647">
        <v>0</v>
      </c>
      <c r="B1647" t="s">
        <v>42</v>
      </c>
      <c r="C1647" t="s">
        <v>36</v>
      </c>
      <c r="D1647" t="s">
        <v>59</v>
      </c>
      <c r="E1647" t="s">
        <v>20</v>
      </c>
      <c r="F1647" t="s">
        <v>74</v>
      </c>
      <c r="G1647"/>
      <c r="J1647">
        <v>0.25</v>
      </c>
      <c r="K1647">
        <v>0.33</v>
      </c>
      <c r="M1647" t="s">
        <v>75</v>
      </c>
      <c r="N1647" t="s">
        <v>24</v>
      </c>
      <c r="O1647" t="s">
        <v>21</v>
      </c>
    </row>
    <row r="1648" spans="1:17" hidden="1" x14ac:dyDescent="0.25">
      <c r="A1648">
        <v>0</v>
      </c>
      <c r="B1648" t="s">
        <v>42</v>
      </c>
      <c r="C1648" t="s">
        <v>36</v>
      </c>
      <c r="D1648" t="s">
        <v>59</v>
      </c>
      <c r="E1648" t="s">
        <v>18</v>
      </c>
      <c r="F1648" t="s">
        <v>31</v>
      </c>
      <c r="G1648">
        <v>24</v>
      </c>
      <c r="M1648" t="s">
        <v>21</v>
      </c>
    </row>
    <row r="1649" spans="1:17" hidden="1" x14ac:dyDescent="0.25">
      <c r="A1649">
        <v>0</v>
      </c>
      <c r="B1649" t="s">
        <v>42</v>
      </c>
      <c r="C1649" t="s">
        <v>36</v>
      </c>
      <c r="D1649" t="s">
        <v>53</v>
      </c>
      <c r="E1649" t="s">
        <v>18</v>
      </c>
      <c r="F1649" t="s">
        <v>26</v>
      </c>
      <c r="G1649"/>
      <c r="H1649" t="s">
        <v>19</v>
      </c>
      <c r="J1649">
        <v>8</v>
      </c>
      <c r="K1649">
        <v>11</v>
      </c>
      <c r="M1649" t="s">
        <v>21</v>
      </c>
    </row>
    <row r="1650" spans="1:17" hidden="1" x14ac:dyDescent="0.25">
      <c r="A1650">
        <v>0</v>
      </c>
      <c r="B1650" t="s">
        <v>42</v>
      </c>
      <c r="C1650" t="s">
        <v>36</v>
      </c>
      <c r="D1650" t="s">
        <v>53</v>
      </c>
      <c r="E1650" t="s">
        <v>20</v>
      </c>
      <c r="F1650" t="s">
        <v>74</v>
      </c>
      <c r="G1650"/>
      <c r="J1650">
        <v>0.25</v>
      </c>
      <c r="K1650">
        <v>0.33</v>
      </c>
      <c r="M1650" t="s">
        <v>75</v>
      </c>
      <c r="N1650" t="s">
        <v>21</v>
      </c>
      <c r="O1650" t="s">
        <v>62</v>
      </c>
      <c r="Q1650" t="e">
        <f>VLOOKUP(A1650&amp;C1651&amp;D1651,Sheet2!$A$1:$K$26,10,FALSE)</f>
        <v>#N/A</v>
      </c>
    </row>
    <row r="1651" spans="1:17" hidden="1" x14ac:dyDescent="0.25">
      <c r="A1651">
        <v>0</v>
      </c>
      <c r="B1651" t="s">
        <v>42</v>
      </c>
      <c r="C1651" t="s">
        <v>36</v>
      </c>
      <c r="D1651" t="s">
        <v>53</v>
      </c>
      <c r="E1651" t="s">
        <v>25</v>
      </c>
      <c r="F1651" t="s">
        <v>26</v>
      </c>
      <c r="G1651"/>
      <c r="H1651" t="s">
        <v>27</v>
      </c>
      <c r="I1651">
        <v>0.75</v>
      </c>
      <c r="J1651">
        <v>0.5</v>
      </c>
      <c r="K1651">
        <v>1</v>
      </c>
      <c r="M1651" t="s">
        <v>24</v>
      </c>
    </row>
    <row r="1652" spans="1:17" hidden="1" x14ac:dyDescent="0.25">
      <c r="A1652">
        <v>0</v>
      </c>
      <c r="B1652" t="s">
        <v>42</v>
      </c>
      <c r="C1652" t="s">
        <v>36</v>
      </c>
      <c r="D1652" t="s">
        <v>53</v>
      </c>
      <c r="E1652" t="s">
        <v>20</v>
      </c>
      <c r="F1652" t="s">
        <v>74</v>
      </c>
      <c r="G1652"/>
      <c r="J1652">
        <v>0.25</v>
      </c>
      <c r="K1652">
        <v>0.33</v>
      </c>
      <c r="M1652" t="s">
        <v>75</v>
      </c>
      <c r="N1652" t="s">
        <v>24</v>
      </c>
      <c r="O1652" t="s">
        <v>21</v>
      </c>
    </row>
    <row r="1653" spans="1:17" hidden="1" x14ac:dyDescent="0.25">
      <c r="A1653">
        <v>0</v>
      </c>
      <c r="B1653" t="s">
        <v>42</v>
      </c>
      <c r="C1653" t="s">
        <v>36</v>
      </c>
      <c r="D1653" t="s">
        <v>53</v>
      </c>
      <c r="E1653" t="s">
        <v>28</v>
      </c>
      <c r="F1653" t="s">
        <v>26</v>
      </c>
      <c r="G1653"/>
      <c r="H1653" t="s">
        <v>27</v>
      </c>
      <c r="I1653">
        <v>1</v>
      </c>
      <c r="J1653">
        <v>0.5</v>
      </c>
      <c r="K1653">
        <v>2</v>
      </c>
      <c r="M1653" t="s">
        <v>21</v>
      </c>
    </row>
    <row r="1654" spans="1:17" hidden="1" x14ac:dyDescent="0.25">
      <c r="A1654">
        <v>0</v>
      </c>
      <c r="B1654" t="s">
        <v>42</v>
      </c>
      <c r="C1654" t="s">
        <v>36</v>
      </c>
      <c r="D1654" t="s">
        <v>53</v>
      </c>
      <c r="E1654" t="s">
        <v>20</v>
      </c>
      <c r="F1654" t="s">
        <v>74</v>
      </c>
      <c r="G1654"/>
      <c r="J1654">
        <v>0.25</v>
      </c>
      <c r="K1654">
        <v>0.33</v>
      </c>
      <c r="M1654" t="s">
        <v>75</v>
      </c>
      <c r="N1654" t="s">
        <v>24</v>
      </c>
      <c r="O1654" t="s">
        <v>29</v>
      </c>
      <c r="P1654">
        <v>2500</v>
      </c>
      <c r="Q1654" t="e">
        <f>VLOOKUP(A1654&amp;C1654&amp;D1654,Sheet2!$A$1:$W$46,21,FALSE)</f>
        <v>#N/A</v>
      </c>
    </row>
    <row r="1655" spans="1:17" hidden="1" x14ac:dyDescent="0.25">
      <c r="A1655">
        <v>0</v>
      </c>
      <c r="B1655" t="s">
        <v>42</v>
      </c>
      <c r="C1655" t="s">
        <v>36</v>
      </c>
      <c r="D1655" t="s">
        <v>53</v>
      </c>
      <c r="E1655" t="s">
        <v>30</v>
      </c>
      <c r="F1655" t="s">
        <v>26</v>
      </c>
      <c r="G1655"/>
      <c r="H1655" t="s">
        <v>27</v>
      </c>
      <c r="I1655">
        <v>4</v>
      </c>
      <c r="J1655">
        <v>3</v>
      </c>
      <c r="K1655">
        <v>5</v>
      </c>
      <c r="M1655" t="s">
        <v>24</v>
      </c>
    </row>
    <row r="1656" spans="1:17" hidden="1" x14ac:dyDescent="0.25">
      <c r="A1656">
        <v>0</v>
      </c>
      <c r="B1656" t="s">
        <v>42</v>
      </c>
      <c r="C1656" t="s">
        <v>36</v>
      </c>
      <c r="D1656" t="s">
        <v>53</v>
      </c>
      <c r="E1656" t="s">
        <v>20</v>
      </c>
      <c r="F1656" t="s">
        <v>74</v>
      </c>
      <c r="G1656"/>
      <c r="J1656">
        <v>0.25</v>
      </c>
      <c r="K1656">
        <v>0.33</v>
      </c>
      <c r="M1656" t="s">
        <v>75</v>
      </c>
      <c r="N1656" t="s">
        <v>24</v>
      </c>
      <c r="O1656" t="s">
        <v>21</v>
      </c>
    </row>
    <row r="1657" spans="1:17" hidden="1" x14ac:dyDescent="0.25">
      <c r="A1657">
        <v>0</v>
      </c>
      <c r="B1657" t="s">
        <v>42</v>
      </c>
      <c r="C1657" t="s">
        <v>36</v>
      </c>
      <c r="D1657" t="s">
        <v>53</v>
      </c>
      <c r="E1657" t="s">
        <v>18</v>
      </c>
      <c r="F1657" t="s">
        <v>31</v>
      </c>
      <c r="G1657">
        <v>24</v>
      </c>
      <c r="M1657" t="s">
        <v>21</v>
      </c>
    </row>
    <row r="1658" spans="1:17" hidden="1" x14ac:dyDescent="0.25">
      <c r="A1658">
        <v>0</v>
      </c>
      <c r="B1658" t="s">
        <v>42</v>
      </c>
      <c r="C1658" t="s">
        <v>36</v>
      </c>
      <c r="D1658" t="s">
        <v>56</v>
      </c>
      <c r="E1658" t="s">
        <v>18</v>
      </c>
      <c r="F1658" t="s">
        <v>26</v>
      </c>
      <c r="G1658"/>
      <c r="H1658" t="s">
        <v>19</v>
      </c>
      <c r="J1658">
        <v>8</v>
      </c>
      <c r="K1658">
        <v>10</v>
      </c>
      <c r="M1658" t="s">
        <v>21</v>
      </c>
    </row>
    <row r="1659" spans="1:17" hidden="1" x14ac:dyDescent="0.25">
      <c r="A1659">
        <v>0</v>
      </c>
      <c r="B1659" t="s">
        <v>42</v>
      </c>
      <c r="C1659" t="s">
        <v>36</v>
      </c>
      <c r="D1659" t="s">
        <v>56</v>
      </c>
      <c r="E1659" t="s">
        <v>20</v>
      </c>
      <c r="F1659" t="s">
        <v>74</v>
      </c>
      <c r="G1659"/>
      <c r="J1659">
        <v>0.25</v>
      </c>
      <c r="K1659">
        <v>0.33</v>
      </c>
      <c r="M1659" t="s">
        <v>75</v>
      </c>
      <c r="N1659" t="s">
        <v>21</v>
      </c>
      <c r="O1659" t="s">
        <v>29</v>
      </c>
      <c r="P1659">
        <v>2500</v>
      </c>
      <c r="Q1659" t="e">
        <f>VLOOKUP(A1659&amp;C1659&amp;D1659,Sheet2!$A$1:$W$46,21,FALSE)</f>
        <v>#N/A</v>
      </c>
    </row>
    <row r="1660" spans="1:17" hidden="1" x14ac:dyDescent="0.25">
      <c r="A1660">
        <v>0</v>
      </c>
      <c r="B1660" t="s">
        <v>42</v>
      </c>
      <c r="C1660" t="s">
        <v>36</v>
      </c>
      <c r="D1660" t="s">
        <v>56</v>
      </c>
      <c r="E1660" t="s">
        <v>30</v>
      </c>
      <c r="F1660" t="s">
        <v>26</v>
      </c>
      <c r="G1660"/>
      <c r="H1660" t="s">
        <v>19</v>
      </c>
      <c r="J1660">
        <v>2</v>
      </c>
      <c r="K1660">
        <v>4</v>
      </c>
      <c r="M1660" t="s">
        <v>24</v>
      </c>
    </row>
    <row r="1661" spans="1:17" hidden="1" x14ac:dyDescent="0.25">
      <c r="A1661">
        <v>0</v>
      </c>
      <c r="B1661" t="s">
        <v>42</v>
      </c>
      <c r="C1661" t="s">
        <v>36</v>
      </c>
      <c r="D1661" t="s">
        <v>56</v>
      </c>
      <c r="E1661" t="s">
        <v>20</v>
      </c>
      <c r="F1661" t="s">
        <v>74</v>
      </c>
      <c r="G1661"/>
      <c r="J1661">
        <v>0.25</v>
      </c>
      <c r="K1661">
        <v>0.33</v>
      </c>
      <c r="M1661" t="s">
        <v>75</v>
      </c>
      <c r="N1661" t="s">
        <v>24</v>
      </c>
      <c r="O1661" t="s">
        <v>21</v>
      </c>
    </row>
    <row r="1662" spans="1:17" hidden="1" x14ac:dyDescent="0.25">
      <c r="A1662">
        <v>0</v>
      </c>
      <c r="B1662" t="s">
        <v>42</v>
      </c>
      <c r="C1662" t="s">
        <v>36</v>
      </c>
      <c r="D1662" t="s">
        <v>56</v>
      </c>
      <c r="E1662" t="s">
        <v>28</v>
      </c>
      <c r="F1662" t="s">
        <v>26</v>
      </c>
      <c r="G1662"/>
      <c r="H1662" t="s">
        <v>27</v>
      </c>
      <c r="I1662">
        <v>1</v>
      </c>
      <c r="J1662">
        <v>0.5</v>
      </c>
      <c r="K1662">
        <v>2</v>
      </c>
      <c r="M1662" t="s">
        <v>21</v>
      </c>
    </row>
    <row r="1663" spans="1:17" hidden="1" x14ac:dyDescent="0.25">
      <c r="A1663">
        <v>0</v>
      </c>
      <c r="B1663" t="s">
        <v>42</v>
      </c>
      <c r="C1663" t="s">
        <v>36</v>
      </c>
      <c r="D1663" t="s">
        <v>56</v>
      </c>
      <c r="E1663" t="s">
        <v>18</v>
      </c>
      <c r="F1663" t="s">
        <v>31</v>
      </c>
      <c r="G1663">
        <v>24</v>
      </c>
      <c r="M1663" t="s">
        <v>21</v>
      </c>
    </row>
    <row r="1664" spans="1:17" hidden="1" x14ac:dyDescent="0.25">
      <c r="A1664">
        <v>0</v>
      </c>
      <c r="B1664" t="s">
        <v>42</v>
      </c>
      <c r="C1664" t="s">
        <v>37</v>
      </c>
      <c r="D1664" t="s">
        <v>59</v>
      </c>
      <c r="E1664" t="s">
        <v>18</v>
      </c>
      <c r="F1664" t="s">
        <v>26</v>
      </c>
      <c r="G1664"/>
      <c r="H1664" t="s">
        <v>19</v>
      </c>
      <c r="J1664">
        <v>8</v>
      </c>
      <c r="K1664">
        <v>9</v>
      </c>
      <c r="M1664" t="s">
        <v>21</v>
      </c>
    </row>
    <row r="1665" spans="1:17" hidden="1" x14ac:dyDescent="0.25">
      <c r="A1665">
        <v>0</v>
      </c>
      <c r="B1665" t="s">
        <v>42</v>
      </c>
      <c r="C1665" t="s">
        <v>37</v>
      </c>
      <c r="D1665" t="s">
        <v>59</v>
      </c>
      <c r="E1665" t="s">
        <v>20</v>
      </c>
      <c r="F1665" t="s">
        <v>74</v>
      </c>
      <c r="G1665"/>
      <c r="J1665">
        <v>0.25</v>
      </c>
      <c r="K1665">
        <v>0.33</v>
      </c>
      <c r="M1665" t="s">
        <v>75</v>
      </c>
      <c r="N1665" t="s">
        <v>21</v>
      </c>
      <c r="O1665" t="s">
        <v>62</v>
      </c>
      <c r="Q1665" t="s">
        <v>64</v>
      </c>
    </row>
    <row r="1666" spans="1:17" hidden="1" x14ac:dyDescent="0.25">
      <c r="A1666">
        <v>0</v>
      </c>
      <c r="B1666" t="s">
        <v>42</v>
      </c>
      <c r="C1666" t="s">
        <v>37</v>
      </c>
      <c r="D1666" t="s">
        <v>59</v>
      </c>
      <c r="E1666" t="s">
        <v>35</v>
      </c>
      <c r="F1666" t="s">
        <v>26</v>
      </c>
      <c r="G1666"/>
      <c r="H1666" t="s">
        <v>19</v>
      </c>
      <c r="J1666">
        <v>1</v>
      </c>
      <c r="K1666">
        <v>1.5</v>
      </c>
      <c r="M1666" t="s">
        <v>24</v>
      </c>
    </row>
    <row r="1667" spans="1:17" hidden="1" x14ac:dyDescent="0.25">
      <c r="A1667">
        <v>0</v>
      </c>
      <c r="B1667" t="s">
        <v>42</v>
      </c>
      <c r="C1667" t="s">
        <v>37</v>
      </c>
      <c r="D1667" t="s">
        <v>59</v>
      </c>
      <c r="E1667" t="s">
        <v>20</v>
      </c>
      <c r="F1667" t="s">
        <v>74</v>
      </c>
      <c r="G1667"/>
      <c r="J1667">
        <v>0.25</v>
      </c>
      <c r="K1667">
        <v>0.33</v>
      </c>
      <c r="M1667" t="s">
        <v>75</v>
      </c>
      <c r="N1667" t="s">
        <v>24</v>
      </c>
      <c r="O1667" t="s">
        <v>62</v>
      </c>
      <c r="Q1667" t="e">
        <f>VLOOKUP(A1667&amp;C1668&amp;D1668,Sheet2!$A$1:$K$26,10,FALSE)</f>
        <v>#N/A</v>
      </c>
    </row>
    <row r="1668" spans="1:17" hidden="1" x14ac:dyDescent="0.25">
      <c r="A1668">
        <v>0</v>
      </c>
      <c r="B1668" t="s">
        <v>42</v>
      </c>
      <c r="C1668" t="s">
        <v>37</v>
      </c>
      <c r="D1668" t="s">
        <v>59</v>
      </c>
      <c r="E1668" t="s">
        <v>25</v>
      </c>
      <c r="F1668" t="s">
        <v>26</v>
      </c>
      <c r="G1668"/>
      <c r="H1668" t="s">
        <v>27</v>
      </c>
      <c r="I1668">
        <v>0.54</v>
      </c>
      <c r="J1668">
        <v>0.25</v>
      </c>
      <c r="K1668">
        <v>0.75</v>
      </c>
      <c r="M1668" t="s">
        <v>24</v>
      </c>
    </row>
    <row r="1669" spans="1:17" hidden="1" x14ac:dyDescent="0.25">
      <c r="A1669">
        <v>0</v>
      </c>
      <c r="B1669" t="s">
        <v>42</v>
      </c>
      <c r="C1669" t="s">
        <v>37</v>
      </c>
      <c r="D1669" t="s">
        <v>59</v>
      </c>
      <c r="E1669" t="s">
        <v>20</v>
      </c>
      <c r="F1669" t="s">
        <v>74</v>
      </c>
      <c r="G1669"/>
      <c r="J1669">
        <v>0.25</v>
      </c>
      <c r="K1669">
        <v>0.33</v>
      </c>
      <c r="M1669" t="s">
        <v>75</v>
      </c>
      <c r="N1669" t="s">
        <v>24</v>
      </c>
      <c r="O1669" t="s">
        <v>21</v>
      </c>
    </row>
    <row r="1670" spans="1:17" hidden="1" x14ac:dyDescent="0.25">
      <c r="A1670">
        <v>0</v>
      </c>
      <c r="B1670" t="s">
        <v>42</v>
      </c>
      <c r="C1670" t="s">
        <v>37</v>
      </c>
      <c r="D1670" t="s">
        <v>59</v>
      </c>
      <c r="E1670" t="s">
        <v>28</v>
      </c>
      <c r="F1670" t="s">
        <v>26</v>
      </c>
      <c r="G1670"/>
      <c r="H1670" t="s">
        <v>27</v>
      </c>
      <c r="I1670">
        <v>1</v>
      </c>
      <c r="J1670">
        <v>0.5</v>
      </c>
      <c r="K1670">
        <v>2</v>
      </c>
      <c r="M1670" t="s">
        <v>21</v>
      </c>
    </row>
    <row r="1671" spans="1:17" hidden="1" x14ac:dyDescent="0.25">
      <c r="A1671">
        <v>0</v>
      </c>
      <c r="B1671" t="s">
        <v>42</v>
      </c>
      <c r="C1671" t="s">
        <v>37</v>
      </c>
      <c r="D1671" t="s">
        <v>59</v>
      </c>
      <c r="E1671" t="s">
        <v>20</v>
      </c>
      <c r="F1671" t="s">
        <v>74</v>
      </c>
      <c r="G1671"/>
      <c r="J1671">
        <v>0.25</v>
      </c>
      <c r="K1671">
        <v>0.33</v>
      </c>
      <c r="M1671" t="s">
        <v>75</v>
      </c>
      <c r="N1671" t="s">
        <v>24</v>
      </c>
      <c r="O1671" t="s">
        <v>29</v>
      </c>
      <c r="P1671">
        <v>2500</v>
      </c>
      <c r="Q1671" t="e">
        <f>VLOOKUP(A1671&amp;C1671&amp;D1671,Sheet2!$A$1:$W$46,21,FALSE)</f>
        <v>#N/A</v>
      </c>
    </row>
    <row r="1672" spans="1:17" hidden="1" x14ac:dyDescent="0.25">
      <c r="A1672">
        <v>0</v>
      </c>
      <c r="B1672" t="s">
        <v>42</v>
      </c>
      <c r="C1672" t="s">
        <v>37</v>
      </c>
      <c r="D1672" t="s">
        <v>59</v>
      </c>
      <c r="E1672" t="s">
        <v>30</v>
      </c>
      <c r="F1672" t="s">
        <v>26</v>
      </c>
      <c r="G1672"/>
      <c r="H1672" t="s">
        <v>27</v>
      </c>
      <c r="I1672">
        <v>6</v>
      </c>
      <c r="J1672">
        <v>2</v>
      </c>
      <c r="K1672">
        <v>8</v>
      </c>
      <c r="M1672" t="s">
        <v>24</v>
      </c>
    </row>
    <row r="1673" spans="1:17" hidden="1" x14ac:dyDescent="0.25">
      <c r="A1673">
        <v>0</v>
      </c>
      <c r="B1673" t="s">
        <v>42</v>
      </c>
      <c r="C1673" t="s">
        <v>37</v>
      </c>
      <c r="D1673" t="s">
        <v>59</v>
      </c>
      <c r="E1673" t="s">
        <v>20</v>
      </c>
      <c r="F1673" t="s">
        <v>74</v>
      </c>
      <c r="G1673"/>
      <c r="J1673">
        <v>0.25</v>
      </c>
      <c r="K1673">
        <v>0.33</v>
      </c>
      <c r="M1673" t="s">
        <v>75</v>
      </c>
      <c r="N1673" t="s">
        <v>24</v>
      </c>
      <c r="O1673" t="s">
        <v>21</v>
      </c>
    </row>
    <row r="1674" spans="1:17" hidden="1" x14ac:dyDescent="0.25">
      <c r="A1674">
        <v>0</v>
      </c>
      <c r="B1674" t="s">
        <v>42</v>
      </c>
      <c r="C1674" t="s">
        <v>37</v>
      </c>
      <c r="D1674" t="s">
        <v>59</v>
      </c>
      <c r="E1674" t="s">
        <v>18</v>
      </c>
      <c r="F1674" t="s">
        <v>31</v>
      </c>
      <c r="G1674">
        <v>24</v>
      </c>
      <c r="M1674" t="s">
        <v>21</v>
      </c>
    </row>
    <row r="1675" spans="1:17" hidden="1" x14ac:dyDescent="0.25">
      <c r="A1675">
        <v>0</v>
      </c>
      <c r="B1675" t="s">
        <v>42</v>
      </c>
      <c r="C1675" t="s">
        <v>38</v>
      </c>
      <c r="D1675" t="s">
        <v>59</v>
      </c>
      <c r="E1675" t="s">
        <v>18</v>
      </c>
      <c r="F1675" t="s">
        <v>26</v>
      </c>
      <c r="G1675"/>
      <c r="H1675" t="s">
        <v>19</v>
      </c>
      <c r="J1675">
        <v>8</v>
      </c>
      <c r="K1675">
        <v>10</v>
      </c>
      <c r="M1675" t="s">
        <v>21</v>
      </c>
    </row>
    <row r="1676" spans="1:17" hidden="1" x14ac:dyDescent="0.25">
      <c r="A1676">
        <v>0</v>
      </c>
      <c r="B1676" t="s">
        <v>42</v>
      </c>
      <c r="C1676" t="s">
        <v>38</v>
      </c>
      <c r="D1676" t="s">
        <v>59</v>
      </c>
      <c r="E1676" t="s">
        <v>20</v>
      </c>
      <c r="F1676" t="s">
        <v>74</v>
      </c>
      <c r="G1676"/>
      <c r="J1676">
        <v>0.25</v>
      </c>
      <c r="K1676">
        <v>0.33</v>
      </c>
      <c r="M1676" t="s">
        <v>75</v>
      </c>
      <c r="N1676" t="s">
        <v>21</v>
      </c>
      <c r="O1676" t="s">
        <v>29</v>
      </c>
      <c r="P1676">
        <v>2500</v>
      </c>
      <c r="Q1676" t="e">
        <f>VLOOKUP(A1676&amp;C1676&amp;D1676,Sheet2!$A$1:$W$46,21,FALSE)</f>
        <v>#N/A</v>
      </c>
    </row>
    <row r="1677" spans="1:17" hidden="1" x14ac:dyDescent="0.25">
      <c r="A1677">
        <v>0</v>
      </c>
      <c r="B1677" t="s">
        <v>42</v>
      </c>
      <c r="C1677" t="s">
        <v>38</v>
      </c>
      <c r="D1677" t="s">
        <v>59</v>
      </c>
      <c r="E1677" t="s">
        <v>30</v>
      </c>
      <c r="F1677" t="s">
        <v>26</v>
      </c>
      <c r="G1677"/>
      <c r="H1677" t="s">
        <v>27</v>
      </c>
      <c r="I1677">
        <v>3.5</v>
      </c>
      <c r="J1677">
        <v>3</v>
      </c>
      <c r="K1677">
        <v>4</v>
      </c>
      <c r="M1677" t="s">
        <v>24</v>
      </c>
    </row>
    <row r="1678" spans="1:17" hidden="1" x14ac:dyDescent="0.25">
      <c r="A1678">
        <v>0</v>
      </c>
      <c r="B1678" t="s">
        <v>42</v>
      </c>
      <c r="C1678" t="s">
        <v>38</v>
      </c>
      <c r="D1678" t="s">
        <v>59</v>
      </c>
      <c r="E1678" t="s">
        <v>20</v>
      </c>
      <c r="F1678" t="s">
        <v>74</v>
      </c>
      <c r="G1678"/>
      <c r="J1678">
        <v>0.25</v>
      </c>
      <c r="K1678">
        <v>0.33</v>
      </c>
      <c r="M1678" t="s">
        <v>75</v>
      </c>
      <c r="N1678" t="s">
        <v>24</v>
      </c>
      <c r="O1678" t="s">
        <v>21</v>
      </c>
    </row>
    <row r="1679" spans="1:17" hidden="1" x14ac:dyDescent="0.25">
      <c r="A1679">
        <v>0</v>
      </c>
      <c r="B1679" t="s">
        <v>42</v>
      </c>
      <c r="C1679" t="s">
        <v>38</v>
      </c>
      <c r="D1679" t="s">
        <v>59</v>
      </c>
      <c r="E1679" t="s">
        <v>28</v>
      </c>
      <c r="F1679" t="s">
        <v>26</v>
      </c>
      <c r="G1679"/>
      <c r="H1679" t="s">
        <v>27</v>
      </c>
      <c r="I1679">
        <v>1</v>
      </c>
      <c r="J1679">
        <v>0.5</v>
      </c>
      <c r="K1679">
        <v>2</v>
      </c>
      <c r="M1679" t="s">
        <v>21</v>
      </c>
    </row>
    <row r="1680" spans="1:17" hidden="1" x14ac:dyDescent="0.25">
      <c r="A1680">
        <v>0</v>
      </c>
      <c r="B1680" t="s">
        <v>42</v>
      </c>
      <c r="C1680" t="s">
        <v>38</v>
      </c>
      <c r="D1680" t="s">
        <v>59</v>
      </c>
      <c r="E1680" t="s">
        <v>18</v>
      </c>
      <c r="F1680" t="s">
        <v>31</v>
      </c>
      <c r="G1680">
        <v>24</v>
      </c>
      <c r="M1680" t="s">
        <v>21</v>
      </c>
    </row>
    <row r="1681" spans="1:17" hidden="1" x14ac:dyDescent="0.25">
      <c r="A1681">
        <v>0</v>
      </c>
      <c r="B1681" t="s">
        <v>42</v>
      </c>
      <c r="C1681" t="s">
        <v>38</v>
      </c>
      <c r="D1681" t="s">
        <v>55</v>
      </c>
      <c r="E1681" t="s">
        <v>18</v>
      </c>
      <c r="F1681" t="s">
        <v>26</v>
      </c>
      <c r="G1681"/>
      <c r="H1681" t="s">
        <v>19</v>
      </c>
      <c r="J1681">
        <v>12</v>
      </c>
      <c r="K1681">
        <v>14</v>
      </c>
      <c r="M1681" t="s">
        <v>21</v>
      </c>
    </row>
    <row r="1682" spans="1:17" hidden="1" x14ac:dyDescent="0.25">
      <c r="A1682">
        <v>0</v>
      </c>
      <c r="B1682" t="s">
        <v>42</v>
      </c>
      <c r="C1682" t="s">
        <v>38</v>
      </c>
      <c r="D1682" t="s">
        <v>55</v>
      </c>
      <c r="E1682" t="s">
        <v>20</v>
      </c>
      <c r="F1682" t="s">
        <v>74</v>
      </c>
      <c r="G1682"/>
      <c r="J1682">
        <v>0.25</v>
      </c>
      <c r="K1682">
        <v>0.33</v>
      </c>
      <c r="M1682" t="s">
        <v>75</v>
      </c>
      <c r="N1682" t="s">
        <v>21</v>
      </c>
      <c r="O1682" t="s">
        <v>62</v>
      </c>
      <c r="Q1682" t="e">
        <f>VLOOKUP(A1682&amp;C1683&amp;D1683,Sheet2!$A$1:$K$26,10,FALSE)</f>
        <v>#N/A</v>
      </c>
    </row>
    <row r="1683" spans="1:17" hidden="1" x14ac:dyDescent="0.25">
      <c r="A1683">
        <v>0</v>
      </c>
      <c r="B1683" t="s">
        <v>42</v>
      </c>
      <c r="C1683" t="s">
        <v>38</v>
      </c>
      <c r="D1683" t="s">
        <v>55</v>
      </c>
      <c r="E1683" t="s">
        <v>25</v>
      </c>
      <c r="F1683" t="s">
        <v>26</v>
      </c>
      <c r="G1683"/>
      <c r="H1683" t="s">
        <v>27</v>
      </c>
      <c r="I1683">
        <v>0.75</v>
      </c>
      <c r="J1683">
        <v>0.5</v>
      </c>
      <c r="K1683">
        <v>1</v>
      </c>
      <c r="M1683" t="s">
        <v>24</v>
      </c>
    </row>
    <row r="1684" spans="1:17" hidden="1" x14ac:dyDescent="0.25">
      <c r="A1684">
        <v>0</v>
      </c>
      <c r="B1684" t="s">
        <v>42</v>
      </c>
      <c r="C1684" t="s">
        <v>38</v>
      </c>
      <c r="D1684" t="s">
        <v>55</v>
      </c>
      <c r="E1684" t="s">
        <v>20</v>
      </c>
      <c r="F1684" t="s">
        <v>74</v>
      </c>
      <c r="G1684"/>
      <c r="J1684">
        <v>0.25</v>
      </c>
      <c r="K1684">
        <v>0.33</v>
      </c>
      <c r="M1684" t="s">
        <v>75</v>
      </c>
      <c r="N1684" t="s">
        <v>24</v>
      </c>
      <c r="O1684" t="s">
        <v>21</v>
      </c>
      <c r="P1684">
        <v>1000</v>
      </c>
    </row>
    <row r="1685" spans="1:17" hidden="1" x14ac:dyDescent="0.25">
      <c r="A1685">
        <v>0</v>
      </c>
      <c r="B1685" t="s">
        <v>42</v>
      </c>
      <c r="C1685" t="s">
        <v>38</v>
      </c>
      <c r="D1685" t="s">
        <v>55</v>
      </c>
      <c r="E1685" t="s">
        <v>18</v>
      </c>
      <c r="F1685" t="s">
        <v>26</v>
      </c>
      <c r="G1685"/>
      <c r="H1685" t="s">
        <v>19</v>
      </c>
      <c r="J1685">
        <v>1</v>
      </c>
      <c r="K1685">
        <v>2</v>
      </c>
      <c r="M1685" t="s">
        <v>21</v>
      </c>
    </row>
    <row r="1686" spans="1:17" hidden="1" x14ac:dyDescent="0.25">
      <c r="A1686">
        <v>0</v>
      </c>
      <c r="B1686" t="s">
        <v>42</v>
      </c>
      <c r="C1686" t="s">
        <v>38</v>
      </c>
      <c r="D1686" t="s">
        <v>55</v>
      </c>
      <c r="E1686" t="s">
        <v>20</v>
      </c>
      <c r="F1686" t="s">
        <v>74</v>
      </c>
      <c r="G1686"/>
      <c r="J1686">
        <v>0.25</v>
      </c>
      <c r="K1686">
        <v>0.33</v>
      </c>
      <c r="M1686" t="s">
        <v>75</v>
      </c>
      <c r="N1686" t="s">
        <v>21</v>
      </c>
      <c r="O1686" t="s">
        <v>29</v>
      </c>
      <c r="P1686">
        <v>2500</v>
      </c>
      <c r="Q1686" t="e">
        <f>VLOOKUP(A1686&amp;C1686&amp;D1686,Sheet2!$A$1:$W$46,21,FALSE)</f>
        <v>#N/A</v>
      </c>
    </row>
    <row r="1687" spans="1:17" hidden="1" x14ac:dyDescent="0.25">
      <c r="A1687">
        <v>0</v>
      </c>
      <c r="B1687" t="s">
        <v>42</v>
      </c>
      <c r="C1687" t="s">
        <v>38</v>
      </c>
      <c r="D1687" t="s">
        <v>55</v>
      </c>
      <c r="E1687" t="s">
        <v>30</v>
      </c>
      <c r="F1687" t="s">
        <v>26</v>
      </c>
      <c r="G1687"/>
      <c r="H1687" t="s">
        <v>27</v>
      </c>
      <c r="I1687">
        <v>1.5</v>
      </c>
      <c r="J1687">
        <v>1</v>
      </c>
      <c r="K1687">
        <v>2</v>
      </c>
      <c r="M1687" t="s">
        <v>24</v>
      </c>
    </row>
    <row r="1688" spans="1:17" hidden="1" x14ac:dyDescent="0.25">
      <c r="A1688">
        <v>0</v>
      </c>
      <c r="B1688" t="s">
        <v>42</v>
      </c>
      <c r="C1688" t="s">
        <v>38</v>
      </c>
      <c r="D1688" t="s">
        <v>55</v>
      </c>
      <c r="E1688" t="s">
        <v>20</v>
      </c>
      <c r="F1688" t="s">
        <v>74</v>
      </c>
      <c r="G1688"/>
      <c r="J1688">
        <v>0.25</v>
      </c>
      <c r="K1688">
        <v>0.33</v>
      </c>
      <c r="M1688" t="s">
        <v>75</v>
      </c>
      <c r="N1688" t="s">
        <v>24</v>
      </c>
      <c r="O1688" t="s">
        <v>21</v>
      </c>
    </row>
    <row r="1689" spans="1:17" hidden="1" x14ac:dyDescent="0.25">
      <c r="A1689">
        <v>0</v>
      </c>
      <c r="B1689" t="s">
        <v>42</v>
      </c>
      <c r="C1689" t="s">
        <v>38</v>
      </c>
      <c r="D1689" t="s">
        <v>55</v>
      </c>
      <c r="E1689" t="s">
        <v>18</v>
      </c>
      <c r="F1689" t="s">
        <v>31</v>
      </c>
      <c r="G1689">
        <v>24</v>
      </c>
      <c r="M1689" t="s">
        <v>21</v>
      </c>
    </row>
    <row r="1690" spans="1:17" hidden="1" x14ac:dyDescent="0.25">
      <c r="A1690">
        <v>0</v>
      </c>
      <c r="B1690" t="s">
        <v>42</v>
      </c>
      <c r="C1690" t="s">
        <v>37</v>
      </c>
      <c r="D1690" t="s">
        <v>55</v>
      </c>
      <c r="E1690" t="s">
        <v>18</v>
      </c>
      <c r="F1690" t="s">
        <v>26</v>
      </c>
      <c r="G1690"/>
      <c r="H1690" t="s">
        <v>19</v>
      </c>
      <c r="J1690">
        <v>6</v>
      </c>
      <c r="K1690">
        <v>8</v>
      </c>
      <c r="M1690" t="s">
        <v>21</v>
      </c>
    </row>
    <row r="1691" spans="1:17" hidden="1" x14ac:dyDescent="0.25">
      <c r="A1691">
        <v>0</v>
      </c>
      <c r="B1691" t="s">
        <v>42</v>
      </c>
      <c r="C1691" t="s">
        <v>37</v>
      </c>
      <c r="D1691" t="s">
        <v>55</v>
      </c>
      <c r="E1691" t="s">
        <v>20</v>
      </c>
      <c r="F1691" t="s">
        <v>74</v>
      </c>
      <c r="G1691"/>
      <c r="J1691">
        <v>0.25</v>
      </c>
      <c r="K1691">
        <v>0.33</v>
      </c>
      <c r="M1691" t="s">
        <v>75</v>
      </c>
      <c r="N1691" t="s">
        <v>21</v>
      </c>
      <c r="O1691" t="s">
        <v>22</v>
      </c>
    </row>
    <row r="1692" spans="1:17" hidden="1" x14ac:dyDescent="0.25">
      <c r="A1692">
        <v>0</v>
      </c>
      <c r="B1692" t="s">
        <v>42</v>
      </c>
      <c r="C1692" t="s">
        <v>37</v>
      </c>
      <c r="D1692" t="s">
        <v>55</v>
      </c>
      <c r="E1692" t="s">
        <v>23</v>
      </c>
      <c r="F1692" t="s">
        <v>26</v>
      </c>
      <c r="G1692"/>
      <c r="H1692" t="s">
        <v>19</v>
      </c>
      <c r="J1692">
        <v>6</v>
      </c>
      <c r="K1692">
        <v>7.5</v>
      </c>
      <c r="M1692" t="s">
        <v>22</v>
      </c>
    </row>
    <row r="1693" spans="1:17" hidden="1" x14ac:dyDescent="0.25">
      <c r="A1693">
        <v>0</v>
      </c>
      <c r="B1693" t="s">
        <v>42</v>
      </c>
      <c r="C1693" t="s">
        <v>37</v>
      </c>
      <c r="D1693" t="s">
        <v>55</v>
      </c>
      <c r="E1693" t="s">
        <v>20</v>
      </c>
      <c r="F1693" t="s">
        <v>74</v>
      </c>
      <c r="G1693"/>
      <c r="J1693">
        <v>0.25</v>
      </c>
      <c r="K1693">
        <v>0.33</v>
      </c>
      <c r="M1693" t="s">
        <v>75</v>
      </c>
      <c r="N1693" t="s">
        <v>24</v>
      </c>
      <c r="O1693" t="s">
        <v>21</v>
      </c>
    </row>
    <row r="1694" spans="1:17" hidden="1" x14ac:dyDescent="0.25">
      <c r="A1694">
        <v>0</v>
      </c>
      <c r="B1694" t="s">
        <v>42</v>
      </c>
      <c r="C1694" t="s">
        <v>37</v>
      </c>
      <c r="D1694" t="s">
        <v>55</v>
      </c>
      <c r="E1694" t="s">
        <v>28</v>
      </c>
      <c r="F1694" t="s">
        <v>26</v>
      </c>
      <c r="G1694"/>
      <c r="H1694" t="s">
        <v>27</v>
      </c>
      <c r="I1694">
        <f>(J1694+K1694)/2</f>
        <v>1.5</v>
      </c>
      <c r="J1694">
        <v>1</v>
      </c>
      <c r="K1694">
        <v>2</v>
      </c>
      <c r="M1694" t="s">
        <v>21</v>
      </c>
    </row>
    <row r="1695" spans="1:17" hidden="1" x14ac:dyDescent="0.25">
      <c r="A1695">
        <v>0</v>
      </c>
      <c r="B1695" t="s">
        <v>42</v>
      </c>
      <c r="C1695" t="s">
        <v>37</v>
      </c>
      <c r="D1695" t="s">
        <v>55</v>
      </c>
      <c r="E1695" t="s">
        <v>20</v>
      </c>
      <c r="F1695" t="s">
        <v>74</v>
      </c>
      <c r="G1695"/>
      <c r="J1695">
        <v>0.25</v>
      </c>
      <c r="K1695">
        <v>0.33</v>
      </c>
      <c r="M1695" t="s">
        <v>75</v>
      </c>
      <c r="N1695" t="s">
        <v>24</v>
      </c>
      <c r="O1695" t="s">
        <v>29</v>
      </c>
      <c r="P1695">
        <v>2500</v>
      </c>
      <c r="Q1695" t="e">
        <f>VLOOKUP(A1695&amp;C1695&amp;D1695,Sheet2!$A$1:$W$46,21,FALSE)</f>
        <v>#N/A</v>
      </c>
    </row>
    <row r="1696" spans="1:17" hidden="1" x14ac:dyDescent="0.25">
      <c r="A1696">
        <v>0</v>
      </c>
      <c r="B1696" t="s">
        <v>42</v>
      </c>
      <c r="C1696" t="s">
        <v>37</v>
      </c>
      <c r="D1696" t="s">
        <v>55</v>
      </c>
      <c r="E1696" t="s">
        <v>30</v>
      </c>
      <c r="F1696" t="s">
        <v>26</v>
      </c>
      <c r="G1696"/>
      <c r="H1696" t="s">
        <v>27</v>
      </c>
      <c r="I1696">
        <v>3</v>
      </c>
      <c r="J1696">
        <v>2</v>
      </c>
      <c r="K1696">
        <v>5</v>
      </c>
      <c r="M1696" t="s">
        <v>24</v>
      </c>
    </row>
    <row r="1697" spans="1:17" hidden="1" x14ac:dyDescent="0.25">
      <c r="A1697">
        <v>0</v>
      </c>
      <c r="B1697" t="s">
        <v>42</v>
      </c>
      <c r="C1697" t="s">
        <v>37</v>
      </c>
      <c r="D1697" t="s">
        <v>55</v>
      </c>
      <c r="E1697" t="s">
        <v>20</v>
      </c>
      <c r="F1697" t="s">
        <v>74</v>
      </c>
      <c r="G1697"/>
      <c r="J1697">
        <v>0.25</v>
      </c>
      <c r="K1697">
        <v>0.33</v>
      </c>
      <c r="M1697" t="s">
        <v>75</v>
      </c>
      <c r="N1697" t="s">
        <v>24</v>
      </c>
      <c r="O1697" t="s">
        <v>21</v>
      </c>
      <c r="P1697">
        <v>1000</v>
      </c>
    </row>
    <row r="1698" spans="1:17" hidden="1" x14ac:dyDescent="0.25">
      <c r="A1698">
        <v>0</v>
      </c>
      <c r="B1698" t="s">
        <v>42</v>
      </c>
      <c r="C1698" t="s">
        <v>37</v>
      </c>
      <c r="D1698" t="s">
        <v>55</v>
      </c>
      <c r="E1698" t="s">
        <v>18</v>
      </c>
      <c r="F1698" t="s">
        <v>31</v>
      </c>
      <c r="G1698">
        <v>24</v>
      </c>
      <c r="M1698" t="s">
        <v>21</v>
      </c>
    </row>
    <row r="1699" spans="1:17" hidden="1" x14ac:dyDescent="0.25">
      <c r="A1699">
        <v>0</v>
      </c>
      <c r="B1699" t="s">
        <v>42</v>
      </c>
      <c r="C1699" t="s">
        <v>38</v>
      </c>
      <c r="D1699" t="s">
        <v>53</v>
      </c>
      <c r="E1699" t="s">
        <v>18</v>
      </c>
      <c r="F1699" t="s">
        <v>26</v>
      </c>
      <c r="G1699"/>
      <c r="H1699" t="s">
        <v>19</v>
      </c>
      <c r="J1699">
        <v>8</v>
      </c>
      <c r="K1699">
        <v>11</v>
      </c>
      <c r="M1699" t="s">
        <v>21</v>
      </c>
    </row>
    <row r="1700" spans="1:17" hidden="1" x14ac:dyDescent="0.25">
      <c r="A1700">
        <v>0</v>
      </c>
      <c r="B1700" t="s">
        <v>42</v>
      </c>
      <c r="C1700" t="s">
        <v>38</v>
      </c>
      <c r="D1700" t="s">
        <v>53</v>
      </c>
      <c r="E1700" t="s">
        <v>20</v>
      </c>
      <c r="F1700" t="s">
        <v>74</v>
      </c>
      <c r="G1700"/>
      <c r="J1700">
        <v>0.25</v>
      </c>
      <c r="K1700">
        <v>0.33</v>
      </c>
      <c r="M1700" t="s">
        <v>75</v>
      </c>
      <c r="N1700" t="s">
        <v>21</v>
      </c>
      <c r="O1700" t="s">
        <v>62</v>
      </c>
      <c r="Q1700" t="e">
        <f>VLOOKUP(A1700&amp;C1701&amp;D1701,Sheet2!$A$1:$K$26,10,FALSE)</f>
        <v>#N/A</v>
      </c>
    </row>
    <row r="1701" spans="1:17" hidden="1" x14ac:dyDescent="0.25">
      <c r="A1701">
        <v>0</v>
      </c>
      <c r="B1701" t="s">
        <v>42</v>
      </c>
      <c r="C1701" t="s">
        <v>38</v>
      </c>
      <c r="D1701" t="s">
        <v>53</v>
      </c>
      <c r="E1701" t="s">
        <v>25</v>
      </c>
      <c r="F1701" t="s">
        <v>26</v>
      </c>
      <c r="G1701"/>
      <c r="H1701" t="s">
        <v>27</v>
      </c>
      <c r="I1701">
        <v>0.75</v>
      </c>
      <c r="J1701">
        <v>0.5</v>
      </c>
      <c r="K1701">
        <v>1</v>
      </c>
      <c r="M1701" t="s">
        <v>24</v>
      </c>
    </row>
    <row r="1702" spans="1:17" hidden="1" x14ac:dyDescent="0.25">
      <c r="A1702">
        <v>0</v>
      </c>
      <c r="B1702" t="s">
        <v>42</v>
      </c>
      <c r="C1702" t="s">
        <v>38</v>
      </c>
      <c r="D1702" t="s">
        <v>53</v>
      </c>
      <c r="E1702" t="s">
        <v>20</v>
      </c>
      <c r="F1702" t="s">
        <v>74</v>
      </c>
      <c r="G1702"/>
      <c r="J1702">
        <v>0.25</v>
      </c>
      <c r="K1702">
        <v>0.33</v>
      </c>
      <c r="M1702" t="s">
        <v>75</v>
      </c>
      <c r="N1702" t="s">
        <v>24</v>
      </c>
      <c r="O1702" t="s">
        <v>21</v>
      </c>
    </row>
    <row r="1703" spans="1:17" hidden="1" x14ac:dyDescent="0.25">
      <c r="A1703">
        <v>0</v>
      </c>
      <c r="B1703" t="s">
        <v>42</v>
      </c>
      <c r="C1703" t="s">
        <v>38</v>
      </c>
      <c r="D1703" t="s">
        <v>53</v>
      </c>
      <c r="E1703" t="s">
        <v>28</v>
      </c>
      <c r="F1703" t="s">
        <v>26</v>
      </c>
      <c r="G1703"/>
      <c r="H1703" t="s">
        <v>27</v>
      </c>
      <c r="I1703">
        <v>1</v>
      </c>
      <c r="J1703">
        <v>0.5</v>
      </c>
      <c r="K1703">
        <v>2</v>
      </c>
      <c r="M1703" t="s">
        <v>21</v>
      </c>
    </row>
    <row r="1704" spans="1:17" hidden="1" x14ac:dyDescent="0.25">
      <c r="A1704">
        <v>0</v>
      </c>
      <c r="B1704" t="s">
        <v>42</v>
      </c>
      <c r="C1704" t="s">
        <v>38</v>
      </c>
      <c r="D1704" t="s">
        <v>53</v>
      </c>
      <c r="E1704" t="s">
        <v>18</v>
      </c>
      <c r="F1704" t="s">
        <v>31</v>
      </c>
      <c r="G1704">
        <v>24</v>
      </c>
      <c r="M1704" t="s">
        <v>21</v>
      </c>
    </row>
    <row r="1705" spans="1:17" hidden="1" x14ac:dyDescent="0.25">
      <c r="A1705">
        <v>0</v>
      </c>
      <c r="B1705" t="s">
        <v>42</v>
      </c>
      <c r="C1705" t="s">
        <v>37</v>
      </c>
      <c r="D1705" t="s">
        <v>53</v>
      </c>
      <c r="E1705" t="s">
        <v>18</v>
      </c>
      <c r="F1705" t="s">
        <v>26</v>
      </c>
      <c r="G1705"/>
      <c r="H1705" t="s">
        <v>19</v>
      </c>
      <c r="J1705">
        <v>6</v>
      </c>
      <c r="K1705">
        <v>7</v>
      </c>
      <c r="M1705" t="s">
        <v>21</v>
      </c>
    </row>
    <row r="1706" spans="1:17" hidden="1" x14ac:dyDescent="0.25">
      <c r="A1706">
        <v>0</v>
      </c>
      <c r="B1706" t="s">
        <v>42</v>
      </c>
      <c r="C1706" t="s">
        <v>37</v>
      </c>
      <c r="D1706" t="s">
        <v>53</v>
      </c>
      <c r="E1706" t="s">
        <v>20</v>
      </c>
      <c r="F1706" t="s">
        <v>74</v>
      </c>
      <c r="G1706"/>
      <c r="J1706">
        <v>0.25</v>
      </c>
      <c r="K1706">
        <v>0.33</v>
      </c>
      <c r="M1706" t="s">
        <v>75</v>
      </c>
      <c r="N1706" t="s">
        <v>21</v>
      </c>
      <c r="O1706" t="s">
        <v>32</v>
      </c>
    </row>
    <row r="1707" spans="1:17" hidden="1" x14ac:dyDescent="0.25">
      <c r="A1707">
        <v>0</v>
      </c>
      <c r="B1707" t="s">
        <v>42</v>
      </c>
      <c r="C1707" t="s">
        <v>37</v>
      </c>
      <c r="D1707" t="s">
        <v>53</v>
      </c>
      <c r="E1707" t="s">
        <v>33</v>
      </c>
      <c r="F1707" t="s">
        <v>26</v>
      </c>
      <c r="G1707"/>
      <c r="H1707" t="s">
        <v>19</v>
      </c>
      <c r="J1707">
        <v>3</v>
      </c>
      <c r="K1707">
        <v>3.5</v>
      </c>
      <c r="M1707" t="s">
        <v>32</v>
      </c>
    </row>
    <row r="1708" spans="1:17" hidden="1" x14ac:dyDescent="0.25">
      <c r="A1708">
        <v>0</v>
      </c>
      <c r="B1708" t="s">
        <v>42</v>
      </c>
      <c r="C1708" t="s">
        <v>37</v>
      </c>
      <c r="D1708" t="s">
        <v>53</v>
      </c>
      <c r="E1708" t="s">
        <v>34</v>
      </c>
      <c r="F1708" t="s">
        <v>26</v>
      </c>
      <c r="G1708"/>
      <c r="H1708" t="s">
        <v>19</v>
      </c>
      <c r="J1708">
        <v>0.5</v>
      </c>
      <c r="K1708">
        <v>0.75</v>
      </c>
      <c r="M1708" t="s">
        <v>24</v>
      </c>
    </row>
    <row r="1709" spans="1:17" hidden="1" x14ac:dyDescent="0.25">
      <c r="A1709">
        <v>0</v>
      </c>
      <c r="B1709" t="s">
        <v>42</v>
      </c>
      <c r="C1709" t="s">
        <v>37</v>
      </c>
      <c r="D1709" t="s">
        <v>53</v>
      </c>
      <c r="E1709" t="s">
        <v>33</v>
      </c>
      <c r="F1709" t="s">
        <v>26</v>
      </c>
      <c r="G1709"/>
      <c r="H1709" t="s">
        <v>27</v>
      </c>
      <c r="I1709">
        <v>2.5</v>
      </c>
      <c r="J1709">
        <v>2</v>
      </c>
      <c r="K1709">
        <v>3</v>
      </c>
      <c r="M1709" t="s">
        <v>32</v>
      </c>
    </row>
    <row r="1710" spans="1:17" hidden="1" x14ac:dyDescent="0.25">
      <c r="A1710">
        <v>0</v>
      </c>
      <c r="B1710" t="s">
        <v>42</v>
      </c>
      <c r="C1710" t="s">
        <v>37</v>
      </c>
      <c r="D1710" t="s">
        <v>53</v>
      </c>
      <c r="E1710" t="s">
        <v>20</v>
      </c>
      <c r="F1710" t="s">
        <v>74</v>
      </c>
      <c r="G1710"/>
      <c r="J1710">
        <v>0.25</v>
      </c>
      <c r="K1710">
        <v>0.33</v>
      </c>
      <c r="M1710" t="s">
        <v>75</v>
      </c>
      <c r="N1710" t="s">
        <v>24</v>
      </c>
      <c r="O1710" t="s">
        <v>21</v>
      </c>
    </row>
    <row r="1711" spans="1:17" hidden="1" x14ac:dyDescent="0.25">
      <c r="A1711">
        <v>0</v>
      </c>
      <c r="B1711" t="s">
        <v>42</v>
      </c>
      <c r="C1711" t="s">
        <v>37</v>
      </c>
      <c r="D1711" t="s">
        <v>53</v>
      </c>
      <c r="E1711" t="s">
        <v>28</v>
      </c>
      <c r="F1711" t="s">
        <v>26</v>
      </c>
      <c r="G1711"/>
      <c r="H1711" t="s">
        <v>27</v>
      </c>
      <c r="I1711">
        <v>0.5</v>
      </c>
      <c r="J1711">
        <v>0.33</v>
      </c>
      <c r="K1711">
        <v>0.75</v>
      </c>
      <c r="M1711" t="s">
        <v>21</v>
      </c>
    </row>
    <row r="1712" spans="1:17" hidden="1" x14ac:dyDescent="0.25">
      <c r="A1712">
        <v>0</v>
      </c>
      <c r="B1712" t="s">
        <v>42</v>
      </c>
      <c r="C1712" t="s">
        <v>37</v>
      </c>
      <c r="D1712" t="s">
        <v>53</v>
      </c>
      <c r="E1712" t="s">
        <v>20</v>
      </c>
      <c r="F1712" t="s">
        <v>74</v>
      </c>
      <c r="G1712"/>
      <c r="J1712">
        <v>0.25</v>
      </c>
      <c r="K1712">
        <v>0.33</v>
      </c>
      <c r="M1712" t="s">
        <v>75</v>
      </c>
      <c r="N1712" t="s">
        <v>24</v>
      </c>
      <c r="O1712" t="s">
        <v>29</v>
      </c>
      <c r="P1712">
        <v>2500</v>
      </c>
      <c r="Q1712" t="e">
        <f>VLOOKUP(A1712&amp;C1712&amp;D1712,Sheet2!$A$1:$W$46,21,FALSE)</f>
        <v>#N/A</v>
      </c>
    </row>
    <row r="1713" spans="1:17" hidden="1" x14ac:dyDescent="0.25">
      <c r="A1713">
        <v>0</v>
      </c>
      <c r="B1713" t="s">
        <v>42</v>
      </c>
      <c r="C1713" t="s">
        <v>37</v>
      </c>
      <c r="D1713" t="s">
        <v>53</v>
      </c>
      <c r="E1713" t="s">
        <v>30</v>
      </c>
      <c r="F1713" t="s">
        <v>26</v>
      </c>
      <c r="G1713"/>
      <c r="H1713" t="s">
        <v>27</v>
      </c>
      <c r="I1713">
        <v>5.5</v>
      </c>
      <c r="J1713">
        <v>4</v>
      </c>
      <c r="K1713">
        <v>7.5</v>
      </c>
      <c r="M1713" t="s">
        <v>24</v>
      </c>
    </row>
    <row r="1714" spans="1:17" hidden="1" x14ac:dyDescent="0.25">
      <c r="A1714">
        <v>0</v>
      </c>
      <c r="B1714" t="s">
        <v>42</v>
      </c>
      <c r="C1714" t="s">
        <v>37</v>
      </c>
      <c r="D1714" t="s">
        <v>53</v>
      </c>
      <c r="E1714" t="s">
        <v>20</v>
      </c>
      <c r="F1714" t="s">
        <v>74</v>
      </c>
      <c r="G1714"/>
      <c r="J1714">
        <v>0.25</v>
      </c>
      <c r="K1714">
        <v>0.33</v>
      </c>
      <c r="M1714" t="s">
        <v>75</v>
      </c>
      <c r="N1714" t="s">
        <v>24</v>
      </c>
      <c r="O1714" t="s">
        <v>21</v>
      </c>
    </row>
    <row r="1715" spans="1:17" hidden="1" x14ac:dyDescent="0.25">
      <c r="A1715">
        <v>0</v>
      </c>
      <c r="B1715" t="s">
        <v>42</v>
      </c>
      <c r="C1715" t="s">
        <v>37</v>
      </c>
      <c r="D1715" t="s">
        <v>53</v>
      </c>
      <c r="E1715" t="s">
        <v>18</v>
      </c>
      <c r="F1715" t="s">
        <v>31</v>
      </c>
      <c r="G1715">
        <v>24</v>
      </c>
      <c r="M1715" t="s">
        <v>21</v>
      </c>
    </row>
    <row r="1716" spans="1:17" hidden="1" x14ac:dyDescent="0.25">
      <c r="A1716">
        <v>0</v>
      </c>
      <c r="B1716" t="s">
        <v>42</v>
      </c>
      <c r="C1716" t="s">
        <v>38</v>
      </c>
      <c r="D1716" t="s">
        <v>56</v>
      </c>
      <c r="E1716" t="s">
        <v>18</v>
      </c>
      <c r="F1716" t="s">
        <v>26</v>
      </c>
      <c r="G1716"/>
      <c r="H1716" t="s">
        <v>19</v>
      </c>
      <c r="J1716">
        <v>8</v>
      </c>
      <c r="K1716">
        <v>14</v>
      </c>
      <c r="M1716" t="s">
        <v>21</v>
      </c>
    </row>
    <row r="1717" spans="1:17" hidden="1" x14ac:dyDescent="0.25">
      <c r="A1717">
        <v>0</v>
      </c>
      <c r="B1717" t="s">
        <v>42</v>
      </c>
      <c r="C1717" t="s">
        <v>38</v>
      </c>
      <c r="D1717" t="s">
        <v>56</v>
      </c>
      <c r="E1717" t="s">
        <v>28</v>
      </c>
      <c r="F1717" t="s">
        <v>26</v>
      </c>
      <c r="G1717"/>
      <c r="H1717" t="s">
        <v>27</v>
      </c>
      <c r="I1717">
        <v>1</v>
      </c>
      <c r="J1717">
        <v>0.5</v>
      </c>
      <c r="K1717">
        <v>2</v>
      </c>
      <c r="M1717" t="s">
        <v>21</v>
      </c>
    </row>
    <row r="1718" spans="1:17" hidden="1" x14ac:dyDescent="0.25">
      <c r="A1718">
        <v>0</v>
      </c>
      <c r="B1718" t="s">
        <v>42</v>
      </c>
      <c r="C1718" t="s">
        <v>38</v>
      </c>
      <c r="D1718" t="s">
        <v>56</v>
      </c>
      <c r="E1718" t="s">
        <v>18</v>
      </c>
      <c r="F1718" t="s">
        <v>31</v>
      </c>
      <c r="G1718">
        <v>24</v>
      </c>
      <c r="M1718" t="s">
        <v>21</v>
      </c>
    </row>
    <row r="1719" spans="1:17" hidden="1" x14ac:dyDescent="0.25">
      <c r="A1719">
        <v>0</v>
      </c>
      <c r="B1719" t="s">
        <v>42</v>
      </c>
      <c r="C1719" t="s">
        <v>37</v>
      </c>
      <c r="D1719" t="s">
        <v>56</v>
      </c>
      <c r="E1719" t="s">
        <v>18</v>
      </c>
      <c r="F1719" t="s">
        <v>26</v>
      </c>
      <c r="G1719"/>
      <c r="H1719" t="s">
        <v>19</v>
      </c>
      <c r="J1719">
        <v>6</v>
      </c>
      <c r="K1719">
        <v>8</v>
      </c>
      <c r="M1719" t="s">
        <v>21</v>
      </c>
    </row>
    <row r="1720" spans="1:17" hidden="1" x14ac:dyDescent="0.25">
      <c r="A1720">
        <v>0</v>
      </c>
      <c r="B1720" t="s">
        <v>42</v>
      </c>
      <c r="C1720" t="s">
        <v>37</v>
      </c>
      <c r="D1720" t="s">
        <v>56</v>
      </c>
      <c r="E1720" t="s">
        <v>20</v>
      </c>
      <c r="F1720" t="s">
        <v>74</v>
      </c>
      <c r="G1720"/>
      <c r="J1720">
        <v>0.25</v>
      </c>
      <c r="K1720">
        <v>0.33</v>
      </c>
      <c r="M1720" t="s">
        <v>75</v>
      </c>
      <c r="N1720" t="s">
        <v>21</v>
      </c>
      <c r="O1720" t="s">
        <v>22</v>
      </c>
    </row>
    <row r="1721" spans="1:17" hidden="1" x14ac:dyDescent="0.25">
      <c r="A1721">
        <v>0</v>
      </c>
      <c r="B1721" t="s">
        <v>42</v>
      </c>
      <c r="C1721" t="s">
        <v>37</v>
      </c>
      <c r="D1721" t="s">
        <v>56</v>
      </c>
      <c r="E1721" t="s">
        <v>23</v>
      </c>
      <c r="F1721" t="s">
        <v>26</v>
      </c>
      <c r="G1721"/>
      <c r="H1721" t="s">
        <v>19</v>
      </c>
      <c r="J1721">
        <v>6</v>
      </c>
      <c r="K1721">
        <v>8</v>
      </c>
      <c r="M1721" t="s">
        <v>22</v>
      </c>
    </row>
    <row r="1722" spans="1:17" hidden="1" x14ac:dyDescent="0.25">
      <c r="A1722">
        <v>0</v>
      </c>
      <c r="B1722" t="s">
        <v>42</v>
      </c>
      <c r="C1722" t="s">
        <v>37</v>
      </c>
      <c r="D1722" t="s">
        <v>56</v>
      </c>
      <c r="E1722" t="s">
        <v>20</v>
      </c>
      <c r="F1722" t="s">
        <v>74</v>
      </c>
      <c r="G1722"/>
      <c r="J1722">
        <v>0.25</v>
      </c>
      <c r="K1722">
        <v>0.33</v>
      </c>
      <c r="M1722" t="s">
        <v>75</v>
      </c>
      <c r="N1722" t="s">
        <v>24</v>
      </c>
      <c r="O1722" t="s">
        <v>29</v>
      </c>
      <c r="P1722">
        <v>2500</v>
      </c>
      <c r="Q1722" t="e">
        <f>VLOOKUP(A1722&amp;C1722&amp;D1722,Sheet2!$A$1:$W$46,21,FALSE)</f>
        <v>#N/A</v>
      </c>
    </row>
    <row r="1723" spans="1:17" hidden="1" x14ac:dyDescent="0.25">
      <c r="A1723">
        <v>0</v>
      </c>
      <c r="B1723" t="s">
        <v>42</v>
      </c>
      <c r="C1723" t="s">
        <v>37</v>
      </c>
      <c r="D1723" t="s">
        <v>56</v>
      </c>
      <c r="E1723" t="s">
        <v>30</v>
      </c>
      <c r="F1723" t="s">
        <v>26</v>
      </c>
      <c r="G1723"/>
      <c r="H1723" t="s">
        <v>19</v>
      </c>
      <c r="J1723">
        <v>4</v>
      </c>
      <c r="K1723">
        <v>5.5</v>
      </c>
      <c r="M1723" t="s">
        <v>24</v>
      </c>
    </row>
    <row r="1724" spans="1:17" hidden="1" x14ac:dyDescent="0.25">
      <c r="A1724">
        <v>0</v>
      </c>
      <c r="B1724" t="s">
        <v>42</v>
      </c>
      <c r="C1724" t="s">
        <v>37</v>
      </c>
      <c r="D1724" t="s">
        <v>56</v>
      </c>
      <c r="E1724" t="s">
        <v>20</v>
      </c>
      <c r="F1724" t="s">
        <v>74</v>
      </c>
      <c r="G1724"/>
      <c r="J1724">
        <v>0.25</v>
      </c>
      <c r="K1724">
        <v>0.33</v>
      </c>
      <c r="M1724" t="s">
        <v>75</v>
      </c>
      <c r="N1724" t="s">
        <v>24</v>
      </c>
      <c r="O1724" t="s">
        <v>21</v>
      </c>
      <c r="P1724">
        <v>1000</v>
      </c>
    </row>
    <row r="1725" spans="1:17" hidden="1" x14ac:dyDescent="0.25">
      <c r="A1725">
        <v>0</v>
      </c>
      <c r="B1725" t="s">
        <v>42</v>
      </c>
      <c r="C1725" t="s">
        <v>37</v>
      </c>
      <c r="D1725" t="s">
        <v>56</v>
      </c>
      <c r="E1725" t="s">
        <v>28</v>
      </c>
      <c r="F1725" t="s">
        <v>26</v>
      </c>
      <c r="G1725"/>
      <c r="H1725" t="s">
        <v>27</v>
      </c>
      <c r="I1725">
        <v>0.75</v>
      </c>
      <c r="J1725">
        <v>0.5</v>
      </c>
      <c r="K1725">
        <v>1</v>
      </c>
      <c r="M1725" t="s">
        <v>21</v>
      </c>
    </row>
    <row r="1726" spans="1:17" hidden="1" x14ac:dyDescent="0.25">
      <c r="A1726">
        <v>0</v>
      </c>
      <c r="B1726" t="s">
        <v>42</v>
      </c>
      <c r="C1726" t="s">
        <v>37</v>
      </c>
      <c r="D1726" t="s">
        <v>56</v>
      </c>
      <c r="E1726" t="s">
        <v>20</v>
      </c>
      <c r="F1726" t="s">
        <v>74</v>
      </c>
      <c r="G1726"/>
      <c r="J1726">
        <v>0.25</v>
      </c>
      <c r="K1726">
        <v>0.33</v>
      </c>
      <c r="M1726" t="s">
        <v>75</v>
      </c>
      <c r="N1726" t="s">
        <v>24</v>
      </c>
      <c r="O1726" t="s">
        <v>21</v>
      </c>
    </row>
    <row r="1727" spans="1:17" hidden="1" x14ac:dyDescent="0.25">
      <c r="A1727">
        <v>0</v>
      </c>
      <c r="B1727" t="s">
        <v>42</v>
      </c>
      <c r="C1727" t="s">
        <v>37</v>
      </c>
      <c r="D1727" t="s">
        <v>56</v>
      </c>
      <c r="E1727" t="s">
        <v>18</v>
      </c>
      <c r="F1727" t="s">
        <v>31</v>
      </c>
      <c r="G1727">
        <v>24</v>
      </c>
      <c r="M1727" t="s">
        <v>21</v>
      </c>
    </row>
    <row r="1728" spans="1:17" hidden="1" x14ac:dyDescent="0.25">
      <c r="A1728">
        <v>0</v>
      </c>
      <c r="B1728" t="s">
        <v>42</v>
      </c>
      <c r="C1728" t="s">
        <v>37</v>
      </c>
      <c r="D1728" t="s">
        <v>52</v>
      </c>
      <c r="E1728" t="s">
        <v>18</v>
      </c>
      <c r="F1728" t="s">
        <v>26</v>
      </c>
      <c r="G1728"/>
      <c r="H1728" t="s">
        <v>19</v>
      </c>
      <c r="J1728">
        <v>8</v>
      </c>
      <c r="K1728">
        <v>9</v>
      </c>
      <c r="M1728" t="s">
        <v>21</v>
      </c>
    </row>
    <row r="1729" spans="1:17" hidden="1" x14ac:dyDescent="0.25">
      <c r="A1729">
        <v>0</v>
      </c>
      <c r="B1729" t="s">
        <v>42</v>
      </c>
      <c r="C1729" t="s">
        <v>37</v>
      </c>
      <c r="D1729" t="s">
        <v>52</v>
      </c>
      <c r="E1729" t="s">
        <v>28</v>
      </c>
      <c r="F1729" t="s">
        <v>26</v>
      </c>
      <c r="G1729"/>
      <c r="H1729" t="s">
        <v>27</v>
      </c>
      <c r="I1729">
        <v>1</v>
      </c>
      <c r="J1729">
        <v>0.5</v>
      </c>
      <c r="K1729">
        <v>2</v>
      </c>
      <c r="M1729" t="s">
        <v>21</v>
      </c>
    </row>
    <row r="1730" spans="1:17" hidden="1" x14ac:dyDescent="0.25">
      <c r="A1730">
        <v>0</v>
      </c>
      <c r="B1730" t="s">
        <v>42</v>
      </c>
      <c r="C1730" t="s">
        <v>37</v>
      </c>
      <c r="D1730" t="s">
        <v>52</v>
      </c>
      <c r="E1730" t="s">
        <v>20</v>
      </c>
      <c r="F1730" t="s">
        <v>74</v>
      </c>
      <c r="G1730"/>
      <c r="J1730">
        <v>0.25</v>
      </c>
      <c r="K1730">
        <v>0.33</v>
      </c>
      <c r="M1730" t="s">
        <v>75</v>
      </c>
      <c r="N1730" t="s">
        <v>24</v>
      </c>
      <c r="O1730" t="s">
        <v>29</v>
      </c>
      <c r="P1730">
        <v>2500</v>
      </c>
      <c r="Q1730" t="e">
        <f>VLOOKUP(A1730&amp;C1730&amp;D1730,Sheet2!$A$1:$W$46,21,FALSE)</f>
        <v>#N/A</v>
      </c>
    </row>
    <row r="1731" spans="1:17" hidden="1" x14ac:dyDescent="0.25">
      <c r="A1731">
        <v>0</v>
      </c>
      <c r="B1731" t="s">
        <v>42</v>
      </c>
      <c r="C1731" t="s">
        <v>37</v>
      </c>
      <c r="D1731" t="s">
        <v>52</v>
      </c>
      <c r="E1731" t="s">
        <v>30</v>
      </c>
      <c r="F1731" t="s">
        <v>26</v>
      </c>
      <c r="G1731"/>
      <c r="H1731" t="s">
        <v>27</v>
      </c>
      <c r="I1731">
        <v>5.5</v>
      </c>
      <c r="J1731">
        <v>4</v>
      </c>
      <c r="K1731">
        <v>8</v>
      </c>
      <c r="M1731" t="s">
        <v>24</v>
      </c>
    </row>
    <row r="1732" spans="1:17" hidden="1" x14ac:dyDescent="0.25">
      <c r="A1732">
        <v>0</v>
      </c>
      <c r="B1732" t="s">
        <v>42</v>
      </c>
      <c r="C1732" t="s">
        <v>37</v>
      </c>
      <c r="D1732" t="s">
        <v>52</v>
      </c>
      <c r="E1732" t="s">
        <v>20</v>
      </c>
      <c r="F1732" t="s">
        <v>74</v>
      </c>
      <c r="G1732"/>
      <c r="J1732">
        <v>0.25</v>
      </c>
      <c r="K1732">
        <v>0.33</v>
      </c>
      <c r="M1732" t="s">
        <v>75</v>
      </c>
      <c r="N1732" t="s">
        <v>24</v>
      </c>
      <c r="O1732" t="s">
        <v>21</v>
      </c>
    </row>
    <row r="1733" spans="1:17" hidden="1" x14ac:dyDescent="0.25">
      <c r="A1733">
        <v>0</v>
      </c>
      <c r="B1733" t="s">
        <v>42</v>
      </c>
      <c r="C1733" t="s">
        <v>37</v>
      </c>
      <c r="D1733" t="s">
        <v>52</v>
      </c>
      <c r="E1733" t="s">
        <v>18</v>
      </c>
      <c r="F1733" t="s">
        <v>31</v>
      </c>
      <c r="G1733">
        <v>24</v>
      </c>
      <c r="M1733" t="s">
        <v>21</v>
      </c>
    </row>
    <row r="1734" spans="1:17" hidden="1" x14ac:dyDescent="0.25">
      <c r="A1734">
        <v>0</v>
      </c>
      <c r="B1734" t="s">
        <v>42</v>
      </c>
      <c r="C1734" t="s">
        <v>36</v>
      </c>
      <c r="D1734" t="s">
        <v>52</v>
      </c>
      <c r="E1734" t="s">
        <v>18</v>
      </c>
      <c r="F1734" t="s">
        <v>26</v>
      </c>
      <c r="G1734"/>
      <c r="H1734" t="s">
        <v>19</v>
      </c>
      <c r="J1734">
        <v>8</v>
      </c>
      <c r="K1734">
        <v>11</v>
      </c>
      <c r="M1734" t="s">
        <v>21</v>
      </c>
    </row>
    <row r="1735" spans="1:17" hidden="1" x14ac:dyDescent="0.25">
      <c r="A1735">
        <v>0</v>
      </c>
      <c r="B1735" t="s">
        <v>42</v>
      </c>
      <c r="C1735" t="s">
        <v>36</v>
      </c>
      <c r="D1735" t="s">
        <v>52</v>
      </c>
      <c r="E1735" t="s">
        <v>20</v>
      </c>
      <c r="F1735" t="s">
        <v>74</v>
      </c>
      <c r="G1735"/>
      <c r="J1735">
        <v>0.25</v>
      </c>
      <c r="K1735">
        <v>0.33</v>
      </c>
      <c r="M1735" t="s">
        <v>75</v>
      </c>
      <c r="N1735" t="s">
        <v>21</v>
      </c>
      <c r="O1735" t="s">
        <v>62</v>
      </c>
      <c r="Q1735" t="e">
        <f>VLOOKUP(A1735&amp;C1736&amp;D1736,Sheet2!$A$1:$K$26,10,FALSE)</f>
        <v>#N/A</v>
      </c>
    </row>
    <row r="1736" spans="1:17" hidden="1" x14ac:dyDescent="0.25">
      <c r="A1736">
        <v>0</v>
      </c>
      <c r="B1736" t="s">
        <v>42</v>
      </c>
      <c r="C1736" t="s">
        <v>36</v>
      </c>
      <c r="D1736" t="s">
        <v>52</v>
      </c>
      <c r="E1736" t="s">
        <v>25</v>
      </c>
      <c r="F1736" t="s">
        <v>26</v>
      </c>
      <c r="G1736"/>
      <c r="H1736" t="s">
        <v>27</v>
      </c>
      <c r="I1736">
        <v>0.75</v>
      </c>
      <c r="J1736">
        <v>0.5</v>
      </c>
      <c r="K1736">
        <v>1</v>
      </c>
      <c r="M1736" t="s">
        <v>24</v>
      </c>
    </row>
    <row r="1737" spans="1:17" hidden="1" x14ac:dyDescent="0.25">
      <c r="A1737">
        <v>0</v>
      </c>
      <c r="B1737" t="s">
        <v>42</v>
      </c>
      <c r="C1737" t="s">
        <v>36</v>
      </c>
      <c r="D1737" t="s">
        <v>52</v>
      </c>
      <c r="E1737" t="s">
        <v>20</v>
      </c>
      <c r="F1737" t="s">
        <v>74</v>
      </c>
      <c r="G1737"/>
      <c r="J1737">
        <v>0.25</v>
      </c>
      <c r="K1737">
        <v>0.33</v>
      </c>
      <c r="M1737" t="s">
        <v>75</v>
      </c>
      <c r="N1737" t="s">
        <v>24</v>
      </c>
      <c r="O1737" t="s">
        <v>21</v>
      </c>
    </row>
    <row r="1738" spans="1:17" hidden="1" x14ac:dyDescent="0.25">
      <c r="A1738">
        <v>0</v>
      </c>
      <c r="B1738" t="s">
        <v>42</v>
      </c>
      <c r="C1738" t="s">
        <v>36</v>
      </c>
      <c r="D1738" t="s">
        <v>52</v>
      </c>
      <c r="E1738" t="s">
        <v>28</v>
      </c>
      <c r="F1738" t="s">
        <v>26</v>
      </c>
      <c r="G1738"/>
      <c r="H1738" t="s">
        <v>27</v>
      </c>
      <c r="I1738">
        <v>1</v>
      </c>
      <c r="J1738">
        <v>0.5</v>
      </c>
      <c r="K1738">
        <v>2</v>
      </c>
      <c r="M1738" t="s">
        <v>21</v>
      </c>
    </row>
    <row r="1739" spans="1:17" hidden="1" x14ac:dyDescent="0.25">
      <c r="A1739">
        <v>0</v>
      </c>
      <c r="B1739" t="s">
        <v>42</v>
      </c>
      <c r="C1739" t="s">
        <v>36</v>
      </c>
      <c r="D1739" t="s">
        <v>52</v>
      </c>
      <c r="E1739" t="s">
        <v>20</v>
      </c>
      <c r="F1739" t="s">
        <v>74</v>
      </c>
      <c r="G1739"/>
      <c r="J1739">
        <v>0.25</v>
      </c>
      <c r="K1739">
        <v>0.33</v>
      </c>
      <c r="M1739" t="s">
        <v>75</v>
      </c>
      <c r="N1739" t="s">
        <v>24</v>
      </c>
      <c r="O1739" t="s">
        <v>29</v>
      </c>
      <c r="P1739">
        <v>2500</v>
      </c>
      <c r="Q1739" t="e">
        <f>VLOOKUP(A1739&amp;C1739&amp;D1739,Sheet2!$A$1:$W$46,21,FALSE)</f>
        <v>#N/A</v>
      </c>
    </row>
    <row r="1740" spans="1:17" hidden="1" x14ac:dyDescent="0.25">
      <c r="A1740">
        <v>0</v>
      </c>
      <c r="B1740" t="s">
        <v>42</v>
      </c>
      <c r="C1740" t="s">
        <v>36</v>
      </c>
      <c r="D1740" t="s">
        <v>52</v>
      </c>
      <c r="E1740" t="s">
        <v>30</v>
      </c>
      <c r="F1740" t="s">
        <v>26</v>
      </c>
      <c r="G1740"/>
      <c r="H1740" t="s">
        <v>27</v>
      </c>
      <c r="I1740">
        <v>4</v>
      </c>
      <c r="J1740">
        <v>3</v>
      </c>
      <c r="K1740">
        <v>5</v>
      </c>
      <c r="M1740" t="s">
        <v>24</v>
      </c>
    </row>
    <row r="1741" spans="1:17" hidden="1" x14ac:dyDescent="0.25">
      <c r="A1741">
        <v>0</v>
      </c>
      <c r="B1741" t="s">
        <v>42</v>
      </c>
      <c r="C1741" t="s">
        <v>36</v>
      </c>
      <c r="D1741" t="s">
        <v>52</v>
      </c>
      <c r="E1741" t="s">
        <v>20</v>
      </c>
      <c r="F1741" t="s">
        <v>74</v>
      </c>
      <c r="G1741"/>
      <c r="J1741">
        <v>0.25</v>
      </c>
      <c r="K1741">
        <v>0.33</v>
      </c>
      <c r="M1741" t="s">
        <v>75</v>
      </c>
      <c r="N1741" t="s">
        <v>24</v>
      </c>
      <c r="O1741" t="s">
        <v>21</v>
      </c>
    </row>
    <row r="1742" spans="1:17" hidden="1" x14ac:dyDescent="0.25">
      <c r="A1742">
        <v>0</v>
      </c>
      <c r="B1742" t="s">
        <v>42</v>
      </c>
      <c r="C1742" t="s">
        <v>36</v>
      </c>
      <c r="D1742" t="s">
        <v>52</v>
      </c>
      <c r="E1742" t="s">
        <v>18</v>
      </c>
      <c r="F1742" t="s">
        <v>31</v>
      </c>
      <c r="G1742">
        <v>24</v>
      </c>
      <c r="M1742" t="s">
        <v>21</v>
      </c>
    </row>
    <row r="1743" spans="1:17" hidden="1" x14ac:dyDescent="0.25">
      <c r="A1743">
        <v>0</v>
      </c>
      <c r="B1743" t="s">
        <v>42</v>
      </c>
      <c r="C1743" t="s">
        <v>38</v>
      </c>
      <c r="D1743" t="s">
        <v>52</v>
      </c>
      <c r="E1743" t="s">
        <v>18</v>
      </c>
      <c r="F1743" t="s">
        <v>26</v>
      </c>
      <c r="G1743"/>
      <c r="H1743" t="s">
        <v>19</v>
      </c>
      <c r="J1743">
        <v>8</v>
      </c>
      <c r="K1743">
        <v>11</v>
      </c>
      <c r="M1743" t="s">
        <v>21</v>
      </c>
    </row>
    <row r="1744" spans="1:17" hidden="1" x14ac:dyDescent="0.25">
      <c r="A1744">
        <v>0</v>
      </c>
      <c r="B1744" t="s">
        <v>42</v>
      </c>
      <c r="C1744" t="s">
        <v>38</v>
      </c>
      <c r="D1744" t="s">
        <v>52</v>
      </c>
      <c r="E1744" t="s">
        <v>20</v>
      </c>
      <c r="F1744" t="s">
        <v>74</v>
      </c>
      <c r="G1744"/>
      <c r="J1744">
        <v>0.25</v>
      </c>
      <c r="K1744">
        <v>0.33</v>
      </c>
      <c r="M1744" t="s">
        <v>75</v>
      </c>
      <c r="N1744" t="s">
        <v>21</v>
      </c>
      <c r="O1744" t="s">
        <v>62</v>
      </c>
      <c r="Q1744" t="e">
        <f>VLOOKUP(A1744&amp;C1745&amp;D1745,Sheet2!$A$1:$K$26,10,FALSE)</f>
        <v>#N/A</v>
      </c>
    </row>
    <row r="1745" spans="1:17" hidden="1" x14ac:dyDescent="0.25">
      <c r="A1745">
        <v>0</v>
      </c>
      <c r="B1745" t="s">
        <v>42</v>
      </c>
      <c r="C1745" t="s">
        <v>38</v>
      </c>
      <c r="D1745" t="s">
        <v>52</v>
      </c>
      <c r="E1745" t="s">
        <v>25</v>
      </c>
      <c r="F1745" t="s">
        <v>26</v>
      </c>
      <c r="G1745"/>
      <c r="H1745" t="s">
        <v>27</v>
      </c>
      <c r="I1745">
        <v>0.75</v>
      </c>
      <c r="J1745">
        <v>0.5</v>
      </c>
      <c r="K1745">
        <v>1</v>
      </c>
      <c r="M1745" t="s">
        <v>24</v>
      </c>
    </row>
    <row r="1746" spans="1:17" hidden="1" x14ac:dyDescent="0.25">
      <c r="A1746">
        <v>0</v>
      </c>
      <c r="B1746" t="s">
        <v>42</v>
      </c>
      <c r="C1746" t="s">
        <v>38</v>
      </c>
      <c r="D1746" t="s">
        <v>52</v>
      </c>
      <c r="E1746" t="s">
        <v>20</v>
      </c>
      <c r="F1746" t="s">
        <v>74</v>
      </c>
      <c r="G1746"/>
      <c r="J1746">
        <v>0.25</v>
      </c>
      <c r="K1746">
        <v>0.33</v>
      </c>
      <c r="M1746" t="s">
        <v>75</v>
      </c>
      <c r="N1746" t="s">
        <v>24</v>
      </c>
      <c r="O1746" t="s">
        <v>21</v>
      </c>
    </row>
    <row r="1747" spans="1:17" hidden="1" x14ac:dyDescent="0.25">
      <c r="A1747">
        <v>0</v>
      </c>
      <c r="B1747" t="s">
        <v>42</v>
      </c>
      <c r="C1747" t="s">
        <v>38</v>
      </c>
      <c r="D1747" t="s">
        <v>52</v>
      </c>
      <c r="E1747" t="s">
        <v>28</v>
      </c>
      <c r="F1747" t="s">
        <v>26</v>
      </c>
      <c r="G1747"/>
      <c r="H1747" t="s">
        <v>27</v>
      </c>
      <c r="I1747">
        <v>1</v>
      </c>
      <c r="J1747">
        <v>0.5</v>
      </c>
      <c r="K1747">
        <v>2</v>
      </c>
      <c r="M1747" t="s">
        <v>21</v>
      </c>
    </row>
    <row r="1748" spans="1:17" hidden="1" x14ac:dyDescent="0.25">
      <c r="A1748">
        <v>0</v>
      </c>
      <c r="B1748" t="s">
        <v>42</v>
      </c>
      <c r="C1748" t="s">
        <v>38</v>
      </c>
      <c r="D1748" t="s">
        <v>52</v>
      </c>
      <c r="E1748" t="s">
        <v>18</v>
      </c>
      <c r="F1748" t="s">
        <v>31</v>
      </c>
      <c r="G1748">
        <v>24</v>
      </c>
      <c r="M1748" t="s">
        <v>21</v>
      </c>
    </row>
    <row r="1749" spans="1:17" hidden="1" x14ac:dyDescent="0.25">
      <c r="A1749">
        <v>2</v>
      </c>
      <c r="B1749" t="s">
        <v>42</v>
      </c>
      <c r="C1749" t="s">
        <v>17</v>
      </c>
      <c r="D1749" t="s">
        <v>55</v>
      </c>
      <c r="E1749" t="s">
        <v>18</v>
      </c>
      <c r="F1749" t="s">
        <v>26</v>
      </c>
      <c r="G1749"/>
      <c r="H1749" t="s">
        <v>19</v>
      </c>
      <c r="J1749">
        <v>6</v>
      </c>
      <c r="K1749">
        <v>8</v>
      </c>
      <c r="M1749" t="s">
        <v>21</v>
      </c>
    </row>
    <row r="1750" spans="1:17" hidden="1" x14ac:dyDescent="0.25">
      <c r="A1750">
        <v>2</v>
      </c>
      <c r="B1750" t="s">
        <v>42</v>
      </c>
      <c r="C1750" t="s">
        <v>17</v>
      </c>
      <c r="D1750" t="s">
        <v>55</v>
      </c>
      <c r="E1750" t="s">
        <v>18</v>
      </c>
      <c r="F1750" t="s">
        <v>26</v>
      </c>
      <c r="G1750"/>
      <c r="H1750" t="s">
        <v>19</v>
      </c>
      <c r="J1750">
        <v>6</v>
      </c>
      <c r="K1750">
        <v>8</v>
      </c>
      <c r="M1750" t="s">
        <v>21</v>
      </c>
    </row>
    <row r="1751" spans="1:17" hidden="1" x14ac:dyDescent="0.25">
      <c r="A1751">
        <v>2</v>
      </c>
      <c r="B1751" t="s">
        <v>42</v>
      </c>
      <c r="C1751" t="s">
        <v>17</v>
      </c>
      <c r="D1751" t="s">
        <v>55</v>
      </c>
      <c r="E1751" t="s">
        <v>20</v>
      </c>
      <c r="F1751" t="s">
        <v>74</v>
      </c>
      <c r="G1751"/>
      <c r="J1751">
        <v>0.25</v>
      </c>
      <c r="K1751">
        <v>0.33</v>
      </c>
      <c r="M1751" t="s">
        <v>75</v>
      </c>
      <c r="N1751" t="s">
        <v>21</v>
      </c>
      <c r="O1751" t="s">
        <v>62</v>
      </c>
      <c r="Q1751" t="s">
        <v>63</v>
      </c>
    </row>
    <row r="1752" spans="1:17" hidden="1" x14ac:dyDescent="0.25">
      <c r="A1752">
        <v>2</v>
      </c>
      <c r="B1752" t="s">
        <v>42</v>
      </c>
      <c r="C1752" t="s">
        <v>17</v>
      </c>
      <c r="D1752" t="s">
        <v>55</v>
      </c>
      <c r="E1752" t="s">
        <v>25</v>
      </c>
      <c r="F1752" t="s">
        <v>26</v>
      </c>
      <c r="G1752"/>
      <c r="H1752" t="s">
        <v>27</v>
      </c>
      <c r="I1752">
        <v>0.54</v>
      </c>
      <c r="J1752">
        <v>0.25</v>
      </c>
      <c r="K1752">
        <v>0.75</v>
      </c>
      <c r="M1752" t="s">
        <v>24</v>
      </c>
    </row>
    <row r="1753" spans="1:17" hidden="1" x14ac:dyDescent="0.25">
      <c r="A1753">
        <v>2</v>
      </c>
      <c r="B1753" t="s">
        <v>42</v>
      </c>
      <c r="C1753" t="s">
        <v>17</v>
      </c>
      <c r="D1753" t="s">
        <v>55</v>
      </c>
      <c r="E1753" t="s">
        <v>20</v>
      </c>
      <c r="F1753" t="s">
        <v>74</v>
      </c>
      <c r="G1753"/>
      <c r="I1753">
        <v>0.54</v>
      </c>
      <c r="J1753">
        <v>0.16</v>
      </c>
      <c r="K1753">
        <v>0.25</v>
      </c>
      <c r="M1753" t="s">
        <v>75</v>
      </c>
      <c r="N1753" t="s">
        <v>24</v>
      </c>
      <c r="O1753" t="s">
        <v>21</v>
      </c>
    </row>
    <row r="1754" spans="1:17" hidden="1" x14ac:dyDescent="0.25">
      <c r="A1754">
        <v>2</v>
      </c>
      <c r="B1754" t="s">
        <v>42</v>
      </c>
      <c r="C1754" t="s">
        <v>17</v>
      </c>
      <c r="D1754" t="s">
        <v>55</v>
      </c>
      <c r="E1754" t="s">
        <v>28</v>
      </c>
      <c r="F1754" t="s">
        <v>26</v>
      </c>
      <c r="G1754"/>
      <c r="H1754" t="s">
        <v>27</v>
      </c>
      <c r="I1754">
        <v>0.75</v>
      </c>
      <c r="J1754">
        <v>0.5</v>
      </c>
      <c r="K1754">
        <v>1</v>
      </c>
      <c r="M1754" t="s">
        <v>21</v>
      </c>
    </row>
    <row r="1755" spans="1:17" hidden="1" x14ac:dyDescent="0.25">
      <c r="A1755">
        <v>2</v>
      </c>
      <c r="B1755" t="s">
        <v>42</v>
      </c>
      <c r="C1755" t="s">
        <v>17</v>
      </c>
      <c r="D1755" t="s">
        <v>55</v>
      </c>
      <c r="E1755" t="s">
        <v>18</v>
      </c>
      <c r="F1755" t="s">
        <v>31</v>
      </c>
      <c r="G1755">
        <v>24</v>
      </c>
      <c r="M1755" t="s">
        <v>21</v>
      </c>
    </row>
    <row r="1756" spans="1:17" hidden="1" x14ac:dyDescent="0.25">
      <c r="A1756">
        <v>2</v>
      </c>
      <c r="B1756" t="s">
        <v>42</v>
      </c>
      <c r="C1756" t="s">
        <v>17</v>
      </c>
      <c r="D1756" t="s">
        <v>53</v>
      </c>
      <c r="E1756" t="s">
        <v>18</v>
      </c>
      <c r="F1756" t="s">
        <v>26</v>
      </c>
      <c r="G1756"/>
      <c r="H1756" t="s">
        <v>19</v>
      </c>
      <c r="J1756">
        <v>6</v>
      </c>
      <c r="K1756">
        <v>7</v>
      </c>
      <c r="M1756" t="s">
        <v>21</v>
      </c>
    </row>
    <row r="1757" spans="1:17" hidden="1" x14ac:dyDescent="0.25">
      <c r="A1757">
        <v>2</v>
      </c>
      <c r="B1757" t="s">
        <v>42</v>
      </c>
      <c r="C1757" t="s">
        <v>17</v>
      </c>
      <c r="D1757" t="s">
        <v>53</v>
      </c>
      <c r="E1757" t="s">
        <v>18</v>
      </c>
      <c r="F1757" t="s">
        <v>26</v>
      </c>
      <c r="G1757"/>
      <c r="H1757" t="s">
        <v>19</v>
      </c>
      <c r="J1757">
        <v>3</v>
      </c>
      <c r="K1757">
        <v>4</v>
      </c>
      <c r="M1757" t="s">
        <v>21</v>
      </c>
    </row>
    <row r="1758" spans="1:17" hidden="1" x14ac:dyDescent="0.25">
      <c r="A1758">
        <v>2</v>
      </c>
      <c r="B1758" t="s">
        <v>42</v>
      </c>
      <c r="C1758" t="s">
        <v>17</v>
      </c>
      <c r="D1758" t="s">
        <v>53</v>
      </c>
      <c r="E1758" t="s">
        <v>34</v>
      </c>
      <c r="F1758" t="s">
        <v>26</v>
      </c>
      <c r="G1758"/>
      <c r="H1758" t="s">
        <v>19</v>
      </c>
      <c r="J1758">
        <v>0.5</v>
      </c>
      <c r="K1758">
        <v>0.75</v>
      </c>
      <c r="M1758" t="s">
        <v>24</v>
      </c>
    </row>
    <row r="1759" spans="1:17" hidden="1" x14ac:dyDescent="0.25">
      <c r="A1759">
        <v>2</v>
      </c>
      <c r="B1759" t="s">
        <v>42</v>
      </c>
      <c r="C1759" t="s">
        <v>17</v>
      </c>
      <c r="D1759" t="s">
        <v>53</v>
      </c>
      <c r="E1759" t="s">
        <v>18</v>
      </c>
      <c r="F1759" t="s">
        <v>26</v>
      </c>
      <c r="G1759"/>
      <c r="H1759" t="s">
        <v>27</v>
      </c>
      <c r="I1759">
        <v>4</v>
      </c>
      <c r="J1759">
        <v>3</v>
      </c>
      <c r="K1759">
        <v>5.5</v>
      </c>
      <c r="M1759" t="s">
        <v>21</v>
      </c>
    </row>
    <row r="1760" spans="1:17" hidden="1" x14ac:dyDescent="0.25">
      <c r="A1760">
        <v>2</v>
      </c>
      <c r="B1760" t="s">
        <v>42</v>
      </c>
      <c r="C1760" t="s">
        <v>17</v>
      </c>
      <c r="D1760" t="s">
        <v>53</v>
      </c>
      <c r="E1760" t="s">
        <v>20</v>
      </c>
      <c r="F1760" t="s">
        <v>74</v>
      </c>
      <c r="G1760"/>
      <c r="J1760">
        <v>0.25</v>
      </c>
      <c r="K1760">
        <v>0.33</v>
      </c>
      <c r="M1760" t="s">
        <v>75</v>
      </c>
      <c r="N1760" t="s">
        <v>21</v>
      </c>
      <c r="O1760" t="s">
        <v>62</v>
      </c>
      <c r="Q1760" t="s">
        <v>63</v>
      </c>
    </row>
    <row r="1761" spans="1:17" hidden="1" x14ac:dyDescent="0.25">
      <c r="A1761">
        <v>2</v>
      </c>
      <c r="B1761" t="s">
        <v>42</v>
      </c>
      <c r="C1761" t="s">
        <v>17</v>
      </c>
      <c r="D1761" t="s">
        <v>53</v>
      </c>
      <c r="E1761" t="s">
        <v>25</v>
      </c>
      <c r="F1761" t="s">
        <v>26</v>
      </c>
      <c r="G1761"/>
      <c r="H1761" t="s">
        <v>27</v>
      </c>
      <c r="I1761">
        <v>0.54</v>
      </c>
      <c r="J1761">
        <v>0.25</v>
      </c>
      <c r="K1761">
        <v>0.75</v>
      </c>
      <c r="M1761" t="s">
        <v>24</v>
      </c>
    </row>
    <row r="1762" spans="1:17" hidden="1" x14ac:dyDescent="0.25">
      <c r="A1762">
        <v>2</v>
      </c>
      <c r="B1762" t="s">
        <v>42</v>
      </c>
      <c r="C1762" t="s">
        <v>17</v>
      </c>
      <c r="D1762" t="s">
        <v>53</v>
      </c>
      <c r="E1762" t="s">
        <v>20</v>
      </c>
      <c r="F1762" t="s">
        <v>74</v>
      </c>
      <c r="G1762"/>
      <c r="I1762">
        <v>0.54</v>
      </c>
      <c r="J1762">
        <v>0.16</v>
      </c>
      <c r="K1762">
        <v>0.25</v>
      </c>
      <c r="M1762" t="s">
        <v>75</v>
      </c>
      <c r="N1762" t="s">
        <v>24</v>
      </c>
      <c r="O1762" t="s">
        <v>21</v>
      </c>
    </row>
    <row r="1763" spans="1:17" hidden="1" x14ac:dyDescent="0.25">
      <c r="A1763">
        <v>2</v>
      </c>
      <c r="B1763" t="s">
        <v>42</v>
      </c>
      <c r="C1763" t="s">
        <v>17</v>
      </c>
      <c r="D1763" t="s">
        <v>53</v>
      </c>
      <c r="E1763" t="s">
        <v>28</v>
      </c>
      <c r="F1763" t="s">
        <v>26</v>
      </c>
      <c r="G1763"/>
      <c r="H1763" t="s">
        <v>27</v>
      </c>
      <c r="I1763">
        <v>0.75</v>
      </c>
      <c r="J1763">
        <v>0.5</v>
      </c>
      <c r="K1763">
        <v>1</v>
      </c>
      <c r="M1763" t="s">
        <v>21</v>
      </c>
    </row>
    <row r="1764" spans="1:17" hidden="1" x14ac:dyDescent="0.25">
      <c r="A1764">
        <v>2</v>
      </c>
      <c r="B1764" t="s">
        <v>42</v>
      </c>
      <c r="C1764" t="s">
        <v>17</v>
      </c>
      <c r="D1764" t="s">
        <v>53</v>
      </c>
      <c r="E1764" t="s">
        <v>18</v>
      </c>
      <c r="F1764" t="s">
        <v>31</v>
      </c>
      <c r="G1764">
        <v>24</v>
      </c>
      <c r="M1764" t="s">
        <v>21</v>
      </c>
    </row>
    <row r="1765" spans="1:17" hidden="1" x14ac:dyDescent="0.25">
      <c r="A1765">
        <v>2</v>
      </c>
      <c r="B1765" t="s">
        <v>42</v>
      </c>
      <c r="C1765" t="s">
        <v>17</v>
      </c>
      <c r="D1765" t="s">
        <v>59</v>
      </c>
      <c r="E1765" t="s">
        <v>18</v>
      </c>
      <c r="F1765" t="s">
        <v>26</v>
      </c>
      <c r="G1765"/>
      <c r="H1765" t="s">
        <v>19</v>
      </c>
      <c r="J1765">
        <v>8</v>
      </c>
      <c r="K1765">
        <v>9</v>
      </c>
      <c r="M1765" t="s">
        <v>21</v>
      </c>
    </row>
    <row r="1766" spans="1:17" hidden="1" x14ac:dyDescent="0.25">
      <c r="A1766">
        <v>2</v>
      </c>
      <c r="B1766" t="s">
        <v>42</v>
      </c>
      <c r="C1766" t="s">
        <v>17</v>
      </c>
      <c r="D1766" t="s">
        <v>59</v>
      </c>
      <c r="E1766" t="s">
        <v>18</v>
      </c>
      <c r="F1766" t="s">
        <v>26</v>
      </c>
      <c r="G1766"/>
      <c r="H1766" t="s">
        <v>19</v>
      </c>
      <c r="J1766">
        <v>1</v>
      </c>
      <c r="K1766">
        <v>1.5</v>
      </c>
      <c r="M1766" t="s">
        <v>21</v>
      </c>
    </row>
    <row r="1767" spans="1:17" hidden="1" x14ac:dyDescent="0.25">
      <c r="A1767">
        <v>2</v>
      </c>
      <c r="B1767" t="s">
        <v>42</v>
      </c>
      <c r="C1767" t="s">
        <v>17</v>
      </c>
      <c r="D1767" t="s">
        <v>59</v>
      </c>
      <c r="E1767" t="s">
        <v>34</v>
      </c>
      <c r="F1767" t="s">
        <v>26</v>
      </c>
      <c r="G1767"/>
      <c r="H1767" t="s">
        <v>27</v>
      </c>
      <c r="I1767">
        <v>1</v>
      </c>
      <c r="J1767">
        <v>0.5</v>
      </c>
      <c r="K1767">
        <v>2</v>
      </c>
      <c r="M1767" t="s">
        <v>24</v>
      </c>
    </row>
    <row r="1768" spans="1:17" hidden="1" x14ac:dyDescent="0.25">
      <c r="A1768">
        <v>2</v>
      </c>
      <c r="B1768" t="s">
        <v>42</v>
      </c>
      <c r="C1768" t="s">
        <v>17</v>
      </c>
      <c r="D1768" t="s">
        <v>59</v>
      </c>
      <c r="E1768" t="s">
        <v>20</v>
      </c>
      <c r="F1768" t="s">
        <v>74</v>
      </c>
      <c r="G1768"/>
      <c r="J1768">
        <v>0.25</v>
      </c>
      <c r="K1768">
        <v>0.33</v>
      </c>
      <c r="M1768" t="s">
        <v>75</v>
      </c>
      <c r="N1768" t="s">
        <v>24</v>
      </c>
      <c r="O1768" t="s">
        <v>62</v>
      </c>
      <c r="Q1768" t="s">
        <v>63</v>
      </c>
    </row>
    <row r="1769" spans="1:17" hidden="1" x14ac:dyDescent="0.25">
      <c r="A1769">
        <v>2</v>
      </c>
      <c r="B1769" t="s">
        <v>42</v>
      </c>
      <c r="C1769" t="s">
        <v>17</v>
      </c>
      <c r="D1769" t="s">
        <v>59</v>
      </c>
      <c r="E1769" t="s">
        <v>25</v>
      </c>
      <c r="F1769" t="s">
        <v>26</v>
      </c>
      <c r="G1769"/>
      <c r="H1769" t="s">
        <v>27</v>
      </c>
      <c r="I1769">
        <v>0.54</v>
      </c>
      <c r="J1769">
        <v>0.25</v>
      </c>
      <c r="K1769">
        <v>0.75</v>
      </c>
      <c r="M1769" t="s">
        <v>24</v>
      </c>
    </row>
    <row r="1770" spans="1:17" hidden="1" x14ac:dyDescent="0.25">
      <c r="A1770">
        <v>2</v>
      </c>
      <c r="B1770" t="s">
        <v>42</v>
      </c>
      <c r="C1770" t="s">
        <v>17</v>
      </c>
      <c r="D1770" t="s">
        <v>59</v>
      </c>
      <c r="E1770" t="s">
        <v>20</v>
      </c>
      <c r="F1770" t="s">
        <v>74</v>
      </c>
      <c r="G1770"/>
      <c r="I1770">
        <v>0.54</v>
      </c>
      <c r="J1770">
        <v>0.16</v>
      </c>
      <c r="K1770">
        <v>0.25</v>
      </c>
      <c r="M1770" t="s">
        <v>75</v>
      </c>
      <c r="N1770" t="s">
        <v>24</v>
      </c>
      <c r="O1770" t="s">
        <v>21</v>
      </c>
    </row>
    <row r="1771" spans="1:17" hidden="1" x14ac:dyDescent="0.25">
      <c r="A1771">
        <v>2</v>
      </c>
      <c r="B1771" t="s">
        <v>42</v>
      </c>
      <c r="C1771" t="s">
        <v>17</v>
      </c>
      <c r="D1771" t="s">
        <v>59</v>
      </c>
      <c r="E1771" t="s">
        <v>28</v>
      </c>
      <c r="F1771" t="s">
        <v>26</v>
      </c>
      <c r="G1771"/>
      <c r="H1771" t="s">
        <v>27</v>
      </c>
      <c r="I1771">
        <v>1</v>
      </c>
      <c r="J1771">
        <v>0.5</v>
      </c>
      <c r="K1771">
        <v>2</v>
      </c>
      <c r="M1771" t="s">
        <v>21</v>
      </c>
    </row>
    <row r="1772" spans="1:17" hidden="1" x14ac:dyDescent="0.25">
      <c r="A1772">
        <v>2</v>
      </c>
      <c r="B1772" t="s">
        <v>42</v>
      </c>
      <c r="C1772" t="s">
        <v>17</v>
      </c>
      <c r="D1772" t="s">
        <v>59</v>
      </c>
      <c r="E1772" t="s">
        <v>18</v>
      </c>
      <c r="F1772" t="s">
        <v>31</v>
      </c>
      <c r="G1772">
        <v>24</v>
      </c>
      <c r="M1772" t="s">
        <v>21</v>
      </c>
    </row>
    <row r="1773" spans="1:17" hidden="1" x14ac:dyDescent="0.25">
      <c r="A1773">
        <v>2</v>
      </c>
      <c r="B1773" t="s">
        <v>42</v>
      </c>
      <c r="C1773" t="s">
        <v>17</v>
      </c>
      <c r="D1773" t="s">
        <v>52</v>
      </c>
      <c r="E1773" t="s">
        <v>18</v>
      </c>
      <c r="F1773" t="s">
        <v>26</v>
      </c>
      <c r="G1773"/>
      <c r="H1773" t="s">
        <v>19</v>
      </c>
      <c r="J1773">
        <v>9</v>
      </c>
      <c r="K1773">
        <v>15</v>
      </c>
      <c r="M1773" t="s">
        <v>21</v>
      </c>
    </row>
    <row r="1774" spans="1:17" hidden="1" x14ac:dyDescent="0.25">
      <c r="A1774">
        <v>2</v>
      </c>
      <c r="B1774" t="s">
        <v>42</v>
      </c>
      <c r="C1774" t="s">
        <v>17</v>
      </c>
      <c r="D1774" t="s">
        <v>52</v>
      </c>
      <c r="E1774" t="s">
        <v>28</v>
      </c>
      <c r="F1774" t="s">
        <v>26</v>
      </c>
      <c r="G1774"/>
      <c r="H1774" t="s">
        <v>27</v>
      </c>
      <c r="I1774">
        <v>1</v>
      </c>
      <c r="J1774">
        <v>0.5</v>
      </c>
      <c r="K1774">
        <v>2</v>
      </c>
      <c r="M1774" t="s">
        <v>21</v>
      </c>
    </row>
    <row r="1775" spans="1:17" hidden="1" x14ac:dyDescent="0.25">
      <c r="A1775">
        <v>2</v>
      </c>
      <c r="B1775" t="s">
        <v>42</v>
      </c>
      <c r="C1775" t="s">
        <v>17</v>
      </c>
      <c r="D1775" t="s">
        <v>52</v>
      </c>
      <c r="E1775" t="s">
        <v>18</v>
      </c>
      <c r="F1775" t="s">
        <v>31</v>
      </c>
      <c r="G1775">
        <v>24</v>
      </c>
      <c r="M1775" t="s">
        <v>21</v>
      </c>
    </row>
    <row r="1776" spans="1:17" hidden="1" x14ac:dyDescent="0.25">
      <c r="A1776">
        <v>2</v>
      </c>
      <c r="B1776" t="s">
        <v>42</v>
      </c>
      <c r="C1776" t="s">
        <v>17</v>
      </c>
      <c r="D1776" t="s">
        <v>56</v>
      </c>
      <c r="E1776" t="s">
        <v>18</v>
      </c>
      <c r="F1776" t="s">
        <v>26</v>
      </c>
      <c r="G1776"/>
      <c r="H1776" t="s">
        <v>19</v>
      </c>
      <c r="J1776">
        <v>6</v>
      </c>
      <c r="K1776">
        <v>8</v>
      </c>
      <c r="M1776" t="s">
        <v>21</v>
      </c>
    </row>
    <row r="1777" spans="1:17" hidden="1" x14ac:dyDescent="0.25">
      <c r="A1777">
        <v>2</v>
      </c>
      <c r="B1777" t="s">
        <v>42</v>
      </c>
      <c r="C1777" t="s">
        <v>17</v>
      </c>
      <c r="D1777" t="s">
        <v>56</v>
      </c>
      <c r="E1777" t="s">
        <v>18</v>
      </c>
      <c r="F1777" t="s">
        <v>26</v>
      </c>
      <c r="G1777"/>
      <c r="H1777" t="s">
        <v>19</v>
      </c>
      <c r="J1777">
        <v>6</v>
      </c>
      <c r="K1777">
        <v>8</v>
      </c>
      <c r="M1777" t="s">
        <v>21</v>
      </c>
    </row>
    <row r="1778" spans="1:17" hidden="1" x14ac:dyDescent="0.25">
      <c r="A1778">
        <v>2</v>
      </c>
      <c r="B1778" t="s">
        <v>42</v>
      </c>
      <c r="C1778" t="s">
        <v>17</v>
      </c>
      <c r="D1778" t="s">
        <v>56</v>
      </c>
      <c r="E1778" t="s">
        <v>28</v>
      </c>
      <c r="F1778" t="s">
        <v>26</v>
      </c>
      <c r="G1778"/>
      <c r="H1778" t="s">
        <v>27</v>
      </c>
      <c r="I1778">
        <v>0.75</v>
      </c>
      <c r="J1778">
        <v>0.5</v>
      </c>
      <c r="K1778">
        <v>1</v>
      </c>
      <c r="M1778" t="s">
        <v>21</v>
      </c>
    </row>
    <row r="1779" spans="1:17" hidden="1" x14ac:dyDescent="0.25">
      <c r="A1779">
        <v>2</v>
      </c>
      <c r="B1779" t="s">
        <v>42</v>
      </c>
      <c r="C1779" t="s">
        <v>17</v>
      </c>
      <c r="D1779" t="s">
        <v>56</v>
      </c>
      <c r="E1779" t="s">
        <v>18</v>
      </c>
      <c r="F1779" t="s">
        <v>31</v>
      </c>
      <c r="G1779">
        <v>24</v>
      </c>
      <c r="M1779" t="s">
        <v>21</v>
      </c>
    </row>
    <row r="1780" spans="1:17" hidden="1" x14ac:dyDescent="0.25">
      <c r="A1780">
        <v>2</v>
      </c>
      <c r="B1780" t="s">
        <v>42</v>
      </c>
      <c r="C1780" t="s">
        <v>36</v>
      </c>
      <c r="D1780" t="s">
        <v>55</v>
      </c>
      <c r="E1780" t="s">
        <v>18</v>
      </c>
      <c r="F1780" t="s">
        <v>26</v>
      </c>
      <c r="G1780"/>
      <c r="H1780" t="s">
        <v>19</v>
      </c>
      <c r="J1780">
        <v>12</v>
      </c>
      <c r="K1780">
        <v>14</v>
      </c>
      <c r="M1780" t="s">
        <v>21</v>
      </c>
    </row>
    <row r="1781" spans="1:17" hidden="1" x14ac:dyDescent="0.25">
      <c r="A1781">
        <v>2</v>
      </c>
      <c r="B1781" t="s">
        <v>42</v>
      </c>
      <c r="C1781" t="s">
        <v>36</v>
      </c>
      <c r="D1781" t="s">
        <v>55</v>
      </c>
      <c r="E1781" t="s">
        <v>34</v>
      </c>
      <c r="F1781" t="s">
        <v>26</v>
      </c>
      <c r="G1781"/>
      <c r="H1781" t="s">
        <v>19</v>
      </c>
      <c r="J1781">
        <v>1</v>
      </c>
      <c r="K1781">
        <v>2</v>
      </c>
      <c r="M1781" t="s">
        <v>24</v>
      </c>
    </row>
    <row r="1782" spans="1:17" hidden="1" x14ac:dyDescent="0.25">
      <c r="A1782">
        <v>2</v>
      </c>
      <c r="B1782" t="s">
        <v>42</v>
      </c>
      <c r="C1782" t="s">
        <v>36</v>
      </c>
      <c r="D1782" t="s">
        <v>55</v>
      </c>
      <c r="E1782" t="s">
        <v>18</v>
      </c>
      <c r="F1782" t="s">
        <v>31</v>
      </c>
      <c r="G1782">
        <v>24</v>
      </c>
      <c r="M1782" t="s">
        <v>21</v>
      </c>
    </row>
    <row r="1783" spans="1:17" hidden="1" x14ac:dyDescent="0.25">
      <c r="A1783">
        <v>2</v>
      </c>
      <c r="B1783" t="s">
        <v>42</v>
      </c>
      <c r="C1783" t="s">
        <v>36</v>
      </c>
      <c r="D1783" t="s">
        <v>59</v>
      </c>
      <c r="E1783" t="s">
        <v>18</v>
      </c>
      <c r="F1783" t="s">
        <v>26</v>
      </c>
      <c r="G1783"/>
      <c r="H1783" t="s">
        <v>19</v>
      </c>
      <c r="J1783">
        <v>8</v>
      </c>
      <c r="K1783">
        <v>10</v>
      </c>
      <c r="M1783" t="s">
        <v>21</v>
      </c>
    </row>
    <row r="1784" spans="1:17" hidden="1" x14ac:dyDescent="0.25">
      <c r="A1784">
        <v>2</v>
      </c>
      <c r="B1784" t="s">
        <v>42</v>
      </c>
      <c r="C1784" t="s">
        <v>36</v>
      </c>
      <c r="D1784" t="s">
        <v>59</v>
      </c>
      <c r="E1784" t="s">
        <v>20</v>
      </c>
      <c r="F1784" t="s">
        <v>74</v>
      </c>
      <c r="G1784"/>
      <c r="J1784">
        <v>0.25</v>
      </c>
      <c r="K1784">
        <v>0.33</v>
      </c>
      <c r="M1784" t="s">
        <v>75</v>
      </c>
      <c r="N1784" t="s">
        <v>21</v>
      </c>
      <c r="O1784" t="s">
        <v>62</v>
      </c>
      <c r="Q1784" t="s">
        <v>63</v>
      </c>
    </row>
    <row r="1785" spans="1:17" hidden="1" x14ac:dyDescent="0.25">
      <c r="A1785">
        <v>2</v>
      </c>
      <c r="B1785" t="s">
        <v>42</v>
      </c>
      <c r="C1785" t="s">
        <v>36</v>
      </c>
      <c r="D1785" t="s">
        <v>59</v>
      </c>
      <c r="E1785" t="s">
        <v>25</v>
      </c>
      <c r="F1785" t="s">
        <v>26</v>
      </c>
      <c r="G1785"/>
      <c r="H1785" t="s">
        <v>27</v>
      </c>
      <c r="I1785">
        <v>0.54</v>
      </c>
      <c r="J1785">
        <v>0.25</v>
      </c>
      <c r="K1785">
        <v>0.75</v>
      </c>
      <c r="M1785" t="s">
        <v>24</v>
      </c>
    </row>
    <row r="1786" spans="1:17" hidden="1" x14ac:dyDescent="0.25">
      <c r="A1786">
        <v>2</v>
      </c>
      <c r="B1786" t="s">
        <v>42</v>
      </c>
      <c r="C1786" t="s">
        <v>36</v>
      </c>
      <c r="D1786" t="s">
        <v>59</v>
      </c>
      <c r="E1786" t="s">
        <v>20</v>
      </c>
      <c r="F1786" t="s">
        <v>74</v>
      </c>
      <c r="G1786"/>
      <c r="I1786">
        <v>0.54</v>
      </c>
      <c r="J1786">
        <v>0.16</v>
      </c>
      <c r="K1786">
        <v>0.25</v>
      </c>
      <c r="M1786" t="s">
        <v>75</v>
      </c>
      <c r="N1786" t="s">
        <v>24</v>
      </c>
      <c r="O1786" t="s">
        <v>21</v>
      </c>
    </row>
    <row r="1787" spans="1:17" hidden="1" x14ac:dyDescent="0.25">
      <c r="A1787">
        <v>2</v>
      </c>
      <c r="B1787" t="s">
        <v>42</v>
      </c>
      <c r="C1787" t="s">
        <v>36</v>
      </c>
      <c r="D1787" t="s">
        <v>59</v>
      </c>
      <c r="E1787" t="s">
        <v>18</v>
      </c>
      <c r="F1787" t="s">
        <v>26</v>
      </c>
      <c r="G1787"/>
      <c r="H1787" t="s">
        <v>19</v>
      </c>
      <c r="J1787">
        <v>0.75</v>
      </c>
      <c r="K1787">
        <v>1</v>
      </c>
      <c r="M1787" t="s">
        <v>21</v>
      </c>
    </row>
    <row r="1788" spans="1:17" hidden="1" x14ac:dyDescent="0.25">
      <c r="A1788">
        <v>2</v>
      </c>
      <c r="B1788" t="s">
        <v>42</v>
      </c>
      <c r="C1788" t="s">
        <v>36</v>
      </c>
      <c r="D1788" t="s">
        <v>59</v>
      </c>
      <c r="E1788" t="s">
        <v>28</v>
      </c>
      <c r="F1788" t="s">
        <v>26</v>
      </c>
      <c r="G1788"/>
      <c r="H1788" t="s">
        <v>27</v>
      </c>
      <c r="I1788">
        <v>1</v>
      </c>
      <c r="J1788">
        <v>0.5</v>
      </c>
      <c r="K1788">
        <v>2</v>
      </c>
      <c r="M1788" t="s">
        <v>21</v>
      </c>
    </row>
    <row r="1789" spans="1:17" hidden="1" x14ac:dyDescent="0.25">
      <c r="A1789">
        <v>2</v>
      </c>
      <c r="B1789" t="s">
        <v>42</v>
      </c>
      <c r="C1789" t="s">
        <v>36</v>
      </c>
      <c r="D1789" t="s">
        <v>59</v>
      </c>
      <c r="E1789" t="s">
        <v>18</v>
      </c>
      <c r="F1789" t="s">
        <v>31</v>
      </c>
      <c r="G1789">
        <v>24</v>
      </c>
      <c r="M1789" t="s">
        <v>21</v>
      </c>
    </row>
    <row r="1790" spans="1:17" hidden="1" x14ac:dyDescent="0.25">
      <c r="A1790">
        <v>2</v>
      </c>
      <c r="B1790" t="s">
        <v>42</v>
      </c>
      <c r="C1790" t="s">
        <v>36</v>
      </c>
      <c r="D1790" t="s">
        <v>53</v>
      </c>
      <c r="E1790" t="s">
        <v>18</v>
      </c>
      <c r="F1790" t="s">
        <v>26</v>
      </c>
      <c r="G1790"/>
      <c r="H1790" t="s">
        <v>19</v>
      </c>
      <c r="J1790">
        <v>8</v>
      </c>
      <c r="K1790">
        <v>11</v>
      </c>
      <c r="M1790" t="s">
        <v>21</v>
      </c>
    </row>
    <row r="1791" spans="1:17" hidden="1" x14ac:dyDescent="0.25">
      <c r="A1791">
        <v>2</v>
      </c>
      <c r="B1791" t="s">
        <v>42</v>
      </c>
      <c r="C1791" t="s">
        <v>36</v>
      </c>
      <c r="D1791" t="s">
        <v>53</v>
      </c>
      <c r="E1791" t="s">
        <v>20</v>
      </c>
      <c r="F1791" t="s">
        <v>74</v>
      </c>
      <c r="G1791"/>
      <c r="J1791">
        <v>0.25</v>
      </c>
      <c r="K1791">
        <v>0.33</v>
      </c>
      <c r="M1791" t="s">
        <v>75</v>
      </c>
      <c r="N1791" t="s">
        <v>21</v>
      </c>
      <c r="O1791" t="s">
        <v>62</v>
      </c>
      <c r="Q1791" t="s">
        <v>63</v>
      </c>
    </row>
    <row r="1792" spans="1:17" hidden="1" x14ac:dyDescent="0.25">
      <c r="A1792">
        <v>2</v>
      </c>
      <c r="B1792" t="s">
        <v>42</v>
      </c>
      <c r="C1792" t="s">
        <v>36</v>
      </c>
      <c r="D1792" t="s">
        <v>53</v>
      </c>
      <c r="E1792" t="s">
        <v>25</v>
      </c>
      <c r="F1792" t="s">
        <v>26</v>
      </c>
      <c r="G1792"/>
      <c r="H1792" t="s">
        <v>27</v>
      </c>
      <c r="I1792">
        <v>0.75</v>
      </c>
      <c r="J1792">
        <v>0.5</v>
      </c>
      <c r="K1792">
        <v>1</v>
      </c>
      <c r="M1792" t="s">
        <v>24</v>
      </c>
    </row>
    <row r="1793" spans="1:17" hidden="1" x14ac:dyDescent="0.25">
      <c r="A1793">
        <v>2</v>
      </c>
      <c r="B1793" t="s">
        <v>42</v>
      </c>
      <c r="C1793" t="s">
        <v>36</v>
      </c>
      <c r="D1793" t="s">
        <v>53</v>
      </c>
      <c r="E1793" t="s">
        <v>20</v>
      </c>
      <c r="F1793" t="s">
        <v>74</v>
      </c>
      <c r="G1793"/>
      <c r="I1793">
        <v>0.75</v>
      </c>
      <c r="J1793">
        <v>0.16</v>
      </c>
      <c r="K1793">
        <v>0.25</v>
      </c>
      <c r="M1793" t="s">
        <v>75</v>
      </c>
      <c r="N1793" t="s">
        <v>24</v>
      </c>
      <c r="O1793" t="s">
        <v>21</v>
      </c>
    </row>
    <row r="1794" spans="1:17" hidden="1" x14ac:dyDescent="0.25">
      <c r="A1794">
        <v>2</v>
      </c>
      <c r="B1794" t="s">
        <v>42</v>
      </c>
      <c r="C1794" t="s">
        <v>36</v>
      </c>
      <c r="D1794" t="s">
        <v>53</v>
      </c>
      <c r="E1794" t="s">
        <v>28</v>
      </c>
      <c r="F1794" t="s">
        <v>26</v>
      </c>
      <c r="G1794"/>
      <c r="H1794" t="s">
        <v>27</v>
      </c>
      <c r="I1794">
        <v>1</v>
      </c>
      <c r="J1794">
        <v>0.5</v>
      </c>
      <c r="K1794">
        <v>2</v>
      </c>
      <c r="M1794" t="s">
        <v>21</v>
      </c>
    </row>
    <row r="1795" spans="1:17" hidden="1" x14ac:dyDescent="0.25">
      <c r="A1795">
        <v>2</v>
      </c>
      <c r="B1795" t="s">
        <v>42</v>
      </c>
      <c r="C1795" t="s">
        <v>36</v>
      </c>
      <c r="D1795" t="s">
        <v>53</v>
      </c>
      <c r="E1795" t="s">
        <v>18</v>
      </c>
      <c r="F1795" t="s">
        <v>31</v>
      </c>
      <c r="G1795">
        <v>24</v>
      </c>
      <c r="M1795" t="s">
        <v>21</v>
      </c>
    </row>
    <row r="1796" spans="1:17" hidden="1" x14ac:dyDescent="0.25">
      <c r="A1796">
        <v>2</v>
      </c>
      <c r="B1796" t="s">
        <v>42</v>
      </c>
      <c r="C1796" t="s">
        <v>36</v>
      </c>
      <c r="D1796" t="s">
        <v>56</v>
      </c>
      <c r="E1796" t="s">
        <v>18</v>
      </c>
      <c r="F1796" t="s">
        <v>26</v>
      </c>
      <c r="G1796"/>
      <c r="H1796" t="s">
        <v>19</v>
      </c>
      <c r="J1796">
        <v>8</v>
      </c>
      <c r="K1796">
        <v>10</v>
      </c>
      <c r="M1796" t="s">
        <v>21</v>
      </c>
    </row>
    <row r="1797" spans="1:17" hidden="1" x14ac:dyDescent="0.25">
      <c r="A1797">
        <v>2</v>
      </c>
      <c r="B1797" t="s">
        <v>42</v>
      </c>
      <c r="C1797" t="s">
        <v>36</v>
      </c>
      <c r="D1797" t="s">
        <v>56</v>
      </c>
      <c r="E1797" t="s">
        <v>28</v>
      </c>
      <c r="F1797" t="s">
        <v>26</v>
      </c>
      <c r="G1797"/>
      <c r="H1797" t="s">
        <v>27</v>
      </c>
      <c r="I1797">
        <v>1</v>
      </c>
      <c r="J1797">
        <v>0.5</v>
      </c>
      <c r="K1797">
        <v>2</v>
      </c>
      <c r="M1797" t="s">
        <v>21</v>
      </c>
    </row>
    <row r="1798" spans="1:17" hidden="1" x14ac:dyDescent="0.25">
      <c r="A1798">
        <v>2</v>
      </c>
      <c r="B1798" t="s">
        <v>42</v>
      </c>
      <c r="C1798" t="s">
        <v>36</v>
      </c>
      <c r="D1798" t="s">
        <v>56</v>
      </c>
      <c r="E1798" t="s">
        <v>18</v>
      </c>
      <c r="F1798" t="s">
        <v>31</v>
      </c>
      <c r="G1798">
        <v>24</v>
      </c>
      <c r="M1798" t="s">
        <v>21</v>
      </c>
    </row>
    <row r="1799" spans="1:17" hidden="1" x14ac:dyDescent="0.25">
      <c r="A1799">
        <v>2</v>
      </c>
      <c r="B1799" t="s">
        <v>42</v>
      </c>
      <c r="C1799" t="s">
        <v>37</v>
      </c>
      <c r="D1799" t="s">
        <v>59</v>
      </c>
      <c r="E1799" t="s">
        <v>18</v>
      </c>
      <c r="F1799" t="s">
        <v>26</v>
      </c>
      <c r="G1799"/>
      <c r="H1799" t="s">
        <v>19</v>
      </c>
      <c r="J1799">
        <v>8</v>
      </c>
      <c r="K1799">
        <v>9</v>
      </c>
      <c r="M1799" t="s">
        <v>21</v>
      </c>
    </row>
    <row r="1800" spans="1:17" hidden="1" x14ac:dyDescent="0.25">
      <c r="A1800">
        <v>2</v>
      </c>
      <c r="B1800" t="s">
        <v>42</v>
      </c>
      <c r="C1800" t="s">
        <v>37</v>
      </c>
      <c r="D1800" t="s">
        <v>59</v>
      </c>
      <c r="E1800" t="s">
        <v>18</v>
      </c>
      <c r="F1800" t="s">
        <v>26</v>
      </c>
      <c r="G1800"/>
      <c r="H1800" t="s">
        <v>19</v>
      </c>
      <c r="J1800">
        <v>1</v>
      </c>
      <c r="K1800">
        <v>1.5</v>
      </c>
      <c r="M1800" t="s">
        <v>21</v>
      </c>
    </row>
    <row r="1801" spans="1:17" hidden="1" x14ac:dyDescent="0.25">
      <c r="A1801">
        <v>2</v>
      </c>
      <c r="B1801" t="s">
        <v>42</v>
      </c>
      <c r="C1801" t="s">
        <v>37</v>
      </c>
      <c r="D1801" t="s">
        <v>59</v>
      </c>
      <c r="E1801" t="s">
        <v>20</v>
      </c>
      <c r="F1801" t="s">
        <v>74</v>
      </c>
      <c r="G1801"/>
      <c r="J1801">
        <v>0.25</v>
      </c>
      <c r="K1801">
        <v>0.33</v>
      </c>
      <c r="M1801" t="s">
        <v>75</v>
      </c>
      <c r="N1801" t="s">
        <v>21</v>
      </c>
      <c r="O1801" t="s">
        <v>62</v>
      </c>
      <c r="Q1801" t="s">
        <v>63</v>
      </c>
    </row>
    <row r="1802" spans="1:17" hidden="1" x14ac:dyDescent="0.25">
      <c r="A1802">
        <v>2</v>
      </c>
      <c r="B1802" t="s">
        <v>42</v>
      </c>
      <c r="C1802" t="s">
        <v>37</v>
      </c>
      <c r="D1802" t="s">
        <v>59</v>
      </c>
      <c r="E1802" t="s">
        <v>25</v>
      </c>
      <c r="F1802" t="s">
        <v>26</v>
      </c>
      <c r="G1802"/>
      <c r="H1802" t="s">
        <v>27</v>
      </c>
      <c r="I1802">
        <v>0.54</v>
      </c>
      <c r="J1802">
        <v>0.25</v>
      </c>
      <c r="K1802">
        <v>0.75</v>
      </c>
      <c r="M1802" t="s">
        <v>24</v>
      </c>
    </row>
    <row r="1803" spans="1:17" hidden="1" x14ac:dyDescent="0.25">
      <c r="A1803">
        <v>2</v>
      </c>
      <c r="B1803" t="s">
        <v>42</v>
      </c>
      <c r="C1803" t="s">
        <v>37</v>
      </c>
      <c r="D1803" t="s">
        <v>59</v>
      </c>
      <c r="E1803" t="s">
        <v>20</v>
      </c>
      <c r="F1803" t="s">
        <v>74</v>
      </c>
      <c r="G1803"/>
      <c r="I1803">
        <v>0.54</v>
      </c>
      <c r="J1803">
        <v>0.16</v>
      </c>
      <c r="K1803">
        <v>0.25</v>
      </c>
      <c r="M1803" t="s">
        <v>75</v>
      </c>
      <c r="N1803" t="s">
        <v>24</v>
      </c>
      <c r="O1803" t="s">
        <v>21</v>
      </c>
    </row>
    <row r="1804" spans="1:17" hidden="1" x14ac:dyDescent="0.25">
      <c r="A1804">
        <v>2</v>
      </c>
      <c r="B1804" t="s">
        <v>42</v>
      </c>
      <c r="C1804" t="s">
        <v>37</v>
      </c>
      <c r="D1804" t="s">
        <v>59</v>
      </c>
      <c r="E1804" t="s">
        <v>28</v>
      </c>
      <c r="F1804" t="s">
        <v>26</v>
      </c>
      <c r="G1804"/>
      <c r="H1804" t="s">
        <v>27</v>
      </c>
      <c r="I1804">
        <v>1</v>
      </c>
      <c r="J1804">
        <v>0.5</v>
      </c>
      <c r="K1804">
        <v>2</v>
      </c>
      <c r="M1804" t="s">
        <v>21</v>
      </c>
    </row>
    <row r="1805" spans="1:17" hidden="1" x14ac:dyDescent="0.25">
      <c r="A1805">
        <v>2</v>
      </c>
      <c r="B1805" t="s">
        <v>42</v>
      </c>
      <c r="C1805" t="s">
        <v>37</v>
      </c>
      <c r="D1805" t="s">
        <v>59</v>
      </c>
      <c r="E1805" t="s">
        <v>18</v>
      </c>
      <c r="F1805" t="s">
        <v>31</v>
      </c>
      <c r="G1805">
        <v>24</v>
      </c>
      <c r="M1805" t="s">
        <v>21</v>
      </c>
    </row>
    <row r="1806" spans="1:17" hidden="1" x14ac:dyDescent="0.25">
      <c r="A1806">
        <v>2</v>
      </c>
      <c r="B1806" t="s">
        <v>42</v>
      </c>
      <c r="C1806" t="s">
        <v>38</v>
      </c>
      <c r="D1806" t="s">
        <v>59</v>
      </c>
      <c r="E1806" t="s">
        <v>18</v>
      </c>
      <c r="F1806" t="s">
        <v>26</v>
      </c>
      <c r="G1806"/>
      <c r="H1806" t="s">
        <v>19</v>
      </c>
      <c r="J1806">
        <v>8</v>
      </c>
      <c r="K1806">
        <v>10</v>
      </c>
      <c r="M1806" t="s">
        <v>21</v>
      </c>
    </row>
    <row r="1807" spans="1:17" hidden="1" x14ac:dyDescent="0.25">
      <c r="A1807">
        <v>2</v>
      </c>
      <c r="B1807" t="s">
        <v>42</v>
      </c>
      <c r="C1807" t="s">
        <v>38</v>
      </c>
      <c r="D1807" t="s">
        <v>59</v>
      </c>
      <c r="E1807" t="s">
        <v>28</v>
      </c>
      <c r="F1807" t="s">
        <v>26</v>
      </c>
      <c r="G1807"/>
      <c r="H1807" t="s">
        <v>27</v>
      </c>
      <c r="I1807">
        <v>1</v>
      </c>
      <c r="J1807">
        <v>0.5</v>
      </c>
      <c r="K1807">
        <v>2</v>
      </c>
      <c r="M1807" t="s">
        <v>21</v>
      </c>
    </row>
    <row r="1808" spans="1:17" hidden="1" x14ac:dyDescent="0.25">
      <c r="A1808">
        <v>2</v>
      </c>
      <c r="B1808" t="s">
        <v>42</v>
      </c>
      <c r="C1808" t="s">
        <v>38</v>
      </c>
      <c r="D1808" t="s">
        <v>59</v>
      </c>
      <c r="E1808" t="s">
        <v>18</v>
      </c>
      <c r="F1808" t="s">
        <v>31</v>
      </c>
      <c r="G1808">
        <v>24</v>
      </c>
      <c r="M1808" t="s">
        <v>21</v>
      </c>
    </row>
    <row r="1809" spans="1:17" hidden="1" x14ac:dyDescent="0.25">
      <c r="A1809">
        <v>2</v>
      </c>
      <c r="B1809" t="s">
        <v>42</v>
      </c>
      <c r="C1809" t="s">
        <v>38</v>
      </c>
      <c r="D1809" t="s">
        <v>55</v>
      </c>
      <c r="E1809" t="s">
        <v>18</v>
      </c>
      <c r="F1809" t="s">
        <v>26</v>
      </c>
      <c r="G1809"/>
      <c r="H1809" t="s">
        <v>19</v>
      </c>
      <c r="J1809">
        <v>12</v>
      </c>
      <c r="K1809">
        <v>14</v>
      </c>
      <c r="M1809" t="s">
        <v>21</v>
      </c>
    </row>
    <row r="1810" spans="1:17" hidden="1" x14ac:dyDescent="0.25">
      <c r="A1810">
        <v>2</v>
      </c>
      <c r="B1810" t="s">
        <v>42</v>
      </c>
      <c r="C1810" t="s">
        <v>38</v>
      </c>
      <c r="D1810" t="s">
        <v>55</v>
      </c>
      <c r="E1810" t="s">
        <v>20</v>
      </c>
      <c r="F1810" t="s">
        <v>74</v>
      </c>
      <c r="G1810"/>
      <c r="J1810">
        <v>0.25</v>
      </c>
      <c r="K1810">
        <v>0.33</v>
      </c>
      <c r="M1810" t="s">
        <v>75</v>
      </c>
      <c r="N1810" t="s">
        <v>21</v>
      </c>
      <c r="O1810" t="s">
        <v>62</v>
      </c>
      <c r="Q1810" t="s">
        <v>63</v>
      </c>
    </row>
    <row r="1811" spans="1:17" hidden="1" x14ac:dyDescent="0.25">
      <c r="A1811">
        <v>2</v>
      </c>
      <c r="B1811" t="s">
        <v>42</v>
      </c>
      <c r="C1811" t="s">
        <v>38</v>
      </c>
      <c r="D1811" t="s">
        <v>55</v>
      </c>
      <c r="E1811" t="s">
        <v>25</v>
      </c>
      <c r="F1811" t="s">
        <v>26</v>
      </c>
      <c r="G1811"/>
      <c r="H1811" t="s">
        <v>27</v>
      </c>
      <c r="I1811">
        <v>0.75</v>
      </c>
      <c r="J1811">
        <v>0.5</v>
      </c>
      <c r="K1811">
        <v>1</v>
      </c>
      <c r="M1811" t="s">
        <v>24</v>
      </c>
    </row>
    <row r="1812" spans="1:17" hidden="1" x14ac:dyDescent="0.25">
      <c r="A1812">
        <v>2</v>
      </c>
      <c r="B1812" t="s">
        <v>42</v>
      </c>
      <c r="C1812" t="s">
        <v>38</v>
      </c>
      <c r="D1812" t="s">
        <v>55</v>
      </c>
      <c r="E1812" t="s">
        <v>20</v>
      </c>
      <c r="F1812" t="s">
        <v>74</v>
      </c>
      <c r="G1812"/>
      <c r="I1812">
        <v>0.75</v>
      </c>
      <c r="J1812">
        <v>0.16</v>
      </c>
      <c r="K1812">
        <v>0.25</v>
      </c>
      <c r="M1812" t="s">
        <v>75</v>
      </c>
      <c r="N1812" t="s">
        <v>24</v>
      </c>
      <c r="O1812" t="s">
        <v>21</v>
      </c>
    </row>
    <row r="1813" spans="1:17" hidden="1" x14ac:dyDescent="0.25">
      <c r="A1813">
        <v>2</v>
      </c>
      <c r="B1813" t="s">
        <v>42</v>
      </c>
      <c r="C1813" t="s">
        <v>38</v>
      </c>
      <c r="D1813" t="s">
        <v>55</v>
      </c>
      <c r="E1813" t="s">
        <v>18</v>
      </c>
      <c r="F1813" t="s">
        <v>26</v>
      </c>
      <c r="G1813"/>
      <c r="H1813" t="s">
        <v>19</v>
      </c>
      <c r="J1813">
        <v>1</v>
      </c>
      <c r="K1813">
        <v>2</v>
      </c>
      <c r="M1813" t="s">
        <v>21</v>
      </c>
    </row>
    <row r="1814" spans="1:17" hidden="1" x14ac:dyDescent="0.25">
      <c r="A1814">
        <v>2</v>
      </c>
      <c r="B1814" t="s">
        <v>42</v>
      </c>
      <c r="C1814" t="s">
        <v>38</v>
      </c>
      <c r="D1814" t="s">
        <v>55</v>
      </c>
      <c r="E1814" t="s">
        <v>18</v>
      </c>
      <c r="F1814" t="s">
        <v>31</v>
      </c>
      <c r="G1814">
        <v>24</v>
      </c>
      <c r="M1814" t="s">
        <v>21</v>
      </c>
    </row>
    <row r="1815" spans="1:17" hidden="1" x14ac:dyDescent="0.25">
      <c r="A1815">
        <v>2</v>
      </c>
      <c r="B1815" t="s">
        <v>42</v>
      </c>
      <c r="C1815" t="s">
        <v>37</v>
      </c>
      <c r="D1815" t="s">
        <v>55</v>
      </c>
      <c r="E1815" t="s">
        <v>18</v>
      </c>
      <c r="F1815" t="s">
        <v>26</v>
      </c>
      <c r="G1815"/>
      <c r="H1815" t="s">
        <v>19</v>
      </c>
      <c r="J1815">
        <v>6</v>
      </c>
      <c r="K1815">
        <v>8</v>
      </c>
      <c r="M1815" t="s">
        <v>21</v>
      </c>
    </row>
    <row r="1816" spans="1:17" hidden="1" x14ac:dyDescent="0.25">
      <c r="A1816">
        <v>2</v>
      </c>
      <c r="B1816" t="s">
        <v>42</v>
      </c>
      <c r="C1816" t="s">
        <v>37</v>
      </c>
      <c r="D1816" t="s">
        <v>55</v>
      </c>
      <c r="E1816" t="s">
        <v>18</v>
      </c>
      <c r="F1816" t="s">
        <v>26</v>
      </c>
      <c r="G1816"/>
      <c r="H1816" t="s">
        <v>19</v>
      </c>
      <c r="J1816">
        <v>6</v>
      </c>
      <c r="K1816">
        <v>8</v>
      </c>
      <c r="M1816" t="s">
        <v>21</v>
      </c>
    </row>
    <row r="1817" spans="1:17" hidden="1" x14ac:dyDescent="0.25">
      <c r="A1817">
        <v>2</v>
      </c>
      <c r="B1817" t="s">
        <v>42</v>
      </c>
      <c r="C1817" t="s">
        <v>37</v>
      </c>
      <c r="D1817" t="s">
        <v>55</v>
      </c>
      <c r="E1817" t="s">
        <v>28</v>
      </c>
      <c r="F1817" t="s">
        <v>26</v>
      </c>
      <c r="G1817"/>
      <c r="H1817" t="s">
        <v>27</v>
      </c>
      <c r="I1817">
        <f>(J1817+K1817)/2</f>
        <v>1.5</v>
      </c>
      <c r="J1817">
        <v>1</v>
      </c>
      <c r="K1817">
        <v>2</v>
      </c>
      <c r="M1817" t="s">
        <v>21</v>
      </c>
    </row>
    <row r="1818" spans="1:17" hidden="1" x14ac:dyDescent="0.25">
      <c r="A1818">
        <v>2</v>
      </c>
      <c r="B1818" t="s">
        <v>42</v>
      </c>
      <c r="C1818" t="s">
        <v>37</v>
      </c>
      <c r="D1818" t="s">
        <v>55</v>
      </c>
      <c r="E1818" t="s">
        <v>18</v>
      </c>
      <c r="F1818" t="s">
        <v>31</v>
      </c>
      <c r="G1818">
        <v>24</v>
      </c>
      <c r="M1818" t="s">
        <v>21</v>
      </c>
    </row>
    <row r="1819" spans="1:17" hidden="1" x14ac:dyDescent="0.25">
      <c r="A1819">
        <v>2</v>
      </c>
      <c r="B1819" t="s">
        <v>42</v>
      </c>
      <c r="C1819" t="s">
        <v>38</v>
      </c>
      <c r="D1819" t="s">
        <v>53</v>
      </c>
      <c r="E1819" t="s">
        <v>18</v>
      </c>
      <c r="F1819" t="s">
        <v>26</v>
      </c>
      <c r="G1819"/>
      <c r="H1819" t="s">
        <v>19</v>
      </c>
      <c r="J1819">
        <v>8</v>
      </c>
      <c r="K1819">
        <v>11</v>
      </c>
      <c r="M1819" t="s">
        <v>21</v>
      </c>
    </row>
    <row r="1820" spans="1:17" hidden="1" x14ac:dyDescent="0.25">
      <c r="A1820">
        <v>2</v>
      </c>
      <c r="B1820" t="s">
        <v>42</v>
      </c>
      <c r="C1820" t="s">
        <v>38</v>
      </c>
      <c r="D1820" t="s">
        <v>53</v>
      </c>
      <c r="E1820" t="s">
        <v>20</v>
      </c>
      <c r="F1820" t="s">
        <v>74</v>
      </c>
      <c r="G1820"/>
      <c r="J1820">
        <v>0.25</v>
      </c>
      <c r="K1820">
        <v>0.33</v>
      </c>
      <c r="M1820" t="s">
        <v>75</v>
      </c>
      <c r="N1820" t="s">
        <v>21</v>
      </c>
      <c r="O1820" t="s">
        <v>62</v>
      </c>
      <c r="Q1820" t="s">
        <v>63</v>
      </c>
    </row>
    <row r="1821" spans="1:17" hidden="1" x14ac:dyDescent="0.25">
      <c r="A1821">
        <v>2</v>
      </c>
      <c r="B1821" t="s">
        <v>42</v>
      </c>
      <c r="C1821" t="s">
        <v>38</v>
      </c>
      <c r="D1821" t="s">
        <v>53</v>
      </c>
      <c r="E1821" t="s">
        <v>25</v>
      </c>
      <c r="F1821" t="s">
        <v>26</v>
      </c>
      <c r="G1821"/>
      <c r="H1821" t="s">
        <v>27</v>
      </c>
      <c r="I1821">
        <v>0.75</v>
      </c>
      <c r="J1821">
        <v>0.5</v>
      </c>
      <c r="K1821">
        <v>1</v>
      </c>
      <c r="M1821" t="s">
        <v>24</v>
      </c>
    </row>
    <row r="1822" spans="1:17" hidden="1" x14ac:dyDescent="0.25">
      <c r="A1822">
        <v>2</v>
      </c>
      <c r="B1822" t="s">
        <v>42</v>
      </c>
      <c r="C1822" t="s">
        <v>38</v>
      </c>
      <c r="D1822" t="s">
        <v>53</v>
      </c>
      <c r="E1822" t="s">
        <v>20</v>
      </c>
      <c r="F1822" t="s">
        <v>74</v>
      </c>
      <c r="G1822"/>
      <c r="I1822">
        <v>0.75</v>
      </c>
      <c r="J1822">
        <v>0.16</v>
      </c>
      <c r="K1822">
        <v>0.25</v>
      </c>
      <c r="M1822" t="s">
        <v>75</v>
      </c>
      <c r="N1822" t="s">
        <v>24</v>
      </c>
      <c r="O1822" t="s">
        <v>21</v>
      </c>
    </row>
    <row r="1823" spans="1:17" hidden="1" x14ac:dyDescent="0.25">
      <c r="A1823">
        <v>2</v>
      </c>
      <c r="B1823" t="s">
        <v>42</v>
      </c>
      <c r="C1823" t="s">
        <v>38</v>
      </c>
      <c r="D1823" t="s">
        <v>53</v>
      </c>
      <c r="E1823" t="s">
        <v>28</v>
      </c>
      <c r="F1823" t="s">
        <v>26</v>
      </c>
      <c r="G1823"/>
      <c r="H1823" t="s">
        <v>27</v>
      </c>
      <c r="I1823">
        <v>1</v>
      </c>
      <c r="J1823">
        <v>0.5</v>
      </c>
      <c r="K1823">
        <v>2</v>
      </c>
      <c r="M1823" t="s">
        <v>21</v>
      </c>
    </row>
    <row r="1824" spans="1:17" hidden="1" x14ac:dyDescent="0.25">
      <c r="A1824">
        <v>2</v>
      </c>
      <c r="B1824" t="s">
        <v>42</v>
      </c>
      <c r="C1824" t="s">
        <v>38</v>
      </c>
      <c r="D1824" t="s">
        <v>53</v>
      </c>
      <c r="E1824" t="s">
        <v>18</v>
      </c>
      <c r="F1824" t="s">
        <v>31</v>
      </c>
      <c r="G1824">
        <v>24</v>
      </c>
      <c r="M1824" t="s">
        <v>21</v>
      </c>
    </row>
    <row r="1825" spans="1:13" hidden="1" x14ac:dyDescent="0.25">
      <c r="A1825">
        <v>2</v>
      </c>
      <c r="B1825" t="s">
        <v>42</v>
      </c>
      <c r="C1825" t="s">
        <v>37</v>
      </c>
      <c r="D1825" t="s">
        <v>53</v>
      </c>
      <c r="E1825" t="s">
        <v>18</v>
      </c>
      <c r="F1825" t="s">
        <v>26</v>
      </c>
      <c r="G1825"/>
      <c r="H1825" t="s">
        <v>19</v>
      </c>
      <c r="J1825">
        <v>6</v>
      </c>
      <c r="K1825">
        <v>7</v>
      </c>
      <c r="M1825" t="s">
        <v>21</v>
      </c>
    </row>
    <row r="1826" spans="1:13" hidden="1" x14ac:dyDescent="0.25">
      <c r="A1826">
        <v>2</v>
      </c>
      <c r="B1826" t="s">
        <v>42</v>
      </c>
      <c r="C1826" t="s">
        <v>37</v>
      </c>
      <c r="D1826" t="s">
        <v>53</v>
      </c>
      <c r="E1826" t="s">
        <v>18</v>
      </c>
      <c r="F1826" t="s">
        <v>26</v>
      </c>
      <c r="G1826"/>
      <c r="H1826" t="s">
        <v>19</v>
      </c>
      <c r="J1826">
        <v>3</v>
      </c>
      <c r="K1826">
        <v>3.5</v>
      </c>
      <c r="M1826" t="s">
        <v>21</v>
      </c>
    </row>
    <row r="1827" spans="1:13" hidden="1" x14ac:dyDescent="0.25">
      <c r="A1827">
        <v>2</v>
      </c>
      <c r="B1827" t="s">
        <v>42</v>
      </c>
      <c r="C1827" t="s">
        <v>37</v>
      </c>
      <c r="D1827" t="s">
        <v>53</v>
      </c>
      <c r="E1827" t="s">
        <v>34</v>
      </c>
      <c r="F1827" t="s">
        <v>26</v>
      </c>
      <c r="G1827"/>
      <c r="H1827" t="s">
        <v>19</v>
      </c>
      <c r="J1827">
        <v>0.5</v>
      </c>
      <c r="K1827">
        <v>0.75</v>
      </c>
      <c r="M1827" t="s">
        <v>24</v>
      </c>
    </row>
    <row r="1828" spans="1:13" hidden="1" x14ac:dyDescent="0.25">
      <c r="A1828">
        <v>2</v>
      </c>
      <c r="B1828" t="s">
        <v>42</v>
      </c>
      <c r="C1828" t="s">
        <v>37</v>
      </c>
      <c r="D1828" t="s">
        <v>53</v>
      </c>
      <c r="E1828" t="s">
        <v>18</v>
      </c>
      <c r="F1828" t="s">
        <v>26</v>
      </c>
      <c r="G1828"/>
      <c r="H1828" t="s">
        <v>27</v>
      </c>
      <c r="I1828">
        <v>2.5</v>
      </c>
      <c r="J1828">
        <v>2</v>
      </c>
      <c r="K1828">
        <v>3</v>
      </c>
      <c r="M1828" t="s">
        <v>21</v>
      </c>
    </row>
    <row r="1829" spans="1:13" hidden="1" x14ac:dyDescent="0.25">
      <c r="A1829">
        <v>2</v>
      </c>
      <c r="B1829" t="s">
        <v>42</v>
      </c>
      <c r="C1829" t="s">
        <v>37</v>
      </c>
      <c r="D1829" t="s">
        <v>53</v>
      </c>
      <c r="E1829" t="s">
        <v>28</v>
      </c>
      <c r="F1829" t="s">
        <v>26</v>
      </c>
      <c r="G1829"/>
      <c r="H1829" t="s">
        <v>27</v>
      </c>
      <c r="I1829">
        <v>0.5</v>
      </c>
      <c r="J1829">
        <v>0.33</v>
      </c>
      <c r="K1829">
        <v>0.75</v>
      </c>
      <c r="M1829" t="s">
        <v>21</v>
      </c>
    </row>
    <row r="1830" spans="1:13" hidden="1" x14ac:dyDescent="0.25">
      <c r="A1830">
        <v>2</v>
      </c>
      <c r="B1830" t="s">
        <v>42</v>
      </c>
      <c r="C1830" t="s">
        <v>37</v>
      </c>
      <c r="D1830" t="s">
        <v>53</v>
      </c>
      <c r="E1830" t="s">
        <v>18</v>
      </c>
      <c r="F1830" t="s">
        <v>31</v>
      </c>
      <c r="G1830">
        <v>24</v>
      </c>
      <c r="M1830" t="s">
        <v>21</v>
      </c>
    </row>
    <row r="1831" spans="1:13" hidden="1" x14ac:dyDescent="0.25">
      <c r="A1831">
        <v>2</v>
      </c>
      <c r="B1831" t="s">
        <v>42</v>
      </c>
      <c r="C1831" t="s">
        <v>38</v>
      </c>
      <c r="D1831" t="s">
        <v>56</v>
      </c>
      <c r="E1831" t="s">
        <v>18</v>
      </c>
      <c r="F1831" t="s">
        <v>26</v>
      </c>
      <c r="G1831"/>
      <c r="H1831" t="s">
        <v>19</v>
      </c>
      <c r="J1831">
        <v>8</v>
      </c>
      <c r="K1831">
        <v>14</v>
      </c>
      <c r="M1831" t="s">
        <v>21</v>
      </c>
    </row>
    <row r="1832" spans="1:13" hidden="1" x14ac:dyDescent="0.25">
      <c r="A1832">
        <v>2</v>
      </c>
      <c r="B1832" t="s">
        <v>42</v>
      </c>
      <c r="C1832" t="s">
        <v>38</v>
      </c>
      <c r="D1832" t="s">
        <v>56</v>
      </c>
      <c r="E1832" t="s">
        <v>28</v>
      </c>
      <c r="F1832" t="s">
        <v>26</v>
      </c>
      <c r="G1832"/>
      <c r="H1832" t="s">
        <v>27</v>
      </c>
      <c r="I1832">
        <v>1</v>
      </c>
      <c r="J1832">
        <v>0.5</v>
      </c>
      <c r="K1832">
        <v>2</v>
      </c>
      <c r="M1832" t="s">
        <v>21</v>
      </c>
    </row>
    <row r="1833" spans="1:13" hidden="1" x14ac:dyDescent="0.25">
      <c r="A1833">
        <v>2</v>
      </c>
      <c r="B1833" t="s">
        <v>42</v>
      </c>
      <c r="C1833" t="s">
        <v>38</v>
      </c>
      <c r="D1833" t="s">
        <v>56</v>
      </c>
      <c r="E1833" t="s">
        <v>18</v>
      </c>
      <c r="F1833" t="s">
        <v>31</v>
      </c>
      <c r="G1833">
        <v>24</v>
      </c>
      <c r="M1833" t="s">
        <v>21</v>
      </c>
    </row>
    <row r="1834" spans="1:13" hidden="1" x14ac:dyDescent="0.25">
      <c r="A1834">
        <v>2</v>
      </c>
      <c r="B1834" t="s">
        <v>42</v>
      </c>
      <c r="C1834" t="s">
        <v>37</v>
      </c>
      <c r="D1834" t="s">
        <v>56</v>
      </c>
      <c r="E1834" t="s">
        <v>18</v>
      </c>
      <c r="F1834" t="s">
        <v>26</v>
      </c>
      <c r="G1834"/>
      <c r="H1834" t="s">
        <v>19</v>
      </c>
      <c r="J1834">
        <v>6</v>
      </c>
      <c r="K1834">
        <v>9</v>
      </c>
      <c r="M1834" t="s">
        <v>21</v>
      </c>
    </row>
    <row r="1835" spans="1:13" hidden="1" x14ac:dyDescent="0.25">
      <c r="A1835">
        <v>2</v>
      </c>
      <c r="B1835" t="s">
        <v>42</v>
      </c>
      <c r="C1835" t="s">
        <v>37</v>
      </c>
      <c r="D1835" t="s">
        <v>56</v>
      </c>
      <c r="E1835" t="s">
        <v>18</v>
      </c>
      <c r="F1835" t="s">
        <v>26</v>
      </c>
      <c r="G1835"/>
      <c r="H1835" t="s">
        <v>19</v>
      </c>
      <c r="J1835">
        <v>6</v>
      </c>
      <c r="K1835">
        <v>8</v>
      </c>
      <c r="M1835" t="s">
        <v>21</v>
      </c>
    </row>
    <row r="1836" spans="1:13" hidden="1" x14ac:dyDescent="0.25">
      <c r="A1836">
        <v>2</v>
      </c>
      <c r="B1836" t="s">
        <v>42</v>
      </c>
      <c r="C1836" t="s">
        <v>37</v>
      </c>
      <c r="D1836" t="s">
        <v>56</v>
      </c>
      <c r="E1836" t="s">
        <v>28</v>
      </c>
      <c r="F1836" t="s">
        <v>26</v>
      </c>
      <c r="G1836"/>
      <c r="H1836" t="s">
        <v>27</v>
      </c>
      <c r="I1836">
        <v>0.75</v>
      </c>
      <c r="J1836">
        <v>0.5</v>
      </c>
      <c r="K1836">
        <v>1</v>
      </c>
      <c r="M1836" t="s">
        <v>21</v>
      </c>
    </row>
    <row r="1837" spans="1:13" hidden="1" x14ac:dyDescent="0.25">
      <c r="A1837">
        <v>2</v>
      </c>
      <c r="B1837" t="s">
        <v>42</v>
      </c>
      <c r="C1837" t="s">
        <v>37</v>
      </c>
      <c r="D1837" t="s">
        <v>56</v>
      </c>
      <c r="E1837" t="s">
        <v>18</v>
      </c>
      <c r="F1837" t="s">
        <v>31</v>
      </c>
      <c r="G1837">
        <v>24</v>
      </c>
      <c r="M1837" t="s">
        <v>21</v>
      </c>
    </row>
    <row r="1838" spans="1:13" hidden="1" x14ac:dyDescent="0.25">
      <c r="A1838">
        <v>2</v>
      </c>
      <c r="B1838" t="s">
        <v>42</v>
      </c>
      <c r="C1838" t="s">
        <v>37</v>
      </c>
      <c r="D1838" t="s">
        <v>52</v>
      </c>
      <c r="E1838" t="s">
        <v>18</v>
      </c>
      <c r="F1838" t="s">
        <v>26</v>
      </c>
      <c r="G1838"/>
      <c r="H1838" t="s">
        <v>19</v>
      </c>
      <c r="J1838">
        <v>8</v>
      </c>
      <c r="K1838">
        <v>18</v>
      </c>
      <c r="M1838" t="s">
        <v>21</v>
      </c>
    </row>
    <row r="1839" spans="1:13" hidden="1" x14ac:dyDescent="0.25">
      <c r="A1839">
        <v>2</v>
      </c>
      <c r="B1839" t="s">
        <v>42</v>
      </c>
      <c r="C1839" t="s">
        <v>37</v>
      </c>
      <c r="D1839" t="s">
        <v>52</v>
      </c>
      <c r="E1839" t="s">
        <v>28</v>
      </c>
      <c r="F1839" t="s">
        <v>26</v>
      </c>
      <c r="G1839"/>
      <c r="H1839" t="s">
        <v>27</v>
      </c>
      <c r="I1839">
        <v>1</v>
      </c>
      <c r="J1839">
        <v>0.5</v>
      </c>
      <c r="K1839">
        <v>2</v>
      </c>
      <c r="M1839" t="s">
        <v>21</v>
      </c>
    </row>
    <row r="1840" spans="1:13" hidden="1" x14ac:dyDescent="0.25">
      <c r="A1840">
        <v>2</v>
      </c>
      <c r="B1840" t="s">
        <v>42</v>
      </c>
      <c r="C1840" t="s">
        <v>37</v>
      </c>
      <c r="D1840" t="s">
        <v>52</v>
      </c>
      <c r="E1840" t="s">
        <v>18</v>
      </c>
      <c r="F1840" t="s">
        <v>31</v>
      </c>
      <c r="G1840">
        <v>24</v>
      </c>
      <c r="M1840" t="s">
        <v>21</v>
      </c>
    </row>
    <row r="1841" spans="1:13" hidden="1" x14ac:dyDescent="0.25">
      <c r="A1841">
        <v>2</v>
      </c>
      <c r="B1841" t="s">
        <v>42</v>
      </c>
      <c r="C1841" t="s">
        <v>36</v>
      </c>
      <c r="D1841" t="s">
        <v>52</v>
      </c>
      <c r="E1841" t="s">
        <v>18</v>
      </c>
      <c r="F1841" t="s">
        <v>26</v>
      </c>
      <c r="G1841"/>
      <c r="H1841" t="s">
        <v>19</v>
      </c>
      <c r="J1841">
        <v>8</v>
      </c>
      <c r="K1841">
        <v>11</v>
      </c>
      <c r="M1841" t="s">
        <v>21</v>
      </c>
    </row>
    <row r="1842" spans="1:13" hidden="1" x14ac:dyDescent="0.25">
      <c r="A1842">
        <v>2</v>
      </c>
      <c r="B1842" t="s">
        <v>42</v>
      </c>
      <c r="C1842" t="s">
        <v>36</v>
      </c>
      <c r="D1842" t="s">
        <v>52</v>
      </c>
      <c r="E1842" t="s">
        <v>25</v>
      </c>
      <c r="F1842" t="s">
        <v>26</v>
      </c>
      <c r="G1842"/>
      <c r="H1842" t="s">
        <v>27</v>
      </c>
      <c r="I1842">
        <v>0.75</v>
      </c>
      <c r="J1842">
        <v>0.5</v>
      </c>
      <c r="K1842">
        <v>1</v>
      </c>
      <c r="M1842" t="s">
        <v>24</v>
      </c>
    </row>
    <row r="1843" spans="1:13" hidden="1" x14ac:dyDescent="0.25">
      <c r="A1843">
        <v>2</v>
      </c>
      <c r="B1843" t="s">
        <v>42</v>
      </c>
      <c r="C1843" t="s">
        <v>36</v>
      </c>
      <c r="D1843" t="s">
        <v>52</v>
      </c>
      <c r="E1843" t="s">
        <v>28</v>
      </c>
      <c r="F1843" t="s">
        <v>26</v>
      </c>
      <c r="G1843"/>
      <c r="H1843" t="s">
        <v>27</v>
      </c>
      <c r="I1843">
        <v>1</v>
      </c>
      <c r="J1843">
        <v>0.5</v>
      </c>
      <c r="K1843">
        <v>2</v>
      </c>
      <c r="M1843" t="s">
        <v>21</v>
      </c>
    </row>
    <row r="1844" spans="1:13" hidden="1" x14ac:dyDescent="0.25">
      <c r="A1844">
        <v>2</v>
      </c>
      <c r="B1844" t="s">
        <v>42</v>
      </c>
      <c r="C1844" t="s">
        <v>36</v>
      </c>
      <c r="D1844" t="s">
        <v>52</v>
      </c>
      <c r="E1844" t="s">
        <v>18</v>
      </c>
      <c r="F1844" t="s">
        <v>31</v>
      </c>
      <c r="G1844">
        <v>24</v>
      </c>
      <c r="M1844" t="s">
        <v>21</v>
      </c>
    </row>
    <row r="1845" spans="1:13" hidden="1" x14ac:dyDescent="0.25">
      <c r="A1845">
        <v>2</v>
      </c>
      <c r="B1845" t="s">
        <v>42</v>
      </c>
      <c r="C1845" t="s">
        <v>38</v>
      </c>
      <c r="D1845" t="s">
        <v>52</v>
      </c>
      <c r="E1845" t="s">
        <v>18</v>
      </c>
      <c r="F1845" t="s">
        <v>26</v>
      </c>
      <c r="G1845"/>
      <c r="H1845" t="s">
        <v>19</v>
      </c>
      <c r="J1845">
        <v>8</v>
      </c>
      <c r="K1845">
        <v>11</v>
      </c>
      <c r="M1845" t="s">
        <v>21</v>
      </c>
    </row>
    <row r="1846" spans="1:13" hidden="1" x14ac:dyDescent="0.25">
      <c r="A1846">
        <v>2</v>
      </c>
      <c r="B1846" t="s">
        <v>42</v>
      </c>
      <c r="C1846" t="s">
        <v>38</v>
      </c>
      <c r="D1846" t="s">
        <v>52</v>
      </c>
      <c r="E1846" t="s">
        <v>25</v>
      </c>
      <c r="F1846" t="s">
        <v>26</v>
      </c>
      <c r="G1846"/>
      <c r="H1846" t="s">
        <v>27</v>
      </c>
      <c r="I1846">
        <v>0.75</v>
      </c>
      <c r="J1846">
        <v>0.5</v>
      </c>
      <c r="K1846">
        <v>1</v>
      </c>
      <c r="M1846" t="s">
        <v>24</v>
      </c>
    </row>
    <row r="1847" spans="1:13" hidden="1" x14ac:dyDescent="0.25">
      <c r="A1847">
        <v>2</v>
      </c>
      <c r="B1847" t="s">
        <v>42</v>
      </c>
      <c r="C1847" t="s">
        <v>38</v>
      </c>
      <c r="D1847" t="s">
        <v>52</v>
      </c>
      <c r="E1847" t="s">
        <v>28</v>
      </c>
      <c r="F1847" t="s">
        <v>26</v>
      </c>
      <c r="G1847"/>
      <c r="H1847" t="s">
        <v>27</v>
      </c>
      <c r="I1847">
        <v>1</v>
      </c>
      <c r="J1847">
        <v>0.5</v>
      </c>
      <c r="K1847">
        <v>2</v>
      </c>
      <c r="M1847" t="s">
        <v>21</v>
      </c>
    </row>
    <row r="1848" spans="1:13" hidden="1" x14ac:dyDescent="0.25">
      <c r="A1848">
        <v>2</v>
      </c>
      <c r="B1848" t="s">
        <v>42</v>
      </c>
      <c r="C1848" t="s">
        <v>38</v>
      </c>
      <c r="D1848" t="s">
        <v>52</v>
      </c>
      <c r="E1848" t="s">
        <v>18</v>
      </c>
      <c r="F1848" t="s">
        <v>31</v>
      </c>
      <c r="G1848">
        <v>24</v>
      </c>
      <c r="M1848" t="s">
        <v>21</v>
      </c>
    </row>
    <row r="1849" spans="1:13" hidden="1" x14ac:dyDescent="0.25">
      <c r="A1849">
        <v>0</v>
      </c>
      <c r="B1849" t="s">
        <v>42</v>
      </c>
      <c r="C1849" t="s">
        <v>17</v>
      </c>
      <c r="D1849" t="s">
        <v>51</v>
      </c>
      <c r="E1849" t="s">
        <v>18</v>
      </c>
      <c r="F1849" t="s">
        <v>31</v>
      </c>
      <c r="G1849">
        <v>24</v>
      </c>
      <c r="M1849" t="s">
        <v>21</v>
      </c>
    </row>
    <row r="1850" spans="1:13" hidden="1" x14ac:dyDescent="0.25">
      <c r="A1850">
        <v>0</v>
      </c>
      <c r="B1850" t="s">
        <v>42</v>
      </c>
      <c r="C1850" t="s">
        <v>37</v>
      </c>
      <c r="D1850" t="s">
        <v>51</v>
      </c>
      <c r="E1850" t="s">
        <v>18</v>
      </c>
      <c r="F1850" t="s">
        <v>31</v>
      </c>
      <c r="G1850">
        <v>24</v>
      </c>
      <c r="M1850" t="s">
        <v>21</v>
      </c>
    </row>
    <row r="1851" spans="1:13" hidden="1" x14ac:dyDescent="0.25">
      <c r="A1851">
        <v>0</v>
      </c>
      <c r="B1851" t="s">
        <v>42</v>
      </c>
      <c r="C1851" t="s">
        <v>36</v>
      </c>
      <c r="D1851" t="s">
        <v>51</v>
      </c>
      <c r="E1851" t="s">
        <v>18</v>
      </c>
      <c r="F1851" t="s">
        <v>31</v>
      </c>
      <c r="G1851">
        <v>24</v>
      </c>
      <c r="M1851" t="s">
        <v>21</v>
      </c>
    </row>
    <row r="1852" spans="1:13" hidden="1" x14ac:dyDescent="0.25">
      <c r="A1852">
        <v>0</v>
      </c>
      <c r="B1852" t="s">
        <v>42</v>
      </c>
      <c r="C1852" t="s">
        <v>38</v>
      </c>
      <c r="D1852" t="s">
        <v>51</v>
      </c>
      <c r="E1852" t="s">
        <v>18</v>
      </c>
      <c r="F1852" t="s">
        <v>31</v>
      </c>
      <c r="G1852">
        <v>24</v>
      </c>
      <c r="M1852" t="s">
        <v>21</v>
      </c>
    </row>
    <row r="1853" spans="1:13" hidden="1" x14ac:dyDescent="0.25">
      <c r="A1853">
        <v>2</v>
      </c>
      <c r="B1853" t="s">
        <v>42</v>
      </c>
      <c r="C1853" t="s">
        <v>17</v>
      </c>
      <c r="D1853" t="s">
        <v>51</v>
      </c>
      <c r="E1853" t="s">
        <v>18</v>
      </c>
      <c r="F1853" t="s">
        <v>31</v>
      </c>
      <c r="G1853">
        <v>24</v>
      </c>
      <c r="M1853" t="s">
        <v>21</v>
      </c>
    </row>
    <row r="1854" spans="1:13" hidden="1" x14ac:dyDescent="0.25">
      <c r="A1854">
        <v>2</v>
      </c>
      <c r="B1854" t="s">
        <v>42</v>
      </c>
      <c r="C1854" t="s">
        <v>37</v>
      </c>
      <c r="D1854" t="s">
        <v>51</v>
      </c>
      <c r="E1854" t="s">
        <v>18</v>
      </c>
      <c r="F1854" t="s">
        <v>31</v>
      </c>
      <c r="G1854">
        <v>24</v>
      </c>
      <c r="M1854" t="s">
        <v>21</v>
      </c>
    </row>
    <row r="1855" spans="1:13" hidden="1" x14ac:dyDescent="0.25">
      <c r="A1855">
        <v>2</v>
      </c>
      <c r="B1855" t="s">
        <v>42</v>
      </c>
      <c r="C1855" t="s">
        <v>36</v>
      </c>
      <c r="D1855" t="s">
        <v>51</v>
      </c>
      <c r="E1855" t="s">
        <v>18</v>
      </c>
      <c r="F1855" t="s">
        <v>31</v>
      </c>
      <c r="G1855">
        <v>24</v>
      </c>
      <c r="M1855" t="s">
        <v>21</v>
      </c>
    </row>
    <row r="1856" spans="1:13" hidden="1" x14ac:dyDescent="0.25">
      <c r="A1856">
        <v>2</v>
      </c>
      <c r="B1856" t="s">
        <v>42</v>
      </c>
      <c r="C1856" t="s">
        <v>38</v>
      </c>
      <c r="D1856" t="s">
        <v>51</v>
      </c>
      <c r="E1856" t="s">
        <v>18</v>
      </c>
      <c r="F1856" t="s">
        <v>31</v>
      </c>
      <c r="G1856">
        <v>24</v>
      </c>
      <c r="M1856" t="s">
        <v>21</v>
      </c>
    </row>
    <row r="1857" spans="1:17" x14ac:dyDescent="0.25">
      <c r="A1857">
        <v>1</v>
      </c>
      <c r="B1857" t="s">
        <v>42</v>
      </c>
      <c r="C1857" t="s">
        <v>17</v>
      </c>
      <c r="D1857" t="s">
        <v>55</v>
      </c>
      <c r="E1857" t="s">
        <v>18</v>
      </c>
      <c r="F1857" t="s">
        <v>26</v>
      </c>
      <c r="G1857"/>
      <c r="H1857" t="s">
        <v>19</v>
      </c>
      <c r="J1857">
        <v>6</v>
      </c>
      <c r="K1857">
        <v>8</v>
      </c>
      <c r="M1857" t="s">
        <v>21</v>
      </c>
    </row>
    <row r="1858" spans="1:17" x14ac:dyDescent="0.25">
      <c r="A1858">
        <v>1</v>
      </c>
      <c r="B1858" t="s">
        <v>42</v>
      </c>
      <c r="C1858" t="s">
        <v>17</v>
      </c>
      <c r="D1858" t="s">
        <v>55</v>
      </c>
      <c r="E1858" t="s">
        <v>20</v>
      </c>
      <c r="F1858" t="s">
        <v>74</v>
      </c>
      <c r="G1858"/>
      <c r="J1858">
        <v>0.25</v>
      </c>
      <c r="K1858">
        <v>0.33</v>
      </c>
      <c r="M1858" t="s">
        <v>75</v>
      </c>
      <c r="N1858" t="s">
        <v>21</v>
      </c>
      <c r="O1858" t="s">
        <v>22</v>
      </c>
    </row>
    <row r="1859" spans="1:17" x14ac:dyDescent="0.25">
      <c r="A1859">
        <v>1</v>
      </c>
      <c r="B1859" t="s">
        <v>42</v>
      </c>
      <c r="C1859" t="s">
        <v>17</v>
      </c>
      <c r="D1859" t="s">
        <v>55</v>
      </c>
      <c r="E1859" t="s">
        <v>23</v>
      </c>
      <c r="F1859" t="s">
        <v>26</v>
      </c>
      <c r="G1859"/>
      <c r="H1859" t="s">
        <v>19</v>
      </c>
      <c r="J1859">
        <v>6</v>
      </c>
      <c r="K1859">
        <v>8</v>
      </c>
      <c r="M1859" t="s">
        <v>22</v>
      </c>
    </row>
    <row r="1860" spans="1:17" x14ac:dyDescent="0.25">
      <c r="A1860">
        <v>1</v>
      </c>
      <c r="B1860" t="s">
        <v>42</v>
      </c>
      <c r="C1860" t="s">
        <v>17</v>
      </c>
      <c r="D1860" t="s">
        <v>55</v>
      </c>
      <c r="E1860" t="s">
        <v>20</v>
      </c>
      <c r="F1860" t="s">
        <v>74</v>
      </c>
      <c r="G1860"/>
      <c r="J1860">
        <v>0.25</v>
      </c>
      <c r="K1860">
        <v>0.33</v>
      </c>
      <c r="M1860" t="s">
        <v>75</v>
      </c>
      <c r="N1860" t="s">
        <v>24</v>
      </c>
      <c r="O1860" t="s">
        <v>62</v>
      </c>
      <c r="Q1860" t="s">
        <v>63</v>
      </c>
    </row>
    <row r="1861" spans="1:17" x14ac:dyDescent="0.25">
      <c r="A1861">
        <v>1</v>
      </c>
      <c r="B1861" t="s">
        <v>42</v>
      </c>
      <c r="C1861" t="s">
        <v>17</v>
      </c>
      <c r="D1861" t="s">
        <v>55</v>
      </c>
      <c r="E1861" t="s">
        <v>25</v>
      </c>
      <c r="F1861" t="s">
        <v>26</v>
      </c>
      <c r="G1861"/>
      <c r="H1861" t="s">
        <v>27</v>
      </c>
      <c r="I1861">
        <v>0.54</v>
      </c>
      <c r="J1861">
        <v>0.25</v>
      </c>
      <c r="K1861">
        <v>0.75</v>
      </c>
      <c r="M1861" t="s">
        <v>24</v>
      </c>
    </row>
    <row r="1862" spans="1:17" x14ac:dyDescent="0.25">
      <c r="A1862">
        <v>1</v>
      </c>
      <c r="B1862" t="s">
        <v>42</v>
      </c>
      <c r="C1862" t="s">
        <v>17</v>
      </c>
      <c r="D1862" t="s">
        <v>55</v>
      </c>
      <c r="E1862" t="s">
        <v>20</v>
      </c>
      <c r="F1862" t="s">
        <v>74</v>
      </c>
      <c r="G1862"/>
      <c r="I1862">
        <v>0.54</v>
      </c>
      <c r="J1862">
        <v>0.16</v>
      </c>
      <c r="K1862">
        <v>0.25</v>
      </c>
      <c r="M1862" t="s">
        <v>75</v>
      </c>
      <c r="N1862" t="s">
        <v>24</v>
      </c>
      <c r="O1862" t="s">
        <v>21</v>
      </c>
    </row>
    <row r="1863" spans="1:17" x14ac:dyDescent="0.25">
      <c r="A1863">
        <v>1</v>
      </c>
      <c r="B1863" t="s">
        <v>42</v>
      </c>
      <c r="C1863" t="s">
        <v>17</v>
      </c>
      <c r="D1863" t="s">
        <v>55</v>
      </c>
      <c r="E1863" t="s">
        <v>28</v>
      </c>
      <c r="F1863" t="s">
        <v>26</v>
      </c>
      <c r="G1863"/>
      <c r="H1863" t="s">
        <v>27</v>
      </c>
      <c r="I1863">
        <v>0.75</v>
      </c>
      <c r="J1863">
        <v>0.5</v>
      </c>
      <c r="K1863">
        <v>1</v>
      </c>
      <c r="M1863" t="s">
        <v>21</v>
      </c>
    </row>
    <row r="1864" spans="1:17" x14ac:dyDescent="0.25">
      <c r="A1864">
        <v>1</v>
      </c>
      <c r="B1864" t="s">
        <v>42</v>
      </c>
      <c r="C1864" t="s">
        <v>17</v>
      </c>
      <c r="D1864" t="s">
        <v>55</v>
      </c>
      <c r="E1864" t="s">
        <v>18</v>
      </c>
      <c r="F1864" t="s">
        <v>31</v>
      </c>
      <c r="G1864">
        <v>24</v>
      </c>
      <c r="M1864" t="s">
        <v>21</v>
      </c>
    </row>
    <row r="1865" spans="1:17" x14ac:dyDescent="0.25">
      <c r="A1865">
        <v>1</v>
      </c>
      <c r="B1865" t="s">
        <v>42</v>
      </c>
      <c r="C1865" t="s">
        <v>17</v>
      </c>
      <c r="D1865" t="s">
        <v>53</v>
      </c>
      <c r="E1865" t="s">
        <v>18</v>
      </c>
      <c r="F1865" t="s">
        <v>26</v>
      </c>
      <c r="G1865"/>
      <c r="H1865" t="s">
        <v>19</v>
      </c>
      <c r="J1865">
        <v>6</v>
      </c>
      <c r="K1865">
        <v>7</v>
      </c>
      <c r="M1865" t="s">
        <v>21</v>
      </c>
    </row>
    <row r="1866" spans="1:17" x14ac:dyDescent="0.25">
      <c r="A1866">
        <v>1</v>
      </c>
      <c r="B1866" t="s">
        <v>42</v>
      </c>
      <c r="C1866" t="s">
        <v>17</v>
      </c>
      <c r="D1866" t="s">
        <v>53</v>
      </c>
      <c r="E1866" t="s">
        <v>20</v>
      </c>
      <c r="F1866" t="s">
        <v>74</v>
      </c>
      <c r="G1866"/>
      <c r="J1866">
        <v>0.25</v>
      </c>
      <c r="K1866">
        <v>0.33</v>
      </c>
      <c r="M1866" t="s">
        <v>75</v>
      </c>
      <c r="N1866" t="s">
        <v>21</v>
      </c>
      <c r="O1866" t="s">
        <v>32</v>
      </c>
    </row>
    <row r="1867" spans="1:17" x14ac:dyDescent="0.25">
      <c r="A1867">
        <v>1</v>
      </c>
      <c r="B1867" t="s">
        <v>42</v>
      </c>
      <c r="C1867" t="s">
        <v>17</v>
      </c>
      <c r="D1867" t="s">
        <v>53</v>
      </c>
      <c r="E1867" t="s">
        <v>33</v>
      </c>
      <c r="F1867" t="s">
        <v>26</v>
      </c>
      <c r="G1867"/>
      <c r="H1867" t="s">
        <v>19</v>
      </c>
      <c r="J1867">
        <v>3</v>
      </c>
      <c r="K1867">
        <v>4</v>
      </c>
      <c r="M1867" t="s">
        <v>32</v>
      </c>
    </row>
    <row r="1868" spans="1:17" x14ac:dyDescent="0.25">
      <c r="A1868">
        <v>1</v>
      </c>
      <c r="B1868" t="s">
        <v>42</v>
      </c>
      <c r="C1868" t="s">
        <v>17</v>
      </c>
      <c r="D1868" t="s">
        <v>53</v>
      </c>
      <c r="E1868" t="s">
        <v>34</v>
      </c>
      <c r="F1868" t="s">
        <v>26</v>
      </c>
      <c r="G1868"/>
      <c r="H1868" t="s">
        <v>19</v>
      </c>
      <c r="J1868">
        <v>0.5</v>
      </c>
      <c r="K1868">
        <v>0.75</v>
      </c>
      <c r="M1868" t="s">
        <v>24</v>
      </c>
    </row>
    <row r="1869" spans="1:17" x14ac:dyDescent="0.25">
      <c r="A1869">
        <v>1</v>
      </c>
      <c r="B1869" t="s">
        <v>42</v>
      </c>
      <c r="C1869" t="s">
        <v>17</v>
      </c>
      <c r="D1869" t="s">
        <v>53</v>
      </c>
      <c r="E1869" t="s">
        <v>33</v>
      </c>
      <c r="F1869" t="s">
        <v>26</v>
      </c>
      <c r="G1869"/>
      <c r="H1869" t="s">
        <v>27</v>
      </c>
      <c r="I1869">
        <v>4</v>
      </c>
      <c r="J1869">
        <v>3</v>
      </c>
      <c r="K1869">
        <v>5.5</v>
      </c>
      <c r="M1869" t="s">
        <v>32</v>
      </c>
    </row>
    <row r="1870" spans="1:17" x14ac:dyDescent="0.25">
      <c r="A1870">
        <v>1</v>
      </c>
      <c r="B1870" t="s">
        <v>42</v>
      </c>
      <c r="C1870" t="s">
        <v>17</v>
      </c>
      <c r="D1870" t="s">
        <v>53</v>
      </c>
      <c r="E1870" t="s">
        <v>20</v>
      </c>
      <c r="F1870" t="s">
        <v>74</v>
      </c>
      <c r="G1870"/>
      <c r="J1870">
        <v>0.25</v>
      </c>
      <c r="K1870">
        <v>0.33</v>
      </c>
      <c r="M1870" t="s">
        <v>75</v>
      </c>
      <c r="N1870" t="s">
        <v>24</v>
      </c>
      <c r="O1870" t="s">
        <v>62</v>
      </c>
      <c r="Q1870" t="s">
        <v>63</v>
      </c>
    </row>
    <row r="1871" spans="1:17" x14ac:dyDescent="0.25">
      <c r="A1871">
        <v>1</v>
      </c>
      <c r="B1871" t="s">
        <v>42</v>
      </c>
      <c r="C1871" t="s">
        <v>17</v>
      </c>
      <c r="D1871" t="s">
        <v>53</v>
      </c>
      <c r="E1871" t="s">
        <v>25</v>
      </c>
      <c r="F1871" t="s">
        <v>26</v>
      </c>
      <c r="G1871"/>
      <c r="H1871" t="s">
        <v>27</v>
      </c>
      <c r="I1871">
        <v>0.54</v>
      </c>
      <c r="J1871">
        <v>0.25</v>
      </c>
      <c r="K1871">
        <v>0.75</v>
      </c>
      <c r="M1871" t="s">
        <v>24</v>
      </c>
    </row>
    <row r="1872" spans="1:17" x14ac:dyDescent="0.25">
      <c r="A1872">
        <v>1</v>
      </c>
      <c r="B1872" t="s">
        <v>42</v>
      </c>
      <c r="C1872" t="s">
        <v>17</v>
      </c>
      <c r="D1872" t="s">
        <v>53</v>
      </c>
      <c r="E1872" t="s">
        <v>20</v>
      </c>
      <c r="F1872" t="s">
        <v>74</v>
      </c>
      <c r="G1872"/>
      <c r="I1872">
        <v>0.54</v>
      </c>
      <c r="J1872">
        <v>0.16</v>
      </c>
      <c r="K1872">
        <v>0.25</v>
      </c>
      <c r="M1872" t="s">
        <v>75</v>
      </c>
      <c r="N1872" t="s">
        <v>24</v>
      </c>
      <c r="O1872" t="s">
        <v>21</v>
      </c>
    </row>
    <row r="1873" spans="1:17" x14ac:dyDescent="0.25">
      <c r="A1873">
        <v>1</v>
      </c>
      <c r="B1873" t="s">
        <v>42</v>
      </c>
      <c r="C1873" t="s">
        <v>17</v>
      </c>
      <c r="D1873" t="s">
        <v>53</v>
      </c>
      <c r="E1873" t="s">
        <v>28</v>
      </c>
      <c r="F1873" t="s">
        <v>26</v>
      </c>
      <c r="G1873"/>
      <c r="H1873" t="s">
        <v>27</v>
      </c>
      <c r="I1873">
        <v>0.75</v>
      </c>
      <c r="J1873">
        <v>0.5</v>
      </c>
      <c r="K1873">
        <v>1</v>
      </c>
      <c r="M1873" t="s">
        <v>21</v>
      </c>
    </row>
    <row r="1874" spans="1:17" x14ac:dyDescent="0.25">
      <c r="A1874">
        <v>1</v>
      </c>
      <c r="B1874" t="s">
        <v>42</v>
      </c>
      <c r="C1874" t="s">
        <v>17</v>
      </c>
      <c r="D1874" t="s">
        <v>53</v>
      </c>
      <c r="E1874" t="s">
        <v>18</v>
      </c>
      <c r="F1874" t="s">
        <v>31</v>
      </c>
      <c r="G1874">
        <v>24</v>
      </c>
      <c r="M1874" t="s">
        <v>21</v>
      </c>
    </row>
    <row r="1875" spans="1:17" x14ac:dyDescent="0.25">
      <c r="A1875">
        <v>1</v>
      </c>
      <c r="B1875" t="s">
        <v>42</v>
      </c>
      <c r="C1875" t="s">
        <v>17</v>
      </c>
      <c r="D1875" t="s">
        <v>59</v>
      </c>
      <c r="E1875" t="s">
        <v>18</v>
      </c>
      <c r="F1875" t="s">
        <v>26</v>
      </c>
      <c r="G1875"/>
      <c r="H1875" t="s">
        <v>19</v>
      </c>
      <c r="J1875">
        <v>8</v>
      </c>
      <c r="K1875">
        <v>9</v>
      </c>
      <c r="M1875" t="s">
        <v>21</v>
      </c>
    </row>
    <row r="1876" spans="1:17" x14ac:dyDescent="0.25">
      <c r="A1876">
        <v>1</v>
      </c>
      <c r="B1876" t="s">
        <v>42</v>
      </c>
      <c r="C1876" t="s">
        <v>17</v>
      </c>
      <c r="D1876" t="s">
        <v>59</v>
      </c>
      <c r="E1876" t="s">
        <v>20</v>
      </c>
      <c r="F1876" t="s">
        <v>74</v>
      </c>
      <c r="G1876"/>
      <c r="J1876">
        <v>0.25</v>
      </c>
      <c r="K1876">
        <v>0.33</v>
      </c>
      <c r="M1876" t="s">
        <v>75</v>
      </c>
      <c r="N1876" t="s">
        <v>21</v>
      </c>
      <c r="O1876" t="s">
        <v>62</v>
      </c>
      <c r="Q1876" t="s">
        <v>64</v>
      </c>
    </row>
    <row r="1877" spans="1:17" x14ac:dyDescent="0.25">
      <c r="A1877">
        <v>1</v>
      </c>
      <c r="B1877" t="s">
        <v>42</v>
      </c>
      <c r="C1877" t="s">
        <v>17</v>
      </c>
      <c r="D1877" t="s">
        <v>59</v>
      </c>
      <c r="E1877" t="s">
        <v>35</v>
      </c>
      <c r="F1877" t="s">
        <v>26</v>
      </c>
      <c r="G1877"/>
      <c r="H1877" t="s">
        <v>19</v>
      </c>
      <c r="J1877">
        <v>1</v>
      </c>
      <c r="K1877">
        <v>1.5</v>
      </c>
      <c r="M1877" t="s">
        <v>24</v>
      </c>
    </row>
    <row r="1878" spans="1:17" x14ac:dyDescent="0.25">
      <c r="A1878">
        <v>1</v>
      </c>
      <c r="B1878" t="s">
        <v>42</v>
      </c>
      <c r="C1878" t="s">
        <v>17</v>
      </c>
      <c r="D1878" t="s">
        <v>59</v>
      </c>
      <c r="E1878" t="s">
        <v>20</v>
      </c>
      <c r="F1878" t="s">
        <v>74</v>
      </c>
      <c r="G1878"/>
      <c r="J1878">
        <v>0.25</v>
      </c>
      <c r="K1878">
        <v>0.33</v>
      </c>
      <c r="M1878" t="s">
        <v>75</v>
      </c>
      <c r="N1878" t="s">
        <v>24</v>
      </c>
      <c r="O1878" t="s">
        <v>62</v>
      </c>
      <c r="Q1878" t="s">
        <v>63</v>
      </c>
    </row>
    <row r="1879" spans="1:17" x14ac:dyDescent="0.25">
      <c r="A1879">
        <v>1</v>
      </c>
      <c r="B1879" t="s">
        <v>42</v>
      </c>
      <c r="C1879" t="s">
        <v>17</v>
      </c>
      <c r="D1879" t="s">
        <v>59</v>
      </c>
      <c r="E1879" t="s">
        <v>25</v>
      </c>
      <c r="F1879" t="s">
        <v>26</v>
      </c>
      <c r="G1879"/>
      <c r="H1879" t="s">
        <v>27</v>
      </c>
      <c r="I1879">
        <v>0.54</v>
      </c>
      <c r="J1879">
        <v>0.25</v>
      </c>
      <c r="K1879">
        <v>0.75</v>
      </c>
      <c r="M1879" t="s">
        <v>24</v>
      </c>
    </row>
    <row r="1880" spans="1:17" x14ac:dyDescent="0.25">
      <c r="A1880">
        <v>1</v>
      </c>
      <c r="B1880" t="s">
        <v>42</v>
      </c>
      <c r="C1880" t="s">
        <v>17</v>
      </c>
      <c r="D1880" t="s">
        <v>59</v>
      </c>
      <c r="E1880" t="s">
        <v>20</v>
      </c>
      <c r="F1880" t="s">
        <v>74</v>
      </c>
      <c r="G1880"/>
      <c r="J1880">
        <v>0.25</v>
      </c>
      <c r="K1880">
        <v>0.33</v>
      </c>
      <c r="M1880" t="s">
        <v>75</v>
      </c>
      <c r="N1880" t="s">
        <v>24</v>
      </c>
      <c r="O1880" t="s">
        <v>21</v>
      </c>
    </row>
    <row r="1881" spans="1:17" x14ac:dyDescent="0.25">
      <c r="A1881">
        <v>1</v>
      </c>
      <c r="B1881" t="s">
        <v>42</v>
      </c>
      <c r="C1881" t="s">
        <v>17</v>
      </c>
      <c r="D1881" t="s">
        <v>59</v>
      </c>
      <c r="E1881" t="s">
        <v>28</v>
      </c>
      <c r="F1881" t="s">
        <v>26</v>
      </c>
      <c r="G1881"/>
      <c r="H1881" t="s">
        <v>27</v>
      </c>
      <c r="I1881">
        <v>1</v>
      </c>
      <c r="J1881">
        <v>0.5</v>
      </c>
      <c r="K1881">
        <v>2</v>
      </c>
      <c r="M1881" t="s">
        <v>21</v>
      </c>
    </row>
    <row r="1882" spans="1:17" x14ac:dyDescent="0.25">
      <c r="A1882">
        <v>1</v>
      </c>
      <c r="B1882" t="s">
        <v>42</v>
      </c>
      <c r="C1882" t="s">
        <v>17</v>
      </c>
      <c r="D1882" t="s">
        <v>59</v>
      </c>
      <c r="E1882" t="s">
        <v>18</v>
      </c>
      <c r="F1882" t="s">
        <v>31</v>
      </c>
      <c r="G1882">
        <v>24</v>
      </c>
      <c r="M1882" t="s">
        <v>21</v>
      </c>
    </row>
    <row r="1883" spans="1:17" x14ac:dyDescent="0.25">
      <c r="A1883">
        <v>1</v>
      </c>
      <c r="B1883" t="s">
        <v>42</v>
      </c>
      <c r="C1883" t="s">
        <v>17</v>
      </c>
      <c r="D1883" t="s">
        <v>52</v>
      </c>
      <c r="E1883" t="s">
        <v>18</v>
      </c>
      <c r="F1883" t="s">
        <v>26</v>
      </c>
      <c r="G1883"/>
      <c r="H1883" t="s">
        <v>19</v>
      </c>
      <c r="J1883">
        <v>8</v>
      </c>
      <c r="K1883">
        <v>9</v>
      </c>
      <c r="M1883" t="s">
        <v>21</v>
      </c>
    </row>
    <row r="1884" spans="1:17" x14ac:dyDescent="0.25">
      <c r="A1884">
        <v>1</v>
      </c>
      <c r="B1884" t="s">
        <v>42</v>
      </c>
      <c r="C1884" t="s">
        <v>17</v>
      </c>
      <c r="D1884" t="s">
        <v>52</v>
      </c>
      <c r="E1884" t="s">
        <v>28</v>
      </c>
      <c r="F1884" t="s">
        <v>26</v>
      </c>
      <c r="G1884"/>
      <c r="H1884" t="s">
        <v>27</v>
      </c>
      <c r="I1884">
        <v>1</v>
      </c>
      <c r="J1884">
        <v>0.5</v>
      </c>
      <c r="K1884">
        <v>2</v>
      </c>
      <c r="M1884" t="s">
        <v>21</v>
      </c>
    </row>
    <row r="1885" spans="1:17" x14ac:dyDescent="0.25">
      <c r="A1885">
        <v>1</v>
      </c>
      <c r="B1885" t="s">
        <v>42</v>
      </c>
      <c r="C1885" t="s">
        <v>17</v>
      </c>
      <c r="D1885" t="s">
        <v>52</v>
      </c>
      <c r="E1885" t="s">
        <v>18</v>
      </c>
      <c r="F1885" t="s">
        <v>31</v>
      </c>
      <c r="G1885">
        <v>24</v>
      </c>
      <c r="M1885" t="s">
        <v>21</v>
      </c>
    </row>
    <row r="1886" spans="1:17" x14ac:dyDescent="0.25">
      <c r="A1886">
        <v>1</v>
      </c>
      <c r="B1886" t="s">
        <v>42</v>
      </c>
      <c r="C1886" t="s">
        <v>17</v>
      </c>
      <c r="D1886" t="s">
        <v>56</v>
      </c>
      <c r="E1886" t="s">
        <v>18</v>
      </c>
      <c r="F1886" t="s">
        <v>26</v>
      </c>
      <c r="G1886"/>
      <c r="H1886" t="s">
        <v>19</v>
      </c>
      <c r="J1886">
        <v>6</v>
      </c>
      <c r="K1886">
        <v>8</v>
      </c>
      <c r="M1886" t="s">
        <v>21</v>
      </c>
    </row>
    <row r="1887" spans="1:17" x14ac:dyDescent="0.25">
      <c r="A1887">
        <v>1</v>
      </c>
      <c r="B1887" t="s">
        <v>42</v>
      </c>
      <c r="C1887" t="s">
        <v>17</v>
      </c>
      <c r="D1887" t="s">
        <v>56</v>
      </c>
      <c r="E1887" t="s">
        <v>20</v>
      </c>
      <c r="F1887" t="s">
        <v>74</v>
      </c>
      <c r="G1887"/>
      <c r="J1887">
        <v>0.25</v>
      </c>
      <c r="K1887">
        <v>0.33</v>
      </c>
      <c r="M1887" t="s">
        <v>75</v>
      </c>
      <c r="N1887" t="s">
        <v>21</v>
      </c>
      <c r="O1887" t="s">
        <v>22</v>
      </c>
    </row>
    <row r="1888" spans="1:17" x14ac:dyDescent="0.25">
      <c r="A1888">
        <v>1</v>
      </c>
      <c r="B1888" t="s">
        <v>42</v>
      </c>
      <c r="C1888" t="s">
        <v>17</v>
      </c>
      <c r="D1888" t="s">
        <v>56</v>
      </c>
      <c r="E1888" t="s">
        <v>23</v>
      </c>
      <c r="F1888" t="s">
        <v>26</v>
      </c>
      <c r="G1888"/>
      <c r="H1888" t="s">
        <v>19</v>
      </c>
      <c r="J1888">
        <v>6</v>
      </c>
      <c r="K1888">
        <v>8</v>
      </c>
      <c r="M1888" t="s">
        <v>22</v>
      </c>
    </row>
    <row r="1889" spans="1:17" x14ac:dyDescent="0.25">
      <c r="A1889">
        <v>1</v>
      </c>
      <c r="B1889" t="s">
        <v>42</v>
      </c>
      <c r="C1889" t="s">
        <v>17</v>
      </c>
      <c r="D1889" t="s">
        <v>56</v>
      </c>
      <c r="E1889" t="s">
        <v>28</v>
      </c>
      <c r="F1889" t="s">
        <v>26</v>
      </c>
      <c r="G1889"/>
      <c r="H1889" t="s">
        <v>27</v>
      </c>
      <c r="I1889">
        <v>0.75</v>
      </c>
      <c r="J1889">
        <v>0.5</v>
      </c>
      <c r="K1889">
        <v>1</v>
      </c>
      <c r="M1889" t="s">
        <v>21</v>
      </c>
    </row>
    <row r="1890" spans="1:17" x14ac:dyDescent="0.25">
      <c r="A1890">
        <v>1</v>
      </c>
      <c r="B1890" t="s">
        <v>42</v>
      </c>
      <c r="C1890" t="s">
        <v>17</v>
      </c>
      <c r="D1890" t="s">
        <v>56</v>
      </c>
      <c r="E1890" t="s">
        <v>20</v>
      </c>
      <c r="F1890" t="s">
        <v>74</v>
      </c>
      <c r="G1890"/>
      <c r="J1890">
        <v>0.25</v>
      </c>
      <c r="K1890">
        <v>0.33</v>
      </c>
      <c r="M1890" t="s">
        <v>75</v>
      </c>
      <c r="N1890" t="s">
        <v>24</v>
      </c>
      <c r="O1890" t="s">
        <v>21</v>
      </c>
    </row>
    <row r="1891" spans="1:17" x14ac:dyDescent="0.25">
      <c r="A1891">
        <v>1</v>
      </c>
      <c r="B1891" t="s">
        <v>42</v>
      </c>
      <c r="C1891" t="s">
        <v>17</v>
      </c>
      <c r="D1891" t="s">
        <v>56</v>
      </c>
      <c r="E1891" t="s">
        <v>18</v>
      </c>
      <c r="F1891" t="s">
        <v>31</v>
      </c>
      <c r="G1891">
        <v>24</v>
      </c>
      <c r="M1891" t="s">
        <v>21</v>
      </c>
    </row>
    <row r="1892" spans="1:17" x14ac:dyDescent="0.25">
      <c r="A1892">
        <v>1</v>
      </c>
      <c r="B1892" t="s">
        <v>42</v>
      </c>
      <c r="C1892" t="s">
        <v>36</v>
      </c>
      <c r="D1892" t="s">
        <v>55</v>
      </c>
      <c r="E1892" t="s">
        <v>18</v>
      </c>
      <c r="F1892" t="s">
        <v>26</v>
      </c>
      <c r="G1892"/>
      <c r="H1892" t="s">
        <v>19</v>
      </c>
      <c r="J1892">
        <v>12</v>
      </c>
      <c r="K1892">
        <v>14</v>
      </c>
      <c r="M1892" t="s">
        <v>21</v>
      </c>
    </row>
    <row r="1893" spans="1:17" x14ac:dyDescent="0.25">
      <c r="A1893">
        <v>1</v>
      </c>
      <c r="B1893" t="s">
        <v>42</v>
      </c>
      <c r="C1893" t="s">
        <v>36</v>
      </c>
      <c r="D1893" t="s">
        <v>55</v>
      </c>
      <c r="E1893" t="s">
        <v>34</v>
      </c>
      <c r="F1893" t="s">
        <v>26</v>
      </c>
      <c r="G1893"/>
      <c r="H1893" t="s">
        <v>19</v>
      </c>
      <c r="J1893">
        <v>1</v>
      </c>
      <c r="K1893">
        <v>2</v>
      </c>
      <c r="M1893" t="s">
        <v>24</v>
      </c>
    </row>
    <row r="1894" spans="1:17" x14ac:dyDescent="0.25">
      <c r="A1894">
        <v>1</v>
      </c>
      <c r="B1894" t="s">
        <v>42</v>
      </c>
      <c r="C1894" t="s">
        <v>36</v>
      </c>
      <c r="D1894" t="s">
        <v>55</v>
      </c>
      <c r="E1894" t="s">
        <v>18</v>
      </c>
      <c r="F1894" t="s">
        <v>31</v>
      </c>
      <c r="G1894">
        <v>24</v>
      </c>
      <c r="M1894" t="s">
        <v>21</v>
      </c>
    </row>
    <row r="1895" spans="1:17" x14ac:dyDescent="0.25">
      <c r="A1895">
        <v>1</v>
      </c>
      <c r="B1895" t="s">
        <v>42</v>
      </c>
      <c r="C1895" t="s">
        <v>36</v>
      </c>
      <c r="D1895" t="s">
        <v>59</v>
      </c>
      <c r="E1895" t="s">
        <v>18</v>
      </c>
      <c r="F1895" t="s">
        <v>26</v>
      </c>
      <c r="G1895"/>
      <c r="H1895" t="s">
        <v>19</v>
      </c>
      <c r="J1895">
        <v>8</v>
      </c>
      <c r="K1895">
        <v>10</v>
      </c>
      <c r="M1895" t="s">
        <v>21</v>
      </c>
    </row>
    <row r="1896" spans="1:17" x14ac:dyDescent="0.25">
      <c r="A1896">
        <v>1</v>
      </c>
      <c r="B1896" t="s">
        <v>42</v>
      </c>
      <c r="C1896" t="s">
        <v>36</v>
      </c>
      <c r="D1896" t="s">
        <v>59</v>
      </c>
      <c r="E1896" t="s">
        <v>20</v>
      </c>
      <c r="F1896" t="s">
        <v>74</v>
      </c>
      <c r="G1896"/>
      <c r="J1896">
        <v>0.25</v>
      </c>
      <c r="K1896">
        <v>0.33</v>
      </c>
      <c r="M1896" t="s">
        <v>75</v>
      </c>
      <c r="N1896" t="s">
        <v>21</v>
      </c>
      <c r="O1896" t="s">
        <v>62</v>
      </c>
      <c r="Q1896" t="s">
        <v>63</v>
      </c>
    </row>
    <row r="1897" spans="1:17" x14ac:dyDescent="0.25">
      <c r="A1897">
        <v>1</v>
      </c>
      <c r="B1897" t="s">
        <v>42</v>
      </c>
      <c r="C1897" t="s">
        <v>36</v>
      </c>
      <c r="D1897" t="s">
        <v>59</v>
      </c>
      <c r="E1897" t="s">
        <v>25</v>
      </c>
      <c r="F1897" t="s">
        <v>26</v>
      </c>
      <c r="G1897"/>
      <c r="H1897" t="s">
        <v>27</v>
      </c>
      <c r="I1897">
        <v>0.54</v>
      </c>
      <c r="J1897">
        <v>0.25</v>
      </c>
      <c r="K1897">
        <v>0.75</v>
      </c>
      <c r="M1897" t="s">
        <v>24</v>
      </c>
    </row>
    <row r="1898" spans="1:17" x14ac:dyDescent="0.25">
      <c r="A1898">
        <v>1</v>
      </c>
      <c r="B1898" t="s">
        <v>42</v>
      </c>
      <c r="C1898" t="s">
        <v>36</v>
      </c>
      <c r="D1898" t="s">
        <v>59</v>
      </c>
      <c r="E1898" t="s">
        <v>20</v>
      </c>
      <c r="F1898" t="s">
        <v>74</v>
      </c>
      <c r="G1898"/>
      <c r="I1898">
        <v>0.54</v>
      </c>
      <c r="J1898">
        <v>0.16</v>
      </c>
      <c r="K1898">
        <v>0.25</v>
      </c>
      <c r="M1898" t="s">
        <v>75</v>
      </c>
      <c r="N1898" t="s">
        <v>24</v>
      </c>
      <c r="O1898" t="s">
        <v>62</v>
      </c>
      <c r="Q1898" t="s">
        <v>64</v>
      </c>
    </row>
    <row r="1899" spans="1:17" x14ac:dyDescent="0.25">
      <c r="A1899">
        <v>1</v>
      </c>
      <c r="B1899" t="s">
        <v>42</v>
      </c>
      <c r="C1899" t="s">
        <v>36</v>
      </c>
      <c r="D1899" t="s">
        <v>59</v>
      </c>
      <c r="E1899" t="s">
        <v>35</v>
      </c>
      <c r="F1899" t="s">
        <v>26</v>
      </c>
      <c r="G1899"/>
      <c r="H1899" t="s">
        <v>19</v>
      </c>
      <c r="J1899">
        <v>0.75</v>
      </c>
      <c r="K1899">
        <v>1</v>
      </c>
      <c r="M1899" t="s">
        <v>24</v>
      </c>
    </row>
    <row r="1900" spans="1:17" x14ac:dyDescent="0.25">
      <c r="A1900">
        <v>1</v>
      </c>
      <c r="B1900" t="s">
        <v>42</v>
      </c>
      <c r="C1900" t="s">
        <v>36</v>
      </c>
      <c r="D1900" t="s">
        <v>59</v>
      </c>
      <c r="E1900" t="s">
        <v>20</v>
      </c>
      <c r="F1900" t="s">
        <v>74</v>
      </c>
      <c r="G1900"/>
      <c r="J1900">
        <v>0.25</v>
      </c>
      <c r="K1900">
        <v>0.33</v>
      </c>
      <c r="M1900" t="s">
        <v>75</v>
      </c>
      <c r="N1900" t="s">
        <v>24</v>
      </c>
      <c r="O1900" t="s">
        <v>21</v>
      </c>
    </row>
    <row r="1901" spans="1:17" x14ac:dyDescent="0.25">
      <c r="A1901">
        <v>1</v>
      </c>
      <c r="B1901" t="s">
        <v>42</v>
      </c>
      <c r="C1901" t="s">
        <v>36</v>
      </c>
      <c r="D1901" t="s">
        <v>59</v>
      </c>
      <c r="E1901" t="s">
        <v>28</v>
      </c>
      <c r="F1901" t="s">
        <v>26</v>
      </c>
      <c r="G1901"/>
      <c r="H1901" t="s">
        <v>27</v>
      </c>
      <c r="I1901">
        <v>1</v>
      </c>
      <c r="J1901">
        <v>0.5</v>
      </c>
      <c r="K1901">
        <v>2</v>
      </c>
      <c r="M1901" t="s">
        <v>21</v>
      </c>
    </row>
    <row r="1902" spans="1:17" x14ac:dyDescent="0.25">
      <c r="A1902">
        <v>1</v>
      </c>
      <c r="B1902" t="s">
        <v>42</v>
      </c>
      <c r="C1902" t="s">
        <v>36</v>
      </c>
      <c r="D1902" t="s">
        <v>59</v>
      </c>
      <c r="E1902" t="s">
        <v>18</v>
      </c>
      <c r="F1902" t="s">
        <v>31</v>
      </c>
      <c r="G1902">
        <v>24</v>
      </c>
      <c r="M1902" t="s">
        <v>21</v>
      </c>
    </row>
    <row r="1903" spans="1:17" x14ac:dyDescent="0.25">
      <c r="A1903">
        <v>1</v>
      </c>
      <c r="B1903" t="s">
        <v>42</v>
      </c>
      <c r="C1903" t="s">
        <v>36</v>
      </c>
      <c r="D1903" t="s">
        <v>53</v>
      </c>
      <c r="E1903" t="s">
        <v>18</v>
      </c>
      <c r="F1903" t="s">
        <v>26</v>
      </c>
      <c r="G1903"/>
      <c r="H1903" t="s">
        <v>19</v>
      </c>
      <c r="J1903">
        <v>8</v>
      </c>
      <c r="K1903">
        <v>11</v>
      </c>
      <c r="M1903" t="s">
        <v>21</v>
      </c>
    </row>
    <row r="1904" spans="1:17" x14ac:dyDescent="0.25">
      <c r="A1904">
        <v>1</v>
      </c>
      <c r="B1904" t="s">
        <v>42</v>
      </c>
      <c r="C1904" t="s">
        <v>36</v>
      </c>
      <c r="D1904" t="s">
        <v>53</v>
      </c>
      <c r="E1904" t="s">
        <v>20</v>
      </c>
      <c r="F1904" t="s">
        <v>74</v>
      </c>
      <c r="G1904"/>
      <c r="J1904">
        <v>0.25</v>
      </c>
      <c r="K1904">
        <v>0.33</v>
      </c>
      <c r="M1904" t="s">
        <v>75</v>
      </c>
      <c r="N1904" t="s">
        <v>21</v>
      </c>
      <c r="O1904" t="s">
        <v>62</v>
      </c>
      <c r="Q1904" t="s">
        <v>63</v>
      </c>
    </row>
    <row r="1905" spans="1:17" x14ac:dyDescent="0.25">
      <c r="A1905">
        <v>1</v>
      </c>
      <c r="B1905" t="s">
        <v>42</v>
      </c>
      <c r="C1905" t="s">
        <v>36</v>
      </c>
      <c r="D1905" t="s">
        <v>53</v>
      </c>
      <c r="E1905" t="s">
        <v>25</v>
      </c>
      <c r="F1905" t="s">
        <v>26</v>
      </c>
      <c r="G1905"/>
      <c r="H1905" t="s">
        <v>27</v>
      </c>
      <c r="I1905">
        <v>0.75</v>
      </c>
      <c r="J1905">
        <v>0.5</v>
      </c>
      <c r="K1905">
        <v>1</v>
      </c>
      <c r="M1905" t="s">
        <v>24</v>
      </c>
    </row>
    <row r="1906" spans="1:17" x14ac:dyDescent="0.25">
      <c r="A1906">
        <v>1</v>
      </c>
      <c r="B1906" t="s">
        <v>42</v>
      </c>
      <c r="C1906" t="s">
        <v>36</v>
      </c>
      <c r="D1906" t="s">
        <v>53</v>
      </c>
      <c r="E1906" t="s">
        <v>20</v>
      </c>
      <c r="F1906" t="s">
        <v>74</v>
      </c>
      <c r="G1906"/>
      <c r="J1906">
        <v>0.25</v>
      </c>
      <c r="K1906">
        <v>0.33</v>
      </c>
      <c r="M1906" t="s">
        <v>75</v>
      </c>
      <c r="N1906" t="s">
        <v>24</v>
      </c>
      <c r="O1906" t="s">
        <v>21</v>
      </c>
    </row>
    <row r="1907" spans="1:17" x14ac:dyDescent="0.25">
      <c r="A1907">
        <v>1</v>
      </c>
      <c r="B1907" t="s">
        <v>42</v>
      </c>
      <c r="C1907" t="s">
        <v>36</v>
      </c>
      <c r="D1907" t="s">
        <v>53</v>
      </c>
      <c r="E1907" t="s">
        <v>28</v>
      </c>
      <c r="F1907" t="s">
        <v>26</v>
      </c>
      <c r="G1907"/>
      <c r="H1907" t="s">
        <v>27</v>
      </c>
      <c r="I1907">
        <v>1</v>
      </c>
      <c r="J1907">
        <v>0.5</v>
      </c>
      <c r="K1907">
        <v>2</v>
      </c>
      <c r="M1907" t="s">
        <v>21</v>
      </c>
    </row>
    <row r="1908" spans="1:17" x14ac:dyDescent="0.25">
      <c r="A1908">
        <v>1</v>
      </c>
      <c r="B1908" t="s">
        <v>42</v>
      </c>
      <c r="C1908" t="s">
        <v>36</v>
      </c>
      <c r="D1908" t="s">
        <v>53</v>
      </c>
      <c r="E1908" t="s">
        <v>18</v>
      </c>
      <c r="F1908" t="s">
        <v>31</v>
      </c>
      <c r="G1908">
        <v>24</v>
      </c>
      <c r="M1908" t="s">
        <v>21</v>
      </c>
    </row>
    <row r="1909" spans="1:17" x14ac:dyDescent="0.25">
      <c r="A1909">
        <v>1</v>
      </c>
      <c r="B1909" t="s">
        <v>42</v>
      </c>
      <c r="C1909" t="s">
        <v>36</v>
      </c>
      <c r="D1909" t="s">
        <v>56</v>
      </c>
      <c r="E1909" t="s">
        <v>18</v>
      </c>
      <c r="F1909" t="s">
        <v>26</v>
      </c>
      <c r="G1909"/>
      <c r="H1909" t="s">
        <v>19</v>
      </c>
      <c r="J1909">
        <v>8</v>
      </c>
      <c r="K1909">
        <v>10</v>
      </c>
      <c r="M1909" t="s">
        <v>21</v>
      </c>
    </row>
    <row r="1910" spans="1:17" x14ac:dyDescent="0.25">
      <c r="A1910">
        <v>1</v>
      </c>
      <c r="B1910" t="s">
        <v>42</v>
      </c>
      <c r="C1910" t="s">
        <v>36</v>
      </c>
      <c r="D1910" t="s">
        <v>56</v>
      </c>
      <c r="E1910" t="s">
        <v>28</v>
      </c>
      <c r="F1910" t="s">
        <v>26</v>
      </c>
      <c r="G1910"/>
      <c r="H1910" t="s">
        <v>27</v>
      </c>
      <c r="I1910">
        <v>1</v>
      </c>
      <c r="J1910">
        <v>0.5</v>
      </c>
      <c r="K1910">
        <v>2</v>
      </c>
      <c r="M1910" t="s">
        <v>21</v>
      </c>
    </row>
    <row r="1911" spans="1:17" x14ac:dyDescent="0.25">
      <c r="A1911">
        <v>1</v>
      </c>
      <c r="B1911" t="s">
        <v>42</v>
      </c>
      <c r="C1911" t="s">
        <v>36</v>
      </c>
      <c r="D1911" t="s">
        <v>56</v>
      </c>
      <c r="E1911" t="s">
        <v>18</v>
      </c>
      <c r="F1911" t="s">
        <v>31</v>
      </c>
      <c r="G1911">
        <v>24</v>
      </c>
      <c r="M1911" t="s">
        <v>21</v>
      </c>
    </row>
    <row r="1912" spans="1:17" x14ac:dyDescent="0.25">
      <c r="A1912">
        <v>1</v>
      </c>
      <c r="B1912" t="s">
        <v>42</v>
      </c>
      <c r="C1912" t="s">
        <v>37</v>
      </c>
      <c r="D1912" t="s">
        <v>59</v>
      </c>
      <c r="E1912" t="s">
        <v>18</v>
      </c>
      <c r="F1912" t="s">
        <v>26</v>
      </c>
      <c r="G1912"/>
      <c r="H1912" t="s">
        <v>19</v>
      </c>
      <c r="J1912">
        <v>8</v>
      </c>
      <c r="K1912">
        <v>9</v>
      </c>
      <c r="M1912" t="s">
        <v>21</v>
      </c>
    </row>
    <row r="1913" spans="1:17" x14ac:dyDescent="0.25">
      <c r="A1913">
        <v>1</v>
      </c>
      <c r="B1913" t="s">
        <v>42</v>
      </c>
      <c r="C1913" t="s">
        <v>37</v>
      </c>
      <c r="D1913" t="s">
        <v>59</v>
      </c>
      <c r="E1913" t="s">
        <v>20</v>
      </c>
      <c r="F1913" t="s">
        <v>74</v>
      </c>
      <c r="G1913"/>
      <c r="J1913">
        <v>0.25</v>
      </c>
      <c r="K1913">
        <v>0.33</v>
      </c>
      <c r="M1913" t="s">
        <v>75</v>
      </c>
      <c r="N1913" t="s">
        <v>21</v>
      </c>
      <c r="O1913" t="s">
        <v>62</v>
      </c>
      <c r="Q1913" t="s">
        <v>64</v>
      </c>
    </row>
    <row r="1914" spans="1:17" x14ac:dyDescent="0.25">
      <c r="A1914">
        <v>1</v>
      </c>
      <c r="B1914" t="s">
        <v>42</v>
      </c>
      <c r="C1914" t="s">
        <v>37</v>
      </c>
      <c r="D1914" t="s">
        <v>59</v>
      </c>
      <c r="E1914" t="s">
        <v>35</v>
      </c>
      <c r="F1914" t="s">
        <v>26</v>
      </c>
      <c r="G1914"/>
      <c r="H1914" t="s">
        <v>19</v>
      </c>
      <c r="J1914">
        <v>1</v>
      </c>
      <c r="K1914">
        <v>1.5</v>
      </c>
      <c r="M1914" t="s">
        <v>24</v>
      </c>
    </row>
    <row r="1915" spans="1:17" x14ac:dyDescent="0.25">
      <c r="A1915">
        <v>1</v>
      </c>
      <c r="B1915" t="s">
        <v>42</v>
      </c>
      <c r="C1915" t="s">
        <v>37</v>
      </c>
      <c r="D1915" t="s">
        <v>59</v>
      </c>
      <c r="E1915" t="s">
        <v>20</v>
      </c>
      <c r="F1915" t="s">
        <v>74</v>
      </c>
      <c r="G1915"/>
      <c r="J1915">
        <v>0.25</v>
      </c>
      <c r="K1915">
        <v>0.33</v>
      </c>
      <c r="M1915" t="s">
        <v>75</v>
      </c>
      <c r="N1915" t="s">
        <v>24</v>
      </c>
      <c r="O1915" t="s">
        <v>62</v>
      </c>
      <c r="Q1915" t="s">
        <v>63</v>
      </c>
    </row>
    <row r="1916" spans="1:17" x14ac:dyDescent="0.25">
      <c r="A1916">
        <v>1</v>
      </c>
      <c r="B1916" t="s">
        <v>42</v>
      </c>
      <c r="C1916" t="s">
        <v>37</v>
      </c>
      <c r="D1916" t="s">
        <v>59</v>
      </c>
      <c r="E1916" t="s">
        <v>25</v>
      </c>
      <c r="F1916" t="s">
        <v>26</v>
      </c>
      <c r="G1916"/>
      <c r="H1916" t="s">
        <v>27</v>
      </c>
      <c r="I1916">
        <v>0.54</v>
      </c>
      <c r="J1916">
        <v>0.25</v>
      </c>
      <c r="K1916">
        <v>0.75</v>
      </c>
      <c r="M1916" t="s">
        <v>24</v>
      </c>
    </row>
    <row r="1917" spans="1:17" x14ac:dyDescent="0.25">
      <c r="A1917">
        <v>1</v>
      </c>
      <c r="B1917" t="s">
        <v>42</v>
      </c>
      <c r="C1917" t="s">
        <v>37</v>
      </c>
      <c r="D1917" t="s">
        <v>59</v>
      </c>
      <c r="E1917" t="s">
        <v>20</v>
      </c>
      <c r="F1917" t="s">
        <v>74</v>
      </c>
      <c r="G1917"/>
      <c r="J1917">
        <v>0.25</v>
      </c>
      <c r="K1917">
        <v>0.33</v>
      </c>
      <c r="M1917" t="s">
        <v>75</v>
      </c>
      <c r="N1917" t="s">
        <v>24</v>
      </c>
      <c r="O1917" t="s">
        <v>21</v>
      </c>
    </row>
    <row r="1918" spans="1:17" x14ac:dyDescent="0.25">
      <c r="A1918">
        <v>1</v>
      </c>
      <c r="B1918" t="s">
        <v>42</v>
      </c>
      <c r="C1918" t="s">
        <v>37</v>
      </c>
      <c r="D1918" t="s">
        <v>59</v>
      </c>
      <c r="E1918" t="s">
        <v>28</v>
      </c>
      <c r="F1918" t="s">
        <v>26</v>
      </c>
      <c r="G1918"/>
      <c r="H1918" t="s">
        <v>27</v>
      </c>
      <c r="I1918">
        <v>1</v>
      </c>
      <c r="J1918">
        <v>0.5</v>
      </c>
      <c r="K1918">
        <v>2</v>
      </c>
      <c r="M1918" t="s">
        <v>21</v>
      </c>
    </row>
    <row r="1919" spans="1:17" x14ac:dyDescent="0.25">
      <c r="A1919">
        <v>1</v>
      </c>
      <c r="B1919" t="s">
        <v>42</v>
      </c>
      <c r="C1919" t="s">
        <v>37</v>
      </c>
      <c r="D1919" t="s">
        <v>59</v>
      </c>
      <c r="E1919" t="s">
        <v>18</v>
      </c>
      <c r="F1919" t="s">
        <v>31</v>
      </c>
      <c r="G1919">
        <v>24</v>
      </c>
      <c r="M1919" t="s">
        <v>21</v>
      </c>
    </row>
    <row r="1920" spans="1:17" x14ac:dyDescent="0.25">
      <c r="A1920">
        <v>1</v>
      </c>
      <c r="B1920" t="s">
        <v>42</v>
      </c>
      <c r="C1920" t="s">
        <v>38</v>
      </c>
      <c r="D1920" t="s">
        <v>59</v>
      </c>
      <c r="E1920" t="s">
        <v>18</v>
      </c>
      <c r="F1920" t="s">
        <v>26</v>
      </c>
      <c r="G1920"/>
      <c r="H1920" t="s">
        <v>19</v>
      </c>
      <c r="J1920">
        <v>8</v>
      </c>
      <c r="K1920">
        <v>10</v>
      </c>
      <c r="M1920" t="s">
        <v>21</v>
      </c>
    </row>
    <row r="1921" spans="1:17" x14ac:dyDescent="0.25">
      <c r="A1921">
        <v>1</v>
      </c>
      <c r="B1921" t="s">
        <v>42</v>
      </c>
      <c r="C1921" t="s">
        <v>38</v>
      </c>
      <c r="D1921" t="s">
        <v>59</v>
      </c>
      <c r="E1921" t="s">
        <v>28</v>
      </c>
      <c r="F1921" t="s">
        <v>26</v>
      </c>
      <c r="G1921"/>
      <c r="H1921" t="s">
        <v>27</v>
      </c>
      <c r="I1921">
        <v>1</v>
      </c>
      <c r="J1921">
        <v>0.5</v>
      </c>
      <c r="K1921">
        <v>2</v>
      </c>
      <c r="M1921" t="s">
        <v>21</v>
      </c>
    </row>
    <row r="1922" spans="1:17" x14ac:dyDescent="0.25">
      <c r="A1922">
        <v>1</v>
      </c>
      <c r="B1922" t="s">
        <v>42</v>
      </c>
      <c r="C1922" t="s">
        <v>38</v>
      </c>
      <c r="D1922" t="s">
        <v>59</v>
      </c>
      <c r="E1922" t="s">
        <v>18</v>
      </c>
      <c r="F1922" t="s">
        <v>31</v>
      </c>
      <c r="G1922">
        <v>24</v>
      </c>
      <c r="M1922" t="s">
        <v>21</v>
      </c>
    </row>
    <row r="1923" spans="1:17" x14ac:dyDescent="0.25">
      <c r="A1923">
        <v>1</v>
      </c>
      <c r="B1923" t="s">
        <v>42</v>
      </c>
      <c r="C1923" t="s">
        <v>38</v>
      </c>
      <c r="D1923" t="s">
        <v>55</v>
      </c>
      <c r="E1923" t="s">
        <v>18</v>
      </c>
      <c r="F1923" t="s">
        <v>26</v>
      </c>
      <c r="G1923"/>
      <c r="H1923" t="s">
        <v>19</v>
      </c>
      <c r="J1923">
        <v>12</v>
      </c>
      <c r="K1923">
        <v>14</v>
      </c>
      <c r="M1923" t="s">
        <v>21</v>
      </c>
    </row>
    <row r="1924" spans="1:17" x14ac:dyDescent="0.25">
      <c r="A1924">
        <v>1</v>
      </c>
      <c r="B1924" t="s">
        <v>42</v>
      </c>
      <c r="C1924" t="s">
        <v>38</v>
      </c>
      <c r="D1924" t="s">
        <v>55</v>
      </c>
      <c r="E1924" t="s">
        <v>20</v>
      </c>
      <c r="F1924" t="s">
        <v>74</v>
      </c>
      <c r="G1924"/>
      <c r="J1924">
        <v>0.25</v>
      </c>
      <c r="K1924">
        <v>0.33</v>
      </c>
      <c r="M1924" t="s">
        <v>75</v>
      </c>
      <c r="N1924" t="s">
        <v>21</v>
      </c>
      <c r="O1924" t="s">
        <v>62</v>
      </c>
      <c r="Q1924" t="s">
        <v>63</v>
      </c>
    </row>
    <row r="1925" spans="1:17" x14ac:dyDescent="0.25">
      <c r="A1925">
        <v>1</v>
      </c>
      <c r="B1925" t="s">
        <v>42</v>
      </c>
      <c r="C1925" t="s">
        <v>38</v>
      </c>
      <c r="D1925" t="s">
        <v>55</v>
      </c>
      <c r="E1925" t="s">
        <v>25</v>
      </c>
      <c r="F1925" t="s">
        <v>26</v>
      </c>
      <c r="G1925"/>
      <c r="H1925" t="s">
        <v>27</v>
      </c>
      <c r="I1925">
        <v>0.75</v>
      </c>
      <c r="J1925">
        <v>0.5</v>
      </c>
      <c r="K1925">
        <v>1</v>
      </c>
      <c r="M1925" t="s">
        <v>24</v>
      </c>
    </row>
    <row r="1926" spans="1:17" x14ac:dyDescent="0.25">
      <c r="A1926">
        <v>1</v>
      </c>
      <c r="B1926" t="s">
        <v>42</v>
      </c>
      <c r="C1926" t="s">
        <v>38</v>
      </c>
      <c r="D1926" t="s">
        <v>55</v>
      </c>
      <c r="E1926" t="s">
        <v>20</v>
      </c>
      <c r="F1926" t="s">
        <v>74</v>
      </c>
      <c r="G1926"/>
      <c r="J1926">
        <v>0.25</v>
      </c>
      <c r="K1926">
        <v>0.33</v>
      </c>
      <c r="M1926" t="s">
        <v>75</v>
      </c>
      <c r="N1926" t="s">
        <v>24</v>
      </c>
      <c r="O1926" t="s">
        <v>21</v>
      </c>
      <c r="P1926">
        <v>1000</v>
      </c>
    </row>
    <row r="1927" spans="1:17" x14ac:dyDescent="0.25">
      <c r="A1927">
        <v>1</v>
      </c>
      <c r="B1927" t="s">
        <v>42</v>
      </c>
      <c r="C1927" t="s">
        <v>38</v>
      </c>
      <c r="D1927" t="s">
        <v>55</v>
      </c>
      <c r="E1927" t="s">
        <v>18</v>
      </c>
      <c r="F1927" t="s">
        <v>26</v>
      </c>
      <c r="G1927"/>
      <c r="H1927" t="s">
        <v>19</v>
      </c>
      <c r="J1927">
        <v>1</v>
      </c>
      <c r="K1927">
        <v>2</v>
      </c>
      <c r="M1927" t="s">
        <v>21</v>
      </c>
    </row>
    <row r="1928" spans="1:17" x14ac:dyDescent="0.25">
      <c r="A1928">
        <v>1</v>
      </c>
      <c r="B1928" t="s">
        <v>42</v>
      </c>
      <c r="C1928" t="s">
        <v>38</v>
      </c>
      <c r="D1928" t="s">
        <v>55</v>
      </c>
      <c r="E1928" t="s">
        <v>18</v>
      </c>
      <c r="F1928" t="s">
        <v>31</v>
      </c>
      <c r="G1928">
        <v>24</v>
      </c>
      <c r="M1928" t="s">
        <v>21</v>
      </c>
    </row>
    <row r="1929" spans="1:17" x14ac:dyDescent="0.25">
      <c r="A1929">
        <v>1</v>
      </c>
      <c r="B1929" t="s">
        <v>42</v>
      </c>
      <c r="C1929" t="s">
        <v>37</v>
      </c>
      <c r="D1929" t="s">
        <v>55</v>
      </c>
      <c r="E1929" t="s">
        <v>18</v>
      </c>
      <c r="F1929" t="s">
        <v>26</v>
      </c>
      <c r="G1929"/>
      <c r="H1929" t="s">
        <v>19</v>
      </c>
      <c r="J1929">
        <v>6</v>
      </c>
      <c r="K1929">
        <v>8</v>
      </c>
      <c r="M1929" t="s">
        <v>21</v>
      </c>
    </row>
    <row r="1930" spans="1:17" x14ac:dyDescent="0.25">
      <c r="A1930">
        <v>1</v>
      </c>
      <c r="B1930" t="s">
        <v>42</v>
      </c>
      <c r="C1930" t="s">
        <v>37</v>
      </c>
      <c r="D1930" t="s">
        <v>55</v>
      </c>
      <c r="E1930" t="s">
        <v>20</v>
      </c>
      <c r="F1930" t="s">
        <v>74</v>
      </c>
      <c r="G1930"/>
      <c r="J1930">
        <v>0.25</v>
      </c>
      <c r="K1930">
        <v>0.33</v>
      </c>
      <c r="M1930" t="s">
        <v>75</v>
      </c>
      <c r="N1930" t="s">
        <v>21</v>
      </c>
      <c r="O1930" t="s">
        <v>22</v>
      </c>
    </row>
    <row r="1931" spans="1:17" x14ac:dyDescent="0.25">
      <c r="A1931">
        <v>1</v>
      </c>
      <c r="B1931" t="s">
        <v>42</v>
      </c>
      <c r="C1931" t="s">
        <v>37</v>
      </c>
      <c r="D1931" t="s">
        <v>55</v>
      </c>
      <c r="E1931" t="s">
        <v>23</v>
      </c>
      <c r="F1931" t="s">
        <v>26</v>
      </c>
      <c r="G1931"/>
      <c r="H1931" t="s">
        <v>19</v>
      </c>
      <c r="J1931">
        <v>6</v>
      </c>
      <c r="K1931">
        <v>7.5</v>
      </c>
      <c r="M1931" t="s">
        <v>22</v>
      </c>
    </row>
    <row r="1932" spans="1:17" x14ac:dyDescent="0.25">
      <c r="A1932">
        <v>1</v>
      </c>
      <c r="B1932" t="s">
        <v>42</v>
      </c>
      <c r="C1932" t="s">
        <v>37</v>
      </c>
      <c r="D1932" t="s">
        <v>55</v>
      </c>
      <c r="E1932" t="s">
        <v>20</v>
      </c>
      <c r="F1932" t="s">
        <v>74</v>
      </c>
      <c r="G1932"/>
      <c r="J1932">
        <v>0.25</v>
      </c>
      <c r="K1932">
        <v>0.33</v>
      </c>
      <c r="M1932" t="s">
        <v>75</v>
      </c>
      <c r="N1932" t="s">
        <v>24</v>
      </c>
      <c r="O1932" t="s">
        <v>21</v>
      </c>
    </row>
    <row r="1933" spans="1:17" x14ac:dyDescent="0.25">
      <c r="A1933">
        <v>1</v>
      </c>
      <c r="B1933" t="s">
        <v>42</v>
      </c>
      <c r="C1933" t="s">
        <v>37</v>
      </c>
      <c r="D1933" t="s">
        <v>55</v>
      </c>
      <c r="E1933" t="s">
        <v>28</v>
      </c>
      <c r="F1933" t="s">
        <v>26</v>
      </c>
      <c r="G1933"/>
      <c r="H1933" t="s">
        <v>27</v>
      </c>
      <c r="I1933">
        <f>(J1933+K1933)/2</f>
        <v>1.5</v>
      </c>
      <c r="J1933">
        <v>1</v>
      </c>
      <c r="K1933">
        <v>2</v>
      </c>
      <c r="M1933" t="s">
        <v>21</v>
      </c>
    </row>
    <row r="1934" spans="1:17" x14ac:dyDescent="0.25">
      <c r="A1934">
        <v>1</v>
      </c>
      <c r="B1934" t="s">
        <v>42</v>
      </c>
      <c r="C1934" t="s">
        <v>37</v>
      </c>
      <c r="D1934" t="s">
        <v>55</v>
      </c>
      <c r="E1934" t="s">
        <v>18</v>
      </c>
      <c r="F1934" t="s">
        <v>31</v>
      </c>
      <c r="G1934">
        <v>24</v>
      </c>
      <c r="M1934" t="s">
        <v>21</v>
      </c>
    </row>
    <row r="1935" spans="1:17" x14ac:dyDescent="0.25">
      <c r="A1935">
        <v>1</v>
      </c>
      <c r="B1935" t="s">
        <v>42</v>
      </c>
      <c r="C1935" t="s">
        <v>38</v>
      </c>
      <c r="D1935" t="s">
        <v>53</v>
      </c>
      <c r="E1935" t="s">
        <v>18</v>
      </c>
      <c r="F1935" t="s">
        <v>26</v>
      </c>
      <c r="G1935"/>
      <c r="H1935" t="s">
        <v>19</v>
      </c>
      <c r="J1935">
        <v>8</v>
      </c>
      <c r="K1935">
        <v>11</v>
      </c>
      <c r="M1935" t="s">
        <v>21</v>
      </c>
    </row>
    <row r="1936" spans="1:17" x14ac:dyDescent="0.25">
      <c r="A1936">
        <v>1</v>
      </c>
      <c r="B1936" t="s">
        <v>42</v>
      </c>
      <c r="C1936" t="s">
        <v>38</v>
      </c>
      <c r="D1936" t="s">
        <v>53</v>
      </c>
      <c r="E1936" t="s">
        <v>20</v>
      </c>
      <c r="F1936" t="s">
        <v>74</v>
      </c>
      <c r="G1936"/>
      <c r="J1936">
        <v>0.25</v>
      </c>
      <c r="K1936">
        <v>0.33</v>
      </c>
      <c r="M1936" t="s">
        <v>75</v>
      </c>
      <c r="N1936" t="s">
        <v>21</v>
      </c>
      <c r="O1936" t="s">
        <v>62</v>
      </c>
      <c r="Q1936" t="s">
        <v>63</v>
      </c>
    </row>
    <row r="1937" spans="1:15" x14ac:dyDescent="0.25">
      <c r="A1937">
        <v>1</v>
      </c>
      <c r="B1937" t="s">
        <v>42</v>
      </c>
      <c r="C1937" t="s">
        <v>38</v>
      </c>
      <c r="D1937" t="s">
        <v>53</v>
      </c>
      <c r="E1937" t="s">
        <v>25</v>
      </c>
      <c r="F1937" t="s">
        <v>26</v>
      </c>
      <c r="G1937"/>
      <c r="H1937" t="s">
        <v>27</v>
      </c>
      <c r="I1937">
        <v>0.75</v>
      </c>
      <c r="J1937">
        <v>0.5</v>
      </c>
      <c r="K1937">
        <v>1</v>
      </c>
      <c r="M1937" t="s">
        <v>24</v>
      </c>
    </row>
    <row r="1938" spans="1:15" x14ac:dyDescent="0.25">
      <c r="A1938">
        <v>1</v>
      </c>
      <c r="B1938" t="s">
        <v>42</v>
      </c>
      <c r="C1938" t="s">
        <v>38</v>
      </c>
      <c r="D1938" t="s">
        <v>53</v>
      </c>
      <c r="E1938" t="s">
        <v>20</v>
      </c>
      <c r="F1938" t="s">
        <v>74</v>
      </c>
      <c r="G1938"/>
      <c r="J1938">
        <v>0.25</v>
      </c>
      <c r="K1938">
        <v>0.33</v>
      </c>
      <c r="M1938" t="s">
        <v>75</v>
      </c>
      <c r="N1938" t="s">
        <v>24</v>
      </c>
      <c r="O1938" t="s">
        <v>21</v>
      </c>
    </row>
    <row r="1939" spans="1:15" x14ac:dyDescent="0.25">
      <c r="A1939">
        <v>1</v>
      </c>
      <c r="B1939" t="s">
        <v>42</v>
      </c>
      <c r="C1939" t="s">
        <v>38</v>
      </c>
      <c r="D1939" t="s">
        <v>53</v>
      </c>
      <c r="E1939" t="s">
        <v>28</v>
      </c>
      <c r="F1939" t="s">
        <v>26</v>
      </c>
      <c r="G1939"/>
      <c r="H1939" t="s">
        <v>27</v>
      </c>
      <c r="I1939">
        <v>1</v>
      </c>
      <c r="J1939">
        <v>0.5</v>
      </c>
      <c r="K1939">
        <v>2</v>
      </c>
      <c r="M1939" t="s">
        <v>21</v>
      </c>
    </row>
    <row r="1940" spans="1:15" x14ac:dyDescent="0.25">
      <c r="A1940">
        <v>1</v>
      </c>
      <c r="B1940" t="s">
        <v>42</v>
      </c>
      <c r="C1940" t="s">
        <v>38</v>
      </c>
      <c r="D1940" t="s">
        <v>53</v>
      </c>
      <c r="E1940" t="s">
        <v>18</v>
      </c>
      <c r="F1940" t="s">
        <v>31</v>
      </c>
      <c r="G1940">
        <v>24</v>
      </c>
      <c r="M1940" t="s">
        <v>21</v>
      </c>
    </row>
    <row r="1941" spans="1:15" x14ac:dyDescent="0.25">
      <c r="A1941">
        <v>1</v>
      </c>
      <c r="B1941" t="s">
        <v>42</v>
      </c>
      <c r="C1941" t="s">
        <v>37</v>
      </c>
      <c r="D1941" t="s">
        <v>53</v>
      </c>
      <c r="E1941" t="s">
        <v>18</v>
      </c>
      <c r="F1941" t="s">
        <v>26</v>
      </c>
      <c r="G1941"/>
      <c r="H1941" t="s">
        <v>19</v>
      </c>
      <c r="J1941">
        <v>6</v>
      </c>
      <c r="K1941">
        <v>7</v>
      </c>
      <c r="M1941" t="s">
        <v>21</v>
      </c>
    </row>
    <row r="1942" spans="1:15" x14ac:dyDescent="0.25">
      <c r="A1942">
        <v>1</v>
      </c>
      <c r="B1942" t="s">
        <v>42</v>
      </c>
      <c r="C1942" t="s">
        <v>37</v>
      </c>
      <c r="D1942" t="s">
        <v>53</v>
      </c>
      <c r="E1942" t="s">
        <v>20</v>
      </c>
      <c r="F1942" t="s">
        <v>74</v>
      </c>
      <c r="G1942"/>
      <c r="J1942">
        <v>0.25</v>
      </c>
      <c r="K1942">
        <v>0.33</v>
      </c>
      <c r="M1942" t="s">
        <v>75</v>
      </c>
      <c r="N1942" t="s">
        <v>21</v>
      </c>
      <c r="O1942" t="s">
        <v>32</v>
      </c>
    </row>
    <row r="1943" spans="1:15" x14ac:dyDescent="0.25">
      <c r="A1943">
        <v>1</v>
      </c>
      <c r="B1943" t="s">
        <v>42</v>
      </c>
      <c r="C1943" t="s">
        <v>37</v>
      </c>
      <c r="D1943" t="s">
        <v>53</v>
      </c>
      <c r="E1943" t="s">
        <v>33</v>
      </c>
      <c r="F1943" t="s">
        <v>26</v>
      </c>
      <c r="G1943"/>
      <c r="H1943" t="s">
        <v>19</v>
      </c>
      <c r="J1943">
        <v>3</v>
      </c>
      <c r="K1943">
        <v>3.5</v>
      </c>
      <c r="M1943" t="s">
        <v>32</v>
      </c>
    </row>
    <row r="1944" spans="1:15" x14ac:dyDescent="0.25">
      <c r="A1944">
        <v>1</v>
      </c>
      <c r="B1944" t="s">
        <v>42</v>
      </c>
      <c r="C1944" t="s">
        <v>37</v>
      </c>
      <c r="D1944" t="s">
        <v>53</v>
      </c>
      <c r="E1944" t="s">
        <v>34</v>
      </c>
      <c r="F1944" t="s">
        <v>26</v>
      </c>
      <c r="G1944"/>
      <c r="H1944" t="s">
        <v>19</v>
      </c>
      <c r="J1944">
        <v>0.5</v>
      </c>
      <c r="K1944">
        <v>0.75</v>
      </c>
      <c r="M1944" t="s">
        <v>24</v>
      </c>
    </row>
    <row r="1945" spans="1:15" x14ac:dyDescent="0.25">
      <c r="A1945">
        <v>1</v>
      </c>
      <c r="B1945" t="s">
        <v>42</v>
      </c>
      <c r="C1945" t="s">
        <v>37</v>
      </c>
      <c r="D1945" t="s">
        <v>53</v>
      </c>
      <c r="E1945" t="s">
        <v>33</v>
      </c>
      <c r="F1945" t="s">
        <v>26</v>
      </c>
      <c r="G1945"/>
      <c r="H1945" t="s">
        <v>27</v>
      </c>
      <c r="I1945">
        <v>2.5</v>
      </c>
      <c r="J1945">
        <v>2</v>
      </c>
      <c r="K1945">
        <v>3</v>
      </c>
      <c r="M1945" t="s">
        <v>32</v>
      </c>
    </row>
    <row r="1946" spans="1:15" x14ac:dyDescent="0.25">
      <c r="A1946">
        <v>1</v>
      </c>
      <c r="B1946" t="s">
        <v>42</v>
      </c>
      <c r="C1946" t="s">
        <v>37</v>
      </c>
      <c r="D1946" t="s">
        <v>53</v>
      </c>
      <c r="E1946" t="s">
        <v>20</v>
      </c>
      <c r="F1946" t="s">
        <v>74</v>
      </c>
      <c r="G1946"/>
      <c r="J1946">
        <v>0.25</v>
      </c>
      <c r="K1946">
        <v>0.33</v>
      </c>
      <c r="M1946" t="s">
        <v>75</v>
      </c>
      <c r="N1946" t="s">
        <v>24</v>
      </c>
      <c r="O1946" t="s">
        <v>21</v>
      </c>
    </row>
    <row r="1947" spans="1:15" x14ac:dyDescent="0.25">
      <c r="A1947">
        <v>1</v>
      </c>
      <c r="B1947" t="s">
        <v>42</v>
      </c>
      <c r="C1947" t="s">
        <v>37</v>
      </c>
      <c r="D1947" t="s">
        <v>53</v>
      </c>
      <c r="E1947" t="s">
        <v>28</v>
      </c>
      <c r="F1947" t="s">
        <v>26</v>
      </c>
      <c r="G1947"/>
      <c r="H1947" t="s">
        <v>27</v>
      </c>
      <c r="I1947">
        <v>0.5</v>
      </c>
      <c r="J1947">
        <v>0.33</v>
      </c>
      <c r="K1947">
        <v>0.75</v>
      </c>
      <c r="M1947" t="s">
        <v>21</v>
      </c>
    </row>
    <row r="1948" spans="1:15" x14ac:dyDescent="0.25">
      <c r="A1948">
        <v>1</v>
      </c>
      <c r="B1948" t="s">
        <v>42</v>
      </c>
      <c r="C1948" t="s">
        <v>37</v>
      </c>
      <c r="D1948" t="s">
        <v>53</v>
      </c>
      <c r="E1948" t="s">
        <v>18</v>
      </c>
      <c r="F1948" t="s">
        <v>31</v>
      </c>
      <c r="G1948">
        <v>24</v>
      </c>
      <c r="M1948" t="s">
        <v>21</v>
      </c>
    </row>
    <row r="1949" spans="1:15" x14ac:dyDescent="0.25">
      <c r="A1949">
        <v>1</v>
      </c>
      <c r="B1949" t="s">
        <v>42</v>
      </c>
      <c r="C1949" t="s">
        <v>38</v>
      </c>
      <c r="D1949" t="s">
        <v>56</v>
      </c>
      <c r="E1949" t="s">
        <v>18</v>
      </c>
      <c r="F1949" t="s">
        <v>26</v>
      </c>
      <c r="G1949"/>
      <c r="H1949" t="s">
        <v>19</v>
      </c>
      <c r="J1949">
        <v>8</v>
      </c>
      <c r="K1949">
        <v>14</v>
      </c>
      <c r="M1949" t="s">
        <v>21</v>
      </c>
    </row>
    <row r="1950" spans="1:15" x14ac:dyDescent="0.25">
      <c r="A1950">
        <v>1</v>
      </c>
      <c r="B1950" t="s">
        <v>42</v>
      </c>
      <c r="C1950" t="s">
        <v>38</v>
      </c>
      <c r="D1950" t="s">
        <v>56</v>
      </c>
      <c r="E1950" t="s">
        <v>28</v>
      </c>
      <c r="F1950" t="s">
        <v>26</v>
      </c>
      <c r="G1950"/>
      <c r="H1950" t="s">
        <v>27</v>
      </c>
      <c r="I1950">
        <v>1</v>
      </c>
      <c r="J1950">
        <v>0.5</v>
      </c>
      <c r="K1950">
        <v>2</v>
      </c>
      <c r="M1950" t="s">
        <v>21</v>
      </c>
    </row>
    <row r="1951" spans="1:15" x14ac:dyDescent="0.25">
      <c r="A1951">
        <v>1</v>
      </c>
      <c r="B1951" t="s">
        <v>42</v>
      </c>
      <c r="C1951" t="s">
        <v>38</v>
      </c>
      <c r="D1951" t="s">
        <v>56</v>
      </c>
      <c r="E1951" t="s">
        <v>18</v>
      </c>
      <c r="F1951" t="s">
        <v>31</v>
      </c>
      <c r="G1951">
        <v>24</v>
      </c>
      <c r="M1951" t="s">
        <v>21</v>
      </c>
    </row>
    <row r="1952" spans="1:15" x14ac:dyDescent="0.25">
      <c r="A1952">
        <v>1</v>
      </c>
      <c r="B1952" t="s">
        <v>42</v>
      </c>
      <c r="C1952" t="s">
        <v>37</v>
      </c>
      <c r="D1952" t="s">
        <v>56</v>
      </c>
      <c r="E1952" t="s">
        <v>18</v>
      </c>
      <c r="F1952" t="s">
        <v>26</v>
      </c>
      <c r="G1952"/>
      <c r="H1952" t="s">
        <v>19</v>
      </c>
      <c r="J1952">
        <v>6</v>
      </c>
      <c r="K1952">
        <v>8</v>
      </c>
      <c r="M1952" t="s">
        <v>21</v>
      </c>
    </row>
    <row r="1953" spans="1:17" x14ac:dyDescent="0.25">
      <c r="A1953">
        <v>1</v>
      </c>
      <c r="B1953" t="s">
        <v>42</v>
      </c>
      <c r="C1953" t="s">
        <v>37</v>
      </c>
      <c r="D1953" t="s">
        <v>56</v>
      </c>
      <c r="E1953" t="s">
        <v>20</v>
      </c>
      <c r="F1953" t="s">
        <v>74</v>
      </c>
      <c r="G1953"/>
      <c r="J1953">
        <v>0.25</v>
      </c>
      <c r="K1953">
        <v>0.33</v>
      </c>
      <c r="M1953" t="s">
        <v>75</v>
      </c>
      <c r="N1953" t="s">
        <v>21</v>
      </c>
      <c r="O1953" t="s">
        <v>22</v>
      </c>
    </row>
    <row r="1954" spans="1:17" x14ac:dyDescent="0.25">
      <c r="A1954">
        <v>1</v>
      </c>
      <c r="B1954" t="s">
        <v>42</v>
      </c>
      <c r="C1954" t="s">
        <v>37</v>
      </c>
      <c r="D1954" t="s">
        <v>56</v>
      </c>
      <c r="E1954" t="s">
        <v>23</v>
      </c>
      <c r="F1954" t="s">
        <v>26</v>
      </c>
      <c r="G1954"/>
      <c r="H1954" t="s">
        <v>19</v>
      </c>
      <c r="J1954">
        <v>6</v>
      </c>
      <c r="K1954">
        <v>8</v>
      </c>
      <c r="M1954" t="s">
        <v>22</v>
      </c>
    </row>
    <row r="1955" spans="1:17" x14ac:dyDescent="0.25">
      <c r="A1955">
        <v>1</v>
      </c>
      <c r="B1955" t="s">
        <v>42</v>
      </c>
      <c r="C1955" t="s">
        <v>37</v>
      </c>
      <c r="D1955" t="s">
        <v>56</v>
      </c>
      <c r="E1955" t="s">
        <v>28</v>
      </c>
      <c r="F1955" t="s">
        <v>26</v>
      </c>
      <c r="G1955"/>
      <c r="H1955" t="s">
        <v>27</v>
      </c>
      <c r="I1955">
        <v>0.75</v>
      </c>
      <c r="J1955">
        <v>0.5</v>
      </c>
      <c r="K1955">
        <v>1</v>
      </c>
      <c r="M1955" t="s">
        <v>21</v>
      </c>
    </row>
    <row r="1956" spans="1:17" x14ac:dyDescent="0.25">
      <c r="A1956">
        <v>1</v>
      </c>
      <c r="B1956" t="s">
        <v>42</v>
      </c>
      <c r="C1956" t="s">
        <v>37</v>
      </c>
      <c r="D1956" t="s">
        <v>56</v>
      </c>
      <c r="E1956" t="s">
        <v>20</v>
      </c>
      <c r="F1956" t="s">
        <v>74</v>
      </c>
      <c r="G1956"/>
      <c r="J1956">
        <v>0.25</v>
      </c>
      <c r="K1956">
        <v>0.33</v>
      </c>
      <c r="M1956" t="s">
        <v>75</v>
      </c>
      <c r="N1956" t="s">
        <v>24</v>
      </c>
      <c r="O1956" t="s">
        <v>21</v>
      </c>
    </row>
    <row r="1957" spans="1:17" x14ac:dyDescent="0.25">
      <c r="A1957">
        <v>1</v>
      </c>
      <c r="B1957" t="s">
        <v>42</v>
      </c>
      <c r="C1957" t="s">
        <v>37</v>
      </c>
      <c r="D1957" t="s">
        <v>56</v>
      </c>
      <c r="E1957" t="s">
        <v>18</v>
      </c>
      <c r="F1957" t="s">
        <v>31</v>
      </c>
      <c r="G1957">
        <v>24</v>
      </c>
      <c r="M1957" t="s">
        <v>21</v>
      </c>
    </row>
    <row r="1958" spans="1:17" x14ac:dyDescent="0.25">
      <c r="A1958">
        <v>1</v>
      </c>
      <c r="B1958" t="s">
        <v>42</v>
      </c>
      <c r="C1958" t="s">
        <v>37</v>
      </c>
      <c r="D1958" t="s">
        <v>52</v>
      </c>
      <c r="E1958" t="s">
        <v>18</v>
      </c>
      <c r="F1958" t="s">
        <v>26</v>
      </c>
      <c r="G1958"/>
      <c r="H1958" t="s">
        <v>19</v>
      </c>
      <c r="J1958">
        <v>8</v>
      </c>
      <c r="K1958">
        <v>9</v>
      </c>
      <c r="M1958" t="s">
        <v>21</v>
      </c>
    </row>
    <row r="1959" spans="1:17" x14ac:dyDescent="0.25">
      <c r="A1959">
        <v>1</v>
      </c>
      <c r="B1959" t="s">
        <v>42</v>
      </c>
      <c r="C1959" t="s">
        <v>37</v>
      </c>
      <c r="D1959" t="s">
        <v>52</v>
      </c>
      <c r="E1959" t="s">
        <v>28</v>
      </c>
      <c r="F1959" t="s">
        <v>26</v>
      </c>
      <c r="G1959"/>
      <c r="H1959" t="s">
        <v>27</v>
      </c>
      <c r="I1959">
        <v>1</v>
      </c>
      <c r="J1959">
        <v>0.5</v>
      </c>
      <c r="K1959">
        <v>2</v>
      </c>
      <c r="M1959" t="s">
        <v>21</v>
      </c>
    </row>
    <row r="1960" spans="1:17" x14ac:dyDescent="0.25">
      <c r="A1960">
        <v>1</v>
      </c>
      <c r="B1960" t="s">
        <v>42</v>
      </c>
      <c r="C1960" t="s">
        <v>37</v>
      </c>
      <c r="D1960" t="s">
        <v>52</v>
      </c>
      <c r="E1960" t="s">
        <v>18</v>
      </c>
      <c r="F1960" t="s">
        <v>31</v>
      </c>
      <c r="G1960">
        <v>24</v>
      </c>
      <c r="M1960" t="s">
        <v>21</v>
      </c>
    </row>
    <row r="1961" spans="1:17" x14ac:dyDescent="0.25">
      <c r="A1961">
        <v>1</v>
      </c>
      <c r="B1961" t="s">
        <v>42</v>
      </c>
      <c r="C1961" t="s">
        <v>36</v>
      </c>
      <c r="D1961" t="s">
        <v>52</v>
      </c>
      <c r="E1961" t="s">
        <v>18</v>
      </c>
      <c r="F1961" t="s">
        <v>26</v>
      </c>
      <c r="G1961"/>
      <c r="H1961" t="s">
        <v>19</v>
      </c>
      <c r="J1961">
        <v>8</v>
      </c>
      <c r="K1961">
        <v>11</v>
      </c>
      <c r="M1961" t="s">
        <v>21</v>
      </c>
    </row>
    <row r="1962" spans="1:17" x14ac:dyDescent="0.25">
      <c r="A1962">
        <v>1</v>
      </c>
      <c r="B1962" t="s">
        <v>42</v>
      </c>
      <c r="C1962" t="s">
        <v>36</v>
      </c>
      <c r="D1962" t="s">
        <v>52</v>
      </c>
      <c r="E1962" t="s">
        <v>20</v>
      </c>
      <c r="F1962" t="s">
        <v>74</v>
      </c>
      <c r="G1962"/>
      <c r="J1962">
        <v>0.25</v>
      </c>
      <c r="K1962">
        <v>0.33</v>
      </c>
      <c r="M1962" t="s">
        <v>75</v>
      </c>
      <c r="N1962" t="s">
        <v>21</v>
      </c>
      <c r="O1962" t="s">
        <v>62</v>
      </c>
      <c r="Q1962" t="s">
        <v>63</v>
      </c>
    </row>
    <row r="1963" spans="1:17" x14ac:dyDescent="0.25">
      <c r="A1963">
        <v>1</v>
      </c>
      <c r="B1963" t="s">
        <v>42</v>
      </c>
      <c r="C1963" t="s">
        <v>36</v>
      </c>
      <c r="D1963" t="s">
        <v>52</v>
      </c>
      <c r="E1963" t="s">
        <v>25</v>
      </c>
      <c r="F1963" t="s">
        <v>26</v>
      </c>
      <c r="G1963"/>
      <c r="H1963" t="s">
        <v>27</v>
      </c>
      <c r="I1963">
        <v>0.75</v>
      </c>
      <c r="J1963">
        <v>0.5</v>
      </c>
      <c r="K1963">
        <v>1</v>
      </c>
      <c r="M1963" t="s">
        <v>24</v>
      </c>
    </row>
    <row r="1964" spans="1:17" x14ac:dyDescent="0.25">
      <c r="A1964">
        <v>1</v>
      </c>
      <c r="B1964" t="s">
        <v>42</v>
      </c>
      <c r="C1964" t="s">
        <v>36</v>
      </c>
      <c r="D1964" t="s">
        <v>52</v>
      </c>
      <c r="E1964" t="s">
        <v>20</v>
      </c>
      <c r="F1964" t="s">
        <v>74</v>
      </c>
      <c r="G1964"/>
      <c r="J1964">
        <v>0.25</v>
      </c>
      <c r="K1964">
        <v>0.33</v>
      </c>
      <c r="M1964" t="s">
        <v>75</v>
      </c>
      <c r="N1964" t="s">
        <v>24</v>
      </c>
      <c r="O1964" t="s">
        <v>21</v>
      </c>
    </row>
    <row r="1965" spans="1:17" x14ac:dyDescent="0.25">
      <c r="A1965">
        <v>1</v>
      </c>
      <c r="B1965" t="s">
        <v>42</v>
      </c>
      <c r="C1965" t="s">
        <v>36</v>
      </c>
      <c r="D1965" t="s">
        <v>52</v>
      </c>
      <c r="E1965" t="s">
        <v>28</v>
      </c>
      <c r="F1965" t="s">
        <v>26</v>
      </c>
      <c r="G1965"/>
      <c r="H1965" t="s">
        <v>27</v>
      </c>
      <c r="I1965">
        <v>1</v>
      </c>
      <c r="J1965">
        <v>0.5</v>
      </c>
      <c r="K1965">
        <v>2</v>
      </c>
      <c r="M1965" t="s">
        <v>21</v>
      </c>
    </row>
    <row r="1966" spans="1:17" x14ac:dyDescent="0.25">
      <c r="A1966">
        <v>1</v>
      </c>
      <c r="B1966" t="s">
        <v>42</v>
      </c>
      <c r="C1966" t="s">
        <v>36</v>
      </c>
      <c r="D1966" t="s">
        <v>52</v>
      </c>
      <c r="E1966" t="s">
        <v>18</v>
      </c>
      <c r="F1966" t="s">
        <v>31</v>
      </c>
      <c r="G1966">
        <v>24</v>
      </c>
      <c r="M1966" t="s">
        <v>21</v>
      </c>
    </row>
    <row r="1967" spans="1:17" x14ac:dyDescent="0.25">
      <c r="A1967">
        <v>1</v>
      </c>
      <c r="B1967" t="s">
        <v>42</v>
      </c>
      <c r="C1967" t="s">
        <v>38</v>
      </c>
      <c r="D1967" t="s">
        <v>52</v>
      </c>
      <c r="E1967" t="s">
        <v>18</v>
      </c>
      <c r="F1967" t="s">
        <v>26</v>
      </c>
      <c r="G1967"/>
      <c r="H1967" t="s">
        <v>19</v>
      </c>
      <c r="J1967">
        <v>8</v>
      </c>
      <c r="K1967">
        <v>11</v>
      </c>
      <c r="M1967" t="s">
        <v>21</v>
      </c>
    </row>
    <row r="1968" spans="1:17" x14ac:dyDescent="0.25">
      <c r="A1968">
        <v>1</v>
      </c>
      <c r="B1968" t="s">
        <v>42</v>
      </c>
      <c r="C1968" t="s">
        <v>38</v>
      </c>
      <c r="D1968" t="s">
        <v>52</v>
      </c>
      <c r="E1968" t="s">
        <v>20</v>
      </c>
      <c r="F1968" t="s">
        <v>74</v>
      </c>
      <c r="G1968"/>
      <c r="J1968">
        <v>0.25</v>
      </c>
      <c r="K1968">
        <v>0.33</v>
      </c>
      <c r="M1968" t="s">
        <v>75</v>
      </c>
      <c r="N1968" t="s">
        <v>21</v>
      </c>
      <c r="O1968" t="s">
        <v>62</v>
      </c>
      <c r="Q1968" t="s">
        <v>63</v>
      </c>
    </row>
    <row r="1969" spans="1:17" x14ac:dyDescent="0.25">
      <c r="A1969">
        <v>1</v>
      </c>
      <c r="B1969" t="s">
        <v>42</v>
      </c>
      <c r="C1969" t="s">
        <v>38</v>
      </c>
      <c r="D1969" t="s">
        <v>52</v>
      </c>
      <c r="E1969" t="s">
        <v>25</v>
      </c>
      <c r="F1969" t="s">
        <v>26</v>
      </c>
      <c r="G1969"/>
      <c r="H1969" t="s">
        <v>27</v>
      </c>
      <c r="I1969">
        <v>0.75</v>
      </c>
      <c r="J1969">
        <v>0.5</v>
      </c>
      <c r="K1969">
        <v>1</v>
      </c>
      <c r="M1969" t="s">
        <v>24</v>
      </c>
    </row>
    <row r="1970" spans="1:17" x14ac:dyDescent="0.25">
      <c r="A1970">
        <v>1</v>
      </c>
      <c r="B1970" t="s">
        <v>42</v>
      </c>
      <c r="C1970" t="s">
        <v>38</v>
      </c>
      <c r="D1970" t="s">
        <v>52</v>
      </c>
      <c r="E1970" t="s">
        <v>20</v>
      </c>
      <c r="F1970" t="s">
        <v>74</v>
      </c>
      <c r="G1970"/>
      <c r="J1970">
        <v>0.25</v>
      </c>
      <c r="K1970">
        <v>0.33</v>
      </c>
      <c r="M1970" t="s">
        <v>75</v>
      </c>
      <c r="N1970" t="s">
        <v>24</v>
      </c>
      <c r="O1970" t="s">
        <v>21</v>
      </c>
    </row>
    <row r="1971" spans="1:17" x14ac:dyDescent="0.25">
      <c r="A1971">
        <v>1</v>
      </c>
      <c r="B1971" t="s">
        <v>42</v>
      </c>
      <c r="C1971" t="s">
        <v>38</v>
      </c>
      <c r="D1971" t="s">
        <v>52</v>
      </c>
      <c r="E1971" t="s">
        <v>28</v>
      </c>
      <c r="F1971" t="s">
        <v>26</v>
      </c>
      <c r="G1971"/>
      <c r="H1971" t="s">
        <v>27</v>
      </c>
      <c r="I1971">
        <v>1</v>
      </c>
      <c r="J1971">
        <v>0.5</v>
      </c>
      <c r="K1971">
        <v>2</v>
      </c>
      <c r="M1971" t="s">
        <v>21</v>
      </c>
    </row>
    <row r="1972" spans="1:17" x14ac:dyDescent="0.25">
      <c r="A1972">
        <v>1</v>
      </c>
      <c r="B1972" t="s">
        <v>42</v>
      </c>
      <c r="C1972" t="s">
        <v>38</v>
      </c>
      <c r="D1972" t="s">
        <v>52</v>
      </c>
      <c r="E1972" t="s">
        <v>18</v>
      </c>
      <c r="F1972" t="s">
        <v>31</v>
      </c>
      <c r="G1972">
        <v>24</v>
      </c>
      <c r="M1972" t="s">
        <v>21</v>
      </c>
    </row>
    <row r="1973" spans="1:17" x14ac:dyDescent="0.25">
      <c r="A1973">
        <v>1</v>
      </c>
      <c r="B1973" t="s">
        <v>42</v>
      </c>
      <c r="C1973" t="s">
        <v>17</v>
      </c>
      <c r="D1973" t="s">
        <v>51</v>
      </c>
      <c r="E1973" t="s">
        <v>18</v>
      </c>
      <c r="F1973" t="s">
        <v>31</v>
      </c>
      <c r="G1973">
        <v>24</v>
      </c>
      <c r="M1973" t="s">
        <v>21</v>
      </c>
    </row>
    <row r="1974" spans="1:17" x14ac:dyDescent="0.25">
      <c r="A1974">
        <v>1</v>
      </c>
      <c r="B1974" t="s">
        <v>42</v>
      </c>
      <c r="C1974" t="s">
        <v>37</v>
      </c>
      <c r="D1974" t="s">
        <v>51</v>
      </c>
      <c r="E1974" t="s">
        <v>18</v>
      </c>
      <c r="F1974" t="s">
        <v>31</v>
      </c>
      <c r="G1974">
        <v>24</v>
      </c>
      <c r="M1974" t="s">
        <v>21</v>
      </c>
    </row>
    <row r="1975" spans="1:17" x14ac:dyDescent="0.25">
      <c r="A1975">
        <v>1</v>
      </c>
      <c r="B1975" t="s">
        <v>42</v>
      </c>
      <c r="C1975" t="s">
        <v>36</v>
      </c>
      <c r="D1975" t="s">
        <v>51</v>
      </c>
      <c r="E1975" t="s">
        <v>18</v>
      </c>
      <c r="F1975" t="s">
        <v>31</v>
      </c>
      <c r="G1975">
        <v>24</v>
      </c>
      <c r="M1975" t="s">
        <v>21</v>
      </c>
    </row>
    <row r="1976" spans="1:17" x14ac:dyDescent="0.25">
      <c r="A1976">
        <v>1</v>
      </c>
      <c r="B1976" t="s">
        <v>42</v>
      </c>
      <c r="C1976" t="s">
        <v>38</v>
      </c>
      <c r="D1976" t="s">
        <v>51</v>
      </c>
      <c r="E1976" t="s">
        <v>18</v>
      </c>
      <c r="F1976" t="s">
        <v>31</v>
      </c>
      <c r="G1976">
        <v>24</v>
      </c>
      <c r="M1976" t="s">
        <v>21</v>
      </c>
    </row>
    <row r="1977" spans="1:17" hidden="1" x14ac:dyDescent="0.25">
      <c r="A1977">
        <v>0</v>
      </c>
      <c r="B1977" t="s">
        <v>43</v>
      </c>
      <c r="C1977" t="s">
        <v>17</v>
      </c>
      <c r="D1977" t="s">
        <v>55</v>
      </c>
      <c r="E1977" t="s">
        <v>18</v>
      </c>
      <c r="F1977" t="s">
        <v>26</v>
      </c>
      <c r="G1977"/>
      <c r="H1977" t="s">
        <v>19</v>
      </c>
      <c r="J1977">
        <v>6</v>
      </c>
      <c r="K1977">
        <v>8</v>
      </c>
      <c r="M1977" t="s">
        <v>21</v>
      </c>
    </row>
    <row r="1978" spans="1:17" hidden="1" x14ac:dyDescent="0.25">
      <c r="A1978">
        <v>0</v>
      </c>
      <c r="B1978" t="s">
        <v>43</v>
      </c>
      <c r="C1978" t="s">
        <v>17</v>
      </c>
      <c r="D1978" t="s">
        <v>55</v>
      </c>
      <c r="E1978" t="s">
        <v>20</v>
      </c>
      <c r="F1978" t="s">
        <v>74</v>
      </c>
      <c r="G1978"/>
      <c r="J1978">
        <v>0.25</v>
      </c>
      <c r="K1978">
        <v>0.33</v>
      </c>
      <c r="M1978" t="s">
        <v>75</v>
      </c>
      <c r="N1978" t="s">
        <v>21</v>
      </c>
      <c r="O1978" t="s">
        <v>22</v>
      </c>
    </row>
    <row r="1979" spans="1:17" hidden="1" x14ac:dyDescent="0.25">
      <c r="A1979">
        <v>0</v>
      </c>
      <c r="B1979" t="s">
        <v>43</v>
      </c>
      <c r="C1979" t="s">
        <v>17</v>
      </c>
      <c r="D1979" t="s">
        <v>55</v>
      </c>
      <c r="E1979" t="s">
        <v>23</v>
      </c>
      <c r="F1979" t="s">
        <v>26</v>
      </c>
      <c r="G1979"/>
      <c r="H1979" t="s">
        <v>19</v>
      </c>
      <c r="J1979">
        <v>6</v>
      </c>
      <c r="K1979">
        <v>8</v>
      </c>
      <c r="M1979" t="s">
        <v>22</v>
      </c>
    </row>
    <row r="1980" spans="1:17" hidden="1" x14ac:dyDescent="0.25">
      <c r="A1980">
        <v>0</v>
      </c>
      <c r="B1980" t="s">
        <v>43</v>
      </c>
      <c r="C1980" t="s">
        <v>17</v>
      </c>
      <c r="D1980" t="s">
        <v>55</v>
      </c>
      <c r="E1980" t="s">
        <v>20</v>
      </c>
      <c r="F1980" t="s">
        <v>74</v>
      </c>
      <c r="G1980"/>
      <c r="J1980">
        <v>0.25</v>
      </c>
      <c r="K1980">
        <v>0.33</v>
      </c>
      <c r="M1980" t="s">
        <v>75</v>
      </c>
      <c r="N1980" t="s">
        <v>24</v>
      </c>
      <c r="O1980" t="s">
        <v>62</v>
      </c>
      <c r="Q1980" t="e">
        <f>VLOOKUP(A1980&amp;C1981&amp;D1981,Sheet2!$A$1:$K$26,10,FALSE)</f>
        <v>#N/A</v>
      </c>
    </row>
    <row r="1981" spans="1:17" hidden="1" x14ac:dyDescent="0.25">
      <c r="A1981">
        <v>0</v>
      </c>
      <c r="B1981" t="s">
        <v>43</v>
      </c>
      <c r="C1981" t="s">
        <v>17</v>
      </c>
      <c r="D1981" t="s">
        <v>55</v>
      </c>
      <c r="E1981" t="s">
        <v>25</v>
      </c>
      <c r="F1981" t="s">
        <v>26</v>
      </c>
      <c r="G1981"/>
      <c r="H1981" t="s">
        <v>27</v>
      </c>
      <c r="I1981">
        <v>0.54</v>
      </c>
      <c r="J1981">
        <v>0.25</v>
      </c>
      <c r="K1981">
        <v>0.75</v>
      </c>
      <c r="M1981" t="s">
        <v>24</v>
      </c>
    </row>
    <row r="1982" spans="1:17" hidden="1" x14ac:dyDescent="0.25">
      <c r="A1982">
        <v>0</v>
      </c>
      <c r="B1982" t="s">
        <v>43</v>
      </c>
      <c r="C1982" t="s">
        <v>17</v>
      </c>
      <c r="D1982" t="s">
        <v>55</v>
      </c>
      <c r="E1982" t="s">
        <v>20</v>
      </c>
      <c r="F1982" t="s">
        <v>74</v>
      </c>
      <c r="G1982"/>
      <c r="I1982">
        <v>0.54</v>
      </c>
      <c r="J1982">
        <v>0.16</v>
      </c>
      <c r="K1982">
        <v>0.25</v>
      </c>
      <c r="M1982" t="s">
        <v>75</v>
      </c>
      <c r="N1982" t="s">
        <v>24</v>
      </c>
      <c r="O1982" t="s">
        <v>21</v>
      </c>
    </row>
    <row r="1983" spans="1:17" hidden="1" x14ac:dyDescent="0.25">
      <c r="A1983">
        <v>0</v>
      </c>
      <c r="B1983" t="s">
        <v>43</v>
      </c>
      <c r="C1983" t="s">
        <v>17</v>
      </c>
      <c r="D1983" t="s">
        <v>55</v>
      </c>
      <c r="E1983" t="s">
        <v>28</v>
      </c>
      <c r="F1983" t="s">
        <v>26</v>
      </c>
      <c r="G1983"/>
      <c r="H1983" t="s">
        <v>27</v>
      </c>
      <c r="I1983">
        <v>0.75</v>
      </c>
      <c r="J1983">
        <v>0.5</v>
      </c>
      <c r="K1983">
        <v>1</v>
      </c>
      <c r="M1983" t="s">
        <v>21</v>
      </c>
    </row>
    <row r="1984" spans="1:17" hidden="1" x14ac:dyDescent="0.25">
      <c r="A1984">
        <v>0</v>
      </c>
      <c r="B1984" t="s">
        <v>43</v>
      </c>
      <c r="C1984" t="s">
        <v>17</v>
      </c>
      <c r="D1984" t="s">
        <v>55</v>
      </c>
      <c r="E1984" t="s">
        <v>20</v>
      </c>
      <c r="F1984" t="s">
        <v>74</v>
      </c>
      <c r="G1984"/>
      <c r="J1984">
        <v>0.25</v>
      </c>
      <c r="K1984">
        <v>0.33</v>
      </c>
      <c r="M1984" t="s">
        <v>75</v>
      </c>
      <c r="N1984" t="s">
        <v>24</v>
      </c>
      <c r="O1984" t="s">
        <v>29</v>
      </c>
      <c r="P1984">
        <v>2500</v>
      </c>
      <c r="Q1984" t="e">
        <f>VLOOKUP(A1984&amp;C1984&amp;D1984,Sheet2!$A$1:$W$46,21,FALSE)</f>
        <v>#N/A</v>
      </c>
    </row>
    <row r="1985" spans="1:17" hidden="1" x14ac:dyDescent="0.25">
      <c r="A1985">
        <v>0</v>
      </c>
      <c r="B1985" t="s">
        <v>43</v>
      </c>
      <c r="C1985" t="s">
        <v>17</v>
      </c>
      <c r="D1985" t="s">
        <v>55</v>
      </c>
      <c r="E1985" t="s">
        <v>30</v>
      </c>
      <c r="F1985" t="s">
        <v>26</v>
      </c>
      <c r="G1985"/>
      <c r="H1985" t="s">
        <v>27</v>
      </c>
      <c r="I1985">
        <v>2.5</v>
      </c>
      <c r="J1985">
        <v>0.5</v>
      </c>
      <c r="K1985">
        <v>3</v>
      </c>
      <c r="M1985" t="s">
        <v>24</v>
      </c>
    </row>
    <row r="1986" spans="1:17" hidden="1" x14ac:dyDescent="0.25">
      <c r="A1986">
        <v>0</v>
      </c>
      <c r="B1986" t="s">
        <v>43</v>
      </c>
      <c r="C1986" t="s">
        <v>17</v>
      </c>
      <c r="D1986" t="s">
        <v>55</v>
      </c>
      <c r="E1986" t="s">
        <v>20</v>
      </c>
      <c r="F1986" t="s">
        <v>74</v>
      </c>
      <c r="G1986"/>
      <c r="J1986">
        <v>0.25</v>
      </c>
      <c r="K1986">
        <v>0.33</v>
      </c>
      <c r="M1986" t="s">
        <v>75</v>
      </c>
      <c r="N1986" t="s">
        <v>24</v>
      </c>
      <c r="O1986" t="s">
        <v>21</v>
      </c>
    </row>
    <row r="1987" spans="1:17" hidden="1" x14ac:dyDescent="0.25">
      <c r="A1987">
        <v>0</v>
      </c>
      <c r="B1987" t="s">
        <v>43</v>
      </c>
      <c r="C1987" t="s">
        <v>17</v>
      </c>
      <c r="D1987" t="s">
        <v>55</v>
      </c>
      <c r="E1987" t="s">
        <v>18</v>
      </c>
      <c r="F1987" t="s">
        <v>31</v>
      </c>
      <c r="G1987">
        <v>24</v>
      </c>
      <c r="M1987" t="s">
        <v>21</v>
      </c>
    </row>
    <row r="1988" spans="1:17" hidden="1" x14ac:dyDescent="0.25">
      <c r="A1988">
        <v>0</v>
      </c>
      <c r="B1988" t="s">
        <v>43</v>
      </c>
      <c r="C1988" t="s">
        <v>17</v>
      </c>
      <c r="D1988" t="s">
        <v>53</v>
      </c>
      <c r="E1988" t="s">
        <v>18</v>
      </c>
      <c r="F1988" t="s">
        <v>26</v>
      </c>
      <c r="G1988"/>
      <c r="H1988" t="s">
        <v>19</v>
      </c>
      <c r="J1988">
        <v>6</v>
      </c>
      <c r="K1988">
        <v>7</v>
      </c>
      <c r="M1988" t="s">
        <v>21</v>
      </c>
    </row>
    <row r="1989" spans="1:17" hidden="1" x14ac:dyDescent="0.25">
      <c r="A1989">
        <v>0</v>
      </c>
      <c r="B1989" t="s">
        <v>43</v>
      </c>
      <c r="C1989" t="s">
        <v>17</v>
      </c>
      <c r="D1989" t="s">
        <v>53</v>
      </c>
      <c r="E1989" t="s">
        <v>20</v>
      </c>
      <c r="F1989" t="s">
        <v>74</v>
      </c>
      <c r="G1989"/>
      <c r="J1989">
        <v>0.25</v>
      </c>
      <c r="K1989">
        <v>0.33</v>
      </c>
      <c r="M1989" t="s">
        <v>75</v>
      </c>
      <c r="N1989" t="s">
        <v>21</v>
      </c>
      <c r="O1989" t="s">
        <v>32</v>
      </c>
    </row>
    <row r="1990" spans="1:17" hidden="1" x14ac:dyDescent="0.25">
      <c r="A1990">
        <v>0</v>
      </c>
      <c r="B1990" t="s">
        <v>43</v>
      </c>
      <c r="C1990" t="s">
        <v>17</v>
      </c>
      <c r="D1990" t="s">
        <v>53</v>
      </c>
      <c r="E1990" t="s">
        <v>33</v>
      </c>
      <c r="F1990" t="s">
        <v>26</v>
      </c>
      <c r="G1990"/>
      <c r="H1990" t="s">
        <v>19</v>
      </c>
      <c r="J1990">
        <v>3</v>
      </c>
      <c r="K1990">
        <v>4</v>
      </c>
      <c r="M1990" t="s">
        <v>32</v>
      </c>
    </row>
    <row r="1991" spans="1:17" hidden="1" x14ac:dyDescent="0.25">
      <c r="A1991">
        <v>0</v>
      </c>
      <c r="B1991" t="s">
        <v>43</v>
      </c>
      <c r="C1991" t="s">
        <v>17</v>
      </c>
      <c r="D1991" t="s">
        <v>53</v>
      </c>
      <c r="E1991" t="s">
        <v>34</v>
      </c>
      <c r="F1991" t="s">
        <v>26</v>
      </c>
      <c r="G1991"/>
      <c r="H1991" t="s">
        <v>19</v>
      </c>
      <c r="J1991">
        <v>0.5</v>
      </c>
      <c r="K1991">
        <v>0.75</v>
      </c>
      <c r="M1991" t="s">
        <v>24</v>
      </c>
    </row>
    <row r="1992" spans="1:17" hidden="1" x14ac:dyDescent="0.25">
      <c r="A1992">
        <v>0</v>
      </c>
      <c r="B1992" t="s">
        <v>43</v>
      </c>
      <c r="C1992" t="s">
        <v>17</v>
      </c>
      <c r="D1992" t="s">
        <v>53</v>
      </c>
      <c r="E1992" t="s">
        <v>33</v>
      </c>
      <c r="F1992" t="s">
        <v>26</v>
      </c>
      <c r="G1992"/>
      <c r="H1992" t="s">
        <v>27</v>
      </c>
      <c r="I1992">
        <v>4</v>
      </c>
      <c r="J1992">
        <v>3</v>
      </c>
      <c r="K1992">
        <v>5.5</v>
      </c>
      <c r="M1992" t="s">
        <v>32</v>
      </c>
    </row>
    <row r="1993" spans="1:17" hidden="1" x14ac:dyDescent="0.25">
      <c r="A1993">
        <v>0</v>
      </c>
      <c r="B1993" t="s">
        <v>43</v>
      </c>
      <c r="C1993" t="s">
        <v>17</v>
      </c>
      <c r="D1993" t="s">
        <v>53</v>
      </c>
      <c r="E1993" t="s">
        <v>20</v>
      </c>
      <c r="F1993" t="s">
        <v>74</v>
      </c>
      <c r="G1993"/>
      <c r="J1993">
        <v>0.25</v>
      </c>
      <c r="K1993">
        <v>0.33</v>
      </c>
      <c r="M1993" t="s">
        <v>75</v>
      </c>
      <c r="N1993" t="s">
        <v>24</v>
      </c>
      <c r="O1993" t="s">
        <v>62</v>
      </c>
      <c r="Q1993" t="e">
        <f>VLOOKUP(A1993&amp;C1994&amp;D1994,Sheet2!$A$1:$K$26,10,FALSE)</f>
        <v>#N/A</v>
      </c>
    </row>
    <row r="1994" spans="1:17" hidden="1" x14ac:dyDescent="0.25">
      <c r="A1994">
        <v>0</v>
      </c>
      <c r="B1994" t="s">
        <v>43</v>
      </c>
      <c r="C1994" t="s">
        <v>17</v>
      </c>
      <c r="D1994" t="s">
        <v>53</v>
      </c>
      <c r="E1994" t="s">
        <v>25</v>
      </c>
      <c r="F1994" t="s">
        <v>26</v>
      </c>
      <c r="G1994"/>
      <c r="H1994" t="s">
        <v>27</v>
      </c>
      <c r="I1994">
        <v>0.54</v>
      </c>
      <c r="J1994">
        <v>0.25</v>
      </c>
      <c r="K1994">
        <v>0.75</v>
      </c>
      <c r="M1994" t="s">
        <v>24</v>
      </c>
    </row>
    <row r="1995" spans="1:17" hidden="1" x14ac:dyDescent="0.25">
      <c r="A1995">
        <v>0</v>
      </c>
      <c r="B1995" t="s">
        <v>43</v>
      </c>
      <c r="C1995" t="s">
        <v>17</v>
      </c>
      <c r="D1995" t="s">
        <v>53</v>
      </c>
      <c r="E1995" t="s">
        <v>20</v>
      </c>
      <c r="F1995" t="s">
        <v>74</v>
      </c>
      <c r="G1995"/>
      <c r="I1995">
        <v>0.54</v>
      </c>
      <c r="J1995">
        <v>0.16</v>
      </c>
      <c r="K1995">
        <v>0.25</v>
      </c>
      <c r="M1995" t="s">
        <v>75</v>
      </c>
      <c r="N1995" t="s">
        <v>24</v>
      </c>
      <c r="O1995" t="s">
        <v>21</v>
      </c>
    </row>
    <row r="1996" spans="1:17" hidden="1" x14ac:dyDescent="0.25">
      <c r="A1996">
        <v>0</v>
      </c>
      <c r="B1996" t="s">
        <v>43</v>
      </c>
      <c r="C1996" t="s">
        <v>17</v>
      </c>
      <c r="D1996" t="s">
        <v>53</v>
      </c>
      <c r="E1996" t="s">
        <v>28</v>
      </c>
      <c r="F1996" t="s">
        <v>26</v>
      </c>
      <c r="G1996"/>
      <c r="H1996" t="s">
        <v>27</v>
      </c>
      <c r="I1996">
        <v>0.75</v>
      </c>
      <c r="J1996">
        <v>0.5</v>
      </c>
      <c r="K1996">
        <v>1</v>
      </c>
      <c r="M1996" t="s">
        <v>21</v>
      </c>
    </row>
    <row r="1997" spans="1:17" hidden="1" x14ac:dyDescent="0.25">
      <c r="A1997">
        <v>0</v>
      </c>
      <c r="B1997" t="s">
        <v>43</v>
      </c>
      <c r="C1997" t="s">
        <v>17</v>
      </c>
      <c r="D1997" t="s">
        <v>53</v>
      </c>
      <c r="E1997" t="s">
        <v>20</v>
      </c>
      <c r="F1997" t="s">
        <v>74</v>
      </c>
      <c r="G1997"/>
      <c r="J1997">
        <v>0.25</v>
      </c>
      <c r="K1997">
        <v>0.33</v>
      </c>
      <c r="M1997" t="s">
        <v>75</v>
      </c>
      <c r="N1997" t="s">
        <v>24</v>
      </c>
      <c r="O1997" t="s">
        <v>29</v>
      </c>
      <c r="P1997">
        <v>2500</v>
      </c>
      <c r="Q1997" t="e">
        <f>VLOOKUP(A1997&amp;C1997&amp;D1997,Sheet2!$A$1:$W$46,21,FALSE)</f>
        <v>#N/A</v>
      </c>
    </row>
    <row r="1998" spans="1:17" hidden="1" x14ac:dyDescent="0.25">
      <c r="A1998">
        <v>0</v>
      </c>
      <c r="B1998" t="s">
        <v>43</v>
      </c>
      <c r="C1998" t="s">
        <v>17</v>
      </c>
      <c r="D1998" t="s">
        <v>53</v>
      </c>
      <c r="E1998" t="s">
        <v>30</v>
      </c>
      <c r="F1998" t="s">
        <v>26</v>
      </c>
      <c r="G1998"/>
      <c r="H1998" t="s">
        <v>27</v>
      </c>
      <c r="I1998">
        <v>1</v>
      </c>
      <c r="J1998">
        <v>0.5</v>
      </c>
      <c r="K1998">
        <v>1.5</v>
      </c>
      <c r="M1998" t="s">
        <v>24</v>
      </c>
    </row>
    <row r="1999" spans="1:17" hidden="1" x14ac:dyDescent="0.25">
      <c r="A1999">
        <v>0</v>
      </c>
      <c r="B1999" t="s">
        <v>43</v>
      </c>
      <c r="C1999" t="s">
        <v>17</v>
      </c>
      <c r="D1999" t="s">
        <v>53</v>
      </c>
      <c r="E1999" t="s">
        <v>20</v>
      </c>
      <c r="F1999" t="s">
        <v>74</v>
      </c>
      <c r="G1999"/>
      <c r="J1999">
        <v>0.25</v>
      </c>
      <c r="K1999">
        <v>0.33</v>
      </c>
      <c r="M1999" t="s">
        <v>75</v>
      </c>
      <c r="N1999" t="s">
        <v>24</v>
      </c>
      <c r="O1999" t="s">
        <v>21</v>
      </c>
    </row>
    <row r="2000" spans="1:17" hidden="1" x14ac:dyDescent="0.25">
      <c r="A2000">
        <v>0</v>
      </c>
      <c r="B2000" t="s">
        <v>43</v>
      </c>
      <c r="C2000" t="s">
        <v>17</v>
      </c>
      <c r="D2000" t="s">
        <v>53</v>
      </c>
      <c r="E2000" t="s">
        <v>18</v>
      </c>
      <c r="F2000" t="s">
        <v>31</v>
      </c>
      <c r="G2000">
        <v>24</v>
      </c>
      <c r="M2000" t="s">
        <v>21</v>
      </c>
    </row>
    <row r="2001" spans="1:17" hidden="1" x14ac:dyDescent="0.25">
      <c r="A2001">
        <v>0</v>
      </c>
      <c r="B2001" t="s">
        <v>43</v>
      </c>
      <c r="C2001" t="s">
        <v>17</v>
      </c>
      <c r="D2001" t="s">
        <v>59</v>
      </c>
      <c r="E2001" t="s">
        <v>18</v>
      </c>
      <c r="F2001" t="s">
        <v>26</v>
      </c>
      <c r="G2001"/>
      <c r="H2001" t="s">
        <v>19</v>
      </c>
      <c r="J2001">
        <v>8</v>
      </c>
      <c r="K2001">
        <v>9</v>
      </c>
      <c r="M2001" t="s">
        <v>21</v>
      </c>
    </row>
    <row r="2002" spans="1:17" hidden="1" x14ac:dyDescent="0.25">
      <c r="A2002">
        <v>0</v>
      </c>
      <c r="B2002" t="s">
        <v>43</v>
      </c>
      <c r="C2002" t="s">
        <v>17</v>
      </c>
      <c r="D2002" t="s">
        <v>59</v>
      </c>
      <c r="E2002" t="s">
        <v>20</v>
      </c>
      <c r="F2002" t="s">
        <v>74</v>
      </c>
      <c r="G2002"/>
      <c r="J2002">
        <v>0.25</v>
      </c>
      <c r="K2002">
        <v>0.33</v>
      </c>
      <c r="M2002" t="s">
        <v>75</v>
      </c>
      <c r="N2002" t="s">
        <v>21</v>
      </c>
      <c r="O2002" t="s">
        <v>62</v>
      </c>
      <c r="Q2002" t="s">
        <v>64</v>
      </c>
    </row>
    <row r="2003" spans="1:17" hidden="1" x14ac:dyDescent="0.25">
      <c r="A2003">
        <v>0</v>
      </c>
      <c r="B2003" t="s">
        <v>43</v>
      </c>
      <c r="C2003" t="s">
        <v>17</v>
      </c>
      <c r="D2003" t="s">
        <v>59</v>
      </c>
      <c r="E2003" t="s">
        <v>35</v>
      </c>
      <c r="F2003" t="s">
        <v>26</v>
      </c>
      <c r="G2003"/>
      <c r="H2003" t="s">
        <v>19</v>
      </c>
      <c r="J2003">
        <v>1</v>
      </c>
      <c r="K2003">
        <v>1.5</v>
      </c>
      <c r="M2003" t="s">
        <v>24</v>
      </c>
    </row>
    <row r="2004" spans="1:17" hidden="1" x14ac:dyDescent="0.25">
      <c r="A2004">
        <v>0</v>
      </c>
      <c r="B2004" t="s">
        <v>43</v>
      </c>
      <c r="C2004" t="s">
        <v>17</v>
      </c>
      <c r="D2004" t="s">
        <v>59</v>
      </c>
      <c r="E2004" t="s">
        <v>20</v>
      </c>
      <c r="F2004" t="s">
        <v>74</v>
      </c>
      <c r="G2004"/>
      <c r="J2004">
        <v>0.25</v>
      </c>
      <c r="K2004">
        <v>0.33</v>
      </c>
      <c r="M2004" t="s">
        <v>75</v>
      </c>
      <c r="N2004" t="s">
        <v>24</v>
      </c>
      <c r="O2004" t="s">
        <v>62</v>
      </c>
      <c r="Q2004" t="e">
        <f>VLOOKUP(A2004&amp;C2005&amp;D2005,Sheet2!$A$1:$K$26,10,FALSE)</f>
        <v>#N/A</v>
      </c>
    </row>
    <row r="2005" spans="1:17" hidden="1" x14ac:dyDescent="0.25">
      <c r="A2005">
        <v>0</v>
      </c>
      <c r="B2005" t="s">
        <v>43</v>
      </c>
      <c r="C2005" t="s">
        <v>17</v>
      </c>
      <c r="D2005" t="s">
        <v>59</v>
      </c>
      <c r="E2005" t="s">
        <v>25</v>
      </c>
      <c r="F2005" t="s">
        <v>26</v>
      </c>
      <c r="G2005"/>
      <c r="H2005" t="s">
        <v>27</v>
      </c>
      <c r="I2005">
        <v>0.54</v>
      </c>
      <c r="J2005">
        <v>0.25</v>
      </c>
      <c r="K2005">
        <v>0.75</v>
      </c>
      <c r="M2005" t="s">
        <v>24</v>
      </c>
    </row>
    <row r="2006" spans="1:17" hidden="1" x14ac:dyDescent="0.25">
      <c r="A2006">
        <v>0</v>
      </c>
      <c r="B2006" t="s">
        <v>43</v>
      </c>
      <c r="C2006" t="s">
        <v>17</v>
      </c>
      <c r="D2006" t="s">
        <v>59</v>
      </c>
      <c r="E2006" t="s">
        <v>20</v>
      </c>
      <c r="F2006" t="s">
        <v>74</v>
      </c>
      <c r="G2006"/>
      <c r="J2006">
        <v>0.25</v>
      </c>
      <c r="K2006">
        <v>0.33</v>
      </c>
      <c r="M2006" t="s">
        <v>75</v>
      </c>
      <c r="N2006" t="s">
        <v>24</v>
      </c>
      <c r="O2006" t="s">
        <v>21</v>
      </c>
    </row>
    <row r="2007" spans="1:17" hidden="1" x14ac:dyDescent="0.25">
      <c r="A2007">
        <v>0</v>
      </c>
      <c r="B2007" t="s">
        <v>43</v>
      </c>
      <c r="C2007" t="s">
        <v>17</v>
      </c>
      <c r="D2007" t="s">
        <v>59</v>
      </c>
      <c r="E2007" t="s">
        <v>28</v>
      </c>
      <c r="F2007" t="s">
        <v>26</v>
      </c>
      <c r="G2007"/>
      <c r="H2007" t="s">
        <v>27</v>
      </c>
      <c r="I2007">
        <v>1</v>
      </c>
      <c r="J2007">
        <v>0.5</v>
      </c>
      <c r="K2007">
        <v>2</v>
      </c>
      <c r="M2007" t="s">
        <v>21</v>
      </c>
    </row>
    <row r="2008" spans="1:17" hidden="1" x14ac:dyDescent="0.25">
      <c r="A2008">
        <v>0</v>
      </c>
      <c r="B2008" t="s">
        <v>43</v>
      </c>
      <c r="C2008" t="s">
        <v>17</v>
      </c>
      <c r="D2008" t="s">
        <v>59</v>
      </c>
      <c r="E2008" t="s">
        <v>20</v>
      </c>
      <c r="F2008" t="s">
        <v>74</v>
      </c>
      <c r="G2008"/>
      <c r="J2008">
        <v>0.25</v>
      </c>
      <c r="K2008">
        <v>0.33</v>
      </c>
      <c r="M2008" t="s">
        <v>75</v>
      </c>
      <c r="N2008" t="s">
        <v>24</v>
      </c>
      <c r="O2008" t="s">
        <v>29</v>
      </c>
      <c r="P2008">
        <v>2500</v>
      </c>
      <c r="Q2008" t="e">
        <f>VLOOKUP(A2008&amp;C2008&amp;D2008,Sheet2!$A$1:$W$46,21,FALSE)</f>
        <v>#N/A</v>
      </c>
    </row>
    <row r="2009" spans="1:17" hidden="1" x14ac:dyDescent="0.25">
      <c r="A2009">
        <v>0</v>
      </c>
      <c r="B2009" t="s">
        <v>43</v>
      </c>
      <c r="C2009" t="s">
        <v>17</v>
      </c>
      <c r="D2009" t="s">
        <v>59</v>
      </c>
      <c r="E2009" t="s">
        <v>30</v>
      </c>
      <c r="F2009" t="s">
        <v>26</v>
      </c>
      <c r="G2009"/>
      <c r="H2009" t="s">
        <v>19</v>
      </c>
      <c r="J2009">
        <v>3</v>
      </c>
      <c r="K2009">
        <v>4</v>
      </c>
      <c r="M2009" t="s">
        <v>24</v>
      </c>
    </row>
    <row r="2010" spans="1:17" hidden="1" x14ac:dyDescent="0.25">
      <c r="A2010">
        <v>0</v>
      </c>
      <c r="B2010" t="s">
        <v>43</v>
      </c>
      <c r="C2010" t="s">
        <v>17</v>
      </c>
      <c r="D2010" t="s">
        <v>59</v>
      </c>
      <c r="E2010" t="s">
        <v>20</v>
      </c>
      <c r="F2010" t="s">
        <v>74</v>
      </c>
      <c r="G2010"/>
      <c r="J2010">
        <v>0.25</v>
      </c>
      <c r="K2010">
        <v>0.33</v>
      </c>
      <c r="M2010" t="s">
        <v>75</v>
      </c>
      <c r="N2010" t="s">
        <v>24</v>
      </c>
      <c r="O2010" t="s">
        <v>21</v>
      </c>
    </row>
    <row r="2011" spans="1:17" hidden="1" x14ac:dyDescent="0.25">
      <c r="A2011">
        <v>0</v>
      </c>
      <c r="B2011" t="s">
        <v>43</v>
      </c>
      <c r="C2011" t="s">
        <v>17</v>
      </c>
      <c r="D2011" t="s">
        <v>59</v>
      </c>
      <c r="E2011" t="s">
        <v>18</v>
      </c>
      <c r="F2011" t="s">
        <v>31</v>
      </c>
      <c r="G2011">
        <v>24</v>
      </c>
      <c r="M2011" t="s">
        <v>21</v>
      </c>
    </row>
    <row r="2012" spans="1:17" hidden="1" x14ac:dyDescent="0.25">
      <c r="A2012">
        <v>0</v>
      </c>
      <c r="B2012" t="s">
        <v>43</v>
      </c>
      <c r="C2012" t="s">
        <v>17</v>
      </c>
      <c r="D2012" t="s">
        <v>52</v>
      </c>
      <c r="E2012" t="s">
        <v>18</v>
      </c>
      <c r="F2012" t="s">
        <v>26</v>
      </c>
      <c r="G2012"/>
      <c r="H2012" t="s">
        <v>19</v>
      </c>
      <c r="J2012">
        <v>8</v>
      </c>
      <c r="K2012">
        <v>9</v>
      </c>
      <c r="M2012" t="s">
        <v>21</v>
      </c>
    </row>
    <row r="2013" spans="1:17" hidden="1" x14ac:dyDescent="0.25">
      <c r="A2013">
        <v>0</v>
      </c>
      <c r="B2013" t="s">
        <v>43</v>
      </c>
      <c r="C2013" t="s">
        <v>17</v>
      </c>
      <c r="D2013" t="s">
        <v>52</v>
      </c>
      <c r="E2013" t="s">
        <v>28</v>
      </c>
      <c r="F2013" t="s">
        <v>26</v>
      </c>
      <c r="G2013"/>
      <c r="H2013" t="s">
        <v>27</v>
      </c>
      <c r="I2013">
        <v>1</v>
      </c>
      <c r="J2013">
        <v>0.5</v>
      </c>
      <c r="K2013">
        <v>2</v>
      </c>
      <c r="M2013" t="s">
        <v>21</v>
      </c>
    </row>
    <row r="2014" spans="1:17" hidden="1" x14ac:dyDescent="0.25">
      <c r="A2014">
        <v>0</v>
      </c>
      <c r="B2014" t="s">
        <v>43</v>
      </c>
      <c r="C2014" t="s">
        <v>17</v>
      </c>
      <c r="D2014" t="s">
        <v>52</v>
      </c>
      <c r="E2014" t="s">
        <v>20</v>
      </c>
      <c r="F2014" t="s">
        <v>74</v>
      </c>
      <c r="G2014"/>
      <c r="J2014">
        <v>0.25</v>
      </c>
      <c r="K2014">
        <v>0.33</v>
      </c>
      <c r="M2014" t="s">
        <v>75</v>
      </c>
      <c r="N2014" t="s">
        <v>24</v>
      </c>
      <c r="O2014" t="s">
        <v>29</v>
      </c>
      <c r="P2014">
        <v>2500</v>
      </c>
      <c r="Q2014" t="e">
        <f>VLOOKUP(A2014&amp;C2014&amp;D2014,Sheet2!$A$1:$W$46,21,FALSE)</f>
        <v>#N/A</v>
      </c>
    </row>
    <row r="2015" spans="1:17" hidden="1" x14ac:dyDescent="0.25">
      <c r="A2015">
        <v>0</v>
      </c>
      <c r="B2015" t="s">
        <v>43</v>
      </c>
      <c r="C2015" t="s">
        <v>17</v>
      </c>
      <c r="D2015" t="s">
        <v>52</v>
      </c>
      <c r="E2015" t="s">
        <v>30</v>
      </c>
      <c r="F2015" t="s">
        <v>26</v>
      </c>
      <c r="G2015"/>
      <c r="H2015" t="s">
        <v>27</v>
      </c>
      <c r="I2015">
        <v>2</v>
      </c>
      <c r="J2015">
        <v>1.5</v>
      </c>
      <c r="K2015">
        <v>3</v>
      </c>
      <c r="M2015" t="s">
        <v>24</v>
      </c>
    </row>
    <row r="2016" spans="1:17" hidden="1" x14ac:dyDescent="0.25">
      <c r="A2016">
        <v>0</v>
      </c>
      <c r="B2016" t="s">
        <v>43</v>
      </c>
      <c r="C2016" t="s">
        <v>17</v>
      </c>
      <c r="D2016" t="s">
        <v>52</v>
      </c>
      <c r="E2016" t="s">
        <v>20</v>
      </c>
      <c r="F2016" t="s">
        <v>74</v>
      </c>
      <c r="G2016"/>
      <c r="J2016">
        <v>0.25</v>
      </c>
      <c r="K2016">
        <v>0.33</v>
      </c>
      <c r="M2016" t="s">
        <v>75</v>
      </c>
      <c r="N2016" t="s">
        <v>24</v>
      </c>
      <c r="O2016" t="s">
        <v>21</v>
      </c>
    </row>
    <row r="2017" spans="1:17" hidden="1" x14ac:dyDescent="0.25">
      <c r="A2017">
        <v>0</v>
      </c>
      <c r="B2017" t="s">
        <v>43</v>
      </c>
      <c r="C2017" t="s">
        <v>17</v>
      </c>
      <c r="D2017" t="s">
        <v>52</v>
      </c>
      <c r="E2017" t="s">
        <v>18</v>
      </c>
      <c r="F2017" t="s">
        <v>31</v>
      </c>
      <c r="G2017">
        <v>24</v>
      </c>
      <c r="M2017" t="s">
        <v>21</v>
      </c>
    </row>
    <row r="2018" spans="1:17" hidden="1" x14ac:dyDescent="0.25">
      <c r="A2018">
        <v>0</v>
      </c>
      <c r="B2018" t="s">
        <v>43</v>
      </c>
      <c r="C2018" t="s">
        <v>17</v>
      </c>
      <c r="D2018" t="s">
        <v>56</v>
      </c>
      <c r="E2018" t="s">
        <v>18</v>
      </c>
      <c r="F2018" t="s">
        <v>26</v>
      </c>
      <c r="G2018"/>
      <c r="H2018" t="s">
        <v>19</v>
      </c>
      <c r="J2018">
        <v>6</v>
      </c>
      <c r="K2018">
        <v>8</v>
      </c>
      <c r="M2018" t="s">
        <v>21</v>
      </c>
    </row>
    <row r="2019" spans="1:17" hidden="1" x14ac:dyDescent="0.25">
      <c r="A2019">
        <v>0</v>
      </c>
      <c r="B2019" t="s">
        <v>43</v>
      </c>
      <c r="C2019" t="s">
        <v>17</v>
      </c>
      <c r="D2019" t="s">
        <v>56</v>
      </c>
      <c r="E2019" t="s">
        <v>20</v>
      </c>
      <c r="F2019" t="s">
        <v>74</v>
      </c>
      <c r="G2019"/>
      <c r="J2019">
        <v>0.25</v>
      </c>
      <c r="K2019">
        <v>0.33</v>
      </c>
      <c r="M2019" t="s">
        <v>75</v>
      </c>
      <c r="N2019" t="s">
        <v>21</v>
      </c>
      <c r="O2019" t="s">
        <v>22</v>
      </c>
    </row>
    <row r="2020" spans="1:17" hidden="1" x14ac:dyDescent="0.25">
      <c r="A2020">
        <v>0</v>
      </c>
      <c r="B2020" t="s">
        <v>43</v>
      </c>
      <c r="C2020" t="s">
        <v>17</v>
      </c>
      <c r="D2020" t="s">
        <v>56</v>
      </c>
      <c r="E2020" t="s">
        <v>23</v>
      </c>
      <c r="F2020" t="s">
        <v>26</v>
      </c>
      <c r="G2020"/>
      <c r="H2020" t="s">
        <v>19</v>
      </c>
      <c r="J2020">
        <v>6</v>
      </c>
      <c r="K2020">
        <v>8</v>
      </c>
      <c r="M2020" t="s">
        <v>22</v>
      </c>
    </row>
    <row r="2021" spans="1:17" hidden="1" x14ac:dyDescent="0.25">
      <c r="A2021">
        <v>0</v>
      </c>
      <c r="B2021" t="s">
        <v>43</v>
      </c>
      <c r="C2021" t="s">
        <v>17</v>
      </c>
      <c r="D2021" t="s">
        <v>56</v>
      </c>
      <c r="E2021" t="s">
        <v>20</v>
      </c>
      <c r="F2021" t="s">
        <v>74</v>
      </c>
      <c r="G2021"/>
      <c r="J2021">
        <v>0.25</v>
      </c>
      <c r="K2021">
        <v>0.33</v>
      </c>
      <c r="M2021" t="s">
        <v>75</v>
      </c>
      <c r="N2021" t="s">
        <v>24</v>
      </c>
      <c r="O2021" t="s">
        <v>29</v>
      </c>
      <c r="P2021">
        <v>2500</v>
      </c>
      <c r="Q2021" t="e">
        <f>VLOOKUP(A2021&amp;C2021&amp;D2021,Sheet2!$A$1:$W$46,21,FALSE)</f>
        <v>#N/A</v>
      </c>
    </row>
    <row r="2022" spans="1:17" hidden="1" x14ac:dyDescent="0.25">
      <c r="A2022">
        <v>0</v>
      </c>
      <c r="B2022" t="s">
        <v>43</v>
      </c>
      <c r="C2022" t="s">
        <v>17</v>
      </c>
      <c r="D2022" t="s">
        <v>56</v>
      </c>
      <c r="E2022" t="s">
        <v>30</v>
      </c>
      <c r="F2022" t="s">
        <v>26</v>
      </c>
      <c r="G2022"/>
      <c r="H2022" t="s">
        <v>19</v>
      </c>
      <c r="J2022">
        <v>1</v>
      </c>
      <c r="K2022">
        <v>2</v>
      </c>
      <c r="M2022" t="s">
        <v>24</v>
      </c>
    </row>
    <row r="2023" spans="1:17" hidden="1" x14ac:dyDescent="0.25">
      <c r="A2023">
        <v>0</v>
      </c>
      <c r="B2023" t="s">
        <v>43</v>
      </c>
      <c r="C2023" t="s">
        <v>17</v>
      </c>
      <c r="D2023" t="s">
        <v>56</v>
      </c>
      <c r="E2023" t="s">
        <v>20</v>
      </c>
      <c r="F2023" t="s">
        <v>74</v>
      </c>
      <c r="G2023"/>
      <c r="J2023">
        <v>0.25</v>
      </c>
      <c r="K2023">
        <v>0.33</v>
      </c>
      <c r="M2023" t="s">
        <v>75</v>
      </c>
      <c r="N2023" t="s">
        <v>24</v>
      </c>
      <c r="O2023" t="s">
        <v>21</v>
      </c>
      <c r="P2023">
        <v>1000</v>
      </c>
    </row>
    <row r="2024" spans="1:17" hidden="1" x14ac:dyDescent="0.25">
      <c r="A2024">
        <v>0</v>
      </c>
      <c r="B2024" t="s">
        <v>43</v>
      </c>
      <c r="C2024" t="s">
        <v>17</v>
      </c>
      <c r="D2024" t="s">
        <v>56</v>
      </c>
      <c r="E2024" t="s">
        <v>28</v>
      </c>
      <c r="F2024" t="s">
        <v>26</v>
      </c>
      <c r="G2024"/>
      <c r="H2024" t="s">
        <v>27</v>
      </c>
      <c r="I2024">
        <v>0.75</v>
      </c>
      <c r="J2024">
        <v>0.5</v>
      </c>
      <c r="K2024">
        <v>1</v>
      </c>
      <c r="M2024" t="s">
        <v>21</v>
      </c>
    </row>
    <row r="2025" spans="1:17" hidden="1" x14ac:dyDescent="0.25">
      <c r="A2025">
        <v>0</v>
      </c>
      <c r="B2025" t="s">
        <v>43</v>
      </c>
      <c r="C2025" t="s">
        <v>17</v>
      </c>
      <c r="D2025" t="s">
        <v>56</v>
      </c>
      <c r="E2025" t="s">
        <v>20</v>
      </c>
      <c r="F2025" t="s">
        <v>74</v>
      </c>
      <c r="G2025"/>
      <c r="J2025">
        <v>0.25</v>
      </c>
      <c r="K2025">
        <v>0.33</v>
      </c>
      <c r="M2025" t="s">
        <v>75</v>
      </c>
      <c r="N2025" t="s">
        <v>24</v>
      </c>
      <c r="O2025" t="s">
        <v>21</v>
      </c>
    </row>
    <row r="2026" spans="1:17" hidden="1" x14ac:dyDescent="0.25">
      <c r="A2026">
        <v>0</v>
      </c>
      <c r="B2026" t="s">
        <v>43</v>
      </c>
      <c r="C2026" t="s">
        <v>17</v>
      </c>
      <c r="D2026" t="s">
        <v>56</v>
      </c>
      <c r="E2026" t="s">
        <v>18</v>
      </c>
      <c r="F2026" t="s">
        <v>31</v>
      </c>
      <c r="G2026">
        <v>24</v>
      </c>
      <c r="M2026" t="s">
        <v>21</v>
      </c>
    </row>
    <row r="2027" spans="1:17" hidden="1" x14ac:dyDescent="0.25">
      <c r="A2027">
        <v>0</v>
      </c>
      <c r="B2027" t="s">
        <v>43</v>
      </c>
      <c r="C2027" t="s">
        <v>36</v>
      </c>
      <c r="D2027" t="s">
        <v>55</v>
      </c>
      <c r="E2027" t="s">
        <v>18</v>
      </c>
      <c r="F2027" t="s">
        <v>26</v>
      </c>
      <c r="G2027"/>
      <c r="H2027" t="s">
        <v>19</v>
      </c>
      <c r="J2027">
        <v>12</v>
      </c>
      <c r="K2027">
        <v>14</v>
      </c>
      <c r="M2027" t="s">
        <v>21</v>
      </c>
    </row>
    <row r="2028" spans="1:17" hidden="1" x14ac:dyDescent="0.25">
      <c r="A2028">
        <v>0</v>
      </c>
      <c r="B2028" t="s">
        <v>43</v>
      </c>
      <c r="C2028" t="s">
        <v>36</v>
      </c>
      <c r="D2028" t="s">
        <v>55</v>
      </c>
      <c r="E2028" t="s">
        <v>34</v>
      </c>
      <c r="F2028" t="s">
        <v>26</v>
      </c>
      <c r="G2028"/>
      <c r="H2028" t="s">
        <v>19</v>
      </c>
      <c r="J2028">
        <v>1</v>
      </c>
      <c r="K2028">
        <v>2</v>
      </c>
      <c r="M2028" t="s">
        <v>24</v>
      </c>
    </row>
    <row r="2029" spans="1:17" hidden="1" x14ac:dyDescent="0.25">
      <c r="A2029">
        <v>0</v>
      </c>
      <c r="B2029" t="s">
        <v>43</v>
      </c>
      <c r="C2029" t="s">
        <v>36</v>
      </c>
      <c r="D2029" t="s">
        <v>55</v>
      </c>
      <c r="E2029" t="s">
        <v>20</v>
      </c>
      <c r="F2029" t="s">
        <v>74</v>
      </c>
      <c r="G2029"/>
      <c r="J2029">
        <v>0.25</v>
      </c>
      <c r="K2029">
        <v>0.33</v>
      </c>
      <c r="M2029" t="s">
        <v>75</v>
      </c>
      <c r="N2029" t="s">
        <v>24</v>
      </c>
      <c r="O2029" t="s">
        <v>29</v>
      </c>
      <c r="P2029">
        <v>2500</v>
      </c>
      <c r="Q2029" t="e">
        <f>VLOOKUP(A2029&amp;C2029&amp;D2029,Sheet2!$A$1:$W$46,21,FALSE)</f>
        <v>#N/A</v>
      </c>
    </row>
    <row r="2030" spans="1:17" hidden="1" x14ac:dyDescent="0.25">
      <c r="A2030">
        <v>0</v>
      </c>
      <c r="B2030" t="s">
        <v>43</v>
      </c>
      <c r="C2030" t="s">
        <v>36</v>
      </c>
      <c r="D2030" t="s">
        <v>55</v>
      </c>
      <c r="E2030" t="s">
        <v>30</v>
      </c>
      <c r="F2030" t="s">
        <v>26</v>
      </c>
      <c r="G2030"/>
      <c r="H2030" t="s">
        <v>27</v>
      </c>
      <c r="I2030">
        <v>2.5</v>
      </c>
      <c r="J2030">
        <v>0.5</v>
      </c>
      <c r="K2030">
        <v>4</v>
      </c>
      <c r="M2030" t="s">
        <v>24</v>
      </c>
    </row>
    <row r="2031" spans="1:17" hidden="1" x14ac:dyDescent="0.25">
      <c r="A2031">
        <v>0</v>
      </c>
      <c r="B2031" t="s">
        <v>43</v>
      </c>
      <c r="C2031" t="s">
        <v>36</v>
      </c>
      <c r="D2031" t="s">
        <v>55</v>
      </c>
      <c r="E2031" t="s">
        <v>20</v>
      </c>
      <c r="F2031" t="s">
        <v>74</v>
      </c>
      <c r="G2031"/>
      <c r="J2031">
        <v>0.25</v>
      </c>
      <c r="K2031">
        <v>0.33</v>
      </c>
      <c r="M2031" t="s">
        <v>75</v>
      </c>
      <c r="N2031" t="s">
        <v>24</v>
      </c>
      <c r="O2031" t="s">
        <v>21</v>
      </c>
    </row>
    <row r="2032" spans="1:17" hidden="1" x14ac:dyDescent="0.25">
      <c r="A2032">
        <v>0</v>
      </c>
      <c r="B2032" t="s">
        <v>43</v>
      </c>
      <c r="C2032" t="s">
        <v>36</v>
      </c>
      <c r="D2032" t="s">
        <v>55</v>
      </c>
      <c r="E2032" t="s">
        <v>18</v>
      </c>
      <c r="F2032" t="s">
        <v>31</v>
      </c>
      <c r="G2032">
        <v>24</v>
      </c>
      <c r="M2032" t="s">
        <v>21</v>
      </c>
    </row>
    <row r="2033" spans="1:17" hidden="1" x14ac:dyDescent="0.25">
      <c r="A2033">
        <v>0</v>
      </c>
      <c r="B2033" t="s">
        <v>43</v>
      </c>
      <c r="C2033" t="s">
        <v>36</v>
      </c>
      <c r="D2033" t="s">
        <v>59</v>
      </c>
      <c r="E2033" t="s">
        <v>18</v>
      </c>
      <c r="F2033" t="s">
        <v>26</v>
      </c>
      <c r="G2033"/>
      <c r="H2033" t="s">
        <v>19</v>
      </c>
      <c r="J2033">
        <v>8</v>
      </c>
      <c r="K2033">
        <v>10</v>
      </c>
      <c r="M2033" t="s">
        <v>21</v>
      </c>
    </row>
    <row r="2034" spans="1:17" hidden="1" x14ac:dyDescent="0.25">
      <c r="A2034">
        <v>0</v>
      </c>
      <c r="B2034" t="s">
        <v>43</v>
      </c>
      <c r="C2034" t="s">
        <v>36</v>
      </c>
      <c r="D2034" t="s">
        <v>59</v>
      </c>
      <c r="E2034" t="s">
        <v>20</v>
      </c>
      <c r="F2034" t="s">
        <v>74</v>
      </c>
      <c r="G2034"/>
      <c r="J2034">
        <v>0.25</v>
      </c>
      <c r="K2034">
        <v>0.33</v>
      </c>
      <c r="M2034" t="s">
        <v>75</v>
      </c>
      <c r="N2034" t="s">
        <v>21</v>
      </c>
      <c r="O2034" t="s">
        <v>62</v>
      </c>
      <c r="Q2034" t="e">
        <f>VLOOKUP(A2034&amp;C2035&amp;D2035,Sheet2!$A$1:$K$26,10,FALSE)</f>
        <v>#N/A</v>
      </c>
    </row>
    <row r="2035" spans="1:17" hidden="1" x14ac:dyDescent="0.25">
      <c r="A2035">
        <v>0</v>
      </c>
      <c r="B2035" t="s">
        <v>43</v>
      </c>
      <c r="C2035" t="s">
        <v>36</v>
      </c>
      <c r="D2035" t="s">
        <v>59</v>
      </c>
      <c r="E2035" t="s">
        <v>25</v>
      </c>
      <c r="F2035" t="s">
        <v>26</v>
      </c>
      <c r="G2035"/>
      <c r="H2035" t="s">
        <v>27</v>
      </c>
      <c r="I2035">
        <v>0.54</v>
      </c>
      <c r="J2035">
        <v>0.25</v>
      </c>
      <c r="K2035">
        <v>0.75</v>
      </c>
      <c r="M2035" t="s">
        <v>24</v>
      </c>
    </row>
    <row r="2036" spans="1:17" hidden="1" x14ac:dyDescent="0.25">
      <c r="A2036">
        <v>0</v>
      </c>
      <c r="B2036" t="s">
        <v>43</v>
      </c>
      <c r="C2036" t="s">
        <v>36</v>
      </c>
      <c r="D2036" t="s">
        <v>59</v>
      </c>
      <c r="E2036" t="s">
        <v>20</v>
      </c>
      <c r="F2036" t="s">
        <v>74</v>
      </c>
      <c r="G2036"/>
      <c r="I2036">
        <v>0.54</v>
      </c>
      <c r="J2036">
        <v>0.16</v>
      </c>
      <c r="K2036">
        <v>0.25</v>
      </c>
      <c r="M2036" t="s">
        <v>75</v>
      </c>
      <c r="N2036" t="s">
        <v>24</v>
      </c>
      <c r="O2036" t="s">
        <v>62</v>
      </c>
      <c r="Q2036" t="s">
        <v>64</v>
      </c>
    </row>
    <row r="2037" spans="1:17" hidden="1" x14ac:dyDescent="0.25">
      <c r="A2037">
        <v>0</v>
      </c>
      <c r="B2037" t="s">
        <v>43</v>
      </c>
      <c r="C2037" t="s">
        <v>36</v>
      </c>
      <c r="D2037" t="s">
        <v>59</v>
      </c>
      <c r="E2037" t="s">
        <v>35</v>
      </c>
      <c r="F2037" t="s">
        <v>26</v>
      </c>
      <c r="G2037"/>
      <c r="H2037" t="s">
        <v>19</v>
      </c>
      <c r="J2037">
        <v>0.75</v>
      </c>
      <c r="K2037">
        <v>1</v>
      </c>
      <c r="M2037" t="s">
        <v>24</v>
      </c>
    </row>
    <row r="2038" spans="1:17" hidden="1" x14ac:dyDescent="0.25">
      <c r="A2038">
        <v>0</v>
      </c>
      <c r="B2038" t="s">
        <v>43</v>
      </c>
      <c r="C2038" t="s">
        <v>36</v>
      </c>
      <c r="D2038" t="s">
        <v>59</v>
      </c>
      <c r="E2038" t="s">
        <v>20</v>
      </c>
      <c r="F2038" t="s">
        <v>74</v>
      </c>
      <c r="G2038"/>
      <c r="J2038">
        <v>0.25</v>
      </c>
      <c r="K2038">
        <v>0.33</v>
      </c>
      <c r="M2038" t="s">
        <v>75</v>
      </c>
      <c r="N2038" t="s">
        <v>24</v>
      </c>
      <c r="O2038" t="s">
        <v>21</v>
      </c>
    </row>
    <row r="2039" spans="1:17" hidden="1" x14ac:dyDescent="0.25">
      <c r="A2039">
        <v>0</v>
      </c>
      <c r="B2039" t="s">
        <v>43</v>
      </c>
      <c r="C2039" t="s">
        <v>36</v>
      </c>
      <c r="D2039" t="s">
        <v>59</v>
      </c>
      <c r="E2039" t="s">
        <v>28</v>
      </c>
      <c r="F2039" t="s">
        <v>26</v>
      </c>
      <c r="G2039"/>
      <c r="H2039" t="s">
        <v>27</v>
      </c>
      <c r="I2039">
        <v>1</v>
      </c>
      <c r="J2039">
        <v>0.5</v>
      </c>
      <c r="K2039">
        <v>2</v>
      </c>
      <c r="M2039" t="s">
        <v>21</v>
      </c>
    </row>
    <row r="2040" spans="1:17" hidden="1" x14ac:dyDescent="0.25">
      <c r="A2040">
        <v>0</v>
      </c>
      <c r="B2040" t="s">
        <v>43</v>
      </c>
      <c r="C2040" t="s">
        <v>36</v>
      </c>
      <c r="D2040" t="s">
        <v>59</v>
      </c>
      <c r="E2040" t="s">
        <v>20</v>
      </c>
      <c r="F2040" t="s">
        <v>74</v>
      </c>
      <c r="G2040"/>
      <c r="J2040">
        <v>0.25</v>
      </c>
      <c r="K2040">
        <v>0.33</v>
      </c>
      <c r="M2040" t="s">
        <v>75</v>
      </c>
      <c r="N2040" t="s">
        <v>24</v>
      </c>
      <c r="O2040" t="s">
        <v>29</v>
      </c>
      <c r="P2040">
        <v>2500</v>
      </c>
      <c r="Q2040" t="e">
        <f>VLOOKUP(A2040&amp;C2040&amp;D2040,Sheet2!$A$1:$W$46,21,FALSE)</f>
        <v>#N/A</v>
      </c>
    </row>
    <row r="2041" spans="1:17" hidden="1" x14ac:dyDescent="0.25">
      <c r="A2041">
        <v>0</v>
      </c>
      <c r="B2041" t="s">
        <v>43</v>
      </c>
      <c r="C2041" t="s">
        <v>36</v>
      </c>
      <c r="D2041" t="s">
        <v>59</v>
      </c>
      <c r="E2041" t="s">
        <v>30</v>
      </c>
      <c r="F2041" t="s">
        <v>26</v>
      </c>
      <c r="G2041"/>
      <c r="H2041" t="s">
        <v>19</v>
      </c>
      <c r="J2041">
        <v>5</v>
      </c>
      <c r="K2041">
        <v>6</v>
      </c>
      <c r="M2041" t="s">
        <v>24</v>
      </c>
    </row>
    <row r="2042" spans="1:17" hidden="1" x14ac:dyDescent="0.25">
      <c r="A2042">
        <v>0</v>
      </c>
      <c r="B2042" t="s">
        <v>43</v>
      </c>
      <c r="C2042" t="s">
        <v>36</v>
      </c>
      <c r="D2042" t="s">
        <v>59</v>
      </c>
      <c r="E2042" t="s">
        <v>20</v>
      </c>
      <c r="F2042" t="s">
        <v>74</v>
      </c>
      <c r="G2042"/>
      <c r="J2042">
        <v>0.25</v>
      </c>
      <c r="K2042">
        <v>0.33</v>
      </c>
      <c r="M2042" t="s">
        <v>75</v>
      </c>
      <c r="N2042" t="s">
        <v>24</v>
      </c>
      <c r="O2042" t="s">
        <v>21</v>
      </c>
    </row>
    <row r="2043" spans="1:17" hidden="1" x14ac:dyDescent="0.25">
      <c r="A2043">
        <v>0</v>
      </c>
      <c r="B2043" t="s">
        <v>43</v>
      </c>
      <c r="C2043" t="s">
        <v>36</v>
      </c>
      <c r="D2043" t="s">
        <v>59</v>
      </c>
      <c r="E2043" t="s">
        <v>18</v>
      </c>
      <c r="F2043" t="s">
        <v>31</v>
      </c>
      <c r="G2043">
        <v>24</v>
      </c>
      <c r="M2043" t="s">
        <v>21</v>
      </c>
    </row>
    <row r="2044" spans="1:17" hidden="1" x14ac:dyDescent="0.25">
      <c r="A2044">
        <v>0</v>
      </c>
      <c r="B2044" t="s">
        <v>43</v>
      </c>
      <c r="C2044" t="s">
        <v>36</v>
      </c>
      <c r="D2044" t="s">
        <v>53</v>
      </c>
      <c r="E2044" t="s">
        <v>18</v>
      </c>
      <c r="F2044" t="s">
        <v>26</v>
      </c>
      <c r="G2044"/>
      <c r="H2044" t="s">
        <v>19</v>
      </c>
      <c r="J2044">
        <v>8</v>
      </c>
      <c r="K2044">
        <v>11</v>
      </c>
      <c r="M2044" t="s">
        <v>21</v>
      </c>
    </row>
    <row r="2045" spans="1:17" hidden="1" x14ac:dyDescent="0.25">
      <c r="A2045">
        <v>0</v>
      </c>
      <c r="B2045" t="s">
        <v>43</v>
      </c>
      <c r="C2045" t="s">
        <v>36</v>
      </c>
      <c r="D2045" t="s">
        <v>53</v>
      </c>
      <c r="E2045" t="s">
        <v>20</v>
      </c>
      <c r="F2045" t="s">
        <v>74</v>
      </c>
      <c r="G2045"/>
      <c r="J2045">
        <v>0.25</v>
      </c>
      <c r="K2045">
        <v>0.33</v>
      </c>
      <c r="M2045" t="s">
        <v>75</v>
      </c>
      <c r="N2045" t="s">
        <v>21</v>
      </c>
      <c r="O2045" t="s">
        <v>62</v>
      </c>
      <c r="Q2045" t="e">
        <f>VLOOKUP(A2045&amp;C2046&amp;D2046,Sheet2!$A$1:$K$26,10,FALSE)</f>
        <v>#N/A</v>
      </c>
    </row>
    <row r="2046" spans="1:17" hidden="1" x14ac:dyDescent="0.25">
      <c r="A2046">
        <v>0</v>
      </c>
      <c r="B2046" t="s">
        <v>43</v>
      </c>
      <c r="C2046" t="s">
        <v>36</v>
      </c>
      <c r="D2046" t="s">
        <v>53</v>
      </c>
      <c r="E2046" t="s">
        <v>25</v>
      </c>
      <c r="F2046" t="s">
        <v>26</v>
      </c>
      <c r="G2046"/>
      <c r="H2046" t="s">
        <v>27</v>
      </c>
      <c r="I2046">
        <v>0.75</v>
      </c>
      <c r="J2046">
        <v>0.5</v>
      </c>
      <c r="K2046">
        <v>1</v>
      </c>
      <c r="M2046" t="s">
        <v>24</v>
      </c>
    </row>
    <row r="2047" spans="1:17" hidden="1" x14ac:dyDescent="0.25">
      <c r="A2047">
        <v>0</v>
      </c>
      <c r="B2047" t="s">
        <v>43</v>
      </c>
      <c r="C2047" t="s">
        <v>36</v>
      </c>
      <c r="D2047" t="s">
        <v>53</v>
      </c>
      <c r="E2047" t="s">
        <v>20</v>
      </c>
      <c r="F2047" t="s">
        <v>74</v>
      </c>
      <c r="G2047"/>
      <c r="J2047">
        <v>0.25</v>
      </c>
      <c r="K2047">
        <v>0.33</v>
      </c>
      <c r="M2047" t="s">
        <v>75</v>
      </c>
      <c r="N2047" t="s">
        <v>24</v>
      </c>
      <c r="O2047" t="s">
        <v>21</v>
      </c>
    </row>
    <row r="2048" spans="1:17" hidden="1" x14ac:dyDescent="0.25">
      <c r="A2048">
        <v>0</v>
      </c>
      <c r="B2048" t="s">
        <v>43</v>
      </c>
      <c r="C2048" t="s">
        <v>36</v>
      </c>
      <c r="D2048" t="s">
        <v>53</v>
      </c>
      <c r="E2048" t="s">
        <v>28</v>
      </c>
      <c r="F2048" t="s">
        <v>26</v>
      </c>
      <c r="G2048"/>
      <c r="H2048" t="s">
        <v>27</v>
      </c>
      <c r="I2048">
        <v>1</v>
      </c>
      <c r="J2048">
        <v>0.5</v>
      </c>
      <c r="K2048">
        <v>2</v>
      </c>
      <c r="M2048" t="s">
        <v>21</v>
      </c>
    </row>
    <row r="2049" spans="1:17" hidden="1" x14ac:dyDescent="0.25">
      <c r="A2049">
        <v>0</v>
      </c>
      <c r="B2049" t="s">
        <v>43</v>
      </c>
      <c r="C2049" t="s">
        <v>36</v>
      </c>
      <c r="D2049" t="s">
        <v>53</v>
      </c>
      <c r="E2049" t="s">
        <v>20</v>
      </c>
      <c r="F2049" t="s">
        <v>74</v>
      </c>
      <c r="G2049"/>
      <c r="J2049">
        <v>0.25</v>
      </c>
      <c r="K2049">
        <v>0.33</v>
      </c>
      <c r="M2049" t="s">
        <v>75</v>
      </c>
      <c r="N2049" t="s">
        <v>24</v>
      </c>
      <c r="O2049" t="s">
        <v>29</v>
      </c>
      <c r="P2049">
        <v>2500</v>
      </c>
      <c r="Q2049" t="e">
        <f>VLOOKUP(A2049&amp;C2049&amp;D2049,Sheet2!$A$1:$W$46,21,FALSE)</f>
        <v>#N/A</v>
      </c>
    </row>
    <row r="2050" spans="1:17" hidden="1" x14ac:dyDescent="0.25">
      <c r="A2050">
        <v>0</v>
      </c>
      <c r="B2050" t="s">
        <v>43</v>
      </c>
      <c r="C2050" t="s">
        <v>36</v>
      </c>
      <c r="D2050" t="s">
        <v>53</v>
      </c>
      <c r="E2050" t="s">
        <v>30</v>
      </c>
      <c r="F2050" t="s">
        <v>26</v>
      </c>
      <c r="G2050"/>
      <c r="H2050" t="s">
        <v>27</v>
      </c>
      <c r="I2050">
        <v>4</v>
      </c>
      <c r="J2050">
        <v>3</v>
      </c>
      <c r="K2050">
        <v>5</v>
      </c>
      <c r="M2050" t="s">
        <v>24</v>
      </c>
    </row>
    <row r="2051" spans="1:17" hidden="1" x14ac:dyDescent="0.25">
      <c r="A2051">
        <v>0</v>
      </c>
      <c r="B2051" t="s">
        <v>43</v>
      </c>
      <c r="C2051" t="s">
        <v>36</v>
      </c>
      <c r="D2051" t="s">
        <v>53</v>
      </c>
      <c r="E2051" t="s">
        <v>20</v>
      </c>
      <c r="F2051" t="s">
        <v>74</v>
      </c>
      <c r="G2051"/>
      <c r="J2051">
        <v>0.25</v>
      </c>
      <c r="K2051">
        <v>0.33</v>
      </c>
      <c r="M2051" t="s">
        <v>75</v>
      </c>
      <c r="N2051" t="s">
        <v>24</v>
      </c>
      <c r="O2051" t="s">
        <v>21</v>
      </c>
    </row>
    <row r="2052" spans="1:17" hidden="1" x14ac:dyDescent="0.25">
      <c r="A2052">
        <v>0</v>
      </c>
      <c r="B2052" t="s">
        <v>43</v>
      </c>
      <c r="C2052" t="s">
        <v>36</v>
      </c>
      <c r="D2052" t="s">
        <v>53</v>
      </c>
      <c r="E2052" t="s">
        <v>18</v>
      </c>
      <c r="F2052" t="s">
        <v>31</v>
      </c>
      <c r="G2052">
        <v>24</v>
      </c>
      <c r="M2052" t="s">
        <v>21</v>
      </c>
    </row>
    <row r="2053" spans="1:17" hidden="1" x14ac:dyDescent="0.25">
      <c r="A2053">
        <v>0</v>
      </c>
      <c r="B2053" t="s">
        <v>43</v>
      </c>
      <c r="C2053" t="s">
        <v>36</v>
      </c>
      <c r="D2053" t="s">
        <v>56</v>
      </c>
      <c r="E2053" t="s">
        <v>18</v>
      </c>
      <c r="F2053" t="s">
        <v>26</v>
      </c>
      <c r="G2053"/>
      <c r="H2053" t="s">
        <v>19</v>
      </c>
      <c r="J2053">
        <v>8</v>
      </c>
      <c r="K2053">
        <v>10</v>
      </c>
      <c r="M2053" t="s">
        <v>21</v>
      </c>
    </row>
    <row r="2054" spans="1:17" hidden="1" x14ac:dyDescent="0.25">
      <c r="A2054">
        <v>0</v>
      </c>
      <c r="B2054" t="s">
        <v>43</v>
      </c>
      <c r="C2054" t="s">
        <v>36</v>
      </c>
      <c r="D2054" t="s">
        <v>56</v>
      </c>
      <c r="E2054" t="s">
        <v>20</v>
      </c>
      <c r="F2054" t="s">
        <v>74</v>
      </c>
      <c r="G2054"/>
      <c r="J2054">
        <v>0.25</v>
      </c>
      <c r="K2054">
        <v>0.33</v>
      </c>
      <c r="M2054" t="s">
        <v>75</v>
      </c>
      <c r="N2054" t="s">
        <v>21</v>
      </c>
      <c r="O2054" t="s">
        <v>29</v>
      </c>
      <c r="P2054">
        <v>2500</v>
      </c>
      <c r="Q2054" t="e">
        <f>VLOOKUP(A2054&amp;C2054&amp;D2054,Sheet2!$A$1:$W$46,21,FALSE)</f>
        <v>#N/A</v>
      </c>
    </row>
    <row r="2055" spans="1:17" hidden="1" x14ac:dyDescent="0.25">
      <c r="A2055">
        <v>0</v>
      </c>
      <c r="B2055" t="s">
        <v>43</v>
      </c>
      <c r="C2055" t="s">
        <v>36</v>
      </c>
      <c r="D2055" t="s">
        <v>56</v>
      </c>
      <c r="E2055" t="s">
        <v>30</v>
      </c>
      <c r="F2055" t="s">
        <v>26</v>
      </c>
      <c r="G2055"/>
      <c r="H2055" t="s">
        <v>19</v>
      </c>
      <c r="J2055">
        <v>2</v>
      </c>
      <c r="K2055">
        <v>4</v>
      </c>
      <c r="M2055" t="s">
        <v>24</v>
      </c>
    </row>
    <row r="2056" spans="1:17" hidden="1" x14ac:dyDescent="0.25">
      <c r="A2056">
        <v>0</v>
      </c>
      <c r="B2056" t="s">
        <v>43</v>
      </c>
      <c r="C2056" t="s">
        <v>36</v>
      </c>
      <c r="D2056" t="s">
        <v>56</v>
      </c>
      <c r="E2056" t="s">
        <v>20</v>
      </c>
      <c r="F2056" t="s">
        <v>74</v>
      </c>
      <c r="G2056"/>
      <c r="J2056">
        <v>0.25</v>
      </c>
      <c r="K2056">
        <v>0.33</v>
      </c>
      <c r="M2056" t="s">
        <v>75</v>
      </c>
      <c r="N2056" t="s">
        <v>24</v>
      </c>
      <c r="O2056" t="s">
        <v>21</v>
      </c>
    </row>
    <row r="2057" spans="1:17" hidden="1" x14ac:dyDescent="0.25">
      <c r="A2057">
        <v>0</v>
      </c>
      <c r="B2057" t="s">
        <v>43</v>
      </c>
      <c r="C2057" t="s">
        <v>36</v>
      </c>
      <c r="D2057" t="s">
        <v>56</v>
      </c>
      <c r="E2057" t="s">
        <v>28</v>
      </c>
      <c r="F2057" t="s">
        <v>26</v>
      </c>
      <c r="G2057"/>
      <c r="H2057" t="s">
        <v>27</v>
      </c>
      <c r="I2057">
        <v>1</v>
      </c>
      <c r="J2057">
        <v>0.5</v>
      </c>
      <c r="K2057">
        <v>2</v>
      </c>
      <c r="M2057" t="s">
        <v>21</v>
      </c>
    </row>
    <row r="2058" spans="1:17" hidden="1" x14ac:dyDescent="0.25">
      <c r="A2058">
        <v>0</v>
      </c>
      <c r="B2058" t="s">
        <v>43</v>
      </c>
      <c r="C2058" t="s">
        <v>36</v>
      </c>
      <c r="D2058" t="s">
        <v>56</v>
      </c>
      <c r="E2058" t="s">
        <v>18</v>
      </c>
      <c r="F2058" t="s">
        <v>31</v>
      </c>
      <c r="G2058">
        <v>24</v>
      </c>
      <c r="M2058" t="s">
        <v>21</v>
      </c>
    </row>
    <row r="2059" spans="1:17" hidden="1" x14ac:dyDescent="0.25">
      <c r="A2059">
        <v>0</v>
      </c>
      <c r="B2059" t="s">
        <v>43</v>
      </c>
      <c r="C2059" t="s">
        <v>37</v>
      </c>
      <c r="D2059" t="s">
        <v>59</v>
      </c>
      <c r="E2059" t="s">
        <v>18</v>
      </c>
      <c r="F2059" t="s">
        <v>26</v>
      </c>
      <c r="G2059"/>
      <c r="H2059" t="s">
        <v>19</v>
      </c>
      <c r="J2059">
        <v>8</v>
      </c>
      <c r="K2059">
        <v>9</v>
      </c>
      <c r="M2059" t="s">
        <v>21</v>
      </c>
    </row>
    <row r="2060" spans="1:17" hidden="1" x14ac:dyDescent="0.25">
      <c r="A2060">
        <v>0</v>
      </c>
      <c r="B2060" t="s">
        <v>43</v>
      </c>
      <c r="C2060" t="s">
        <v>37</v>
      </c>
      <c r="D2060" t="s">
        <v>59</v>
      </c>
      <c r="E2060" t="s">
        <v>20</v>
      </c>
      <c r="F2060" t="s">
        <v>74</v>
      </c>
      <c r="G2060"/>
      <c r="J2060">
        <v>0.25</v>
      </c>
      <c r="K2060">
        <v>0.33</v>
      </c>
      <c r="M2060" t="s">
        <v>75</v>
      </c>
      <c r="N2060" t="s">
        <v>21</v>
      </c>
      <c r="O2060" t="s">
        <v>62</v>
      </c>
      <c r="Q2060" t="s">
        <v>64</v>
      </c>
    </row>
    <row r="2061" spans="1:17" hidden="1" x14ac:dyDescent="0.25">
      <c r="A2061">
        <v>0</v>
      </c>
      <c r="B2061" t="s">
        <v>43</v>
      </c>
      <c r="C2061" t="s">
        <v>37</v>
      </c>
      <c r="D2061" t="s">
        <v>59</v>
      </c>
      <c r="E2061" t="s">
        <v>35</v>
      </c>
      <c r="F2061" t="s">
        <v>26</v>
      </c>
      <c r="G2061"/>
      <c r="H2061" t="s">
        <v>19</v>
      </c>
      <c r="J2061">
        <v>1</v>
      </c>
      <c r="K2061">
        <v>1.5</v>
      </c>
      <c r="M2061" t="s">
        <v>24</v>
      </c>
    </row>
    <row r="2062" spans="1:17" hidden="1" x14ac:dyDescent="0.25">
      <c r="A2062">
        <v>0</v>
      </c>
      <c r="B2062" t="s">
        <v>43</v>
      </c>
      <c r="C2062" t="s">
        <v>37</v>
      </c>
      <c r="D2062" t="s">
        <v>59</v>
      </c>
      <c r="E2062" t="s">
        <v>20</v>
      </c>
      <c r="F2062" t="s">
        <v>74</v>
      </c>
      <c r="G2062"/>
      <c r="J2062">
        <v>0.25</v>
      </c>
      <c r="K2062">
        <v>0.33</v>
      </c>
      <c r="M2062" t="s">
        <v>75</v>
      </c>
      <c r="N2062" t="s">
        <v>24</v>
      </c>
      <c r="O2062" t="s">
        <v>62</v>
      </c>
      <c r="Q2062" t="e">
        <f>VLOOKUP(A2062&amp;C2063&amp;D2063,Sheet2!$A$1:$K$26,10,FALSE)</f>
        <v>#N/A</v>
      </c>
    </row>
    <row r="2063" spans="1:17" hidden="1" x14ac:dyDescent="0.25">
      <c r="A2063">
        <v>0</v>
      </c>
      <c r="B2063" t="s">
        <v>43</v>
      </c>
      <c r="C2063" t="s">
        <v>37</v>
      </c>
      <c r="D2063" t="s">
        <v>59</v>
      </c>
      <c r="E2063" t="s">
        <v>25</v>
      </c>
      <c r="F2063" t="s">
        <v>26</v>
      </c>
      <c r="G2063"/>
      <c r="H2063" t="s">
        <v>27</v>
      </c>
      <c r="I2063">
        <v>0.54</v>
      </c>
      <c r="J2063">
        <v>0.25</v>
      </c>
      <c r="K2063">
        <v>0.75</v>
      </c>
      <c r="M2063" t="s">
        <v>24</v>
      </c>
    </row>
    <row r="2064" spans="1:17" hidden="1" x14ac:dyDescent="0.25">
      <c r="A2064">
        <v>0</v>
      </c>
      <c r="B2064" t="s">
        <v>43</v>
      </c>
      <c r="C2064" t="s">
        <v>37</v>
      </c>
      <c r="D2064" t="s">
        <v>59</v>
      </c>
      <c r="E2064" t="s">
        <v>20</v>
      </c>
      <c r="F2064" t="s">
        <v>74</v>
      </c>
      <c r="G2064"/>
      <c r="J2064">
        <v>0.25</v>
      </c>
      <c r="K2064">
        <v>0.33</v>
      </c>
      <c r="M2064" t="s">
        <v>75</v>
      </c>
      <c r="N2064" t="s">
        <v>24</v>
      </c>
      <c r="O2064" t="s">
        <v>21</v>
      </c>
    </row>
    <row r="2065" spans="1:17" hidden="1" x14ac:dyDescent="0.25">
      <c r="A2065">
        <v>0</v>
      </c>
      <c r="B2065" t="s">
        <v>43</v>
      </c>
      <c r="C2065" t="s">
        <v>37</v>
      </c>
      <c r="D2065" t="s">
        <v>59</v>
      </c>
      <c r="E2065" t="s">
        <v>28</v>
      </c>
      <c r="F2065" t="s">
        <v>26</v>
      </c>
      <c r="G2065"/>
      <c r="H2065" t="s">
        <v>27</v>
      </c>
      <c r="I2065">
        <v>1</v>
      </c>
      <c r="J2065">
        <v>0.5</v>
      </c>
      <c r="K2065">
        <v>2</v>
      </c>
      <c r="M2065" t="s">
        <v>21</v>
      </c>
    </row>
    <row r="2066" spans="1:17" hidden="1" x14ac:dyDescent="0.25">
      <c r="A2066">
        <v>0</v>
      </c>
      <c r="B2066" t="s">
        <v>43</v>
      </c>
      <c r="C2066" t="s">
        <v>37</v>
      </c>
      <c r="D2066" t="s">
        <v>59</v>
      </c>
      <c r="E2066" t="s">
        <v>20</v>
      </c>
      <c r="F2066" t="s">
        <v>74</v>
      </c>
      <c r="G2066"/>
      <c r="J2066">
        <v>0.25</v>
      </c>
      <c r="K2066">
        <v>0.33</v>
      </c>
      <c r="M2066" t="s">
        <v>75</v>
      </c>
      <c r="N2066" t="s">
        <v>24</v>
      </c>
      <c r="O2066" t="s">
        <v>29</v>
      </c>
      <c r="P2066">
        <v>2500</v>
      </c>
      <c r="Q2066" t="e">
        <f>VLOOKUP(A2066&amp;C2066&amp;D2066,Sheet2!$A$1:$W$46,21,FALSE)</f>
        <v>#N/A</v>
      </c>
    </row>
    <row r="2067" spans="1:17" hidden="1" x14ac:dyDescent="0.25">
      <c r="A2067">
        <v>0</v>
      </c>
      <c r="B2067" t="s">
        <v>43</v>
      </c>
      <c r="C2067" t="s">
        <v>37</v>
      </c>
      <c r="D2067" t="s">
        <v>59</v>
      </c>
      <c r="E2067" t="s">
        <v>30</v>
      </c>
      <c r="F2067" t="s">
        <v>26</v>
      </c>
      <c r="G2067"/>
      <c r="H2067" t="s">
        <v>27</v>
      </c>
      <c r="I2067">
        <v>6</v>
      </c>
      <c r="J2067">
        <v>2</v>
      </c>
      <c r="K2067">
        <v>8</v>
      </c>
      <c r="M2067" t="s">
        <v>24</v>
      </c>
    </row>
    <row r="2068" spans="1:17" hidden="1" x14ac:dyDescent="0.25">
      <c r="A2068">
        <v>0</v>
      </c>
      <c r="B2068" t="s">
        <v>43</v>
      </c>
      <c r="C2068" t="s">
        <v>37</v>
      </c>
      <c r="D2068" t="s">
        <v>59</v>
      </c>
      <c r="E2068" t="s">
        <v>20</v>
      </c>
      <c r="F2068" t="s">
        <v>74</v>
      </c>
      <c r="G2068"/>
      <c r="J2068">
        <v>0.25</v>
      </c>
      <c r="K2068">
        <v>0.33</v>
      </c>
      <c r="M2068" t="s">
        <v>75</v>
      </c>
      <c r="N2068" t="s">
        <v>24</v>
      </c>
      <c r="O2068" t="s">
        <v>21</v>
      </c>
    </row>
    <row r="2069" spans="1:17" hidden="1" x14ac:dyDescent="0.25">
      <c r="A2069">
        <v>0</v>
      </c>
      <c r="B2069" t="s">
        <v>43</v>
      </c>
      <c r="C2069" t="s">
        <v>37</v>
      </c>
      <c r="D2069" t="s">
        <v>59</v>
      </c>
      <c r="E2069" t="s">
        <v>18</v>
      </c>
      <c r="F2069" t="s">
        <v>31</v>
      </c>
      <c r="G2069">
        <v>24</v>
      </c>
      <c r="M2069" t="s">
        <v>21</v>
      </c>
    </row>
    <row r="2070" spans="1:17" hidden="1" x14ac:dyDescent="0.25">
      <c r="A2070">
        <v>0</v>
      </c>
      <c r="B2070" t="s">
        <v>43</v>
      </c>
      <c r="C2070" t="s">
        <v>38</v>
      </c>
      <c r="D2070" t="s">
        <v>59</v>
      </c>
      <c r="E2070" t="s">
        <v>18</v>
      </c>
      <c r="F2070" t="s">
        <v>26</v>
      </c>
      <c r="G2070"/>
      <c r="H2070" t="s">
        <v>19</v>
      </c>
      <c r="J2070">
        <v>8</v>
      </c>
      <c r="K2070">
        <v>10</v>
      </c>
      <c r="M2070" t="s">
        <v>21</v>
      </c>
    </row>
    <row r="2071" spans="1:17" hidden="1" x14ac:dyDescent="0.25">
      <c r="A2071">
        <v>0</v>
      </c>
      <c r="B2071" t="s">
        <v>43</v>
      </c>
      <c r="C2071" t="s">
        <v>38</v>
      </c>
      <c r="D2071" t="s">
        <v>59</v>
      </c>
      <c r="E2071" t="s">
        <v>20</v>
      </c>
      <c r="F2071" t="s">
        <v>74</v>
      </c>
      <c r="G2071"/>
      <c r="J2071">
        <v>0.25</v>
      </c>
      <c r="K2071">
        <v>0.33</v>
      </c>
      <c r="M2071" t="s">
        <v>75</v>
      </c>
      <c r="N2071" t="s">
        <v>21</v>
      </c>
      <c r="O2071" t="s">
        <v>29</v>
      </c>
      <c r="P2071">
        <v>2500</v>
      </c>
      <c r="Q2071" t="e">
        <f>VLOOKUP(A2071&amp;C2071&amp;D2071,Sheet2!$A$1:$W$46,21,FALSE)</f>
        <v>#N/A</v>
      </c>
    </row>
    <row r="2072" spans="1:17" hidden="1" x14ac:dyDescent="0.25">
      <c r="A2072">
        <v>0</v>
      </c>
      <c r="B2072" t="s">
        <v>43</v>
      </c>
      <c r="C2072" t="s">
        <v>38</v>
      </c>
      <c r="D2072" t="s">
        <v>59</v>
      </c>
      <c r="E2072" t="s">
        <v>30</v>
      </c>
      <c r="F2072" t="s">
        <v>26</v>
      </c>
      <c r="G2072"/>
      <c r="H2072" t="s">
        <v>27</v>
      </c>
      <c r="I2072">
        <v>3.5</v>
      </c>
      <c r="J2072">
        <v>3</v>
      </c>
      <c r="K2072">
        <v>4</v>
      </c>
      <c r="M2072" t="s">
        <v>24</v>
      </c>
    </row>
    <row r="2073" spans="1:17" hidden="1" x14ac:dyDescent="0.25">
      <c r="A2073">
        <v>0</v>
      </c>
      <c r="B2073" t="s">
        <v>43</v>
      </c>
      <c r="C2073" t="s">
        <v>38</v>
      </c>
      <c r="D2073" t="s">
        <v>59</v>
      </c>
      <c r="E2073" t="s">
        <v>20</v>
      </c>
      <c r="F2073" t="s">
        <v>74</v>
      </c>
      <c r="G2073"/>
      <c r="J2073">
        <v>0.25</v>
      </c>
      <c r="K2073">
        <v>0.33</v>
      </c>
      <c r="M2073" t="s">
        <v>75</v>
      </c>
      <c r="N2073" t="s">
        <v>24</v>
      </c>
      <c r="O2073" t="s">
        <v>21</v>
      </c>
    </row>
    <row r="2074" spans="1:17" hidden="1" x14ac:dyDescent="0.25">
      <c r="A2074">
        <v>0</v>
      </c>
      <c r="B2074" t="s">
        <v>43</v>
      </c>
      <c r="C2074" t="s">
        <v>38</v>
      </c>
      <c r="D2074" t="s">
        <v>59</v>
      </c>
      <c r="E2074" t="s">
        <v>28</v>
      </c>
      <c r="F2074" t="s">
        <v>26</v>
      </c>
      <c r="G2074"/>
      <c r="H2074" t="s">
        <v>27</v>
      </c>
      <c r="I2074">
        <v>1</v>
      </c>
      <c r="J2074">
        <v>0.5</v>
      </c>
      <c r="K2074">
        <v>2</v>
      </c>
      <c r="M2074" t="s">
        <v>21</v>
      </c>
    </row>
    <row r="2075" spans="1:17" hidden="1" x14ac:dyDescent="0.25">
      <c r="A2075">
        <v>0</v>
      </c>
      <c r="B2075" t="s">
        <v>43</v>
      </c>
      <c r="C2075" t="s">
        <v>38</v>
      </c>
      <c r="D2075" t="s">
        <v>59</v>
      </c>
      <c r="E2075" t="s">
        <v>18</v>
      </c>
      <c r="F2075" t="s">
        <v>31</v>
      </c>
      <c r="G2075">
        <v>24</v>
      </c>
      <c r="M2075" t="s">
        <v>21</v>
      </c>
    </row>
    <row r="2076" spans="1:17" hidden="1" x14ac:dyDescent="0.25">
      <c r="A2076">
        <v>0</v>
      </c>
      <c r="B2076" t="s">
        <v>43</v>
      </c>
      <c r="C2076" t="s">
        <v>38</v>
      </c>
      <c r="D2076" t="s">
        <v>55</v>
      </c>
      <c r="E2076" t="s">
        <v>18</v>
      </c>
      <c r="F2076" t="s">
        <v>26</v>
      </c>
      <c r="G2076"/>
      <c r="H2076" t="s">
        <v>19</v>
      </c>
      <c r="J2076">
        <v>12</v>
      </c>
      <c r="K2076">
        <v>14</v>
      </c>
      <c r="M2076" t="s">
        <v>21</v>
      </c>
    </row>
    <row r="2077" spans="1:17" hidden="1" x14ac:dyDescent="0.25">
      <c r="A2077">
        <v>0</v>
      </c>
      <c r="B2077" t="s">
        <v>43</v>
      </c>
      <c r="C2077" t="s">
        <v>38</v>
      </c>
      <c r="D2077" t="s">
        <v>55</v>
      </c>
      <c r="E2077" t="s">
        <v>20</v>
      </c>
      <c r="F2077" t="s">
        <v>74</v>
      </c>
      <c r="G2077"/>
      <c r="J2077">
        <v>0.25</v>
      </c>
      <c r="K2077">
        <v>0.33</v>
      </c>
      <c r="M2077" t="s">
        <v>75</v>
      </c>
      <c r="N2077" t="s">
        <v>21</v>
      </c>
      <c r="O2077" t="s">
        <v>62</v>
      </c>
      <c r="Q2077" t="e">
        <f>VLOOKUP(A2077&amp;C2078&amp;D2078,Sheet2!$A$1:$K$26,10,FALSE)</f>
        <v>#N/A</v>
      </c>
    </row>
    <row r="2078" spans="1:17" hidden="1" x14ac:dyDescent="0.25">
      <c r="A2078">
        <v>0</v>
      </c>
      <c r="B2078" t="s">
        <v>43</v>
      </c>
      <c r="C2078" t="s">
        <v>38</v>
      </c>
      <c r="D2078" t="s">
        <v>55</v>
      </c>
      <c r="E2078" t="s">
        <v>25</v>
      </c>
      <c r="F2078" t="s">
        <v>26</v>
      </c>
      <c r="G2078"/>
      <c r="H2078" t="s">
        <v>27</v>
      </c>
      <c r="I2078">
        <v>0.75</v>
      </c>
      <c r="J2078">
        <v>0.5</v>
      </c>
      <c r="K2078">
        <v>1</v>
      </c>
      <c r="M2078" t="s">
        <v>24</v>
      </c>
    </row>
    <row r="2079" spans="1:17" hidden="1" x14ac:dyDescent="0.25">
      <c r="A2079">
        <v>0</v>
      </c>
      <c r="B2079" t="s">
        <v>43</v>
      </c>
      <c r="C2079" t="s">
        <v>38</v>
      </c>
      <c r="D2079" t="s">
        <v>55</v>
      </c>
      <c r="E2079" t="s">
        <v>20</v>
      </c>
      <c r="F2079" t="s">
        <v>74</v>
      </c>
      <c r="G2079"/>
      <c r="J2079">
        <v>0.25</v>
      </c>
      <c r="K2079">
        <v>0.33</v>
      </c>
      <c r="M2079" t="s">
        <v>75</v>
      </c>
      <c r="N2079" t="s">
        <v>24</v>
      </c>
      <c r="O2079" t="s">
        <v>21</v>
      </c>
      <c r="P2079">
        <v>1000</v>
      </c>
    </row>
    <row r="2080" spans="1:17" hidden="1" x14ac:dyDescent="0.25">
      <c r="A2080">
        <v>0</v>
      </c>
      <c r="B2080" t="s">
        <v>43</v>
      </c>
      <c r="C2080" t="s">
        <v>38</v>
      </c>
      <c r="D2080" t="s">
        <v>55</v>
      </c>
      <c r="E2080" t="s">
        <v>18</v>
      </c>
      <c r="F2080" t="s">
        <v>26</v>
      </c>
      <c r="G2080"/>
      <c r="H2080" t="s">
        <v>19</v>
      </c>
      <c r="J2080">
        <v>1</v>
      </c>
      <c r="K2080">
        <v>2</v>
      </c>
      <c r="M2080" t="s">
        <v>21</v>
      </c>
    </row>
    <row r="2081" spans="1:17" hidden="1" x14ac:dyDescent="0.25">
      <c r="A2081">
        <v>0</v>
      </c>
      <c r="B2081" t="s">
        <v>43</v>
      </c>
      <c r="C2081" t="s">
        <v>38</v>
      </c>
      <c r="D2081" t="s">
        <v>55</v>
      </c>
      <c r="E2081" t="s">
        <v>20</v>
      </c>
      <c r="F2081" t="s">
        <v>74</v>
      </c>
      <c r="G2081"/>
      <c r="J2081">
        <v>0.25</v>
      </c>
      <c r="K2081">
        <v>0.33</v>
      </c>
      <c r="M2081" t="s">
        <v>75</v>
      </c>
      <c r="N2081" t="s">
        <v>21</v>
      </c>
      <c r="O2081" t="s">
        <v>29</v>
      </c>
      <c r="P2081">
        <v>2500</v>
      </c>
      <c r="Q2081" t="e">
        <f>VLOOKUP(A2081&amp;C2081&amp;D2081,Sheet2!$A$1:$W$46,21,FALSE)</f>
        <v>#N/A</v>
      </c>
    </row>
    <row r="2082" spans="1:17" hidden="1" x14ac:dyDescent="0.25">
      <c r="A2082">
        <v>0</v>
      </c>
      <c r="B2082" t="s">
        <v>43</v>
      </c>
      <c r="C2082" t="s">
        <v>38</v>
      </c>
      <c r="D2082" t="s">
        <v>55</v>
      </c>
      <c r="E2082" t="s">
        <v>30</v>
      </c>
      <c r="F2082" t="s">
        <v>26</v>
      </c>
      <c r="G2082"/>
      <c r="H2082" t="s">
        <v>27</v>
      </c>
      <c r="I2082">
        <v>1.5</v>
      </c>
      <c r="J2082">
        <v>1</v>
      </c>
      <c r="K2082">
        <v>2</v>
      </c>
      <c r="M2082" t="s">
        <v>24</v>
      </c>
    </row>
    <row r="2083" spans="1:17" hidden="1" x14ac:dyDescent="0.25">
      <c r="A2083">
        <v>0</v>
      </c>
      <c r="B2083" t="s">
        <v>43</v>
      </c>
      <c r="C2083" t="s">
        <v>38</v>
      </c>
      <c r="D2083" t="s">
        <v>55</v>
      </c>
      <c r="E2083" t="s">
        <v>20</v>
      </c>
      <c r="F2083" t="s">
        <v>74</v>
      </c>
      <c r="G2083"/>
      <c r="J2083">
        <v>0.25</v>
      </c>
      <c r="K2083">
        <v>0.33</v>
      </c>
      <c r="M2083" t="s">
        <v>75</v>
      </c>
      <c r="N2083" t="s">
        <v>24</v>
      </c>
      <c r="O2083" t="s">
        <v>21</v>
      </c>
    </row>
    <row r="2084" spans="1:17" hidden="1" x14ac:dyDescent="0.25">
      <c r="A2084">
        <v>0</v>
      </c>
      <c r="B2084" t="s">
        <v>43</v>
      </c>
      <c r="C2084" t="s">
        <v>38</v>
      </c>
      <c r="D2084" t="s">
        <v>55</v>
      </c>
      <c r="E2084" t="s">
        <v>18</v>
      </c>
      <c r="F2084" t="s">
        <v>31</v>
      </c>
      <c r="G2084">
        <v>24</v>
      </c>
      <c r="M2084" t="s">
        <v>21</v>
      </c>
    </row>
    <row r="2085" spans="1:17" hidden="1" x14ac:dyDescent="0.25">
      <c r="A2085">
        <v>0</v>
      </c>
      <c r="B2085" t="s">
        <v>43</v>
      </c>
      <c r="C2085" t="s">
        <v>37</v>
      </c>
      <c r="D2085" t="s">
        <v>55</v>
      </c>
      <c r="E2085" t="s">
        <v>18</v>
      </c>
      <c r="F2085" t="s">
        <v>26</v>
      </c>
      <c r="G2085"/>
      <c r="H2085" t="s">
        <v>19</v>
      </c>
      <c r="J2085">
        <v>6</v>
      </c>
      <c r="K2085">
        <v>8</v>
      </c>
      <c r="M2085" t="s">
        <v>21</v>
      </c>
    </row>
    <row r="2086" spans="1:17" hidden="1" x14ac:dyDescent="0.25">
      <c r="A2086">
        <v>0</v>
      </c>
      <c r="B2086" t="s">
        <v>43</v>
      </c>
      <c r="C2086" t="s">
        <v>37</v>
      </c>
      <c r="D2086" t="s">
        <v>55</v>
      </c>
      <c r="E2086" t="s">
        <v>20</v>
      </c>
      <c r="F2086" t="s">
        <v>74</v>
      </c>
      <c r="G2086"/>
      <c r="J2086">
        <v>0.25</v>
      </c>
      <c r="K2086">
        <v>0.33</v>
      </c>
      <c r="M2086" t="s">
        <v>75</v>
      </c>
      <c r="N2086" t="s">
        <v>21</v>
      </c>
      <c r="O2086" t="s">
        <v>22</v>
      </c>
    </row>
    <row r="2087" spans="1:17" hidden="1" x14ac:dyDescent="0.25">
      <c r="A2087">
        <v>0</v>
      </c>
      <c r="B2087" t="s">
        <v>43</v>
      </c>
      <c r="C2087" t="s">
        <v>37</v>
      </c>
      <c r="D2087" t="s">
        <v>55</v>
      </c>
      <c r="E2087" t="s">
        <v>23</v>
      </c>
      <c r="F2087" t="s">
        <v>26</v>
      </c>
      <c r="G2087"/>
      <c r="H2087" t="s">
        <v>19</v>
      </c>
      <c r="J2087">
        <v>6</v>
      </c>
      <c r="K2087">
        <v>7.5</v>
      </c>
      <c r="M2087" t="s">
        <v>22</v>
      </c>
    </row>
    <row r="2088" spans="1:17" hidden="1" x14ac:dyDescent="0.25">
      <c r="A2088">
        <v>0</v>
      </c>
      <c r="B2088" t="s">
        <v>43</v>
      </c>
      <c r="C2088" t="s">
        <v>37</v>
      </c>
      <c r="D2088" t="s">
        <v>55</v>
      </c>
      <c r="E2088" t="s">
        <v>20</v>
      </c>
      <c r="F2088" t="s">
        <v>74</v>
      </c>
      <c r="G2088"/>
      <c r="J2088">
        <v>0.25</v>
      </c>
      <c r="K2088">
        <v>0.33</v>
      </c>
      <c r="M2088" t="s">
        <v>75</v>
      </c>
      <c r="N2088" t="s">
        <v>24</v>
      </c>
      <c r="O2088" t="s">
        <v>21</v>
      </c>
    </row>
    <row r="2089" spans="1:17" hidden="1" x14ac:dyDescent="0.25">
      <c r="A2089">
        <v>0</v>
      </c>
      <c r="B2089" t="s">
        <v>43</v>
      </c>
      <c r="C2089" t="s">
        <v>37</v>
      </c>
      <c r="D2089" t="s">
        <v>55</v>
      </c>
      <c r="E2089" t="s">
        <v>28</v>
      </c>
      <c r="F2089" t="s">
        <v>26</v>
      </c>
      <c r="G2089"/>
      <c r="H2089" t="s">
        <v>27</v>
      </c>
      <c r="I2089">
        <f>(J2089+K2089)/2</f>
        <v>1.5</v>
      </c>
      <c r="J2089">
        <v>1</v>
      </c>
      <c r="K2089">
        <v>2</v>
      </c>
      <c r="M2089" t="s">
        <v>21</v>
      </c>
    </row>
    <row r="2090" spans="1:17" hidden="1" x14ac:dyDescent="0.25">
      <c r="A2090">
        <v>0</v>
      </c>
      <c r="B2090" t="s">
        <v>43</v>
      </c>
      <c r="C2090" t="s">
        <v>37</v>
      </c>
      <c r="D2090" t="s">
        <v>55</v>
      </c>
      <c r="E2090" t="s">
        <v>20</v>
      </c>
      <c r="F2090" t="s">
        <v>74</v>
      </c>
      <c r="G2090"/>
      <c r="J2090">
        <v>0.25</v>
      </c>
      <c r="K2090">
        <v>0.33</v>
      </c>
      <c r="M2090" t="s">
        <v>75</v>
      </c>
      <c r="N2090" t="s">
        <v>24</v>
      </c>
      <c r="O2090" t="s">
        <v>29</v>
      </c>
      <c r="P2090">
        <v>2500</v>
      </c>
      <c r="Q2090" t="e">
        <f>VLOOKUP(A2090&amp;C2090&amp;D2090,Sheet2!$A$1:$W$46,21,FALSE)</f>
        <v>#N/A</v>
      </c>
    </row>
    <row r="2091" spans="1:17" hidden="1" x14ac:dyDescent="0.25">
      <c r="A2091">
        <v>0</v>
      </c>
      <c r="B2091" t="s">
        <v>43</v>
      </c>
      <c r="C2091" t="s">
        <v>37</v>
      </c>
      <c r="D2091" t="s">
        <v>55</v>
      </c>
      <c r="E2091" t="s">
        <v>30</v>
      </c>
      <c r="F2091" t="s">
        <v>26</v>
      </c>
      <c r="G2091"/>
      <c r="H2091" t="s">
        <v>27</v>
      </c>
      <c r="I2091">
        <v>3</v>
      </c>
      <c r="J2091">
        <v>2</v>
      </c>
      <c r="K2091">
        <v>5</v>
      </c>
      <c r="M2091" t="s">
        <v>24</v>
      </c>
    </row>
    <row r="2092" spans="1:17" hidden="1" x14ac:dyDescent="0.25">
      <c r="A2092">
        <v>0</v>
      </c>
      <c r="B2092" t="s">
        <v>43</v>
      </c>
      <c r="C2092" t="s">
        <v>37</v>
      </c>
      <c r="D2092" t="s">
        <v>55</v>
      </c>
      <c r="E2092" t="s">
        <v>20</v>
      </c>
      <c r="F2092" t="s">
        <v>74</v>
      </c>
      <c r="G2092"/>
      <c r="J2092">
        <v>0.25</v>
      </c>
      <c r="K2092">
        <v>0.33</v>
      </c>
      <c r="M2092" t="s">
        <v>75</v>
      </c>
      <c r="N2092" t="s">
        <v>24</v>
      </c>
      <c r="O2092" t="s">
        <v>21</v>
      </c>
      <c r="P2092">
        <v>1000</v>
      </c>
    </row>
    <row r="2093" spans="1:17" hidden="1" x14ac:dyDescent="0.25">
      <c r="A2093">
        <v>0</v>
      </c>
      <c r="B2093" t="s">
        <v>43</v>
      </c>
      <c r="C2093" t="s">
        <v>37</v>
      </c>
      <c r="D2093" t="s">
        <v>55</v>
      </c>
      <c r="E2093" t="s">
        <v>18</v>
      </c>
      <c r="F2093" t="s">
        <v>31</v>
      </c>
      <c r="G2093">
        <v>24</v>
      </c>
      <c r="M2093" t="s">
        <v>21</v>
      </c>
    </row>
    <row r="2094" spans="1:17" hidden="1" x14ac:dyDescent="0.25">
      <c r="A2094">
        <v>0</v>
      </c>
      <c r="B2094" t="s">
        <v>43</v>
      </c>
      <c r="C2094" t="s">
        <v>38</v>
      </c>
      <c r="D2094" t="s">
        <v>53</v>
      </c>
      <c r="E2094" t="s">
        <v>18</v>
      </c>
      <c r="F2094" t="s">
        <v>26</v>
      </c>
      <c r="G2094"/>
      <c r="H2094" t="s">
        <v>19</v>
      </c>
      <c r="J2094">
        <v>8</v>
      </c>
      <c r="K2094">
        <v>11</v>
      </c>
      <c r="M2094" t="s">
        <v>21</v>
      </c>
    </row>
    <row r="2095" spans="1:17" hidden="1" x14ac:dyDescent="0.25">
      <c r="A2095">
        <v>0</v>
      </c>
      <c r="B2095" t="s">
        <v>43</v>
      </c>
      <c r="C2095" t="s">
        <v>38</v>
      </c>
      <c r="D2095" t="s">
        <v>53</v>
      </c>
      <c r="E2095" t="s">
        <v>20</v>
      </c>
      <c r="F2095" t="s">
        <v>74</v>
      </c>
      <c r="G2095"/>
      <c r="J2095">
        <v>0.25</v>
      </c>
      <c r="K2095">
        <v>0.33</v>
      </c>
      <c r="M2095" t="s">
        <v>75</v>
      </c>
      <c r="N2095" t="s">
        <v>21</v>
      </c>
      <c r="O2095" t="s">
        <v>62</v>
      </c>
      <c r="Q2095" t="e">
        <f>VLOOKUP(A2095&amp;C2096&amp;D2096,Sheet2!$A$1:$K$26,10,FALSE)</f>
        <v>#N/A</v>
      </c>
    </row>
    <row r="2096" spans="1:17" hidden="1" x14ac:dyDescent="0.25">
      <c r="A2096">
        <v>0</v>
      </c>
      <c r="B2096" t="s">
        <v>43</v>
      </c>
      <c r="C2096" t="s">
        <v>38</v>
      </c>
      <c r="D2096" t="s">
        <v>53</v>
      </c>
      <c r="E2096" t="s">
        <v>25</v>
      </c>
      <c r="F2096" t="s">
        <v>26</v>
      </c>
      <c r="G2096"/>
      <c r="H2096" t="s">
        <v>27</v>
      </c>
      <c r="I2096">
        <v>0.75</v>
      </c>
      <c r="J2096">
        <v>0.5</v>
      </c>
      <c r="K2096">
        <v>1</v>
      </c>
      <c r="M2096" t="s">
        <v>24</v>
      </c>
    </row>
    <row r="2097" spans="1:17" hidden="1" x14ac:dyDescent="0.25">
      <c r="A2097">
        <v>0</v>
      </c>
      <c r="B2097" t="s">
        <v>43</v>
      </c>
      <c r="C2097" t="s">
        <v>38</v>
      </c>
      <c r="D2097" t="s">
        <v>53</v>
      </c>
      <c r="E2097" t="s">
        <v>20</v>
      </c>
      <c r="F2097" t="s">
        <v>74</v>
      </c>
      <c r="G2097"/>
      <c r="J2097">
        <v>0.25</v>
      </c>
      <c r="K2097">
        <v>0.33</v>
      </c>
      <c r="M2097" t="s">
        <v>75</v>
      </c>
      <c r="N2097" t="s">
        <v>24</v>
      </c>
      <c r="O2097" t="s">
        <v>21</v>
      </c>
    </row>
    <row r="2098" spans="1:17" hidden="1" x14ac:dyDescent="0.25">
      <c r="A2098">
        <v>0</v>
      </c>
      <c r="B2098" t="s">
        <v>43</v>
      </c>
      <c r="C2098" t="s">
        <v>38</v>
      </c>
      <c r="D2098" t="s">
        <v>53</v>
      </c>
      <c r="E2098" t="s">
        <v>28</v>
      </c>
      <c r="F2098" t="s">
        <v>26</v>
      </c>
      <c r="G2098"/>
      <c r="H2098" t="s">
        <v>27</v>
      </c>
      <c r="I2098">
        <v>1</v>
      </c>
      <c r="J2098">
        <v>0.5</v>
      </c>
      <c r="K2098">
        <v>2</v>
      </c>
      <c r="M2098" t="s">
        <v>21</v>
      </c>
    </row>
    <row r="2099" spans="1:17" hidden="1" x14ac:dyDescent="0.25">
      <c r="A2099">
        <v>0</v>
      </c>
      <c r="B2099" t="s">
        <v>43</v>
      </c>
      <c r="C2099" t="s">
        <v>38</v>
      </c>
      <c r="D2099" t="s">
        <v>53</v>
      </c>
      <c r="E2099" t="s">
        <v>18</v>
      </c>
      <c r="F2099" t="s">
        <v>31</v>
      </c>
      <c r="G2099">
        <v>24</v>
      </c>
      <c r="M2099" t="s">
        <v>21</v>
      </c>
    </row>
    <row r="2100" spans="1:17" hidden="1" x14ac:dyDescent="0.25">
      <c r="A2100">
        <v>0</v>
      </c>
      <c r="B2100" t="s">
        <v>43</v>
      </c>
      <c r="C2100" t="s">
        <v>37</v>
      </c>
      <c r="D2100" t="s">
        <v>53</v>
      </c>
      <c r="E2100" t="s">
        <v>18</v>
      </c>
      <c r="F2100" t="s">
        <v>26</v>
      </c>
      <c r="G2100"/>
      <c r="H2100" t="s">
        <v>19</v>
      </c>
      <c r="J2100">
        <v>6</v>
      </c>
      <c r="K2100">
        <v>7</v>
      </c>
      <c r="M2100" t="s">
        <v>21</v>
      </c>
    </row>
    <row r="2101" spans="1:17" hidden="1" x14ac:dyDescent="0.25">
      <c r="A2101">
        <v>0</v>
      </c>
      <c r="B2101" t="s">
        <v>43</v>
      </c>
      <c r="C2101" t="s">
        <v>37</v>
      </c>
      <c r="D2101" t="s">
        <v>53</v>
      </c>
      <c r="E2101" t="s">
        <v>20</v>
      </c>
      <c r="F2101" t="s">
        <v>74</v>
      </c>
      <c r="G2101"/>
      <c r="J2101">
        <v>0.25</v>
      </c>
      <c r="K2101">
        <v>0.33</v>
      </c>
      <c r="M2101" t="s">
        <v>75</v>
      </c>
      <c r="N2101" t="s">
        <v>21</v>
      </c>
      <c r="O2101" t="s">
        <v>32</v>
      </c>
    </row>
    <row r="2102" spans="1:17" hidden="1" x14ac:dyDescent="0.25">
      <c r="A2102">
        <v>0</v>
      </c>
      <c r="B2102" t="s">
        <v>43</v>
      </c>
      <c r="C2102" t="s">
        <v>37</v>
      </c>
      <c r="D2102" t="s">
        <v>53</v>
      </c>
      <c r="E2102" t="s">
        <v>33</v>
      </c>
      <c r="F2102" t="s">
        <v>26</v>
      </c>
      <c r="G2102"/>
      <c r="H2102" t="s">
        <v>19</v>
      </c>
      <c r="J2102">
        <v>3</v>
      </c>
      <c r="K2102">
        <v>3.5</v>
      </c>
      <c r="M2102" t="s">
        <v>32</v>
      </c>
    </row>
    <row r="2103" spans="1:17" hidden="1" x14ac:dyDescent="0.25">
      <c r="A2103">
        <v>0</v>
      </c>
      <c r="B2103" t="s">
        <v>43</v>
      </c>
      <c r="C2103" t="s">
        <v>37</v>
      </c>
      <c r="D2103" t="s">
        <v>53</v>
      </c>
      <c r="E2103" t="s">
        <v>34</v>
      </c>
      <c r="F2103" t="s">
        <v>26</v>
      </c>
      <c r="G2103"/>
      <c r="H2103" t="s">
        <v>19</v>
      </c>
      <c r="J2103">
        <v>0.5</v>
      </c>
      <c r="K2103">
        <v>0.75</v>
      </c>
      <c r="M2103" t="s">
        <v>24</v>
      </c>
    </row>
    <row r="2104" spans="1:17" hidden="1" x14ac:dyDescent="0.25">
      <c r="A2104">
        <v>0</v>
      </c>
      <c r="B2104" t="s">
        <v>43</v>
      </c>
      <c r="C2104" t="s">
        <v>37</v>
      </c>
      <c r="D2104" t="s">
        <v>53</v>
      </c>
      <c r="E2104" t="s">
        <v>33</v>
      </c>
      <c r="F2104" t="s">
        <v>26</v>
      </c>
      <c r="G2104"/>
      <c r="H2104" t="s">
        <v>27</v>
      </c>
      <c r="I2104">
        <v>2.5</v>
      </c>
      <c r="J2104">
        <v>2</v>
      </c>
      <c r="K2104">
        <v>3</v>
      </c>
      <c r="M2104" t="s">
        <v>32</v>
      </c>
    </row>
    <row r="2105" spans="1:17" hidden="1" x14ac:dyDescent="0.25">
      <c r="A2105">
        <v>0</v>
      </c>
      <c r="B2105" t="s">
        <v>43</v>
      </c>
      <c r="C2105" t="s">
        <v>37</v>
      </c>
      <c r="D2105" t="s">
        <v>53</v>
      </c>
      <c r="E2105" t="s">
        <v>20</v>
      </c>
      <c r="F2105" t="s">
        <v>74</v>
      </c>
      <c r="G2105"/>
      <c r="J2105">
        <v>0.25</v>
      </c>
      <c r="K2105">
        <v>0.33</v>
      </c>
      <c r="M2105" t="s">
        <v>75</v>
      </c>
      <c r="N2105" t="s">
        <v>24</v>
      </c>
      <c r="O2105" t="s">
        <v>21</v>
      </c>
    </row>
    <row r="2106" spans="1:17" hidden="1" x14ac:dyDescent="0.25">
      <c r="A2106">
        <v>0</v>
      </c>
      <c r="B2106" t="s">
        <v>43</v>
      </c>
      <c r="C2106" t="s">
        <v>37</v>
      </c>
      <c r="D2106" t="s">
        <v>53</v>
      </c>
      <c r="E2106" t="s">
        <v>28</v>
      </c>
      <c r="F2106" t="s">
        <v>26</v>
      </c>
      <c r="G2106"/>
      <c r="H2106" t="s">
        <v>27</v>
      </c>
      <c r="I2106">
        <v>0.5</v>
      </c>
      <c r="J2106">
        <v>0.33</v>
      </c>
      <c r="K2106">
        <v>0.75</v>
      </c>
      <c r="M2106" t="s">
        <v>21</v>
      </c>
    </row>
    <row r="2107" spans="1:17" hidden="1" x14ac:dyDescent="0.25">
      <c r="A2107">
        <v>0</v>
      </c>
      <c r="B2107" t="s">
        <v>43</v>
      </c>
      <c r="C2107" t="s">
        <v>37</v>
      </c>
      <c r="D2107" t="s">
        <v>53</v>
      </c>
      <c r="E2107" t="s">
        <v>20</v>
      </c>
      <c r="F2107" t="s">
        <v>74</v>
      </c>
      <c r="G2107"/>
      <c r="J2107">
        <v>0.25</v>
      </c>
      <c r="K2107">
        <v>0.33</v>
      </c>
      <c r="M2107" t="s">
        <v>75</v>
      </c>
      <c r="N2107" t="s">
        <v>24</v>
      </c>
      <c r="O2107" t="s">
        <v>29</v>
      </c>
      <c r="P2107">
        <v>2500</v>
      </c>
      <c r="Q2107" t="e">
        <f>VLOOKUP(A2107&amp;C2107&amp;D2107,Sheet2!$A$1:$W$46,21,FALSE)</f>
        <v>#N/A</v>
      </c>
    </row>
    <row r="2108" spans="1:17" hidden="1" x14ac:dyDescent="0.25">
      <c r="A2108">
        <v>0</v>
      </c>
      <c r="B2108" t="s">
        <v>43</v>
      </c>
      <c r="C2108" t="s">
        <v>37</v>
      </c>
      <c r="D2108" t="s">
        <v>53</v>
      </c>
      <c r="E2108" t="s">
        <v>30</v>
      </c>
      <c r="F2108" t="s">
        <v>26</v>
      </c>
      <c r="G2108"/>
      <c r="H2108" t="s">
        <v>27</v>
      </c>
      <c r="I2108">
        <v>5.5</v>
      </c>
      <c r="J2108">
        <v>4</v>
      </c>
      <c r="K2108">
        <v>7.5</v>
      </c>
      <c r="M2108" t="s">
        <v>24</v>
      </c>
    </row>
    <row r="2109" spans="1:17" hidden="1" x14ac:dyDescent="0.25">
      <c r="A2109">
        <v>0</v>
      </c>
      <c r="B2109" t="s">
        <v>43</v>
      </c>
      <c r="C2109" t="s">
        <v>37</v>
      </c>
      <c r="D2109" t="s">
        <v>53</v>
      </c>
      <c r="E2109" t="s">
        <v>20</v>
      </c>
      <c r="F2109" t="s">
        <v>74</v>
      </c>
      <c r="G2109"/>
      <c r="J2109">
        <v>0.25</v>
      </c>
      <c r="K2109">
        <v>0.33</v>
      </c>
      <c r="M2109" t="s">
        <v>75</v>
      </c>
      <c r="N2109" t="s">
        <v>24</v>
      </c>
      <c r="O2109" t="s">
        <v>21</v>
      </c>
    </row>
    <row r="2110" spans="1:17" hidden="1" x14ac:dyDescent="0.25">
      <c r="A2110">
        <v>0</v>
      </c>
      <c r="B2110" t="s">
        <v>43</v>
      </c>
      <c r="C2110" t="s">
        <v>37</v>
      </c>
      <c r="D2110" t="s">
        <v>53</v>
      </c>
      <c r="E2110" t="s">
        <v>18</v>
      </c>
      <c r="F2110" t="s">
        <v>31</v>
      </c>
      <c r="G2110">
        <v>24</v>
      </c>
      <c r="M2110" t="s">
        <v>21</v>
      </c>
    </row>
    <row r="2111" spans="1:17" hidden="1" x14ac:dyDescent="0.25">
      <c r="A2111">
        <v>0</v>
      </c>
      <c r="B2111" t="s">
        <v>43</v>
      </c>
      <c r="C2111" t="s">
        <v>38</v>
      </c>
      <c r="D2111" t="s">
        <v>56</v>
      </c>
      <c r="E2111" t="s">
        <v>18</v>
      </c>
      <c r="F2111" t="s">
        <v>26</v>
      </c>
      <c r="G2111"/>
      <c r="H2111" t="s">
        <v>19</v>
      </c>
      <c r="J2111">
        <v>8</v>
      </c>
      <c r="K2111">
        <v>14</v>
      </c>
      <c r="M2111" t="s">
        <v>21</v>
      </c>
    </row>
    <row r="2112" spans="1:17" hidden="1" x14ac:dyDescent="0.25">
      <c r="A2112">
        <v>0</v>
      </c>
      <c r="B2112" t="s">
        <v>43</v>
      </c>
      <c r="C2112" t="s">
        <v>38</v>
      </c>
      <c r="D2112" t="s">
        <v>56</v>
      </c>
      <c r="E2112" t="s">
        <v>28</v>
      </c>
      <c r="F2112" t="s">
        <v>26</v>
      </c>
      <c r="G2112"/>
      <c r="H2112" t="s">
        <v>27</v>
      </c>
      <c r="I2112">
        <v>1</v>
      </c>
      <c r="J2112">
        <v>0.5</v>
      </c>
      <c r="K2112">
        <v>2</v>
      </c>
      <c r="M2112" t="s">
        <v>21</v>
      </c>
    </row>
    <row r="2113" spans="1:17" hidden="1" x14ac:dyDescent="0.25">
      <c r="A2113">
        <v>0</v>
      </c>
      <c r="B2113" t="s">
        <v>43</v>
      </c>
      <c r="C2113" t="s">
        <v>38</v>
      </c>
      <c r="D2113" t="s">
        <v>56</v>
      </c>
      <c r="E2113" t="s">
        <v>18</v>
      </c>
      <c r="F2113" t="s">
        <v>31</v>
      </c>
      <c r="G2113">
        <v>24</v>
      </c>
      <c r="M2113" t="s">
        <v>21</v>
      </c>
    </row>
    <row r="2114" spans="1:17" hidden="1" x14ac:dyDescent="0.25">
      <c r="A2114">
        <v>0</v>
      </c>
      <c r="B2114" t="s">
        <v>43</v>
      </c>
      <c r="C2114" t="s">
        <v>37</v>
      </c>
      <c r="D2114" t="s">
        <v>56</v>
      </c>
      <c r="E2114" t="s">
        <v>18</v>
      </c>
      <c r="F2114" t="s">
        <v>26</v>
      </c>
      <c r="G2114"/>
      <c r="H2114" t="s">
        <v>19</v>
      </c>
      <c r="J2114">
        <v>6</v>
      </c>
      <c r="K2114">
        <v>8</v>
      </c>
      <c r="M2114" t="s">
        <v>21</v>
      </c>
    </row>
    <row r="2115" spans="1:17" hidden="1" x14ac:dyDescent="0.25">
      <c r="A2115">
        <v>0</v>
      </c>
      <c r="B2115" t="s">
        <v>43</v>
      </c>
      <c r="C2115" t="s">
        <v>37</v>
      </c>
      <c r="D2115" t="s">
        <v>56</v>
      </c>
      <c r="E2115" t="s">
        <v>20</v>
      </c>
      <c r="F2115" t="s">
        <v>74</v>
      </c>
      <c r="G2115"/>
      <c r="J2115">
        <v>0.25</v>
      </c>
      <c r="K2115">
        <v>0.33</v>
      </c>
      <c r="M2115" t="s">
        <v>75</v>
      </c>
      <c r="N2115" t="s">
        <v>21</v>
      </c>
      <c r="O2115" t="s">
        <v>22</v>
      </c>
    </row>
    <row r="2116" spans="1:17" hidden="1" x14ac:dyDescent="0.25">
      <c r="A2116">
        <v>0</v>
      </c>
      <c r="B2116" t="s">
        <v>43</v>
      </c>
      <c r="C2116" t="s">
        <v>37</v>
      </c>
      <c r="D2116" t="s">
        <v>56</v>
      </c>
      <c r="E2116" t="s">
        <v>23</v>
      </c>
      <c r="F2116" t="s">
        <v>26</v>
      </c>
      <c r="G2116"/>
      <c r="H2116" t="s">
        <v>19</v>
      </c>
      <c r="J2116">
        <v>6</v>
      </c>
      <c r="K2116">
        <v>8</v>
      </c>
      <c r="M2116" t="s">
        <v>22</v>
      </c>
    </row>
    <row r="2117" spans="1:17" hidden="1" x14ac:dyDescent="0.25">
      <c r="A2117">
        <v>0</v>
      </c>
      <c r="B2117" t="s">
        <v>43</v>
      </c>
      <c r="C2117" t="s">
        <v>37</v>
      </c>
      <c r="D2117" t="s">
        <v>56</v>
      </c>
      <c r="E2117" t="s">
        <v>20</v>
      </c>
      <c r="F2117" t="s">
        <v>74</v>
      </c>
      <c r="G2117"/>
      <c r="J2117">
        <v>0.25</v>
      </c>
      <c r="K2117">
        <v>0.33</v>
      </c>
      <c r="M2117" t="s">
        <v>75</v>
      </c>
      <c r="N2117" t="s">
        <v>24</v>
      </c>
      <c r="O2117" t="s">
        <v>29</v>
      </c>
      <c r="P2117">
        <v>2500</v>
      </c>
      <c r="Q2117" t="e">
        <f>VLOOKUP(A2117&amp;C2117&amp;D2117,Sheet2!$A$1:$W$46,21,FALSE)</f>
        <v>#N/A</v>
      </c>
    </row>
    <row r="2118" spans="1:17" hidden="1" x14ac:dyDescent="0.25">
      <c r="A2118">
        <v>0</v>
      </c>
      <c r="B2118" t="s">
        <v>43</v>
      </c>
      <c r="C2118" t="s">
        <v>37</v>
      </c>
      <c r="D2118" t="s">
        <v>56</v>
      </c>
      <c r="E2118" t="s">
        <v>30</v>
      </c>
      <c r="F2118" t="s">
        <v>26</v>
      </c>
      <c r="G2118"/>
      <c r="H2118" t="s">
        <v>19</v>
      </c>
      <c r="J2118">
        <v>4</v>
      </c>
      <c r="K2118">
        <v>5.5</v>
      </c>
      <c r="M2118" t="s">
        <v>24</v>
      </c>
    </row>
    <row r="2119" spans="1:17" hidden="1" x14ac:dyDescent="0.25">
      <c r="A2119">
        <v>0</v>
      </c>
      <c r="B2119" t="s">
        <v>43</v>
      </c>
      <c r="C2119" t="s">
        <v>37</v>
      </c>
      <c r="D2119" t="s">
        <v>56</v>
      </c>
      <c r="E2119" t="s">
        <v>20</v>
      </c>
      <c r="F2119" t="s">
        <v>74</v>
      </c>
      <c r="G2119"/>
      <c r="J2119">
        <v>0.25</v>
      </c>
      <c r="K2119">
        <v>0.33</v>
      </c>
      <c r="M2119" t="s">
        <v>75</v>
      </c>
      <c r="N2119" t="s">
        <v>24</v>
      </c>
      <c r="O2119" t="s">
        <v>21</v>
      </c>
      <c r="P2119">
        <v>1000</v>
      </c>
    </row>
    <row r="2120" spans="1:17" hidden="1" x14ac:dyDescent="0.25">
      <c r="A2120">
        <v>0</v>
      </c>
      <c r="B2120" t="s">
        <v>43</v>
      </c>
      <c r="C2120" t="s">
        <v>37</v>
      </c>
      <c r="D2120" t="s">
        <v>56</v>
      </c>
      <c r="E2120" t="s">
        <v>28</v>
      </c>
      <c r="F2120" t="s">
        <v>26</v>
      </c>
      <c r="G2120"/>
      <c r="H2120" t="s">
        <v>27</v>
      </c>
      <c r="I2120">
        <v>0.75</v>
      </c>
      <c r="J2120">
        <v>0.5</v>
      </c>
      <c r="K2120">
        <v>1</v>
      </c>
      <c r="M2120" t="s">
        <v>21</v>
      </c>
    </row>
    <row r="2121" spans="1:17" hidden="1" x14ac:dyDescent="0.25">
      <c r="A2121">
        <v>0</v>
      </c>
      <c r="B2121" t="s">
        <v>43</v>
      </c>
      <c r="C2121" t="s">
        <v>37</v>
      </c>
      <c r="D2121" t="s">
        <v>56</v>
      </c>
      <c r="E2121" t="s">
        <v>20</v>
      </c>
      <c r="F2121" t="s">
        <v>74</v>
      </c>
      <c r="G2121"/>
      <c r="J2121">
        <v>0.25</v>
      </c>
      <c r="K2121">
        <v>0.33</v>
      </c>
      <c r="M2121" t="s">
        <v>75</v>
      </c>
      <c r="N2121" t="s">
        <v>24</v>
      </c>
      <c r="O2121" t="s">
        <v>21</v>
      </c>
    </row>
    <row r="2122" spans="1:17" hidden="1" x14ac:dyDescent="0.25">
      <c r="A2122">
        <v>0</v>
      </c>
      <c r="B2122" t="s">
        <v>43</v>
      </c>
      <c r="C2122" t="s">
        <v>37</v>
      </c>
      <c r="D2122" t="s">
        <v>56</v>
      </c>
      <c r="E2122" t="s">
        <v>18</v>
      </c>
      <c r="F2122" t="s">
        <v>31</v>
      </c>
      <c r="G2122">
        <v>24</v>
      </c>
      <c r="M2122" t="s">
        <v>21</v>
      </c>
    </row>
    <row r="2123" spans="1:17" hidden="1" x14ac:dyDescent="0.25">
      <c r="A2123">
        <v>0</v>
      </c>
      <c r="B2123" t="s">
        <v>43</v>
      </c>
      <c r="C2123" t="s">
        <v>37</v>
      </c>
      <c r="D2123" t="s">
        <v>52</v>
      </c>
      <c r="E2123" t="s">
        <v>18</v>
      </c>
      <c r="F2123" t="s">
        <v>26</v>
      </c>
      <c r="G2123"/>
      <c r="H2123" t="s">
        <v>19</v>
      </c>
      <c r="J2123">
        <v>8</v>
      </c>
      <c r="K2123">
        <v>9</v>
      </c>
      <c r="M2123" t="s">
        <v>21</v>
      </c>
    </row>
    <row r="2124" spans="1:17" hidden="1" x14ac:dyDescent="0.25">
      <c r="A2124">
        <v>0</v>
      </c>
      <c r="B2124" t="s">
        <v>43</v>
      </c>
      <c r="C2124" t="s">
        <v>37</v>
      </c>
      <c r="D2124" t="s">
        <v>52</v>
      </c>
      <c r="E2124" t="s">
        <v>28</v>
      </c>
      <c r="F2124" t="s">
        <v>26</v>
      </c>
      <c r="G2124"/>
      <c r="H2124" t="s">
        <v>27</v>
      </c>
      <c r="I2124">
        <v>1</v>
      </c>
      <c r="J2124">
        <v>0.5</v>
      </c>
      <c r="K2124">
        <v>2</v>
      </c>
      <c r="M2124" t="s">
        <v>21</v>
      </c>
    </row>
    <row r="2125" spans="1:17" hidden="1" x14ac:dyDescent="0.25">
      <c r="A2125">
        <v>0</v>
      </c>
      <c r="B2125" t="s">
        <v>43</v>
      </c>
      <c r="C2125" t="s">
        <v>37</v>
      </c>
      <c r="D2125" t="s">
        <v>52</v>
      </c>
      <c r="E2125" t="s">
        <v>20</v>
      </c>
      <c r="F2125" t="s">
        <v>74</v>
      </c>
      <c r="G2125"/>
      <c r="J2125">
        <v>0.25</v>
      </c>
      <c r="K2125">
        <v>0.33</v>
      </c>
      <c r="M2125" t="s">
        <v>75</v>
      </c>
      <c r="N2125" t="s">
        <v>24</v>
      </c>
      <c r="O2125" t="s">
        <v>29</v>
      </c>
      <c r="P2125">
        <v>2500</v>
      </c>
      <c r="Q2125" t="e">
        <f>VLOOKUP(A2125&amp;C2125&amp;D2125,Sheet2!$A$1:$W$46,21,FALSE)</f>
        <v>#N/A</v>
      </c>
    </row>
    <row r="2126" spans="1:17" hidden="1" x14ac:dyDescent="0.25">
      <c r="A2126">
        <v>0</v>
      </c>
      <c r="B2126" t="s">
        <v>43</v>
      </c>
      <c r="C2126" t="s">
        <v>37</v>
      </c>
      <c r="D2126" t="s">
        <v>52</v>
      </c>
      <c r="E2126" t="s">
        <v>30</v>
      </c>
      <c r="F2126" t="s">
        <v>26</v>
      </c>
      <c r="G2126"/>
      <c r="H2126" t="s">
        <v>27</v>
      </c>
      <c r="I2126">
        <v>5.5</v>
      </c>
      <c r="J2126">
        <v>4</v>
      </c>
      <c r="K2126">
        <v>8</v>
      </c>
      <c r="M2126" t="s">
        <v>24</v>
      </c>
    </row>
    <row r="2127" spans="1:17" hidden="1" x14ac:dyDescent="0.25">
      <c r="A2127">
        <v>0</v>
      </c>
      <c r="B2127" t="s">
        <v>43</v>
      </c>
      <c r="C2127" t="s">
        <v>37</v>
      </c>
      <c r="D2127" t="s">
        <v>52</v>
      </c>
      <c r="E2127" t="s">
        <v>20</v>
      </c>
      <c r="F2127" t="s">
        <v>74</v>
      </c>
      <c r="G2127"/>
      <c r="J2127">
        <v>0.25</v>
      </c>
      <c r="K2127">
        <v>0.33</v>
      </c>
      <c r="M2127" t="s">
        <v>75</v>
      </c>
      <c r="N2127" t="s">
        <v>24</v>
      </c>
      <c r="O2127" t="s">
        <v>21</v>
      </c>
    </row>
    <row r="2128" spans="1:17" hidden="1" x14ac:dyDescent="0.25">
      <c r="A2128">
        <v>0</v>
      </c>
      <c r="B2128" t="s">
        <v>43</v>
      </c>
      <c r="C2128" t="s">
        <v>37</v>
      </c>
      <c r="D2128" t="s">
        <v>52</v>
      </c>
      <c r="E2128" t="s">
        <v>18</v>
      </c>
      <c r="F2128" t="s">
        <v>31</v>
      </c>
      <c r="G2128">
        <v>24</v>
      </c>
      <c r="M2128" t="s">
        <v>21</v>
      </c>
    </row>
    <row r="2129" spans="1:17" hidden="1" x14ac:dyDescent="0.25">
      <c r="A2129">
        <v>0</v>
      </c>
      <c r="B2129" t="s">
        <v>43</v>
      </c>
      <c r="C2129" t="s">
        <v>36</v>
      </c>
      <c r="D2129" t="s">
        <v>52</v>
      </c>
      <c r="E2129" t="s">
        <v>18</v>
      </c>
      <c r="F2129" t="s">
        <v>26</v>
      </c>
      <c r="G2129"/>
      <c r="H2129" t="s">
        <v>19</v>
      </c>
      <c r="J2129">
        <v>8</v>
      </c>
      <c r="K2129">
        <v>11</v>
      </c>
      <c r="M2129" t="s">
        <v>21</v>
      </c>
    </row>
    <row r="2130" spans="1:17" hidden="1" x14ac:dyDescent="0.25">
      <c r="A2130">
        <v>0</v>
      </c>
      <c r="B2130" t="s">
        <v>43</v>
      </c>
      <c r="C2130" t="s">
        <v>36</v>
      </c>
      <c r="D2130" t="s">
        <v>52</v>
      </c>
      <c r="E2130" t="s">
        <v>20</v>
      </c>
      <c r="F2130" t="s">
        <v>74</v>
      </c>
      <c r="G2130"/>
      <c r="J2130">
        <v>0.25</v>
      </c>
      <c r="K2130">
        <v>0.33</v>
      </c>
      <c r="M2130" t="s">
        <v>75</v>
      </c>
      <c r="N2130" t="s">
        <v>21</v>
      </c>
      <c r="O2130" t="s">
        <v>62</v>
      </c>
      <c r="Q2130" t="e">
        <f>VLOOKUP(A2130&amp;C2131&amp;D2131,Sheet2!$A$1:$K$26,10,FALSE)</f>
        <v>#N/A</v>
      </c>
    </row>
    <row r="2131" spans="1:17" hidden="1" x14ac:dyDescent="0.25">
      <c r="A2131">
        <v>0</v>
      </c>
      <c r="B2131" t="s">
        <v>43</v>
      </c>
      <c r="C2131" t="s">
        <v>36</v>
      </c>
      <c r="D2131" t="s">
        <v>52</v>
      </c>
      <c r="E2131" t="s">
        <v>25</v>
      </c>
      <c r="F2131" t="s">
        <v>26</v>
      </c>
      <c r="G2131"/>
      <c r="H2131" t="s">
        <v>27</v>
      </c>
      <c r="I2131">
        <v>0.75</v>
      </c>
      <c r="J2131">
        <v>0.5</v>
      </c>
      <c r="K2131">
        <v>1</v>
      </c>
      <c r="M2131" t="s">
        <v>24</v>
      </c>
    </row>
    <row r="2132" spans="1:17" hidden="1" x14ac:dyDescent="0.25">
      <c r="A2132">
        <v>0</v>
      </c>
      <c r="B2132" t="s">
        <v>43</v>
      </c>
      <c r="C2132" t="s">
        <v>36</v>
      </c>
      <c r="D2132" t="s">
        <v>52</v>
      </c>
      <c r="E2132" t="s">
        <v>20</v>
      </c>
      <c r="F2132" t="s">
        <v>74</v>
      </c>
      <c r="G2132"/>
      <c r="J2132">
        <v>0.25</v>
      </c>
      <c r="K2132">
        <v>0.33</v>
      </c>
      <c r="M2132" t="s">
        <v>75</v>
      </c>
      <c r="N2132" t="s">
        <v>24</v>
      </c>
      <c r="O2132" t="s">
        <v>21</v>
      </c>
    </row>
    <row r="2133" spans="1:17" hidden="1" x14ac:dyDescent="0.25">
      <c r="A2133">
        <v>0</v>
      </c>
      <c r="B2133" t="s">
        <v>43</v>
      </c>
      <c r="C2133" t="s">
        <v>36</v>
      </c>
      <c r="D2133" t="s">
        <v>52</v>
      </c>
      <c r="E2133" t="s">
        <v>28</v>
      </c>
      <c r="F2133" t="s">
        <v>26</v>
      </c>
      <c r="G2133"/>
      <c r="H2133" t="s">
        <v>27</v>
      </c>
      <c r="I2133">
        <v>1</v>
      </c>
      <c r="J2133">
        <v>0.5</v>
      </c>
      <c r="K2133">
        <v>2</v>
      </c>
      <c r="M2133" t="s">
        <v>21</v>
      </c>
    </row>
    <row r="2134" spans="1:17" hidden="1" x14ac:dyDescent="0.25">
      <c r="A2134">
        <v>0</v>
      </c>
      <c r="B2134" t="s">
        <v>43</v>
      </c>
      <c r="C2134" t="s">
        <v>36</v>
      </c>
      <c r="D2134" t="s">
        <v>52</v>
      </c>
      <c r="E2134" t="s">
        <v>20</v>
      </c>
      <c r="F2134" t="s">
        <v>74</v>
      </c>
      <c r="G2134"/>
      <c r="J2134">
        <v>0.25</v>
      </c>
      <c r="K2134">
        <v>0.33</v>
      </c>
      <c r="M2134" t="s">
        <v>75</v>
      </c>
      <c r="N2134" t="s">
        <v>24</v>
      </c>
      <c r="O2134" t="s">
        <v>29</v>
      </c>
      <c r="P2134">
        <v>2500</v>
      </c>
      <c r="Q2134" t="e">
        <f>VLOOKUP(A2134&amp;C2134&amp;D2134,Sheet2!$A$1:$W$46,21,FALSE)</f>
        <v>#N/A</v>
      </c>
    </row>
    <row r="2135" spans="1:17" hidden="1" x14ac:dyDescent="0.25">
      <c r="A2135">
        <v>0</v>
      </c>
      <c r="B2135" t="s">
        <v>43</v>
      </c>
      <c r="C2135" t="s">
        <v>36</v>
      </c>
      <c r="D2135" t="s">
        <v>52</v>
      </c>
      <c r="E2135" t="s">
        <v>30</v>
      </c>
      <c r="F2135" t="s">
        <v>26</v>
      </c>
      <c r="G2135"/>
      <c r="H2135" t="s">
        <v>27</v>
      </c>
      <c r="I2135">
        <v>4</v>
      </c>
      <c r="J2135">
        <v>3</v>
      </c>
      <c r="K2135">
        <v>5</v>
      </c>
      <c r="M2135" t="s">
        <v>24</v>
      </c>
    </row>
    <row r="2136" spans="1:17" hidden="1" x14ac:dyDescent="0.25">
      <c r="A2136">
        <v>0</v>
      </c>
      <c r="B2136" t="s">
        <v>43</v>
      </c>
      <c r="C2136" t="s">
        <v>36</v>
      </c>
      <c r="D2136" t="s">
        <v>52</v>
      </c>
      <c r="E2136" t="s">
        <v>20</v>
      </c>
      <c r="F2136" t="s">
        <v>74</v>
      </c>
      <c r="G2136"/>
      <c r="J2136">
        <v>0.25</v>
      </c>
      <c r="K2136">
        <v>0.33</v>
      </c>
      <c r="M2136" t="s">
        <v>75</v>
      </c>
      <c r="N2136" t="s">
        <v>24</v>
      </c>
      <c r="O2136" t="s">
        <v>21</v>
      </c>
    </row>
    <row r="2137" spans="1:17" hidden="1" x14ac:dyDescent="0.25">
      <c r="A2137">
        <v>0</v>
      </c>
      <c r="B2137" t="s">
        <v>43</v>
      </c>
      <c r="C2137" t="s">
        <v>36</v>
      </c>
      <c r="D2137" t="s">
        <v>52</v>
      </c>
      <c r="E2137" t="s">
        <v>18</v>
      </c>
      <c r="F2137" t="s">
        <v>31</v>
      </c>
      <c r="G2137">
        <v>24</v>
      </c>
      <c r="M2137" t="s">
        <v>21</v>
      </c>
    </row>
    <row r="2138" spans="1:17" hidden="1" x14ac:dyDescent="0.25">
      <c r="A2138">
        <v>0</v>
      </c>
      <c r="B2138" t="s">
        <v>43</v>
      </c>
      <c r="C2138" t="s">
        <v>38</v>
      </c>
      <c r="D2138" t="s">
        <v>52</v>
      </c>
      <c r="E2138" t="s">
        <v>18</v>
      </c>
      <c r="F2138" t="s">
        <v>26</v>
      </c>
      <c r="G2138"/>
      <c r="H2138" t="s">
        <v>19</v>
      </c>
      <c r="J2138">
        <v>8</v>
      </c>
      <c r="K2138">
        <v>11</v>
      </c>
      <c r="M2138" t="s">
        <v>21</v>
      </c>
    </row>
    <row r="2139" spans="1:17" hidden="1" x14ac:dyDescent="0.25">
      <c r="A2139">
        <v>0</v>
      </c>
      <c r="B2139" t="s">
        <v>43</v>
      </c>
      <c r="C2139" t="s">
        <v>38</v>
      </c>
      <c r="D2139" t="s">
        <v>52</v>
      </c>
      <c r="E2139" t="s">
        <v>20</v>
      </c>
      <c r="F2139" t="s">
        <v>74</v>
      </c>
      <c r="G2139"/>
      <c r="J2139">
        <v>0.25</v>
      </c>
      <c r="K2139">
        <v>0.33</v>
      </c>
      <c r="M2139" t="s">
        <v>75</v>
      </c>
      <c r="N2139" t="s">
        <v>21</v>
      </c>
      <c r="O2139" t="s">
        <v>62</v>
      </c>
      <c r="Q2139" t="e">
        <f>VLOOKUP(A2139&amp;C2140&amp;D2140,Sheet2!$A$1:$K$26,10,FALSE)</f>
        <v>#N/A</v>
      </c>
    </row>
    <row r="2140" spans="1:17" hidden="1" x14ac:dyDescent="0.25">
      <c r="A2140">
        <v>0</v>
      </c>
      <c r="B2140" t="s">
        <v>43</v>
      </c>
      <c r="C2140" t="s">
        <v>38</v>
      </c>
      <c r="D2140" t="s">
        <v>52</v>
      </c>
      <c r="E2140" t="s">
        <v>25</v>
      </c>
      <c r="F2140" t="s">
        <v>26</v>
      </c>
      <c r="G2140"/>
      <c r="H2140" t="s">
        <v>27</v>
      </c>
      <c r="I2140">
        <v>0.75</v>
      </c>
      <c r="J2140">
        <v>0.5</v>
      </c>
      <c r="K2140">
        <v>1</v>
      </c>
      <c r="M2140" t="s">
        <v>24</v>
      </c>
    </row>
    <row r="2141" spans="1:17" hidden="1" x14ac:dyDescent="0.25">
      <c r="A2141">
        <v>0</v>
      </c>
      <c r="B2141" t="s">
        <v>43</v>
      </c>
      <c r="C2141" t="s">
        <v>38</v>
      </c>
      <c r="D2141" t="s">
        <v>52</v>
      </c>
      <c r="E2141" t="s">
        <v>20</v>
      </c>
      <c r="F2141" t="s">
        <v>74</v>
      </c>
      <c r="G2141"/>
      <c r="J2141">
        <v>0.25</v>
      </c>
      <c r="K2141">
        <v>0.33</v>
      </c>
      <c r="M2141" t="s">
        <v>75</v>
      </c>
      <c r="N2141" t="s">
        <v>24</v>
      </c>
      <c r="O2141" t="s">
        <v>21</v>
      </c>
    </row>
    <row r="2142" spans="1:17" hidden="1" x14ac:dyDescent="0.25">
      <c r="A2142">
        <v>0</v>
      </c>
      <c r="B2142" t="s">
        <v>43</v>
      </c>
      <c r="C2142" t="s">
        <v>38</v>
      </c>
      <c r="D2142" t="s">
        <v>52</v>
      </c>
      <c r="E2142" t="s">
        <v>28</v>
      </c>
      <c r="F2142" t="s">
        <v>26</v>
      </c>
      <c r="G2142"/>
      <c r="H2142" t="s">
        <v>27</v>
      </c>
      <c r="I2142">
        <v>1</v>
      </c>
      <c r="J2142">
        <v>0.5</v>
      </c>
      <c r="K2142">
        <v>2</v>
      </c>
      <c r="M2142" t="s">
        <v>21</v>
      </c>
    </row>
    <row r="2143" spans="1:17" hidden="1" x14ac:dyDescent="0.25">
      <c r="A2143">
        <v>0</v>
      </c>
      <c r="B2143" t="s">
        <v>43</v>
      </c>
      <c r="C2143" t="s">
        <v>38</v>
      </c>
      <c r="D2143" t="s">
        <v>52</v>
      </c>
      <c r="E2143" t="s">
        <v>18</v>
      </c>
      <c r="F2143" t="s">
        <v>31</v>
      </c>
      <c r="G2143">
        <v>24</v>
      </c>
      <c r="M2143" t="s">
        <v>21</v>
      </c>
    </row>
    <row r="2144" spans="1:17" hidden="1" x14ac:dyDescent="0.25">
      <c r="A2144">
        <v>2</v>
      </c>
      <c r="B2144" t="s">
        <v>43</v>
      </c>
      <c r="C2144" t="s">
        <v>17</v>
      </c>
      <c r="D2144" t="s">
        <v>55</v>
      </c>
      <c r="E2144" t="s">
        <v>18</v>
      </c>
      <c r="F2144" t="s">
        <v>26</v>
      </c>
      <c r="G2144"/>
      <c r="H2144" t="s">
        <v>19</v>
      </c>
      <c r="J2144">
        <v>6</v>
      </c>
      <c r="K2144">
        <v>8</v>
      </c>
      <c r="M2144" t="s">
        <v>21</v>
      </c>
    </row>
    <row r="2145" spans="1:17" hidden="1" x14ac:dyDescent="0.25">
      <c r="A2145">
        <v>2</v>
      </c>
      <c r="B2145" t="s">
        <v>43</v>
      </c>
      <c r="C2145" t="s">
        <v>17</v>
      </c>
      <c r="D2145" t="s">
        <v>55</v>
      </c>
      <c r="E2145" t="s">
        <v>18</v>
      </c>
      <c r="F2145" t="s">
        <v>26</v>
      </c>
      <c r="G2145"/>
      <c r="H2145" t="s">
        <v>19</v>
      </c>
      <c r="J2145">
        <v>6</v>
      </c>
      <c r="K2145">
        <v>8</v>
      </c>
      <c r="M2145" t="s">
        <v>21</v>
      </c>
    </row>
    <row r="2146" spans="1:17" hidden="1" x14ac:dyDescent="0.25">
      <c r="A2146">
        <v>2</v>
      </c>
      <c r="B2146" t="s">
        <v>43</v>
      </c>
      <c r="C2146" t="s">
        <v>17</v>
      </c>
      <c r="D2146" t="s">
        <v>55</v>
      </c>
      <c r="E2146" t="s">
        <v>20</v>
      </c>
      <c r="F2146" t="s">
        <v>74</v>
      </c>
      <c r="G2146"/>
      <c r="J2146">
        <v>0.25</v>
      </c>
      <c r="K2146">
        <v>0.33</v>
      </c>
      <c r="M2146" t="s">
        <v>75</v>
      </c>
      <c r="N2146" t="s">
        <v>21</v>
      </c>
      <c r="O2146" t="s">
        <v>62</v>
      </c>
      <c r="Q2146" t="s">
        <v>63</v>
      </c>
    </row>
    <row r="2147" spans="1:17" hidden="1" x14ac:dyDescent="0.25">
      <c r="A2147">
        <v>2</v>
      </c>
      <c r="B2147" t="s">
        <v>43</v>
      </c>
      <c r="C2147" t="s">
        <v>17</v>
      </c>
      <c r="D2147" t="s">
        <v>55</v>
      </c>
      <c r="E2147" t="s">
        <v>25</v>
      </c>
      <c r="F2147" t="s">
        <v>26</v>
      </c>
      <c r="G2147"/>
      <c r="H2147" t="s">
        <v>27</v>
      </c>
      <c r="I2147">
        <v>0.54</v>
      </c>
      <c r="J2147">
        <v>0.25</v>
      </c>
      <c r="K2147">
        <v>0.75</v>
      </c>
      <c r="M2147" t="s">
        <v>24</v>
      </c>
    </row>
    <row r="2148" spans="1:17" hidden="1" x14ac:dyDescent="0.25">
      <c r="A2148">
        <v>2</v>
      </c>
      <c r="B2148" t="s">
        <v>43</v>
      </c>
      <c r="C2148" t="s">
        <v>17</v>
      </c>
      <c r="D2148" t="s">
        <v>55</v>
      </c>
      <c r="E2148" t="s">
        <v>20</v>
      </c>
      <c r="F2148" t="s">
        <v>74</v>
      </c>
      <c r="G2148"/>
      <c r="I2148">
        <v>0.54</v>
      </c>
      <c r="J2148">
        <v>0.16</v>
      </c>
      <c r="K2148">
        <v>0.25</v>
      </c>
      <c r="M2148" t="s">
        <v>75</v>
      </c>
      <c r="N2148" t="s">
        <v>24</v>
      </c>
      <c r="O2148" t="s">
        <v>21</v>
      </c>
    </row>
    <row r="2149" spans="1:17" hidden="1" x14ac:dyDescent="0.25">
      <c r="A2149">
        <v>2</v>
      </c>
      <c r="B2149" t="s">
        <v>43</v>
      </c>
      <c r="C2149" t="s">
        <v>17</v>
      </c>
      <c r="D2149" t="s">
        <v>55</v>
      </c>
      <c r="E2149" t="s">
        <v>28</v>
      </c>
      <c r="F2149" t="s">
        <v>26</v>
      </c>
      <c r="G2149"/>
      <c r="H2149" t="s">
        <v>27</v>
      </c>
      <c r="I2149">
        <v>0.75</v>
      </c>
      <c r="J2149">
        <v>0.5</v>
      </c>
      <c r="K2149">
        <v>1</v>
      </c>
      <c r="M2149" t="s">
        <v>21</v>
      </c>
    </row>
    <row r="2150" spans="1:17" hidden="1" x14ac:dyDescent="0.25">
      <c r="A2150">
        <v>2</v>
      </c>
      <c r="B2150" t="s">
        <v>43</v>
      </c>
      <c r="C2150" t="s">
        <v>17</v>
      </c>
      <c r="D2150" t="s">
        <v>55</v>
      </c>
      <c r="E2150" t="s">
        <v>18</v>
      </c>
      <c r="F2150" t="s">
        <v>31</v>
      </c>
      <c r="G2150">
        <v>24</v>
      </c>
      <c r="M2150" t="s">
        <v>21</v>
      </c>
    </row>
    <row r="2151" spans="1:17" hidden="1" x14ac:dyDescent="0.25">
      <c r="A2151">
        <v>2</v>
      </c>
      <c r="B2151" t="s">
        <v>43</v>
      </c>
      <c r="C2151" t="s">
        <v>17</v>
      </c>
      <c r="D2151" t="s">
        <v>53</v>
      </c>
      <c r="E2151" t="s">
        <v>18</v>
      </c>
      <c r="F2151" t="s">
        <v>26</v>
      </c>
      <c r="G2151"/>
      <c r="H2151" t="s">
        <v>19</v>
      </c>
      <c r="J2151">
        <v>6</v>
      </c>
      <c r="K2151">
        <v>7</v>
      </c>
      <c r="M2151" t="s">
        <v>21</v>
      </c>
    </row>
    <row r="2152" spans="1:17" hidden="1" x14ac:dyDescent="0.25">
      <c r="A2152">
        <v>2</v>
      </c>
      <c r="B2152" t="s">
        <v>43</v>
      </c>
      <c r="C2152" t="s">
        <v>17</v>
      </c>
      <c r="D2152" t="s">
        <v>53</v>
      </c>
      <c r="E2152" t="s">
        <v>18</v>
      </c>
      <c r="F2152" t="s">
        <v>26</v>
      </c>
      <c r="G2152"/>
      <c r="H2152" t="s">
        <v>19</v>
      </c>
      <c r="J2152">
        <v>3</v>
      </c>
      <c r="K2152">
        <v>4</v>
      </c>
      <c r="M2152" t="s">
        <v>21</v>
      </c>
    </row>
    <row r="2153" spans="1:17" hidden="1" x14ac:dyDescent="0.25">
      <c r="A2153">
        <v>2</v>
      </c>
      <c r="B2153" t="s">
        <v>43</v>
      </c>
      <c r="C2153" t="s">
        <v>17</v>
      </c>
      <c r="D2153" t="s">
        <v>53</v>
      </c>
      <c r="E2153" t="s">
        <v>34</v>
      </c>
      <c r="F2153" t="s">
        <v>26</v>
      </c>
      <c r="G2153"/>
      <c r="H2153" t="s">
        <v>19</v>
      </c>
      <c r="J2153">
        <v>0.5</v>
      </c>
      <c r="K2153">
        <v>0.75</v>
      </c>
      <c r="M2153" t="s">
        <v>24</v>
      </c>
    </row>
    <row r="2154" spans="1:17" hidden="1" x14ac:dyDescent="0.25">
      <c r="A2154">
        <v>2</v>
      </c>
      <c r="B2154" t="s">
        <v>43</v>
      </c>
      <c r="C2154" t="s">
        <v>17</v>
      </c>
      <c r="D2154" t="s">
        <v>53</v>
      </c>
      <c r="E2154" t="s">
        <v>18</v>
      </c>
      <c r="F2154" t="s">
        <v>26</v>
      </c>
      <c r="G2154"/>
      <c r="H2154" t="s">
        <v>27</v>
      </c>
      <c r="I2154">
        <v>4</v>
      </c>
      <c r="J2154">
        <v>3</v>
      </c>
      <c r="K2154">
        <v>5.5</v>
      </c>
      <c r="M2154" t="s">
        <v>21</v>
      </c>
    </row>
    <row r="2155" spans="1:17" hidden="1" x14ac:dyDescent="0.25">
      <c r="A2155">
        <v>2</v>
      </c>
      <c r="B2155" t="s">
        <v>43</v>
      </c>
      <c r="C2155" t="s">
        <v>17</v>
      </c>
      <c r="D2155" t="s">
        <v>53</v>
      </c>
      <c r="E2155" t="s">
        <v>20</v>
      </c>
      <c r="F2155" t="s">
        <v>74</v>
      </c>
      <c r="G2155"/>
      <c r="J2155">
        <v>0.25</v>
      </c>
      <c r="K2155">
        <v>0.33</v>
      </c>
      <c r="M2155" t="s">
        <v>75</v>
      </c>
      <c r="N2155" t="s">
        <v>21</v>
      </c>
      <c r="O2155" t="s">
        <v>62</v>
      </c>
      <c r="Q2155" t="s">
        <v>63</v>
      </c>
    </row>
    <row r="2156" spans="1:17" hidden="1" x14ac:dyDescent="0.25">
      <c r="A2156">
        <v>2</v>
      </c>
      <c r="B2156" t="s">
        <v>43</v>
      </c>
      <c r="C2156" t="s">
        <v>17</v>
      </c>
      <c r="D2156" t="s">
        <v>53</v>
      </c>
      <c r="E2156" t="s">
        <v>25</v>
      </c>
      <c r="F2156" t="s">
        <v>26</v>
      </c>
      <c r="G2156"/>
      <c r="H2156" t="s">
        <v>27</v>
      </c>
      <c r="I2156">
        <v>0.54</v>
      </c>
      <c r="J2156">
        <v>0.25</v>
      </c>
      <c r="K2156">
        <v>0.75</v>
      </c>
      <c r="M2156" t="s">
        <v>24</v>
      </c>
    </row>
    <row r="2157" spans="1:17" hidden="1" x14ac:dyDescent="0.25">
      <c r="A2157">
        <v>2</v>
      </c>
      <c r="B2157" t="s">
        <v>43</v>
      </c>
      <c r="C2157" t="s">
        <v>17</v>
      </c>
      <c r="D2157" t="s">
        <v>53</v>
      </c>
      <c r="E2157" t="s">
        <v>20</v>
      </c>
      <c r="F2157" t="s">
        <v>74</v>
      </c>
      <c r="G2157"/>
      <c r="I2157">
        <v>0.54</v>
      </c>
      <c r="J2157">
        <v>0.16</v>
      </c>
      <c r="K2157">
        <v>0.25</v>
      </c>
      <c r="M2157" t="s">
        <v>75</v>
      </c>
      <c r="N2157" t="s">
        <v>24</v>
      </c>
      <c r="O2157" t="s">
        <v>21</v>
      </c>
    </row>
    <row r="2158" spans="1:17" hidden="1" x14ac:dyDescent="0.25">
      <c r="A2158">
        <v>2</v>
      </c>
      <c r="B2158" t="s">
        <v>43</v>
      </c>
      <c r="C2158" t="s">
        <v>17</v>
      </c>
      <c r="D2158" t="s">
        <v>53</v>
      </c>
      <c r="E2158" t="s">
        <v>28</v>
      </c>
      <c r="F2158" t="s">
        <v>26</v>
      </c>
      <c r="G2158"/>
      <c r="H2158" t="s">
        <v>27</v>
      </c>
      <c r="I2158">
        <v>0.75</v>
      </c>
      <c r="J2158">
        <v>0.5</v>
      </c>
      <c r="K2158">
        <v>1</v>
      </c>
      <c r="M2158" t="s">
        <v>21</v>
      </c>
    </row>
    <row r="2159" spans="1:17" hidden="1" x14ac:dyDescent="0.25">
      <c r="A2159">
        <v>2</v>
      </c>
      <c r="B2159" t="s">
        <v>43</v>
      </c>
      <c r="C2159" t="s">
        <v>17</v>
      </c>
      <c r="D2159" t="s">
        <v>53</v>
      </c>
      <c r="E2159" t="s">
        <v>18</v>
      </c>
      <c r="F2159" t="s">
        <v>31</v>
      </c>
      <c r="G2159">
        <v>24</v>
      </c>
      <c r="M2159" t="s">
        <v>21</v>
      </c>
    </row>
    <row r="2160" spans="1:17" hidden="1" x14ac:dyDescent="0.25">
      <c r="A2160">
        <v>2</v>
      </c>
      <c r="B2160" t="s">
        <v>43</v>
      </c>
      <c r="C2160" t="s">
        <v>17</v>
      </c>
      <c r="D2160" t="s">
        <v>59</v>
      </c>
      <c r="E2160" t="s">
        <v>18</v>
      </c>
      <c r="F2160" t="s">
        <v>26</v>
      </c>
      <c r="G2160"/>
      <c r="H2160" t="s">
        <v>19</v>
      </c>
      <c r="J2160">
        <v>8</v>
      </c>
      <c r="K2160">
        <v>9</v>
      </c>
      <c r="M2160" t="s">
        <v>21</v>
      </c>
    </row>
    <row r="2161" spans="1:17" hidden="1" x14ac:dyDescent="0.25">
      <c r="A2161">
        <v>2</v>
      </c>
      <c r="B2161" t="s">
        <v>43</v>
      </c>
      <c r="C2161" t="s">
        <v>17</v>
      </c>
      <c r="D2161" t="s">
        <v>59</v>
      </c>
      <c r="E2161" t="s">
        <v>18</v>
      </c>
      <c r="F2161" t="s">
        <v>26</v>
      </c>
      <c r="G2161"/>
      <c r="H2161" t="s">
        <v>19</v>
      </c>
      <c r="J2161">
        <v>1</v>
      </c>
      <c r="K2161">
        <v>1.5</v>
      </c>
      <c r="M2161" t="s">
        <v>21</v>
      </c>
    </row>
    <row r="2162" spans="1:17" hidden="1" x14ac:dyDescent="0.25">
      <c r="A2162">
        <v>2</v>
      </c>
      <c r="B2162" t="s">
        <v>43</v>
      </c>
      <c r="C2162" t="s">
        <v>17</v>
      </c>
      <c r="D2162" t="s">
        <v>59</v>
      </c>
      <c r="E2162" t="s">
        <v>34</v>
      </c>
      <c r="F2162" t="s">
        <v>26</v>
      </c>
      <c r="G2162"/>
      <c r="H2162" t="s">
        <v>27</v>
      </c>
      <c r="I2162">
        <v>1</v>
      </c>
      <c r="J2162">
        <v>0.5</v>
      </c>
      <c r="K2162">
        <v>2</v>
      </c>
      <c r="M2162" t="s">
        <v>24</v>
      </c>
    </row>
    <row r="2163" spans="1:17" hidden="1" x14ac:dyDescent="0.25">
      <c r="A2163">
        <v>2</v>
      </c>
      <c r="B2163" t="s">
        <v>43</v>
      </c>
      <c r="C2163" t="s">
        <v>17</v>
      </c>
      <c r="D2163" t="s">
        <v>59</v>
      </c>
      <c r="E2163" t="s">
        <v>20</v>
      </c>
      <c r="F2163" t="s">
        <v>74</v>
      </c>
      <c r="G2163"/>
      <c r="J2163">
        <v>0.25</v>
      </c>
      <c r="K2163">
        <v>0.33</v>
      </c>
      <c r="M2163" t="s">
        <v>75</v>
      </c>
      <c r="N2163" t="s">
        <v>24</v>
      </c>
      <c r="O2163" t="s">
        <v>62</v>
      </c>
      <c r="Q2163" t="s">
        <v>63</v>
      </c>
    </row>
    <row r="2164" spans="1:17" hidden="1" x14ac:dyDescent="0.25">
      <c r="A2164">
        <v>2</v>
      </c>
      <c r="B2164" t="s">
        <v>43</v>
      </c>
      <c r="C2164" t="s">
        <v>17</v>
      </c>
      <c r="D2164" t="s">
        <v>59</v>
      </c>
      <c r="E2164" t="s">
        <v>25</v>
      </c>
      <c r="F2164" t="s">
        <v>26</v>
      </c>
      <c r="G2164"/>
      <c r="H2164" t="s">
        <v>27</v>
      </c>
      <c r="I2164">
        <v>0.54</v>
      </c>
      <c r="J2164">
        <v>0.25</v>
      </c>
      <c r="K2164">
        <v>0.75</v>
      </c>
      <c r="M2164" t="s">
        <v>24</v>
      </c>
    </row>
    <row r="2165" spans="1:17" hidden="1" x14ac:dyDescent="0.25">
      <c r="A2165">
        <v>2</v>
      </c>
      <c r="B2165" t="s">
        <v>43</v>
      </c>
      <c r="C2165" t="s">
        <v>17</v>
      </c>
      <c r="D2165" t="s">
        <v>59</v>
      </c>
      <c r="E2165" t="s">
        <v>20</v>
      </c>
      <c r="F2165" t="s">
        <v>74</v>
      </c>
      <c r="G2165"/>
      <c r="I2165">
        <v>0.54</v>
      </c>
      <c r="J2165">
        <v>0.16</v>
      </c>
      <c r="K2165">
        <v>0.25</v>
      </c>
      <c r="M2165" t="s">
        <v>75</v>
      </c>
      <c r="N2165" t="s">
        <v>24</v>
      </c>
      <c r="O2165" t="s">
        <v>21</v>
      </c>
    </row>
    <row r="2166" spans="1:17" hidden="1" x14ac:dyDescent="0.25">
      <c r="A2166">
        <v>2</v>
      </c>
      <c r="B2166" t="s">
        <v>43</v>
      </c>
      <c r="C2166" t="s">
        <v>17</v>
      </c>
      <c r="D2166" t="s">
        <v>59</v>
      </c>
      <c r="E2166" t="s">
        <v>28</v>
      </c>
      <c r="F2166" t="s">
        <v>26</v>
      </c>
      <c r="G2166"/>
      <c r="H2166" t="s">
        <v>27</v>
      </c>
      <c r="I2166">
        <v>1</v>
      </c>
      <c r="J2166">
        <v>0.5</v>
      </c>
      <c r="K2166">
        <v>2</v>
      </c>
      <c r="M2166" t="s">
        <v>21</v>
      </c>
    </row>
    <row r="2167" spans="1:17" hidden="1" x14ac:dyDescent="0.25">
      <c r="A2167">
        <v>2</v>
      </c>
      <c r="B2167" t="s">
        <v>43</v>
      </c>
      <c r="C2167" t="s">
        <v>17</v>
      </c>
      <c r="D2167" t="s">
        <v>59</v>
      </c>
      <c r="E2167" t="s">
        <v>18</v>
      </c>
      <c r="F2167" t="s">
        <v>31</v>
      </c>
      <c r="G2167">
        <v>24</v>
      </c>
      <c r="M2167" t="s">
        <v>21</v>
      </c>
    </row>
    <row r="2168" spans="1:17" hidden="1" x14ac:dyDescent="0.25">
      <c r="A2168">
        <v>2</v>
      </c>
      <c r="B2168" t="s">
        <v>43</v>
      </c>
      <c r="C2168" t="s">
        <v>17</v>
      </c>
      <c r="D2168" t="s">
        <v>52</v>
      </c>
      <c r="E2168" t="s">
        <v>18</v>
      </c>
      <c r="F2168" t="s">
        <v>26</v>
      </c>
      <c r="G2168"/>
      <c r="H2168" t="s">
        <v>19</v>
      </c>
      <c r="J2168">
        <v>9</v>
      </c>
      <c r="K2168">
        <v>15</v>
      </c>
      <c r="M2168" t="s">
        <v>21</v>
      </c>
    </row>
    <row r="2169" spans="1:17" hidden="1" x14ac:dyDescent="0.25">
      <c r="A2169">
        <v>2</v>
      </c>
      <c r="B2169" t="s">
        <v>43</v>
      </c>
      <c r="C2169" t="s">
        <v>17</v>
      </c>
      <c r="D2169" t="s">
        <v>52</v>
      </c>
      <c r="E2169" t="s">
        <v>28</v>
      </c>
      <c r="F2169" t="s">
        <v>26</v>
      </c>
      <c r="G2169"/>
      <c r="H2169" t="s">
        <v>27</v>
      </c>
      <c r="I2169">
        <v>1</v>
      </c>
      <c r="J2169">
        <v>0.5</v>
      </c>
      <c r="K2169">
        <v>2</v>
      </c>
      <c r="M2169" t="s">
        <v>21</v>
      </c>
    </row>
    <row r="2170" spans="1:17" hidden="1" x14ac:dyDescent="0.25">
      <c r="A2170">
        <v>2</v>
      </c>
      <c r="B2170" t="s">
        <v>43</v>
      </c>
      <c r="C2170" t="s">
        <v>17</v>
      </c>
      <c r="D2170" t="s">
        <v>52</v>
      </c>
      <c r="E2170" t="s">
        <v>18</v>
      </c>
      <c r="F2170" t="s">
        <v>31</v>
      </c>
      <c r="G2170">
        <v>24</v>
      </c>
      <c r="M2170" t="s">
        <v>21</v>
      </c>
    </row>
    <row r="2171" spans="1:17" hidden="1" x14ac:dyDescent="0.25">
      <c r="A2171">
        <v>2</v>
      </c>
      <c r="B2171" t="s">
        <v>43</v>
      </c>
      <c r="C2171" t="s">
        <v>17</v>
      </c>
      <c r="D2171" t="s">
        <v>56</v>
      </c>
      <c r="E2171" t="s">
        <v>18</v>
      </c>
      <c r="F2171" t="s">
        <v>26</v>
      </c>
      <c r="G2171"/>
      <c r="H2171" t="s">
        <v>19</v>
      </c>
      <c r="J2171">
        <v>6</v>
      </c>
      <c r="K2171">
        <v>8</v>
      </c>
      <c r="M2171" t="s">
        <v>21</v>
      </c>
    </row>
    <row r="2172" spans="1:17" hidden="1" x14ac:dyDescent="0.25">
      <c r="A2172">
        <v>2</v>
      </c>
      <c r="B2172" t="s">
        <v>43</v>
      </c>
      <c r="C2172" t="s">
        <v>17</v>
      </c>
      <c r="D2172" t="s">
        <v>56</v>
      </c>
      <c r="E2172" t="s">
        <v>18</v>
      </c>
      <c r="F2172" t="s">
        <v>26</v>
      </c>
      <c r="G2172"/>
      <c r="H2172" t="s">
        <v>19</v>
      </c>
      <c r="J2172">
        <v>6</v>
      </c>
      <c r="K2172">
        <v>8</v>
      </c>
      <c r="M2172" t="s">
        <v>21</v>
      </c>
    </row>
    <row r="2173" spans="1:17" hidden="1" x14ac:dyDescent="0.25">
      <c r="A2173">
        <v>2</v>
      </c>
      <c r="B2173" t="s">
        <v>43</v>
      </c>
      <c r="C2173" t="s">
        <v>17</v>
      </c>
      <c r="D2173" t="s">
        <v>56</v>
      </c>
      <c r="E2173" t="s">
        <v>28</v>
      </c>
      <c r="F2173" t="s">
        <v>26</v>
      </c>
      <c r="G2173"/>
      <c r="H2173" t="s">
        <v>27</v>
      </c>
      <c r="I2173">
        <v>0.75</v>
      </c>
      <c r="J2173">
        <v>0.5</v>
      </c>
      <c r="K2173">
        <v>1</v>
      </c>
      <c r="M2173" t="s">
        <v>21</v>
      </c>
    </row>
    <row r="2174" spans="1:17" hidden="1" x14ac:dyDescent="0.25">
      <c r="A2174">
        <v>2</v>
      </c>
      <c r="B2174" t="s">
        <v>43</v>
      </c>
      <c r="C2174" t="s">
        <v>17</v>
      </c>
      <c r="D2174" t="s">
        <v>56</v>
      </c>
      <c r="E2174" t="s">
        <v>18</v>
      </c>
      <c r="F2174" t="s">
        <v>31</v>
      </c>
      <c r="G2174">
        <v>24</v>
      </c>
      <c r="M2174" t="s">
        <v>21</v>
      </c>
    </row>
    <row r="2175" spans="1:17" hidden="1" x14ac:dyDescent="0.25">
      <c r="A2175">
        <v>2</v>
      </c>
      <c r="B2175" t="s">
        <v>43</v>
      </c>
      <c r="C2175" t="s">
        <v>36</v>
      </c>
      <c r="D2175" t="s">
        <v>55</v>
      </c>
      <c r="E2175" t="s">
        <v>18</v>
      </c>
      <c r="F2175" t="s">
        <v>26</v>
      </c>
      <c r="G2175"/>
      <c r="H2175" t="s">
        <v>19</v>
      </c>
      <c r="J2175">
        <v>12</v>
      </c>
      <c r="K2175">
        <v>14</v>
      </c>
      <c r="M2175" t="s">
        <v>21</v>
      </c>
    </row>
    <row r="2176" spans="1:17" hidden="1" x14ac:dyDescent="0.25">
      <c r="A2176">
        <v>2</v>
      </c>
      <c r="B2176" t="s">
        <v>43</v>
      </c>
      <c r="C2176" t="s">
        <v>36</v>
      </c>
      <c r="D2176" t="s">
        <v>55</v>
      </c>
      <c r="E2176" t="s">
        <v>34</v>
      </c>
      <c r="F2176" t="s">
        <v>26</v>
      </c>
      <c r="G2176"/>
      <c r="H2176" t="s">
        <v>19</v>
      </c>
      <c r="J2176">
        <v>1</v>
      </c>
      <c r="K2176">
        <v>2</v>
      </c>
      <c r="M2176" t="s">
        <v>24</v>
      </c>
    </row>
    <row r="2177" spans="1:17" hidden="1" x14ac:dyDescent="0.25">
      <c r="A2177">
        <v>2</v>
      </c>
      <c r="B2177" t="s">
        <v>43</v>
      </c>
      <c r="C2177" t="s">
        <v>36</v>
      </c>
      <c r="D2177" t="s">
        <v>55</v>
      </c>
      <c r="E2177" t="s">
        <v>18</v>
      </c>
      <c r="F2177" t="s">
        <v>31</v>
      </c>
      <c r="G2177">
        <v>24</v>
      </c>
      <c r="M2177" t="s">
        <v>21</v>
      </c>
    </row>
    <row r="2178" spans="1:17" hidden="1" x14ac:dyDescent="0.25">
      <c r="A2178">
        <v>2</v>
      </c>
      <c r="B2178" t="s">
        <v>43</v>
      </c>
      <c r="C2178" t="s">
        <v>36</v>
      </c>
      <c r="D2178" t="s">
        <v>59</v>
      </c>
      <c r="E2178" t="s">
        <v>18</v>
      </c>
      <c r="F2178" t="s">
        <v>26</v>
      </c>
      <c r="G2178"/>
      <c r="H2178" t="s">
        <v>19</v>
      </c>
      <c r="J2178">
        <v>8</v>
      </c>
      <c r="K2178">
        <v>10</v>
      </c>
      <c r="M2178" t="s">
        <v>21</v>
      </c>
    </row>
    <row r="2179" spans="1:17" hidden="1" x14ac:dyDescent="0.25">
      <c r="A2179">
        <v>2</v>
      </c>
      <c r="B2179" t="s">
        <v>43</v>
      </c>
      <c r="C2179" t="s">
        <v>36</v>
      </c>
      <c r="D2179" t="s">
        <v>59</v>
      </c>
      <c r="E2179" t="s">
        <v>20</v>
      </c>
      <c r="F2179" t="s">
        <v>74</v>
      </c>
      <c r="G2179"/>
      <c r="J2179">
        <v>0.25</v>
      </c>
      <c r="K2179">
        <v>0.33</v>
      </c>
      <c r="M2179" t="s">
        <v>75</v>
      </c>
      <c r="N2179" t="s">
        <v>21</v>
      </c>
      <c r="O2179" t="s">
        <v>62</v>
      </c>
      <c r="Q2179" t="s">
        <v>63</v>
      </c>
    </row>
    <row r="2180" spans="1:17" hidden="1" x14ac:dyDescent="0.25">
      <c r="A2180">
        <v>2</v>
      </c>
      <c r="B2180" t="s">
        <v>43</v>
      </c>
      <c r="C2180" t="s">
        <v>36</v>
      </c>
      <c r="D2180" t="s">
        <v>59</v>
      </c>
      <c r="E2180" t="s">
        <v>25</v>
      </c>
      <c r="F2180" t="s">
        <v>26</v>
      </c>
      <c r="G2180"/>
      <c r="H2180" t="s">
        <v>27</v>
      </c>
      <c r="I2180">
        <v>0.54</v>
      </c>
      <c r="J2180">
        <v>0.25</v>
      </c>
      <c r="K2180">
        <v>0.75</v>
      </c>
      <c r="M2180" t="s">
        <v>24</v>
      </c>
    </row>
    <row r="2181" spans="1:17" hidden="1" x14ac:dyDescent="0.25">
      <c r="A2181">
        <v>2</v>
      </c>
      <c r="B2181" t="s">
        <v>43</v>
      </c>
      <c r="C2181" t="s">
        <v>36</v>
      </c>
      <c r="D2181" t="s">
        <v>59</v>
      </c>
      <c r="E2181" t="s">
        <v>20</v>
      </c>
      <c r="F2181" t="s">
        <v>74</v>
      </c>
      <c r="G2181"/>
      <c r="I2181">
        <v>0.54</v>
      </c>
      <c r="J2181">
        <v>0.16</v>
      </c>
      <c r="K2181">
        <v>0.25</v>
      </c>
      <c r="M2181" t="s">
        <v>75</v>
      </c>
      <c r="N2181" t="s">
        <v>24</v>
      </c>
      <c r="O2181" t="s">
        <v>21</v>
      </c>
    </row>
    <row r="2182" spans="1:17" hidden="1" x14ac:dyDescent="0.25">
      <c r="A2182">
        <v>2</v>
      </c>
      <c r="B2182" t="s">
        <v>43</v>
      </c>
      <c r="C2182" t="s">
        <v>36</v>
      </c>
      <c r="D2182" t="s">
        <v>59</v>
      </c>
      <c r="E2182" t="s">
        <v>18</v>
      </c>
      <c r="F2182" t="s">
        <v>26</v>
      </c>
      <c r="G2182"/>
      <c r="H2182" t="s">
        <v>19</v>
      </c>
      <c r="J2182">
        <v>0.75</v>
      </c>
      <c r="K2182">
        <v>1</v>
      </c>
      <c r="M2182" t="s">
        <v>21</v>
      </c>
    </row>
    <row r="2183" spans="1:17" hidden="1" x14ac:dyDescent="0.25">
      <c r="A2183">
        <v>2</v>
      </c>
      <c r="B2183" t="s">
        <v>43</v>
      </c>
      <c r="C2183" t="s">
        <v>36</v>
      </c>
      <c r="D2183" t="s">
        <v>59</v>
      </c>
      <c r="E2183" t="s">
        <v>28</v>
      </c>
      <c r="F2183" t="s">
        <v>26</v>
      </c>
      <c r="G2183"/>
      <c r="H2183" t="s">
        <v>27</v>
      </c>
      <c r="I2183">
        <v>1</v>
      </c>
      <c r="J2183">
        <v>0.5</v>
      </c>
      <c r="K2183">
        <v>2</v>
      </c>
      <c r="M2183" t="s">
        <v>21</v>
      </c>
    </row>
    <row r="2184" spans="1:17" hidden="1" x14ac:dyDescent="0.25">
      <c r="A2184">
        <v>2</v>
      </c>
      <c r="B2184" t="s">
        <v>43</v>
      </c>
      <c r="C2184" t="s">
        <v>36</v>
      </c>
      <c r="D2184" t="s">
        <v>59</v>
      </c>
      <c r="E2184" t="s">
        <v>18</v>
      </c>
      <c r="F2184" t="s">
        <v>31</v>
      </c>
      <c r="G2184">
        <v>24</v>
      </c>
      <c r="M2184" t="s">
        <v>21</v>
      </c>
    </row>
    <row r="2185" spans="1:17" hidden="1" x14ac:dyDescent="0.25">
      <c r="A2185">
        <v>2</v>
      </c>
      <c r="B2185" t="s">
        <v>43</v>
      </c>
      <c r="C2185" t="s">
        <v>36</v>
      </c>
      <c r="D2185" t="s">
        <v>53</v>
      </c>
      <c r="E2185" t="s">
        <v>18</v>
      </c>
      <c r="F2185" t="s">
        <v>26</v>
      </c>
      <c r="G2185"/>
      <c r="H2185" t="s">
        <v>19</v>
      </c>
      <c r="J2185">
        <v>8</v>
      </c>
      <c r="K2185">
        <v>11</v>
      </c>
      <c r="M2185" t="s">
        <v>21</v>
      </c>
    </row>
    <row r="2186" spans="1:17" hidden="1" x14ac:dyDescent="0.25">
      <c r="A2186">
        <v>2</v>
      </c>
      <c r="B2186" t="s">
        <v>43</v>
      </c>
      <c r="C2186" t="s">
        <v>36</v>
      </c>
      <c r="D2186" t="s">
        <v>53</v>
      </c>
      <c r="E2186" t="s">
        <v>20</v>
      </c>
      <c r="F2186" t="s">
        <v>74</v>
      </c>
      <c r="G2186"/>
      <c r="J2186">
        <v>0.25</v>
      </c>
      <c r="K2186">
        <v>0.33</v>
      </c>
      <c r="M2186" t="s">
        <v>75</v>
      </c>
      <c r="N2186" t="s">
        <v>21</v>
      </c>
      <c r="O2186" t="s">
        <v>62</v>
      </c>
      <c r="Q2186" t="s">
        <v>63</v>
      </c>
    </row>
    <row r="2187" spans="1:17" hidden="1" x14ac:dyDescent="0.25">
      <c r="A2187">
        <v>2</v>
      </c>
      <c r="B2187" t="s">
        <v>43</v>
      </c>
      <c r="C2187" t="s">
        <v>36</v>
      </c>
      <c r="D2187" t="s">
        <v>53</v>
      </c>
      <c r="E2187" t="s">
        <v>25</v>
      </c>
      <c r="F2187" t="s">
        <v>26</v>
      </c>
      <c r="G2187"/>
      <c r="H2187" t="s">
        <v>27</v>
      </c>
      <c r="I2187">
        <v>0.75</v>
      </c>
      <c r="J2187">
        <v>0.5</v>
      </c>
      <c r="K2187">
        <v>1</v>
      </c>
      <c r="M2187" t="s">
        <v>24</v>
      </c>
    </row>
    <row r="2188" spans="1:17" hidden="1" x14ac:dyDescent="0.25">
      <c r="A2188">
        <v>2</v>
      </c>
      <c r="B2188" t="s">
        <v>43</v>
      </c>
      <c r="C2188" t="s">
        <v>36</v>
      </c>
      <c r="D2188" t="s">
        <v>53</v>
      </c>
      <c r="E2188" t="s">
        <v>20</v>
      </c>
      <c r="F2188" t="s">
        <v>74</v>
      </c>
      <c r="G2188"/>
      <c r="I2188">
        <v>0.75</v>
      </c>
      <c r="J2188">
        <v>0.16</v>
      </c>
      <c r="K2188">
        <v>0.25</v>
      </c>
      <c r="M2188" t="s">
        <v>75</v>
      </c>
      <c r="N2188" t="s">
        <v>24</v>
      </c>
      <c r="O2188" t="s">
        <v>21</v>
      </c>
    </row>
    <row r="2189" spans="1:17" hidden="1" x14ac:dyDescent="0.25">
      <c r="A2189">
        <v>2</v>
      </c>
      <c r="B2189" t="s">
        <v>43</v>
      </c>
      <c r="C2189" t="s">
        <v>36</v>
      </c>
      <c r="D2189" t="s">
        <v>53</v>
      </c>
      <c r="E2189" t="s">
        <v>28</v>
      </c>
      <c r="F2189" t="s">
        <v>26</v>
      </c>
      <c r="G2189"/>
      <c r="H2189" t="s">
        <v>27</v>
      </c>
      <c r="I2189">
        <v>1</v>
      </c>
      <c r="J2189">
        <v>0.5</v>
      </c>
      <c r="K2189">
        <v>2</v>
      </c>
      <c r="M2189" t="s">
        <v>21</v>
      </c>
    </row>
    <row r="2190" spans="1:17" hidden="1" x14ac:dyDescent="0.25">
      <c r="A2190">
        <v>2</v>
      </c>
      <c r="B2190" t="s">
        <v>43</v>
      </c>
      <c r="C2190" t="s">
        <v>36</v>
      </c>
      <c r="D2190" t="s">
        <v>53</v>
      </c>
      <c r="E2190" t="s">
        <v>18</v>
      </c>
      <c r="F2190" t="s">
        <v>31</v>
      </c>
      <c r="G2190">
        <v>24</v>
      </c>
      <c r="M2190" t="s">
        <v>21</v>
      </c>
    </row>
    <row r="2191" spans="1:17" hidden="1" x14ac:dyDescent="0.25">
      <c r="A2191">
        <v>2</v>
      </c>
      <c r="B2191" t="s">
        <v>43</v>
      </c>
      <c r="C2191" t="s">
        <v>36</v>
      </c>
      <c r="D2191" t="s">
        <v>56</v>
      </c>
      <c r="E2191" t="s">
        <v>18</v>
      </c>
      <c r="F2191" t="s">
        <v>26</v>
      </c>
      <c r="G2191"/>
      <c r="H2191" t="s">
        <v>19</v>
      </c>
      <c r="J2191">
        <v>8</v>
      </c>
      <c r="K2191">
        <v>10</v>
      </c>
      <c r="M2191" t="s">
        <v>21</v>
      </c>
    </row>
    <row r="2192" spans="1:17" hidden="1" x14ac:dyDescent="0.25">
      <c r="A2192">
        <v>2</v>
      </c>
      <c r="B2192" t="s">
        <v>43</v>
      </c>
      <c r="C2192" t="s">
        <v>36</v>
      </c>
      <c r="D2192" t="s">
        <v>56</v>
      </c>
      <c r="E2192" t="s">
        <v>28</v>
      </c>
      <c r="F2192" t="s">
        <v>26</v>
      </c>
      <c r="G2192"/>
      <c r="H2192" t="s">
        <v>27</v>
      </c>
      <c r="I2192">
        <v>1</v>
      </c>
      <c r="J2192">
        <v>0.5</v>
      </c>
      <c r="K2192">
        <v>2</v>
      </c>
      <c r="M2192" t="s">
        <v>21</v>
      </c>
    </row>
    <row r="2193" spans="1:17" hidden="1" x14ac:dyDescent="0.25">
      <c r="A2193">
        <v>2</v>
      </c>
      <c r="B2193" t="s">
        <v>43</v>
      </c>
      <c r="C2193" t="s">
        <v>36</v>
      </c>
      <c r="D2193" t="s">
        <v>56</v>
      </c>
      <c r="E2193" t="s">
        <v>18</v>
      </c>
      <c r="F2193" t="s">
        <v>31</v>
      </c>
      <c r="G2193">
        <v>24</v>
      </c>
      <c r="M2193" t="s">
        <v>21</v>
      </c>
    </row>
    <row r="2194" spans="1:17" hidden="1" x14ac:dyDescent="0.25">
      <c r="A2194">
        <v>2</v>
      </c>
      <c r="B2194" t="s">
        <v>43</v>
      </c>
      <c r="C2194" t="s">
        <v>37</v>
      </c>
      <c r="D2194" t="s">
        <v>59</v>
      </c>
      <c r="E2194" t="s">
        <v>18</v>
      </c>
      <c r="F2194" t="s">
        <v>26</v>
      </c>
      <c r="G2194"/>
      <c r="H2194" t="s">
        <v>19</v>
      </c>
      <c r="J2194">
        <v>8</v>
      </c>
      <c r="K2194">
        <v>9</v>
      </c>
      <c r="M2194" t="s">
        <v>21</v>
      </c>
    </row>
    <row r="2195" spans="1:17" hidden="1" x14ac:dyDescent="0.25">
      <c r="A2195">
        <v>2</v>
      </c>
      <c r="B2195" t="s">
        <v>43</v>
      </c>
      <c r="C2195" t="s">
        <v>37</v>
      </c>
      <c r="D2195" t="s">
        <v>59</v>
      </c>
      <c r="E2195" t="s">
        <v>18</v>
      </c>
      <c r="F2195" t="s">
        <v>26</v>
      </c>
      <c r="G2195"/>
      <c r="H2195" t="s">
        <v>19</v>
      </c>
      <c r="J2195">
        <v>1</v>
      </c>
      <c r="K2195">
        <v>1.5</v>
      </c>
      <c r="M2195" t="s">
        <v>21</v>
      </c>
    </row>
    <row r="2196" spans="1:17" hidden="1" x14ac:dyDescent="0.25">
      <c r="A2196">
        <v>2</v>
      </c>
      <c r="B2196" t="s">
        <v>43</v>
      </c>
      <c r="C2196" t="s">
        <v>37</v>
      </c>
      <c r="D2196" t="s">
        <v>59</v>
      </c>
      <c r="E2196" t="s">
        <v>20</v>
      </c>
      <c r="F2196" t="s">
        <v>74</v>
      </c>
      <c r="G2196"/>
      <c r="J2196">
        <v>0.25</v>
      </c>
      <c r="K2196">
        <v>0.33</v>
      </c>
      <c r="M2196" t="s">
        <v>75</v>
      </c>
      <c r="N2196" t="s">
        <v>21</v>
      </c>
      <c r="O2196" t="s">
        <v>62</v>
      </c>
      <c r="Q2196" t="s">
        <v>63</v>
      </c>
    </row>
    <row r="2197" spans="1:17" hidden="1" x14ac:dyDescent="0.25">
      <c r="A2197">
        <v>2</v>
      </c>
      <c r="B2197" t="s">
        <v>43</v>
      </c>
      <c r="C2197" t="s">
        <v>37</v>
      </c>
      <c r="D2197" t="s">
        <v>59</v>
      </c>
      <c r="E2197" t="s">
        <v>25</v>
      </c>
      <c r="F2197" t="s">
        <v>26</v>
      </c>
      <c r="G2197"/>
      <c r="H2197" t="s">
        <v>27</v>
      </c>
      <c r="I2197">
        <v>0.54</v>
      </c>
      <c r="J2197">
        <v>0.25</v>
      </c>
      <c r="K2197">
        <v>0.75</v>
      </c>
      <c r="M2197" t="s">
        <v>24</v>
      </c>
    </row>
    <row r="2198" spans="1:17" hidden="1" x14ac:dyDescent="0.25">
      <c r="A2198">
        <v>2</v>
      </c>
      <c r="B2198" t="s">
        <v>43</v>
      </c>
      <c r="C2198" t="s">
        <v>37</v>
      </c>
      <c r="D2198" t="s">
        <v>59</v>
      </c>
      <c r="E2198" t="s">
        <v>20</v>
      </c>
      <c r="F2198" t="s">
        <v>74</v>
      </c>
      <c r="G2198"/>
      <c r="I2198">
        <v>0.54</v>
      </c>
      <c r="J2198">
        <v>0.16</v>
      </c>
      <c r="K2198">
        <v>0.25</v>
      </c>
      <c r="M2198" t="s">
        <v>75</v>
      </c>
      <c r="N2198" t="s">
        <v>24</v>
      </c>
      <c r="O2198" t="s">
        <v>21</v>
      </c>
    </row>
    <row r="2199" spans="1:17" hidden="1" x14ac:dyDescent="0.25">
      <c r="A2199">
        <v>2</v>
      </c>
      <c r="B2199" t="s">
        <v>43</v>
      </c>
      <c r="C2199" t="s">
        <v>37</v>
      </c>
      <c r="D2199" t="s">
        <v>59</v>
      </c>
      <c r="E2199" t="s">
        <v>28</v>
      </c>
      <c r="F2199" t="s">
        <v>26</v>
      </c>
      <c r="G2199"/>
      <c r="H2199" t="s">
        <v>27</v>
      </c>
      <c r="I2199">
        <v>1</v>
      </c>
      <c r="J2199">
        <v>0.5</v>
      </c>
      <c r="K2199">
        <v>2</v>
      </c>
      <c r="M2199" t="s">
        <v>21</v>
      </c>
    </row>
    <row r="2200" spans="1:17" hidden="1" x14ac:dyDescent="0.25">
      <c r="A2200">
        <v>2</v>
      </c>
      <c r="B2200" t="s">
        <v>43</v>
      </c>
      <c r="C2200" t="s">
        <v>37</v>
      </c>
      <c r="D2200" t="s">
        <v>59</v>
      </c>
      <c r="E2200" t="s">
        <v>18</v>
      </c>
      <c r="F2200" t="s">
        <v>31</v>
      </c>
      <c r="G2200">
        <v>24</v>
      </c>
      <c r="M2200" t="s">
        <v>21</v>
      </c>
    </row>
    <row r="2201" spans="1:17" hidden="1" x14ac:dyDescent="0.25">
      <c r="A2201">
        <v>2</v>
      </c>
      <c r="B2201" t="s">
        <v>43</v>
      </c>
      <c r="C2201" t="s">
        <v>38</v>
      </c>
      <c r="D2201" t="s">
        <v>59</v>
      </c>
      <c r="E2201" t="s">
        <v>18</v>
      </c>
      <c r="F2201" t="s">
        <v>26</v>
      </c>
      <c r="G2201"/>
      <c r="H2201" t="s">
        <v>19</v>
      </c>
      <c r="J2201">
        <v>8</v>
      </c>
      <c r="K2201">
        <v>10</v>
      </c>
      <c r="M2201" t="s">
        <v>21</v>
      </c>
    </row>
    <row r="2202" spans="1:17" hidden="1" x14ac:dyDescent="0.25">
      <c r="A2202">
        <v>2</v>
      </c>
      <c r="B2202" t="s">
        <v>43</v>
      </c>
      <c r="C2202" t="s">
        <v>38</v>
      </c>
      <c r="D2202" t="s">
        <v>59</v>
      </c>
      <c r="E2202" t="s">
        <v>28</v>
      </c>
      <c r="F2202" t="s">
        <v>26</v>
      </c>
      <c r="G2202"/>
      <c r="H2202" t="s">
        <v>27</v>
      </c>
      <c r="I2202">
        <v>1</v>
      </c>
      <c r="J2202">
        <v>0.5</v>
      </c>
      <c r="K2202">
        <v>2</v>
      </c>
      <c r="M2202" t="s">
        <v>21</v>
      </c>
    </row>
    <row r="2203" spans="1:17" hidden="1" x14ac:dyDescent="0.25">
      <c r="A2203">
        <v>2</v>
      </c>
      <c r="B2203" t="s">
        <v>43</v>
      </c>
      <c r="C2203" t="s">
        <v>38</v>
      </c>
      <c r="D2203" t="s">
        <v>59</v>
      </c>
      <c r="E2203" t="s">
        <v>18</v>
      </c>
      <c r="F2203" t="s">
        <v>31</v>
      </c>
      <c r="G2203">
        <v>24</v>
      </c>
      <c r="M2203" t="s">
        <v>21</v>
      </c>
    </row>
    <row r="2204" spans="1:17" hidden="1" x14ac:dyDescent="0.25">
      <c r="A2204">
        <v>2</v>
      </c>
      <c r="B2204" t="s">
        <v>43</v>
      </c>
      <c r="C2204" t="s">
        <v>38</v>
      </c>
      <c r="D2204" t="s">
        <v>55</v>
      </c>
      <c r="E2204" t="s">
        <v>18</v>
      </c>
      <c r="F2204" t="s">
        <v>26</v>
      </c>
      <c r="G2204"/>
      <c r="H2204" t="s">
        <v>19</v>
      </c>
      <c r="J2204">
        <v>12</v>
      </c>
      <c r="K2204">
        <v>14</v>
      </c>
      <c r="M2204" t="s">
        <v>21</v>
      </c>
    </row>
    <row r="2205" spans="1:17" hidden="1" x14ac:dyDescent="0.25">
      <c r="A2205">
        <v>2</v>
      </c>
      <c r="B2205" t="s">
        <v>43</v>
      </c>
      <c r="C2205" t="s">
        <v>38</v>
      </c>
      <c r="D2205" t="s">
        <v>55</v>
      </c>
      <c r="E2205" t="s">
        <v>20</v>
      </c>
      <c r="F2205" t="s">
        <v>74</v>
      </c>
      <c r="G2205"/>
      <c r="J2205">
        <v>0.25</v>
      </c>
      <c r="K2205">
        <v>0.33</v>
      </c>
      <c r="M2205" t="s">
        <v>75</v>
      </c>
      <c r="N2205" t="s">
        <v>21</v>
      </c>
      <c r="O2205" t="s">
        <v>62</v>
      </c>
      <c r="Q2205" t="s">
        <v>63</v>
      </c>
    </row>
    <row r="2206" spans="1:17" hidden="1" x14ac:dyDescent="0.25">
      <c r="A2206">
        <v>2</v>
      </c>
      <c r="B2206" t="s">
        <v>43</v>
      </c>
      <c r="C2206" t="s">
        <v>38</v>
      </c>
      <c r="D2206" t="s">
        <v>55</v>
      </c>
      <c r="E2206" t="s">
        <v>25</v>
      </c>
      <c r="F2206" t="s">
        <v>26</v>
      </c>
      <c r="G2206"/>
      <c r="H2206" t="s">
        <v>27</v>
      </c>
      <c r="I2206">
        <v>0.75</v>
      </c>
      <c r="J2206">
        <v>0.5</v>
      </c>
      <c r="K2206">
        <v>1</v>
      </c>
      <c r="M2206" t="s">
        <v>24</v>
      </c>
    </row>
    <row r="2207" spans="1:17" hidden="1" x14ac:dyDescent="0.25">
      <c r="A2207">
        <v>2</v>
      </c>
      <c r="B2207" t="s">
        <v>43</v>
      </c>
      <c r="C2207" t="s">
        <v>38</v>
      </c>
      <c r="D2207" t="s">
        <v>55</v>
      </c>
      <c r="E2207" t="s">
        <v>20</v>
      </c>
      <c r="F2207" t="s">
        <v>74</v>
      </c>
      <c r="G2207"/>
      <c r="I2207">
        <v>0.75</v>
      </c>
      <c r="J2207">
        <v>0.16</v>
      </c>
      <c r="K2207">
        <v>0.25</v>
      </c>
      <c r="M2207" t="s">
        <v>75</v>
      </c>
      <c r="N2207" t="s">
        <v>24</v>
      </c>
      <c r="O2207" t="s">
        <v>21</v>
      </c>
    </row>
    <row r="2208" spans="1:17" hidden="1" x14ac:dyDescent="0.25">
      <c r="A2208">
        <v>2</v>
      </c>
      <c r="B2208" t="s">
        <v>43</v>
      </c>
      <c r="C2208" t="s">
        <v>38</v>
      </c>
      <c r="D2208" t="s">
        <v>55</v>
      </c>
      <c r="E2208" t="s">
        <v>18</v>
      </c>
      <c r="F2208" t="s">
        <v>26</v>
      </c>
      <c r="G2208"/>
      <c r="H2208" t="s">
        <v>19</v>
      </c>
      <c r="J2208">
        <v>1</v>
      </c>
      <c r="K2208">
        <v>2</v>
      </c>
      <c r="M2208" t="s">
        <v>21</v>
      </c>
    </row>
    <row r="2209" spans="1:17" hidden="1" x14ac:dyDescent="0.25">
      <c r="A2209">
        <v>2</v>
      </c>
      <c r="B2209" t="s">
        <v>43</v>
      </c>
      <c r="C2209" t="s">
        <v>38</v>
      </c>
      <c r="D2209" t="s">
        <v>55</v>
      </c>
      <c r="E2209" t="s">
        <v>18</v>
      </c>
      <c r="F2209" t="s">
        <v>31</v>
      </c>
      <c r="G2209">
        <v>24</v>
      </c>
      <c r="M2209" t="s">
        <v>21</v>
      </c>
    </row>
    <row r="2210" spans="1:17" hidden="1" x14ac:dyDescent="0.25">
      <c r="A2210">
        <v>2</v>
      </c>
      <c r="B2210" t="s">
        <v>43</v>
      </c>
      <c r="C2210" t="s">
        <v>37</v>
      </c>
      <c r="D2210" t="s">
        <v>55</v>
      </c>
      <c r="E2210" t="s">
        <v>18</v>
      </c>
      <c r="F2210" t="s">
        <v>26</v>
      </c>
      <c r="G2210"/>
      <c r="H2210" t="s">
        <v>19</v>
      </c>
      <c r="J2210">
        <v>6</v>
      </c>
      <c r="K2210">
        <v>8</v>
      </c>
      <c r="M2210" t="s">
        <v>21</v>
      </c>
    </row>
    <row r="2211" spans="1:17" hidden="1" x14ac:dyDescent="0.25">
      <c r="A2211">
        <v>2</v>
      </c>
      <c r="B2211" t="s">
        <v>43</v>
      </c>
      <c r="C2211" t="s">
        <v>37</v>
      </c>
      <c r="D2211" t="s">
        <v>55</v>
      </c>
      <c r="E2211" t="s">
        <v>18</v>
      </c>
      <c r="F2211" t="s">
        <v>26</v>
      </c>
      <c r="G2211"/>
      <c r="H2211" t="s">
        <v>19</v>
      </c>
      <c r="J2211">
        <v>6</v>
      </c>
      <c r="K2211">
        <v>8</v>
      </c>
      <c r="M2211" t="s">
        <v>21</v>
      </c>
    </row>
    <row r="2212" spans="1:17" hidden="1" x14ac:dyDescent="0.25">
      <c r="A2212">
        <v>2</v>
      </c>
      <c r="B2212" t="s">
        <v>43</v>
      </c>
      <c r="C2212" t="s">
        <v>37</v>
      </c>
      <c r="D2212" t="s">
        <v>55</v>
      </c>
      <c r="E2212" t="s">
        <v>28</v>
      </c>
      <c r="F2212" t="s">
        <v>26</v>
      </c>
      <c r="G2212"/>
      <c r="H2212" t="s">
        <v>27</v>
      </c>
      <c r="I2212">
        <f>(J2212+K2212)/2</f>
        <v>1.5</v>
      </c>
      <c r="J2212">
        <v>1</v>
      </c>
      <c r="K2212">
        <v>2</v>
      </c>
      <c r="M2212" t="s">
        <v>21</v>
      </c>
    </row>
    <row r="2213" spans="1:17" hidden="1" x14ac:dyDescent="0.25">
      <c r="A2213">
        <v>2</v>
      </c>
      <c r="B2213" t="s">
        <v>43</v>
      </c>
      <c r="C2213" t="s">
        <v>37</v>
      </c>
      <c r="D2213" t="s">
        <v>55</v>
      </c>
      <c r="E2213" t="s">
        <v>18</v>
      </c>
      <c r="F2213" t="s">
        <v>31</v>
      </c>
      <c r="G2213">
        <v>24</v>
      </c>
      <c r="M2213" t="s">
        <v>21</v>
      </c>
    </row>
    <row r="2214" spans="1:17" hidden="1" x14ac:dyDescent="0.25">
      <c r="A2214">
        <v>2</v>
      </c>
      <c r="B2214" t="s">
        <v>43</v>
      </c>
      <c r="C2214" t="s">
        <v>38</v>
      </c>
      <c r="D2214" t="s">
        <v>53</v>
      </c>
      <c r="E2214" t="s">
        <v>18</v>
      </c>
      <c r="F2214" t="s">
        <v>26</v>
      </c>
      <c r="G2214"/>
      <c r="H2214" t="s">
        <v>19</v>
      </c>
      <c r="J2214">
        <v>8</v>
      </c>
      <c r="K2214">
        <v>11</v>
      </c>
      <c r="M2214" t="s">
        <v>21</v>
      </c>
    </row>
    <row r="2215" spans="1:17" hidden="1" x14ac:dyDescent="0.25">
      <c r="A2215">
        <v>2</v>
      </c>
      <c r="B2215" t="s">
        <v>43</v>
      </c>
      <c r="C2215" t="s">
        <v>38</v>
      </c>
      <c r="D2215" t="s">
        <v>53</v>
      </c>
      <c r="E2215" t="s">
        <v>20</v>
      </c>
      <c r="F2215" t="s">
        <v>74</v>
      </c>
      <c r="G2215"/>
      <c r="J2215">
        <v>0.25</v>
      </c>
      <c r="K2215">
        <v>0.33</v>
      </c>
      <c r="M2215" t="s">
        <v>75</v>
      </c>
      <c r="N2215" t="s">
        <v>21</v>
      </c>
      <c r="O2215" t="s">
        <v>62</v>
      </c>
      <c r="Q2215" t="s">
        <v>63</v>
      </c>
    </row>
    <row r="2216" spans="1:17" hidden="1" x14ac:dyDescent="0.25">
      <c r="A2216">
        <v>2</v>
      </c>
      <c r="B2216" t="s">
        <v>43</v>
      </c>
      <c r="C2216" t="s">
        <v>38</v>
      </c>
      <c r="D2216" t="s">
        <v>53</v>
      </c>
      <c r="E2216" t="s">
        <v>25</v>
      </c>
      <c r="F2216" t="s">
        <v>26</v>
      </c>
      <c r="G2216"/>
      <c r="H2216" t="s">
        <v>27</v>
      </c>
      <c r="I2216">
        <v>0.75</v>
      </c>
      <c r="J2216">
        <v>0.5</v>
      </c>
      <c r="K2216">
        <v>1</v>
      </c>
      <c r="M2216" t="s">
        <v>24</v>
      </c>
    </row>
    <row r="2217" spans="1:17" hidden="1" x14ac:dyDescent="0.25">
      <c r="A2217">
        <v>2</v>
      </c>
      <c r="B2217" t="s">
        <v>43</v>
      </c>
      <c r="C2217" t="s">
        <v>38</v>
      </c>
      <c r="D2217" t="s">
        <v>53</v>
      </c>
      <c r="E2217" t="s">
        <v>20</v>
      </c>
      <c r="F2217" t="s">
        <v>74</v>
      </c>
      <c r="G2217"/>
      <c r="I2217">
        <v>0.75</v>
      </c>
      <c r="J2217">
        <v>0.16</v>
      </c>
      <c r="K2217">
        <v>0.25</v>
      </c>
      <c r="M2217" t="s">
        <v>75</v>
      </c>
      <c r="N2217" t="s">
        <v>24</v>
      </c>
      <c r="O2217" t="s">
        <v>21</v>
      </c>
    </row>
    <row r="2218" spans="1:17" hidden="1" x14ac:dyDescent="0.25">
      <c r="A2218">
        <v>2</v>
      </c>
      <c r="B2218" t="s">
        <v>43</v>
      </c>
      <c r="C2218" t="s">
        <v>38</v>
      </c>
      <c r="D2218" t="s">
        <v>53</v>
      </c>
      <c r="E2218" t="s">
        <v>28</v>
      </c>
      <c r="F2218" t="s">
        <v>26</v>
      </c>
      <c r="G2218"/>
      <c r="H2218" t="s">
        <v>27</v>
      </c>
      <c r="I2218">
        <v>1</v>
      </c>
      <c r="J2218">
        <v>0.5</v>
      </c>
      <c r="K2218">
        <v>2</v>
      </c>
      <c r="M2218" t="s">
        <v>21</v>
      </c>
    </row>
    <row r="2219" spans="1:17" hidden="1" x14ac:dyDescent="0.25">
      <c r="A2219">
        <v>2</v>
      </c>
      <c r="B2219" t="s">
        <v>43</v>
      </c>
      <c r="C2219" t="s">
        <v>38</v>
      </c>
      <c r="D2219" t="s">
        <v>53</v>
      </c>
      <c r="E2219" t="s">
        <v>18</v>
      </c>
      <c r="F2219" t="s">
        <v>31</v>
      </c>
      <c r="G2219">
        <v>24</v>
      </c>
      <c r="M2219" t="s">
        <v>21</v>
      </c>
    </row>
    <row r="2220" spans="1:17" hidden="1" x14ac:dyDescent="0.25">
      <c r="A2220">
        <v>2</v>
      </c>
      <c r="B2220" t="s">
        <v>43</v>
      </c>
      <c r="C2220" t="s">
        <v>37</v>
      </c>
      <c r="D2220" t="s">
        <v>53</v>
      </c>
      <c r="E2220" t="s">
        <v>18</v>
      </c>
      <c r="F2220" t="s">
        <v>26</v>
      </c>
      <c r="G2220"/>
      <c r="H2220" t="s">
        <v>19</v>
      </c>
      <c r="J2220">
        <v>6</v>
      </c>
      <c r="K2220">
        <v>7</v>
      </c>
      <c r="M2220" t="s">
        <v>21</v>
      </c>
    </row>
    <row r="2221" spans="1:17" hidden="1" x14ac:dyDescent="0.25">
      <c r="A2221">
        <v>2</v>
      </c>
      <c r="B2221" t="s">
        <v>43</v>
      </c>
      <c r="C2221" t="s">
        <v>37</v>
      </c>
      <c r="D2221" t="s">
        <v>53</v>
      </c>
      <c r="E2221" t="s">
        <v>18</v>
      </c>
      <c r="F2221" t="s">
        <v>26</v>
      </c>
      <c r="G2221"/>
      <c r="H2221" t="s">
        <v>19</v>
      </c>
      <c r="J2221">
        <v>3</v>
      </c>
      <c r="K2221">
        <v>3.5</v>
      </c>
      <c r="M2221" t="s">
        <v>21</v>
      </c>
    </row>
    <row r="2222" spans="1:17" hidden="1" x14ac:dyDescent="0.25">
      <c r="A2222">
        <v>2</v>
      </c>
      <c r="B2222" t="s">
        <v>43</v>
      </c>
      <c r="C2222" t="s">
        <v>37</v>
      </c>
      <c r="D2222" t="s">
        <v>53</v>
      </c>
      <c r="E2222" t="s">
        <v>34</v>
      </c>
      <c r="F2222" t="s">
        <v>26</v>
      </c>
      <c r="G2222"/>
      <c r="H2222" t="s">
        <v>19</v>
      </c>
      <c r="J2222">
        <v>0.5</v>
      </c>
      <c r="K2222">
        <v>0.75</v>
      </c>
      <c r="M2222" t="s">
        <v>24</v>
      </c>
    </row>
    <row r="2223" spans="1:17" hidden="1" x14ac:dyDescent="0.25">
      <c r="A2223">
        <v>2</v>
      </c>
      <c r="B2223" t="s">
        <v>43</v>
      </c>
      <c r="C2223" t="s">
        <v>37</v>
      </c>
      <c r="D2223" t="s">
        <v>53</v>
      </c>
      <c r="E2223" t="s">
        <v>18</v>
      </c>
      <c r="F2223" t="s">
        <v>26</v>
      </c>
      <c r="G2223"/>
      <c r="H2223" t="s">
        <v>27</v>
      </c>
      <c r="I2223">
        <v>2.5</v>
      </c>
      <c r="J2223">
        <v>2</v>
      </c>
      <c r="K2223">
        <v>3</v>
      </c>
      <c r="M2223" t="s">
        <v>21</v>
      </c>
    </row>
    <row r="2224" spans="1:17" hidden="1" x14ac:dyDescent="0.25">
      <c r="A2224">
        <v>2</v>
      </c>
      <c r="B2224" t="s">
        <v>43</v>
      </c>
      <c r="C2224" t="s">
        <v>37</v>
      </c>
      <c r="D2224" t="s">
        <v>53</v>
      </c>
      <c r="E2224" t="s">
        <v>28</v>
      </c>
      <c r="F2224" t="s">
        <v>26</v>
      </c>
      <c r="G2224"/>
      <c r="H2224" t="s">
        <v>27</v>
      </c>
      <c r="I2224">
        <v>0.5</v>
      </c>
      <c r="J2224">
        <v>0.33</v>
      </c>
      <c r="K2224">
        <v>0.75</v>
      </c>
      <c r="M2224" t="s">
        <v>21</v>
      </c>
    </row>
    <row r="2225" spans="1:13" hidden="1" x14ac:dyDescent="0.25">
      <c r="A2225">
        <v>2</v>
      </c>
      <c r="B2225" t="s">
        <v>43</v>
      </c>
      <c r="C2225" t="s">
        <v>37</v>
      </c>
      <c r="D2225" t="s">
        <v>53</v>
      </c>
      <c r="E2225" t="s">
        <v>18</v>
      </c>
      <c r="F2225" t="s">
        <v>31</v>
      </c>
      <c r="G2225">
        <v>24</v>
      </c>
      <c r="M2225" t="s">
        <v>21</v>
      </c>
    </row>
    <row r="2226" spans="1:13" hidden="1" x14ac:dyDescent="0.25">
      <c r="A2226">
        <v>2</v>
      </c>
      <c r="B2226" t="s">
        <v>43</v>
      </c>
      <c r="C2226" t="s">
        <v>38</v>
      </c>
      <c r="D2226" t="s">
        <v>56</v>
      </c>
      <c r="E2226" t="s">
        <v>18</v>
      </c>
      <c r="F2226" t="s">
        <v>26</v>
      </c>
      <c r="G2226"/>
      <c r="H2226" t="s">
        <v>19</v>
      </c>
      <c r="J2226">
        <v>8</v>
      </c>
      <c r="K2226">
        <v>14</v>
      </c>
      <c r="M2226" t="s">
        <v>21</v>
      </c>
    </row>
    <row r="2227" spans="1:13" hidden="1" x14ac:dyDescent="0.25">
      <c r="A2227">
        <v>2</v>
      </c>
      <c r="B2227" t="s">
        <v>43</v>
      </c>
      <c r="C2227" t="s">
        <v>38</v>
      </c>
      <c r="D2227" t="s">
        <v>56</v>
      </c>
      <c r="E2227" t="s">
        <v>28</v>
      </c>
      <c r="F2227" t="s">
        <v>26</v>
      </c>
      <c r="G2227"/>
      <c r="H2227" t="s">
        <v>27</v>
      </c>
      <c r="I2227">
        <v>1</v>
      </c>
      <c r="J2227">
        <v>0.5</v>
      </c>
      <c r="K2227">
        <v>2</v>
      </c>
      <c r="M2227" t="s">
        <v>21</v>
      </c>
    </row>
    <row r="2228" spans="1:13" hidden="1" x14ac:dyDescent="0.25">
      <c r="A2228">
        <v>2</v>
      </c>
      <c r="B2228" t="s">
        <v>43</v>
      </c>
      <c r="C2228" t="s">
        <v>38</v>
      </c>
      <c r="D2228" t="s">
        <v>56</v>
      </c>
      <c r="E2228" t="s">
        <v>18</v>
      </c>
      <c r="F2228" t="s">
        <v>31</v>
      </c>
      <c r="G2228">
        <v>24</v>
      </c>
      <c r="M2228" t="s">
        <v>21</v>
      </c>
    </row>
    <row r="2229" spans="1:13" hidden="1" x14ac:dyDescent="0.25">
      <c r="A2229">
        <v>2</v>
      </c>
      <c r="B2229" t="s">
        <v>43</v>
      </c>
      <c r="C2229" t="s">
        <v>37</v>
      </c>
      <c r="D2229" t="s">
        <v>56</v>
      </c>
      <c r="E2229" t="s">
        <v>18</v>
      </c>
      <c r="F2229" t="s">
        <v>26</v>
      </c>
      <c r="G2229"/>
      <c r="H2229" t="s">
        <v>19</v>
      </c>
      <c r="J2229">
        <v>6</v>
      </c>
      <c r="K2229">
        <v>9</v>
      </c>
      <c r="M2229" t="s">
        <v>21</v>
      </c>
    </row>
    <row r="2230" spans="1:13" hidden="1" x14ac:dyDescent="0.25">
      <c r="A2230">
        <v>2</v>
      </c>
      <c r="B2230" t="s">
        <v>43</v>
      </c>
      <c r="C2230" t="s">
        <v>37</v>
      </c>
      <c r="D2230" t="s">
        <v>56</v>
      </c>
      <c r="E2230" t="s">
        <v>18</v>
      </c>
      <c r="F2230" t="s">
        <v>26</v>
      </c>
      <c r="G2230"/>
      <c r="H2230" t="s">
        <v>19</v>
      </c>
      <c r="J2230">
        <v>6</v>
      </c>
      <c r="K2230">
        <v>8</v>
      </c>
      <c r="M2230" t="s">
        <v>21</v>
      </c>
    </row>
    <row r="2231" spans="1:13" hidden="1" x14ac:dyDescent="0.25">
      <c r="A2231">
        <v>2</v>
      </c>
      <c r="B2231" t="s">
        <v>43</v>
      </c>
      <c r="C2231" t="s">
        <v>37</v>
      </c>
      <c r="D2231" t="s">
        <v>56</v>
      </c>
      <c r="E2231" t="s">
        <v>28</v>
      </c>
      <c r="F2231" t="s">
        <v>26</v>
      </c>
      <c r="G2231"/>
      <c r="H2231" t="s">
        <v>27</v>
      </c>
      <c r="I2231">
        <v>0.75</v>
      </c>
      <c r="J2231">
        <v>0.5</v>
      </c>
      <c r="K2231">
        <v>1</v>
      </c>
      <c r="M2231" t="s">
        <v>21</v>
      </c>
    </row>
    <row r="2232" spans="1:13" hidden="1" x14ac:dyDescent="0.25">
      <c r="A2232">
        <v>2</v>
      </c>
      <c r="B2232" t="s">
        <v>43</v>
      </c>
      <c r="C2232" t="s">
        <v>37</v>
      </c>
      <c r="D2232" t="s">
        <v>56</v>
      </c>
      <c r="E2232" t="s">
        <v>18</v>
      </c>
      <c r="F2232" t="s">
        <v>31</v>
      </c>
      <c r="G2232">
        <v>24</v>
      </c>
      <c r="M2232" t="s">
        <v>21</v>
      </c>
    </row>
    <row r="2233" spans="1:13" hidden="1" x14ac:dyDescent="0.25">
      <c r="A2233">
        <v>2</v>
      </c>
      <c r="B2233" t="s">
        <v>43</v>
      </c>
      <c r="C2233" t="s">
        <v>37</v>
      </c>
      <c r="D2233" t="s">
        <v>52</v>
      </c>
      <c r="E2233" t="s">
        <v>18</v>
      </c>
      <c r="F2233" t="s">
        <v>26</v>
      </c>
      <c r="G2233"/>
      <c r="H2233" t="s">
        <v>19</v>
      </c>
      <c r="J2233">
        <v>8</v>
      </c>
      <c r="K2233">
        <v>18</v>
      </c>
      <c r="M2233" t="s">
        <v>21</v>
      </c>
    </row>
    <row r="2234" spans="1:13" hidden="1" x14ac:dyDescent="0.25">
      <c r="A2234">
        <v>2</v>
      </c>
      <c r="B2234" t="s">
        <v>43</v>
      </c>
      <c r="C2234" t="s">
        <v>37</v>
      </c>
      <c r="D2234" t="s">
        <v>52</v>
      </c>
      <c r="E2234" t="s">
        <v>28</v>
      </c>
      <c r="F2234" t="s">
        <v>26</v>
      </c>
      <c r="G2234"/>
      <c r="H2234" t="s">
        <v>27</v>
      </c>
      <c r="I2234">
        <v>1</v>
      </c>
      <c r="J2234">
        <v>0.5</v>
      </c>
      <c r="K2234">
        <v>2</v>
      </c>
      <c r="M2234" t="s">
        <v>21</v>
      </c>
    </row>
    <row r="2235" spans="1:13" hidden="1" x14ac:dyDescent="0.25">
      <c r="A2235">
        <v>2</v>
      </c>
      <c r="B2235" t="s">
        <v>43</v>
      </c>
      <c r="C2235" t="s">
        <v>37</v>
      </c>
      <c r="D2235" t="s">
        <v>52</v>
      </c>
      <c r="E2235" t="s">
        <v>18</v>
      </c>
      <c r="F2235" t="s">
        <v>31</v>
      </c>
      <c r="G2235">
        <v>24</v>
      </c>
      <c r="M2235" t="s">
        <v>21</v>
      </c>
    </row>
    <row r="2236" spans="1:13" hidden="1" x14ac:dyDescent="0.25">
      <c r="A2236">
        <v>2</v>
      </c>
      <c r="B2236" t="s">
        <v>43</v>
      </c>
      <c r="C2236" t="s">
        <v>36</v>
      </c>
      <c r="D2236" t="s">
        <v>52</v>
      </c>
      <c r="E2236" t="s">
        <v>18</v>
      </c>
      <c r="F2236" t="s">
        <v>26</v>
      </c>
      <c r="G2236"/>
      <c r="H2236" t="s">
        <v>19</v>
      </c>
      <c r="J2236">
        <v>8</v>
      </c>
      <c r="K2236">
        <v>11</v>
      </c>
      <c r="M2236" t="s">
        <v>21</v>
      </c>
    </row>
    <row r="2237" spans="1:13" hidden="1" x14ac:dyDescent="0.25">
      <c r="A2237">
        <v>2</v>
      </c>
      <c r="B2237" t="s">
        <v>43</v>
      </c>
      <c r="C2237" t="s">
        <v>36</v>
      </c>
      <c r="D2237" t="s">
        <v>52</v>
      </c>
      <c r="E2237" t="s">
        <v>25</v>
      </c>
      <c r="F2237" t="s">
        <v>26</v>
      </c>
      <c r="G2237"/>
      <c r="H2237" t="s">
        <v>27</v>
      </c>
      <c r="I2237">
        <v>0.75</v>
      </c>
      <c r="J2237">
        <v>0.5</v>
      </c>
      <c r="K2237">
        <v>1</v>
      </c>
      <c r="M2237" t="s">
        <v>24</v>
      </c>
    </row>
    <row r="2238" spans="1:13" hidden="1" x14ac:dyDescent="0.25">
      <c r="A2238">
        <v>2</v>
      </c>
      <c r="B2238" t="s">
        <v>43</v>
      </c>
      <c r="C2238" t="s">
        <v>36</v>
      </c>
      <c r="D2238" t="s">
        <v>52</v>
      </c>
      <c r="E2238" t="s">
        <v>28</v>
      </c>
      <c r="F2238" t="s">
        <v>26</v>
      </c>
      <c r="G2238"/>
      <c r="H2238" t="s">
        <v>27</v>
      </c>
      <c r="I2238">
        <v>1</v>
      </c>
      <c r="J2238">
        <v>0.5</v>
      </c>
      <c r="K2238">
        <v>2</v>
      </c>
      <c r="M2238" t="s">
        <v>21</v>
      </c>
    </row>
    <row r="2239" spans="1:13" hidden="1" x14ac:dyDescent="0.25">
      <c r="A2239">
        <v>2</v>
      </c>
      <c r="B2239" t="s">
        <v>43</v>
      </c>
      <c r="C2239" t="s">
        <v>36</v>
      </c>
      <c r="D2239" t="s">
        <v>52</v>
      </c>
      <c r="E2239" t="s">
        <v>18</v>
      </c>
      <c r="F2239" t="s">
        <v>31</v>
      </c>
      <c r="G2239">
        <v>24</v>
      </c>
      <c r="M2239" t="s">
        <v>21</v>
      </c>
    </row>
    <row r="2240" spans="1:13" hidden="1" x14ac:dyDescent="0.25">
      <c r="A2240">
        <v>2</v>
      </c>
      <c r="B2240" t="s">
        <v>43</v>
      </c>
      <c r="C2240" t="s">
        <v>38</v>
      </c>
      <c r="D2240" t="s">
        <v>52</v>
      </c>
      <c r="E2240" t="s">
        <v>18</v>
      </c>
      <c r="F2240" t="s">
        <v>26</v>
      </c>
      <c r="G2240"/>
      <c r="H2240" t="s">
        <v>19</v>
      </c>
      <c r="J2240">
        <v>8</v>
      </c>
      <c r="K2240">
        <v>11</v>
      </c>
      <c r="M2240" t="s">
        <v>21</v>
      </c>
    </row>
    <row r="2241" spans="1:17" hidden="1" x14ac:dyDescent="0.25">
      <c r="A2241">
        <v>2</v>
      </c>
      <c r="B2241" t="s">
        <v>43</v>
      </c>
      <c r="C2241" t="s">
        <v>38</v>
      </c>
      <c r="D2241" t="s">
        <v>52</v>
      </c>
      <c r="E2241" t="s">
        <v>25</v>
      </c>
      <c r="F2241" t="s">
        <v>26</v>
      </c>
      <c r="G2241"/>
      <c r="H2241" t="s">
        <v>27</v>
      </c>
      <c r="I2241">
        <v>0.75</v>
      </c>
      <c r="J2241">
        <v>0.5</v>
      </c>
      <c r="K2241">
        <v>1</v>
      </c>
      <c r="M2241" t="s">
        <v>24</v>
      </c>
    </row>
    <row r="2242" spans="1:17" hidden="1" x14ac:dyDescent="0.25">
      <c r="A2242">
        <v>2</v>
      </c>
      <c r="B2242" t="s">
        <v>43</v>
      </c>
      <c r="C2242" t="s">
        <v>38</v>
      </c>
      <c r="D2242" t="s">
        <v>52</v>
      </c>
      <c r="E2242" t="s">
        <v>28</v>
      </c>
      <c r="F2242" t="s">
        <v>26</v>
      </c>
      <c r="G2242"/>
      <c r="H2242" t="s">
        <v>27</v>
      </c>
      <c r="I2242">
        <v>1</v>
      </c>
      <c r="J2242">
        <v>0.5</v>
      </c>
      <c r="K2242">
        <v>2</v>
      </c>
      <c r="M2242" t="s">
        <v>21</v>
      </c>
    </row>
    <row r="2243" spans="1:17" hidden="1" x14ac:dyDescent="0.25">
      <c r="A2243">
        <v>2</v>
      </c>
      <c r="B2243" t="s">
        <v>43</v>
      </c>
      <c r="C2243" t="s">
        <v>38</v>
      </c>
      <c r="D2243" t="s">
        <v>52</v>
      </c>
      <c r="E2243" t="s">
        <v>18</v>
      </c>
      <c r="F2243" t="s">
        <v>31</v>
      </c>
      <c r="G2243">
        <v>24</v>
      </c>
      <c r="M2243" t="s">
        <v>21</v>
      </c>
    </row>
    <row r="2244" spans="1:17" hidden="1" x14ac:dyDescent="0.25">
      <c r="A2244">
        <v>0</v>
      </c>
      <c r="B2244" t="s">
        <v>43</v>
      </c>
      <c r="C2244" t="s">
        <v>17</v>
      </c>
      <c r="D2244" t="s">
        <v>51</v>
      </c>
      <c r="E2244" t="s">
        <v>18</v>
      </c>
      <c r="F2244" t="s">
        <v>31</v>
      </c>
      <c r="G2244">
        <v>24</v>
      </c>
      <c r="M2244" t="s">
        <v>21</v>
      </c>
    </row>
    <row r="2245" spans="1:17" hidden="1" x14ac:dyDescent="0.25">
      <c r="A2245">
        <v>0</v>
      </c>
      <c r="B2245" t="s">
        <v>43</v>
      </c>
      <c r="C2245" t="s">
        <v>37</v>
      </c>
      <c r="D2245" t="s">
        <v>51</v>
      </c>
      <c r="E2245" t="s">
        <v>18</v>
      </c>
      <c r="F2245" t="s">
        <v>31</v>
      </c>
      <c r="G2245">
        <v>24</v>
      </c>
      <c r="M2245" t="s">
        <v>21</v>
      </c>
    </row>
    <row r="2246" spans="1:17" hidden="1" x14ac:dyDescent="0.25">
      <c r="A2246">
        <v>0</v>
      </c>
      <c r="B2246" t="s">
        <v>43</v>
      </c>
      <c r="C2246" t="s">
        <v>36</v>
      </c>
      <c r="D2246" t="s">
        <v>51</v>
      </c>
      <c r="E2246" t="s">
        <v>18</v>
      </c>
      <c r="F2246" t="s">
        <v>31</v>
      </c>
      <c r="G2246">
        <v>24</v>
      </c>
      <c r="M2246" t="s">
        <v>21</v>
      </c>
    </row>
    <row r="2247" spans="1:17" hidden="1" x14ac:dyDescent="0.25">
      <c r="A2247">
        <v>0</v>
      </c>
      <c r="B2247" t="s">
        <v>43</v>
      </c>
      <c r="C2247" t="s">
        <v>38</v>
      </c>
      <c r="D2247" t="s">
        <v>51</v>
      </c>
      <c r="E2247" t="s">
        <v>18</v>
      </c>
      <c r="F2247" t="s">
        <v>31</v>
      </c>
      <c r="G2247">
        <v>24</v>
      </c>
      <c r="M2247" t="s">
        <v>21</v>
      </c>
    </row>
    <row r="2248" spans="1:17" hidden="1" x14ac:dyDescent="0.25">
      <c r="A2248">
        <v>2</v>
      </c>
      <c r="B2248" t="s">
        <v>43</v>
      </c>
      <c r="C2248" t="s">
        <v>17</v>
      </c>
      <c r="D2248" t="s">
        <v>51</v>
      </c>
      <c r="E2248" t="s">
        <v>18</v>
      </c>
      <c r="F2248" t="s">
        <v>31</v>
      </c>
      <c r="G2248">
        <v>24</v>
      </c>
      <c r="M2248" t="s">
        <v>21</v>
      </c>
    </row>
    <row r="2249" spans="1:17" hidden="1" x14ac:dyDescent="0.25">
      <c r="A2249">
        <v>2</v>
      </c>
      <c r="B2249" t="s">
        <v>43</v>
      </c>
      <c r="C2249" t="s">
        <v>37</v>
      </c>
      <c r="D2249" t="s">
        <v>51</v>
      </c>
      <c r="E2249" t="s">
        <v>18</v>
      </c>
      <c r="F2249" t="s">
        <v>31</v>
      </c>
      <c r="G2249">
        <v>24</v>
      </c>
      <c r="M2249" t="s">
        <v>21</v>
      </c>
    </row>
    <row r="2250" spans="1:17" hidden="1" x14ac:dyDescent="0.25">
      <c r="A2250">
        <v>2</v>
      </c>
      <c r="B2250" t="s">
        <v>43</v>
      </c>
      <c r="C2250" t="s">
        <v>36</v>
      </c>
      <c r="D2250" t="s">
        <v>51</v>
      </c>
      <c r="E2250" t="s">
        <v>18</v>
      </c>
      <c r="F2250" t="s">
        <v>31</v>
      </c>
      <c r="G2250">
        <v>24</v>
      </c>
      <c r="M2250" t="s">
        <v>21</v>
      </c>
    </row>
    <row r="2251" spans="1:17" hidden="1" x14ac:dyDescent="0.25">
      <c r="A2251">
        <v>2</v>
      </c>
      <c r="B2251" t="s">
        <v>43</v>
      </c>
      <c r="C2251" t="s">
        <v>38</v>
      </c>
      <c r="D2251" t="s">
        <v>51</v>
      </c>
      <c r="E2251" t="s">
        <v>18</v>
      </c>
      <c r="F2251" t="s">
        <v>31</v>
      </c>
      <c r="G2251">
        <v>24</v>
      </c>
      <c r="M2251" t="s">
        <v>21</v>
      </c>
    </row>
    <row r="2252" spans="1:17" x14ac:dyDescent="0.25">
      <c r="A2252">
        <v>1</v>
      </c>
      <c r="B2252" t="s">
        <v>43</v>
      </c>
      <c r="C2252" t="s">
        <v>17</v>
      </c>
      <c r="D2252" t="s">
        <v>55</v>
      </c>
      <c r="E2252" t="s">
        <v>18</v>
      </c>
      <c r="F2252" t="s">
        <v>26</v>
      </c>
      <c r="G2252"/>
      <c r="H2252" t="s">
        <v>19</v>
      </c>
      <c r="J2252">
        <v>6</v>
      </c>
      <c r="K2252">
        <v>8</v>
      </c>
      <c r="M2252" t="s">
        <v>21</v>
      </c>
    </row>
    <row r="2253" spans="1:17" x14ac:dyDescent="0.25">
      <c r="A2253">
        <v>1</v>
      </c>
      <c r="B2253" t="s">
        <v>43</v>
      </c>
      <c r="C2253" t="s">
        <v>17</v>
      </c>
      <c r="D2253" t="s">
        <v>55</v>
      </c>
      <c r="E2253" t="s">
        <v>20</v>
      </c>
      <c r="F2253" t="s">
        <v>74</v>
      </c>
      <c r="G2253"/>
      <c r="J2253">
        <v>0.25</v>
      </c>
      <c r="K2253">
        <v>0.33</v>
      </c>
      <c r="M2253" t="s">
        <v>75</v>
      </c>
      <c r="N2253" t="s">
        <v>21</v>
      </c>
      <c r="O2253" t="s">
        <v>22</v>
      </c>
    </row>
    <row r="2254" spans="1:17" x14ac:dyDescent="0.25">
      <c r="A2254">
        <v>1</v>
      </c>
      <c r="B2254" t="s">
        <v>43</v>
      </c>
      <c r="C2254" t="s">
        <v>17</v>
      </c>
      <c r="D2254" t="s">
        <v>55</v>
      </c>
      <c r="E2254" t="s">
        <v>23</v>
      </c>
      <c r="F2254" t="s">
        <v>26</v>
      </c>
      <c r="G2254"/>
      <c r="H2254" t="s">
        <v>19</v>
      </c>
      <c r="J2254">
        <v>6</v>
      </c>
      <c r="K2254">
        <v>8</v>
      </c>
      <c r="M2254" t="s">
        <v>22</v>
      </c>
    </row>
    <row r="2255" spans="1:17" x14ac:dyDescent="0.25">
      <c r="A2255">
        <v>1</v>
      </c>
      <c r="B2255" t="s">
        <v>43</v>
      </c>
      <c r="C2255" t="s">
        <v>17</v>
      </c>
      <c r="D2255" t="s">
        <v>55</v>
      </c>
      <c r="E2255" t="s">
        <v>20</v>
      </c>
      <c r="F2255" t="s">
        <v>74</v>
      </c>
      <c r="G2255"/>
      <c r="J2255">
        <v>0.25</v>
      </c>
      <c r="K2255">
        <v>0.33</v>
      </c>
      <c r="M2255" t="s">
        <v>75</v>
      </c>
      <c r="N2255" t="s">
        <v>24</v>
      </c>
      <c r="O2255" t="s">
        <v>62</v>
      </c>
      <c r="Q2255" t="s">
        <v>63</v>
      </c>
    </row>
    <row r="2256" spans="1:17" x14ac:dyDescent="0.25">
      <c r="A2256">
        <v>1</v>
      </c>
      <c r="B2256" t="s">
        <v>43</v>
      </c>
      <c r="C2256" t="s">
        <v>17</v>
      </c>
      <c r="D2256" t="s">
        <v>55</v>
      </c>
      <c r="E2256" t="s">
        <v>25</v>
      </c>
      <c r="F2256" t="s">
        <v>26</v>
      </c>
      <c r="G2256"/>
      <c r="H2256" t="s">
        <v>27</v>
      </c>
      <c r="I2256">
        <v>0.54</v>
      </c>
      <c r="J2256">
        <v>0.25</v>
      </c>
      <c r="K2256">
        <v>0.75</v>
      </c>
      <c r="M2256" t="s">
        <v>24</v>
      </c>
    </row>
    <row r="2257" spans="1:17" x14ac:dyDescent="0.25">
      <c r="A2257">
        <v>1</v>
      </c>
      <c r="B2257" t="s">
        <v>43</v>
      </c>
      <c r="C2257" t="s">
        <v>17</v>
      </c>
      <c r="D2257" t="s">
        <v>55</v>
      </c>
      <c r="E2257" t="s">
        <v>20</v>
      </c>
      <c r="F2257" t="s">
        <v>74</v>
      </c>
      <c r="G2257"/>
      <c r="I2257">
        <v>0.54</v>
      </c>
      <c r="J2257">
        <v>0.16</v>
      </c>
      <c r="K2257">
        <v>0.25</v>
      </c>
      <c r="M2257" t="s">
        <v>75</v>
      </c>
      <c r="N2257" t="s">
        <v>24</v>
      </c>
      <c r="O2257" t="s">
        <v>21</v>
      </c>
    </row>
    <row r="2258" spans="1:17" x14ac:dyDescent="0.25">
      <c r="A2258">
        <v>1</v>
      </c>
      <c r="B2258" t="s">
        <v>43</v>
      </c>
      <c r="C2258" t="s">
        <v>17</v>
      </c>
      <c r="D2258" t="s">
        <v>55</v>
      </c>
      <c r="E2258" t="s">
        <v>28</v>
      </c>
      <c r="F2258" t="s">
        <v>26</v>
      </c>
      <c r="G2258"/>
      <c r="H2258" t="s">
        <v>27</v>
      </c>
      <c r="I2258">
        <v>0.75</v>
      </c>
      <c r="J2258">
        <v>0.5</v>
      </c>
      <c r="K2258">
        <v>1</v>
      </c>
      <c r="M2258" t="s">
        <v>21</v>
      </c>
    </row>
    <row r="2259" spans="1:17" x14ac:dyDescent="0.25">
      <c r="A2259">
        <v>1</v>
      </c>
      <c r="B2259" t="s">
        <v>43</v>
      </c>
      <c r="C2259" t="s">
        <v>17</v>
      </c>
      <c r="D2259" t="s">
        <v>55</v>
      </c>
      <c r="E2259" t="s">
        <v>18</v>
      </c>
      <c r="F2259" t="s">
        <v>31</v>
      </c>
      <c r="G2259">
        <v>24</v>
      </c>
      <c r="M2259" t="s">
        <v>21</v>
      </c>
    </row>
    <row r="2260" spans="1:17" x14ac:dyDescent="0.25">
      <c r="A2260">
        <v>1</v>
      </c>
      <c r="B2260" t="s">
        <v>43</v>
      </c>
      <c r="C2260" t="s">
        <v>17</v>
      </c>
      <c r="D2260" t="s">
        <v>53</v>
      </c>
      <c r="E2260" t="s">
        <v>18</v>
      </c>
      <c r="F2260" t="s">
        <v>26</v>
      </c>
      <c r="G2260"/>
      <c r="H2260" t="s">
        <v>19</v>
      </c>
      <c r="J2260">
        <v>6</v>
      </c>
      <c r="K2260">
        <v>7</v>
      </c>
      <c r="M2260" t="s">
        <v>21</v>
      </c>
    </row>
    <row r="2261" spans="1:17" x14ac:dyDescent="0.25">
      <c r="A2261">
        <v>1</v>
      </c>
      <c r="B2261" t="s">
        <v>43</v>
      </c>
      <c r="C2261" t="s">
        <v>17</v>
      </c>
      <c r="D2261" t="s">
        <v>53</v>
      </c>
      <c r="E2261" t="s">
        <v>20</v>
      </c>
      <c r="F2261" t="s">
        <v>74</v>
      </c>
      <c r="G2261"/>
      <c r="J2261">
        <v>0.25</v>
      </c>
      <c r="K2261">
        <v>0.33</v>
      </c>
      <c r="M2261" t="s">
        <v>75</v>
      </c>
      <c r="N2261" t="s">
        <v>21</v>
      </c>
      <c r="O2261" t="s">
        <v>32</v>
      </c>
    </row>
    <row r="2262" spans="1:17" x14ac:dyDescent="0.25">
      <c r="A2262">
        <v>1</v>
      </c>
      <c r="B2262" t="s">
        <v>43</v>
      </c>
      <c r="C2262" t="s">
        <v>17</v>
      </c>
      <c r="D2262" t="s">
        <v>53</v>
      </c>
      <c r="E2262" t="s">
        <v>33</v>
      </c>
      <c r="F2262" t="s">
        <v>26</v>
      </c>
      <c r="G2262"/>
      <c r="H2262" t="s">
        <v>19</v>
      </c>
      <c r="J2262">
        <v>3</v>
      </c>
      <c r="K2262">
        <v>4</v>
      </c>
      <c r="M2262" t="s">
        <v>32</v>
      </c>
    </row>
    <row r="2263" spans="1:17" x14ac:dyDescent="0.25">
      <c r="A2263">
        <v>1</v>
      </c>
      <c r="B2263" t="s">
        <v>43</v>
      </c>
      <c r="C2263" t="s">
        <v>17</v>
      </c>
      <c r="D2263" t="s">
        <v>53</v>
      </c>
      <c r="E2263" t="s">
        <v>34</v>
      </c>
      <c r="F2263" t="s">
        <v>26</v>
      </c>
      <c r="G2263"/>
      <c r="H2263" t="s">
        <v>19</v>
      </c>
      <c r="J2263">
        <v>0.5</v>
      </c>
      <c r="K2263">
        <v>0.75</v>
      </c>
      <c r="M2263" t="s">
        <v>24</v>
      </c>
    </row>
    <row r="2264" spans="1:17" x14ac:dyDescent="0.25">
      <c r="A2264">
        <v>1</v>
      </c>
      <c r="B2264" t="s">
        <v>43</v>
      </c>
      <c r="C2264" t="s">
        <v>17</v>
      </c>
      <c r="D2264" t="s">
        <v>53</v>
      </c>
      <c r="E2264" t="s">
        <v>33</v>
      </c>
      <c r="F2264" t="s">
        <v>26</v>
      </c>
      <c r="G2264"/>
      <c r="H2264" t="s">
        <v>27</v>
      </c>
      <c r="I2264">
        <v>4</v>
      </c>
      <c r="J2264">
        <v>3</v>
      </c>
      <c r="K2264">
        <v>5.5</v>
      </c>
      <c r="M2264" t="s">
        <v>32</v>
      </c>
    </row>
    <row r="2265" spans="1:17" x14ac:dyDescent="0.25">
      <c r="A2265">
        <v>1</v>
      </c>
      <c r="B2265" t="s">
        <v>43</v>
      </c>
      <c r="C2265" t="s">
        <v>17</v>
      </c>
      <c r="D2265" t="s">
        <v>53</v>
      </c>
      <c r="E2265" t="s">
        <v>20</v>
      </c>
      <c r="F2265" t="s">
        <v>74</v>
      </c>
      <c r="G2265"/>
      <c r="J2265">
        <v>0.25</v>
      </c>
      <c r="K2265">
        <v>0.33</v>
      </c>
      <c r="M2265" t="s">
        <v>75</v>
      </c>
      <c r="N2265" t="s">
        <v>24</v>
      </c>
      <c r="O2265" t="s">
        <v>62</v>
      </c>
      <c r="Q2265" t="s">
        <v>63</v>
      </c>
    </row>
    <row r="2266" spans="1:17" x14ac:dyDescent="0.25">
      <c r="A2266">
        <v>1</v>
      </c>
      <c r="B2266" t="s">
        <v>43</v>
      </c>
      <c r="C2266" t="s">
        <v>17</v>
      </c>
      <c r="D2266" t="s">
        <v>53</v>
      </c>
      <c r="E2266" t="s">
        <v>25</v>
      </c>
      <c r="F2266" t="s">
        <v>26</v>
      </c>
      <c r="G2266"/>
      <c r="H2266" t="s">
        <v>27</v>
      </c>
      <c r="I2266">
        <v>0.54</v>
      </c>
      <c r="J2266">
        <v>0.25</v>
      </c>
      <c r="K2266">
        <v>0.75</v>
      </c>
      <c r="M2266" t="s">
        <v>24</v>
      </c>
    </row>
    <row r="2267" spans="1:17" x14ac:dyDescent="0.25">
      <c r="A2267">
        <v>1</v>
      </c>
      <c r="B2267" t="s">
        <v>43</v>
      </c>
      <c r="C2267" t="s">
        <v>17</v>
      </c>
      <c r="D2267" t="s">
        <v>53</v>
      </c>
      <c r="E2267" t="s">
        <v>20</v>
      </c>
      <c r="F2267" t="s">
        <v>74</v>
      </c>
      <c r="G2267"/>
      <c r="I2267">
        <v>0.54</v>
      </c>
      <c r="J2267">
        <v>0.16</v>
      </c>
      <c r="K2267">
        <v>0.25</v>
      </c>
      <c r="M2267" t="s">
        <v>75</v>
      </c>
      <c r="N2267" t="s">
        <v>24</v>
      </c>
      <c r="O2267" t="s">
        <v>21</v>
      </c>
    </row>
    <row r="2268" spans="1:17" x14ac:dyDescent="0.25">
      <c r="A2268">
        <v>1</v>
      </c>
      <c r="B2268" t="s">
        <v>43</v>
      </c>
      <c r="C2268" t="s">
        <v>17</v>
      </c>
      <c r="D2268" t="s">
        <v>53</v>
      </c>
      <c r="E2268" t="s">
        <v>28</v>
      </c>
      <c r="F2268" t="s">
        <v>26</v>
      </c>
      <c r="G2268"/>
      <c r="H2268" t="s">
        <v>27</v>
      </c>
      <c r="I2268">
        <v>0.75</v>
      </c>
      <c r="J2268">
        <v>0.5</v>
      </c>
      <c r="K2268">
        <v>1</v>
      </c>
      <c r="M2268" t="s">
        <v>21</v>
      </c>
    </row>
    <row r="2269" spans="1:17" x14ac:dyDescent="0.25">
      <c r="A2269">
        <v>1</v>
      </c>
      <c r="B2269" t="s">
        <v>43</v>
      </c>
      <c r="C2269" t="s">
        <v>17</v>
      </c>
      <c r="D2269" t="s">
        <v>53</v>
      </c>
      <c r="E2269" t="s">
        <v>18</v>
      </c>
      <c r="F2269" t="s">
        <v>31</v>
      </c>
      <c r="G2269">
        <v>24</v>
      </c>
      <c r="M2269" t="s">
        <v>21</v>
      </c>
    </row>
    <row r="2270" spans="1:17" x14ac:dyDescent="0.25">
      <c r="A2270">
        <v>1</v>
      </c>
      <c r="B2270" t="s">
        <v>43</v>
      </c>
      <c r="C2270" t="s">
        <v>17</v>
      </c>
      <c r="D2270" t="s">
        <v>59</v>
      </c>
      <c r="E2270" t="s">
        <v>18</v>
      </c>
      <c r="F2270" t="s">
        <v>26</v>
      </c>
      <c r="G2270"/>
      <c r="H2270" t="s">
        <v>19</v>
      </c>
      <c r="J2270">
        <v>8</v>
      </c>
      <c r="K2270">
        <v>9</v>
      </c>
      <c r="M2270" t="s">
        <v>21</v>
      </c>
    </row>
    <row r="2271" spans="1:17" x14ac:dyDescent="0.25">
      <c r="A2271">
        <v>1</v>
      </c>
      <c r="B2271" t="s">
        <v>43</v>
      </c>
      <c r="C2271" t="s">
        <v>17</v>
      </c>
      <c r="D2271" t="s">
        <v>59</v>
      </c>
      <c r="E2271" t="s">
        <v>20</v>
      </c>
      <c r="F2271" t="s">
        <v>74</v>
      </c>
      <c r="G2271"/>
      <c r="J2271">
        <v>0.25</v>
      </c>
      <c r="K2271">
        <v>0.33</v>
      </c>
      <c r="M2271" t="s">
        <v>75</v>
      </c>
      <c r="N2271" t="s">
        <v>21</v>
      </c>
      <c r="O2271" t="s">
        <v>62</v>
      </c>
      <c r="Q2271" t="s">
        <v>64</v>
      </c>
    </row>
    <row r="2272" spans="1:17" x14ac:dyDescent="0.25">
      <c r="A2272">
        <v>1</v>
      </c>
      <c r="B2272" t="s">
        <v>43</v>
      </c>
      <c r="C2272" t="s">
        <v>17</v>
      </c>
      <c r="D2272" t="s">
        <v>59</v>
      </c>
      <c r="E2272" t="s">
        <v>35</v>
      </c>
      <c r="F2272" t="s">
        <v>26</v>
      </c>
      <c r="G2272"/>
      <c r="H2272" t="s">
        <v>19</v>
      </c>
      <c r="J2272">
        <v>1</v>
      </c>
      <c r="K2272">
        <v>1.5</v>
      </c>
      <c r="M2272" t="s">
        <v>24</v>
      </c>
    </row>
    <row r="2273" spans="1:17" x14ac:dyDescent="0.25">
      <c r="A2273">
        <v>1</v>
      </c>
      <c r="B2273" t="s">
        <v>43</v>
      </c>
      <c r="C2273" t="s">
        <v>17</v>
      </c>
      <c r="D2273" t="s">
        <v>59</v>
      </c>
      <c r="E2273" t="s">
        <v>20</v>
      </c>
      <c r="F2273" t="s">
        <v>74</v>
      </c>
      <c r="G2273"/>
      <c r="J2273">
        <v>0.25</v>
      </c>
      <c r="K2273">
        <v>0.33</v>
      </c>
      <c r="M2273" t="s">
        <v>75</v>
      </c>
      <c r="N2273" t="s">
        <v>24</v>
      </c>
      <c r="O2273" t="s">
        <v>62</v>
      </c>
      <c r="Q2273" t="s">
        <v>63</v>
      </c>
    </row>
    <row r="2274" spans="1:17" x14ac:dyDescent="0.25">
      <c r="A2274">
        <v>1</v>
      </c>
      <c r="B2274" t="s">
        <v>43</v>
      </c>
      <c r="C2274" t="s">
        <v>17</v>
      </c>
      <c r="D2274" t="s">
        <v>59</v>
      </c>
      <c r="E2274" t="s">
        <v>25</v>
      </c>
      <c r="F2274" t="s">
        <v>26</v>
      </c>
      <c r="G2274"/>
      <c r="H2274" t="s">
        <v>27</v>
      </c>
      <c r="I2274">
        <v>0.54</v>
      </c>
      <c r="J2274">
        <v>0.25</v>
      </c>
      <c r="K2274">
        <v>0.75</v>
      </c>
      <c r="M2274" t="s">
        <v>24</v>
      </c>
    </row>
    <row r="2275" spans="1:17" x14ac:dyDescent="0.25">
      <c r="A2275">
        <v>1</v>
      </c>
      <c r="B2275" t="s">
        <v>43</v>
      </c>
      <c r="C2275" t="s">
        <v>17</v>
      </c>
      <c r="D2275" t="s">
        <v>59</v>
      </c>
      <c r="E2275" t="s">
        <v>20</v>
      </c>
      <c r="F2275" t="s">
        <v>74</v>
      </c>
      <c r="G2275"/>
      <c r="J2275">
        <v>0.25</v>
      </c>
      <c r="K2275">
        <v>0.33</v>
      </c>
      <c r="M2275" t="s">
        <v>75</v>
      </c>
      <c r="N2275" t="s">
        <v>24</v>
      </c>
      <c r="O2275" t="s">
        <v>21</v>
      </c>
    </row>
    <row r="2276" spans="1:17" x14ac:dyDescent="0.25">
      <c r="A2276">
        <v>1</v>
      </c>
      <c r="B2276" t="s">
        <v>43</v>
      </c>
      <c r="C2276" t="s">
        <v>17</v>
      </c>
      <c r="D2276" t="s">
        <v>59</v>
      </c>
      <c r="E2276" t="s">
        <v>28</v>
      </c>
      <c r="F2276" t="s">
        <v>26</v>
      </c>
      <c r="G2276"/>
      <c r="H2276" t="s">
        <v>27</v>
      </c>
      <c r="I2276">
        <v>1</v>
      </c>
      <c r="J2276">
        <v>0.5</v>
      </c>
      <c r="K2276">
        <v>2</v>
      </c>
      <c r="M2276" t="s">
        <v>21</v>
      </c>
    </row>
    <row r="2277" spans="1:17" x14ac:dyDescent="0.25">
      <c r="A2277">
        <v>1</v>
      </c>
      <c r="B2277" t="s">
        <v>43</v>
      </c>
      <c r="C2277" t="s">
        <v>17</v>
      </c>
      <c r="D2277" t="s">
        <v>59</v>
      </c>
      <c r="E2277" t="s">
        <v>18</v>
      </c>
      <c r="F2277" t="s">
        <v>31</v>
      </c>
      <c r="G2277">
        <v>24</v>
      </c>
      <c r="M2277" t="s">
        <v>21</v>
      </c>
    </row>
    <row r="2278" spans="1:17" x14ac:dyDescent="0.25">
      <c r="A2278">
        <v>1</v>
      </c>
      <c r="B2278" t="s">
        <v>43</v>
      </c>
      <c r="C2278" t="s">
        <v>17</v>
      </c>
      <c r="D2278" t="s">
        <v>52</v>
      </c>
      <c r="E2278" t="s">
        <v>18</v>
      </c>
      <c r="F2278" t="s">
        <v>26</v>
      </c>
      <c r="G2278"/>
      <c r="H2278" t="s">
        <v>19</v>
      </c>
      <c r="J2278">
        <v>8</v>
      </c>
      <c r="K2278">
        <v>9</v>
      </c>
      <c r="M2278" t="s">
        <v>21</v>
      </c>
    </row>
    <row r="2279" spans="1:17" x14ac:dyDescent="0.25">
      <c r="A2279">
        <v>1</v>
      </c>
      <c r="B2279" t="s">
        <v>43</v>
      </c>
      <c r="C2279" t="s">
        <v>17</v>
      </c>
      <c r="D2279" t="s">
        <v>52</v>
      </c>
      <c r="E2279" t="s">
        <v>28</v>
      </c>
      <c r="F2279" t="s">
        <v>26</v>
      </c>
      <c r="G2279"/>
      <c r="H2279" t="s">
        <v>27</v>
      </c>
      <c r="I2279">
        <v>1</v>
      </c>
      <c r="J2279">
        <v>0.5</v>
      </c>
      <c r="K2279">
        <v>2</v>
      </c>
      <c r="M2279" t="s">
        <v>21</v>
      </c>
    </row>
    <row r="2280" spans="1:17" x14ac:dyDescent="0.25">
      <c r="A2280">
        <v>1</v>
      </c>
      <c r="B2280" t="s">
        <v>43</v>
      </c>
      <c r="C2280" t="s">
        <v>17</v>
      </c>
      <c r="D2280" t="s">
        <v>52</v>
      </c>
      <c r="E2280" t="s">
        <v>18</v>
      </c>
      <c r="F2280" t="s">
        <v>31</v>
      </c>
      <c r="G2280">
        <v>24</v>
      </c>
      <c r="M2280" t="s">
        <v>21</v>
      </c>
    </row>
    <row r="2281" spans="1:17" x14ac:dyDescent="0.25">
      <c r="A2281">
        <v>1</v>
      </c>
      <c r="B2281" t="s">
        <v>43</v>
      </c>
      <c r="C2281" t="s">
        <v>17</v>
      </c>
      <c r="D2281" t="s">
        <v>56</v>
      </c>
      <c r="E2281" t="s">
        <v>18</v>
      </c>
      <c r="F2281" t="s">
        <v>26</v>
      </c>
      <c r="G2281"/>
      <c r="H2281" t="s">
        <v>19</v>
      </c>
      <c r="J2281">
        <v>6</v>
      </c>
      <c r="K2281">
        <v>8</v>
      </c>
      <c r="M2281" t="s">
        <v>21</v>
      </c>
    </row>
    <row r="2282" spans="1:17" x14ac:dyDescent="0.25">
      <c r="A2282">
        <v>1</v>
      </c>
      <c r="B2282" t="s">
        <v>43</v>
      </c>
      <c r="C2282" t="s">
        <v>17</v>
      </c>
      <c r="D2282" t="s">
        <v>56</v>
      </c>
      <c r="E2282" t="s">
        <v>20</v>
      </c>
      <c r="F2282" t="s">
        <v>74</v>
      </c>
      <c r="G2282"/>
      <c r="J2282">
        <v>0.25</v>
      </c>
      <c r="K2282">
        <v>0.33</v>
      </c>
      <c r="M2282" t="s">
        <v>75</v>
      </c>
      <c r="N2282" t="s">
        <v>21</v>
      </c>
      <c r="O2282" t="s">
        <v>22</v>
      </c>
    </row>
    <row r="2283" spans="1:17" x14ac:dyDescent="0.25">
      <c r="A2283">
        <v>1</v>
      </c>
      <c r="B2283" t="s">
        <v>43</v>
      </c>
      <c r="C2283" t="s">
        <v>17</v>
      </c>
      <c r="D2283" t="s">
        <v>56</v>
      </c>
      <c r="E2283" t="s">
        <v>23</v>
      </c>
      <c r="F2283" t="s">
        <v>26</v>
      </c>
      <c r="G2283"/>
      <c r="H2283" t="s">
        <v>19</v>
      </c>
      <c r="J2283">
        <v>6</v>
      </c>
      <c r="K2283">
        <v>8</v>
      </c>
      <c r="M2283" t="s">
        <v>22</v>
      </c>
    </row>
    <row r="2284" spans="1:17" x14ac:dyDescent="0.25">
      <c r="A2284">
        <v>1</v>
      </c>
      <c r="B2284" t="s">
        <v>43</v>
      </c>
      <c r="C2284" t="s">
        <v>17</v>
      </c>
      <c r="D2284" t="s">
        <v>56</v>
      </c>
      <c r="E2284" t="s">
        <v>28</v>
      </c>
      <c r="F2284" t="s">
        <v>26</v>
      </c>
      <c r="G2284"/>
      <c r="H2284" t="s">
        <v>27</v>
      </c>
      <c r="I2284">
        <v>0.75</v>
      </c>
      <c r="J2284">
        <v>0.5</v>
      </c>
      <c r="K2284">
        <v>1</v>
      </c>
      <c r="M2284" t="s">
        <v>21</v>
      </c>
    </row>
    <row r="2285" spans="1:17" x14ac:dyDescent="0.25">
      <c r="A2285">
        <v>1</v>
      </c>
      <c r="B2285" t="s">
        <v>43</v>
      </c>
      <c r="C2285" t="s">
        <v>17</v>
      </c>
      <c r="D2285" t="s">
        <v>56</v>
      </c>
      <c r="E2285" t="s">
        <v>20</v>
      </c>
      <c r="F2285" t="s">
        <v>74</v>
      </c>
      <c r="G2285"/>
      <c r="J2285">
        <v>0.25</v>
      </c>
      <c r="K2285">
        <v>0.33</v>
      </c>
      <c r="M2285" t="s">
        <v>75</v>
      </c>
      <c r="N2285" t="s">
        <v>24</v>
      </c>
      <c r="O2285" t="s">
        <v>21</v>
      </c>
    </row>
    <row r="2286" spans="1:17" x14ac:dyDescent="0.25">
      <c r="A2286">
        <v>1</v>
      </c>
      <c r="B2286" t="s">
        <v>43</v>
      </c>
      <c r="C2286" t="s">
        <v>17</v>
      </c>
      <c r="D2286" t="s">
        <v>56</v>
      </c>
      <c r="E2286" t="s">
        <v>18</v>
      </c>
      <c r="F2286" t="s">
        <v>31</v>
      </c>
      <c r="G2286">
        <v>24</v>
      </c>
      <c r="M2286" t="s">
        <v>21</v>
      </c>
    </row>
    <row r="2287" spans="1:17" x14ac:dyDescent="0.25">
      <c r="A2287">
        <v>1</v>
      </c>
      <c r="B2287" t="s">
        <v>43</v>
      </c>
      <c r="C2287" t="s">
        <v>36</v>
      </c>
      <c r="D2287" t="s">
        <v>55</v>
      </c>
      <c r="E2287" t="s">
        <v>18</v>
      </c>
      <c r="F2287" t="s">
        <v>26</v>
      </c>
      <c r="G2287"/>
      <c r="H2287" t="s">
        <v>19</v>
      </c>
      <c r="J2287">
        <v>12</v>
      </c>
      <c r="K2287">
        <v>14</v>
      </c>
      <c r="M2287" t="s">
        <v>21</v>
      </c>
    </row>
    <row r="2288" spans="1:17" x14ac:dyDescent="0.25">
      <c r="A2288">
        <v>1</v>
      </c>
      <c r="B2288" t="s">
        <v>43</v>
      </c>
      <c r="C2288" t="s">
        <v>36</v>
      </c>
      <c r="D2288" t="s">
        <v>55</v>
      </c>
      <c r="E2288" t="s">
        <v>34</v>
      </c>
      <c r="F2288" t="s">
        <v>26</v>
      </c>
      <c r="G2288"/>
      <c r="H2288" t="s">
        <v>19</v>
      </c>
      <c r="J2288">
        <v>1</v>
      </c>
      <c r="K2288">
        <v>2</v>
      </c>
      <c r="M2288" t="s">
        <v>24</v>
      </c>
    </row>
    <row r="2289" spans="1:17" x14ac:dyDescent="0.25">
      <c r="A2289">
        <v>1</v>
      </c>
      <c r="B2289" t="s">
        <v>43</v>
      </c>
      <c r="C2289" t="s">
        <v>36</v>
      </c>
      <c r="D2289" t="s">
        <v>55</v>
      </c>
      <c r="E2289" t="s">
        <v>18</v>
      </c>
      <c r="F2289" t="s">
        <v>31</v>
      </c>
      <c r="G2289">
        <v>24</v>
      </c>
      <c r="M2289" t="s">
        <v>21</v>
      </c>
    </row>
    <row r="2290" spans="1:17" x14ac:dyDescent="0.25">
      <c r="A2290">
        <v>1</v>
      </c>
      <c r="B2290" t="s">
        <v>43</v>
      </c>
      <c r="C2290" t="s">
        <v>36</v>
      </c>
      <c r="D2290" t="s">
        <v>59</v>
      </c>
      <c r="E2290" t="s">
        <v>18</v>
      </c>
      <c r="F2290" t="s">
        <v>26</v>
      </c>
      <c r="G2290"/>
      <c r="H2290" t="s">
        <v>19</v>
      </c>
      <c r="J2290">
        <v>8</v>
      </c>
      <c r="K2290">
        <v>10</v>
      </c>
      <c r="M2290" t="s">
        <v>21</v>
      </c>
    </row>
    <row r="2291" spans="1:17" x14ac:dyDescent="0.25">
      <c r="A2291">
        <v>1</v>
      </c>
      <c r="B2291" t="s">
        <v>43</v>
      </c>
      <c r="C2291" t="s">
        <v>36</v>
      </c>
      <c r="D2291" t="s">
        <v>59</v>
      </c>
      <c r="E2291" t="s">
        <v>20</v>
      </c>
      <c r="F2291" t="s">
        <v>74</v>
      </c>
      <c r="G2291"/>
      <c r="J2291">
        <v>0.25</v>
      </c>
      <c r="K2291">
        <v>0.33</v>
      </c>
      <c r="M2291" t="s">
        <v>75</v>
      </c>
      <c r="N2291" t="s">
        <v>21</v>
      </c>
      <c r="O2291" t="s">
        <v>62</v>
      </c>
      <c r="Q2291" t="s">
        <v>63</v>
      </c>
    </row>
    <row r="2292" spans="1:17" x14ac:dyDescent="0.25">
      <c r="A2292">
        <v>1</v>
      </c>
      <c r="B2292" t="s">
        <v>43</v>
      </c>
      <c r="C2292" t="s">
        <v>36</v>
      </c>
      <c r="D2292" t="s">
        <v>59</v>
      </c>
      <c r="E2292" t="s">
        <v>25</v>
      </c>
      <c r="F2292" t="s">
        <v>26</v>
      </c>
      <c r="G2292"/>
      <c r="H2292" t="s">
        <v>27</v>
      </c>
      <c r="I2292">
        <v>0.54</v>
      </c>
      <c r="J2292">
        <v>0.25</v>
      </c>
      <c r="K2292">
        <v>0.75</v>
      </c>
      <c r="M2292" t="s">
        <v>24</v>
      </c>
    </row>
    <row r="2293" spans="1:17" x14ac:dyDescent="0.25">
      <c r="A2293">
        <v>1</v>
      </c>
      <c r="B2293" t="s">
        <v>43</v>
      </c>
      <c r="C2293" t="s">
        <v>36</v>
      </c>
      <c r="D2293" t="s">
        <v>59</v>
      </c>
      <c r="E2293" t="s">
        <v>20</v>
      </c>
      <c r="F2293" t="s">
        <v>74</v>
      </c>
      <c r="G2293"/>
      <c r="I2293">
        <v>0.54</v>
      </c>
      <c r="J2293">
        <v>0.16</v>
      </c>
      <c r="K2293">
        <v>0.25</v>
      </c>
      <c r="M2293" t="s">
        <v>75</v>
      </c>
      <c r="N2293" t="s">
        <v>24</v>
      </c>
      <c r="O2293" t="s">
        <v>62</v>
      </c>
      <c r="Q2293" t="s">
        <v>64</v>
      </c>
    </row>
    <row r="2294" spans="1:17" x14ac:dyDescent="0.25">
      <c r="A2294">
        <v>1</v>
      </c>
      <c r="B2294" t="s">
        <v>43</v>
      </c>
      <c r="C2294" t="s">
        <v>36</v>
      </c>
      <c r="D2294" t="s">
        <v>59</v>
      </c>
      <c r="E2294" t="s">
        <v>35</v>
      </c>
      <c r="F2294" t="s">
        <v>26</v>
      </c>
      <c r="G2294"/>
      <c r="H2294" t="s">
        <v>19</v>
      </c>
      <c r="J2294">
        <v>0.75</v>
      </c>
      <c r="K2294">
        <v>1</v>
      </c>
      <c r="M2294" t="s">
        <v>24</v>
      </c>
    </row>
    <row r="2295" spans="1:17" x14ac:dyDescent="0.25">
      <c r="A2295">
        <v>1</v>
      </c>
      <c r="B2295" t="s">
        <v>43</v>
      </c>
      <c r="C2295" t="s">
        <v>36</v>
      </c>
      <c r="D2295" t="s">
        <v>59</v>
      </c>
      <c r="E2295" t="s">
        <v>20</v>
      </c>
      <c r="F2295" t="s">
        <v>74</v>
      </c>
      <c r="G2295"/>
      <c r="J2295">
        <v>0.25</v>
      </c>
      <c r="K2295">
        <v>0.33</v>
      </c>
      <c r="M2295" t="s">
        <v>75</v>
      </c>
      <c r="N2295" t="s">
        <v>24</v>
      </c>
      <c r="O2295" t="s">
        <v>21</v>
      </c>
    </row>
    <row r="2296" spans="1:17" x14ac:dyDescent="0.25">
      <c r="A2296">
        <v>1</v>
      </c>
      <c r="B2296" t="s">
        <v>43</v>
      </c>
      <c r="C2296" t="s">
        <v>36</v>
      </c>
      <c r="D2296" t="s">
        <v>59</v>
      </c>
      <c r="E2296" t="s">
        <v>28</v>
      </c>
      <c r="F2296" t="s">
        <v>26</v>
      </c>
      <c r="G2296"/>
      <c r="H2296" t="s">
        <v>27</v>
      </c>
      <c r="I2296">
        <v>1</v>
      </c>
      <c r="J2296">
        <v>0.5</v>
      </c>
      <c r="K2296">
        <v>2</v>
      </c>
      <c r="M2296" t="s">
        <v>21</v>
      </c>
    </row>
    <row r="2297" spans="1:17" x14ac:dyDescent="0.25">
      <c r="A2297">
        <v>1</v>
      </c>
      <c r="B2297" t="s">
        <v>43</v>
      </c>
      <c r="C2297" t="s">
        <v>36</v>
      </c>
      <c r="D2297" t="s">
        <v>59</v>
      </c>
      <c r="E2297" t="s">
        <v>18</v>
      </c>
      <c r="F2297" t="s">
        <v>31</v>
      </c>
      <c r="G2297">
        <v>24</v>
      </c>
      <c r="M2297" t="s">
        <v>21</v>
      </c>
    </row>
    <row r="2298" spans="1:17" x14ac:dyDescent="0.25">
      <c r="A2298">
        <v>1</v>
      </c>
      <c r="B2298" t="s">
        <v>43</v>
      </c>
      <c r="C2298" t="s">
        <v>36</v>
      </c>
      <c r="D2298" t="s">
        <v>53</v>
      </c>
      <c r="E2298" t="s">
        <v>18</v>
      </c>
      <c r="F2298" t="s">
        <v>26</v>
      </c>
      <c r="G2298"/>
      <c r="H2298" t="s">
        <v>19</v>
      </c>
      <c r="J2298">
        <v>8</v>
      </c>
      <c r="K2298">
        <v>11</v>
      </c>
      <c r="M2298" t="s">
        <v>21</v>
      </c>
    </row>
    <row r="2299" spans="1:17" x14ac:dyDescent="0.25">
      <c r="A2299">
        <v>1</v>
      </c>
      <c r="B2299" t="s">
        <v>43</v>
      </c>
      <c r="C2299" t="s">
        <v>36</v>
      </c>
      <c r="D2299" t="s">
        <v>53</v>
      </c>
      <c r="E2299" t="s">
        <v>20</v>
      </c>
      <c r="F2299" t="s">
        <v>74</v>
      </c>
      <c r="G2299"/>
      <c r="J2299">
        <v>0.25</v>
      </c>
      <c r="K2299">
        <v>0.33</v>
      </c>
      <c r="M2299" t="s">
        <v>75</v>
      </c>
      <c r="N2299" t="s">
        <v>21</v>
      </c>
      <c r="O2299" t="s">
        <v>62</v>
      </c>
      <c r="Q2299" t="s">
        <v>63</v>
      </c>
    </row>
    <row r="2300" spans="1:17" x14ac:dyDescent="0.25">
      <c r="A2300">
        <v>1</v>
      </c>
      <c r="B2300" t="s">
        <v>43</v>
      </c>
      <c r="C2300" t="s">
        <v>36</v>
      </c>
      <c r="D2300" t="s">
        <v>53</v>
      </c>
      <c r="E2300" t="s">
        <v>25</v>
      </c>
      <c r="F2300" t="s">
        <v>26</v>
      </c>
      <c r="G2300"/>
      <c r="H2300" t="s">
        <v>27</v>
      </c>
      <c r="I2300">
        <v>0.75</v>
      </c>
      <c r="J2300">
        <v>0.5</v>
      </c>
      <c r="K2300">
        <v>1</v>
      </c>
      <c r="M2300" t="s">
        <v>24</v>
      </c>
    </row>
    <row r="2301" spans="1:17" x14ac:dyDescent="0.25">
      <c r="A2301">
        <v>1</v>
      </c>
      <c r="B2301" t="s">
        <v>43</v>
      </c>
      <c r="C2301" t="s">
        <v>36</v>
      </c>
      <c r="D2301" t="s">
        <v>53</v>
      </c>
      <c r="E2301" t="s">
        <v>20</v>
      </c>
      <c r="F2301" t="s">
        <v>74</v>
      </c>
      <c r="G2301"/>
      <c r="J2301">
        <v>0.25</v>
      </c>
      <c r="K2301">
        <v>0.33</v>
      </c>
      <c r="M2301" t="s">
        <v>75</v>
      </c>
      <c r="N2301" t="s">
        <v>24</v>
      </c>
      <c r="O2301" t="s">
        <v>21</v>
      </c>
    </row>
    <row r="2302" spans="1:17" x14ac:dyDescent="0.25">
      <c r="A2302">
        <v>1</v>
      </c>
      <c r="B2302" t="s">
        <v>43</v>
      </c>
      <c r="C2302" t="s">
        <v>36</v>
      </c>
      <c r="D2302" t="s">
        <v>53</v>
      </c>
      <c r="E2302" t="s">
        <v>28</v>
      </c>
      <c r="F2302" t="s">
        <v>26</v>
      </c>
      <c r="G2302"/>
      <c r="H2302" t="s">
        <v>27</v>
      </c>
      <c r="I2302">
        <v>1</v>
      </c>
      <c r="J2302">
        <v>0.5</v>
      </c>
      <c r="K2302">
        <v>2</v>
      </c>
      <c r="M2302" t="s">
        <v>21</v>
      </c>
    </row>
    <row r="2303" spans="1:17" x14ac:dyDescent="0.25">
      <c r="A2303">
        <v>1</v>
      </c>
      <c r="B2303" t="s">
        <v>43</v>
      </c>
      <c r="C2303" t="s">
        <v>36</v>
      </c>
      <c r="D2303" t="s">
        <v>53</v>
      </c>
      <c r="E2303" t="s">
        <v>18</v>
      </c>
      <c r="F2303" t="s">
        <v>31</v>
      </c>
      <c r="G2303">
        <v>24</v>
      </c>
      <c r="M2303" t="s">
        <v>21</v>
      </c>
    </row>
    <row r="2304" spans="1:17" x14ac:dyDescent="0.25">
      <c r="A2304">
        <v>1</v>
      </c>
      <c r="B2304" t="s">
        <v>43</v>
      </c>
      <c r="C2304" t="s">
        <v>36</v>
      </c>
      <c r="D2304" t="s">
        <v>56</v>
      </c>
      <c r="E2304" t="s">
        <v>18</v>
      </c>
      <c r="F2304" t="s">
        <v>26</v>
      </c>
      <c r="G2304"/>
      <c r="H2304" t="s">
        <v>19</v>
      </c>
      <c r="J2304">
        <v>8</v>
      </c>
      <c r="K2304">
        <v>10</v>
      </c>
      <c r="M2304" t="s">
        <v>21</v>
      </c>
    </row>
    <row r="2305" spans="1:17" x14ac:dyDescent="0.25">
      <c r="A2305">
        <v>1</v>
      </c>
      <c r="B2305" t="s">
        <v>43</v>
      </c>
      <c r="C2305" t="s">
        <v>36</v>
      </c>
      <c r="D2305" t="s">
        <v>56</v>
      </c>
      <c r="E2305" t="s">
        <v>28</v>
      </c>
      <c r="F2305" t="s">
        <v>26</v>
      </c>
      <c r="G2305"/>
      <c r="H2305" t="s">
        <v>27</v>
      </c>
      <c r="I2305">
        <v>1</v>
      </c>
      <c r="J2305">
        <v>0.5</v>
      </c>
      <c r="K2305">
        <v>2</v>
      </c>
      <c r="M2305" t="s">
        <v>21</v>
      </c>
    </row>
    <row r="2306" spans="1:17" x14ac:dyDescent="0.25">
      <c r="A2306">
        <v>1</v>
      </c>
      <c r="B2306" t="s">
        <v>43</v>
      </c>
      <c r="C2306" t="s">
        <v>36</v>
      </c>
      <c r="D2306" t="s">
        <v>56</v>
      </c>
      <c r="E2306" t="s">
        <v>18</v>
      </c>
      <c r="F2306" t="s">
        <v>31</v>
      </c>
      <c r="G2306">
        <v>24</v>
      </c>
      <c r="M2306" t="s">
        <v>21</v>
      </c>
    </row>
    <row r="2307" spans="1:17" x14ac:dyDescent="0.25">
      <c r="A2307">
        <v>1</v>
      </c>
      <c r="B2307" t="s">
        <v>43</v>
      </c>
      <c r="C2307" t="s">
        <v>37</v>
      </c>
      <c r="D2307" t="s">
        <v>59</v>
      </c>
      <c r="E2307" t="s">
        <v>18</v>
      </c>
      <c r="F2307" t="s">
        <v>26</v>
      </c>
      <c r="G2307"/>
      <c r="H2307" t="s">
        <v>19</v>
      </c>
      <c r="J2307">
        <v>8</v>
      </c>
      <c r="K2307">
        <v>9</v>
      </c>
      <c r="M2307" t="s">
        <v>21</v>
      </c>
    </row>
    <row r="2308" spans="1:17" x14ac:dyDescent="0.25">
      <c r="A2308">
        <v>1</v>
      </c>
      <c r="B2308" t="s">
        <v>43</v>
      </c>
      <c r="C2308" t="s">
        <v>37</v>
      </c>
      <c r="D2308" t="s">
        <v>59</v>
      </c>
      <c r="E2308" t="s">
        <v>20</v>
      </c>
      <c r="F2308" t="s">
        <v>74</v>
      </c>
      <c r="G2308"/>
      <c r="J2308">
        <v>0.25</v>
      </c>
      <c r="K2308">
        <v>0.33</v>
      </c>
      <c r="M2308" t="s">
        <v>75</v>
      </c>
      <c r="N2308" t="s">
        <v>21</v>
      </c>
      <c r="O2308" t="s">
        <v>62</v>
      </c>
      <c r="Q2308" t="s">
        <v>64</v>
      </c>
    </row>
    <row r="2309" spans="1:17" x14ac:dyDescent="0.25">
      <c r="A2309">
        <v>1</v>
      </c>
      <c r="B2309" t="s">
        <v>43</v>
      </c>
      <c r="C2309" t="s">
        <v>37</v>
      </c>
      <c r="D2309" t="s">
        <v>59</v>
      </c>
      <c r="E2309" t="s">
        <v>35</v>
      </c>
      <c r="F2309" t="s">
        <v>26</v>
      </c>
      <c r="G2309"/>
      <c r="H2309" t="s">
        <v>19</v>
      </c>
      <c r="J2309">
        <v>1</v>
      </c>
      <c r="K2309">
        <v>1.5</v>
      </c>
      <c r="M2309" t="s">
        <v>24</v>
      </c>
    </row>
    <row r="2310" spans="1:17" x14ac:dyDescent="0.25">
      <c r="A2310">
        <v>1</v>
      </c>
      <c r="B2310" t="s">
        <v>43</v>
      </c>
      <c r="C2310" t="s">
        <v>37</v>
      </c>
      <c r="D2310" t="s">
        <v>59</v>
      </c>
      <c r="E2310" t="s">
        <v>20</v>
      </c>
      <c r="F2310" t="s">
        <v>74</v>
      </c>
      <c r="G2310"/>
      <c r="J2310">
        <v>0.25</v>
      </c>
      <c r="K2310">
        <v>0.33</v>
      </c>
      <c r="M2310" t="s">
        <v>75</v>
      </c>
      <c r="N2310" t="s">
        <v>24</v>
      </c>
      <c r="O2310" t="s">
        <v>62</v>
      </c>
      <c r="Q2310" t="s">
        <v>63</v>
      </c>
    </row>
    <row r="2311" spans="1:17" x14ac:dyDescent="0.25">
      <c r="A2311">
        <v>1</v>
      </c>
      <c r="B2311" t="s">
        <v>43</v>
      </c>
      <c r="C2311" t="s">
        <v>37</v>
      </c>
      <c r="D2311" t="s">
        <v>59</v>
      </c>
      <c r="E2311" t="s">
        <v>25</v>
      </c>
      <c r="F2311" t="s">
        <v>26</v>
      </c>
      <c r="G2311"/>
      <c r="H2311" t="s">
        <v>27</v>
      </c>
      <c r="I2311">
        <v>0.54</v>
      </c>
      <c r="J2311">
        <v>0.25</v>
      </c>
      <c r="K2311">
        <v>0.75</v>
      </c>
      <c r="M2311" t="s">
        <v>24</v>
      </c>
    </row>
    <row r="2312" spans="1:17" x14ac:dyDescent="0.25">
      <c r="A2312">
        <v>1</v>
      </c>
      <c r="B2312" t="s">
        <v>43</v>
      </c>
      <c r="C2312" t="s">
        <v>37</v>
      </c>
      <c r="D2312" t="s">
        <v>59</v>
      </c>
      <c r="E2312" t="s">
        <v>20</v>
      </c>
      <c r="F2312" t="s">
        <v>74</v>
      </c>
      <c r="G2312"/>
      <c r="J2312">
        <v>0.25</v>
      </c>
      <c r="K2312">
        <v>0.33</v>
      </c>
      <c r="M2312" t="s">
        <v>75</v>
      </c>
      <c r="N2312" t="s">
        <v>24</v>
      </c>
      <c r="O2312" t="s">
        <v>21</v>
      </c>
    </row>
    <row r="2313" spans="1:17" x14ac:dyDescent="0.25">
      <c r="A2313">
        <v>1</v>
      </c>
      <c r="B2313" t="s">
        <v>43</v>
      </c>
      <c r="C2313" t="s">
        <v>37</v>
      </c>
      <c r="D2313" t="s">
        <v>59</v>
      </c>
      <c r="E2313" t="s">
        <v>28</v>
      </c>
      <c r="F2313" t="s">
        <v>26</v>
      </c>
      <c r="G2313"/>
      <c r="H2313" t="s">
        <v>27</v>
      </c>
      <c r="I2313">
        <v>1</v>
      </c>
      <c r="J2313">
        <v>0.5</v>
      </c>
      <c r="K2313">
        <v>2</v>
      </c>
      <c r="M2313" t="s">
        <v>21</v>
      </c>
    </row>
    <row r="2314" spans="1:17" x14ac:dyDescent="0.25">
      <c r="A2314">
        <v>1</v>
      </c>
      <c r="B2314" t="s">
        <v>43</v>
      </c>
      <c r="C2314" t="s">
        <v>37</v>
      </c>
      <c r="D2314" t="s">
        <v>59</v>
      </c>
      <c r="E2314" t="s">
        <v>18</v>
      </c>
      <c r="F2314" t="s">
        <v>31</v>
      </c>
      <c r="G2314">
        <v>24</v>
      </c>
      <c r="M2314" t="s">
        <v>21</v>
      </c>
    </row>
    <row r="2315" spans="1:17" x14ac:dyDescent="0.25">
      <c r="A2315">
        <v>1</v>
      </c>
      <c r="B2315" t="s">
        <v>43</v>
      </c>
      <c r="C2315" t="s">
        <v>38</v>
      </c>
      <c r="D2315" t="s">
        <v>59</v>
      </c>
      <c r="E2315" t="s">
        <v>18</v>
      </c>
      <c r="F2315" t="s">
        <v>26</v>
      </c>
      <c r="G2315"/>
      <c r="H2315" t="s">
        <v>19</v>
      </c>
      <c r="J2315">
        <v>8</v>
      </c>
      <c r="K2315">
        <v>10</v>
      </c>
      <c r="M2315" t="s">
        <v>21</v>
      </c>
    </row>
    <row r="2316" spans="1:17" x14ac:dyDescent="0.25">
      <c r="A2316">
        <v>1</v>
      </c>
      <c r="B2316" t="s">
        <v>43</v>
      </c>
      <c r="C2316" t="s">
        <v>38</v>
      </c>
      <c r="D2316" t="s">
        <v>59</v>
      </c>
      <c r="E2316" t="s">
        <v>28</v>
      </c>
      <c r="F2316" t="s">
        <v>26</v>
      </c>
      <c r="G2316"/>
      <c r="H2316" t="s">
        <v>27</v>
      </c>
      <c r="I2316">
        <v>1</v>
      </c>
      <c r="J2316">
        <v>0.5</v>
      </c>
      <c r="K2316">
        <v>2</v>
      </c>
      <c r="M2316" t="s">
        <v>21</v>
      </c>
    </row>
    <row r="2317" spans="1:17" x14ac:dyDescent="0.25">
      <c r="A2317">
        <v>1</v>
      </c>
      <c r="B2317" t="s">
        <v>43</v>
      </c>
      <c r="C2317" t="s">
        <v>38</v>
      </c>
      <c r="D2317" t="s">
        <v>59</v>
      </c>
      <c r="E2317" t="s">
        <v>18</v>
      </c>
      <c r="F2317" t="s">
        <v>31</v>
      </c>
      <c r="G2317">
        <v>24</v>
      </c>
      <c r="M2317" t="s">
        <v>21</v>
      </c>
    </row>
    <row r="2318" spans="1:17" x14ac:dyDescent="0.25">
      <c r="A2318">
        <v>1</v>
      </c>
      <c r="B2318" t="s">
        <v>43</v>
      </c>
      <c r="C2318" t="s">
        <v>38</v>
      </c>
      <c r="D2318" t="s">
        <v>55</v>
      </c>
      <c r="E2318" t="s">
        <v>18</v>
      </c>
      <c r="F2318" t="s">
        <v>26</v>
      </c>
      <c r="G2318"/>
      <c r="H2318" t="s">
        <v>19</v>
      </c>
      <c r="J2318">
        <v>12</v>
      </c>
      <c r="K2318">
        <v>14</v>
      </c>
      <c r="M2318" t="s">
        <v>21</v>
      </c>
    </row>
    <row r="2319" spans="1:17" x14ac:dyDescent="0.25">
      <c r="A2319">
        <v>1</v>
      </c>
      <c r="B2319" t="s">
        <v>43</v>
      </c>
      <c r="C2319" t="s">
        <v>38</v>
      </c>
      <c r="D2319" t="s">
        <v>55</v>
      </c>
      <c r="E2319" t="s">
        <v>20</v>
      </c>
      <c r="F2319" t="s">
        <v>74</v>
      </c>
      <c r="G2319"/>
      <c r="J2319">
        <v>0.25</v>
      </c>
      <c r="K2319">
        <v>0.33</v>
      </c>
      <c r="M2319" t="s">
        <v>75</v>
      </c>
      <c r="N2319" t="s">
        <v>21</v>
      </c>
      <c r="O2319" t="s">
        <v>62</v>
      </c>
      <c r="Q2319" t="s">
        <v>63</v>
      </c>
    </row>
    <row r="2320" spans="1:17" x14ac:dyDescent="0.25">
      <c r="A2320">
        <v>1</v>
      </c>
      <c r="B2320" t="s">
        <v>43</v>
      </c>
      <c r="C2320" t="s">
        <v>38</v>
      </c>
      <c r="D2320" t="s">
        <v>55</v>
      </c>
      <c r="E2320" t="s">
        <v>25</v>
      </c>
      <c r="F2320" t="s">
        <v>26</v>
      </c>
      <c r="G2320"/>
      <c r="H2320" t="s">
        <v>27</v>
      </c>
      <c r="I2320">
        <v>0.75</v>
      </c>
      <c r="J2320">
        <v>0.5</v>
      </c>
      <c r="K2320">
        <v>1</v>
      </c>
      <c r="M2320" t="s">
        <v>24</v>
      </c>
    </row>
    <row r="2321" spans="1:17" x14ac:dyDescent="0.25">
      <c r="A2321">
        <v>1</v>
      </c>
      <c r="B2321" t="s">
        <v>43</v>
      </c>
      <c r="C2321" t="s">
        <v>38</v>
      </c>
      <c r="D2321" t="s">
        <v>55</v>
      </c>
      <c r="E2321" t="s">
        <v>20</v>
      </c>
      <c r="F2321" t="s">
        <v>74</v>
      </c>
      <c r="G2321"/>
      <c r="J2321">
        <v>0.25</v>
      </c>
      <c r="K2321">
        <v>0.33</v>
      </c>
      <c r="M2321" t="s">
        <v>75</v>
      </c>
      <c r="N2321" t="s">
        <v>24</v>
      </c>
      <c r="O2321" t="s">
        <v>21</v>
      </c>
      <c r="P2321">
        <v>1000</v>
      </c>
    </row>
    <row r="2322" spans="1:17" x14ac:dyDescent="0.25">
      <c r="A2322">
        <v>1</v>
      </c>
      <c r="B2322" t="s">
        <v>43</v>
      </c>
      <c r="C2322" t="s">
        <v>38</v>
      </c>
      <c r="D2322" t="s">
        <v>55</v>
      </c>
      <c r="E2322" t="s">
        <v>18</v>
      </c>
      <c r="F2322" t="s">
        <v>26</v>
      </c>
      <c r="G2322"/>
      <c r="H2322" t="s">
        <v>19</v>
      </c>
      <c r="J2322">
        <v>1</v>
      </c>
      <c r="K2322">
        <v>2</v>
      </c>
      <c r="M2322" t="s">
        <v>21</v>
      </c>
    </row>
    <row r="2323" spans="1:17" x14ac:dyDescent="0.25">
      <c r="A2323">
        <v>1</v>
      </c>
      <c r="B2323" t="s">
        <v>43</v>
      </c>
      <c r="C2323" t="s">
        <v>38</v>
      </c>
      <c r="D2323" t="s">
        <v>55</v>
      </c>
      <c r="E2323" t="s">
        <v>18</v>
      </c>
      <c r="F2323" t="s">
        <v>31</v>
      </c>
      <c r="G2323">
        <v>24</v>
      </c>
      <c r="M2323" t="s">
        <v>21</v>
      </c>
    </row>
    <row r="2324" spans="1:17" x14ac:dyDescent="0.25">
      <c r="A2324">
        <v>1</v>
      </c>
      <c r="B2324" t="s">
        <v>43</v>
      </c>
      <c r="C2324" t="s">
        <v>37</v>
      </c>
      <c r="D2324" t="s">
        <v>55</v>
      </c>
      <c r="E2324" t="s">
        <v>18</v>
      </c>
      <c r="F2324" t="s">
        <v>26</v>
      </c>
      <c r="G2324"/>
      <c r="H2324" t="s">
        <v>19</v>
      </c>
      <c r="J2324">
        <v>6</v>
      </c>
      <c r="K2324">
        <v>8</v>
      </c>
      <c r="M2324" t="s">
        <v>21</v>
      </c>
    </row>
    <row r="2325" spans="1:17" x14ac:dyDescent="0.25">
      <c r="A2325">
        <v>1</v>
      </c>
      <c r="B2325" t="s">
        <v>43</v>
      </c>
      <c r="C2325" t="s">
        <v>37</v>
      </c>
      <c r="D2325" t="s">
        <v>55</v>
      </c>
      <c r="E2325" t="s">
        <v>20</v>
      </c>
      <c r="F2325" t="s">
        <v>74</v>
      </c>
      <c r="G2325"/>
      <c r="J2325">
        <v>0.25</v>
      </c>
      <c r="K2325">
        <v>0.33</v>
      </c>
      <c r="M2325" t="s">
        <v>75</v>
      </c>
      <c r="N2325" t="s">
        <v>21</v>
      </c>
      <c r="O2325" t="s">
        <v>22</v>
      </c>
    </row>
    <row r="2326" spans="1:17" x14ac:dyDescent="0.25">
      <c r="A2326">
        <v>1</v>
      </c>
      <c r="B2326" t="s">
        <v>43</v>
      </c>
      <c r="C2326" t="s">
        <v>37</v>
      </c>
      <c r="D2326" t="s">
        <v>55</v>
      </c>
      <c r="E2326" t="s">
        <v>23</v>
      </c>
      <c r="F2326" t="s">
        <v>26</v>
      </c>
      <c r="G2326"/>
      <c r="H2326" t="s">
        <v>19</v>
      </c>
      <c r="J2326">
        <v>6</v>
      </c>
      <c r="K2326">
        <v>7.5</v>
      </c>
      <c r="M2326" t="s">
        <v>22</v>
      </c>
    </row>
    <row r="2327" spans="1:17" x14ac:dyDescent="0.25">
      <c r="A2327">
        <v>1</v>
      </c>
      <c r="B2327" t="s">
        <v>43</v>
      </c>
      <c r="C2327" t="s">
        <v>37</v>
      </c>
      <c r="D2327" t="s">
        <v>55</v>
      </c>
      <c r="E2327" t="s">
        <v>20</v>
      </c>
      <c r="F2327" t="s">
        <v>74</v>
      </c>
      <c r="G2327"/>
      <c r="J2327">
        <v>0.25</v>
      </c>
      <c r="K2327">
        <v>0.33</v>
      </c>
      <c r="M2327" t="s">
        <v>75</v>
      </c>
      <c r="N2327" t="s">
        <v>24</v>
      </c>
      <c r="O2327" t="s">
        <v>21</v>
      </c>
    </row>
    <row r="2328" spans="1:17" x14ac:dyDescent="0.25">
      <c r="A2328">
        <v>1</v>
      </c>
      <c r="B2328" t="s">
        <v>43</v>
      </c>
      <c r="C2328" t="s">
        <v>37</v>
      </c>
      <c r="D2328" t="s">
        <v>55</v>
      </c>
      <c r="E2328" t="s">
        <v>28</v>
      </c>
      <c r="F2328" t="s">
        <v>26</v>
      </c>
      <c r="G2328"/>
      <c r="H2328" t="s">
        <v>27</v>
      </c>
      <c r="I2328">
        <f>(J2328+K2328)/2</f>
        <v>1.5</v>
      </c>
      <c r="J2328">
        <v>1</v>
      </c>
      <c r="K2328">
        <v>2</v>
      </c>
      <c r="M2328" t="s">
        <v>21</v>
      </c>
    </row>
    <row r="2329" spans="1:17" x14ac:dyDescent="0.25">
      <c r="A2329">
        <v>1</v>
      </c>
      <c r="B2329" t="s">
        <v>43</v>
      </c>
      <c r="C2329" t="s">
        <v>37</v>
      </c>
      <c r="D2329" t="s">
        <v>55</v>
      </c>
      <c r="E2329" t="s">
        <v>18</v>
      </c>
      <c r="F2329" t="s">
        <v>31</v>
      </c>
      <c r="G2329">
        <v>24</v>
      </c>
      <c r="M2329" t="s">
        <v>21</v>
      </c>
    </row>
    <row r="2330" spans="1:17" x14ac:dyDescent="0.25">
      <c r="A2330">
        <v>1</v>
      </c>
      <c r="B2330" t="s">
        <v>43</v>
      </c>
      <c r="C2330" t="s">
        <v>38</v>
      </c>
      <c r="D2330" t="s">
        <v>53</v>
      </c>
      <c r="E2330" t="s">
        <v>18</v>
      </c>
      <c r="F2330" t="s">
        <v>26</v>
      </c>
      <c r="G2330"/>
      <c r="H2330" t="s">
        <v>19</v>
      </c>
      <c r="J2330">
        <v>8</v>
      </c>
      <c r="K2330">
        <v>11</v>
      </c>
      <c r="M2330" t="s">
        <v>21</v>
      </c>
    </row>
    <row r="2331" spans="1:17" x14ac:dyDescent="0.25">
      <c r="A2331">
        <v>1</v>
      </c>
      <c r="B2331" t="s">
        <v>43</v>
      </c>
      <c r="C2331" t="s">
        <v>38</v>
      </c>
      <c r="D2331" t="s">
        <v>53</v>
      </c>
      <c r="E2331" t="s">
        <v>20</v>
      </c>
      <c r="F2331" t="s">
        <v>74</v>
      </c>
      <c r="G2331"/>
      <c r="J2331">
        <v>0.25</v>
      </c>
      <c r="K2331">
        <v>0.33</v>
      </c>
      <c r="M2331" t="s">
        <v>75</v>
      </c>
      <c r="N2331" t="s">
        <v>21</v>
      </c>
      <c r="O2331" t="s">
        <v>62</v>
      </c>
      <c r="Q2331" t="s">
        <v>63</v>
      </c>
    </row>
    <row r="2332" spans="1:17" x14ac:dyDescent="0.25">
      <c r="A2332">
        <v>1</v>
      </c>
      <c r="B2332" t="s">
        <v>43</v>
      </c>
      <c r="C2332" t="s">
        <v>38</v>
      </c>
      <c r="D2332" t="s">
        <v>53</v>
      </c>
      <c r="E2332" t="s">
        <v>25</v>
      </c>
      <c r="F2332" t="s">
        <v>26</v>
      </c>
      <c r="G2332"/>
      <c r="H2332" t="s">
        <v>27</v>
      </c>
      <c r="I2332">
        <v>0.75</v>
      </c>
      <c r="J2332">
        <v>0.5</v>
      </c>
      <c r="K2332">
        <v>1</v>
      </c>
      <c r="M2332" t="s">
        <v>24</v>
      </c>
    </row>
    <row r="2333" spans="1:17" x14ac:dyDescent="0.25">
      <c r="A2333">
        <v>1</v>
      </c>
      <c r="B2333" t="s">
        <v>43</v>
      </c>
      <c r="C2333" t="s">
        <v>38</v>
      </c>
      <c r="D2333" t="s">
        <v>53</v>
      </c>
      <c r="E2333" t="s">
        <v>20</v>
      </c>
      <c r="F2333" t="s">
        <v>74</v>
      </c>
      <c r="G2333"/>
      <c r="J2333">
        <v>0.25</v>
      </c>
      <c r="K2333">
        <v>0.33</v>
      </c>
      <c r="M2333" t="s">
        <v>75</v>
      </c>
      <c r="N2333" t="s">
        <v>24</v>
      </c>
      <c r="O2333" t="s">
        <v>21</v>
      </c>
    </row>
    <row r="2334" spans="1:17" x14ac:dyDescent="0.25">
      <c r="A2334">
        <v>1</v>
      </c>
      <c r="B2334" t="s">
        <v>43</v>
      </c>
      <c r="C2334" t="s">
        <v>38</v>
      </c>
      <c r="D2334" t="s">
        <v>53</v>
      </c>
      <c r="E2334" t="s">
        <v>28</v>
      </c>
      <c r="F2334" t="s">
        <v>26</v>
      </c>
      <c r="G2334"/>
      <c r="H2334" t="s">
        <v>27</v>
      </c>
      <c r="I2334">
        <v>1</v>
      </c>
      <c r="J2334">
        <v>0.5</v>
      </c>
      <c r="K2334">
        <v>2</v>
      </c>
      <c r="M2334" t="s">
        <v>21</v>
      </c>
    </row>
    <row r="2335" spans="1:17" x14ac:dyDescent="0.25">
      <c r="A2335">
        <v>1</v>
      </c>
      <c r="B2335" t="s">
        <v>43</v>
      </c>
      <c r="C2335" t="s">
        <v>38</v>
      </c>
      <c r="D2335" t="s">
        <v>53</v>
      </c>
      <c r="E2335" t="s">
        <v>18</v>
      </c>
      <c r="F2335" t="s">
        <v>31</v>
      </c>
      <c r="G2335">
        <v>24</v>
      </c>
      <c r="M2335" t="s">
        <v>21</v>
      </c>
    </row>
    <row r="2336" spans="1:17" x14ac:dyDescent="0.25">
      <c r="A2336">
        <v>1</v>
      </c>
      <c r="B2336" t="s">
        <v>43</v>
      </c>
      <c r="C2336" t="s">
        <v>37</v>
      </c>
      <c r="D2336" t="s">
        <v>53</v>
      </c>
      <c r="E2336" t="s">
        <v>18</v>
      </c>
      <c r="F2336" t="s">
        <v>26</v>
      </c>
      <c r="G2336"/>
      <c r="H2336" t="s">
        <v>19</v>
      </c>
      <c r="J2336">
        <v>6</v>
      </c>
      <c r="K2336">
        <v>7</v>
      </c>
      <c r="M2336" t="s">
        <v>21</v>
      </c>
    </row>
    <row r="2337" spans="1:15" x14ac:dyDescent="0.25">
      <c r="A2337">
        <v>1</v>
      </c>
      <c r="B2337" t="s">
        <v>43</v>
      </c>
      <c r="C2337" t="s">
        <v>37</v>
      </c>
      <c r="D2337" t="s">
        <v>53</v>
      </c>
      <c r="E2337" t="s">
        <v>20</v>
      </c>
      <c r="F2337" t="s">
        <v>74</v>
      </c>
      <c r="G2337"/>
      <c r="J2337">
        <v>0.25</v>
      </c>
      <c r="K2337">
        <v>0.33</v>
      </c>
      <c r="M2337" t="s">
        <v>75</v>
      </c>
      <c r="N2337" t="s">
        <v>21</v>
      </c>
      <c r="O2337" t="s">
        <v>32</v>
      </c>
    </row>
    <row r="2338" spans="1:15" x14ac:dyDescent="0.25">
      <c r="A2338">
        <v>1</v>
      </c>
      <c r="B2338" t="s">
        <v>43</v>
      </c>
      <c r="C2338" t="s">
        <v>37</v>
      </c>
      <c r="D2338" t="s">
        <v>53</v>
      </c>
      <c r="E2338" t="s">
        <v>33</v>
      </c>
      <c r="F2338" t="s">
        <v>26</v>
      </c>
      <c r="G2338"/>
      <c r="H2338" t="s">
        <v>19</v>
      </c>
      <c r="J2338">
        <v>3</v>
      </c>
      <c r="K2338">
        <v>3.5</v>
      </c>
      <c r="M2338" t="s">
        <v>32</v>
      </c>
    </row>
    <row r="2339" spans="1:15" x14ac:dyDescent="0.25">
      <c r="A2339">
        <v>1</v>
      </c>
      <c r="B2339" t="s">
        <v>43</v>
      </c>
      <c r="C2339" t="s">
        <v>37</v>
      </c>
      <c r="D2339" t="s">
        <v>53</v>
      </c>
      <c r="E2339" t="s">
        <v>34</v>
      </c>
      <c r="F2339" t="s">
        <v>26</v>
      </c>
      <c r="G2339"/>
      <c r="H2339" t="s">
        <v>19</v>
      </c>
      <c r="J2339">
        <v>0.5</v>
      </c>
      <c r="K2339">
        <v>0.75</v>
      </c>
      <c r="M2339" t="s">
        <v>24</v>
      </c>
    </row>
    <row r="2340" spans="1:15" x14ac:dyDescent="0.25">
      <c r="A2340">
        <v>1</v>
      </c>
      <c r="B2340" t="s">
        <v>43</v>
      </c>
      <c r="C2340" t="s">
        <v>37</v>
      </c>
      <c r="D2340" t="s">
        <v>53</v>
      </c>
      <c r="E2340" t="s">
        <v>33</v>
      </c>
      <c r="F2340" t="s">
        <v>26</v>
      </c>
      <c r="G2340"/>
      <c r="H2340" t="s">
        <v>27</v>
      </c>
      <c r="I2340">
        <v>2.5</v>
      </c>
      <c r="J2340">
        <v>2</v>
      </c>
      <c r="K2340">
        <v>3</v>
      </c>
      <c r="M2340" t="s">
        <v>32</v>
      </c>
    </row>
    <row r="2341" spans="1:15" x14ac:dyDescent="0.25">
      <c r="A2341">
        <v>1</v>
      </c>
      <c r="B2341" t="s">
        <v>43</v>
      </c>
      <c r="C2341" t="s">
        <v>37</v>
      </c>
      <c r="D2341" t="s">
        <v>53</v>
      </c>
      <c r="E2341" t="s">
        <v>20</v>
      </c>
      <c r="F2341" t="s">
        <v>74</v>
      </c>
      <c r="G2341"/>
      <c r="J2341">
        <v>0.25</v>
      </c>
      <c r="K2341">
        <v>0.33</v>
      </c>
      <c r="M2341" t="s">
        <v>75</v>
      </c>
      <c r="N2341" t="s">
        <v>24</v>
      </c>
      <c r="O2341" t="s">
        <v>21</v>
      </c>
    </row>
    <row r="2342" spans="1:15" x14ac:dyDescent="0.25">
      <c r="A2342">
        <v>1</v>
      </c>
      <c r="B2342" t="s">
        <v>43</v>
      </c>
      <c r="C2342" t="s">
        <v>37</v>
      </c>
      <c r="D2342" t="s">
        <v>53</v>
      </c>
      <c r="E2342" t="s">
        <v>28</v>
      </c>
      <c r="F2342" t="s">
        <v>26</v>
      </c>
      <c r="G2342"/>
      <c r="H2342" t="s">
        <v>27</v>
      </c>
      <c r="I2342">
        <v>0.5</v>
      </c>
      <c r="J2342">
        <v>0.33</v>
      </c>
      <c r="K2342">
        <v>0.75</v>
      </c>
      <c r="M2342" t="s">
        <v>21</v>
      </c>
    </row>
    <row r="2343" spans="1:15" x14ac:dyDescent="0.25">
      <c r="A2343">
        <v>1</v>
      </c>
      <c r="B2343" t="s">
        <v>43</v>
      </c>
      <c r="C2343" t="s">
        <v>37</v>
      </c>
      <c r="D2343" t="s">
        <v>53</v>
      </c>
      <c r="E2343" t="s">
        <v>18</v>
      </c>
      <c r="F2343" t="s">
        <v>31</v>
      </c>
      <c r="G2343">
        <v>24</v>
      </c>
      <c r="M2343" t="s">
        <v>21</v>
      </c>
    </row>
    <row r="2344" spans="1:15" x14ac:dyDescent="0.25">
      <c r="A2344">
        <v>1</v>
      </c>
      <c r="B2344" t="s">
        <v>43</v>
      </c>
      <c r="C2344" t="s">
        <v>38</v>
      </c>
      <c r="D2344" t="s">
        <v>56</v>
      </c>
      <c r="E2344" t="s">
        <v>18</v>
      </c>
      <c r="F2344" t="s">
        <v>26</v>
      </c>
      <c r="G2344"/>
      <c r="H2344" t="s">
        <v>19</v>
      </c>
      <c r="J2344">
        <v>8</v>
      </c>
      <c r="K2344">
        <v>14</v>
      </c>
      <c r="M2344" t="s">
        <v>21</v>
      </c>
    </row>
    <row r="2345" spans="1:15" x14ac:dyDescent="0.25">
      <c r="A2345">
        <v>1</v>
      </c>
      <c r="B2345" t="s">
        <v>43</v>
      </c>
      <c r="C2345" t="s">
        <v>38</v>
      </c>
      <c r="D2345" t="s">
        <v>56</v>
      </c>
      <c r="E2345" t="s">
        <v>28</v>
      </c>
      <c r="F2345" t="s">
        <v>26</v>
      </c>
      <c r="G2345"/>
      <c r="H2345" t="s">
        <v>27</v>
      </c>
      <c r="I2345">
        <v>1</v>
      </c>
      <c r="J2345">
        <v>0.5</v>
      </c>
      <c r="K2345">
        <v>2</v>
      </c>
      <c r="M2345" t="s">
        <v>21</v>
      </c>
    </row>
    <row r="2346" spans="1:15" x14ac:dyDescent="0.25">
      <c r="A2346">
        <v>1</v>
      </c>
      <c r="B2346" t="s">
        <v>43</v>
      </c>
      <c r="C2346" t="s">
        <v>38</v>
      </c>
      <c r="D2346" t="s">
        <v>56</v>
      </c>
      <c r="E2346" t="s">
        <v>18</v>
      </c>
      <c r="F2346" t="s">
        <v>31</v>
      </c>
      <c r="G2346">
        <v>24</v>
      </c>
      <c r="M2346" t="s">
        <v>21</v>
      </c>
    </row>
    <row r="2347" spans="1:15" x14ac:dyDescent="0.25">
      <c r="A2347">
        <v>1</v>
      </c>
      <c r="B2347" t="s">
        <v>43</v>
      </c>
      <c r="C2347" t="s">
        <v>37</v>
      </c>
      <c r="D2347" t="s">
        <v>56</v>
      </c>
      <c r="E2347" t="s">
        <v>18</v>
      </c>
      <c r="F2347" t="s">
        <v>26</v>
      </c>
      <c r="G2347"/>
      <c r="H2347" t="s">
        <v>19</v>
      </c>
      <c r="J2347">
        <v>6</v>
      </c>
      <c r="K2347">
        <v>8</v>
      </c>
      <c r="M2347" t="s">
        <v>21</v>
      </c>
    </row>
    <row r="2348" spans="1:15" x14ac:dyDescent="0.25">
      <c r="A2348">
        <v>1</v>
      </c>
      <c r="B2348" t="s">
        <v>43</v>
      </c>
      <c r="C2348" t="s">
        <v>37</v>
      </c>
      <c r="D2348" t="s">
        <v>56</v>
      </c>
      <c r="E2348" t="s">
        <v>20</v>
      </c>
      <c r="F2348" t="s">
        <v>74</v>
      </c>
      <c r="G2348"/>
      <c r="J2348">
        <v>0.25</v>
      </c>
      <c r="K2348">
        <v>0.33</v>
      </c>
      <c r="M2348" t="s">
        <v>75</v>
      </c>
      <c r="N2348" t="s">
        <v>21</v>
      </c>
      <c r="O2348" t="s">
        <v>22</v>
      </c>
    </row>
    <row r="2349" spans="1:15" x14ac:dyDescent="0.25">
      <c r="A2349">
        <v>1</v>
      </c>
      <c r="B2349" t="s">
        <v>43</v>
      </c>
      <c r="C2349" t="s">
        <v>37</v>
      </c>
      <c r="D2349" t="s">
        <v>56</v>
      </c>
      <c r="E2349" t="s">
        <v>23</v>
      </c>
      <c r="F2349" t="s">
        <v>26</v>
      </c>
      <c r="G2349"/>
      <c r="H2349" t="s">
        <v>19</v>
      </c>
      <c r="J2349">
        <v>6</v>
      </c>
      <c r="K2349">
        <v>8</v>
      </c>
      <c r="M2349" t="s">
        <v>22</v>
      </c>
    </row>
    <row r="2350" spans="1:15" x14ac:dyDescent="0.25">
      <c r="A2350">
        <v>1</v>
      </c>
      <c r="B2350" t="s">
        <v>43</v>
      </c>
      <c r="C2350" t="s">
        <v>37</v>
      </c>
      <c r="D2350" t="s">
        <v>56</v>
      </c>
      <c r="E2350" t="s">
        <v>28</v>
      </c>
      <c r="F2350" t="s">
        <v>26</v>
      </c>
      <c r="G2350"/>
      <c r="H2350" t="s">
        <v>27</v>
      </c>
      <c r="I2350">
        <v>0.75</v>
      </c>
      <c r="J2350">
        <v>0.5</v>
      </c>
      <c r="K2350">
        <v>1</v>
      </c>
      <c r="M2350" t="s">
        <v>21</v>
      </c>
    </row>
    <row r="2351" spans="1:15" x14ac:dyDescent="0.25">
      <c r="A2351">
        <v>1</v>
      </c>
      <c r="B2351" t="s">
        <v>43</v>
      </c>
      <c r="C2351" t="s">
        <v>37</v>
      </c>
      <c r="D2351" t="s">
        <v>56</v>
      </c>
      <c r="E2351" t="s">
        <v>20</v>
      </c>
      <c r="F2351" t="s">
        <v>74</v>
      </c>
      <c r="G2351"/>
      <c r="J2351">
        <v>0.25</v>
      </c>
      <c r="K2351">
        <v>0.33</v>
      </c>
      <c r="M2351" t="s">
        <v>75</v>
      </c>
      <c r="N2351" t="s">
        <v>24</v>
      </c>
      <c r="O2351" t="s">
        <v>21</v>
      </c>
    </row>
    <row r="2352" spans="1:15" x14ac:dyDescent="0.25">
      <c r="A2352">
        <v>1</v>
      </c>
      <c r="B2352" t="s">
        <v>43</v>
      </c>
      <c r="C2352" t="s">
        <v>37</v>
      </c>
      <c r="D2352" t="s">
        <v>56</v>
      </c>
      <c r="E2352" t="s">
        <v>18</v>
      </c>
      <c r="F2352" t="s">
        <v>31</v>
      </c>
      <c r="G2352">
        <v>24</v>
      </c>
      <c r="M2352" t="s">
        <v>21</v>
      </c>
    </row>
    <row r="2353" spans="1:17" x14ac:dyDescent="0.25">
      <c r="A2353">
        <v>1</v>
      </c>
      <c r="B2353" t="s">
        <v>43</v>
      </c>
      <c r="C2353" t="s">
        <v>37</v>
      </c>
      <c r="D2353" t="s">
        <v>52</v>
      </c>
      <c r="E2353" t="s">
        <v>18</v>
      </c>
      <c r="F2353" t="s">
        <v>26</v>
      </c>
      <c r="G2353"/>
      <c r="H2353" t="s">
        <v>19</v>
      </c>
      <c r="J2353">
        <v>8</v>
      </c>
      <c r="K2353">
        <v>9</v>
      </c>
      <c r="M2353" t="s">
        <v>21</v>
      </c>
    </row>
    <row r="2354" spans="1:17" x14ac:dyDescent="0.25">
      <c r="A2354">
        <v>1</v>
      </c>
      <c r="B2354" t="s">
        <v>43</v>
      </c>
      <c r="C2354" t="s">
        <v>37</v>
      </c>
      <c r="D2354" t="s">
        <v>52</v>
      </c>
      <c r="E2354" t="s">
        <v>28</v>
      </c>
      <c r="F2354" t="s">
        <v>26</v>
      </c>
      <c r="G2354"/>
      <c r="H2354" t="s">
        <v>27</v>
      </c>
      <c r="I2354">
        <v>1</v>
      </c>
      <c r="J2354">
        <v>0.5</v>
      </c>
      <c r="K2354">
        <v>2</v>
      </c>
      <c r="M2354" t="s">
        <v>21</v>
      </c>
    </row>
    <row r="2355" spans="1:17" x14ac:dyDescent="0.25">
      <c r="A2355">
        <v>1</v>
      </c>
      <c r="B2355" t="s">
        <v>43</v>
      </c>
      <c r="C2355" t="s">
        <v>37</v>
      </c>
      <c r="D2355" t="s">
        <v>52</v>
      </c>
      <c r="E2355" t="s">
        <v>18</v>
      </c>
      <c r="F2355" t="s">
        <v>31</v>
      </c>
      <c r="G2355">
        <v>24</v>
      </c>
      <c r="M2355" t="s">
        <v>21</v>
      </c>
    </row>
    <row r="2356" spans="1:17" x14ac:dyDescent="0.25">
      <c r="A2356">
        <v>1</v>
      </c>
      <c r="B2356" t="s">
        <v>43</v>
      </c>
      <c r="C2356" t="s">
        <v>36</v>
      </c>
      <c r="D2356" t="s">
        <v>52</v>
      </c>
      <c r="E2356" t="s">
        <v>18</v>
      </c>
      <c r="F2356" t="s">
        <v>26</v>
      </c>
      <c r="G2356"/>
      <c r="H2356" t="s">
        <v>19</v>
      </c>
      <c r="J2356">
        <v>8</v>
      </c>
      <c r="K2356">
        <v>11</v>
      </c>
      <c r="M2356" t="s">
        <v>21</v>
      </c>
    </row>
    <row r="2357" spans="1:17" x14ac:dyDescent="0.25">
      <c r="A2357">
        <v>1</v>
      </c>
      <c r="B2357" t="s">
        <v>43</v>
      </c>
      <c r="C2357" t="s">
        <v>36</v>
      </c>
      <c r="D2357" t="s">
        <v>52</v>
      </c>
      <c r="E2357" t="s">
        <v>20</v>
      </c>
      <c r="F2357" t="s">
        <v>74</v>
      </c>
      <c r="G2357"/>
      <c r="J2357">
        <v>0.25</v>
      </c>
      <c r="K2357">
        <v>0.33</v>
      </c>
      <c r="M2357" t="s">
        <v>75</v>
      </c>
      <c r="N2357" t="s">
        <v>21</v>
      </c>
      <c r="O2357" t="s">
        <v>62</v>
      </c>
      <c r="Q2357" t="s">
        <v>63</v>
      </c>
    </row>
    <row r="2358" spans="1:17" x14ac:dyDescent="0.25">
      <c r="A2358">
        <v>1</v>
      </c>
      <c r="B2358" t="s">
        <v>43</v>
      </c>
      <c r="C2358" t="s">
        <v>36</v>
      </c>
      <c r="D2358" t="s">
        <v>52</v>
      </c>
      <c r="E2358" t="s">
        <v>25</v>
      </c>
      <c r="F2358" t="s">
        <v>26</v>
      </c>
      <c r="G2358"/>
      <c r="H2358" t="s">
        <v>27</v>
      </c>
      <c r="I2358">
        <v>0.75</v>
      </c>
      <c r="J2358">
        <v>0.5</v>
      </c>
      <c r="K2358">
        <v>1</v>
      </c>
      <c r="M2358" t="s">
        <v>24</v>
      </c>
    </row>
    <row r="2359" spans="1:17" x14ac:dyDescent="0.25">
      <c r="A2359">
        <v>1</v>
      </c>
      <c r="B2359" t="s">
        <v>43</v>
      </c>
      <c r="C2359" t="s">
        <v>36</v>
      </c>
      <c r="D2359" t="s">
        <v>52</v>
      </c>
      <c r="E2359" t="s">
        <v>20</v>
      </c>
      <c r="F2359" t="s">
        <v>74</v>
      </c>
      <c r="G2359"/>
      <c r="J2359">
        <v>0.25</v>
      </c>
      <c r="K2359">
        <v>0.33</v>
      </c>
      <c r="M2359" t="s">
        <v>75</v>
      </c>
      <c r="N2359" t="s">
        <v>24</v>
      </c>
      <c r="O2359" t="s">
        <v>21</v>
      </c>
    </row>
    <row r="2360" spans="1:17" x14ac:dyDescent="0.25">
      <c r="A2360">
        <v>1</v>
      </c>
      <c r="B2360" t="s">
        <v>43</v>
      </c>
      <c r="C2360" t="s">
        <v>36</v>
      </c>
      <c r="D2360" t="s">
        <v>52</v>
      </c>
      <c r="E2360" t="s">
        <v>28</v>
      </c>
      <c r="F2360" t="s">
        <v>26</v>
      </c>
      <c r="G2360"/>
      <c r="H2360" t="s">
        <v>27</v>
      </c>
      <c r="I2360">
        <v>1</v>
      </c>
      <c r="J2360">
        <v>0.5</v>
      </c>
      <c r="K2360">
        <v>2</v>
      </c>
      <c r="M2360" t="s">
        <v>21</v>
      </c>
    </row>
    <row r="2361" spans="1:17" x14ac:dyDescent="0.25">
      <c r="A2361">
        <v>1</v>
      </c>
      <c r="B2361" t="s">
        <v>43</v>
      </c>
      <c r="C2361" t="s">
        <v>36</v>
      </c>
      <c r="D2361" t="s">
        <v>52</v>
      </c>
      <c r="E2361" t="s">
        <v>18</v>
      </c>
      <c r="F2361" t="s">
        <v>31</v>
      </c>
      <c r="G2361">
        <v>24</v>
      </c>
      <c r="M2361" t="s">
        <v>21</v>
      </c>
    </row>
    <row r="2362" spans="1:17" x14ac:dyDescent="0.25">
      <c r="A2362">
        <v>1</v>
      </c>
      <c r="B2362" t="s">
        <v>43</v>
      </c>
      <c r="C2362" t="s">
        <v>38</v>
      </c>
      <c r="D2362" t="s">
        <v>52</v>
      </c>
      <c r="E2362" t="s">
        <v>18</v>
      </c>
      <c r="F2362" t="s">
        <v>26</v>
      </c>
      <c r="G2362"/>
      <c r="H2362" t="s">
        <v>19</v>
      </c>
      <c r="J2362">
        <v>8</v>
      </c>
      <c r="K2362">
        <v>11</v>
      </c>
      <c r="M2362" t="s">
        <v>21</v>
      </c>
    </row>
    <row r="2363" spans="1:17" x14ac:dyDescent="0.25">
      <c r="A2363">
        <v>1</v>
      </c>
      <c r="B2363" t="s">
        <v>43</v>
      </c>
      <c r="C2363" t="s">
        <v>38</v>
      </c>
      <c r="D2363" t="s">
        <v>52</v>
      </c>
      <c r="E2363" t="s">
        <v>20</v>
      </c>
      <c r="F2363" t="s">
        <v>74</v>
      </c>
      <c r="G2363"/>
      <c r="J2363">
        <v>0.25</v>
      </c>
      <c r="K2363">
        <v>0.33</v>
      </c>
      <c r="M2363" t="s">
        <v>75</v>
      </c>
      <c r="N2363" t="s">
        <v>21</v>
      </c>
      <c r="O2363" t="s">
        <v>62</v>
      </c>
      <c r="Q2363" t="s">
        <v>63</v>
      </c>
    </row>
    <row r="2364" spans="1:17" x14ac:dyDescent="0.25">
      <c r="A2364">
        <v>1</v>
      </c>
      <c r="B2364" t="s">
        <v>43</v>
      </c>
      <c r="C2364" t="s">
        <v>38</v>
      </c>
      <c r="D2364" t="s">
        <v>52</v>
      </c>
      <c r="E2364" t="s">
        <v>25</v>
      </c>
      <c r="F2364" t="s">
        <v>26</v>
      </c>
      <c r="G2364"/>
      <c r="H2364" t="s">
        <v>27</v>
      </c>
      <c r="I2364">
        <v>0.75</v>
      </c>
      <c r="J2364">
        <v>0.5</v>
      </c>
      <c r="K2364">
        <v>1</v>
      </c>
      <c r="M2364" t="s">
        <v>24</v>
      </c>
    </row>
    <row r="2365" spans="1:17" x14ac:dyDescent="0.25">
      <c r="A2365">
        <v>1</v>
      </c>
      <c r="B2365" t="s">
        <v>43</v>
      </c>
      <c r="C2365" t="s">
        <v>38</v>
      </c>
      <c r="D2365" t="s">
        <v>52</v>
      </c>
      <c r="E2365" t="s">
        <v>20</v>
      </c>
      <c r="F2365" t="s">
        <v>74</v>
      </c>
      <c r="G2365"/>
      <c r="J2365">
        <v>0.25</v>
      </c>
      <c r="K2365">
        <v>0.33</v>
      </c>
      <c r="M2365" t="s">
        <v>75</v>
      </c>
      <c r="N2365" t="s">
        <v>24</v>
      </c>
      <c r="O2365" t="s">
        <v>21</v>
      </c>
    </row>
    <row r="2366" spans="1:17" x14ac:dyDescent="0.25">
      <c r="A2366">
        <v>1</v>
      </c>
      <c r="B2366" t="s">
        <v>43</v>
      </c>
      <c r="C2366" t="s">
        <v>38</v>
      </c>
      <c r="D2366" t="s">
        <v>52</v>
      </c>
      <c r="E2366" t="s">
        <v>28</v>
      </c>
      <c r="F2366" t="s">
        <v>26</v>
      </c>
      <c r="G2366"/>
      <c r="H2366" t="s">
        <v>27</v>
      </c>
      <c r="I2366">
        <v>1</v>
      </c>
      <c r="J2366">
        <v>0.5</v>
      </c>
      <c r="K2366">
        <v>2</v>
      </c>
      <c r="M2366" t="s">
        <v>21</v>
      </c>
    </row>
    <row r="2367" spans="1:17" x14ac:dyDescent="0.25">
      <c r="A2367">
        <v>1</v>
      </c>
      <c r="B2367" t="s">
        <v>43</v>
      </c>
      <c r="C2367" t="s">
        <v>38</v>
      </c>
      <c r="D2367" t="s">
        <v>52</v>
      </c>
      <c r="E2367" t="s">
        <v>18</v>
      </c>
      <c r="F2367" t="s">
        <v>31</v>
      </c>
      <c r="G2367">
        <v>24</v>
      </c>
      <c r="M2367" t="s">
        <v>21</v>
      </c>
    </row>
    <row r="2368" spans="1:17" x14ac:dyDescent="0.25">
      <c r="A2368">
        <v>1</v>
      </c>
      <c r="B2368" t="s">
        <v>43</v>
      </c>
      <c r="C2368" t="s">
        <v>17</v>
      </c>
      <c r="D2368" t="s">
        <v>51</v>
      </c>
      <c r="E2368" t="s">
        <v>18</v>
      </c>
      <c r="F2368" t="s">
        <v>31</v>
      </c>
      <c r="G2368">
        <v>24</v>
      </c>
      <c r="M2368" t="s">
        <v>21</v>
      </c>
    </row>
    <row r="2369" spans="1:17" x14ac:dyDescent="0.25">
      <c r="A2369">
        <v>1</v>
      </c>
      <c r="B2369" t="s">
        <v>43</v>
      </c>
      <c r="C2369" t="s">
        <v>37</v>
      </c>
      <c r="D2369" t="s">
        <v>51</v>
      </c>
      <c r="E2369" t="s">
        <v>18</v>
      </c>
      <c r="F2369" t="s">
        <v>31</v>
      </c>
      <c r="G2369">
        <v>24</v>
      </c>
      <c r="M2369" t="s">
        <v>21</v>
      </c>
    </row>
    <row r="2370" spans="1:17" x14ac:dyDescent="0.25">
      <c r="A2370">
        <v>1</v>
      </c>
      <c r="B2370" t="s">
        <v>43</v>
      </c>
      <c r="C2370" t="s">
        <v>36</v>
      </c>
      <c r="D2370" t="s">
        <v>51</v>
      </c>
      <c r="E2370" t="s">
        <v>18</v>
      </c>
      <c r="F2370" t="s">
        <v>31</v>
      </c>
      <c r="G2370">
        <v>24</v>
      </c>
      <c r="M2370" t="s">
        <v>21</v>
      </c>
    </row>
    <row r="2371" spans="1:17" x14ac:dyDescent="0.25">
      <c r="A2371">
        <v>1</v>
      </c>
      <c r="B2371" t="s">
        <v>43</v>
      </c>
      <c r="C2371" t="s">
        <v>38</v>
      </c>
      <c r="D2371" t="s">
        <v>51</v>
      </c>
      <c r="E2371" t="s">
        <v>18</v>
      </c>
      <c r="F2371" t="s">
        <v>31</v>
      </c>
      <c r="G2371">
        <v>24</v>
      </c>
      <c r="M2371" t="s">
        <v>21</v>
      </c>
    </row>
    <row r="2372" spans="1:17" hidden="1" x14ac:dyDescent="0.25">
      <c r="A2372">
        <v>0</v>
      </c>
      <c r="B2372" t="s">
        <v>44</v>
      </c>
      <c r="C2372" t="s">
        <v>17</v>
      </c>
      <c r="D2372" t="s">
        <v>55</v>
      </c>
      <c r="E2372" t="s">
        <v>18</v>
      </c>
      <c r="F2372" t="s">
        <v>26</v>
      </c>
      <c r="G2372"/>
      <c r="H2372" t="s">
        <v>19</v>
      </c>
      <c r="J2372">
        <v>6</v>
      </c>
      <c r="K2372">
        <v>8</v>
      </c>
      <c r="M2372" t="s">
        <v>21</v>
      </c>
    </row>
    <row r="2373" spans="1:17" hidden="1" x14ac:dyDescent="0.25">
      <c r="A2373">
        <v>0</v>
      </c>
      <c r="B2373" t="s">
        <v>44</v>
      </c>
      <c r="C2373" t="s">
        <v>17</v>
      </c>
      <c r="D2373" t="s">
        <v>55</v>
      </c>
      <c r="E2373" t="s">
        <v>20</v>
      </c>
      <c r="F2373" t="s">
        <v>74</v>
      </c>
      <c r="G2373"/>
      <c r="J2373">
        <v>0.25</v>
      </c>
      <c r="K2373">
        <v>0.33</v>
      </c>
      <c r="M2373" t="s">
        <v>75</v>
      </c>
      <c r="N2373" t="s">
        <v>21</v>
      </c>
      <c r="O2373" t="s">
        <v>22</v>
      </c>
    </row>
    <row r="2374" spans="1:17" hidden="1" x14ac:dyDescent="0.25">
      <c r="A2374">
        <v>0</v>
      </c>
      <c r="B2374" t="s">
        <v>44</v>
      </c>
      <c r="C2374" t="s">
        <v>17</v>
      </c>
      <c r="D2374" t="s">
        <v>55</v>
      </c>
      <c r="E2374" t="s">
        <v>23</v>
      </c>
      <c r="F2374" t="s">
        <v>26</v>
      </c>
      <c r="G2374"/>
      <c r="H2374" t="s">
        <v>19</v>
      </c>
      <c r="J2374">
        <v>6</v>
      </c>
      <c r="K2374">
        <v>8</v>
      </c>
      <c r="M2374" t="s">
        <v>22</v>
      </c>
    </row>
    <row r="2375" spans="1:17" hidden="1" x14ac:dyDescent="0.25">
      <c r="A2375">
        <v>0</v>
      </c>
      <c r="B2375" t="s">
        <v>44</v>
      </c>
      <c r="C2375" t="s">
        <v>17</v>
      </c>
      <c r="D2375" t="s">
        <v>55</v>
      </c>
      <c r="E2375" t="s">
        <v>20</v>
      </c>
      <c r="F2375" t="s">
        <v>74</v>
      </c>
      <c r="G2375"/>
      <c r="J2375">
        <v>0.25</v>
      </c>
      <c r="K2375">
        <v>0.33</v>
      </c>
      <c r="M2375" t="s">
        <v>75</v>
      </c>
      <c r="N2375" t="s">
        <v>24</v>
      </c>
      <c r="O2375" t="s">
        <v>62</v>
      </c>
      <c r="Q2375" t="e">
        <f>VLOOKUP(A2375&amp;C2376&amp;D2376,Sheet2!$A$1:$K$26,10,FALSE)</f>
        <v>#N/A</v>
      </c>
    </row>
    <row r="2376" spans="1:17" hidden="1" x14ac:dyDescent="0.25">
      <c r="A2376">
        <v>0</v>
      </c>
      <c r="B2376" t="s">
        <v>44</v>
      </c>
      <c r="C2376" t="s">
        <v>17</v>
      </c>
      <c r="D2376" t="s">
        <v>55</v>
      </c>
      <c r="E2376" t="s">
        <v>25</v>
      </c>
      <c r="F2376" t="s">
        <v>26</v>
      </c>
      <c r="G2376"/>
      <c r="H2376" t="s">
        <v>27</v>
      </c>
      <c r="I2376">
        <v>0.54</v>
      </c>
      <c r="J2376">
        <v>0.25</v>
      </c>
      <c r="K2376">
        <v>0.75</v>
      </c>
      <c r="M2376" t="s">
        <v>24</v>
      </c>
    </row>
    <row r="2377" spans="1:17" hidden="1" x14ac:dyDescent="0.25">
      <c r="A2377">
        <v>0</v>
      </c>
      <c r="B2377" t="s">
        <v>44</v>
      </c>
      <c r="C2377" t="s">
        <v>17</v>
      </c>
      <c r="D2377" t="s">
        <v>55</v>
      </c>
      <c r="E2377" t="s">
        <v>20</v>
      </c>
      <c r="F2377" t="s">
        <v>74</v>
      </c>
      <c r="G2377"/>
      <c r="I2377">
        <v>0.54</v>
      </c>
      <c r="J2377">
        <v>0.16</v>
      </c>
      <c r="K2377">
        <v>0.25</v>
      </c>
      <c r="M2377" t="s">
        <v>75</v>
      </c>
      <c r="N2377" t="s">
        <v>24</v>
      </c>
      <c r="O2377" t="s">
        <v>21</v>
      </c>
    </row>
    <row r="2378" spans="1:17" hidden="1" x14ac:dyDescent="0.25">
      <c r="A2378">
        <v>0</v>
      </c>
      <c r="B2378" t="s">
        <v>44</v>
      </c>
      <c r="C2378" t="s">
        <v>17</v>
      </c>
      <c r="D2378" t="s">
        <v>55</v>
      </c>
      <c r="E2378" t="s">
        <v>28</v>
      </c>
      <c r="F2378" t="s">
        <v>26</v>
      </c>
      <c r="G2378"/>
      <c r="H2378" t="s">
        <v>27</v>
      </c>
      <c r="I2378">
        <v>0.75</v>
      </c>
      <c r="J2378">
        <v>0.5</v>
      </c>
      <c r="K2378">
        <v>1</v>
      </c>
      <c r="M2378" t="s">
        <v>21</v>
      </c>
    </row>
    <row r="2379" spans="1:17" hidden="1" x14ac:dyDescent="0.25">
      <c r="A2379">
        <v>0</v>
      </c>
      <c r="B2379" t="s">
        <v>44</v>
      </c>
      <c r="C2379" t="s">
        <v>17</v>
      </c>
      <c r="D2379" t="s">
        <v>55</v>
      </c>
      <c r="E2379" t="s">
        <v>20</v>
      </c>
      <c r="F2379" t="s">
        <v>74</v>
      </c>
      <c r="G2379"/>
      <c r="J2379">
        <v>0.25</v>
      </c>
      <c r="K2379">
        <v>0.33</v>
      </c>
      <c r="M2379" t="s">
        <v>75</v>
      </c>
      <c r="N2379" t="s">
        <v>24</v>
      </c>
      <c r="O2379" t="s">
        <v>29</v>
      </c>
      <c r="P2379">
        <v>2500</v>
      </c>
      <c r="Q2379" t="e">
        <f>VLOOKUP(A2379&amp;C2379&amp;D2379,Sheet2!$A$1:$W$46,21,FALSE)</f>
        <v>#N/A</v>
      </c>
    </row>
    <row r="2380" spans="1:17" hidden="1" x14ac:dyDescent="0.25">
      <c r="A2380">
        <v>0</v>
      </c>
      <c r="B2380" t="s">
        <v>44</v>
      </c>
      <c r="C2380" t="s">
        <v>17</v>
      </c>
      <c r="D2380" t="s">
        <v>55</v>
      </c>
      <c r="E2380" t="s">
        <v>30</v>
      </c>
      <c r="F2380" t="s">
        <v>26</v>
      </c>
      <c r="G2380"/>
      <c r="H2380" t="s">
        <v>27</v>
      </c>
      <c r="I2380">
        <v>2.5</v>
      </c>
      <c r="J2380">
        <v>0.5</v>
      </c>
      <c r="K2380">
        <v>3</v>
      </c>
      <c r="M2380" t="s">
        <v>24</v>
      </c>
    </row>
    <row r="2381" spans="1:17" hidden="1" x14ac:dyDescent="0.25">
      <c r="A2381">
        <v>0</v>
      </c>
      <c r="B2381" t="s">
        <v>44</v>
      </c>
      <c r="C2381" t="s">
        <v>17</v>
      </c>
      <c r="D2381" t="s">
        <v>55</v>
      </c>
      <c r="E2381" t="s">
        <v>20</v>
      </c>
      <c r="F2381" t="s">
        <v>74</v>
      </c>
      <c r="G2381"/>
      <c r="J2381">
        <v>0.25</v>
      </c>
      <c r="K2381">
        <v>0.33</v>
      </c>
      <c r="M2381" t="s">
        <v>75</v>
      </c>
      <c r="N2381" t="s">
        <v>24</v>
      </c>
      <c r="O2381" t="s">
        <v>21</v>
      </c>
    </row>
    <row r="2382" spans="1:17" hidden="1" x14ac:dyDescent="0.25">
      <c r="A2382">
        <v>0</v>
      </c>
      <c r="B2382" t="s">
        <v>44</v>
      </c>
      <c r="C2382" t="s">
        <v>17</v>
      </c>
      <c r="D2382" t="s">
        <v>55</v>
      </c>
      <c r="E2382" t="s">
        <v>18</v>
      </c>
      <c r="F2382" t="s">
        <v>31</v>
      </c>
      <c r="G2382">
        <v>24</v>
      </c>
      <c r="M2382" t="s">
        <v>21</v>
      </c>
    </row>
    <row r="2383" spans="1:17" hidden="1" x14ac:dyDescent="0.25">
      <c r="A2383">
        <v>0</v>
      </c>
      <c r="B2383" t="s">
        <v>44</v>
      </c>
      <c r="C2383" t="s">
        <v>17</v>
      </c>
      <c r="D2383" t="s">
        <v>53</v>
      </c>
      <c r="E2383" t="s">
        <v>18</v>
      </c>
      <c r="F2383" t="s">
        <v>26</v>
      </c>
      <c r="G2383"/>
      <c r="H2383" t="s">
        <v>19</v>
      </c>
      <c r="J2383">
        <v>6</v>
      </c>
      <c r="K2383">
        <v>7</v>
      </c>
      <c r="M2383" t="s">
        <v>21</v>
      </c>
    </row>
    <row r="2384" spans="1:17" hidden="1" x14ac:dyDescent="0.25">
      <c r="A2384">
        <v>0</v>
      </c>
      <c r="B2384" t="s">
        <v>44</v>
      </c>
      <c r="C2384" t="s">
        <v>17</v>
      </c>
      <c r="D2384" t="s">
        <v>53</v>
      </c>
      <c r="E2384" t="s">
        <v>20</v>
      </c>
      <c r="F2384" t="s">
        <v>74</v>
      </c>
      <c r="G2384"/>
      <c r="J2384">
        <v>0.25</v>
      </c>
      <c r="K2384">
        <v>0.33</v>
      </c>
      <c r="M2384" t="s">
        <v>75</v>
      </c>
      <c r="N2384" t="s">
        <v>21</v>
      </c>
      <c r="O2384" t="s">
        <v>32</v>
      </c>
    </row>
    <row r="2385" spans="1:17" hidden="1" x14ac:dyDescent="0.25">
      <c r="A2385">
        <v>0</v>
      </c>
      <c r="B2385" t="s">
        <v>44</v>
      </c>
      <c r="C2385" t="s">
        <v>17</v>
      </c>
      <c r="D2385" t="s">
        <v>53</v>
      </c>
      <c r="E2385" t="s">
        <v>33</v>
      </c>
      <c r="F2385" t="s">
        <v>26</v>
      </c>
      <c r="G2385"/>
      <c r="H2385" t="s">
        <v>19</v>
      </c>
      <c r="J2385">
        <v>3</v>
      </c>
      <c r="K2385">
        <v>4</v>
      </c>
      <c r="M2385" t="s">
        <v>32</v>
      </c>
    </row>
    <row r="2386" spans="1:17" hidden="1" x14ac:dyDescent="0.25">
      <c r="A2386">
        <v>0</v>
      </c>
      <c r="B2386" t="s">
        <v>44</v>
      </c>
      <c r="C2386" t="s">
        <v>17</v>
      </c>
      <c r="D2386" t="s">
        <v>53</v>
      </c>
      <c r="E2386" t="s">
        <v>34</v>
      </c>
      <c r="F2386" t="s">
        <v>26</v>
      </c>
      <c r="G2386"/>
      <c r="H2386" t="s">
        <v>19</v>
      </c>
      <c r="J2386">
        <v>0.5</v>
      </c>
      <c r="K2386">
        <v>0.75</v>
      </c>
      <c r="M2386" t="s">
        <v>24</v>
      </c>
    </row>
    <row r="2387" spans="1:17" hidden="1" x14ac:dyDescent="0.25">
      <c r="A2387">
        <v>0</v>
      </c>
      <c r="B2387" t="s">
        <v>44</v>
      </c>
      <c r="C2387" t="s">
        <v>17</v>
      </c>
      <c r="D2387" t="s">
        <v>53</v>
      </c>
      <c r="E2387" t="s">
        <v>33</v>
      </c>
      <c r="F2387" t="s">
        <v>26</v>
      </c>
      <c r="G2387"/>
      <c r="H2387" t="s">
        <v>27</v>
      </c>
      <c r="I2387">
        <v>4</v>
      </c>
      <c r="J2387">
        <v>3</v>
      </c>
      <c r="K2387">
        <v>5.5</v>
      </c>
      <c r="M2387" t="s">
        <v>32</v>
      </c>
    </row>
    <row r="2388" spans="1:17" hidden="1" x14ac:dyDescent="0.25">
      <c r="A2388">
        <v>0</v>
      </c>
      <c r="B2388" t="s">
        <v>44</v>
      </c>
      <c r="C2388" t="s">
        <v>17</v>
      </c>
      <c r="D2388" t="s">
        <v>53</v>
      </c>
      <c r="E2388" t="s">
        <v>20</v>
      </c>
      <c r="F2388" t="s">
        <v>74</v>
      </c>
      <c r="G2388"/>
      <c r="J2388">
        <v>0.25</v>
      </c>
      <c r="K2388">
        <v>0.33</v>
      </c>
      <c r="M2388" t="s">
        <v>75</v>
      </c>
      <c r="N2388" t="s">
        <v>24</v>
      </c>
      <c r="O2388" t="s">
        <v>62</v>
      </c>
      <c r="Q2388" t="e">
        <f>VLOOKUP(A2388&amp;C2389&amp;D2389,Sheet2!$A$1:$K$26,10,FALSE)</f>
        <v>#N/A</v>
      </c>
    </row>
    <row r="2389" spans="1:17" hidden="1" x14ac:dyDescent="0.25">
      <c r="A2389">
        <v>0</v>
      </c>
      <c r="B2389" t="s">
        <v>44</v>
      </c>
      <c r="C2389" t="s">
        <v>17</v>
      </c>
      <c r="D2389" t="s">
        <v>53</v>
      </c>
      <c r="E2389" t="s">
        <v>25</v>
      </c>
      <c r="F2389" t="s">
        <v>26</v>
      </c>
      <c r="G2389"/>
      <c r="H2389" t="s">
        <v>27</v>
      </c>
      <c r="I2389">
        <v>0.54</v>
      </c>
      <c r="J2389">
        <v>0.25</v>
      </c>
      <c r="K2389">
        <v>0.75</v>
      </c>
      <c r="M2389" t="s">
        <v>24</v>
      </c>
    </row>
    <row r="2390" spans="1:17" hidden="1" x14ac:dyDescent="0.25">
      <c r="A2390">
        <v>0</v>
      </c>
      <c r="B2390" t="s">
        <v>44</v>
      </c>
      <c r="C2390" t="s">
        <v>17</v>
      </c>
      <c r="D2390" t="s">
        <v>53</v>
      </c>
      <c r="E2390" t="s">
        <v>20</v>
      </c>
      <c r="F2390" t="s">
        <v>74</v>
      </c>
      <c r="G2390"/>
      <c r="I2390">
        <v>0.54</v>
      </c>
      <c r="J2390">
        <v>0.16</v>
      </c>
      <c r="K2390">
        <v>0.25</v>
      </c>
      <c r="M2390" t="s">
        <v>75</v>
      </c>
      <c r="N2390" t="s">
        <v>24</v>
      </c>
      <c r="O2390" t="s">
        <v>21</v>
      </c>
    </row>
    <row r="2391" spans="1:17" hidden="1" x14ac:dyDescent="0.25">
      <c r="A2391">
        <v>0</v>
      </c>
      <c r="B2391" t="s">
        <v>44</v>
      </c>
      <c r="C2391" t="s">
        <v>17</v>
      </c>
      <c r="D2391" t="s">
        <v>53</v>
      </c>
      <c r="E2391" t="s">
        <v>28</v>
      </c>
      <c r="F2391" t="s">
        <v>26</v>
      </c>
      <c r="G2391"/>
      <c r="H2391" t="s">
        <v>27</v>
      </c>
      <c r="I2391">
        <v>0.75</v>
      </c>
      <c r="J2391">
        <v>0.5</v>
      </c>
      <c r="K2391">
        <v>1</v>
      </c>
      <c r="M2391" t="s">
        <v>21</v>
      </c>
    </row>
    <row r="2392" spans="1:17" hidden="1" x14ac:dyDescent="0.25">
      <c r="A2392">
        <v>0</v>
      </c>
      <c r="B2392" t="s">
        <v>44</v>
      </c>
      <c r="C2392" t="s">
        <v>17</v>
      </c>
      <c r="D2392" t="s">
        <v>53</v>
      </c>
      <c r="E2392" t="s">
        <v>20</v>
      </c>
      <c r="F2392" t="s">
        <v>74</v>
      </c>
      <c r="G2392"/>
      <c r="J2392">
        <v>0.25</v>
      </c>
      <c r="K2392">
        <v>0.33</v>
      </c>
      <c r="M2392" t="s">
        <v>75</v>
      </c>
      <c r="N2392" t="s">
        <v>24</v>
      </c>
      <c r="O2392" t="s">
        <v>29</v>
      </c>
      <c r="P2392">
        <v>2500</v>
      </c>
      <c r="Q2392" t="e">
        <f>VLOOKUP(A2392&amp;C2392&amp;D2392,Sheet2!$A$1:$W$46,21,FALSE)</f>
        <v>#N/A</v>
      </c>
    </row>
    <row r="2393" spans="1:17" hidden="1" x14ac:dyDescent="0.25">
      <c r="A2393">
        <v>0</v>
      </c>
      <c r="B2393" t="s">
        <v>44</v>
      </c>
      <c r="C2393" t="s">
        <v>17</v>
      </c>
      <c r="D2393" t="s">
        <v>53</v>
      </c>
      <c r="E2393" t="s">
        <v>30</v>
      </c>
      <c r="F2393" t="s">
        <v>26</v>
      </c>
      <c r="G2393"/>
      <c r="H2393" t="s">
        <v>27</v>
      </c>
      <c r="I2393">
        <v>1</v>
      </c>
      <c r="J2393">
        <v>0.5</v>
      </c>
      <c r="K2393">
        <v>1.5</v>
      </c>
      <c r="M2393" t="s">
        <v>24</v>
      </c>
    </row>
    <row r="2394" spans="1:17" hidden="1" x14ac:dyDescent="0.25">
      <c r="A2394">
        <v>0</v>
      </c>
      <c r="B2394" t="s">
        <v>44</v>
      </c>
      <c r="C2394" t="s">
        <v>17</v>
      </c>
      <c r="D2394" t="s">
        <v>53</v>
      </c>
      <c r="E2394" t="s">
        <v>20</v>
      </c>
      <c r="F2394" t="s">
        <v>74</v>
      </c>
      <c r="G2394"/>
      <c r="J2394">
        <v>0.25</v>
      </c>
      <c r="K2394">
        <v>0.33</v>
      </c>
      <c r="M2394" t="s">
        <v>75</v>
      </c>
      <c r="N2394" t="s">
        <v>24</v>
      </c>
      <c r="O2394" t="s">
        <v>21</v>
      </c>
    </row>
    <row r="2395" spans="1:17" hidden="1" x14ac:dyDescent="0.25">
      <c r="A2395">
        <v>0</v>
      </c>
      <c r="B2395" t="s">
        <v>44</v>
      </c>
      <c r="C2395" t="s">
        <v>17</v>
      </c>
      <c r="D2395" t="s">
        <v>53</v>
      </c>
      <c r="E2395" t="s">
        <v>18</v>
      </c>
      <c r="F2395" t="s">
        <v>31</v>
      </c>
      <c r="G2395">
        <v>24</v>
      </c>
      <c r="M2395" t="s">
        <v>21</v>
      </c>
    </row>
    <row r="2396" spans="1:17" hidden="1" x14ac:dyDescent="0.25">
      <c r="A2396">
        <v>0</v>
      </c>
      <c r="B2396" t="s">
        <v>44</v>
      </c>
      <c r="C2396" t="s">
        <v>17</v>
      </c>
      <c r="D2396" t="s">
        <v>59</v>
      </c>
      <c r="E2396" t="s">
        <v>18</v>
      </c>
      <c r="F2396" t="s">
        <v>26</v>
      </c>
      <c r="G2396"/>
      <c r="H2396" t="s">
        <v>19</v>
      </c>
      <c r="J2396">
        <v>8</v>
      </c>
      <c r="K2396">
        <v>9</v>
      </c>
      <c r="M2396" t="s">
        <v>21</v>
      </c>
    </row>
    <row r="2397" spans="1:17" hidden="1" x14ac:dyDescent="0.25">
      <c r="A2397">
        <v>0</v>
      </c>
      <c r="B2397" t="s">
        <v>44</v>
      </c>
      <c r="C2397" t="s">
        <v>17</v>
      </c>
      <c r="D2397" t="s">
        <v>59</v>
      </c>
      <c r="E2397" t="s">
        <v>20</v>
      </c>
      <c r="F2397" t="s">
        <v>74</v>
      </c>
      <c r="G2397"/>
      <c r="J2397">
        <v>0.25</v>
      </c>
      <c r="K2397">
        <v>0.33</v>
      </c>
      <c r="M2397" t="s">
        <v>75</v>
      </c>
      <c r="N2397" t="s">
        <v>21</v>
      </c>
      <c r="O2397" t="s">
        <v>62</v>
      </c>
      <c r="Q2397" t="s">
        <v>64</v>
      </c>
    </row>
    <row r="2398" spans="1:17" hidden="1" x14ac:dyDescent="0.25">
      <c r="A2398">
        <v>0</v>
      </c>
      <c r="B2398" t="s">
        <v>44</v>
      </c>
      <c r="C2398" t="s">
        <v>17</v>
      </c>
      <c r="D2398" t="s">
        <v>59</v>
      </c>
      <c r="E2398" t="s">
        <v>35</v>
      </c>
      <c r="F2398" t="s">
        <v>26</v>
      </c>
      <c r="G2398"/>
      <c r="H2398" t="s">
        <v>19</v>
      </c>
      <c r="J2398">
        <v>1</v>
      </c>
      <c r="K2398">
        <v>1.5</v>
      </c>
      <c r="M2398" t="s">
        <v>24</v>
      </c>
    </row>
    <row r="2399" spans="1:17" hidden="1" x14ac:dyDescent="0.25">
      <c r="A2399">
        <v>0</v>
      </c>
      <c r="B2399" t="s">
        <v>44</v>
      </c>
      <c r="C2399" t="s">
        <v>17</v>
      </c>
      <c r="D2399" t="s">
        <v>59</v>
      </c>
      <c r="E2399" t="s">
        <v>20</v>
      </c>
      <c r="F2399" t="s">
        <v>74</v>
      </c>
      <c r="G2399"/>
      <c r="J2399">
        <v>0.25</v>
      </c>
      <c r="K2399">
        <v>0.33</v>
      </c>
      <c r="M2399" t="s">
        <v>75</v>
      </c>
      <c r="N2399" t="s">
        <v>24</v>
      </c>
      <c r="O2399" t="s">
        <v>62</v>
      </c>
      <c r="Q2399" t="e">
        <f>VLOOKUP(A2399&amp;C2400&amp;D2400,Sheet2!$A$1:$K$26,10,FALSE)</f>
        <v>#N/A</v>
      </c>
    </row>
    <row r="2400" spans="1:17" hidden="1" x14ac:dyDescent="0.25">
      <c r="A2400">
        <v>0</v>
      </c>
      <c r="B2400" t="s">
        <v>44</v>
      </c>
      <c r="C2400" t="s">
        <v>17</v>
      </c>
      <c r="D2400" t="s">
        <v>59</v>
      </c>
      <c r="E2400" t="s">
        <v>25</v>
      </c>
      <c r="F2400" t="s">
        <v>26</v>
      </c>
      <c r="G2400"/>
      <c r="H2400" t="s">
        <v>27</v>
      </c>
      <c r="I2400">
        <v>0.54</v>
      </c>
      <c r="J2400">
        <v>0.25</v>
      </c>
      <c r="K2400">
        <v>0.75</v>
      </c>
      <c r="M2400" t="s">
        <v>24</v>
      </c>
    </row>
    <row r="2401" spans="1:17" hidden="1" x14ac:dyDescent="0.25">
      <c r="A2401">
        <v>0</v>
      </c>
      <c r="B2401" t="s">
        <v>44</v>
      </c>
      <c r="C2401" t="s">
        <v>17</v>
      </c>
      <c r="D2401" t="s">
        <v>59</v>
      </c>
      <c r="E2401" t="s">
        <v>20</v>
      </c>
      <c r="F2401" t="s">
        <v>74</v>
      </c>
      <c r="G2401"/>
      <c r="J2401">
        <v>0.25</v>
      </c>
      <c r="K2401">
        <v>0.33</v>
      </c>
      <c r="M2401" t="s">
        <v>75</v>
      </c>
      <c r="N2401" t="s">
        <v>24</v>
      </c>
      <c r="O2401" t="s">
        <v>21</v>
      </c>
    </row>
    <row r="2402" spans="1:17" hidden="1" x14ac:dyDescent="0.25">
      <c r="A2402">
        <v>0</v>
      </c>
      <c r="B2402" t="s">
        <v>44</v>
      </c>
      <c r="C2402" t="s">
        <v>17</v>
      </c>
      <c r="D2402" t="s">
        <v>59</v>
      </c>
      <c r="E2402" t="s">
        <v>28</v>
      </c>
      <c r="F2402" t="s">
        <v>26</v>
      </c>
      <c r="G2402"/>
      <c r="H2402" t="s">
        <v>27</v>
      </c>
      <c r="I2402">
        <v>1</v>
      </c>
      <c r="J2402">
        <v>0.5</v>
      </c>
      <c r="K2402">
        <v>2</v>
      </c>
      <c r="M2402" t="s">
        <v>21</v>
      </c>
    </row>
    <row r="2403" spans="1:17" hidden="1" x14ac:dyDescent="0.25">
      <c r="A2403">
        <v>0</v>
      </c>
      <c r="B2403" t="s">
        <v>44</v>
      </c>
      <c r="C2403" t="s">
        <v>17</v>
      </c>
      <c r="D2403" t="s">
        <v>59</v>
      </c>
      <c r="E2403" t="s">
        <v>20</v>
      </c>
      <c r="F2403" t="s">
        <v>74</v>
      </c>
      <c r="G2403"/>
      <c r="J2403">
        <v>0.25</v>
      </c>
      <c r="K2403">
        <v>0.33</v>
      </c>
      <c r="M2403" t="s">
        <v>75</v>
      </c>
      <c r="N2403" t="s">
        <v>24</v>
      </c>
      <c r="O2403" t="s">
        <v>29</v>
      </c>
      <c r="P2403">
        <v>2500</v>
      </c>
      <c r="Q2403" t="e">
        <f>VLOOKUP(A2403&amp;C2403&amp;D2403,Sheet2!$A$1:$W$46,21,FALSE)</f>
        <v>#N/A</v>
      </c>
    </row>
    <row r="2404" spans="1:17" hidden="1" x14ac:dyDescent="0.25">
      <c r="A2404">
        <v>0</v>
      </c>
      <c r="B2404" t="s">
        <v>44</v>
      </c>
      <c r="C2404" t="s">
        <v>17</v>
      </c>
      <c r="D2404" t="s">
        <v>59</v>
      </c>
      <c r="E2404" t="s">
        <v>30</v>
      </c>
      <c r="F2404" t="s">
        <v>26</v>
      </c>
      <c r="G2404"/>
      <c r="H2404" t="s">
        <v>19</v>
      </c>
      <c r="J2404">
        <v>3</v>
      </c>
      <c r="K2404">
        <v>4</v>
      </c>
      <c r="M2404" t="s">
        <v>24</v>
      </c>
    </row>
    <row r="2405" spans="1:17" hidden="1" x14ac:dyDescent="0.25">
      <c r="A2405">
        <v>0</v>
      </c>
      <c r="B2405" t="s">
        <v>44</v>
      </c>
      <c r="C2405" t="s">
        <v>17</v>
      </c>
      <c r="D2405" t="s">
        <v>59</v>
      </c>
      <c r="E2405" t="s">
        <v>20</v>
      </c>
      <c r="F2405" t="s">
        <v>74</v>
      </c>
      <c r="G2405"/>
      <c r="J2405">
        <v>0.25</v>
      </c>
      <c r="K2405">
        <v>0.33</v>
      </c>
      <c r="M2405" t="s">
        <v>75</v>
      </c>
      <c r="N2405" t="s">
        <v>24</v>
      </c>
      <c r="O2405" t="s">
        <v>21</v>
      </c>
    </row>
    <row r="2406" spans="1:17" hidden="1" x14ac:dyDescent="0.25">
      <c r="A2406">
        <v>0</v>
      </c>
      <c r="B2406" t="s">
        <v>44</v>
      </c>
      <c r="C2406" t="s">
        <v>17</v>
      </c>
      <c r="D2406" t="s">
        <v>59</v>
      </c>
      <c r="E2406" t="s">
        <v>18</v>
      </c>
      <c r="F2406" t="s">
        <v>31</v>
      </c>
      <c r="G2406">
        <v>24</v>
      </c>
      <c r="M2406" t="s">
        <v>21</v>
      </c>
    </row>
    <row r="2407" spans="1:17" hidden="1" x14ac:dyDescent="0.25">
      <c r="A2407">
        <v>0</v>
      </c>
      <c r="B2407" t="s">
        <v>44</v>
      </c>
      <c r="C2407" t="s">
        <v>17</v>
      </c>
      <c r="D2407" t="s">
        <v>52</v>
      </c>
      <c r="E2407" t="s">
        <v>18</v>
      </c>
      <c r="F2407" t="s">
        <v>26</v>
      </c>
      <c r="G2407"/>
      <c r="H2407" t="s">
        <v>19</v>
      </c>
      <c r="J2407">
        <v>8</v>
      </c>
      <c r="K2407">
        <v>9</v>
      </c>
      <c r="M2407" t="s">
        <v>21</v>
      </c>
    </row>
    <row r="2408" spans="1:17" hidden="1" x14ac:dyDescent="0.25">
      <c r="A2408">
        <v>0</v>
      </c>
      <c r="B2408" t="s">
        <v>44</v>
      </c>
      <c r="C2408" t="s">
        <v>17</v>
      </c>
      <c r="D2408" t="s">
        <v>52</v>
      </c>
      <c r="E2408" t="s">
        <v>28</v>
      </c>
      <c r="F2408" t="s">
        <v>26</v>
      </c>
      <c r="G2408"/>
      <c r="H2408" t="s">
        <v>27</v>
      </c>
      <c r="I2408">
        <v>1</v>
      </c>
      <c r="J2408">
        <v>0.5</v>
      </c>
      <c r="K2408">
        <v>2</v>
      </c>
      <c r="M2408" t="s">
        <v>21</v>
      </c>
    </row>
    <row r="2409" spans="1:17" hidden="1" x14ac:dyDescent="0.25">
      <c r="A2409">
        <v>0</v>
      </c>
      <c r="B2409" t="s">
        <v>44</v>
      </c>
      <c r="C2409" t="s">
        <v>17</v>
      </c>
      <c r="D2409" t="s">
        <v>52</v>
      </c>
      <c r="E2409" t="s">
        <v>20</v>
      </c>
      <c r="F2409" t="s">
        <v>74</v>
      </c>
      <c r="G2409"/>
      <c r="J2409">
        <v>0.25</v>
      </c>
      <c r="K2409">
        <v>0.33</v>
      </c>
      <c r="M2409" t="s">
        <v>75</v>
      </c>
      <c r="N2409" t="s">
        <v>24</v>
      </c>
      <c r="O2409" t="s">
        <v>29</v>
      </c>
      <c r="P2409">
        <v>2500</v>
      </c>
      <c r="Q2409" t="e">
        <f>VLOOKUP(A2409&amp;C2409&amp;D2409,Sheet2!$A$1:$W$46,21,FALSE)</f>
        <v>#N/A</v>
      </c>
    </row>
    <row r="2410" spans="1:17" hidden="1" x14ac:dyDescent="0.25">
      <c r="A2410">
        <v>0</v>
      </c>
      <c r="B2410" t="s">
        <v>44</v>
      </c>
      <c r="C2410" t="s">
        <v>17</v>
      </c>
      <c r="D2410" t="s">
        <v>52</v>
      </c>
      <c r="E2410" t="s">
        <v>30</v>
      </c>
      <c r="F2410" t="s">
        <v>26</v>
      </c>
      <c r="G2410"/>
      <c r="H2410" t="s">
        <v>27</v>
      </c>
      <c r="I2410">
        <v>2</v>
      </c>
      <c r="J2410">
        <v>1.5</v>
      </c>
      <c r="K2410">
        <v>3</v>
      </c>
      <c r="M2410" t="s">
        <v>24</v>
      </c>
    </row>
    <row r="2411" spans="1:17" hidden="1" x14ac:dyDescent="0.25">
      <c r="A2411">
        <v>0</v>
      </c>
      <c r="B2411" t="s">
        <v>44</v>
      </c>
      <c r="C2411" t="s">
        <v>17</v>
      </c>
      <c r="D2411" t="s">
        <v>52</v>
      </c>
      <c r="E2411" t="s">
        <v>20</v>
      </c>
      <c r="F2411" t="s">
        <v>74</v>
      </c>
      <c r="G2411"/>
      <c r="J2411">
        <v>0.25</v>
      </c>
      <c r="K2411">
        <v>0.33</v>
      </c>
      <c r="M2411" t="s">
        <v>75</v>
      </c>
      <c r="N2411" t="s">
        <v>24</v>
      </c>
      <c r="O2411" t="s">
        <v>21</v>
      </c>
    </row>
    <row r="2412" spans="1:17" hidden="1" x14ac:dyDescent="0.25">
      <c r="A2412">
        <v>0</v>
      </c>
      <c r="B2412" t="s">
        <v>44</v>
      </c>
      <c r="C2412" t="s">
        <v>17</v>
      </c>
      <c r="D2412" t="s">
        <v>52</v>
      </c>
      <c r="E2412" t="s">
        <v>18</v>
      </c>
      <c r="F2412" t="s">
        <v>31</v>
      </c>
      <c r="G2412">
        <v>24</v>
      </c>
      <c r="M2412" t="s">
        <v>21</v>
      </c>
    </row>
    <row r="2413" spans="1:17" hidden="1" x14ac:dyDescent="0.25">
      <c r="A2413">
        <v>0</v>
      </c>
      <c r="B2413" t="s">
        <v>44</v>
      </c>
      <c r="C2413" t="s">
        <v>17</v>
      </c>
      <c r="D2413" t="s">
        <v>56</v>
      </c>
      <c r="E2413" t="s">
        <v>18</v>
      </c>
      <c r="F2413" t="s">
        <v>26</v>
      </c>
      <c r="G2413"/>
      <c r="H2413" t="s">
        <v>19</v>
      </c>
      <c r="J2413">
        <v>6</v>
      </c>
      <c r="K2413">
        <v>8</v>
      </c>
      <c r="M2413" t="s">
        <v>21</v>
      </c>
    </row>
    <row r="2414" spans="1:17" hidden="1" x14ac:dyDescent="0.25">
      <c r="A2414">
        <v>0</v>
      </c>
      <c r="B2414" t="s">
        <v>44</v>
      </c>
      <c r="C2414" t="s">
        <v>17</v>
      </c>
      <c r="D2414" t="s">
        <v>56</v>
      </c>
      <c r="E2414" t="s">
        <v>20</v>
      </c>
      <c r="F2414" t="s">
        <v>74</v>
      </c>
      <c r="G2414"/>
      <c r="J2414">
        <v>0.25</v>
      </c>
      <c r="K2414">
        <v>0.33</v>
      </c>
      <c r="M2414" t="s">
        <v>75</v>
      </c>
      <c r="N2414" t="s">
        <v>21</v>
      </c>
      <c r="O2414" t="s">
        <v>22</v>
      </c>
    </row>
    <row r="2415" spans="1:17" hidden="1" x14ac:dyDescent="0.25">
      <c r="A2415">
        <v>0</v>
      </c>
      <c r="B2415" t="s">
        <v>44</v>
      </c>
      <c r="C2415" t="s">
        <v>17</v>
      </c>
      <c r="D2415" t="s">
        <v>56</v>
      </c>
      <c r="E2415" t="s">
        <v>23</v>
      </c>
      <c r="F2415" t="s">
        <v>26</v>
      </c>
      <c r="G2415"/>
      <c r="H2415" t="s">
        <v>19</v>
      </c>
      <c r="J2415">
        <v>6</v>
      </c>
      <c r="K2415">
        <v>8</v>
      </c>
      <c r="M2415" t="s">
        <v>22</v>
      </c>
    </row>
    <row r="2416" spans="1:17" hidden="1" x14ac:dyDescent="0.25">
      <c r="A2416">
        <v>0</v>
      </c>
      <c r="B2416" t="s">
        <v>44</v>
      </c>
      <c r="C2416" t="s">
        <v>17</v>
      </c>
      <c r="D2416" t="s">
        <v>56</v>
      </c>
      <c r="E2416" t="s">
        <v>20</v>
      </c>
      <c r="F2416" t="s">
        <v>74</v>
      </c>
      <c r="G2416"/>
      <c r="J2416">
        <v>0.25</v>
      </c>
      <c r="K2416">
        <v>0.33</v>
      </c>
      <c r="M2416" t="s">
        <v>75</v>
      </c>
      <c r="N2416" t="s">
        <v>24</v>
      </c>
      <c r="O2416" t="s">
        <v>29</v>
      </c>
      <c r="P2416">
        <v>2500</v>
      </c>
      <c r="Q2416" t="e">
        <f>VLOOKUP(A2416&amp;C2416&amp;D2416,Sheet2!$A$1:$W$46,21,FALSE)</f>
        <v>#N/A</v>
      </c>
    </row>
    <row r="2417" spans="1:17" hidden="1" x14ac:dyDescent="0.25">
      <c r="A2417">
        <v>0</v>
      </c>
      <c r="B2417" t="s">
        <v>44</v>
      </c>
      <c r="C2417" t="s">
        <v>17</v>
      </c>
      <c r="D2417" t="s">
        <v>56</v>
      </c>
      <c r="E2417" t="s">
        <v>30</v>
      </c>
      <c r="F2417" t="s">
        <v>26</v>
      </c>
      <c r="G2417"/>
      <c r="H2417" t="s">
        <v>19</v>
      </c>
      <c r="J2417">
        <v>1</v>
      </c>
      <c r="K2417">
        <v>2</v>
      </c>
      <c r="M2417" t="s">
        <v>24</v>
      </c>
    </row>
    <row r="2418" spans="1:17" hidden="1" x14ac:dyDescent="0.25">
      <c r="A2418">
        <v>0</v>
      </c>
      <c r="B2418" t="s">
        <v>44</v>
      </c>
      <c r="C2418" t="s">
        <v>17</v>
      </c>
      <c r="D2418" t="s">
        <v>56</v>
      </c>
      <c r="E2418" t="s">
        <v>20</v>
      </c>
      <c r="F2418" t="s">
        <v>74</v>
      </c>
      <c r="G2418"/>
      <c r="J2418">
        <v>0.25</v>
      </c>
      <c r="K2418">
        <v>0.33</v>
      </c>
      <c r="M2418" t="s">
        <v>75</v>
      </c>
      <c r="N2418" t="s">
        <v>24</v>
      </c>
      <c r="O2418" t="s">
        <v>21</v>
      </c>
      <c r="P2418">
        <v>1000</v>
      </c>
    </row>
    <row r="2419" spans="1:17" hidden="1" x14ac:dyDescent="0.25">
      <c r="A2419">
        <v>0</v>
      </c>
      <c r="B2419" t="s">
        <v>44</v>
      </c>
      <c r="C2419" t="s">
        <v>17</v>
      </c>
      <c r="D2419" t="s">
        <v>56</v>
      </c>
      <c r="E2419" t="s">
        <v>28</v>
      </c>
      <c r="F2419" t="s">
        <v>26</v>
      </c>
      <c r="G2419"/>
      <c r="H2419" t="s">
        <v>27</v>
      </c>
      <c r="I2419">
        <v>0.75</v>
      </c>
      <c r="J2419">
        <v>0.5</v>
      </c>
      <c r="K2419">
        <v>1</v>
      </c>
      <c r="M2419" t="s">
        <v>21</v>
      </c>
    </row>
    <row r="2420" spans="1:17" hidden="1" x14ac:dyDescent="0.25">
      <c r="A2420">
        <v>0</v>
      </c>
      <c r="B2420" t="s">
        <v>44</v>
      </c>
      <c r="C2420" t="s">
        <v>17</v>
      </c>
      <c r="D2420" t="s">
        <v>56</v>
      </c>
      <c r="E2420" t="s">
        <v>20</v>
      </c>
      <c r="F2420" t="s">
        <v>74</v>
      </c>
      <c r="G2420"/>
      <c r="J2420">
        <v>0.25</v>
      </c>
      <c r="K2420">
        <v>0.33</v>
      </c>
      <c r="M2420" t="s">
        <v>75</v>
      </c>
      <c r="N2420" t="s">
        <v>24</v>
      </c>
      <c r="O2420" t="s">
        <v>21</v>
      </c>
    </row>
    <row r="2421" spans="1:17" hidden="1" x14ac:dyDescent="0.25">
      <c r="A2421">
        <v>0</v>
      </c>
      <c r="B2421" t="s">
        <v>44</v>
      </c>
      <c r="C2421" t="s">
        <v>17</v>
      </c>
      <c r="D2421" t="s">
        <v>56</v>
      </c>
      <c r="E2421" t="s">
        <v>18</v>
      </c>
      <c r="F2421" t="s">
        <v>31</v>
      </c>
      <c r="G2421">
        <v>24</v>
      </c>
      <c r="M2421" t="s">
        <v>21</v>
      </c>
    </row>
    <row r="2422" spans="1:17" hidden="1" x14ac:dyDescent="0.25">
      <c r="A2422">
        <v>0</v>
      </c>
      <c r="B2422" t="s">
        <v>44</v>
      </c>
      <c r="C2422" t="s">
        <v>36</v>
      </c>
      <c r="D2422" t="s">
        <v>55</v>
      </c>
      <c r="E2422" t="s">
        <v>18</v>
      </c>
      <c r="F2422" t="s">
        <v>26</v>
      </c>
      <c r="G2422"/>
      <c r="H2422" t="s">
        <v>19</v>
      </c>
      <c r="J2422">
        <v>12</v>
      </c>
      <c r="K2422">
        <v>14</v>
      </c>
      <c r="M2422" t="s">
        <v>21</v>
      </c>
    </row>
    <row r="2423" spans="1:17" hidden="1" x14ac:dyDescent="0.25">
      <c r="A2423">
        <v>0</v>
      </c>
      <c r="B2423" t="s">
        <v>44</v>
      </c>
      <c r="C2423" t="s">
        <v>36</v>
      </c>
      <c r="D2423" t="s">
        <v>55</v>
      </c>
      <c r="E2423" t="s">
        <v>34</v>
      </c>
      <c r="F2423" t="s">
        <v>26</v>
      </c>
      <c r="G2423"/>
      <c r="H2423" t="s">
        <v>19</v>
      </c>
      <c r="J2423">
        <v>1</v>
      </c>
      <c r="K2423">
        <v>2</v>
      </c>
      <c r="M2423" t="s">
        <v>24</v>
      </c>
    </row>
    <row r="2424" spans="1:17" hidden="1" x14ac:dyDescent="0.25">
      <c r="A2424">
        <v>0</v>
      </c>
      <c r="B2424" t="s">
        <v>44</v>
      </c>
      <c r="C2424" t="s">
        <v>36</v>
      </c>
      <c r="D2424" t="s">
        <v>55</v>
      </c>
      <c r="E2424" t="s">
        <v>20</v>
      </c>
      <c r="F2424" t="s">
        <v>74</v>
      </c>
      <c r="G2424"/>
      <c r="J2424">
        <v>0.25</v>
      </c>
      <c r="K2424">
        <v>0.33</v>
      </c>
      <c r="M2424" t="s">
        <v>75</v>
      </c>
      <c r="N2424" t="s">
        <v>24</v>
      </c>
      <c r="O2424" t="s">
        <v>29</v>
      </c>
      <c r="P2424">
        <v>2500</v>
      </c>
      <c r="Q2424" t="e">
        <f>VLOOKUP(A2424&amp;C2424&amp;D2424,Sheet2!$A$1:$W$46,21,FALSE)</f>
        <v>#N/A</v>
      </c>
    </row>
    <row r="2425" spans="1:17" hidden="1" x14ac:dyDescent="0.25">
      <c r="A2425">
        <v>0</v>
      </c>
      <c r="B2425" t="s">
        <v>44</v>
      </c>
      <c r="C2425" t="s">
        <v>36</v>
      </c>
      <c r="D2425" t="s">
        <v>55</v>
      </c>
      <c r="E2425" t="s">
        <v>30</v>
      </c>
      <c r="F2425" t="s">
        <v>26</v>
      </c>
      <c r="G2425"/>
      <c r="H2425" t="s">
        <v>27</v>
      </c>
      <c r="I2425">
        <v>2.5</v>
      </c>
      <c r="J2425">
        <v>0.5</v>
      </c>
      <c r="K2425">
        <v>4</v>
      </c>
      <c r="M2425" t="s">
        <v>24</v>
      </c>
    </row>
    <row r="2426" spans="1:17" hidden="1" x14ac:dyDescent="0.25">
      <c r="A2426">
        <v>0</v>
      </c>
      <c r="B2426" t="s">
        <v>44</v>
      </c>
      <c r="C2426" t="s">
        <v>36</v>
      </c>
      <c r="D2426" t="s">
        <v>55</v>
      </c>
      <c r="E2426" t="s">
        <v>20</v>
      </c>
      <c r="F2426" t="s">
        <v>74</v>
      </c>
      <c r="G2426"/>
      <c r="J2426">
        <v>0.25</v>
      </c>
      <c r="K2426">
        <v>0.33</v>
      </c>
      <c r="M2426" t="s">
        <v>75</v>
      </c>
      <c r="N2426" t="s">
        <v>24</v>
      </c>
      <c r="O2426" t="s">
        <v>21</v>
      </c>
    </row>
    <row r="2427" spans="1:17" hidden="1" x14ac:dyDescent="0.25">
      <c r="A2427">
        <v>0</v>
      </c>
      <c r="B2427" t="s">
        <v>44</v>
      </c>
      <c r="C2427" t="s">
        <v>36</v>
      </c>
      <c r="D2427" t="s">
        <v>55</v>
      </c>
      <c r="E2427" t="s">
        <v>18</v>
      </c>
      <c r="F2427" t="s">
        <v>31</v>
      </c>
      <c r="G2427">
        <v>24</v>
      </c>
      <c r="M2427" t="s">
        <v>21</v>
      </c>
    </row>
    <row r="2428" spans="1:17" hidden="1" x14ac:dyDescent="0.25">
      <c r="A2428">
        <v>0</v>
      </c>
      <c r="B2428" t="s">
        <v>44</v>
      </c>
      <c r="C2428" t="s">
        <v>36</v>
      </c>
      <c r="D2428" t="s">
        <v>59</v>
      </c>
      <c r="E2428" t="s">
        <v>18</v>
      </c>
      <c r="F2428" t="s">
        <v>26</v>
      </c>
      <c r="G2428"/>
      <c r="H2428" t="s">
        <v>19</v>
      </c>
      <c r="J2428">
        <v>8</v>
      </c>
      <c r="K2428">
        <v>10</v>
      </c>
      <c r="M2428" t="s">
        <v>21</v>
      </c>
    </row>
    <row r="2429" spans="1:17" hidden="1" x14ac:dyDescent="0.25">
      <c r="A2429">
        <v>0</v>
      </c>
      <c r="B2429" t="s">
        <v>44</v>
      </c>
      <c r="C2429" t="s">
        <v>36</v>
      </c>
      <c r="D2429" t="s">
        <v>59</v>
      </c>
      <c r="E2429" t="s">
        <v>20</v>
      </c>
      <c r="F2429" t="s">
        <v>74</v>
      </c>
      <c r="G2429"/>
      <c r="J2429">
        <v>0.25</v>
      </c>
      <c r="K2429">
        <v>0.33</v>
      </c>
      <c r="M2429" t="s">
        <v>75</v>
      </c>
      <c r="N2429" t="s">
        <v>21</v>
      </c>
      <c r="O2429" t="s">
        <v>62</v>
      </c>
      <c r="Q2429" t="e">
        <f>VLOOKUP(A2429&amp;C2430&amp;D2430,Sheet2!$A$1:$K$26,10,FALSE)</f>
        <v>#N/A</v>
      </c>
    </row>
    <row r="2430" spans="1:17" hidden="1" x14ac:dyDescent="0.25">
      <c r="A2430">
        <v>0</v>
      </c>
      <c r="B2430" t="s">
        <v>44</v>
      </c>
      <c r="C2430" t="s">
        <v>36</v>
      </c>
      <c r="D2430" t="s">
        <v>59</v>
      </c>
      <c r="E2430" t="s">
        <v>25</v>
      </c>
      <c r="F2430" t="s">
        <v>26</v>
      </c>
      <c r="G2430"/>
      <c r="H2430" t="s">
        <v>27</v>
      </c>
      <c r="I2430">
        <v>0.54</v>
      </c>
      <c r="J2430">
        <v>0.25</v>
      </c>
      <c r="K2430">
        <v>0.75</v>
      </c>
      <c r="M2430" t="s">
        <v>24</v>
      </c>
    </row>
    <row r="2431" spans="1:17" hidden="1" x14ac:dyDescent="0.25">
      <c r="A2431">
        <v>0</v>
      </c>
      <c r="B2431" t="s">
        <v>44</v>
      </c>
      <c r="C2431" t="s">
        <v>36</v>
      </c>
      <c r="D2431" t="s">
        <v>59</v>
      </c>
      <c r="E2431" t="s">
        <v>20</v>
      </c>
      <c r="F2431" t="s">
        <v>74</v>
      </c>
      <c r="G2431"/>
      <c r="I2431">
        <v>0.54</v>
      </c>
      <c r="J2431">
        <v>0.16</v>
      </c>
      <c r="K2431">
        <v>0.25</v>
      </c>
      <c r="M2431" t="s">
        <v>75</v>
      </c>
      <c r="N2431" t="s">
        <v>24</v>
      </c>
      <c r="O2431" t="s">
        <v>62</v>
      </c>
      <c r="Q2431" t="s">
        <v>64</v>
      </c>
    </row>
    <row r="2432" spans="1:17" hidden="1" x14ac:dyDescent="0.25">
      <c r="A2432">
        <v>0</v>
      </c>
      <c r="B2432" t="s">
        <v>44</v>
      </c>
      <c r="C2432" t="s">
        <v>36</v>
      </c>
      <c r="D2432" t="s">
        <v>59</v>
      </c>
      <c r="E2432" t="s">
        <v>35</v>
      </c>
      <c r="F2432" t="s">
        <v>26</v>
      </c>
      <c r="G2432"/>
      <c r="H2432" t="s">
        <v>19</v>
      </c>
      <c r="J2432">
        <v>0.75</v>
      </c>
      <c r="K2432">
        <v>1</v>
      </c>
      <c r="M2432" t="s">
        <v>24</v>
      </c>
    </row>
    <row r="2433" spans="1:17" hidden="1" x14ac:dyDescent="0.25">
      <c r="A2433">
        <v>0</v>
      </c>
      <c r="B2433" t="s">
        <v>44</v>
      </c>
      <c r="C2433" t="s">
        <v>36</v>
      </c>
      <c r="D2433" t="s">
        <v>59</v>
      </c>
      <c r="E2433" t="s">
        <v>20</v>
      </c>
      <c r="F2433" t="s">
        <v>74</v>
      </c>
      <c r="G2433"/>
      <c r="J2433">
        <v>0.25</v>
      </c>
      <c r="K2433">
        <v>0.33</v>
      </c>
      <c r="M2433" t="s">
        <v>75</v>
      </c>
      <c r="N2433" t="s">
        <v>24</v>
      </c>
      <c r="O2433" t="s">
        <v>21</v>
      </c>
    </row>
    <row r="2434" spans="1:17" hidden="1" x14ac:dyDescent="0.25">
      <c r="A2434">
        <v>0</v>
      </c>
      <c r="B2434" t="s">
        <v>44</v>
      </c>
      <c r="C2434" t="s">
        <v>36</v>
      </c>
      <c r="D2434" t="s">
        <v>59</v>
      </c>
      <c r="E2434" t="s">
        <v>28</v>
      </c>
      <c r="F2434" t="s">
        <v>26</v>
      </c>
      <c r="G2434"/>
      <c r="H2434" t="s">
        <v>27</v>
      </c>
      <c r="I2434">
        <v>1</v>
      </c>
      <c r="J2434">
        <v>0.5</v>
      </c>
      <c r="K2434">
        <v>2</v>
      </c>
      <c r="M2434" t="s">
        <v>21</v>
      </c>
    </row>
    <row r="2435" spans="1:17" hidden="1" x14ac:dyDescent="0.25">
      <c r="A2435">
        <v>0</v>
      </c>
      <c r="B2435" t="s">
        <v>44</v>
      </c>
      <c r="C2435" t="s">
        <v>36</v>
      </c>
      <c r="D2435" t="s">
        <v>59</v>
      </c>
      <c r="E2435" t="s">
        <v>20</v>
      </c>
      <c r="F2435" t="s">
        <v>74</v>
      </c>
      <c r="G2435"/>
      <c r="J2435">
        <v>0.25</v>
      </c>
      <c r="K2435">
        <v>0.33</v>
      </c>
      <c r="M2435" t="s">
        <v>75</v>
      </c>
      <c r="N2435" t="s">
        <v>24</v>
      </c>
      <c r="O2435" t="s">
        <v>29</v>
      </c>
      <c r="P2435">
        <v>2500</v>
      </c>
      <c r="Q2435" t="e">
        <f>VLOOKUP(A2435&amp;C2435&amp;D2435,Sheet2!$A$1:$W$46,21,FALSE)</f>
        <v>#N/A</v>
      </c>
    </row>
    <row r="2436" spans="1:17" hidden="1" x14ac:dyDescent="0.25">
      <c r="A2436">
        <v>0</v>
      </c>
      <c r="B2436" t="s">
        <v>44</v>
      </c>
      <c r="C2436" t="s">
        <v>36</v>
      </c>
      <c r="D2436" t="s">
        <v>59</v>
      </c>
      <c r="E2436" t="s">
        <v>30</v>
      </c>
      <c r="F2436" t="s">
        <v>26</v>
      </c>
      <c r="G2436"/>
      <c r="H2436" t="s">
        <v>19</v>
      </c>
      <c r="J2436">
        <v>5</v>
      </c>
      <c r="K2436">
        <v>6</v>
      </c>
      <c r="M2436" t="s">
        <v>24</v>
      </c>
    </row>
    <row r="2437" spans="1:17" hidden="1" x14ac:dyDescent="0.25">
      <c r="A2437">
        <v>0</v>
      </c>
      <c r="B2437" t="s">
        <v>44</v>
      </c>
      <c r="C2437" t="s">
        <v>36</v>
      </c>
      <c r="D2437" t="s">
        <v>59</v>
      </c>
      <c r="E2437" t="s">
        <v>20</v>
      </c>
      <c r="F2437" t="s">
        <v>74</v>
      </c>
      <c r="G2437"/>
      <c r="J2437">
        <v>0.25</v>
      </c>
      <c r="K2437">
        <v>0.33</v>
      </c>
      <c r="M2437" t="s">
        <v>75</v>
      </c>
      <c r="N2437" t="s">
        <v>24</v>
      </c>
      <c r="O2437" t="s">
        <v>21</v>
      </c>
    </row>
    <row r="2438" spans="1:17" hidden="1" x14ac:dyDescent="0.25">
      <c r="A2438">
        <v>0</v>
      </c>
      <c r="B2438" t="s">
        <v>44</v>
      </c>
      <c r="C2438" t="s">
        <v>36</v>
      </c>
      <c r="D2438" t="s">
        <v>59</v>
      </c>
      <c r="E2438" t="s">
        <v>18</v>
      </c>
      <c r="F2438" t="s">
        <v>31</v>
      </c>
      <c r="G2438">
        <v>24</v>
      </c>
      <c r="M2438" t="s">
        <v>21</v>
      </c>
    </row>
    <row r="2439" spans="1:17" hidden="1" x14ac:dyDescent="0.25">
      <c r="A2439">
        <v>0</v>
      </c>
      <c r="B2439" t="s">
        <v>44</v>
      </c>
      <c r="C2439" t="s">
        <v>36</v>
      </c>
      <c r="D2439" t="s">
        <v>53</v>
      </c>
      <c r="E2439" t="s">
        <v>18</v>
      </c>
      <c r="F2439" t="s">
        <v>26</v>
      </c>
      <c r="G2439"/>
      <c r="H2439" t="s">
        <v>19</v>
      </c>
      <c r="J2439">
        <v>8</v>
      </c>
      <c r="K2439">
        <v>11</v>
      </c>
      <c r="M2439" t="s">
        <v>21</v>
      </c>
    </row>
    <row r="2440" spans="1:17" hidden="1" x14ac:dyDescent="0.25">
      <c r="A2440">
        <v>0</v>
      </c>
      <c r="B2440" t="s">
        <v>44</v>
      </c>
      <c r="C2440" t="s">
        <v>36</v>
      </c>
      <c r="D2440" t="s">
        <v>53</v>
      </c>
      <c r="E2440" t="s">
        <v>20</v>
      </c>
      <c r="F2440" t="s">
        <v>74</v>
      </c>
      <c r="G2440"/>
      <c r="J2440">
        <v>0.25</v>
      </c>
      <c r="K2440">
        <v>0.33</v>
      </c>
      <c r="M2440" t="s">
        <v>75</v>
      </c>
      <c r="N2440" t="s">
        <v>21</v>
      </c>
      <c r="O2440" t="s">
        <v>62</v>
      </c>
      <c r="Q2440" t="e">
        <f>VLOOKUP(A2440&amp;C2441&amp;D2441,Sheet2!$A$1:$K$26,10,FALSE)</f>
        <v>#N/A</v>
      </c>
    </row>
    <row r="2441" spans="1:17" hidden="1" x14ac:dyDescent="0.25">
      <c r="A2441">
        <v>0</v>
      </c>
      <c r="B2441" t="s">
        <v>44</v>
      </c>
      <c r="C2441" t="s">
        <v>36</v>
      </c>
      <c r="D2441" t="s">
        <v>53</v>
      </c>
      <c r="E2441" t="s">
        <v>25</v>
      </c>
      <c r="F2441" t="s">
        <v>26</v>
      </c>
      <c r="G2441"/>
      <c r="H2441" t="s">
        <v>27</v>
      </c>
      <c r="I2441">
        <v>0.75</v>
      </c>
      <c r="J2441">
        <v>0.5</v>
      </c>
      <c r="K2441">
        <v>1</v>
      </c>
      <c r="M2441" t="s">
        <v>24</v>
      </c>
    </row>
    <row r="2442" spans="1:17" hidden="1" x14ac:dyDescent="0.25">
      <c r="A2442">
        <v>0</v>
      </c>
      <c r="B2442" t="s">
        <v>44</v>
      </c>
      <c r="C2442" t="s">
        <v>36</v>
      </c>
      <c r="D2442" t="s">
        <v>53</v>
      </c>
      <c r="E2442" t="s">
        <v>20</v>
      </c>
      <c r="F2442" t="s">
        <v>74</v>
      </c>
      <c r="G2442"/>
      <c r="J2442">
        <v>0.25</v>
      </c>
      <c r="K2442">
        <v>0.33</v>
      </c>
      <c r="M2442" t="s">
        <v>75</v>
      </c>
      <c r="N2442" t="s">
        <v>24</v>
      </c>
      <c r="O2442" t="s">
        <v>21</v>
      </c>
    </row>
    <row r="2443" spans="1:17" hidden="1" x14ac:dyDescent="0.25">
      <c r="A2443">
        <v>0</v>
      </c>
      <c r="B2443" t="s">
        <v>44</v>
      </c>
      <c r="C2443" t="s">
        <v>36</v>
      </c>
      <c r="D2443" t="s">
        <v>53</v>
      </c>
      <c r="E2443" t="s">
        <v>28</v>
      </c>
      <c r="F2443" t="s">
        <v>26</v>
      </c>
      <c r="G2443"/>
      <c r="H2443" t="s">
        <v>27</v>
      </c>
      <c r="I2443">
        <v>1</v>
      </c>
      <c r="J2443">
        <v>0.5</v>
      </c>
      <c r="K2443">
        <v>2</v>
      </c>
      <c r="M2443" t="s">
        <v>21</v>
      </c>
    </row>
    <row r="2444" spans="1:17" hidden="1" x14ac:dyDescent="0.25">
      <c r="A2444">
        <v>0</v>
      </c>
      <c r="B2444" t="s">
        <v>44</v>
      </c>
      <c r="C2444" t="s">
        <v>36</v>
      </c>
      <c r="D2444" t="s">
        <v>53</v>
      </c>
      <c r="E2444" t="s">
        <v>20</v>
      </c>
      <c r="F2444" t="s">
        <v>74</v>
      </c>
      <c r="G2444"/>
      <c r="J2444">
        <v>0.25</v>
      </c>
      <c r="K2444">
        <v>0.33</v>
      </c>
      <c r="M2444" t="s">
        <v>75</v>
      </c>
      <c r="N2444" t="s">
        <v>24</v>
      </c>
      <c r="O2444" t="s">
        <v>29</v>
      </c>
      <c r="P2444">
        <v>2500</v>
      </c>
      <c r="Q2444" t="e">
        <f>VLOOKUP(A2444&amp;C2444&amp;D2444,Sheet2!$A$1:$W$46,21,FALSE)</f>
        <v>#N/A</v>
      </c>
    </row>
    <row r="2445" spans="1:17" hidden="1" x14ac:dyDescent="0.25">
      <c r="A2445">
        <v>0</v>
      </c>
      <c r="B2445" t="s">
        <v>44</v>
      </c>
      <c r="C2445" t="s">
        <v>36</v>
      </c>
      <c r="D2445" t="s">
        <v>53</v>
      </c>
      <c r="E2445" t="s">
        <v>30</v>
      </c>
      <c r="F2445" t="s">
        <v>26</v>
      </c>
      <c r="G2445"/>
      <c r="H2445" t="s">
        <v>27</v>
      </c>
      <c r="I2445">
        <v>4</v>
      </c>
      <c r="J2445">
        <v>3</v>
      </c>
      <c r="K2445">
        <v>5</v>
      </c>
      <c r="M2445" t="s">
        <v>24</v>
      </c>
    </row>
    <row r="2446" spans="1:17" hidden="1" x14ac:dyDescent="0.25">
      <c r="A2446">
        <v>0</v>
      </c>
      <c r="B2446" t="s">
        <v>44</v>
      </c>
      <c r="C2446" t="s">
        <v>36</v>
      </c>
      <c r="D2446" t="s">
        <v>53</v>
      </c>
      <c r="E2446" t="s">
        <v>20</v>
      </c>
      <c r="F2446" t="s">
        <v>74</v>
      </c>
      <c r="G2446"/>
      <c r="J2446">
        <v>0.25</v>
      </c>
      <c r="K2446">
        <v>0.33</v>
      </c>
      <c r="M2446" t="s">
        <v>75</v>
      </c>
      <c r="N2446" t="s">
        <v>24</v>
      </c>
      <c r="O2446" t="s">
        <v>21</v>
      </c>
    </row>
    <row r="2447" spans="1:17" hidden="1" x14ac:dyDescent="0.25">
      <c r="A2447">
        <v>0</v>
      </c>
      <c r="B2447" t="s">
        <v>44</v>
      </c>
      <c r="C2447" t="s">
        <v>36</v>
      </c>
      <c r="D2447" t="s">
        <v>53</v>
      </c>
      <c r="E2447" t="s">
        <v>18</v>
      </c>
      <c r="F2447" t="s">
        <v>31</v>
      </c>
      <c r="G2447">
        <v>24</v>
      </c>
      <c r="M2447" t="s">
        <v>21</v>
      </c>
    </row>
    <row r="2448" spans="1:17" hidden="1" x14ac:dyDescent="0.25">
      <c r="A2448">
        <v>0</v>
      </c>
      <c r="B2448" t="s">
        <v>44</v>
      </c>
      <c r="C2448" t="s">
        <v>36</v>
      </c>
      <c r="D2448" t="s">
        <v>56</v>
      </c>
      <c r="E2448" t="s">
        <v>18</v>
      </c>
      <c r="F2448" t="s">
        <v>26</v>
      </c>
      <c r="G2448"/>
      <c r="H2448" t="s">
        <v>19</v>
      </c>
      <c r="J2448">
        <v>8</v>
      </c>
      <c r="K2448">
        <v>10</v>
      </c>
      <c r="M2448" t="s">
        <v>21</v>
      </c>
    </row>
    <row r="2449" spans="1:17" hidden="1" x14ac:dyDescent="0.25">
      <c r="A2449">
        <v>0</v>
      </c>
      <c r="B2449" t="s">
        <v>44</v>
      </c>
      <c r="C2449" t="s">
        <v>36</v>
      </c>
      <c r="D2449" t="s">
        <v>56</v>
      </c>
      <c r="E2449" t="s">
        <v>20</v>
      </c>
      <c r="F2449" t="s">
        <v>74</v>
      </c>
      <c r="G2449"/>
      <c r="J2449">
        <v>0.25</v>
      </c>
      <c r="K2449">
        <v>0.33</v>
      </c>
      <c r="M2449" t="s">
        <v>75</v>
      </c>
      <c r="N2449" t="s">
        <v>21</v>
      </c>
      <c r="O2449" t="s">
        <v>29</v>
      </c>
      <c r="P2449">
        <v>2500</v>
      </c>
      <c r="Q2449" t="e">
        <f>VLOOKUP(A2449&amp;C2449&amp;D2449,Sheet2!$A$1:$W$46,21,FALSE)</f>
        <v>#N/A</v>
      </c>
    </row>
    <row r="2450" spans="1:17" hidden="1" x14ac:dyDescent="0.25">
      <c r="A2450">
        <v>0</v>
      </c>
      <c r="B2450" t="s">
        <v>44</v>
      </c>
      <c r="C2450" t="s">
        <v>36</v>
      </c>
      <c r="D2450" t="s">
        <v>56</v>
      </c>
      <c r="E2450" t="s">
        <v>30</v>
      </c>
      <c r="F2450" t="s">
        <v>26</v>
      </c>
      <c r="G2450"/>
      <c r="H2450" t="s">
        <v>19</v>
      </c>
      <c r="J2450">
        <v>2</v>
      </c>
      <c r="K2450">
        <v>4</v>
      </c>
      <c r="M2450" t="s">
        <v>24</v>
      </c>
    </row>
    <row r="2451" spans="1:17" hidden="1" x14ac:dyDescent="0.25">
      <c r="A2451">
        <v>0</v>
      </c>
      <c r="B2451" t="s">
        <v>44</v>
      </c>
      <c r="C2451" t="s">
        <v>36</v>
      </c>
      <c r="D2451" t="s">
        <v>56</v>
      </c>
      <c r="E2451" t="s">
        <v>20</v>
      </c>
      <c r="F2451" t="s">
        <v>74</v>
      </c>
      <c r="G2451"/>
      <c r="J2451">
        <v>0.25</v>
      </c>
      <c r="K2451">
        <v>0.33</v>
      </c>
      <c r="M2451" t="s">
        <v>75</v>
      </c>
      <c r="N2451" t="s">
        <v>24</v>
      </c>
      <c r="O2451" t="s">
        <v>21</v>
      </c>
    </row>
    <row r="2452" spans="1:17" hidden="1" x14ac:dyDescent="0.25">
      <c r="A2452">
        <v>0</v>
      </c>
      <c r="B2452" t="s">
        <v>44</v>
      </c>
      <c r="C2452" t="s">
        <v>36</v>
      </c>
      <c r="D2452" t="s">
        <v>56</v>
      </c>
      <c r="E2452" t="s">
        <v>28</v>
      </c>
      <c r="F2452" t="s">
        <v>26</v>
      </c>
      <c r="G2452"/>
      <c r="H2452" t="s">
        <v>27</v>
      </c>
      <c r="I2452">
        <v>1</v>
      </c>
      <c r="J2452">
        <v>0.5</v>
      </c>
      <c r="K2452">
        <v>2</v>
      </c>
      <c r="M2452" t="s">
        <v>21</v>
      </c>
    </row>
    <row r="2453" spans="1:17" hidden="1" x14ac:dyDescent="0.25">
      <c r="A2453">
        <v>0</v>
      </c>
      <c r="B2453" t="s">
        <v>44</v>
      </c>
      <c r="C2453" t="s">
        <v>36</v>
      </c>
      <c r="D2453" t="s">
        <v>56</v>
      </c>
      <c r="E2453" t="s">
        <v>18</v>
      </c>
      <c r="F2453" t="s">
        <v>31</v>
      </c>
      <c r="G2453">
        <v>24</v>
      </c>
      <c r="M2453" t="s">
        <v>21</v>
      </c>
    </row>
    <row r="2454" spans="1:17" hidden="1" x14ac:dyDescent="0.25">
      <c r="A2454">
        <v>0</v>
      </c>
      <c r="B2454" t="s">
        <v>44</v>
      </c>
      <c r="C2454" t="s">
        <v>37</v>
      </c>
      <c r="D2454" t="s">
        <v>59</v>
      </c>
      <c r="E2454" t="s">
        <v>18</v>
      </c>
      <c r="F2454" t="s">
        <v>26</v>
      </c>
      <c r="G2454"/>
      <c r="H2454" t="s">
        <v>19</v>
      </c>
      <c r="J2454">
        <v>8</v>
      </c>
      <c r="K2454">
        <v>9</v>
      </c>
      <c r="M2454" t="s">
        <v>21</v>
      </c>
    </row>
    <row r="2455" spans="1:17" hidden="1" x14ac:dyDescent="0.25">
      <c r="A2455">
        <v>0</v>
      </c>
      <c r="B2455" t="s">
        <v>44</v>
      </c>
      <c r="C2455" t="s">
        <v>37</v>
      </c>
      <c r="D2455" t="s">
        <v>59</v>
      </c>
      <c r="E2455" t="s">
        <v>20</v>
      </c>
      <c r="F2455" t="s">
        <v>74</v>
      </c>
      <c r="G2455"/>
      <c r="J2455">
        <v>0.25</v>
      </c>
      <c r="K2455">
        <v>0.33</v>
      </c>
      <c r="M2455" t="s">
        <v>75</v>
      </c>
      <c r="N2455" t="s">
        <v>21</v>
      </c>
      <c r="O2455" t="s">
        <v>62</v>
      </c>
      <c r="Q2455" t="s">
        <v>64</v>
      </c>
    </row>
    <row r="2456" spans="1:17" hidden="1" x14ac:dyDescent="0.25">
      <c r="A2456">
        <v>0</v>
      </c>
      <c r="B2456" t="s">
        <v>44</v>
      </c>
      <c r="C2456" t="s">
        <v>37</v>
      </c>
      <c r="D2456" t="s">
        <v>59</v>
      </c>
      <c r="E2456" t="s">
        <v>35</v>
      </c>
      <c r="F2456" t="s">
        <v>26</v>
      </c>
      <c r="G2456"/>
      <c r="H2456" t="s">
        <v>19</v>
      </c>
      <c r="J2456">
        <v>1</v>
      </c>
      <c r="K2456">
        <v>1.5</v>
      </c>
      <c r="M2456" t="s">
        <v>24</v>
      </c>
    </row>
    <row r="2457" spans="1:17" hidden="1" x14ac:dyDescent="0.25">
      <c r="A2457">
        <v>0</v>
      </c>
      <c r="B2457" t="s">
        <v>44</v>
      </c>
      <c r="C2457" t="s">
        <v>37</v>
      </c>
      <c r="D2457" t="s">
        <v>59</v>
      </c>
      <c r="E2457" t="s">
        <v>20</v>
      </c>
      <c r="F2457" t="s">
        <v>74</v>
      </c>
      <c r="G2457"/>
      <c r="J2457">
        <v>0.25</v>
      </c>
      <c r="K2457">
        <v>0.33</v>
      </c>
      <c r="M2457" t="s">
        <v>75</v>
      </c>
      <c r="N2457" t="s">
        <v>24</v>
      </c>
      <c r="O2457" t="s">
        <v>62</v>
      </c>
      <c r="Q2457" t="e">
        <f>VLOOKUP(A2457&amp;C2458&amp;D2458,Sheet2!$A$1:$K$26,10,FALSE)</f>
        <v>#N/A</v>
      </c>
    </row>
    <row r="2458" spans="1:17" hidden="1" x14ac:dyDescent="0.25">
      <c r="A2458">
        <v>0</v>
      </c>
      <c r="B2458" t="s">
        <v>44</v>
      </c>
      <c r="C2458" t="s">
        <v>37</v>
      </c>
      <c r="D2458" t="s">
        <v>59</v>
      </c>
      <c r="E2458" t="s">
        <v>25</v>
      </c>
      <c r="F2458" t="s">
        <v>26</v>
      </c>
      <c r="G2458"/>
      <c r="H2458" t="s">
        <v>27</v>
      </c>
      <c r="I2458">
        <v>0.54</v>
      </c>
      <c r="J2458">
        <v>0.25</v>
      </c>
      <c r="K2458">
        <v>0.75</v>
      </c>
      <c r="M2458" t="s">
        <v>24</v>
      </c>
    </row>
    <row r="2459" spans="1:17" hidden="1" x14ac:dyDescent="0.25">
      <c r="A2459">
        <v>0</v>
      </c>
      <c r="B2459" t="s">
        <v>44</v>
      </c>
      <c r="C2459" t="s">
        <v>37</v>
      </c>
      <c r="D2459" t="s">
        <v>59</v>
      </c>
      <c r="E2459" t="s">
        <v>20</v>
      </c>
      <c r="F2459" t="s">
        <v>74</v>
      </c>
      <c r="G2459"/>
      <c r="J2459">
        <v>0.25</v>
      </c>
      <c r="K2459">
        <v>0.33</v>
      </c>
      <c r="M2459" t="s">
        <v>75</v>
      </c>
      <c r="N2459" t="s">
        <v>24</v>
      </c>
      <c r="O2459" t="s">
        <v>21</v>
      </c>
    </row>
    <row r="2460" spans="1:17" hidden="1" x14ac:dyDescent="0.25">
      <c r="A2460">
        <v>0</v>
      </c>
      <c r="B2460" t="s">
        <v>44</v>
      </c>
      <c r="C2460" t="s">
        <v>37</v>
      </c>
      <c r="D2460" t="s">
        <v>59</v>
      </c>
      <c r="E2460" t="s">
        <v>28</v>
      </c>
      <c r="F2460" t="s">
        <v>26</v>
      </c>
      <c r="G2460"/>
      <c r="H2460" t="s">
        <v>27</v>
      </c>
      <c r="I2460">
        <v>1</v>
      </c>
      <c r="J2460">
        <v>0.5</v>
      </c>
      <c r="K2460">
        <v>2</v>
      </c>
      <c r="M2460" t="s">
        <v>21</v>
      </c>
    </row>
    <row r="2461" spans="1:17" hidden="1" x14ac:dyDescent="0.25">
      <c r="A2461">
        <v>0</v>
      </c>
      <c r="B2461" t="s">
        <v>44</v>
      </c>
      <c r="C2461" t="s">
        <v>37</v>
      </c>
      <c r="D2461" t="s">
        <v>59</v>
      </c>
      <c r="E2461" t="s">
        <v>20</v>
      </c>
      <c r="F2461" t="s">
        <v>74</v>
      </c>
      <c r="G2461"/>
      <c r="J2461">
        <v>0.25</v>
      </c>
      <c r="K2461">
        <v>0.33</v>
      </c>
      <c r="M2461" t="s">
        <v>75</v>
      </c>
      <c r="N2461" t="s">
        <v>24</v>
      </c>
      <c r="O2461" t="s">
        <v>29</v>
      </c>
      <c r="P2461">
        <v>2500</v>
      </c>
      <c r="Q2461" t="e">
        <f>VLOOKUP(A2461&amp;C2461&amp;D2461,Sheet2!$A$1:$W$46,21,FALSE)</f>
        <v>#N/A</v>
      </c>
    </row>
    <row r="2462" spans="1:17" hidden="1" x14ac:dyDescent="0.25">
      <c r="A2462">
        <v>0</v>
      </c>
      <c r="B2462" t="s">
        <v>44</v>
      </c>
      <c r="C2462" t="s">
        <v>37</v>
      </c>
      <c r="D2462" t="s">
        <v>59</v>
      </c>
      <c r="E2462" t="s">
        <v>30</v>
      </c>
      <c r="F2462" t="s">
        <v>26</v>
      </c>
      <c r="G2462"/>
      <c r="H2462" t="s">
        <v>27</v>
      </c>
      <c r="I2462">
        <v>6</v>
      </c>
      <c r="J2462">
        <v>2</v>
      </c>
      <c r="K2462">
        <v>8</v>
      </c>
      <c r="M2462" t="s">
        <v>24</v>
      </c>
    </row>
    <row r="2463" spans="1:17" hidden="1" x14ac:dyDescent="0.25">
      <c r="A2463">
        <v>0</v>
      </c>
      <c r="B2463" t="s">
        <v>44</v>
      </c>
      <c r="C2463" t="s">
        <v>37</v>
      </c>
      <c r="D2463" t="s">
        <v>59</v>
      </c>
      <c r="E2463" t="s">
        <v>20</v>
      </c>
      <c r="F2463" t="s">
        <v>74</v>
      </c>
      <c r="G2463"/>
      <c r="J2463">
        <v>0.25</v>
      </c>
      <c r="K2463">
        <v>0.33</v>
      </c>
      <c r="M2463" t="s">
        <v>75</v>
      </c>
      <c r="N2463" t="s">
        <v>24</v>
      </c>
      <c r="O2463" t="s">
        <v>21</v>
      </c>
    </row>
    <row r="2464" spans="1:17" hidden="1" x14ac:dyDescent="0.25">
      <c r="A2464">
        <v>0</v>
      </c>
      <c r="B2464" t="s">
        <v>44</v>
      </c>
      <c r="C2464" t="s">
        <v>37</v>
      </c>
      <c r="D2464" t="s">
        <v>59</v>
      </c>
      <c r="E2464" t="s">
        <v>18</v>
      </c>
      <c r="F2464" t="s">
        <v>31</v>
      </c>
      <c r="G2464">
        <v>24</v>
      </c>
      <c r="M2464" t="s">
        <v>21</v>
      </c>
    </row>
    <row r="2465" spans="1:17" hidden="1" x14ac:dyDescent="0.25">
      <c r="A2465">
        <v>0</v>
      </c>
      <c r="B2465" t="s">
        <v>44</v>
      </c>
      <c r="C2465" t="s">
        <v>38</v>
      </c>
      <c r="D2465" t="s">
        <v>59</v>
      </c>
      <c r="E2465" t="s">
        <v>18</v>
      </c>
      <c r="F2465" t="s">
        <v>26</v>
      </c>
      <c r="G2465"/>
      <c r="H2465" t="s">
        <v>19</v>
      </c>
      <c r="J2465">
        <v>8</v>
      </c>
      <c r="K2465">
        <v>10</v>
      </c>
      <c r="M2465" t="s">
        <v>21</v>
      </c>
    </row>
    <row r="2466" spans="1:17" hidden="1" x14ac:dyDescent="0.25">
      <c r="A2466">
        <v>0</v>
      </c>
      <c r="B2466" t="s">
        <v>44</v>
      </c>
      <c r="C2466" t="s">
        <v>38</v>
      </c>
      <c r="D2466" t="s">
        <v>59</v>
      </c>
      <c r="E2466" t="s">
        <v>20</v>
      </c>
      <c r="F2466" t="s">
        <v>74</v>
      </c>
      <c r="G2466"/>
      <c r="J2466">
        <v>0.25</v>
      </c>
      <c r="K2466">
        <v>0.33</v>
      </c>
      <c r="M2466" t="s">
        <v>75</v>
      </c>
      <c r="N2466" t="s">
        <v>21</v>
      </c>
      <c r="O2466" t="s">
        <v>29</v>
      </c>
      <c r="P2466">
        <v>2500</v>
      </c>
      <c r="Q2466" t="e">
        <f>VLOOKUP(A2466&amp;C2466&amp;D2466,Sheet2!$A$1:$W$46,21,FALSE)</f>
        <v>#N/A</v>
      </c>
    </row>
    <row r="2467" spans="1:17" hidden="1" x14ac:dyDescent="0.25">
      <c r="A2467">
        <v>0</v>
      </c>
      <c r="B2467" t="s">
        <v>44</v>
      </c>
      <c r="C2467" t="s">
        <v>38</v>
      </c>
      <c r="D2467" t="s">
        <v>59</v>
      </c>
      <c r="E2467" t="s">
        <v>30</v>
      </c>
      <c r="F2467" t="s">
        <v>26</v>
      </c>
      <c r="G2467"/>
      <c r="H2467" t="s">
        <v>27</v>
      </c>
      <c r="I2467">
        <v>3.5</v>
      </c>
      <c r="J2467">
        <v>3</v>
      </c>
      <c r="K2467">
        <v>4</v>
      </c>
      <c r="M2467" t="s">
        <v>24</v>
      </c>
    </row>
    <row r="2468" spans="1:17" hidden="1" x14ac:dyDescent="0.25">
      <c r="A2468">
        <v>0</v>
      </c>
      <c r="B2468" t="s">
        <v>44</v>
      </c>
      <c r="C2468" t="s">
        <v>38</v>
      </c>
      <c r="D2468" t="s">
        <v>59</v>
      </c>
      <c r="E2468" t="s">
        <v>20</v>
      </c>
      <c r="F2468" t="s">
        <v>74</v>
      </c>
      <c r="G2468"/>
      <c r="J2468">
        <v>0.25</v>
      </c>
      <c r="K2468">
        <v>0.33</v>
      </c>
      <c r="M2468" t="s">
        <v>75</v>
      </c>
      <c r="N2468" t="s">
        <v>24</v>
      </c>
      <c r="O2468" t="s">
        <v>21</v>
      </c>
    </row>
    <row r="2469" spans="1:17" hidden="1" x14ac:dyDescent="0.25">
      <c r="A2469">
        <v>0</v>
      </c>
      <c r="B2469" t="s">
        <v>44</v>
      </c>
      <c r="C2469" t="s">
        <v>38</v>
      </c>
      <c r="D2469" t="s">
        <v>59</v>
      </c>
      <c r="E2469" t="s">
        <v>28</v>
      </c>
      <c r="F2469" t="s">
        <v>26</v>
      </c>
      <c r="G2469"/>
      <c r="H2469" t="s">
        <v>27</v>
      </c>
      <c r="I2469">
        <v>1</v>
      </c>
      <c r="J2469">
        <v>0.5</v>
      </c>
      <c r="K2469">
        <v>2</v>
      </c>
      <c r="M2469" t="s">
        <v>21</v>
      </c>
    </row>
    <row r="2470" spans="1:17" hidden="1" x14ac:dyDescent="0.25">
      <c r="A2470">
        <v>0</v>
      </c>
      <c r="B2470" t="s">
        <v>44</v>
      </c>
      <c r="C2470" t="s">
        <v>38</v>
      </c>
      <c r="D2470" t="s">
        <v>59</v>
      </c>
      <c r="E2470" t="s">
        <v>18</v>
      </c>
      <c r="F2470" t="s">
        <v>31</v>
      </c>
      <c r="G2470">
        <v>24</v>
      </c>
      <c r="M2470" t="s">
        <v>21</v>
      </c>
    </row>
    <row r="2471" spans="1:17" hidden="1" x14ac:dyDescent="0.25">
      <c r="A2471">
        <v>0</v>
      </c>
      <c r="B2471" t="s">
        <v>44</v>
      </c>
      <c r="C2471" t="s">
        <v>38</v>
      </c>
      <c r="D2471" t="s">
        <v>55</v>
      </c>
      <c r="E2471" t="s">
        <v>18</v>
      </c>
      <c r="F2471" t="s">
        <v>26</v>
      </c>
      <c r="G2471"/>
      <c r="H2471" t="s">
        <v>19</v>
      </c>
      <c r="J2471">
        <v>12</v>
      </c>
      <c r="K2471">
        <v>14</v>
      </c>
      <c r="M2471" t="s">
        <v>21</v>
      </c>
    </row>
    <row r="2472" spans="1:17" hidden="1" x14ac:dyDescent="0.25">
      <c r="A2472">
        <v>0</v>
      </c>
      <c r="B2472" t="s">
        <v>44</v>
      </c>
      <c r="C2472" t="s">
        <v>38</v>
      </c>
      <c r="D2472" t="s">
        <v>55</v>
      </c>
      <c r="E2472" t="s">
        <v>20</v>
      </c>
      <c r="F2472" t="s">
        <v>74</v>
      </c>
      <c r="G2472"/>
      <c r="J2472">
        <v>0.25</v>
      </c>
      <c r="K2472">
        <v>0.33</v>
      </c>
      <c r="M2472" t="s">
        <v>75</v>
      </c>
      <c r="N2472" t="s">
        <v>21</v>
      </c>
      <c r="O2472" t="s">
        <v>62</v>
      </c>
      <c r="Q2472" t="e">
        <f>VLOOKUP(A2472&amp;C2473&amp;D2473,Sheet2!$A$1:$K$26,10,FALSE)</f>
        <v>#N/A</v>
      </c>
    </row>
    <row r="2473" spans="1:17" hidden="1" x14ac:dyDescent="0.25">
      <c r="A2473">
        <v>0</v>
      </c>
      <c r="B2473" t="s">
        <v>44</v>
      </c>
      <c r="C2473" t="s">
        <v>38</v>
      </c>
      <c r="D2473" t="s">
        <v>55</v>
      </c>
      <c r="E2473" t="s">
        <v>25</v>
      </c>
      <c r="F2473" t="s">
        <v>26</v>
      </c>
      <c r="G2473"/>
      <c r="H2473" t="s">
        <v>27</v>
      </c>
      <c r="I2473">
        <v>0.75</v>
      </c>
      <c r="J2473">
        <v>0.5</v>
      </c>
      <c r="K2473">
        <v>1</v>
      </c>
      <c r="M2473" t="s">
        <v>24</v>
      </c>
    </row>
    <row r="2474" spans="1:17" hidden="1" x14ac:dyDescent="0.25">
      <c r="A2474">
        <v>0</v>
      </c>
      <c r="B2474" t="s">
        <v>44</v>
      </c>
      <c r="C2474" t="s">
        <v>38</v>
      </c>
      <c r="D2474" t="s">
        <v>55</v>
      </c>
      <c r="E2474" t="s">
        <v>20</v>
      </c>
      <c r="F2474" t="s">
        <v>74</v>
      </c>
      <c r="G2474"/>
      <c r="J2474">
        <v>0.25</v>
      </c>
      <c r="K2474">
        <v>0.33</v>
      </c>
      <c r="M2474" t="s">
        <v>75</v>
      </c>
      <c r="N2474" t="s">
        <v>24</v>
      </c>
      <c r="O2474" t="s">
        <v>21</v>
      </c>
      <c r="P2474">
        <v>1000</v>
      </c>
    </row>
    <row r="2475" spans="1:17" hidden="1" x14ac:dyDescent="0.25">
      <c r="A2475">
        <v>0</v>
      </c>
      <c r="B2475" t="s">
        <v>44</v>
      </c>
      <c r="C2475" t="s">
        <v>38</v>
      </c>
      <c r="D2475" t="s">
        <v>55</v>
      </c>
      <c r="E2475" t="s">
        <v>18</v>
      </c>
      <c r="F2475" t="s">
        <v>26</v>
      </c>
      <c r="G2475"/>
      <c r="H2475" t="s">
        <v>19</v>
      </c>
      <c r="J2475">
        <v>1</v>
      </c>
      <c r="K2475">
        <v>2</v>
      </c>
      <c r="M2475" t="s">
        <v>21</v>
      </c>
    </row>
    <row r="2476" spans="1:17" hidden="1" x14ac:dyDescent="0.25">
      <c r="A2476">
        <v>0</v>
      </c>
      <c r="B2476" t="s">
        <v>44</v>
      </c>
      <c r="C2476" t="s">
        <v>38</v>
      </c>
      <c r="D2476" t="s">
        <v>55</v>
      </c>
      <c r="E2476" t="s">
        <v>20</v>
      </c>
      <c r="F2476" t="s">
        <v>74</v>
      </c>
      <c r="G2476"/>
      <c r="J2476">
        <v>0.25</v>
      </c>
      <c r="K2476">
        <v>0.33</v>
      </c>
      <c r="M2476" t="s">
        <v>75</v>
      </c>
      <c r="N2476" t="s">
        <v>21</v>
      </c>
      <c r="O2476" t="s">
        <v>29</v>
      </c>
      <c r="P2476">
        <v>2500</v>
      </c>
      <c r="Q2476" t="e">
        <f>VLOOKUP(A2476&amp;C2476&amp;D2476,Sheet2!$A$1:$W$46,21,FALSE)</f>
        <v>#N/A</v>
      </c>
    </row>
    <row r="2477" spans="1:17" hidden="1" x14ac:dyDescent="0.25">
      <c r="A2477">
        <v>0</v>
      </c>
      <c r="B2477" t="s">
        <v>44</v>
      </c>
      <c r="C2477" t="s">
        <v>38</v>
      </c>
      <c r="D2477" t="s">
        <v>55</v>
      </c>
      <c r="E2477" t="s">
        <v>30</v>
      </c>
      <c r="F2477" t="s">
        <v>26</v>
      </c>
      <c r="G2477"/>
      <c r="H2477" t="s">
        <v>27</v>
      </c>
      <c r="I2477">
        <v>1.5</v>
      </c>
      <c r="J2477">
        <v>1</v>
      </c>
      <c r="K2477">
        <v>2</v>
      </c>
      <c r="M2477" t="s">
        <v>24</v>
      </c>
    </row>
    <row r="2478" spans="1:17" hidden="1" x14ac:dyDescent="0.25">
      <c r="A2478">
        <v>0</v>
      </c>
      <c r="B2478" t="s">
        <v>44</v>
      </c>
      <c r="C2478" t="s">
        <v>38</v>
      </c>
      <c r="D2478" t="s">
        <v>55</v>
      </c>
      <c r="E2478" t="s">
        <v>20</v>
      </c>
      <c r="F2478" t="s">
        <v>74</v>
      </c>
      <c r="G2478"/>
      <c r="J2478">
        <v>0.25</v>
      </c>
      <c r="K2478">
        <v>0.33</v>
      </c>
      <c r="M2478" t="s">
        <v>75</v>
      </c>
      <c r="N2478" t="s">
        <v>24</v>
      </c>
      <c r="O2478" t="s">
        <v>21</v>
      </c>
    </row>
    <row r="2479" spans="1:17" hidden="1" x14ac:dyDescent="0.25">
      <c r="A2479">
        <v>0</v>
      </c>
      <c r="B2479" t="s">
        <v>44</v>
      </c>
      <c r="C2479" t="s">
        <v>38</v>
      </c>
      <c r="D2479" t="s">
        <v>55</v>
      </c>
      <c r="E2479" t="s">
        <v>18</v>
      </c>
      <c r="F2479" t="s">
        <v>31</v>
      </c>
      <c r="G2479">
        <v>24</v>
      </c>
      <c r="M2479" t="s">
        <v>21</v>
      </c>
    </row>
    <row r="2480" spans="1:17" hidden="1" x14ac:dyDescent="0.25">
      <c r="A2480">
        <v>0</v>
      </c>
      <c r="B2480" t="s">
        <v>44</v>
      </c>
      <c r="C2480" t="s">
        <v>37</v>
      </c>
      <c r="D2480" t="s">
        <v>55</v>
      </c>
      <c r="E2480" t="s">
        <v>18</v>
      </c>
      <c r="F2480" t="s">
        <v>26</v>
      </c>
      <c r="G2480"/>
      <c r="H2480" t="s">
        <v>19</v>
      </c>
      <c r="J2480">
        <v>6</v>
      </c>
      <c r="K2480">
        <v>8</v>
      </c>
      <c r="M2480" t="s">
        <v>21</v>
      </c>
    </row>
    <row r="2481" spans="1:17" hidden="1" x14ac:dyDescent="0.25">
      <c r="A2481">
        <v>0</v>
      </c>
      <c r="B2481" t="s">
        <v>44</v>
      </c>
      <c r="C2481" t="s">
        <v>37</v>
      </c>
      <c r="D2481" t="s">
        <v>55</v>
      </c>
      <c r="E2481" t="s">
        <v>20</v>
      </c>
      <c r="F2481" t="s">
        <v>74</v>
      </c>
      <c r="G2481"/>
      <c r="J2481">
        <v>0.25</v>
      </c>
      <c r="K2481">
        <v>0.33</v>
      </c>
      <c r="M2481" t="s">
        <v>75</v>
      </c>
      <c r="N2481" t="s">
        <v>21</v>
      </c>
      <c r="O2481" t="s">
        <v>22</v>
      </c>
    </row>
    <row r="2482" spans="1:17" hidden="1" x14ac:dyDescent="0.25">
      <c r="A2482">
        <v>0</v>
      </c>
      <c r="B2482" t="s">
        <v>44</v>
      </c>
      <c r="C2482" t="s">
        <v>37</v>
      </c>
      <c r="D2482" t="s">
        <v>55</v>
      </c>
      <c r="E2482" t="s">
        <v>23</v>
      </c>
      <c r="F2482" t="s">
        <v>26</v>
      </c>
      <c r="G2482"/>
      <c r="H2482" t="s">
        <v>19</v>
      </c>
      <c r="J2482">
        <v>6</v>
      </c>
      <c r="K2482">
        <v>7.5</v>
      </c>
      <c r="M2482" t="s">
        <v>22</v>
      </c>
    </row>
    <row r="2483" spans="1:17" hidden="1" x14ac:dyDescent="0.25">
      <c r="A2483">
        <v>0</v>
      </c>
      <c r="B2483" t="s">
        <v>44</v>
      </c>
      <c r="C2483" t="s">
        <v>37</v>
      </c>
      <c r="D2483" t="s">
        <v>55</v>
      </c>
      <c r="E2483" t="s">
        <v>20</v>
      </c>
      <c r="F2483" t="s">
        <v>74</v>
      </c>
      <c r="G2483"/>
      <c r="J2483">
        <v>0.25</v>
      </c>
      <c r="K2483">
        <v>0.33</v>
      </c>
      <c r="M2483" t="s">
        <v>75</v>
      </c>
      <c r="N2483" t="s">
        <v>24</v>
      </c>
      <c r="O2483" t="s">
        <v>21</v>
      </c>
    </row>
    <row r="2484" spans="1:17" hidden="1" x14ac:dyDescent="0.25">
      <c r="A2484">
        <v>0</v>
      </c>
      <c r="B2484" t="s">
        <v>44</v>
      </c>
      <c r="C2484" t="s">
        <v>37</v>
      </c>
      <c r="D2484" t="s">
        <v>55</v>
      </c>
      <c r="E2484" t="s">
        <v>28</v>
      </c>
      <c r="F2484" t="s">
        <v>26</v>
      </c>
      <c r="G2484"/>
      <c r="H2484" t="s">
        <v>27</v>
      </c>
      <c r="I2484">
        <f>(J2484+K2484)/2</f>
        <v>1.5</v>
      </c>
      <c r="J2484">
        <v>1</v>
      </c>
      <c r="K2484">
        <v>2</v>
      </c>
      <c r="M2484" t="s">
        <v>21</v>
      </c>
    </row>
    <row r="2485" spans="1:17" hidden="1" x14ac:dyDescent="0.25">
      <c r="A2485">
        <v>0</v>
      </c>
      <c r="B2485" t="s">
        <v>44</v>
      </c>
      <c r="C2485" t="s">
        <v>37</v>
      </c>
      <c r="D2485" t="s">
        <v>55</v>
      </c>
      <c r="E2485" t="s">
        <v>20</v>
      </c>
      <c r="F2485" t="s">
        <v>74</v>
      </c>
      <c r="G2485"/>
      <c r="J2485">
        <v>0.25</v>
      </c>
      <c r="K2485">
        <v>0.33</v>
      </c>
      <c r="M2485" t="s">
        <v>75</v>
      </c>
      <c r="N2485" t="s">
        <v>24</v>
      </c>
      <c r="O2485" t="s">
        <v>29</v>
      </c>
      <c r="P2485">
        <v>2500</v>
      </c>
      <c r="Q2485" t="e">
        <f>VLOOKUP(A2485&amp;C2485&amp;D2485,Sheet2!$A$1:$W$46,21,FALSE)</f>
        <v>#N/A</v>
      </c>
    </row>
    <row r="2486" spans="1:17" hidden="1" x14ac:dyDescent="0.25">
      <c r="A2486">
        <v>0</v>
      </c>
      <c r="B2486" t="s">
        <v>44</v>
      </c>
      <c r="C2486" t="s">
        <v>37</v>
      </c>
      <c r="D2486" t="s">
        <v>55</v>
      </c>
      <c r="E2486" t="s">
        <v>30</v>
      </c>
      <c r="F2486" t="s">
        <v>26</v>
      </c>
      <c r="G2486"/>
      <c r="H2486" t="s">
        <v>27</v>
      </c>
      <c r="I2486">
        <v>3</v>
      </c>
      <c r="J2486">
        <v>2</v>
      </c>
      <c r="K2486">
        <v>5</v>
      </c>
      <c r="M2486" t="s">
        <v>24</v>
      </c>
    </row>
    <row r="2487" spans="1:17" hidden="1" x14ac:dyDescent="0.25">
      <c r="A2487">
        <v>0</v>
      </c>
      <c r="B2487" t="s">
        <v>44</v>
      </c>
      <c r="C2487" t="s">
        <v>37</v>
      </c>
      <c r="D2487" t="s">
        <v>55</v>
      </c>
      <c r="E2487" t="s">
        <v>20</v>
      </c>
      <c r="F2487" t="s">
        <v>74</v>
      </c>
      <c r="G2487"/>
      <c r="J2487">
        <v>0.25</v>
      </c>
      <c r="K2487">
        <v>0.33</v>
      </c>
      <c r="M2487" t="s">
        <v>75</v>
      </c>
      <c r="N2487" t="s">
        <v>24</v>
      </c>
      <c r="O2487" t="s">
        <v>21</v>
      </c>
      <c r="P2487">
        <v>1000</v>
      </c>
    </row>
    <row r="2488" spans="1:17" hidden="1" x14ac:dyDescent="0.25">
      <c r="A2488">
        <v>0</v>
      </c>
      <c r="B2488" t="s">
        <v>44</v>
      </c>
      <c r="C2488" t="s">
        <v>37</v>
      </c>
      <c r="D2488" t="s">
        <v>55</v>
      </c>
      <c r="E2488" t="s">
        <v>18</v>
      </c>
      <c r="F2488" t="s">
        <v>31</v>
      </c>
      <c r="G2488">
        <v>24</v>
      </c>
      <c r="M2488" t="s">
        <v>21</v>
      </c>
    </row>
    <row r="2489" spans="1:17" hidden="1" x14ac:dyDescent="0.25">
      <c r="A2489">
        <v>0</v>
      </c>
      <c r="B2489" t="s">
        <v>44</v>
      </c>
      <c r="C2489" t="s">
        <v>38</v>
      </c>
      <c r="D2489" t="s">
        <v>53</v>
      </c>
      <c r="E2489" t="s">
        <v>18</v>
      </c>
      <c r="F2489" t="s">
        <v>26</v>
      </c>
      <c r="G2489"/>
      <c r="H2489" t="s">
        <v>19</v>
      </c>
      <c r="J2489">
        <v>8</v>
      </c>
      <c r="K2489">
        <v>11</v>
      </c>
      <c r="M2489" t="s">
        <v>21</v>
      </c>
    </row>
    <row r="2490" spans="1:17" hidden="1" x14ac:dyDescent="0.25">
      <c r="A2490">
        <v>0</v>
      </c>
      <c r="B2490" t="s">
        <v>44</v>
      </c>
      <c r="C2490" t="s">
        <v>38</v>
      </c>
      <c r="D2490" t="s">
        <v>53</v>
      </c>
      <c r="E2490" t="s">
        <v>20</v>
      </c>
      <c r="F2490" t="s">
        <v>74</v>
      </c>
      <c r="G2490"/>
      <c r="J2490">
        <v>0.25</v>
      </c>
      <c r="K2490">
        <v>0.33</v>
      </c>
      <c r="M2490" t="s">
        <v>75</v>
      </c>
      <c r="N2490" t="s">
        <v>21</v>
      </c>
      <c r="O2490" t="s">
        <v>62</v>
      </c>
      <c r="Q2490" t="e">
        <f>VLOOKUP(A2490&amp;C2491&amp;D2491,Sheet2!$A$1:$K$26,10,FALSE)</f>
        <v>#N/A</v>
      </c>
    </row>
    <row r="2491" spans="1:17" hidden="1" x14ac:dyDescent="0.25">
      <c r="A2491">
        <v>0</v>
      </c>
      <c r="B2491" t="s">
        <v>44</v>
      </c>
      <c r="C2491" t="s">
        <v>38</v>
      </c>
      <c r="D2491" t="s">
        <v>53</v>
      </c>
      <c r="E2491" t="s">
        <v>25</v>
      </c>
      <c r="F2491" t="s">
        <v>26</v>
      </c>
      <c r="G2491"/>
      <c r="H2491" t="s">
        <v>27</v>
      </c>
      <c r="I2491">
        <v>0.75</v>
      </c>
      <c r="J2491">
        <v>0.5</v>
      </c>
      <c r="K2491">
        <v>1</v>
      </c>
      <c r="M2491" t="s">
        <v>24</v>
      </c>
    </row>
    <row r="2492" spans="1:17" hidden="1" x14ac:dyDescent="0.25">
      <c r="A2492">
        <v>0</v>
      </c>
      <c r="B2492" t="s">
        <v>44</v>
      </c>
      <c r="C2492" t="s">
        <v>38</v>
      </c>
      <c r="D2492" t="s">
        <v>53</v>
      </c>
      <c r="E2492" t="s">
        <v>20</v>
      </c>
      <c r="F2492" t="s">
        <v>74</v>
      </c>
      <c r="G2492"/>
      <c r="J2492">
        <v>0.25</v>
      </c>
      <c r="K2492">
        <v>0.33</v>
      </c>
      <c r="M2492" t="s">
        <v>75</v>
      </c>
      <c r="N2492" t="s">
        <v>24</v>
      </c>
      <c r="O2492" t="s">
        <v>21</v>
      </c>
    </row>
    <row r="2493" spans="1:17" hidden="1" x14ac:dyDescent="0.25">
      <c r="A2493">
        <v>0</v>
      </c>
      <c r="B2493" t="s">
        <v>44</v>
      </c>
      <c r="C2493" t="s">
        <v>38</v>
      </c>
      <c r="D2493" t="s">
        <v>53</v>
      </c>
      <c r="E2493" t="s">
        <v>28</v>
      </c>
      <c r="F2493" t="s">
        <v>26</v>
      </c>
      <c r="G2493"/>
      <c r="H2493" t="s">
        <v>27</v>
      </c>
      <c r="I2493">
        <v>1</v>
      </c>
      <c r="J2493">
        <v>0.5</v>
      </c>
      <c r="K2493">
        <v>2</v>
      </c>
      <c r="M2493" t="s">
        <v>21</v>
      </c>
    </row>
    <row r="2494" spans="1:17" hidden="1" x14ac:dyDescent="0.25">
      <c r="A2494">
        <v>0</v>
      </c>
      <c r="B2494" t="s">
        <v>44</v>
      </c>
      <c r="C2494" t="s">
        <v>38</v>
      </c>
      <c r="D2494" t="s">
        <v>53</v>
      </c>
      <c r="E2494" t="s">
        <v>18</v>
      </c>
      <c r="F2494" t="s">
        <v>31</v>
      </c>
      <c r="G2494">
        <v>24</v>
      </c>
      <c r="M2494" t="s">
        <v>21</v>
      </c>
    </row>
    <row r="2495" spans="1:17" hidden="1" x14ac:dyDescent="0.25">
      <c r="A2495">
        <v>0</v>
      </c>
      <c r="B2495" t="s">
        <v>44</v>
      </c>
      <c r="C2495" t="s">
        <v>37</v>
      </c>
      <c r="D2495" t="s">
        <v>53</v>
      </c>
      <c r="E2495" t="s">
        <v>18</v>
      </c>
      <c r="F2495" t="s">
        <v>26</v>
      </c>
      <c r="G2495"/>
      <c r="H2495" t="s">
        <v>19</v>
      </c>
      <c r="J2495">
        <v>6</v>
      </c>
      <c r="K2495">
        <v>7</v>
      </c>
      <c r="M2495" t="s">
        <v>21</v>
      </c>
    </row>
    <row r="2496" spans="1:17" hidden="1" x14ac:dyDescent="0.25">
      <c r="A2496">
        <v>0</v>
      </c>
      <c r="B2496" t="s">
        <v>44</v>
      </c>
      <c r="C2496" t="s">
        <v>37</v>
      </c>
      <c r="D2496" t="s">
        <v>53</v>
      </c>
      <c r="E2496" t="s">
        <v>20</v>
      </c>
      <c r="F2496" t="s">
        <v>74</v>
      </c>
      <c r="G2496"/>
      <c r="J2496">
        <v>0.25</v>
      </c>
      <c r="K2496">
        <v>0.33</v>
      </c>
      <c r="M2496" t="s">
        <v>75</v>
      </c>
      <c r="N2496" t="s">
        <v>21</v>
      </c>
      <c r="O2496" t="s">
        <v>32</v>
      </c>
    </row>
    <row r="2497" spans="1:17" hidden="1" x14ac:dyDescent="0.25">
      <c r="A2497">
        <v>0</v>
      </c>
      <c r="B2497" t="s">
        <v>44</v>
      </c>
      <c r="C2497" t="s">
        <v>37</v>
      </c>
      <c r="D2497" t="s">
        <v>53</v>
      </c>
      <c r="E2497" t="s">
        <v>33</v>
      </c>
      <c r="F2497" t="s">
        <v>26</v>
      </c>
      <c r="G2497"/>
      <c r="H2497" t="s">
        <v>19</v>
      </c>
      <c r="J2497">
        <v>3</v>
      </c>
      <c r="K2497">
        <v>3.5</v>
      </c>
      <c r="M2497" t="s">
        <v>32</v>
      </c>
    </row>
    <row r="2498" spans="1:17" hidden="1" x14ac:dyDescent="0.25">
      <c r="A2498">
        <v>0</v>
      </c>
      <c r="B2498" t="s">
        <v>44</v>
      </c>
      <c r="C2498" t="s">
        <v>37</v>
      </c>
      <c r="D2498" t="s">
        <v>53</v>
      </c>
      <c r="E2498" t="s">
        <v>34</v>
      </c>
      <c r="F2498" t="s">
        <v>26</v>
      </c>
      <c r="G2498"/>
      <c r="H2498" t="s">
        <v>19</v>
      </c>
      <c r="J2498">
        <v>0.5</v>
      </c>
      <c r="K2498">
        <v>0.75</v>
      </c>
      <c r="M2498" t="s">
        <v>24</v>
      </c>
    </row>
    <row r="2499" spans="1:17" hidden="1" x14ac:dyDescent="0.25">
      <c r="A2499">
        <v>0</v>
      </c>
      <c r="B2499" t="s">
        <v>44</v>
      </c>
      <c r="C2499" t="s">
        <v>37</v>
      </c>
      <c r="D2499" t="s">
        <v>53</v>
      </c>
      <c r="E2499" t="s">
        <v>33</v>
      </c>
      <c r="F2499" t="s">
        <v>26</v>
      </c>
      <c r="G2499"/>
      <c r="H2499" t="s">
        <v>27</v>
      </c>
      <c r="I2499">
        <v>2.5</v>
      </c>
      <c r="J2499">
        <v>2</v>
      </c>
      <c r="K2499">
        <v>3</v>
      </c>
      <c r="M2499" t="s">
        <v>32</v>
      </c>
    </row>
    <row r="2500" spans="1:17" hidden="1" x14ac:dyDescent="0.25">
      <c r="A2500">
        <v>0</v>
      </c>
      <c r="B2500" t="s">
        <v>44</v>
      </c>
      <c r="C2500" t="s">
        <v>37</v>
      </c>
      <c r="D2500" t="s">
        <v>53</v>
      </c>
      <c r="E2500" t="s">
        <v>20</v>
      </c>
      <c r="F2500" t="s">
        <v>74</v>
      </c>
      <c r="G2500"/>
      <c r="J2500">
        <v>0.25</v>
      </c>
      <c r="K2500">
        <v>0.33</v>
      </c>
      <c r="M2500" t="s">
        <v>75</v>
      </c>
      <c r="N2500" t="s">
        <v>24</v>
      </c>
      <c r="O2500" t="s">
        <v>21</v>
      </c>
    </row>
    <row r="2501" spans="1:17" hidden="1" x14ac:dyDescent="0.25">
      <c r="A2501">
        <v>0</v>
      </c>
      <c r="B2501" t="s">
        <v>44</v>
      </c>
      <c r="C2501" t="s">
        <v>37</v>
      </c>
      <c r="D2501" t="s">
        <v>53</v>
      </c>
      <c r="E2501" t="s">
        <v>28</v>
      </c>
      <c r="F2501" t="s">
        <v>26</v>
      </c>
      <c r="G2501"/>
      <c r="H2501" t="s">
        <v>27</v>
      </c>
      <c r="I2501">
        <v>0.5</v>
      </c>
      <c r="J2501">
        <v>0.33</v>
      </c>
      <c r="K2501">
        <v>0.75</v>
      </c>
      <c r="M2501" t="s">
        <v>21</v>
      </c>
    </row>
    <row r="2502" spans="1:17" hidden="1" x14ac:dyDescent="0.25">
      <c r="A2502">
        <v>0</v>
      </c>
      <c r="B2502" t="s">
        <v>44</v>
      </c>
      <c r="C2502" t="s">
        <v>37</v>
      </c>
      <c r="D2502" t="s">
        <v>53</v>
      </c>
      <c r="E2502" t="s">
        <v>20</v>
      </c>
      <c r="F2502" t="s">
        <v>74</v>
      </c>
      <c r="G2502"/>
      <c r="J2502">
        <v>0.25</v>
      </c>
      <c r="K2502">
        <v>0.33</v>
      </c>
      <c r="M2502" t="s">
        <v>75</v>
      </c>
      <c r="N2502" t="s">
        <v>24</v>
      </c>
      <c r="O2502" t="s">
        <v>29</v>
      </c>
      <c r="P2502">
        <v>2500</v>
      </c>
      <c r="Q2502" t="e">
        <f>VLOOKUP(A2502&amp;C2502&amp;D2502,Sheet2!$A$1:$W$46,21,FALSE)</f>
        <v>#N/A</v>
      </c>
    </row>
    <row r="2503" spans="1:17" hidden="1" x14ac:dyDescent="0.25">
      <c r="A2503">
        <v>0</v>
      </c>
      <c r="B2503" t="s">
        <v>44</v>
      </c>
      <c r="C2503" t="s">
        <v>37</v>
      </c>
      <c r="D2503" t="s">
        <v>53</v>
      </c>
      <c r="E2503" t="s">
        <v>30</v>
      </c>
      <c r="F2503" t="s">
        <v>26</v>
      </c>
      <c r="G2503"/>
      <c r="H2503" t="s">
        <v>27</v>
      </c>
      <c r="I2503">
        <v>5.5</v>
      </c>
      <c r="J2503">
        <v>4</v>
      </c>
      <c r="K2503">
        <v>7.5</v>
      </c>
      <c r="M2503" t="s">
        <v>24</v>
      </c>
    </row>
    <row r="2504" spans="1:17" hidden="1" x14ac:dyDescent="0.25">
      <c r="A2504">
        <v>0</v>
      </c>
      <c r="B2504" t="s">
        <v>44</v>
      </c>
      <c r="C2504" t="s">
        <v>37</v>
      </c>
      <c r="D2504" t="s">
        <v>53</v>
      </c>
      <c r="E2504" t="s">
        <v>20</v>
      </c>
      <c r="F2504" t="s">
        <v>74</v>
      </c>
      <c r="G2504"/>
      <c r="J2504">
        <v>0.25</v>
      </c>
      <c r="K2504">
        <v>0.33</v>
      </c>
      <c r="M2504" t="s">
        <v>75</v>
      </c>
      <c r="N2504" t="s">
        <v>24</v>
      </c>
      <c r="O2504" t="s">
        <v>21</v>
      </c>
    </row>
    <row r="2505" spans="1:17" hidden="1" x14ac:dyDescent="0.25">
      <c r="A2505">
        <v>0</v>
      </c>
      <c r="B2505" t="s">
        <v>44</v>
      </c>
      <c r="C2505" t="s">
        <v>37</v>
      </c>
      <c r="D2505" t="s">
        <v>53</v>
      </c>
      <c r="E2505" t="s">
        <v>18</v>
      </c>
      <c r="F2505" t="s">
        <v>31</v>
      </c>
      <c r="G2505">
        <v>24</v>
      </c>
      <c r="M2505" t="s">
        <v>21</v>
      </c>
    </row>
    <row r="2506" spans="1:17" hidden="1" x14ac:dyDescent="0.25">
      <c r="A2506">
        <v>0</v>
      </c>
      <c r="B2506" t="s">
        <v>44</v>
      </c>
      <c r="C2506" t="s">
        <v>38</v>
      </c>
      <c r="D2506" t="s">
        <v>56</v>
      </c>
      <c r="E2506" t="s">
        <v>18</v>
      </c>
      <c r="F2506" t="s">
        <v>26</v>
      </c>
      <c r="G2506"/>
      <c r="H2506" t="s">
        <v>19</v>
      </c>
      <c r="J2506">
        <v>8</v>
      </c>
      <c r="K2506">
        <v>14</v>
      </c>
      <c r="M2506" t="s">
        <v>21</v>
      </c>
    </row>
    <row r="2507" spans="1:17" hidden="1" x14ac:dyDescent="0.25">
      <c r="A2507">
        <v>0</v>
      </c>
      <c r="B2507" t="s">
        <v>44</v>
      </c>
      <c r="C2507" t="s">
        <v>38</v>
      </c>
      <c r="D2507" t="s">
        <v>56</v>
      </c>
      <c r="E2507" t="s">
        <v>28</v>
      </c>
      <c r="F2507" t="s">
        <v>26</v>
      </c>
      <c r="G2507"/>
      <c r="H2507" t="s">
        <v>27</v>
      </c>
      <c r="I2507">
        <v>1</v>
      </c>
      <c r="J2507">
        <v>0.5</v>
      </c>
      <c r="K2507">
        <v>2</v>
      </c>
      <c r="M2507" t="s">
        <v>21</v>
      </c>
    </row>
    <row r="2508" spans="1:17" hidden="1" x14ac:dyDescent="0.25">
      <c r="A2508">
        <v>0</v>
      </c>
      <c r="B2508" t="s">
        <v>44</v>
      </c>
      <c r="C2508" t="s">
        <v>38</v>
      </c>
      <c r="D2508" t="s">
        <v>56</v>
      </c>
      <c r="E2508" t="s">
        <v>18</v>
      </c>
      <c r="F2508" t="s">
        <v>31</v>
      </c>
      <c r="G2508">
        <v>24</v>
      </c>
      <c r="M2508" t="s">
        <v>21</v>
      </c>
    </row>
    <row r="2509" spans="1:17" hidden="1" x14ac:dyDescent="0.25">
      <c r="A2509">
        <v>0</v>
      </c>
      <c r="B2509" t="s">
        <v>44</v>
      </c>
      <c r="C2509" t="s">
        <v>37</v>
      </c>
      <c r="D2509" t="s">
        <v>56</v>
      </c>
      <c r="E2509" t="s">
        <v>18</v>
      </c>
      <c r="F2509" t="s">
        <v>26</v>
      </c>
      <c r="G2509"/>
      <c r="H2509" t="s">
        <v>19</v>
      </c>
      <c r="J2509">
        <v>6</v>
      </c>
      <c r="K2509">
        <v>8</v>
      </c>
      <c r="M2509" t="s">
        <v>21</v>
      </c>
    </row>
    <row r="2510" spans="1:17" hidden="1" x14ac:dyDescent="0.25">
      <c r="A2510">
        <v>0</v>
      </c>
      <c r="B2510" t="s">
        <v>44</v>
      </c>
      <c r="C2510" t="s">
        <v>37</v>
      </c>
      <c r="D2510" t="s">
        <v>56</v>
      </c>
      <c r="E2510" t="s">
        <v>20</v>
      </c>
      <c r="F2510" t="s">
        <v>74</v>
      </c>
      <c r="G2510"/>
      <c r="J2510">
        <v>0.25</v>
      </c>
      <c r="K2510">
        <v>0.33</v>
      </c>
      <c r="M2510" t="s">
        <v>75</v>
      </c>
      <c r="N2510" t="s">
        <v>21</v>
      </c>
      <c r="O2510" t="s">
        <v>22</v>
      </c>
    </row>
    <row r="2511" spans="1:17" hidden="1" x14ac:dyDescent="0.25">
      <c r="A2511">
        <v>0</v>
      </c>
      <c r="B2511" t="s">
        <v>44</v>
      </c>
      <c r="C2511" t="s">
        <v>37</v>
      </c>
      <c r="D2511" t="s">
        <v>56</v>
      </c>
      <c r="E2511" t="s">
        <v>23</v>
      </c>
      <c r="F2511" t="s">
        <v>26</v>
      </c>
      <c r="G2511"/>
      <c r="H2511" t="s">
        <v>19</v>
      </c>
      <c r="J2511">
        <v>6</v>
      </c>
      <c r="K2511">
        <v>8</v>
      </c>
      <c r="M2511" t="s">
        <v>22</v>
      </c>
    </row>
    <row r="2512" spans="1:17" hidden="1" x14ac:dyDescent="0.25">
      <c r="A2512">
        <v>0</v>
      </c>
      <c r="B2512" t="s">
        <v>44</v>
      </c>
      <c r="C2512" t="s">
        <v>37</v>
      </c>
      <c r="D2512" t="s">
        <v>56</v>
      </c>
      <c r="E2512" t="s">
        <v>20</v>
      </c>
      <c r="F2512" t="s">
        <v>74</v>
      </c>
      <c r="G2512"/>
      <c r="J2512">
        <v>0.25</v>
      </c>
      <c r="K2512">
        <v>0.33</v>
      </c>
      <c r="M2512" t="s">
        <v>75</v>
      </c>
      <c r="N2512" t="s">
        <v>24</v>
      </c>
      <c r="O2512" t="s">
        <v>29</v>
      </c>
      <c r="P2512">
        <v>2500</v>
      </c>
      <c r="Q2512" t="e">
        <f>VLOOKUP(A2512&amp;C2512&amp;D2512,Sheet2!$A$1:$W$46,21,FALSE)</f>
        <v>#N/A</v>
      </c>
    </row>
    <row r="2513" spans="1:17" hidden="1" x14ac:dyDescent="0.25">
      <c r="A2513">
        <v>0</v>
      </c>
      <c r="B2513" t="s">
        <v>44</v>
      </c>
      <c r="C2513" t="s">
        <v>37</v>
      </c>
      <c r="D2513" t="s">
        <v>56</v>
      </c>
      <c r="E2513" t="s">
        <v>30</v>
      </c>
      <c r="F2513" t="s">
        <v>26</v>
      </c>
      <c r="G2513"/>
      <c r="H2513" t="s">
        <v>19</v>
      </c>
      <c r="J2513">
        <v>4</v>
      </c>
      <c r="K2513">
        <v>5.5</v>
      </c>
      <c r="M2513" t="s">
        <v>24</v>
      </c>
    </row>
    <row r="2514" spans="1:17" hidden="1" x14ac:dyDescent="0.25">
      <c r="A2514">
        <v>0</v>
      </c>
      <c r="B2514" t="s">
        <v>44</v>
      </c>
      <c r="C2514" t="s">
        <v>37</v>
      </c>
      <c r="D2514" t="s">
        <v>56</v>
      </c>
      <c r="E2514" t="s">
        <v>20</v>
      </c>
      <c r="F2514" t="s">
        <v>74</v>
      </c>
      <c r="G2514"/>
      <c r="J2514">
        <v>0.25</v>
      </c>
      <c r="K2514">
        <v>0.33</v>
      </c>
      <c r="M2514" t="s">
        <v>75</v>
      </c>
      <c r="N2514" t="s">
        <v>24</v>
      </c>
      <c r="O2514" t="s">
        <v>21</v>
      </c>
      <c r="P2514">
        <v>1000</v>
      </c>
    </row>
    <row r="2515" spans="1:17" hidden="1" x14ac:dyDescent="0.25">
      <c r="A2515">
        <v>0</v>
      </c>
      <c r="B2515" t="s">
        <v>44</v>
      </c>
      <c r="C2515" t="s">
        <v>37</v>
      </c>
      <c r="D2515" t="s">
        <v>56</v>
      </c>
      <c r="E2515" t="s">
        <v>28</v>
      </c>
      <c r="F2515" t="s">
        <v>26</v>
      </c>
      <c r="G2515"/>
      <c r="H2515" t="s">
        <v>27</v>
      </c>
      <c r="I2515">
        <v>0.75</v>
      </c>
      <c r="J2515">
        <v>0.5</v>
      </c>
      <c r="K2515">
        <v>1</v>
      </c>
      <c r="M2515" t="s">
        <v>21</v>
      </c>
    </row>
    <row r="2516" spans="1:17" hidden="1" x14ac:dyDescent="0.25">
      <c r="A2516">
        <v>0</v>
      </c>
      <c r="B2516" t="s">
        <v>44</v>
      </c>
      <c r="C2516" t="s">
        <v>37</v>
      </c>
      <c r="D2516" t="s">
        <v>56</v>
      </c>
      <c r="E2516" t="s">
        <v>20</v>
      </c>
      <c r="F2516" t="s">
        <v>74</v>
      </c>
      <c r="G2516"/>
      <c r="J2516">
        <v>0.25</v>
      </c>
      <c r="K2516">
        <v>0.33</v>
      </c>
      <c r="M2516" t="s">
        <v>75</v>
      </c>
      <c r="N2516" t="s">
        <v>24</v>
      </c>
      <c r="O2516" t="s">
        <v>21</v>
      </c>
    </row>
    <row r="2517" spans="1:17" hidden="1" x14ac:dyDescent="0.25">
      <c r="A2517">
        <v>0</v>
      </c>
      <c r="B2517" t="s">
        <v>44</v>
      </c>
      <c r="C2517" t="s">
        <v>37</v>
      </c>
      <c r="D2517" t="s">
        <v>56</v>
      </c>
      <c r="E2517" t="s">
        <v>18</v>
      </c>
      <c r="F2517" t="s">
        <v>31</v>
      </c>
      <c r="G2517">
        <v>24</v>
      </c>
      <c r="M2517" t="s">
        <v>21</v>
      </c>
    </row>
    <row r="2518" spans="1:17" hidden="1" x14ac:dyDescent="0.25">
      <c r="A2518">
        <v>0</v>
      </c>
      <c r="B2518" t="s">
        <v>44</v>
      </c>
      <c r="C2518" t="s">
        <v>37</v>
      </c>
      <c r="D2518" t="s">
        <v>52</v>
      </c>
      <c r="E2518" t="s">
        <v>18</v>
      </c>
      <c r="F2518" t="s">
        <v>26</v>
      </c>
      <c r="G2518"/>
      <c r="H2518" t="s">
        <v>19</v>
      </c>
      <c r="J2518">
        <v>8</v>
      </c>
      <c r="K2518">
        <v>9</v>
      </c>
      <c r="M2518" t="s">
        <v>21</v>
      </c>
    </row>
    <row r="2519" spans="1:17" hidden="1" x14ac:dyDescent="0.25">
      <c r="A2519">
        <v>0</v>
      </c>
      <c r="B2519" t="s">
        <v>44</v>
      </c>
      <c r="C2519" t="s">
        <v>37</v>
      </c>
      <c r="D2519" t="s">
        <v>52</v>
      </c>
      <c r="E2519" t="s">
        <v>28</v>
      </c>
      <c r="F2519" t="s">
        <v>26</v>
      </c>
      <c r="G2519"/>
      <c r="H2519" t="s">
        <v>27</v>
      </c>
      <c r="I2519">
        <v>1</v>
      </c>
      <c r="J2519">
        <v>0.5</v>
      </c>
      <c r="K2519">
        <v>2</v>
      </c>
      <c r="M2519" t="s">
        <v>21</v>
      </c>
    </row>
    <row r="2520" spans="1:17" hidden="1" x14ac:dyDescent="0.25">
      <c r="A2520">
        <v>0</v>
      </c>
      <c r="B2520" t="s">
        <v>44</v>
      </c>
      <c r="C2520" t="s">
        <v>37</v>
      </c>
      <c r="D2520" t="s">
        <v>52</v>
      </c>
      <c r="E2520" t="s">
        <v>20</v>
      </c>
      <c r="F2520" t="s">
        <v>74</v>
      </c>
      <c r="G2520"/>
      <c r="J2520">
        <v>0.25</v>
      </c>
      <c r="K2520">
        <v>0.33</v>
      </c>
      <c r="M2520" t="s">
        <v>75</v>
      </c>
      <c r="N2520" t="s">
        <v>24</v>
      </c>
      <c r="O2520" t="s">
        <v>29</v>
      </c>
      <c r="P2520">
        <v>2500</v>
      </c>
      <c r="Q2520" t="e">
        <f>VLOOKUP(A2520&amp;C2520&amp;D2520,Sheet2!$A$1:$W$46,21,FALSE)</f>
        <v>#N/A</v>
      </c>
    </row>
    <row r="2521" spans="1:17" hidden="1" x14ac:dyDescent="0.25">
      <c r="A2521">
        <v>0</v>
      </c>
      <c r="B2521" t="s">
        <v>44</v>
      </c>
      <c r="C2521" t="s">
        <v>37</v>
      </c>
      <c r="D2521" t="s">
        <v>52</v>
      </c>
      <c r="E2521" t="s">
        <v>30</v>
      </c>
      <c r="F2521" t="s">
        <v>26</v>
      </c>
      <c r="G2521"/>
      <c r="H2521" t="s">
        <v>27</v>
      </c>
      <c r="I2521">
        <v>5.5</v>
      </c>
      <c r="J2521">
        <v>4</v>
      </c>
      <c r="K2521">
        <v>8</v>
      </c>
      <c r="M2521" t="s">
        <v>24</v>
      </c>
    </row>
    <row r="2522" spans="1:17" hidden="1" x14ac:dyDescent="0.25">
      <c r="A2522">
        <v>0</v>
      </c>
      <c r="B2522" t="s">
        <v>44</v>
      </c>
      <c r="C2522" t="s">
        <v>37</v>
      </c>
      <c r="D2522" t="s">
        <v>52</v>
      </c>
      <c r="E2522" t="s">
        <v>20</v>
      </c>
      <c r="F2522" t="s">
        <v>74</v>
      </c>
      <c r="G2522"/>
      <c r="J2522">
        <v>0.25</v>
      </c>
      <c r="K2522">
        <v>0.33</v>
      </c>
      <c r="M2522" t="s">
        <v>75</v>
      </c>
      <c r="N2522" t="s">
        <v>24</v>
      </c>
      <c r="O2522" t="s">
        <v>21</v>
      </c>
    </row>
    <row r="2523" spans="1:17" hidden="1" x14ac:dyDescent="0.25">
      <c r="A2523">
        <v>0</v>
      </c>
      <c r="B2523" t="s">
        <v>44</v>
      </c>
      <c r="C2523" t="s">
        <v>37</v>
      </c>
      <c r="D2523" t="s">
        <v>52</v>
      </c>
      <c r="E2523" t="s">
        <v>18</v>
      </c>
      <c r="F2523" t="s">
        <v>31</v>
      </c>
      <c r="G2523">
        <v>24</v>
      </c>
      <c r="M2523" t="s">
        <v>21</v>
      </c>
    </row>
    <row r="2524" spans="1:17" hidden="1" x14ac:dyDescent="0.25">
      <c r="A2524">
        <v>0</v>
      </c>
      <c r="B2524" t="s">
        <v>44</v>
      </c>
      <c r="C2524" t="s">
        <v>36</v>
      </c>
      <c r="D2524" t="s">
        <v>52</v>
      </c>
      <c r="E2524" t="s">
        <v>18</v>
      </c>
      <c r="F2524" t="s">
        <v>26</v>
      </c>
      <c r="G2524"/>
      <c r="H2524" t="s">
        <v>19</v>
      </c>
      <c r="J2524">
        <v>8</v>
      </c>
      <c r="K2524">
        <v>11</v>
      </c>
      <c r="M2524" t="s">
        <v>21</v>
      </c>
    </row>
    <row r="2525" spans="1:17" hidden="1" x14ac:dyDescent="0.25">
      <c r="A2525">
        <v>0</v>
      </c>
      <c r="B2525" t="s">
        <v>44</v>
      </c>
      <c r="C2525" t="s">
        <v>36</v>
      </c>
      <c r="D2525" t="s">
        <v>52</v>
      </c>
      <c r="E2525" t="s">
        <v>20</v>
      </c>
      <c r="F2525" t="s">
        <v>74</v>
      </c>
      <c r="G2525"/>
      <c r="J2525">
        <v>0.25</v>
      </c>
      <c r="K2525">
        <v>0.33</v>
      </c>
      <c r="M2525" t="s">
        <v>75</v>
      </c>
      <c r="N2525" t="s">
        <v>21</v>
      </c>
      <c r="O2525" t="s">
        <v>62</v>
      </c>
      <c r="Q2525" t="e">
        <f>VLOOKUP(A2525&amp;C2526&amp;D2526,Sheet2!$A$1:$K$26,10,FALSE)</f>
        <v>#N/A</v>
      </c>
    </row>
    <row r="2526" spans="1:17" hidden="1" x14ac:dyDescent="0.25">
      <c r="A2526">
        <v>0</v>
      </c>
      <c r="B2526" t="s">
        <v>44</v>
      </c>
      <c r="C2526" t="s">
        <v>36</v>
      </c>
      <c r="D2526" t="s">
        <v>52</v>
      </c>
      <c r="E2526" t="s">
        <v>25</v>
      </c>
      <c r="F2526" t="s">
        <v>26</v>
      </c>
      <c r="G2526"/>
      <c r="H2526" t="s">
        <v>27</v>
      </c>
      <c r="I2526">
        <v>0.75</v>
      </c>
      <c r="J2526">
        <v>0.5</v>
      </c>
      <c r="K2526">
        <v>1</v>
      </c>
      <c r="M2526" t="s">
        <v>24</v>
      </c>
    </row>
    <row r="2527" spans="1:17" hidden="1" x14ac:dyDescent="0.25">
      <c r="A2527">
        <v>0</v>
      </c>
      <c r="B2527" t="s">
        <v>44</v>
      </c>
      <c r="C2527" t="s">
        <v>36</v>
      </c>
      <c r="D2527" t="s">
        <v>52</v>
      </c>
      <c r="E2527" t="s">
        <v>20</v>
      </c>
      <c r="F2527" t="s">
        <v>74</v>
      </c>
      <c r="G2527"/>
      <c r="J2527">
        <v>0.25</v>
      </c>
      <c r="K2527">
        <v>0.33</v>
      </c>
      <c r="M2527" t="s">
        <v>75</v>
      </c>
      <c r="N2527" t="s">
        <v>24</v>
      </c>
      <c r="O2527" t="s">
        <v>21</v>
      </c>
    </row>
    <row r="2528" spans="1:17" hidden="1" x14ac:dyDescent="0.25">
      <c r="A2528">
        <v>0</v>
      </c>
      <c r="B2528" t="s">
        <v>44</v>
      </c>
      <c r="C2528" t="s">
        <v>36</v>
      </c>
      <c r="D2528" t="s">
        <v>52</v>
      </c>
      <c r="E2528" t="s">
        <v>28</v>
      </c>
      <c r="F2528" t="s">
        <v>26</v>
      </c>
      <c r="G2528"/>
      <c r="H2528" t="s">
        <v>27</v>
      </c>
      <c r="I2528">
        <v>1</v>
      </c>
      <c r="J2528">
        <v>0.5</v>
      </c>
      <c r="K2528">
        <v>2</v>
      </c>
      <c r="M2528" t="s">
        <v>21</v>
      </c>
    </row>
    <row r="2529" spans="1:17" hidden="1" x14ac:dyDescent="0.25">
      <c r="A2529">
        <v>0</v>
      </c>
      <c r="B2529" t="s">
        <v>44</v>
      </c>
      <c r="C2529" t="s">
        <v>36</v>
      </c>
      <c r="D2529" t="s">
        <v>52</v>
      </c>
      <c r="E2529" t="s">
        <v>20</v>
      </c>
      <c r="F2529" t="s">
        <v>74</v>
      </c>
      <c r="G2529"/>
      <c r="J2529">
        <v>0.25</v>
      </c>
      <c r="K2529">
        <v>0.33</v>
      </c>
      <c r="M2529" t="s">
        <v>75</v>
      </c>
      <c r="N2529" t="s">
        <v>24</v>
      </c>
      <c r="O2529" t="s">
        <v>29</v>
      </c>
      <c r="P2529">
        <v>2500</v>
      </c>
      <c r="Q2529" t="e">
        <f>VLOOKUP(A2529&amp;C2529&amp;D2529,Sheet2!$A$1:$W$46,21,FALSE)</f>
        <v>#N/A</v>
      </c>
    </row>
    <row r="2530" spans="1:17" hidden="1" x14ac:dyDescent="0.25">
      <c r="A2530">
        <v>0</v>
      </c>
      <c r="B2530" t="s">
        <v>44</v>
      </c>
      <c r="C2530" t="s">
        <v>36</v>
      </c>
      <c r="D2530" t="s">
        <v>52</v>
      </c>
      <c r="E2530" t="s">
        <v>30</v>
      </c>
      <c r="F2530" t="s">
        <v>26</v>
      </c>
      <c r="G2530"/>
      <c r="H2530" t="s">
        <v>27</v>
      </c>
      <c r="I2530">
        <v>4</v>
      </c>
      <c r="J2530">
        <v>3</v>
      </c>
      <c r="K2530">
        <v>5</v>
      </c>
      <c r="M2530" t="s">
        <v>24</v>
      </c>
    </row>
    <row r="2531" spans="1:17" hidden="1" x14ac:dyDescent="0.25">
      <c r="A2531">
        <v>0</v>
      </c>
      <c r="B2531" t="s">
        <v>44</v>
      </c>
      <c r="C2531" t="s">
        <v>36</v>
      </c>
      <c r="D2531" t="s">
        <v>52</v>
      </c>
      <c r="E2531" t="s">
        <v>20</v>
      </c>
      <c r="F2531" t="s">
        <v>74</v>
      </c>
      <c r="G2531"/>
      <c r="J2531">
        <v>0.25</v>
      </c>
      <c r="K2531">
        <v>0.33</v>
      </c>
      <c r="M2531" t="s">
        <v>75</v>
      </c>
      <c r="N2531" t="s">
        <v>24</v>
      </c>
      <c r="O2531" t="s">
        <v>21</v>
      </c>
    </row>
    <row r="2532" spans="1:17" hidden="1" x14ac:dyDescent="0.25">
      <c r="A2532">
        <v>0</v>
      </c>
      <c r="B2532" t="s">
        <v>44</v>
      </c>
      <c r="C2532" t="s">
        <v>36</v>
      </c>
      <c r="D2532" t="s">
        <v>52</v>
      </c>
      <c r="E2532" t="s">
        <v>18</v>
      </c>
      <c r="F2532" t="s">
        <v>31</v>
      </c>
      <c r="G2532">
        <v>24</v>
      </c>
      <c r="M2532" t="s">
        <v>21</v>
      </c>
    </row>
    <row r="2533" spans="1:17" hidden="1" x14ac:dyDescent="0.25">
      <c r="A2533">
        <v>0</v>
      </c>
      <c r="B2533" t="s">
        <v>44</v>
      </c>
      <c r="C2533" t="s">
        <v>38</v>
      </c>
      <c r="D2533" t="s">
        <v>52</v>
      </c>
      <c r="E2533" t="s">
        <v>18</v>
      </c>
      <c r="F2533" t="s">
        <v>26</v>
      </c>
      <c r="G2533"/>
      <c r="H2533" t="s">
        <v>19</v>
      </c>
      <c r="J2533">
        <v>8</v>
      </c>
      <c r="K2533">
        <v>11</v>
      </c>
      <c r="M2533" t="s">
        <v>21</v>
      </c>
    </row>
    <row r="2534" spans="1:17" hidden="1" x14ac:dyDescent="0.25">
      <c r="A2534">
        <v>0</v>
      </c>
      <c r="B2534" t="s">
        <v>44</v>
      </c>
      <c r="C2534" t="s">
        <v>38</v>
      </c>
      <c r="D2534" t="s">
        <v>52</v>
      </c>
      <c r="E2534" t="s">
        <v>20</v>
      </c>
      <c r="F2534" t="s">
        <v>74</v>
      </c>
      <c r="G2534"/>
      <c r="J2534">
        <v>0.25</v>
      </c>
      <c r="K2534">
        <v>0.33</v>
      </c>
      <c r="M2534" t="s">
        <v>75</v>
      </c>
      <c r="N2534" t="s">
        <v>21</v>
      </c>
      <c r="O2534" t="s">
        <v>62</v>
      </c>
      <c r="Q2534" t="e">
        <f>VLOOKUP(A2534&amp;C2535&amp;D2535,Sheet2!$A$1:$K$26,10,FALSE)</f>
        <v>#N/A</v>
      </c>
    </row>
    <row r="2535" spans="1:17" hidden="1" x14ac:dyDescent="0.25">
      <c r="A2535">
        <v>0</v>
      </c>
      <c r="B2535" t="s">
        <v>44</v>
      </c>
      <c r="C2535" t="s">
        <v>38</v>
      </c>
      <c r="D2535" t="s">
        <v>52</v>
      </c>
      <c r="E2535" t="s">
        <v>25</v>
      </c>
      <c r="F2535" t="s">
        <v>26</v>
      </c>
      <c r="G2535"/>
      <c r="H2535" t="s">
        <v>27</v>
      </c>
      <c r="I2535">
        <v>0.75</v>
      </c>
      <c r="J2535">
        <v>0.5</v>
      </c>
      <c r="K2535">
        <v>1</v>
      </c>
      <c r="M2535" t="s">
        <v>24</v>
      </c>
    </row>
    <row r="2536" spans="1:17" hidden="1" x14ac:dyDescent="0.25">
      <c r="A2536">
        <v>0</v>
      </c>
      <c r="B2536" t="s">
        <v>44</v>
      </c>
      <c r="C2536" t="s">
        <v>38</v>
      </c>
      <c r="D2536" t="s">
        <v>52</v>
      </c>
      <c r="E2536" t="s">
        <v>20</v>
      </c>
      <c r="F2536" t="s">
        <v>74</v>
      </c>
      <c r="G2536"/>
      <c r="J2536">
        <v>0.25</v>
      </c>
      <c r="K2536">
        <v>0.33</v>
      </c>
      <c r="M2536" t="s">
        <v>75</v>
      </c>
      <c r="N2536" t="s">
        <v>24</v>
      </c>
      <c r="O2536" t="s">
        <v>21</v>
      </c>
    </row>
    <row r="2537" spans="1:17" hidden="1" x14ac:dyDescent="0.25">
      <c r="A2537">
        <v>0</v>
      </c>
      <c r="B2537" t="s">
        <v>44</v>
      </c>
      <c r="C2537" t="s">
        <v>38</v>
      </c>
      <c r="D2537" t="s">
        <v>52</v>
      </c>
      <c r="E2537" t="s">
        <v>28</v>
      </c>
      <c r="F2537" t="s">
        <v>26</v>
      </c>
      <c r="G2537"/>
      <c r="H2537" t="s">
        <v>27</v>
      </c>
      <c r="I2537">
        <v>1</v>
      </c>
      <c r="J2537">
        <v>0.5</v>
      </c>
      <c r="K2537">
        <v>2</v>
      </c>
      <c r="M2537" t="s">
        <v>21</v>
      </c>
    </row>
    <row r="2538" spans="1:17" hidden="1" x14ac:dyDescent="0.25">
      <c r="A2538">
        <v>0</v>
      </c>
      <c r="B2538" t="s">
        <v>44</v>
      </c>
      <c r="C2538" t="s">
        <v>38</v>
      </c>
      <c r="D2538" t="s">
        <v>52</v>
      </c>
      <c r="E2538" t="s">
        <v>18</v>
      </c>
      <c r="F2538" t="s">
        <v>31</v>
      </c>
      <c r="G2538">
        <v>24</v>
      </c>
      <c r="M2538" t="s">
        <v>21</v>
      </c>
    </row>
    <row r="2539" spans="1:17" hidden="1" x14ac:dyDescent="0.25">
      <c r="A2539">
        <v>2</v>
      </c>
      <c r="B2539" t="s">
        <v>44</v>
      </c>
      <c r="C2539" t="s">
        <v>17</v>
      </c>
      <c r="D2539" t="s">
        <v>55</v>
      </c>
      <c r="E2539" t="s">
        <v>18</v>
      </c>
      <c r="F2539" t="s">
        <v>26</v>
      </c>
      <c r="G2539"/>
      <c r="H2539" t="s">
        <v>19</v>
      </c>
      <c r="J2539">
        <v>6</v>
      </c>
      <c r="K2539">
        <v>8</v>
      </c>
      <c r="M2539" t="s">
        <v>21</v>
      </c>
    </row>
    <row r="2540" spans="1:17" hidden="1" x14ac:dyDescent="0.25">
      <c r="A2540">
        <v>2</v>
      </c>
      <c r="B2540" t="s">
        <v>44</v>
      </c>
      <c r="C2540" t="s">
        <v>17</v>
      </c>
      <c r="D2540" t="s">
        <v>55</v>
      </c>
      <c r="E2540" t="s">
        <v>18</v>
      </c>
      <c r="F2540" t="s">
        <v>26</v>
      </c>
      <c r="G2540"/>
      <c r="H2540" t="s">
        <v>19</v>
      </c>
      <c r="J2540">
        <v>6</v>
      </c>
      <c r="K2540">
        <v>8</v>
      </c>
      <c r="M2540" t="s">
        <v>21</v>
      </c>
    </row>
    <row r="2541" spans="1:17" hidden="1" x14ac:dyDescent="0.25">
      <c r="A2541">
        <v>2</v>
      </c>
      <c r="B2541" t="s">
        <v>44</v>
      </c>
      <c r="C2541" t="s">
        <v>17</v>
      </c>
      <c r="D2541" t="s">
        <v>55</v>
      </c>
      <c r="E2541" t="s">
        <v>20</v>
      </c>
      <c r="F2541" t="s">
        <v>74</v>
      </c>
      <c r="G2541"/>
      <c r="J2541">
        <v>0.25</v>
      </c>
      <c r="K2541">
        <v>0.33</v>
      </c>
      <c r="M2541" t="s">
        <v>75</v>
      </c>
      <c r="N2541" t="s">
        <v>21</v>
      </c>
      <c r="O2541" t="s">
        <v>62</v>
      </c>
      <c r="Q2541" t="s">
        <v>63</v>
      </c>
    </row>
    <row r="2542" spans="1:17" hidden="1" x14ac:dyDescent="0.25">
      <c r="A2542">
        <v>2</v>
      </c>
      <c r="B2542" t="s">
        <v>44</v>
      </c>
      <c r="C2542" t="s">
        <v>17</v>
      </c>
      <c r="D2542" t="s">
        <v>55</v>
      </c>
      <c r="E2542" t="s">
        <v>25</v>
      </c>
      <c r="F2542" t="s">
        <v>26</v>
      </c>
      <c r="G2542"/>
      <c r="H2542" t="s">
        <v>27</v>
      </c>
      <c r="I2542">
        <v>0.54</v>
      </c>
      <c r="J2542">
        <v>0.25</v>
      </c>
      <c r="K2542">
        <v>0.75</v>
      </c>
      <c r="M2542" t="s">
        <v>24</v>
      </c>
    </row>
    <row r="2543" spans="1:17" hidden="1" x14ac:dyDescent="0.25">
      <c r="A2543">
        <v>2</v>
      </c>
      <c r="B2543" t="s">
        <v>44</v>
      </c>
      <c r="C2543" t="s">
        <v>17</v>
      </c>
      <c r="D2543" t="s">
        <v>55</v>
      </c>
      <c r="E2543" t="s">
        <v>20</v>
      </c>
      <c r="F2543" t="s">
        <v>74</v>
      </c>
      <c r="G2543"/>
      <c r="I2543">
        <v>0.54</v>
      </c>
      <c r="J2543">
        <v>0.16</v>
      </c>
      <c r="K2543">
        <v>0.25</v>
      </c>
      <c r="M2543" t="s">
        <v>75</v>
      </c>
      <c r="N2543" t="s">
        <v>24</v>
      </c>
      <c r="O2543" t="s">
        <v>21</v>
      </c>
    </row>
    <row r="2544" spans="1:17" hidden="1" x14ac:dyDescent="0.25">
      <c r="A2544">
        <v>2</v>
      </c>
      <c r="B2544" t="s">
        <v>44</v>
      </c>
      <c r="C2544" t="s">
        <v>17</v>
      </c>
      <c r="D2544" t="s">
        <v>55</v>
      </c>
      <c r="E2544" t="s">
        <v>28</v>
      </c>
      <c r="F2544" t="s">
        <v>26</v>
      </c>
      <c r="G2544"/>
      <c r="H2544" t="s">
        <v>27</v>
      </c>
      <c r="I2544">
        <v>0.75</v>
      </c>
      <c r="J2544">
        <v>0.5</v>
      </c>
      <c r="K2544">
        <v>1</v>
      </c>
      <c r="M2544" t="s">
        <v>21</v>
      </c>
    </row>
    <row r="2545" spans="1:17" hidden="1" x14ac:dyDescent="0.25">
      <c r="A2545">
        <v>2</v>
      </c>
      <c r="B2545" t="s">
        <v>44</v>
      </c>
      <c r="C2545" t="s">
        <v>17</v>
      </c>
      <c r="D2545" t="s">
        <v>55</v>
      </c>
      <c r="E2545" t="s">
        <v>18</v>
      </c>
      <c r="F2545" t="s">
        <v>31</v>
      </c>
      <c r="G2545">
        <v>24</v>
      </c>
      <c r="M2545" t="s">
        <v>21</v>
      </c>
    </row>
    <row r="2546" spans="1:17" hidden="1" x14ac:dyDescent="0.25">
      <c r="A2546">
        <v>2</v>
      </c>
      <c r="B2546" t="s">
        <v>44</v>
      </c>
      <c r="C2546" t="s">
        <v>17</v>
      </c>
      <c r="D2546" t="s">
        <v>53</v>
      </c>
      <c r="E2546" t="s">
        <v>18</v>
      </c>
      <c r="F2546" t="s">
        <v>26</v>
      </c>
      <c r="G2546"/>
      <c r="H2546" t="s">
        <v>19</v>
      </c>
      <c r="J2546">
        <v>6</v>
      </c>
      <c r="K2546">
        <v>7</v>
      </c>
      <c r="M2546" t="s">
        <v>21</v>
      </c>
    </row>
    <row r="2547" spans="1:17" hidden="1" x14ac:dyDescent="0.25">
      <c r="A2547">
        <v>2</v>
      </c>
      <c r="B2547" t="s">
        <v>44</v>
      </c>
      <c r="C2547" t="s">
        <v>17</v>
      </c>
      <c r="D2547" t="s">
        <v>53</v>
      </c>
      <c r="E2547" t="s">
        <v>18</v>
      </c>
      <c r="F2547" t="s">
        <v>26</v>
      </c>
      <c r="G2547"/>
      <c r="H2547" t="s">
        <v>19</v>
      </c>
      <c r="J2547">
        <v>3</v>
      </c>
      <c r="K2547">
        <v>4</v>
      </c>
      <c r="M2547" t="s">
        <v>21</v>
      </c>
    </row>
    <row r="2548" spans="1:17" hidden="1" x14ac:dyDescent="0.25">
      <c r="A2548">
        <v>2</v>
      </c>
      <c r="B2548" t="s">
        <v>44</v>
      </c>
      <c r="C2548" t="s">
        <v>17</v>
      </c>
      <c r="D2548" t="s">
        <v>53</v>
      </c>
      <c r="E2548" t="s">
        <v>34</v>
      </c>
      <c r="F2548" t="s">
        <v>26</v>
      </c>
      <c r="G2548"/>
      <c r="H2548" t="s">
        <v>19</v>
      </c>
      <c r="J2548">
        <v>0.5</v>
      </c>
      <c r="K2548">
        <v>0.75</v>
      </c>
      <c r="M2548" t="s">
        <v>24</v>
      </c>
    </row>
    <row r="2549" spans="1:17" hidden="1" x14ac:dyDescent="0.25">
      <c r="A2549">
        <v>2</v>
      </c>
      <c r="B2549" t="s">
        <v>44</v>
      </c>
      <c r="C2549" t="s">
        <v>17</v>
      </c>
      <c r="D2549" t="s">
        <v>53</v>
      </c>
      <c r="E2549" t="s">
        <v>18</v>
      </c>
      <c r="F2549" t="s">
        <v>26</v>
      </c>
      <c r="G2549"/>
      <c r="H2549" t="s">
        <v>27</v>
      </c>
      <c r="I2549">
        <v>4</v>
      </c>
      <c r="J2549">
        <v>3</v>
      </c>
      <c r="K2549">
        <v>5.5</v>
      </c>
      <c r="M2549" t="s">
        <v>21</v>
      </c>
    </row>
    <row r="2550" spans="1:17" hidden="1" x14ac:dyDescent="0.25">
      <c r="A2550">
        <v>2</v>
      </c>
      <c r="B2550" t="s">
        <v>44</v>
      </c>
      <c r="C2550" t="s">
        <v>17</v>
      </c>
      <c r="D2550" t="s">
        <v>53</v>
      </c>
      <c r="E2550" t="s">
        <v>20</v>
      </c>
      <c r="F2550" t="s">
        <v>74</v>
      </c>
      <c r="G2550"/>
      <c r="J2550">
        <v>0.25</v>
      </c>
      <c r="K2550">
        <v>0.33</v>
      </c>
      <c r="M2550" t="s">
        <v>75</v>
      </c>
      <c r="N2550" t="s">
        <v>21</v>
      </c>
      <c r="O2550" t="s">
        <v>62</v>
      </c>
      <c r="Q2550" t="s">
        <v>63</v>
      </c>
    </row>
    <row r="2551" spans="1:17" hidden="1" x14ac:dyDescent="0.25">
      <c r="A2551">
        <v>2</v>
      </c>
      <c r="B2551" t="s">
        <v>44</v>
      </c>
      <c r="C2551" t="s">
        <v>17</v>
      </c>
      <c r="D2551" t="s">
        <v>53</v>
      </c>
      <c r="E2551" t="s">
        <v>25</v>
      </c>
      <c r="F2551" t="s">
        <v>26</v>
      </c>
      <c r="G2551"/>
      <c r="H2551" t="s">
        <v>27</v>
      </c>
      <c r="I2551">
        <v>0.54</v>
      </c>
      <c r="J2551">
        <v>0.25</v>
      </c>
      <c r="K2551">
        <v>0.75</v>
      </c>
      <c r="M2551" t="s">
        <v>24</v>
      </c>
    </row>
    <row r="2552" spans="1:17" hidden="1" x14ac:dyDescent="0.25">
      <c r="A2552">
        <v>2</v>
      </c>
      <c r="B2552" t="s">
        <v>44</v>
      </c>
      <c r="C2552" t="s">
        <v>17</v>
      </c>
      <c r="D2552" t="s">
        <v>53</v>
      </c>
      <c r="E2552" t="s">
        <v>20</v>
      </c>
      <c r="F2552" t="s">
        <v>74</v>
      </c>
      <c r="G2552"/>
      <c r="I2552">
        <v>0.54</v>
      </c>
      <c r="J2552">
        <v>0.16</v>
      </c>
      <c r="K2552">
        <v>0.25</v>
      </c>
      <c r="M2552" t="s">
        <v>75</v>
      </c>
      <c r="N2552" t="s">
        <v>24</v>
      </c>
      <c r="O2552" t="s">
        <v>21</v>
      </c>
    </row>
    <row r="2553" spans="1:17" hidden="1" x14ac:dyDescent="0.25">
      <c r="A2553">
        <v>2</v>
      </c>
      <c r="B2553" t="s">
        <v>44</v>
      </c>
      <c r="C2553" t="s">
        <v>17</v>
      </c>
      <c r="D2553" t="s">
        <v>53</v>
      </c>
      <c r="E2553" t="s">
        <v>28</v>
      </c>
      <c r="F2553" t="s">
        <v>26</v>
      </c>
      <c r="G2553"/>
      <c r="H2553" t="s">
        <v>27</v>
      </c>
      <c r="I2553">
        <v>0.75</v>
      </c>
      <c r="J2553">
        <v>0.5</v>
      </c>
      <c r="K2553">
        <v>1</v>
      </c>
      <c r="M2553" t="s">
        <v>21</v>
      </c>
    </row>
    <row r="2554" spans="1:17" hidden="1" x14ac:dyDescent="0.25">
      <c r="A2554">
        <v>2</v>
      </c>
      <c r="B2554" t="s">
        <v>44</v>
      </c>
      <c r="C2554" t="s">
        <v>17</v>
      </c>
      <c r="D2554" t="s">
        <v>53</v>
      </c>
      <c r="E2554" t="s">
        <v>18</v>
      </c>
      <c r="F2554" t="s">
        <v>31</v>
      </c>
      <c r="G2554">
        <v>24</v>
      </c>
      <c r="M2554" t="s">
        <v>21</v>
      </c>
    </row>
    <row r="2555" spans="1:17" hidden="1" x14ac:dyDescent="0.25">
      <c r="A2555">
        <v>2</v>
      </c>
      <c r="B2555" t="s">
        <v>44</v>
      </c>
      <c r="C2555" t="s">
        <v>17</v>
      </c>
      <c r="D2555" t="s">
        <v>59</v>
      </c>
      <c r="E2555" t="s">
        <v>18</v>
      </c>
      <c r="F2555" t="s">
        <v>26</v>
      </c>
      <c r="G2555"/>
      <c r="H2555" t="s">
        <v>19</v>
      </c>
      <c r="J2555">
        <v>8</v>
      </c>
      <c r="K2555">
        <v>9</v>
      </c>
      <c r="M2555" t="s">
        <v>21</v>
      </c>
    </row>
    <row r="2556" spans="1:17" hidden="1" x14ac:dyDescent="0.25">
      <c r="A2556">
        <v>2</v>
      </c>
      <c r="B2556" t="s">
        <v>44</v>
      </c>
      <c r="C2556" t="s">
        <v>17</v>
      </c>
      <c r="D2556" t="s">
        <v>59</v>
      </c>
      <c r="E2556" t="s">
        <v>18</v>
      </c>
      <c r="F2556" t="s">
        <v>26</v>
      </c>
      <c r="G2556"/>
      <c r="H2556" t="s">
        <v>19</v>
      </c>
      <c r="J2556">
        <v>1</v>
      </c>
      <c r="K2556">
        <v>1.5</v>
      </c>
      <c r="M2556" t="s">
        <v>21</v>
      </c>
    </row>
    <row r="2557" spans="1:17" hidden="1" x14ac:dyDescent="0.25">
      <c r="A2557">
        <v>2</v>
      </c>
      <c r="B2557" t="s">
        <v>44</v>
      </c>
      <c r="C2557" t="s">
        <v>17</v>
      </c>
      <c r="D2557" t="s">
        <v>59</v>
      </c>
      <c r="E2557" t="s">
        <v>34</v>
      </c>
      <c r="F2557" t="s">
        <v>26</v>
      </c>
      <c r="G2557"/>
      <c r="H2557" t="s">
        <v>27</v>
      </c>
      <c r="I2557">
        <v>1</v>
      </c>
      <c r="J2557">
        <v>0.5</v>
      </c>
      <c r="K2557">
        <v>2</v>
      </c>
      <c r="M2557" t="s">
        <v>24</v>
      </c>
    </row>
    <row r="2558" spans="1:17" hidden="1" x14ac:dyDescent="0.25">
      <c r="A2558">
        <v>2</v>
      </c>
      <c r="B2558" t="s">
        <v>44</v>
      </c>
      <c r="C2558" t="s">
        <v>17</v>
      </c>
      <c r="D2558" t="s">
        <v>59</v>
      </c>
      <c r="E2558" t="s">
        <v>20</v>
      </c>
      <c r="F2558" t="s">
        <v>74</v>
      </c>
      <c r="G2558"/>
      <c r="J2558">
        <v>0.25</v>
      </c>
      <c r="K2558">
        <v>0.33</v>
      </c>
      <c r="M2558" t="s">
        <v>75</v>
      </c>
      <c r="N2558" t="s">
        <v>24</v>
      </c>
      <c r="O2558" t="s">
        <v>62</v>
      </c>
      <c r="Q2558" t="s">
        <v>63</v>
      </c>
    </row>
    <row r="2559" spans="1:17" hidden="1" x14ac:dyDescent="0.25">
      <c r="A2559">
        <v>2</v>
      </c>
      <c r="B2559" t="s">
        <v>44</v>
      </c>
      <c r="C2559" t="s">
        <v>17</v>
      </c>
      <c r="D2559" t="s">
        <v>59</v>
      </c>
      <c r="E2559" t="s">
        <v>25</v>
      </c>
      <c r="F2559" t="s">
        <v>26</v>
      </c>
      <c r="G2559"/>
      <c r="H2559" t="s">
        <v>27</v>
      </c>
      <c r="I2559">
        <v>0.54</v>
      </c>
      <c r="J2559">
        <v>0.25</v>
      </c>
      <c r="K2559">
        <v>0.75</v>
      </c>
      <c r="M2559" t="s">
        <v>24</v>
      </c>
    </row>
    <row r="2560" spans="1:17" hidden="1" x14ac:dyDescent="0.25">
      <c r="A2560">
        <v>2</v>
      </c>
      <c r="B2560" t="s">
        <v>44</v>
      </c>
      <c r="C2560" t="s">
        <v>17</v>
      </c>
      <c r="D2560" t="s">
        <v>59</v>
      </c>
      <c r="E2560" t="s">
        <v>20</v>
      </c>
      <c r="F2560" t="s">
        <v>74</v>
      </c>
      <c r="G2560"/>
      <c r="I2560">
        <v>0.54</v>
      </c>
      <c r="J2560">
        <v>0.16</v>
      </c>
      <c r="K2560">
        <v>0.25</v>
      </c>
      <c r="M2560" t="s">
        <v>75</v>
      </c>
      <c r="N2560" t="s">
        <v>24</v>
      </c>
      <c r="O2560" t="s">
        <v>21</v>
      </c>
    </row>
    <row r="2561" spans="1:17" hidden="1" x14ac:dyDescent="0.25">
      <c r="A2561">
        <v>2</v>
      </c>
      <c r="B2561" t="s">
        <v>44</v>
      </c>
      <c r="C2561" t="s">
        <v>17</v>
      </c>
      <c r="D2561" t="s">
        <v>59</v>
      </c>
      <c r="E2561" t="s">
        <v>28</v>
      </c>
      <c r="F2561" t="s">
        <v>26</v>
      </c>
      <c r="G2561"/>
      <c r="H2561" t="s">
        <v>27</v>
      </c>
      <c r="I2561">
        <v>1</v>
      </c>
      <c r="J2561">
        <v>0.5</v>
      </c>
      <c r="K2561">
        <v>2</v>
      </c>
      <c r="M2561" t="s">
        <v>21</v>
      </c>
    </row>
    <row r="2562" spans="1:17" hidden="1" x14ac:dyDescent="0.25">
      <c r="A2562">
        <v>2</v>
      </c>
      <c r="B2562" t="s">
        <v>44</v>
      </c>
      <c r="C2562" t="s">
        <v>17</v>
      </c>
      <c r="D2562" t="s">
        <v>59</v>
      </c>
      <c r="E2562" t="s">
        <v>18</v>
      </c>
      <c r="F2562" t="s">
        <v>31</v>
      </c>
      <c r="G2562">
        <v>24</v>
      </c>
      <c r="M2562" t="s">
        <v>21</v>
      </c>
    </row>
    <row r="2563" spans="1:17" hidden="1" x14ac:dyDescent="0.25">
      <c r="A2563">
        <v>2</v>
      </c>
      <c r="B2563" t="s">
        <v>44</v>
      </c>
      <c r="C2563" t="s">
        <v>17</v>
      </c>
      <c r="D2563" t="s">
        <v>52</v>
      </c>
      <c r="E2563" t="s">
        <v>18</v>
      </c>
      <c r="F2563" t="s">
        <v>26</v>
      </c>
      <c r="G2563"/>
      <c r="H2563" t="s">
        <v>19</v>
      </c>
      <c r="J2563">
        <v>9</v>
      </c>
      <c r="K2563">
        <v>15</v>
      </c>
      <c r="M2563" t="s">
        <v>21</v>
      </c>
    </row>
    <row r="2564" spans="1:17" hidden="1" x14ac:dyDescent="0.25">
      <c r="A2564">
        <v>2</v>
      </c>
      <c r="B2564" t="s">
        <v>44</v>
      </c>
      <c r="C2564" t="s">
        <v>17</v>
      </c>
      <c r="D2564" t="s">
        <v>52</v>
      </c>
      <c r="E2564" t="s">
        <v>28</v>
      </c>
      <c r="F2564" t="s">
        <v>26</v>
      </c>
      <c r="G2564"/>
      <c r="H2564" t="s">
        <v>27</v>
      </c>
      <c r="I2564">
        <v>1</v>
      </c>
      <c r="J2564">
        <v>0.5</v>
      </c>
      <c r="K2564">
        <v>2</v>
      </c>
      <c r="M2564" t="s">
        <v>21</v>
      </c>
    </row>
    <row r="2565" spans="1:17" hidden="1" x14ac:dyDescent="0.25">
      <c r="A2565">
        <v>2</v>
      </c>
      <c r="B2565" t="s">
        <v>44</v>
      </c>
      <c r="C2565" t="s">
        <v>17</v>
      </c>
      <c r="D2565" t="s">
        <v>52</v>
      </c>
      <c r="E2565" t="s">
        <v>18</v>
      </c>
      <c r="F2565" t="s">
        <v>31</v>
      </c>
      <c r="G2565">
        <v>24</v>
      </c>
      <c r="M2565" t="s">
        <v>21</v>
      </c>
    </row>
    <row r="2566" spans="1:17" hidden="1" x14ac:dyDescent="0.25">
      <c r="A2566">
        <v>2</v>
      </c>
      <c r="B2566" t="s">
        <v>44</v>
      </c>
      <c r="C2566" t="s">
        <v>17</v>
      </c>
      <c r="D2566" t="s">
        <v>56</v>
      </c>
      <c r="E2566" t="s">
        <v>18</v>
      </c>
      <c r="F2566" t="s">
        <v>26</v>
      </c>
      <c r="G2566"/>
      <c r="H2566" t="s">
        <v>19</v>
      </c>
      <c r="J2566">
        <v>6</v>
      </c>
      <c r="K2566">
        <v>8</v>
      </c>
      <c r="M2566" t="s">
        <v>21</v>
      </c>
    </row>
    <row r="2567" spans="1:17" hidden="1" x14ac:dyDescent="0.25">
      <c r="A2567">
        <v>2</v>
      </c>
      <c r="B2567" t="s">
        <v>44</v>
      </c>
      <c r="C2567" t="s">
        <v>17</v>
      </c>
      <c r="D2567" t="s">
        <v>56</v>
      </c>
      <c r="E2567" t="s">
        <v>18</v>
      </c>
      <c r="F2567" t="s">
        <v>26</v>
      </c>
      <c r="G2567"/>
      <c r="H2567" t="s">
        <v>19</v>
      </c>
      <c r="J2567">
        <v>6</v>
      </c>
      <c r="K2567">
        <v>8</v>
      </c>
      <c r="M2567" t="s">
        <v>21</v>
      </c>
    </row>
    <row r="2568" spans="1:17" hidden="1" x14ac:dyDescent="0.25">
      <c r="A2568">
        <v>2</v>
      </c>
      <c r="B2568" t="s">
        <v>44</v>
      </c>
      <c r="C2568" t="s">
        <v>17</v>
      </c>
      <c r="D2568" t="s">
        <v>56</v>
      </c>
      <c r="E2568" t="s">
        <v>28</v>
      </c>
      <c r="F2568" t="s">
        <v>26</v>
      </c>
      <c r="G2568"/>
      <c r="H2568" t="s">
        <v>27</v>
      </c>
      <c r="I2568">
        <v>0.75</v>
      </c>
      <c r="J2568">
        <v>0.5</v>
      </c>
      <c r="K2568">
        <v>1</v>
      </c>
      <c r="M2568" t="s">
        <v>21</v>
      </c>
    </row>
    <row r="2569" spans="1:17" hidden="1" x14ac:dyDescent="0.25">
      <c r="A2569">
        <v>2</v>
      </c>
      <c r="B2569" t="s">
        <v>44</v>
      </c>
      <c r="C2569" t="s">
        <v>17</v>
      </c>
      <c r="D2569" t="s">
        <v>56</v>
      </c>
      <c r="E2569" t="s">
        <v>18</v>
      </c>
      <c r="F2569" t="s">
        <v>31</v>
      </c>
      <c r="G2569">
        <v>24</v>
      </c>
      <c r="M2569" t="s">
        <v>21</v>
      </c>
    </row>
    <row r="2570" spans="1:17" hidden="1" x14ac:dyDescent="0.25">
      <c r="A2570">
        <v>2</v>
      </c>
      <c r="B2570" t="s">
        <v>44</v>
      </c>
      <c r="C2570" t="s">
        <v>36</v>
      </c>
      <c r="D2570" t="s">
        <v>55</v>
      </c>
      <c r="E2570" t="s">
        <v>18</v>
      </c>
      <c r="F2570" t="s">
        <v>26</v>
      </c>
      <c r="G2570"/>
      <c r="H2570" t="s">
        <v>19</v>
      </c>
      <c r="J2570">
        <v>12</v>
      </c>
      <c r="K2570">
        <v>14</v>
      </c>
      <c r="M2570" t="s">
        <v>21</v>
      </c>
    </row>
    <row r="2571" spans="1:17" hidden="1" x14ac:dyDescent="0.25">
      <c r="A2571">
        <v>2</v>
      </c>
      <c r="B2571" t="s">
        <v>44</v>
      </c>
      <c r="C2571" t="s">
        <v>36</v>
      </c>
      <c r="D2571" t="s">
        <v>55</v>
      </c>
      <c r="E2571" t="s">
        <v>34</v>
      </c>
      <c r="F2571" t="s">
        <v>26</v>
      </c>
      <c r="G2571"/>
      <c r="H2571" t="s">
        <v>19</v>
      </c>
      <c r="J2571">
        <v>1</v>
      </c>
      <c r="K2571">
        <v>2</v>
      </c>
      <c r="M2571" t="s">
        <v>24</v>
      </c>
    </row>
    <row r="2572" spans="1:17" hidden="1" x14ac:dyDescent="0.25">
      <c r="A2572">
        <v>2</v>
      </c>
      <c r="B2572" t="s">
        <v>44</v>
      </c>
      <c r="C2572" t="s">
        <v>36</v>
      </c>
      <c r="D2572" t="s">
        <v>55</v>
      </c>
      <c r="E2572" t="s">
        <v>18</v>
      </c>
      <c r="F2572" t="s">
        <v>31</v>
      </c>
      <c r="G2572">
        <v>24</v>
      </c>
      <c r="M2572" t="s">
        <v>21</v>
      </c>
    </row>
    <row r="2573" spans="1:17" hidden="1" x14ac:dyDescent="0.25">
      <c r="A2573">
        <v>2</v>
      </c>
      <c r="B2573" t="s">
        <v>44</v>
      </c>
      <c r="C2573" t="s">
        <v>36</v>
      </c>
      <c r="D2573" t="s">
        <v>59</v>
      </c>
      <c r="E2573" t="s">
        <v>18</v>
      </c>
      <c r="F2573" t="s">
        <v>26</v>
      </c>
      <c r="G2573"/>
      <c r="H2573" t="s">
        <v>19</v>
      </c>
      <c r="J2573">
        <v>8</v>
      </c>
      <c r="K2573">
        <v>10</v>
      </c>
      <c r="M2573" t="s">
        <v>21</v>
      </c>
    </row>
    <row r="2574" spans="1:17" hidden="1" x14ac:dyDescent="0.25">
      <c r="A2574">
        <v>2</v>
      </c>
      <c r="B2574" t="s">
        <v>44</v>
      </c>
      <c r="C2574" t="s">
        <v>36</v>
      </c>
      <c r="D2574" t="s">
        <v>59</v>
      </c>
      <c r="E2574" t="s">
        <v>20</v>
      </c>
      <c r="F2574" t="s">
        <v>74</v>
      </c>
      <c r="G2574"/>
      <c r="J2574">
        <v>0.25</v>
      </c>
      <c r="K2574">
        <v>0.33</v>
      </c>
      <c r="M2574" t="s">
        <v>75</v>
      </c>
      <c r="N2574" t="s">
        <v>21</v>
      </c>
      <c r="O2574" t="s">
        <v>62</v>
      </c>
      <c r="Q2574" t="s">
        <v>63</v>
      </c>
    </row>
    <row r="2575" spans="1:17" hidden="1" x14ac:dyDescent="0.25">
      <c r="A2575">
        <v>2</v>
      </c>
      <c r="B2575" t="s">
        <v>44</v>
      </c>
      <c r="C2575" t="s">
        <v>36</v>
      </c>
      <c r="D2575" t="s">
        <v>59</v>
      </c>
      <c r="E2575" t="s">
        <v>25</v>
      </c>
      <c r="F2575" t="s">
        <v>26</v>
      </c>
      <c r="G2575"/>
      <c r="H2575" t="s">
        <v>27</v>
      </c>
      <c r="I2575">
        <v>0.54</v>
      </c>
      <c r="J2575">
        <v>0.25</v>
      </c>
      <c r="K2575">
        <v>0.75</v>
      </c>
      <c r="M2575" t="s">
        <v>24</v>
      </c>
    </row>
    <row r="2576" spans="1:17" hidden="1" x14ac:dyDescent="0.25">
      <c r="A2576">
        <v>2</v>
      </c>
      <c r="B2576" t="s">
        <v>44</v>
      </c>
      <c r="C2576" t="s">
        <v>36</v>
      </c>
      <c r="D2576" t="s">
        <v>59</v>
      </c>
      <c r="E2576" t="s">
        <v>20</v>
      </c>
      <c r="F2576" t="s">
        <v>74</v>
      </c>
      <c r="G2576"/>
      <c r="I2576">
        <v>0.54</v>
      </c>
      <c r="J2576">
        <v>0.16</v>
      </c>
      <c r="K2576">
        <v>0.25</v>
      </c>
      <c r="M2576" t="s">
        <v>75</v>
      </c>
      <c r="N2576" t="s">
        <v>24</v>
      </c>
      <c r="O2576" t="s">
        <v>21</v>
      </c>
    </row>
    <row r="2577" spans="1:17" hidden="1" x14ac:dyDescent="0.25">
      <c r="A2577">
        <v>2</v>
      </c>
      <c r="B2577" t="s">
        <v>44</v>
      </c>
      <c r="C2577" t="s">
        <v>36</v>
      </c>
      <c r="D2577" t="s">
        <v>59</v>
      </c>
      <c r="E2577" t="s">
        <v>18</v>
      </c>
      <c r="F2577" t="s">
        <v>26</v>
      </c>
      <c r="G2577"/>
      <c r="H2577" t="s">
        <v>19</v>
      </c>
      <c r="J2577">
        <v>0.75</v>
      </c>
      <c r="K2577">
        <v>1</v>
      </c>
      <c r="M2577" t="s">
        <v>21</v>
      </c>
    </row>
    <row r="2578" spans="1:17" hidden="1" x14ac:dyDescent="0.25">
      <c r="A2578">
        <v>2</v>
      </c>
      <c r="B2578" t="s">
        <v>44</v>
      </c>
      <c r="C2578" t="s">
        <v>36</v>
      </c>
      <c r="D2578" t="s">
        <v>59</v>
      </c>
      <c r="E2578" t="s">
        <v>28</v>
      </c>
      <c r="F2578" t="s">
        <v>26</v>
      </c>
      <c r="G2578"/>
      <c r="H2578" t="s">
        <v>27</v>
      </c>
      <c r="I2578">
        <v>1</v>
      </c>
      <c r="J2578">
        <v>0.5</v>
      </c>
      <c r="K2578">
        <v>2</v>
      </c>
      <c r="M2578" t="s">
        <v>21</v>
      </c>
    </row>
    <row r="2579" spans="1:17" hidden="1" x14ac:dyDescent="0.25">
      <c r="A2579">
        <v>2</v>
      </c>
      <c r="B2579" t="s">
        <v>44</v>
      </c>
      <c r="C2579" t="s">
        <v>36</v>
      </c>
      <c r="D2579" t="s">
        <v>59</v>
      </c>
      <c r="E2579" t="s">
        <v>18</v>
      </c>
      <c r="F2579" t="s">
        <v>31</v>
      </c>
      <c r="G2579">
        <v>24</v>
      </c>
      <c r="M2579" t="s">
        <v>21</v>
      </c>
    </row>
    <row r="2580" spans="1:17" hidden="1" x14ac:dyDescent="0.25">
      <c r="A2580">
        <v>2</v>
      </c>
      <c r="B2580" t="s">
        <v>44</v>
      </c>
      <c r="C2580" t="s">
        <v>36</v>
      </c>
      <c r="D2580" t="s">
        <v>53</v>
      </c>
      <c r="E2580" t="s">
        <v>18</v>
      </c>
      <c r="F2580" t="s">
        <v>26</v>
      </c>
      <c r="G2580"/>
      <c r="H2580" t="s">
        <v>19</v>
      </c>
      <c r="J2580">
        <v>8</v>
      </c>
      <c r="K2580">
        <v>11</v>
      </c>
      <c r="M2580" t="s">
        <v>21</v>
      </c>
    </row>
    <row r="2581" spans="1:17" hidden="1" x14ac:dyDescent="0.25">
      <c r="A2581">
        <v>2</v>
      </c>
      <c r="B2581" t="s">
        <v>44</v>
      </c>
      <c r="C2581" t="s">
        <v>36</v>
      </c>
      <c r="D2581" t="s">
        <v>53</v>
      </c>
      <c r="E2581" t="s">
        <v>20</v>
      </c>
      <c r="F2581" t="s">
        <v>74</v>
      </c>
      <c r="G2581"/>
      <c r="J2581">
        <v>0.25</v>
      </c>
      <c r="K2581">
        <v>0.33</v>
      </c>
      <c r="M2581" t="s">
        <v>75</v>
      </c>
      <c r="N2581" t="s">
        <v>21</v>
      </c>
      <c r="O2581" t="s">
        <v>62</v>
      </c>
      <c r="Q2581" t="s">
        <v>63</v>
      </c>
    </row>
    <row r="2582" spans="1:17" hidden="1" x14ac:dyDescent="0.25">
      <c r="A2582">
        <v>2</v>
      </c>
      <c r="B2582" t="s">
        <v>44</v>
      </c>
      <c r="C2582" t="s">
        <v>36</v>
      </c>
      <c r="D2582" t="s">
        <v>53</v>
      </c>
      <c r="E2582" t="s">
        <v>25</v>
      </c>
      <c r="F2582" t="s">
        <v>26</v>
      </c>
      <c r="G2582"/>
      <c r="H2582" t="s">
        <v>27</v>
      </c>
      <c r="I2582">
        <v>0.75</v>
      </c>
      <c r="J2582">
        <v>0.5</v>
      </c>
      <c r="K2582">
        <v>1</v>
      </c>
      <c r="M2582" t="s">
        <v>24</v>
      </c>
    </row>
    <row r="2583" spans="1:17" hidden="1" x14ac:dyDescent="0.25">
      <c r="A2583">
        <v>2</v>
      </c>
      <c r="B2583" t="s">
        <v>44</v>
      </c>
      <c r="C2583" t="s">
        <v>36</v>
      </c>
      <c r="D2583" t="s">
        <v>53</v>
      </c>
      <c r="E2583" t="s">
        <v>20</v>
      </c>
      <c r="F2583" t="s">
        <v>74</v>
      </c>
      <c r="G2583"/>
      <c r="I2583">
        <v>0.75</v>
      </c>
      <c r="J2583">
        <v>0.16</v>
      </c>
      <c r="K2583">
        <v>0.25</v>
      </c>
      <c r="M2583" t="s">
        <v>75</v>
      </c>
      <c r="N2583" t="s">
        <v>24</v>
      </c>
      <c r="O2583" t="s">
        <v>21</v>
      </c>
    </row>
    <row r="2584" spans="1:17" hidden="1" x14ac:dyDescent="0.25">
      <c r="A2584">
        <v>2</v>
      </c>
      <c r="B2584" t="s">
        <v>44</v>
      </c>
      <c r="C2584" t="s">
        <v>36</v>
      </c>
      <c r="D2584" t="s">
        <v>53</v>
      </c>
      <c r="E2584" t="s">
        <v>28</v>
      </c>
      <c r="F2584" t="s">
        <v>26</v>
      </c>
      <c r="G2584"/>
      <c r="H2584" t="s">
        <v>27</v>
      </c>
      <c r="I2584">
        <v>1</v>
      </c>
      <c r="J2584">
        <v>0.5</v>
      </c>
      <c r="K2584">
        <v>2</v>
      </c>
      <c r="M2584" t="s">
        <v>21</v>
      </c>
    </row>
    <row r="2585" spans="1:17" hidden="1" x14ac:dyDescent="0.25">
      <c r="A2585">
        <v>2</v>
      </c>
      <c r="B2585" t="s">
        <v>44</v>
      </c>
      <c r="C2585" t="s">
        <v>36</v>
      </c>
      <c r="D2585" t="s">
        <v>53</v>
      </c>
      <c r="E2585" t="s">
        <v>18</v>
      </c>
      <c r="F2585" t="s">
        <v>31</v>
      </c>
      <c r="G2585">
        <v>24</v>
      </c>
      <c r="M2585" t="s">
        <v>21</v>
      </c>
    </row>
    <row r="2586" spans="1:17" hidden="1" x14ac:dyDescent="0.25">
      <c r="A2586">
        <v>2</v>
      </c>
      <c r="B2586" t="s">
        <v>44</v>
      </c>
      <c r="C2586" t="s">
        <v>36</v>
      </c>
      <c r="D2586" t="s">
        <v>56</v>
      </c>
      <c r="E2586" t="s">
        <v>18</v>
      </c>
      <c r="F2586" t="s">
        <v>26</v>
      </c>
      <c r="G2586"/>
      <c r="H2586" t="s">
        <v>19</v>
      </c>
      <c r="J2586">
        <v>8</v>
      </c>
      <c r="K2586">
        <v>10</v>
      </c>
      <c r="M2586" t="s">
        <v>21</v>
      </c>
    </row>
    <row r="2587" spans="1:17" hidden="1" x14ac:dyDescent="0.25">
      <c r="A2587">
        <v>2</v>
      </c>
      <c r="B2587" t="s">
        <v>44</v>
      </c>
      <c r="C2587" t="s">
        <v>36</v>
      </c>
      <c r="D2587" t="s">
        <v>56</v>
      </c>
      <c r="E2587" t="s">
        <v>28</v>
      </c>
      <c r="F2587" t="s">
        <v>26</v>
      </c>
      <c r="G2587"/>
      <c r="H2587" t="s">
        <v>27</v>
      </c>
      <c r="I2587">
        <v>1</v>
      </c>
      <c r="J2587">
        <v>0.5</v>
      </c>
      <c r="K2587">
        <v>2</v>
      </c>
      <c r="M2587" t="s">
        <v>21</v>
      </c>
    </row>
    <row r="2588" spans="1:17" hidden="1" x14ac:dyDescent="0.25">
      <c r="A2588">
        <v>2</v>
      </c>
      <c r="B2588" t="s">
        <v>44</v>
      </c>
      <c r="C2588" t="s">
        <v>36</v>
      </c>
      <c r="D2588" t="s">
        <v>56</v>
      </c>
      <c r="E2588" t="s">
        <v>18</v>
      </c>
      <c r="F2588" t="s">
        <v>31</v>
      </c>
      <c r="G2588">
        <v>24</v>
      </c>
      <c r="M2588" t="s">
        <v>21</v>
      </c>
    </row>
    <row r="2589" spans="1:17" hidden="1" x14ac:dyDescent="0.25">
      <c r="A2589">
        <v>2</v>
      </c>
      <c r="B2589" t="s">
        <v>44</v>
      </c>
      <c r="C2589" t="s">
        <v>37</v>
      </c>
      <c r="D2589" t="s">
        <v>59</v>
      </c>
      <c r="E2589" t="s">
        <v>18</v>
      </c>
      <c r="F2589" t="s">
        <v>26</v>
      </c>
      <c r="G2589"/>
      <c r="H2589" t="s">
        <v>19</v>
      </c>
      <c r="J2589">
        <v>8</v>
      </c>
      <c r="K2589">
        <v>9</v>
      </c>
      <c r="M2589" t="s">
        <v>21</v>
      </c>
    </row>
    <row r="2590" spans="1:17" hidden="1" x14ac:dyDescent="0.25">
      <c r="A2590">
        <v>2</v>
      </c>
      <c r="B2590" t="s">
        <v>44</v>
      </c>
      <c r="C2590" t="s">
        <v>37</v>
      </c>
      <c r="D2590" t="s">
        <v>59</v>
      </c>
      <c r="E2590" t="s">
        <v>18</v>
      </c>
      <c r="F2590" t="s">
        <v>26</v>
      </c>
      <c r="G2590"/>
      <c r="H2590" t="s">
        <v>19</v>
      </c>
      <c r="J2590">
        <v>1</v>
      </c>
      <c r="K2590">
        <v>1.5</v>
      </c>
      <c r="M2590" t="s">
        <v>21</v>
      </c>
    </row>
    <row r="2591" spans="1:17" hidden="1" x14ac:dyDescent="0.25">
      <c r="A2591">
        <v>2</v>
      </c>
      <c r="B2591" t="s">
        <v>44</v>
      </c>
      <c r="C2591" t="s">
        <v>37</v>
      </c>
      <c r="D2591" t="s">
        <v>59</v>
      </c>
      <c r="E2591" t="s">
        <v>20</v>
      </c>
      <c r="F2591" t="s">
        <v>74</v>
      </c>
      <c r="G2591"/>
      <c r="J2591">
        <v>0.25</v>
      </c>
      <c r="K2591">
        <v>0.33</v>
      </c>
      <c r="M2591" t="s">
        <v>75</v>
      </c>
      <c r="N2591" t="s">
        <v>21</v>
      </c>
      <c r="O2591" t="s">
        <v>62</v>
      </c>
      <c r="Q2591" t="s">
        <v>63</v>
      </c>
    </row>
    <row r="2592" spans="1:17" hidden="1" x14ac:dyDescent="0.25">
      <c r="A2592">
        <v>2</v>
      </c>
      <c r="B2592" t="s">
        <v>44</v>
      </c>
      <c r="C2592" t="s">
        <v>37</v>
      </c>
      <c r="D2592" t="s">
        <v>59</v>
      </c>
      <c r="E2592" t="s">
        <v>25</v>
      </c>
      <c r="F2592" t="s">
        <v>26</v>
      </c>
      <c r="G2592"/>
      <c r="H2592" t="s">
        <v>27</v>
      </c>
      <c r="I2592">
        <v>0.54</v>
      </c>
      <c r="J2592">
        <v>0.25</v>
      </c>
      <c r="K2592">
        <v>0.75</v>
      </c>
      <c r="M2592" t="s">
        <v>24</v>
      </c>
    </row>
    <row r="2593" spans="1:17" hidden="1" x14ac:dyDescent="0.25">
      <c r="A2593">
        <v>2</v>
      </c>
      <c r="B2593" t="s">
        <v>44</v>
      </c>
      <c r="C2593" t="s">
        <v>37</v>
      </c>
      <c r="D2593" t="s">
        <v>59</v>
      </c>
      <c r="E2593" t="s">
        <v>20</v>
      </c>
      <c r="F2593" t="s">
        <v>74</v>
      </c>
      <c r="G2593"/>
      <c r="I2593">
        <v>0.54</v>
      </c>
      <c r="J2593">
        <v>0.16</v>
      </c>
      <c r="K2593">
        <v>0.25</v>
      </c>
      <c r="M2593" t="s">
        <v>75</v>
      </c>
      <c r="N2593" t="s">
        <v>24</v>
      </c>
      <c r="O2593" t="s">
        <v>21</v>
      </c>
    </row>
    <row r="2594" spans="1:17" hidden="1" x14ac:dyDescent="0.25">
      <c r="A2594">
        <v>2</v>
      </c>
      <c r="B2594" t="s">
        <v>44</v>
      </c>
      <c r="C2594" t="s">
        <v>37</v>
      </c>
      <c r="D2594" t="s">
        <v>59</v>
      </c>
      <c r="E2594" t="s">
        <v>28</v>
      </c>
      <c r="F2594" t="s">
        <v>26</v>
      </c>
      <c r="G2594"/>
      <c r="H2594" t="s">
        <v>27</v>
      </c>
      <c r="I2594">
        <v>1</v>
      </c>
      <c r="J2594">
        <v>0.5</v>
      </c>
      <c r="K2594">
        <v>2</v>
      </c>
      <c r="M2594" t="s">
        <v>21</v>
      </c>
    </row>
    <row r="2595" spans="1:17" hidden="1" x14ac:dyDescent="0.25">
      <c r="A2595">
        <v>2</v>
      </c>
      <c r="B2595" t="s">
        <v>44</v>
      </c>
      <c r="C2595" t="s">
        <v>37</v>
      </c>
      <c r="D2595" t="s">
        <v>59</v>
      </c>
      <c r="E2595" t="s">
        <v>18</v>
      </c>
      <c r="F2595" t="s">
        <v>31</v>
      </c>
      <c r="G2595">
        <v>24</v>
      </c>
      <c r="M2595" t="s">
        <v>21</v>
      </c>
    </row>
    <row r="2596" spans="1:17" hidden="1" x14ac:dyDescent="0.25">
      <c r="A2596">
        <v>2</v>
      </c>
      <c r="B2596" t="s">
        <v>44</v>
      </c>
      <c r="C2596" t="s">
        <v>38</v>
      </c>
      <c r="D2596" t="s">
        <v>59</v>
      </c>
      <c r="E2596" t="s">
        <v>18</v>
      </c>
      <c r="F2596" t="s">
        <v>26</v>
      </c>
      <c r="G2596"/>
      <c r="H2596" t="s">
        <v>19</v>
      </c>
      <c r="J2596">
        <v>8</v>
      </c>
      <c r="K2596">
        <v>10</v>
      </c>
      <c r="M2596" t="s">
        <v>21</v>
      </c>
    </row>
    <row r="2597" spans="1:17" hidden="1" x14ac:dyDescent="0.25">
      <c r="A2597">
        <v>2</v>
      </c>
      <c r="B2597" t="s">
        <v>44</v>
      </c>
      <c r="C2597" t="s">
        <v>38</v>
      </c>
      <c r="D2597" t="s">
        <v>59</v>
      </c>
      <c r="E2597" t="s">
        <v>28</v>
      </c>
      <c r="F2597" t="s">
        <v>26</v>
      </c>
      <c r="G2597"/>
      <c r="H2597" t="s">
        <v>27</v>
      </c>
      <c r="I2597">
        <v>1</v>
      </c>
      <c r="J2597">
        <v>0.5</v>
      </c>
      <c r="K2597">
        <v>2</v>
      </c>
      <c r="M2597" t="s">
        <v>21</v>
      </c>
    </row>
    <row r="2598" spans="1:17" hidden="1" x14ac:dyDescent="0.25">
      <c r="A2598">
        <v>2</v>
      </c>
      <c r="B2598" t="s">
        <v>44</v>
      </c>
      <c r="C2598" t="s">
        <v>38</v>
      </c>
      <c r="D2598" t="s">
        <v>59</v>
      </c>
      <c r="E2598" t="s">
        <v>18</v>
      </c>
      <c r="F2598" t="s">
        <v>31</v>
      </c>
      <c r="G2598">
        <v>24</v>
      </c>
      <c r="M2598" t="s">
        <v>21</v>
      </c>
    </row>
    <row r="2599" spans="1:17" hidden="1" x14ac:dyDescent="0.25">
      <c r="A2599">
        <v>2</v>
      </c>
      <c r="B2599" t="s">
        <v>44</v>
      </c>
      <c r="C2599" t="s">
        <v>38</v>
      </c>
      <c r="D2599" t="s">
        <v>55</v>
      </c>
      <c r="E2599" t="s">
        <v>18</v>
      </c>
      <c r="F2599" t="s">
        <v>26</v>
      </c>
      <c r="G2599"/>
      <c r="H2599" t="s">
        <v>19</v>
      </c>
      <c r="J2599">
        <v>12</v>
      </c>
      <c r="K2599">
        <v>14</v>
      </c>
      <c r="M2599" t="s">
        <v>21</v>
      </c>
    </row>
    <row r="2600" spans="1:17" hidden="1" x14ac:dyDescent="0.25">
      <c r="A2600">
        <v>2</v>
      </c>
      <c r="B2600" t="s">
        <v>44</v>
      </c>
      <c r="C2600" t="s">
        <v>38</v>
      </c>
      <c r="D2600" t="s">
        <v>55</v>
      </c>
      <c r="E2600" t="s">
        <v>20</v>
      </c>
      <c r="F2600" t="s">
        <v>74</v>
      </c>
      <c r="G2600"/>
      <c r="J2600">
        <v>0.25</v>
      </c>
      <c r="K2600">
        <v>0.33</v>
      </c>
      <c r="M2600" t="s">
        <v>75</v>
      </c>
      <c r="N2600" t="s">
        <v>21</v>
      </c>
      <c r="O2600" t="s">
        <v>62</v>
      </c>
      <c r="Q2600" t="s">
        <v>63</v>
      </c>
    </row>
    <row r="2601" spans="1:17" hidden="1" x14ac:dyDescent="0.25">
      <c r="A2601">
        <v>2</v>
      </c>
      <c r="B2601" t="s">
        <v>44</v>
      </c>
      <c r="C2601" t="s">
        <v>38</v>
      </c>
      <c r="D2601" t="s">
        <v>55</v>
      </c>
      <c r="E2601" t="s">
        <v>25</v>
      </c>
      <c r="F2601" t="s">
        <v>26</v>
      </c>
      <c r="G2601"/>
      <c r="H2601" t="s">
        <v>27</v>
      </c>
      <c r="I2601">
        <v>0.75</v>
      </c>
      <c r="J2601">
        <v>0.5</v>
      </c>
      <c r="K2601">
        <v>1</v>
      </c>
      <c r="M2601" t="s">
        <v>24</v>
      </c>
    </row>
    <row r="2602" spans="1:17" hidden="1" x14ac:dyDescent="0.25">
      <c r="A2602">
        <v>2</v>
      </c>
      <c r="B2602" t="s">
        <v>44</v>
      </c>
      <c r="C2602" t="s">
        <v>38</v>
      </c>
      <c r="D2602" t="s">
        <v>55</v>
      </c>
      <c r="E2602" t="s">
        <v>20</v>
      </c>
      <c r="F2602" t="s">
        <v>74</v>
      </c>
      <c r="G2602"/>
      <c r="I2602">
        <v>0.75</v>
      </c>
      <c r="J2602">
        <v>0.16</v>
      </c>
      <c r="K2602">
        <v>0.25</v>
      </c>
      <c r="M2602" t="s">
        <v>75</v>
      </c>
      <c r="N2602" t="s">
        <v>24</v>
      </c>
      <c r="O2602" t="s">
        <v>21</v>
      </c>
    </row>
    <row r="2603" spans="1:17" hidden="1" x14ac:dyDescent="0.25">
      <c r="A2603">
        <v>2</v>
      </c>
      <c r="B2603" t="s">
        <v>44</v>
      </c>
      <c r="C2603" t="s">
        <v>38</v>
      </c>
      <c r="D2603" t="s">
        <v>55</v>
      </c>
      <c r="E2603" t="s">
        <v>18</v>
      </c>
      <c r="F2603" t="s">
        <v>26</v>
      </c>
      <c r="G2603"/>
      <c r="H2603" t="s">
        <v>19</v>
      </c>
      <c r="J2603">
        <v>1</v>
      </c>
      <c r="K2603">
        <v>2</v>
      </c>
      <c r="M2603" t="s">
        <v>21</v>
      </c>
    </row>
    <row r="2604" spans="1:17" hidden="1" x14ac:dyDescent="0.25">
      <c r="A2604">
        <v>2</v>
      </c>
      <c r="B2604" t="s">
        <v>44</v>
      </c>
      <c r="C2604" t="s">
        <v>38</v>
      </c>
      <c r="D2604" t="s">
        <v>55</v>
      </c>
      <c r="E2604" t="s">
        <v>18</v>
      </c>
      <c r="F2604" t="s">
        <v>31</v>
      </c>
      <c r="G2604">
        <v>24</v>
      </c>
      <c r="M2604" t="s">
        <v>21</v>
      </c>
    </row>
    <row r="2605" spans="1:17" hidden="1" x14ac:dyDescent="0.25">
      <c r="A2605">
        <v>2</v>
      </c>
      <c r="B2605" t="s">
        <v>44</v>
      </c>
      <c r="C2605" t="s">
        <v>37</v>
      </c>
      <c r="D2605" t="s">
        <v>55</v>
      </c>
      <c r="E2605" t="s">
        <v>18</v>
      </c>
      <c r="F2605" t="s">
        <v>26</v>
      </c>
      <c r="G2605"/>
      <c r="H2605" t="s">
        <v>19</v>
      </c>
      <c r="J2605">
        <v>6</v>
      </c>
      <c r="K2605">
        <v>8</v>
      </c>
      <c r="M2605" t="s">
        <v>21</v>
      </c>
    </row>
    <row r="2606" spans="1:17" hidden="1" x14ac:dyDescent="0.25">
      <c r="A2606">
        <v>2</v>
      </c>
      <c r="B2606" t="s">
        <v>44</v>
      </c>
      <c r="C2606" t="s">
        <v>37</v>
      </c>
      <c r="D2606" t="s">
        <v>55</v>
      </c>
      <c r="E2606" t="s">
        <v>18</v>
      </c>
      <c r="F2606" t="s">
        <v>26</v>
      </c>
      <c r="G2606"/>
      <c r="H2606" t="s">
        <v>19</v>
      </c>
      <c r="J2606">
        <v>6</v>
      </c>
      <c r="K2606">
        <v>8</v>
      </c>
      <c r="M2606" t="s">
        <v>21</v>
      </c>
    </row>
    <row r="2607" spans="1:17" hidden="1" x14ac:dyDescent="0.25">
      <c r="A2607">
        <v>2</v>
      </c>
      <c r="B2607" t="s">
        <v>44</v>
      </c>
      <c r="C2607" t="s">
        <v>37</v>
      </c>
      <c r="D2607" t="s">
        <v>55</v>
      </c>
      <c r="E2607" t="s">
        <v>28</v>
      </c>
      <c r="F2607" t="s">
        <v>26</v>
      </c>
      <c r="G2607"/>
      <c r="H2607" t="s">
        <v>27</v>
      </c>
      <c r="I2607">
        <f>(J2607+K2607)/2</f>
        <v>1.5</v>
      </c>
      <c r="J2607">
        <v>1</v>
      </c>
      <c r="K2607">
        <v>2</v>
      </c>
      <c r="M2607" t="s">
        <v>21</v>
      </c>
    </row>
    <row r="2608" spans="1:17" hidden="1" x14ac:dyDescent="0.25">
      <c r="A2608">
        <v>2</v>
      </c>
      <c r="B2608" t="s">
        <v>44</v>
      </c>
      <c r="C2608" t="s">
        <v>37</v>
      </c>
      <c r="D2608" t="s">
        <v>55</v>
      </c>
      <c r="E2608" t="s">
        <v>18</v>
      </c>
      <c r="F2608" t="s">
        <v>31</v>
      </c>
      <c r="G2608">
        <v>24</v>
      </c>
      <c r="M2608" t="s">
        <v>21</v>
      </c>
    </row>
    <row r="2609" spans="1:17" hidden="1" x14ac:dyDescent="0.25">
      <c r="A2609">
        <v>2</v>
      </c>
      <c r="B2609" t="s">
        <v>44</v>
      </c>
      <c r="C2609" t="s">
        <v>38</v>
      </c>
      <c r="D2609" t="s">
        <v>53</v>
      </c>
      <c r="E2609" t="s">
        <v>18</v>
      </c>
      <c r="F2609" t="s">
        <v>26</v>
      </c>
      <c r="G2609"/>
      <c r="H2609" t="s">
        <v>19</v>
      </c>
      <c r="J2609">
        <v>8</v>
      </c>
      <c r="K2609">
        <v>11</v>
      </c>
      <c r="M2609" t="s">
        <v>21</v>
      </c>
    </row>
    <row r="2610" spans="1:17" hidden="1" x14ac:dyDescent="0.25">
      <c r="A2610">
        <v>2</v>
      </c>
      <c r="B2610" t="s">
        <v>44</v>
      </c>
      <c r="C2610" t="s">
        <v>38</v>
      </c>
      <c r="D2610" t="s">
        <v>53</v>
      </c>
      <c r="E2610" t="s">
        <v>20</v>
      </c>
      <c r="F2610" t="s">
        <v>74</v>
      </c>
      <c r="G2610"/>
      <c r="J2610">
        <v>0.25</v>
      </c>
      <c r="K2610">
        <v>0.33</v>
      </c>
      <c r="M2610" t="s">
        <v>75</v>
      </c>
      <c r="N2610" t="s">
        <v>21</v>
      </c>
      <c r="O2610" t="s">
        <v>62</v>
      </c>
      <c r="Q2610" t="s">
        <v>63</v>
      </c>
    </row>
    <row r="2611" spans="1:17" hidden="1" x14ac:dyDescent="0.25">
      <c r="A2611">
        <v>2</v>
      </c>
      <c r="B2611" t="s">
        <v>44</v>
      </c>
      <c r="C2611" t="s">
        <v>38</v>
      </c>
      <c r="D2611" t="s">
        <v>53</v>
      </c>
      <c r="E2611" t="s">
        <v>25</v>
      </c>
      <c r="F2611" t="s">
        <v>26</v>
      </c>
      <c r="G2611"/>
      <c r="H2611" t="s">
        <v>27</v>
      </c>
      <c r="I2611">
        <v>0.75</v>
      </c>
      <c r="J2611">
        <v>0.5</v>
      </c>
      <c r="K2611">
        <v>1</v>
      </c>
      <c r="M2611" t="s">
        <v>24</v>
      </c>
    </row>
    <row r="2612" spans="1:17" hidden="1" x14ac:dyDescent="0.25">
      <c r="A2612">
        <v>2</v>
      </c>
      <c r="B2612" t="s">
        <v>44</v>
      </c>
      <c r="C2612" t="s">
        <v>38</v>
      </c>
      <c r="D2612" t="s">
        <v>53</v>
      </c>
      <c r="E2612" t="s">
        <v>20</v>
      </c>
      <c r="F2612" t="s">
        <v>74</v>
      </c>
      <c r="G2612"/>
      <c r="I2612">
        <v>0.75</v>
      </c>
      <c r="J2612">
        <v>0.16</v>
      </c>
      <c r="K2612">
        <v>0.25</v>
      </c>
      <c r="M2612" t="s">
        <v>75</v>
      </c>
      <c r="N2612" t="s">
        <v>24</v>
      </c>
      <c r="O2612" t="s">
        <v>21</v>
      </c>
    </row>
    <row r="2613" spans="1:17" hidden="1" x14ac:dyDescent="0.25">
      <c r="A2613">
        <v>2</v>
      </c>
      <c r="B2613" t="s">
        <v>44</v>
      </c>
      <c r="C2613" t="s">
        <v>38</v>
      </c>
      <c r="D2613" t="s">
        <v>53</v>
      </c>
      <c r="E2613" t="s">
        <v>28</v>
      </c>
      <c r="F2613" t="s">
        <v>26</v>
      </c>
      <c r="G2613"/>
      <c r="H2613" t="s">
        <v>27</v>
      </c>
      <c r="I2613">
        <v>1</v>
      </c>
      <c r="J2613">
        <v>0.5</v>
      </c>
      <c r="K2613">
        <v>2</v>
      </c>
      <c r="M2613" t="s">
        <v>21</v>
      </c>
    </row>
    <row r="2614" spans="1:17" hidden="1" x14ac:dyDescent="0.25">
      <c r="A2614">
        <v>2</v>
      </c>
      <c r="B2614" t="s">
        <v>44</v>
      </c>
      <c r="C2614" t="s">
        <v>38</v>
      </c>
      <c r="D2614" t="s">
        <v>53</v>
      </c>
      <c r="E2614" t="s">
        <v>18</v>
      </c>
      <c r="F2614" t="s">
        <v>31</v>
      </c>
      <c r="G2614">
        <v>24</v>
      </c>
      <c r="M2614" t="s">
        <v>21</v>
      </c>
    </row>
    <row r="2615" spans="1:17" hidden="1" x14ac:dyDescent="0.25">
      <c r="A2615">
        <v>2</v>
      </c>
      <c r="B2615" t="s">
        <v>44</v>
      </c>
      <c r="C2615" t="s">
        <v>37</v>
      </c>
      <c r="D2615" t="s">
        <v>53</v>
      </c>
      <c r="E2615" t="s">
        <v>18</v>
      </c>
      <c r="F2615" t="s">
        <v>26</v>
      </c>
      <c r="G2615"/>
      <c r="H2615" t="s">
        <v>19</v>
      </c>
      <c r="J2615">
        <v>6</v>
      </c>
      <c r="K2615">
        <v>7</v>
      </c>
      <c r="M2615" t="s">
        <v>21</v>
      </c>
    </row>
    <row r="2616" spans="1:17" hidden="1" x14ac:dyDescent="0.25">
      <c r="A2616">
        <v>2</v>
      </c>
      <c r="B2616" t="s">
        <v>44</v>
      </c>
      <c r="C2616" t="s">
        <v>37</v>
      </c>
      <c r="D2616" t="s">
        <v>53</v>
      </c>
      <c r="E2616" t="s">
        <v>18</v>
      </c>
      <c r="F2616" t="s">
        <v>26</v>
      </c>
      <c r="G2616"/>
      <c r="H2616" t="s">
        <v>19</v>
      </c>
      <c r="J2616">
        <v>3</v>
      </c>
      <c r="K2616">
        <v>3.5</v>
      </c>
      <c r="M2616" t="s">
        <v>21</v>
      </c>
    </row>
    <row r="2617" spans="1:17" hidden="1" x14ac:dyDescent="0.25">
      <c r="A2617">
        <v>2</v>
      </c>
      <c r="B2617" t="s">
        <v>44</v>
      </c>
      <c r="C2617" t="s">
        <v>37</v>
      </c>
      <c r="D2617" t="s">
        <v>53</v>
      </c>
      <c r="E2617" t="s">
        <v>34</v>
      </c>
      <c r="F2617" t="s">
        <v>26</v>
      </c>
      <c r="G2617"/>
      <c r="H2617" t="s">
        <v>19</v>
      </c>
      <c r="J2617">
        <v>0.5</v>
      </c>
      <c r="K2617">
        <v>0.75</v>
      </c>
      <c r="M2617" t="s">
        <v>24</v>
      </c>
    </row>
    <row r="2618" spans="1:17" hidden="1" x14ac:dyDescent="0.25">
      <c r="A2618">
        <v>2</v>
      </c>
      <c r="B2618" t="s">
        <v>44</v>
      </c>
      <c r="C2618" t="s">
        <v>37</v>
      </c>
      <c r="D2618" t="s">
        <v>53</v>
      </c>
      <c r="E2618" t="s">
        <v>18</v>
      </c>
      <c r="F2618" t="s">
        <v>26</v>
      </c>
      <c r="G2618"/>
      <c r="H2618" t="s">
        <v>27</v>
      </c>
      <c r="I2618">
        <v>2.5</v>
      </c>
      <c r="J2618">
        <v>2</v>
      </c>
      <c r="K2618">
        <v>3</v>
      </c>
      <c r="M2618" t="s">
        <v>21</v>
      </c>
    </row>
    <row r="2619" spans="1:17" hidden="1" x14ac:dyDescent="0.25">
      <c r="A2619">
        <v>2</v>
      </c>
      <c r="B2619" t="s">
        <v>44</v>
      </c>
      <c r="C2619" t="s">
        <v>37</v>
      </c>
      <c r="D2619" t="s">
        <v>53</v>
      </c>
      <c r="E2619" t="s">
        <v>28</v>
      </c>
      <c r="F2619" t="s">
        <v>26</v>
      </c>
      <c r="G2619"/>
      <c r="H2619" t="s">
        <v>27</v>
      </c>
      <c r="I2619">
        <v>0.5</v>
      </c>
      <c r="J2619">
        <v>0.33</v>
      </c>
      <c r="K2619">
        <v>0.75</v>
      </c>
      <c r="M2619" t="s">
        <v>21</v>
      </c>
    </row>
    <row r="2620" spans="1:17" hidden="1" x14ac:dyDescent="0.25">
      <c r="A2620">
        <v>2</v>
      </c>
      <c r="B2620" t="s">
        <v>44</v>
      </c>
      <c r="C2620" t="s">
        <v>37</v>
      </c>
      <c r="D2620" t="s">
        <v>53</v>
      </c>
      <c r="E2620" t="s">
        <v>18</v>
      </c>
      <c r="F2620" t="s">
        <v>31</v>
      </c>
      <c r="G2620">
        <v>24</v>
      </c>
      <c r="M2620" t="s">
        <v>21</v>
      </c>
    </row>
    <row r="2621" spans="1:17" hidden="1" x14ac:dyDescent="0.25">
      <c r="A2621">
        <v>2</v>
      </c>
      <c r="B2621" t="s">
        <v>44</v>
      </c>
      <c r="C2621" t="s">
        <v>38</v>
      </c>
      <c r="D2621" t="s">
        <v>56</v>
      </c>
      <c r="E2621" t="s">
        <v>18</v>
      </c>
      <c r="F2621" t="s">
        <v>26</v>
      </c>
      <c r="G2621"/>
      <c r="H2621" t="s">
        <v>19</v>
      </c>
      <c r="J2621">
        <v>8</v>
      </c>
      <c r="K2621">
        <v>14</v>
      </c>
      <c r="M2621" t="s">
        <v>21</v>
      </c>
    </row>
    <row r="2622" spans="1:17" hidden="1" x14ac:dyDescent="0.25">
      <c r="A2622">
        <v>2</v>
      </c>
      <c r="B2622" t="s">
        <v>44</v>
      </c>
      <c r="C2622" t="s">
        <v>38</v>
      </c>
      <c r="D2622" t="s">
        <v>56</v>
      </c>
      <c r="E2622" t="s">
        <v>28</v>
      </c>
      <c r="F2622" t="s">
        <v>26</v>
      </c>
      <c r="G2622"/>
      <c r="H2622" t="s">
        <v>27</v>
      </c>
      <c r="I2622">
        <v>1</v>
      </c>
      <c r="J2622">
        <v>0.5</v>
      </c>
      <c r="K2622">
        <v>2</v>
      </c>
      <c r="M2622" t="s">
        <v>21</v>
      </c>
    </row>
    <row r="2623" spans="1:17" hidden="1" x14ac:dyDescent="0.25">
      <c r="A2623">
        <v>2</v>
      </c>
      <c r="B2623" t="s">
        <v>44</v>
      </c>
      <c r="C2623" t="s">
        <v>38</v>
      </c>
      <c r="D2623" t="s">
        <v>56</v>
      </c>
      <c r="E2623" t="s">
        <v>18</v>
      </c>
      <c r="F2623" t="s">
        <v>31</v>
      </c>
      <c r="G2623">
        <v>24</v>
      </c>
      <c r="M2623" t="s">
        <v>21</v>
      </c>
    </row>
    <row r="2624" spans="1:17" hidden="1" x14ac:dyDescent="0.25">
      <c r="A2624">
        <v>2</v>
      </c>
      <c r="B2624" t="s">
        <v>44</v>
      </c>
      <c r="C2624" t="s">
        <v>37</v>
      </c>
      <c r="D2624" t="s">
        <v>56</v>
      </c>
      <c r="E2624" t="s">
        <v>18</v>
      </c>
      <c r="F2624" t="s">
        <v>26</v>
      </c>
      <c r="G2624"/>
      <c r="H2624" t="s">
        <v>19</v>
      </c>
      <c r="J2624">
        <v>6</v>
      </c>
      <c r="K2624">
        <v>9</v>
      </c>
      <c r="M2624" t="s">
        <v>21</v>
      </c>
    </row>
    <row r="2625" spans="1:13" hidden="1" x14ac:dyDescent="0.25">
      <c r="A2625">
        <v>2</v>
      </c>
      <c r="B2625" t="s">
        <v>44</v>
      </c>
      <c r="C2625" t="s">
        <v>37</v>
      </c>
      <c r="D2625" t="s">
        <v>56</v>
      </c>
      <c r="E2625" t="s">
        <v>18</v>
      </c>
      <c r="F2625" t="s">
        <v>26</v>
      </c>
      <c r="G2625"/>
      <c r="H2625" t="s">
        <v>19</v>
      </c>
      <c r="J2625">
        <v>6</v>
      </c>
      <c r="K2625">
        <v>8</v>
      </c>
      <c r="M2625" t="s">
        <v>21</v>
      </c>
    </row>
    <row r="2626" spans="1:13" hidden="1" x14ac:dyDescent="0.25">
      <c r="A2626">
        <v>2</v>
      </c>
      <c r="B2626" t="s">
        <v>44</v>
      </c>
      <c r="C2626" t="s">
        <v>37</v>
      </c>
      <c r="D2626" t="s">
        <v>56</v>
      </c>
      <c r="E2626" t="s">
        <v>28</v>
      </c>
      <c r="F2626" t="s">
        <v>26</v>
      </c>
      <c r="G2626"/>
      <c r="H2626" t="s">
        <v>27</v>
      </c>
      <c r="I2626">
        <v>0.75</v>
      </c>
      <c r="J2626">
        <v>0.5</v>
      </c>
      <c r="K2626">
        <v>1</v>
      </c>
      <c r="M2626" t="s">
        <v>21</v>
      </c>
    </row>
    <row r="2627" spans="1:13" hidden="1" x14ac:dyDescent="0.25">
      <c r="A2627">
        <v>2</v>
      </c>
      <c r="B2627" t="s">
        <v>44</v>
      </c>
      <c r="C2627" t="s">
        <v>37</v>
      </c>
      <c r="D2627" t="s">
        <v>56</v>
      </c>
      <c r="E2627" t="s">
        <v>18</v>
      </c>
      <c r="F2627" t="s">
        <v>31</v>
      </c>
      <c r="G2627">
        <v>24</v>
      </c>
      <c r="M2627" t="s">
        <v>21</v>
      </c>
    </row>
    <row r="2628" spans="1:13" hidden="1" x14ac:dyDescent="0.25">
      <c r="A2628">
        <v>2</v>
      </c>
      <c r="B2628" t="s">
        <v>44</v>
      </c>
      <c r="C2628" t="s">
        <v>37</v>
      </c>
      <c r="D2628" t="s">
        <v>52</v>
      </c>
      <c r="E2628" t="s">
        <v>18</v>
      </c>
      <c r="F2628" t="s">
        <v>26</v>
      </c>
      <c r="G2628"/>
      <c r="H2628" t="s">
        <v>19</v>
      </c>
      <c r="J2628">
        <v>8</v>
      </c>
      <c r="K2628">
        <v>18</v>
      </c>
      <c r="M2628" t="s">
        <v>21</v>
      </c>
    </row>
    <row r="2629" spans="1:13" hidden="1" x14ac:dyDescent="0.25">
      <c r="A2629">
        <v>2</v>
      </c>
      <c r="B2629" t="s">
        <v>44</v>
      </c>
      <c r="C2629" t="s">
        <v>37</v>
      </c>
      <c r="D2629" t="s">
        <v>52</v>
      </c>
      <c r="E2629" t="s">
        <v>28</v>
      </c>
      <c r="F2629" t="s">
        <v>26</v>
      </c>
      <c r="G2629"/>
      <c r="H2629" t="s">
        <v>27</v>
      </c>
      <c r="I2629">
        <v>1</v>
      </c>
      <c r="J2629">
        <v>0.5</v>
      </c>
      <c r="K2629">
        <v>2</v>
      </c>
      <c r="M2629" t="s">
        <v>21</v>
      </c>
    </row>
    <row r="2630" spans="1:13" hidden="1" x14ac:dyDescent="0.25">
      <c r="A2630">
        <v>2</v>
      </c>
      <c r="B2630" t="s">
        <v>44</v>
      </c>
      <c r="C2630" t="s">
        <v>37</v>
      </c>
      <c r="D2630" t="s">
        <v>52</v>
      </c>
      <c r="E2630" t="s">
        <v>18</v>
      </c>
      <c r="F2630" t="s">
        <v>31</v>
      </c>
      <c r="G2630">
        <v>24</v>
      </c>
      <c r="M2630" t="s">
        <v>21</v>
      </c>
    </row>
    <row r="2631" spans="1:13" hidden="1" x14ac:dyDescent="0.25">
      <c r="A2631">
        <v>2</v>
      </c>
      <c r="B2631" t="s">
        <v>44</v>
      </c>
      <c r="C2631" t="s">
        <v>36</v>
      </c>
      <c r="D2631" t="s">
        <v>52</v>
      </c>
      <c r="E2631" t="s">
        <v>18</v>
      </c>
      <c r="F2631" t="s">
        <v>26</v>
      </c>
      <c r="G2631"/>
      <c r="H2631" t="s">
        <v>19</v>
      </c>
      <c r="J2631">
        <v>8</v>
      </c>
      <c r="K2631">
        <v>11</v>
      </c>
      <c r="M2631" t="s">
        <v>21</v>
      </c>
    </row>
    <row r="2632" spans="1:13" hidden="1" x14ac:dyDescent="0.25">
      <c r="A2632">
        <v>2</v>
      </c>
      <c r="B2632" t="s">
        <v>44</v>
      </c>
      <c r="C2632" t="s">
        <v>36</v>
      </c>
      <c r="D2632" t="s">
        <v>52</v>
      </c>
      <c r="E2632" t="s">
        <v>25</v>
      </c>
      <c r="F2632" t="s">
        <v>26</v>
      </c>
      <c r="G2632"/>
      <c r="H2632" t="s">
        <v>27</v>
      </c>
      <c r="I2632">
        <v>0.75</v>
      </c>
      <c r="J2632">
        <v>0.5</v>
      </c>
      <c r="K2632">
        <v>1</v>
      </c>
      <c r="M2632" t="s">
        <v>24</v>
      </c>
    </row>
    <row r="2633" spans="1:13" hidden="1" x14ac:dyDescent="0.25">
      <c r="A2633">
        <v>2</v>
      </c>
      <c r="B2633" t="s">
        <v>44</v>
      </c>
      <c r="C2633" t="s">
        <v>36</v>
      </c>
      <c r="D2633" t="s">
        <v>52</v>
      </c>
      <c r="E2633" t="s">
        <v>28</v>
      </c>
      <c r="F2633" t="s">
        <v>26</v>
      </c>
      <c r="G2633"/>
      <c r="H2633" t="s">
        <v>27</v>
      </c>
      <c r="I2633">
        <v>1</v>
      </c>
      <c r="J2633">
        <v>0.5</v>
      </c>
      <c r="K2633">
        <v>2</v>
      </c>
      <c r="M2633" t="s">
        <v>21</v>
      </c>
    </row>
    <row r="2634" spans="1:13" hidden="1" x14ac:dyDescent="0.25">
      <c r="A2634">
        <v>2</v>
      </c>
      <c r="B2634" t="s">
        <v>44</v>
      </c>
      <c r="C2634" t="s">
        <v>36</v>
      </c>
      <c r="D2634" t="s">
        <v>52</v>
      </c>
      <c r="E2634" t="s">
        <v>18</v>
      </c>
      <c r="F2634" t="s">
        <v>31</v>
      </c>
      <c r="G2634">
        <v>24</v>
      </c>
      <c r="M2634" t="s">
        <v>21</v>
      </c>
    </row>
    <row r="2635" spans="1:13" hidden="1" x14ac:dyDescent="0.25">
      <c r="A2635">
        <v>2</v>
      </c>
      <c r="B2635" t="s">
        <v>44</v>
      </c>
      <c r="C2635" t="s">
        <v>38</v>
      </c>
      <c r="D2635" t="s">
        <v>52</v>
      </c>
      <c r="E2635" t="s">
        <v>18</v>
      </c>
      <c r="F2635" t="s">
        <v>26</v>
      </c>
      <c r="G2635"/>
      <c r="H2635" t="s">
        <v>19</v>
      </c>
      <c r="J2635">
        <v>8</v>
      </c>
      <c r="K2635">
        <v>11</v>
      </c>
      <c r="M2635" t="s">
        <v>21</v>
      </c>
    </row>
    <row r="2636" spans="1:13" hidden="1" x14ac:dyDescent="0.25">
      <c r="A2636">
        <v>2</v>
      </c>
      <c r="B2636" t="s">
        <v>44</v>
      </c>
      <c r="C2636" t="s">
        <v>38</v>
      </c>
      <c r="D2636" t="s">
        <v>52</v>
      </c>
      <c r="E2636" t="s">
        <v>25</v>
      </c>
      <c r="F2636" t="s">
        <v>26</v>
      </c>
      <c r="G2636"/>
      <c r="H2636" t="s">
        <v>27</v>
      </c>
      <c r="I2636">
        <v>0.75</v>
      </c>
      <c r="J2636">
        <v>0.5</v>
      </c>
      <c r="K2636">
        <v>1</v>
      </c>
      <c r="M2636" t="s">
        <v>24</v>
      </c>
    </row>
    <row r="2637" spans="1:13" hidden="1" x14ac:dyDescent="0.25">
      <c r="A2637">
        <v>2</v>
      </c>
      <c r="B2637" t="s">
        <v>44</v>
      </c>
      <c r="C2637" t="s">
        <v>38</v>
      </c>
      <c r="D2637" t="s">
        <v>52</v>
      </c>
      <c r="E2637" t="s">
        <v>28</v>
      </c>
      <c r="F2637" t="s">
        <v>26</v>
      </c>
      <c r="G2637"/>
      <c r="H2637" t="s">
        <v>27</v>
      </c>
      <c r="I2637">
        <v>1</v>
      </c>
      <c r="J2637">
        <v>0.5</v>
      </c>
      <c r="K2637">
        <v>2</v>
      </c>
      <c r="M2637" t="s">
        <v>21</v>
      </c>
    </row>
    <row r="2638" spans="1:13" hidden="1" x14ac:dyDescent="0.25">
      <c r="A2638">
        <v>2</v>
      </c>
      <c r="B2638" t="s">
        <v>44</v>
      </c>
      <c r="C2638" t="s">
        <v>38</v>
      </c>
      <c r="D2638" t="s">
        <v>52</v>
      </c>
      <c r="E2638" t="s">
        <v>18</v>
      </c>
      <c r="F2638" t="s">
        <v>31</v>
      </c>
      <c r="G2638">
        <v>24</v>
      </c>
      <c r="M2638" t="s">
        <v>21</v>
      </c>
    </row>
    <row r="2639" spans="1:13" hidden="1" x14ac:dyDescent="0.25">
      <c r="A2639">
        <v>0</v>
      </c>
      <c r="B2639" t="s">
        <v>44</v>
      </c>
      <c r="C2639" t="s">
        <v>17</v>
      </c>
      <c r="D2639" t="s">
        <v>51</v>
      </c>
      <c r="E2639" t="s">
        <v>18</v>
      </c>
      <c r="F2639" t="s">
        <v>31</v>
      </c>
      <c r="G2639">
        <v>24</v>
      </c>
      <c r="M2639" t="s">
        <v>21</v>
      </c>
    </row>
    <row r="2640" spans="1:13" hidden="1" x14ac:dyDescent="0.25">
      <c r="A2640">
        <v>0</v>
      </c>
      <c r="B2640" t="s">
        <v>44</v>
      </c>
      <c r="C2640" t="s">
        <v>37</v>
      </c>
      <c r="D2640" t="s">
        <v>51</v>
      </c>
      <c r="E2640" t="s">
        <v>18</v>
      </c>
      <c r="F2640" t="s">
        <v>31</v>
      </c>
      <c r="G2640">
        <v>24</v>
      </c>
      <c r="M2640" t="s">
        <v>21</v>
      </c>
    </row>
    <row r="2641" spans="1:17" hidden="1" x14ac:dyDescent="0.25">
      <c r="A2641">
        <v>0</v>
      </c>
      <c r="B2641" t="s">
        <v>44</v>
      </c>
      <c r="C2641" t="s">
        <v>36</v>
      </c>
      <c r="D2641" t="s">
        <v>51</v>
      </c>
      <c r="E2641" t="s">
        <v>18</v>
      </c>
      <c r="F2641" t="s">
        <v>31</v>
      </c>
      <c r="G2641">
        <v>24</v>
      </c>
      <c r="M2641" t="s">
        <v>21</v>
      </c>
    </row>
    <row r="2642" spans="1:17" hidden="1" x14ac:dyDescent="0.25">
      <c r="A2642">
        <v>0</v>
      </c>
      <c r="B2642" t="s">
        <v>44</v>
      </c>
      <c r="C2642" t="s">
        <v>38</v>
      </c>
      <c r="D2642" t="s">
        <v>51</v>
      </c>
      <c r="E2642" t="s">
        <v>18</v>
      </c>
      <c r="F2642" t="s">
        <v>31</v>
      </c>
      <c r="G2642">
        <v>24</v>
      </c>
      <c r="M2642" t="s">
        <v>21</v>
      </c>
    </row>
    <row r="2643" spans="1:17" hidden="1" x14ac:dyDescent="0.25">
      <c r="A2643">
        <v>2</v>
      </c>
      <c r="B2643" t="s">
        <v>44</v>
      </c>
      <c r="C2643" t="s">
        <v>17</v>
      </c>
      <c r="D2643" t="s">
        <v>51</v>
      </c>
      <c r="E2643" t="s">
        <v>18</v>
      </c>
      <c r="F2643" t="s">
        <v>31</v>
      </c>
      <c r="G2643">
        <v>24</v>
      </c>
      <c r="M2643" t="s">
        <v>21</v>
      </c>
    </row>
    <row r="2644" spans="1:17" hidden="1" x14ac:dyDescent="0.25">
      <c r="A2644">
        <v>2</v>
      </c>
      <c r="B2644" t="s">
        <v>44</v>
      </c>
      <c r="C2644" t="s">
        <v>37</v>
      </c>
      <c r="D2644" t="s">
        <v>51</v>
      </c>
      <c r="E2644" t="s">
        <v>18</v>
      </c>
      <c r="F2644" t="s">
        <v>31</v>
      </c>
      <c r="G2644">
        <v>24</v>
      </c>
      <c r="M2644" t="s">
        <v>21</v>
      </c>
    </row>
    <row r="2645" spans="1:17" hidden="1" x14ac:dyDescent="0.25">
      <c r="A2645">
        <v>2</v>
      </c>
      <c r="B2645" t="s">
        <v>44</v>
      </c>
      <c r="C2645" t="s">
        <v>36</v>
      </c>
      <c r="D2645" t="s">
        <v>51</v>
      </c>
      <c r="E2645" t="s">
        <v>18</v>
      </c>
      <c r="F2645" t="s">
        <v>31</v>
      </c>
      <c r="G2645">
        <v>24</v>
      </c>
      <c r="M2645" t="s">
        <v>21</v>
      </c>
    </row>
    <row r="2646" spans="1:17" hidden="1" x14ac:dyDescent="0.25">
      <c r="A2646">
        <v>2</v>
      </c>
      <c r="B2646" t="s">
        <v>44</v>
      </c>
      <c r="C2646" t="s">
        <v>38</v>
      </c>
      <c r="D2646" t="s">
        <v>51</v>
      </c>
      <c r="E2646" t="s">
        <v>18</v>
      </c>
      <c r="F2646" t="s">
        <v>31</v>
      </c>
      <c r="G2646">
        <v>24</v>
      </c>
      <c r="M2646" t="s">
        <v>21</v>
      </c>
    </row>
    <row r="2647" spans="1:17" x14ac:dyDescent="0.25">
      <c r="A2647">
        <v>1</v>
      </c>
      <c r="B2647" t="s">
        <v>44</v>
      </c>
      <c r="C2647" t="s">
        <v>17</v>
      </c>
      <c r="D2647" t="s">
        <v>55</v>
      </c>
      <c r="E2647" t="s">
        <v>18</v>
      </c>
      <c r="F2647" t="s">
        <v>26</v>
      </c>
      <c r="G2647"/>
      <c r="H2647" t="s">
        <v>19</v>
      </c>
      <c r="J2647">
        <v>6</v>
      </c>
      <c r="K2647">
        <v>8</v>
      </c>
      <c r="M2647" t="s">
        <v>21</v>
      </c>
    </row>
    <row r="2648" spans="1:17" x14ac:dyDescent="0.25">
      <c r="A2648">
        <v>1</v>
      </c>
      <c r="B2648" t="s">
        <v>44</v>
      </c>
      <c r="C2648" t="s">
        <v>17</v>
      </c>
      <c r="D2648" t="s">
        <v>55</v>
      </c>
      <c r="E2648" t="s">
        <v>20</v>
      </c>
      <c r="F2648" t="s">
        <v>74</v>
      </c>
      <c r="G2648"/>
      <c r="J2648">
        <v>0.25</v>
      </c>
      <c r="K2648">
        <v>0.33</v>
      </c>
      <c r="M2648" t="s">
        <v>75</v>
      </c>
      <c r="N2648" t="s">
        <v>21</v>
      </c>
      <c r="O2648" t="s">
        <v>22</v>
      </c>
    </row>
    <row r="2649" spans="1:17" x14ac:dyDescent="0.25">
      <c r="A2649">
        <v>1</v>
      </c>
      <c r="B2649" t="s">
        <v>44</v>
      </c>
      <c r="C2649" t="s">
        <v>17</v>
      </c>
      <c r="D2649" t="s">
        <v>55</v>
      </c>
      <c r="E2649" t="s">
        <v>23</v>
      </c>
      <c r="F2649" t="s">
        <v>26</v>
      </c>
      <c r="G2649"/>
      <c r="H2649" t="s">
        <v>19</v>
      </c>
      <c r="J2649">
        <v>6</v>
      </c>
      <c r="K2649">
        <v>8</v>
      </c>
      <c r="M2649" t="s">
        <v>22</v>
      </c>
    </row>
    <row r="2650" spans="1:17" x14ac:dyDescent="0.25">
      <c r="A2650">
        <v>1</v>
      </c>
      <c r="B2650" t="s">
        <v>44</v>
      </c>
      <c r="C2650" t="s">
        <v>17</v>
      </c>
      <c r="D2650" t="s">
        <v>55</v>
      </c>
      <c r="E2650" t="s">
        <v>20</v>
      </c>
      <c r="F2650" t="s">
        <v>74</v>
      </c>
      <c r="G2650"/>
      <c r="J2650">
        <v>0.25</v>
      </c>
      <c r="K2650">
        <v>0.33</v>
      </c>
      <c r="M2650" t="s">
        <v>75</v>
      </c>
      <c r="N2650" t="s">
        <v>24</v>
      </c>
      <c r="O2650" t="s">
        <v>62</v>
      </c>
      <c r="Q2650" t="s">
        <v>63</v>
      </c>
    </row>
    <row r="2651" spans="1:17" x14ac:dyDescent="0.25">
      <c r="A2651">
        <v>1</v>
      </c>
      <c r="B2651" t="s">
        <v>44</v>
      </c>
      <c r="C2651" t="s">
        <v>17</v>
      </c>
      <c r="D2651" t="s">
        <v>55</v>
      </c>
      <c r="E2651" t="s">
        <v>25</v>
      </c>
      <c r="F2651" t="s">
        <v>26</v>
      </c>
      <c r="G2651"/>
      <c r="H2651" t="s">
        <v>27</v>
      </c>
      <c r="I2651">
        <v>0.54</v>
      </c>
      <c r="J2651">
        <v>0.25</v>
      </c>
      <c r="K2651">
        <v>0.75</v>
      </c>
      <c r="M2651" t="s">
        <v>24</v>
      </c>
    </row>
    <row r="2652" spans="1:17" x14ac:dyDescent="0.25">
      <c r="A2652">
        <v>1</v>
      </c>
      <c r="B2652" t="s">
        <v>44</v>
      </c>
      <c r="C2652" t="s">
        <v>17</v>
      </c>
      <c r="D2652" t="s">
        <v>55</v>
      </c>
      <c r="E2652" t="s">
        <v>20</v>
      </c>
      <c r="F2652" t="s">
        <v>74</v>
      </c>
      <c r="G2652"/>
      <c r="I2652">
        <v>0.54</v>
      </c>
      <c r="J2652">
        <v>0.16</v>
      </c>
      <c r="K2652">
        <v>0.25</v>
      </c>
      <c r="M2652" t="s">
        <v>75</v>
      </c>
      <c r="N2652" t="s">
        <v>24</v>
      </c>
      <c r="O2652" t="s">
        <v>21</v>
      </c>
    </row>
    <row r="2653" spans="1:17" x14ac:dyDescent="0.25">
      <c r="A2653">
        <v>1</v>
      </c>
      <c r="B2653" t="s">
        <v>44</v>
      </c>
      <c r="C2653" t="s">
        <v>17</v>
      </c>
      <c r="D2653" t="s">
        <v>55</v>
      </c>
      <c r="E2653" t="s">
        <v>28</v>
      </c>
      <c r="F2653" t="s">
        <v>26</v>
      </c>
      <c r="G2653"/>
      <c r="H2653" t="s">
        <v>27</v>
      </c>
      <c r="I2653">
        <v>0.75</v>
      </c>
      <c r="J2653">
        <v>0.5</v>
      </c>
      <c r="K2653">
        <v>1</v>
      </c>
      <c r="M2653" t="s">
        <v>21</v>
      </c>
    </row>
    <row r="2654" spans="1:17" x14ac:dyDescent="0.25">
      <c r="A2654">
        <v>1</v>
      </c>
      <c r="B2654" t="s">
        <v>44</v>
      </c>
      <c r="C2654" t="s">
        <v>17</v>
      </c>
      <c r="D2654" t="s">
        <v>55</v>
      </c>
      <c r="E2654" t="s">
        <v>18</v>
      </c>
      <c r="F2654" t="s">
        <v>31</v>
      </c>
      <c r="G2654">
        <v>24</v>
      </c>
      <c r="M2654" t="s">
        <v>21</v>
      </c>
    </row>
    <row r="2655" spans="1:17" x14ac:dyDescent="0.25">
      <c r="A2655">
        <v>1</v>
      </c>
      <c r="B2655" t="s">
        <v>44</v>
      </c>
      <c r="C2655" t="s">
        <v>17</v>
      </c>
      <c r="D2655" t="s">
        <v>53</v>
      </c>
      <c r="E2655" t="s">
        <v>18</v>
      </c>
      <c r="F2655" t="s">
        <v>26</v>
      </c>
      <c r="G2655"/>
      <c r="H2655" t="s">
        <v>19</v>
      </c>
      <c r="J2655">
        <v>6</v>
      </c>
      <c r="K2655">
        <v>7</v>
      </c>
      <c r="M2655" t="s">
        <v>21</v>
      </c>
    </row>
    <row r="2656" spans="1:17" x14ac:dyDescent="0.25">
      <c r="A2656">
        <v>1</v>
      </c>
      <c r="B2656" t="s">
        <v>44</v>
      </c>
      <c r="C2656" t="s">
        <v>17</v>
      </c>
      <c r="D2656" t="s">
        <v>53</v>
      </c>
      <c r="E2656" t="s">
        <v>20</v>
      </c>
      <c r="F2656" t="s">
        <v>74</v>
      </c>
      <c r="G2656"/>
      <c r="J2656">
        <v>0.25</v>
      </c>
      <c r="K2656">
        <v>0.33</v>
      </c>
      <c r="M2656" t="s">
        <v>75</v>
      </c>
      <c r="N2656" t="s">
        <v>21</v>
      </c>
      <c r="O2656" t="s">
        <v>32</v>
      </c>
    </row>
    <row r="2657" spans="1:17" x14ac:dyDescent="0.25">
      <c r="A2657">
        <v>1</v>
      </c>
      <c r="B2657" t="s">
        <v>44</v>
      </c>
      <c r="C2657" t="s">
        <v>17</v>
      </c>
      <c r="D2657" t="s">
        <v>53</v>
      </c>
      <c r="E2657" t="s">
        <v>33</v>
      </c>
      <c r="F2657" t="s">
        <v>26</v>
      </c>
      <c r="G2657"/>
      <c r="H2657" t="s">
        <v>19</v>
      </c>
      <c r="J2657">
        <v>3</v>
      </c>
      <c r="K2657">
        <v>4</v>
      </c>
      <c r="M2657" t="s">
        <v>32</v>
      </c>
    </row>
    <row r="2658" spans="1:17" x14ac:dyDescent="0.25">
      <c r="A2658">
        <v>1</v>
      </c>
      <c r="B2658" t="s">
        <v>44</v>
      </c>
      <c r="C2658" t="s">
        <v>17</v>
      </c>
      <c r="D2658" t="s">
        <v>53</v>
      </c>
      <c r="E2658" t="s">
        <v>34</v>
      </c>
      <c r="F2658" t="s">
        <v>26</v>
      </c>
      <c r="G2658"/>
      <c r="H2658" t="s">
        <v>19</v>
      </c>
      <c r="J2658">
        <v>0.5</v>
      </c>
      <c r="K2658">
        <v>0.75</v>
      </c>
      <c r="M2658" t="s">
        <v>24</v>
      </c>
    </row>
    <row r="2659" spans="1:17" x14ac:dyDescent="0.25">
      <c r="A2659">
        <v>1</v>
      </c>
      <c r="B2659" t="s">
        <v>44</v>
      </c>
      <c r="C2659" t="s">
        <v>17</v>
      </c>
      <c r="D2659" t="s">
        <v>53</v>
      </c>
      <c r="E2659" t="s">
        <v>33</v>
      </c>
      <c r="F2659" t="s">
        <v>26</v>
      </c>
      <c r="G2659"/>
      <c r="H2659" t="s">
        <v>27</v>
      </c>
      <c r="I2659">
        <v>4</v>
      </c>
      <c r="J2659">
        <v>3</v>
      </c>
      <c r="K2659">
        <v>5.5</v>
      </c>
      <c r="M2659" t="s">
        <v>32</v>
      </c>
    </row>
    <row r="2660" spans="1:17" x14ac:dyDescent="0.25">
      <c r="A2660">
        <v>1</v>
      </c>
      <c r="B2660" t="s">
        <v>44</v>
      </c>
      <c r="C2660" t="s">
        <v>17</v>
      </c>
      <c r="D2660" t="s">
        <v>53</v>
      </c>
      <c r="E2660" t="s">
        <v>20</v>
      </c>
      <c r="F2660" t="s">
        <v>74</v>
      </c>
      <c r="G2660"/>
      <c r="J2660">
        <v>0.25</v>
      </c>
      <c r="K2660">
        <v>0.33</v>
      </c>
      <c r="M2660" t="s">
        <v>75</v>
      </c>
      <c r="N2660" t="s">
        <v>24</v>
      </c>
      <c r="O2660" t="s">
        <v>62</v>
      </c>
      <c r="Q2660" t="s">
        <v>63</v>
      </c>
    </row>
    <row r="2661" spans="1:17" x14ac:dyDescent="0.25">
      <c r="A2661">
        <v>1</v>
      </c>
      <c r="B2661" t="s">
        <v>44</v>
      </c>
      <c r="C2661" t="s">
        <v>17</v>
      </c>
      <c r="D2661" t="s">
        <v>53</v>
      </c>
      <c r="E2661" t="s">
        <v>25</v>
      </c>
      <c r="F2661" t="s">
        <v>26</v>
      </c>
      <c r="G2661"/>
      <c r="H2661" t="s">
        <v>27</v>
      </c>
      <c r="I2661">
        <v>0.54</v>
      </c>
      <c r="J2661">
        <v>0.25</v>
      </c>
      <c r="K2661">
        <v>0.75</v>
      </c>
      <c r="M2661" t="s">
        <v>24</v>
      </c>
    </row>
    <row r="2662" spans="1:17" x14ac:dyDescent="0.25">
      <c r="A2662">
        <v>1</v>
      </c>
      <c r="B2662" t="s">
        <v>44</v>
      </c>
      <c r="C2662" t="s">
        <v>17</v>
      </c>
      <c r="D2662" t="s">
        <v>53</v>
      </c>
      <c r="E2662" t="s">
        <v>20</v>
      </c>
      <c r="F2662" t="s">
        <v>74</v>
      </c>
      <c r="G2662"/>
      <c r="I2662">
        <v>0.54</v>
      </c>
      <c r="J2662">
        <v>0.16</v>
      </c>
      <c r="K2662">
        <v>0.25</v>
      </c>
      <c r="M2662" t="s">
        <v>75</v>
      </c>
      <c r="N2662" t="s">
        <v>24</v>
      </c>
      <c r="O2662" t="s">
        <v>21</v>
      </c>
    </row>
    <row r="2663" spans="1:17" x14ac:dyDescent="0.25">
      <c r="A2663">
        <v>1</v>
      </c>
      <c r="B2663" t="s">
        <v>44</v>
      </c>
      <c r="C2663" t="s">
        <v>17</v>
      </c>
      <c r="D2663" t="s">
        <v>53</v>
      </c>
      <c r="E2663" t="s">
        <v>28</v>
      </c>
      <c r="F2663" t="s">
        <v>26</v>
      </c>
      <c r="G2663"/>
      <c r="H2663" t="s">
        <v>27</v>
      </c>
      <c r="I2663">
        <v>0.75</v>
      </c>
      <c r="J2663">
        <v>0.5</v>
      </c>
      <c r="K2663">
        <v>1</v>
      </c>
      <c r="M2663" t="s">
        <v>21</v>
      </c>
    </row>
    <row r="2664" spans="1:17" x14ac:dyDescent="0.25">
      <c r="A2664">
        <v>1</v>
      </c>
      <c r="B2664" t="s">
        <v>44</v>
      </c>
      <c r="C2664" t="s">
        <v>17</v>
      </c>
      <c r="D2664" t="s">
        <v>53</v>
      </c>
      <c r="E2664" t="s">
        <v>18</v>
      </c>
      <c r="F2664" t="s">
        <v>31</v>
      </c>
      <c r="G2664">
        <v>24</v>
      </c>
      <c r="M2664" t="s">
        <v>21</v>
      </c>
    </row>
    <row r="2665" spans="1:17" x14ac:dyDescent="0.25">
      <c r="A2665">
        <v>1</v>
      </c>
      <c r="B2665" t="s">
        <v>44</v>
      </c>
      <c r="C2665" t="s">
        <v>17</v>
      </c>
      <c r="D2665" t="s">
        <v>59</v>
      </c>
      <c r="E2665" t="s">
        <v>18</v>
      </c>
      <c r="F2665" t="s">
        <v>26</v>
      </c>
      <c r="G2665"/>
      <c r="H2665" t="s">
        <v>19</v>
      </c>
      <c r="J2665">
        <v>8</v>
      </c>
      <c r="K2665">
        <v>9</v>
      </c>
      <c r="M2665" t="s">
        <v>21</v>
      </c>
    </row>
    <row r="2666" spans="1:17" x14ac:dyDescent="0.25">
      <c r="A2666">
        <v>1</v>
      </c>
      <c r="B2666" t="s">
        <v>44</v>
      </c>
      <c r="C2666" t="s">
        <v>17</v>
      </c>
      <c r="D2666" t="s">
        <v>59</v>
      </c>
      <c r="E2666" t="s">
        <v>20</v>
      </c>
      <c r="F2666" t="s">
        <v>74</v>
      </c>
      <c r="G2666"/>
      <c r="J2666">
        <v>0.25</v>
      </c>
      <c r="K2666">
        <v>0.33</v>
      </c>
      <c r="M2666" t="s">
        <v>75</v>
      </c>
      <c r="N2666" t="s">
        <v>21</v>
      </c>
      <c r="O2666" t="s">
        <v>62</v>
      </c>
      <c r="Q2666" t="s">
        <v>64</v>
      </c>
    </row>
    <row r="2667" spans="1:17" x14ac:dyDescent="0.25">
      <c r="A2667">
        <v>1</v>
      </c>
      <c r="B2667" t="s">
        <v>44</v>
      </c>
      <c r="C2667" t="s">
        <v>17</v>
      </c>
      <c r="D2667" t="s">
        <v>59</v>
      </c>
      <c r="E2667" t="s">
        <v>35</v>
      </c>
      <c r="F2667" t="s">
        <v>26</v>
      </c>
      <c r="G2667"/>
      <c r="H2667" t="s">
        <v>19</v>
      </c>
      <c r="J2667">
        <v>1</v>
      </c>
      <c r="K2667">
        <v>1.5</v>
      </c>
      <c r="M2667" t="s">
        <v>24</v>
      </c>
    </row>
    <row r="2668" spans="1:17" x14ac:dyDescent="0.25">
      <c r="A2668">
        <v>1</v>
      </c>
      <c r="B2668" t="s">
        <v>44</v>
      </c>
      <c r="C2668" t="s">
        <v>17</v>
      </c>
      <c r="D2668" t="s">
        <v>59</v>
      </c>
      <c r="E2668" t="s">
        <v>20</v>
      </c>
      <c r="F2668" t="s">
        <v>74</v>
      </c>
      <c r="G2668"/>
      <c r="J2668">
        <v>0.25</v>
      </c>
      <c r="K2668">
        <v>0.33</v>
      </c>
      <c r="M2668" t="s">
        <v>75</v>
      </c>
      <c r="N2668" t="s">
        <v>24</v>
      </c>
      <c r="O2668" t="s">
        <v>62</v>
      </c>
      <c r="Q2668" t="s">
        <v>63</v>
      </c>
    </row>
    <row r="2669" spans="1:17" x14ac:dyDescent="0.25">
      <c r="A2669">
        <v>1</v>
      </c>
      <c r="B2669" t="s">
        <v>44</v>
      </c>
      <c r="C2669" t="s">
        <v>17</v>
      </c>
      <c r="D2669" t="s">
        <v>59</v>
      </c>
      <c r="E2669" t="s">
        <v>25</v>
      </c>
      <c r="F2669" t="s">
        <v>26</v>
      </c>
      <c r="G2669"/>
      <c r="H2669" t="s">
        <v>27</v>
      </c>
      <c r="I2669">
        <v>0.54</v>
      </c>
      <c r="J2669">
        <v>0.25</v>
      </c>
      <c r="K2669">
        <v>0.75</v>
      </c>
      <c r="M2669" t="s">
        <v>24</v>
      </c>
    </row>
    <row r="2670" spans="1:17" x14ac:dyDescent="0.25">
      <c r="A2670">
        <v>1</v>
      </c>
      <c r="B2670" t="s">
        <v>44</v>
      </c>
      <c r="C2670" t="s">
        <v>17</v>
      </c>
      <c r="D2670" t="s">
        <v>59</v>
      </c>
      <c r="E2670" t="s">
        <v>20</v>
      </c>
      <c r="F2670" t="s">
        <v>74</v>
      </c>
      <c r="G2670"/>
      <c r="J2670">
        <v>0.25</v>
      </c>
      <c r="K2670">
        <v>0.33</v>
      </c>
      <c r="M2670" t="s">
        <v>75</v>
      </c>
      <c r="N2670" t="s">
        <v>24</v>
      </c>
      <c r="O2670" t="s">
        <v>21</v>
      </c>
    </row>
    <row r="2671" spans="1:17" x14ac:dyDescent="0.25">
      <c r="A2671">
        <v>1</v>
      </c>
      <c r="B2671" t="s">
        <v>44</v>
      </c>
      <c r="C2671" t="s">
        <v>17</v>
      </c>
      <c r="D2671" t="s">
        <v>59</v>
      </c>
      <c r="E2671" t="s">
        <v>28</v>
      </c>
      <c r="F2671" t="s">
        <v>26</v>
      </c>
      <c r="G2671"/>
      <c r="H2671" t="s">
        <v>27</v>
      </c>
      <c r="I2671">
        <v>1</v>
      </c>
      <c r="J2671">
        <v>0.5</v>
      </c>
      <c r="K2671">
        <v>2</v>
      </c>
      <c r="M2671" t="s">
        <v>21</v>
      </c>
    </row>
    <row r="2672" spans="1:17" x14ac:dyDescent="0.25">
      <c r="A2672">
        <v>1</v>
      </c>
      <c r="B2672" t="s">
        <v>44</v>
      </c>
      <c r="C2672" t="s">
        <v>17</v>
      </c>
      <c r="D2672" t="s">
        <v>59</v>
      </c>
      <c r="E2672" t="s">
        <v>18</v>
      </c>
      <c r="F2672" t="s">
        <v>31</v>
      </c>
      <c r="G2672">
        <v>24</v>
      </c>
      <c r="M2672" t="s">
        <v>21</v>
      </c>
    </row>
    <row r="2673" spans="1:17" x14ac:dyDescent="0.25">
      <c r="A2673">
        <v>1</v>
      </c>
      <c r="B2673" t="s">
        <v>44</v>
      </c>
      <c r="C2673" t="s">
        <v>17</v>
      </c>
      <c r="D2673" t="s">
        <v>52</v>
      </c>
      <c r="E2673" t="s">
        <v>18</v>
      </c>
      <c r="F2673" t="s">
        <v>26</v>
      </c>
      <c r="G2673"/>
      <c r="H2673" t="s">
        <v>19</v>
      </c>
      <c r="J2673">
        <v>8</v>
      </c>
      <c r="K2673">
        <v>9</v>
      </c>
      <c r="M2673" t="s">
        <v>21</v>
      </c>
    </row>
    <row r="2674" spans="1:17" x14ac:dyDescent="0.25">
      <c r="A2674">
        <v>1</v>
      </c>
      <c r="B2674" t="s">
        <v>44</v>
      </c>
      <c r="C2674" t="s">
        <v>17</v>
      </c>
      <c r="D2674" t="s">
        <v>52</v>
      </c>
      <c r="E2674" t="s">
        <v>28</v>
      </c>
      <c r="F2674" t="s">
        <v>26</v>
      </c>
      <c r="G2674"/>
      <c r="H2674" t="s">
        <v>27</v>
      </c>
      <c r="I2674">
        <v>1</v>
      </c>
      <c r="J2674">
        <v>0.5</v>
      </c>
      <c r="K2674">
        <v>2</v>
      </c>
      <c r="M2674" t="s">
        <v>21</v>
      </c>
    </row>
    <row r="2675" spans="1:17" x14ac:dyDescent="0.25">
      <c r="A2675">
        <v>1</v>
      </c>
      <c r="B2675" t="s">
        <v>44</v>
      </c>
      <c r="C2675" t="s">
        <v>17</v>
      </c>
      <c r="D2675" t="s">
        <v>52</v>
      </c>
      <c r="E2675" t="s">
        <v>18</v>
      </c>
      <c r="F2675" t="s">
        <v>31</v>
      </c>
      <c r="G2675">
        <v>24</v>
      </c>
      <c r="M2675" t="s">
        <v>21</v>
      </c>
    </row>
    <row r="2676" spans="1:17" x14ac:dyDescent="0.25">
      <c r="A2676">
        <v>1</v>
      </c>
      <c r="B2676" t="s">
        <v>44</v>
      </c>
      <c r="C2676" t="s">
        <v>17</v>
      </c>
      <c r="D2676" t="s">
        <v>56</v>
      </c>
      <c r="E2676" t="s">
        <v>18</v>
      </c>
      <c r="F2676" t="s">
        <v>26</v>
      </c>
      <c r="G2676"/>
      <c r="H2676" t="s">
        <v>19</v>
      </c>
      <c r="J2676">
        <v>6</v>
      </c>
      <c r="K2676">
        <v>8</v>
      </c>
      <c r="M2676" t="s">
        <v>21</v>
      </c>
    </row>
    <row r="2677" spans="1:17" x14ac:dyDescent="0.25">
      <c r="A2677">
        <v>1</v>
      </c>
      <c r="B2677" t="s">
        <v>44</v>
      </c>
      <c r="C2677" t="s">
        <v>17</v>
      </c>
      <c r="D2677" t="s">
        <v>56</v>
      </c>
      <c r="E2677" t="s">
        <v>20</v>
      </c>
      <c r="F2677" t="s">
        <v>74</v>
      </c>
      <c r="G2677"/>
      <c r="J2677">
        <v>0.25</v>
      </c>
      <c r="K2677">
        <v>0.33</v>
      </c>
      <c r="M2677" t="s">
        <v>75</v>
      </c>
      <c r="N2677" t="s">
        <v>21</v>
      </c>
      <c r="O2677" t="s">
        <v>22</v>
      </c>
    </row>
    <row r="2678" spans="1:17" x14ac:dyDescent="0.25">
      <c r="A2678">
        <v>1</v>
      </c>
      <c r="B2678" t="s">
        <v>44</v>
      </c>
      <c r="C2678" t="s">
        <v>17</v>
      </c>
      <c r="D2678" t="s">
        <v>56</v>
      </c>
      <c r="E2678" t="s">
        <v>23</v>
      </c>
      <c r="F2678" t="s">
        <v>26</v>
      </c>
      <c r="G2678"/>
      <c r="H2678" t="s">
        <v>19</v>
      </c>
      <c r="J2678">
        <v>6</v>
      </c>
      <c r="K2678">
        <v>8</v>
      </c>
      <c r="M2678" t="s">
        <v>22</v>
      </c>
    </row>
    <row r="2679" spans="1:17" x14ac:dyDescent="0.25">
      <c r="A2679">
        <v>1</v>
      </c>
      <c r="B2679" t="s">
        <v>44</v>
      </c>
      <c r="C2679" t="s">
        <v>17</v>
      </c>
      <c r="D2679" t="s">
        <v>56</v>
      </c>
      <c r="E2679" t="s">
        <v>28</v>
      </c>
      <c r="F2679" t="s">
        <v>26</v>
      </c>
      <c r="G2679"/>
      <c r="H2679" t="s">
        <v>27</v>
      </c>
      <c r="I2679">
        <v>0.75</v>
      </c>
      <c r="J2679">
        <v>0.5</v>
      </c>
      <c r="K2679">
        <v>1</v>
      </c>
      <c r="M2679" t="s">
        <v>21</v>
      </c>
    </row>
    <row r="2680" spans="1:17" x14ac:dyDescent="0.25">
      <c r="A2680">
        <v>1</v>
      </c>
      <c r="B2680" t="s">
        <v>44</v>
      </c>
      <c r="C2680" t="s">
        <v>17</v>
      </c>
      <c r="D2680" t="s">
        <v>56</v>
      </c>
      <c r="E2680" t="s">
        <v>20</v>
      </c>
      <c r="F2680" t="s">
        <v>74</v>
      </c>
      <c r="G2680"/>
      <c r="J2680">
        <v>0.25</v>
      </c>
      <c r="K2680">
        <v>0.33</v>
      </c>
      <c r="M2680" t="s">
        <v>75</v>
      </c>
      <c r="N2680" t="s">
        <v>24</v>
      </c>
      <c r="O2680" t="s">
        <v>21</v>
      </c>
    </row>
    <row r="2681" spans="1:17" x14ac:dyDescent="0.25">
      <c r="A2681">
        <v>1</v>
      </c>
      <c r="B2681" t="s">
        <v>44</v>
      </c>
      <c r="C2681" t="s">
        <v>17</v>
      </c>
      <c r="D2681" t="s">
        <v>56</v>
      </c>
      <c r="E2681" t="s">
        <v>18</v>
      </c>
      <c r="F2681" t="s">
        <v>31</v>
      </c>
      <c r="G2681">
        <v>24</v>
      </c>
      <c r="M2681" t="s">
        <v>21</v>
      </c>
    </row>
    <row r="2682" spans="1:17" x14ac:dyDescent="0.25">
      <c r="A2682">
        <v>1</v>
      </c>
      <c r="B2682" t="s">
        <v>44</v>
      </c>
      <c r="C2682" t="s">
        <v>36</v>
      </c>
      <c r="D2682" t="s">
        <v>55</v>
      </c>
      <c r="E2682" t="s">
        <v>18</v>
      </c>
      <c r="F2682" t="s">
        <v>26</v>
      </c>
      <c r="G2682"/>
      <c r="H2682" t="s">
        <v>19</v>
      </c>
      <c r="J2682">
        <v>12</v>
      </c>
      <c r="K2682">
        <v>14</v>
      </c>
      <c r="M2682" t="s">
        <v>21</v>
      </c>
    </row>
    <row r="2683" spans="1:17" x14ac:dyDescent="0.25">
      <c r="A2683">
        <v>1</v>
      </c>
      <c r="B2683" t="s">
        <v>44</v>
      </c>
      <c r="C2683" t="s">
        <v>36</v>
      </c>
      <c r="D2683" t="s">
        <v>55</v>
      </c>
      <c r="E2683" t="s">
        <v>34</v>
      </c>
      <c r="F2683" t="s">
        <v>26</v>
      </c>
      <c r="G2683"/>
      <c r="H2683" t="s">
        <v>19</v>
      </c>
      <c r="J2683">
        <v>1</v>
      </c>
      <c r="K2683">
        <v>2</v>
      </c>
      <c r="M2683" t="s">
        <v>24</v>
      </c>
    </row>
    <row r="2684" spans="1:17" x14ac:dyDescent="0.25">
      <c r="A2684">
        <v>1</v>
      </c>
      <c r="B2684" t="s">
        <v>44</v>
      </c>
      <c r="C2684" t="s">
        <v>36</v>
      </c>
      <c r="D2684" t="s">
        <v>55</v>
      </c>
      <c r="E2684" t="s">
        <v>18</v>
      </c>
      <c r="F2684" t="s">
        <v>31</v>
      </c>
      <c r="G2684">
        <v>24</v>
      </c>
      <c r="M2684" t="s">
        <v>21</v>
      </c>
    </row>
    <row r="2685" spans="1:17" x14ac:dyDescent="0.25">
      <c r="A2685">
        <v>1</v>
      </c>
      <c r="B2685" t="s">
        <v>44</v>
      </c>
      <c r="C2685" t="s">
        <v>36</v>
      </c>
      <c r="D2685" t="s">
        <v>59</v>
      </c>
      <c r="E2685" t="s">
        <v>18</v>
      </c>
      <c r="F2685" t="s">
        <v>26</v>
      </c>
      <c r="G2685"/>
      <c r="H2685" t="s">
        <v>19</v>
      </c>
      <c r="J2685">
        <v>8</v>
      </c>
      <c r="K2685">
        <v>10</v>
      </c>
      <c r="M2685" t="s">
        <v>21</v>
      </c>
    </row>
    <row r="2686" spans="1:17" x14ac:dyDescent="0.25">
      <c r="A2686">
        <v>1</v>
      </c>
      <c r="B2686" t="s">
        <v>44</v>
      </c>
      <c r="C2686" t="s">
        <v>36</v>
      </c>
      <c r="D2686" t="s">
        <v>59</v>
      </c>
      <c r="E2686" t="s">
        <v>20</v>
      </c>
      <c r="F2686" t="s">
        <v>74</v>
      </c>
      <c r="G2686"/>
      <c r="J2686">
        <v>0.25</v>
      </c>
      <c r="K2686">
        <v>0.33</v>
      </c>
      <c r="M2686" t="s">
        <v>75</v>
      </c>
      <c r="N2686" t="s">
        <v>21</v>
      </c>
      <c r="O2686" t="s">
        <v>62</v>
      </c>
      <c r="Q2686" t="s">
        <v>63</v>
      </c>
    </row>
    <row r="2687" spans="1:17" x14ac:dyDescent="0.25">
      <c r="A2687">
        <v>1</v>
      </c>
      <c r="B2687" t="s">
        <v>44</v>
      </c>
      <c r="C2687" t="s">
        <v>36</v>
      </c>
      <c r="D2687" t="s">
        <v>59</v>
      </c>
      <c r="E2687" t="s">
        <v>25</v>
      </c>
      <c r="F2687" t="s">
        <v>26</v>
      </c>
      <c r="G2687"/>
      <c r="H2687" t="s">
        <v>27</v>
      </c>
      <c r="I2687">
        <v>0.54</v>
      </c>
      <c r="J2687">
        <v>0.25</v>
      </c>
      <c r="K2687">
        <v>0.75</v>
      </c>
      <c r="M2687" t="s">
        <v>24</v>
      </c>
    </row>
    <row r="2688" spans="1:17" x14ac:dyDescent="0.25">
      <c r="A2688">
        <v>1</v>
      </c>
      <c r="B2688" t="s">
        <v>44</v>
      </c>
      <c r="C2688" t="s">
        <v>36</v>
      </c>
      <c r="D2688" t="s">
        <v>59</v>
      </c>
      <c r="E2688" t="s">
        <v>20</v>
      </c>
      <c r="F2688" t="s">
        <v>74</v>
      </c>
      <c r="G2688"/>
      <c r="I2688">
        <v>0.54</v>
      </c>
      <c r="J2688">
        <v>0.16</v>
      </c>
      <c r="K2688">
        <v>0.25</v>
      </c>
      <c r="M2688" t="s">
        <v>75</v>
      </c>
      <c r="N2688" t="s">
        <v>24</v>
      </c>
      <c r="O2688" t="s">
        <v>62</v>
      </c>
      <c r="Q2688" t="s">
        <v>64</v>
      </c>
    </row>
    <row r="2689" spans="1:17" x14ac:dyDescent="0.25">
      <c r="A2689">
        <v>1</v>
      </c>
      <c r="B2689" t="s">
        <v>44</v>
      </c>
      <c r="C2689" t="s">
        <v>36</v>
      </c>
      <c r="D2689" t="s">
        <v>59</v>
      </c>
      <c r="E2689" t="s">
        <v>35</v>
      </c>
      <c r="F2689" t="s">
        <v>26</v>
      </c>
      <c r="G2689"/>
      <c r="H2689" t="s">
        <v>19</v>
      </c>
      <c r="J2689">
        <v>0.75</v>
      </c>
      <c r="K2689">
        <v>1</v>
      </c>
      <c r="M2689" t="s">
        <v>24</v>
      </c>
    </row>
    <row r="2690" spans="1:17" x14ac:dyDescent="0.25">
      <c r="A2690">
        <v>1</v>
      </c>
      <c r="B2690" t="s">
        <v>44</v>
      </c>
      <c r="C2690" t="s">
        <v>36</v>
      </c>
      <c r="D2690" t="s">
        <v>59</v>
      </c>
      <c r="E2690" t="s">
        <v>20</v>
      </c>
      <c r="F2690" t="s">
        <v>74</v>
      </c>
      <c r="G2690"/>
      <c r="J2690">
        <v>0.25</v>
      </c>
      <c r="K2690">
        <v>0.33</v>
      </c>
      <c r="M2690" t="s">
        <v>75</v>
      </c>
      <c r="N2690" t="s">
        <v>24</v>
      </c>
      <c r="O2690" t="s">
        <v>21</v>
      </c>
    </row>
    <row r="2691" spans="1:17" x14ac:dyDescent="0.25">
      <c r="A2691">
        <v>1</v>
      </c>
      <c r="B2691" t="s">
        <v>44</v>
      </c>
      <c r="C2691" t="s">
        <v>36</v>
      </c>
      <c r="D2691" t="s">
        <v>59</v>
      </c>
      <c r="E2691" t="s">
        <v>28</v>
      </c>
      <c r="F2691" t="s">
        <v>26</v>
      </c>
      <c r="G2691"/>
      <c r="H2691" t="s">
        <v>27</v>
      </c>
      <c r="I2691">
        <v>1</v>
      </c>
      <c r="J2691">
        <v>0.5</v>
      </c>
      <c r="K2691">
        <v>2</v>
      </c>
      <c r="M2691" t="s">
        <v>21</v>
      </c>
    </row>
    <row r="2692" spans="1:17" x14ac:dyDescent="0.25">
      <c r="A2692">
        <v>1</v>
      </c>
      <c r="B2692" t="s">
        <v>44</v>
      </c>
      <c r="C2692" t="s">
        <v>36</v>
      </c>
      <c r="D2692" t="s">
        <v>59</v>
      </c>
      <c r="E2692" t="s">
        <v>18</v>
      </c>
      <c r="F2692" t="s">
        <v>31</v>
      </c>
      <c r="G2692">
        <v>24</v>
      </c>
      <c r="M2692" t="s">
        <v>21</v>
      </c>
    </row>
    <row r="2693" spans="1:17" x14ac:dyDescent="0.25">
      <c r="A2693">
        <v>1</v>
      </c>
      <c r="B2693" t="s">
        <v>44</v>
      </c>
      <c r="C2693" t="s">
        <v>36</v>
      </c>
      <c r="D2693" t="s">
        <v>53</v>
      </c>
      <c r="E2693" t="s">
        <v>18</v>
      </c>
      <c r="F2693" t="s">
        <v>26</v>
      </c>
      <c r="G2693"/>
      <c r="H2693" t="s">
        <v>19</v>
      </c>
      <c r="J2693">
        <v>8</v>
      </c>
      <c r="K2693">
        <v>11</v>
      </c>
      <c r="M2693" t="s">
        <v>21</v>
      </c>
    </row>
    <row r="2694" spans="1:17" x14ac:dyDescent="0.25">
      <c r="A2694">
        <v>1</v>
      </c>
      <c r="B2694" t="s">
        <v>44</v>
      </c>
      <c r="C2694" t="s">
        <v>36</v>
      </c>
      <c r="D2694" t="s">
        <v>53</v>
      </c>
      <c r="E2694" t="s">
        <v>20</v>
      </c>
      <c r="F2694" t="s">
        <v>74</v>
      </c>
      <c r="G2694"/>
      <c r="J2694">
        <v>0.25</v>
      </c>
      <c r="K2694">
        <v>0.33</v>
      </c>
      <c r="M2694" t="s">
        <v>75</v>
      </c>
      <c r="N2694" t="s">
        <v>21</v>
      </c>
      <c r="O2694" t="s">
        <v>62</v>
      </c>
      <c r="Q2694" t="s">
        <v>63</v>
      </c>
    </row>
    <row r="2695" spans="1:17" x14ac:dyDescent="0.25">
      <c r="A2695">
        <v>1</v>
      </c>
      <c r="B2695" t="s">
        <v>44</v>
      </c>
      <c r="C2695" t="s">
        <v>36</v>
      </c>
      <c r="D2695" t="s">
        <v>53</v>
      </c>
      <c r="E2695" t="s">
        <v>25</v>
      </c>
      <c r="F2695" t="s">
        <v>26</v>
      </c>
      <c r="G2695"/>
      <c r="H2695" t="s">
        <v>27</v>
      </c>
      <c r="I2695">
        <v>0.75</v>
      </c>
      <c r="J2695">
        <v>0.5</v>
      </c>
      <c r="K2695">
        <v>1</v>
      </c>
      <c r="M2695" t="s">
        <v>24</v>
      </c>
    </row>
    <row r="2696" spans="1:17" x14ac:dyDescent="0.25">
      <c r="A2696">
        <v>1</v>
      </c>
      <c r="B2696" t="s">
        <v>44</v>
      </c>
      <c r="C2696" t="s">
        <v>36</v>
      </c>
      <c r="D2696" t="s">
        <v>53</v>
      </c>
      <c r="E2696" t="s">
        <v>20</v>
      </c>
      <c r="F2696" t="s">
        <v>74</v>
      </c>
      <c r="G2696"/>
      <c r="J2696">
        <v>0.25</v>
      </c>
      <c r="K2696">
        <v>0.33</v>
      </c>
      <c r="M2696" t="s">
        <v>75</v>
      </c>
      <c r="N2696" t="s">
        <v>24</v>
      </c>
      <c r="O2696" t="s">
        <v>21</v>
      </c>
    </row>
    <row r="2697" spans="1:17" x14ac:dyDescent="0.25">
      <c r="A2697">
        <v>1</v>
      </c>
      <c r="B2697" t="s">
        <v>44</v>
      </c>
      <c r="C2697" t="s">
        <v>36</v>
      </c>
      <c r="D2697" t="s">
        <v>53</v>
      </c>
      <c r="E2697" t="s">
        <v>28</v>
      </c>
      <c r="F2697" t="s">
        <v>26</v>
      </c>
      <c r="G2697"/>
      <c r="H2697" t="s">
        <v>27</v>
      </c>
      <c r="I2697">
        <v>1</v>
      </c>
      <c r="J2697">
        <v>0.5</v>
      </c>
      <c r="K2697">
        <v>2</v>
      </c>
      <c r="M2697" t="s">
        <v>21</v>
      </c>
    </row>
    <row r="2698" spans="1:17" x14ac:dyDescent="0.25">
      <c r="A2698">
        <v>1</v>
      </c>
      <c r="B2698" t="s">
        <v>44</v>
      </c>
      <c r="C2698" t="s">
        <v>36</v>
      </c>
      <c r="D2698" t="s">
        <v>53</v>
      </c>
      <c r="E2698" t="s">
        <v>18</v>
      </c>
      <c r="F2698" t="s">
        <v>31</v>
      </c>
      <c r="G2698">
        <v>24</v>
      </c>
      <c r="M2698" t="s">
        <v>21</v>
      </c>
    </row>
    <row r="2699" spans="1:17" x14ac:dyDescent="0.25">
      <c r="A2699">
        <v>1</v>
      </c>
      <c r="B2699" t="s">
        <v>44</v>
      </c>
      <c r="C2699" t="s">
        <v>36</v>
      </c>
      <c r="D2699" t="s">
        <v>56</v>
      </c>
      <c r="E2699" t="s">
        <v>18</v>
      </c>
      <c r="F2699" t="s">
        <v>26</v>
      </c>
      <c r="G2699"/>
      <c r="H2699" t="s">
        <v>19</v>
      </c>
      <c r="J2699">
        <v>8</v>
      </c>
      <c r="K2699">
        <v>10</v>
      </c>
      <c r="M2699" t="s">
        <v>21</v>
      </c>
    </row>
    <row r="2700" spans="1:17" x14ac:dyDescent="0.25">
      <c r="A2700">
        <v>1</v>
      </c>
      <c r="B2700" t="s">
        <v>44</v>
      </c>
      <c r="C2700" t="s">
        <v>36</v>
      </c>
      <c r="D2700" t="s">
        <v>56</v>
      </c>
      <c r="E2700" t="s">
        <v>28</v>
      </c>
      <c r="F2700" t="s">
        <v>26</v>
      </c>
      <c r="G2700"/>
      <c r="H2700" t="s">
        <v>27</v>
      </c>
      <c r="I2700">
        <v>1</v>
      </c>
      <c r="J2700">
        <v>0.5</v>
      </c>
      <c r="K2700">
        <v>2</v>
      </c>
      <c r="M2700" t="s">
        <v>21</v>
      </c>
    </row>
    <row r="2701" spans="1:17" x14ac:dyDescent="0.25">
      <c r="A2701">
        <v>1</v>
      </c>
      <c r="B2701" t="s">
        <v>44</v>
      </c>
      <c r="C2701" t="s">
        <v>36</v>
      </c>
      <c r="D2701" t="s">
        <v>56</v>
      </c>
      <c r="E2701" t="s">
        <v>18</v>
      </c>
      <c r="F2701" t="s">
        <v>31</v>
      </c>
      <c r="G2701">
        <v>24</v>
      </c>
      <c r="M2701" t="s">
        <v>21</v>
      </c>
    </row>
    <row r="2702" spans="1:17" x14ac:dyDescent="0.25">
      <c r="A2702">
        <v>1</v>
      </c>
      <c r="B2702" t="s">
        <v>44</v>
      </c>
      <c r="C2702" t="s">
        <v>37</v>
      </c>
      <c r="D2702" t="s">
        <v>59</v>
      </c>
      <c r="E2702" t="s">
        <v>18</v>
      </c>
      <c r="F2702" t="s">
        <v>26</v>
      </c>
      <c r="G2702"/>
      <c r="H2702" t="s">
        <v>19</v>
      </c>
      <c r="J2702">
        <v>8</v>
      </c>
      <c r="K2702">
        <v>9</v>
      </c>
      <c r="M2702" t="s">
        <v>21</v>
      </c>
    </row>
    <row r="2703" spans="1:17" x14ac:dyDescent="0.25">
      <c r="A2703">
        <v>1</v>
      </c>
      <c r="B2703" t="s">
        <v>44</v>
      </c>
      <c r="C2703" t="s">
        <v>37</v>
      </c>
      <c r="D2703" t="s">
        <v>59</v>
      </c>
      <c r="E2703" t="s">
        <v>20</v>
      </c>
      <c r="F2703" t="s">
        <v>74</v>
      </c>
      <c r="G2703"/>
      <c r="J2703">
        <v>0.25</v>
      </c>
      <c r="K2703">
        <v>0.33</v>
      </c>
      <c r="M2703" t="s">
        <v>75</v>
      </c>
      <c r="N2703" t="s">
        <v>21</v>
      </c>
      <c r="O2703" t="s">
        <v>62</v>
      </c>
      <c r="Q2703" t="s">
        <v>64</v>
      </c>
    </row>
    <row r="2704" spans="1:17" x14ac:dyDescent="0.25">
      <c r="A2704">
        <v>1</v>
      </c>
      <c r="B2704" t="s">
        <v>44</v>
      </c>
      <c r="C2704" t="s">
        <v>37</v>
      </c>
      <c r="D2704" t="s">
        <v>59</v>
      </c>
      <c r="E2704" t="s">
        <v>35</v>
      </c>
      <c r="F2704" t="s">
        <v>26</v>
      </c>
      <c r="G2704"/>
      <c r="H2704" t="s">
        <v>19</v>
      </c>
      <c r="J2704">
        <v>1</v>
      </c>
      <c r="K2704">
        <v>1.5</v>
      </c>
      <c r="M2704" t="s">
        <v>24</v>
      </c>
    </row>
    <row r="2705" spans="1:17" x14ac:dyDescent="0.25">
      <c r="A2705">
        <v>1</v>
      </c>
      <c r="B2705" t="s">
        <v>44</v>
      </c>
      <c r="C2705" t="s">
        <v>37</v>
      </c>
      <c r="D2705" t="s">
        <v>59</v>
      </c>
      <c r="E2705" t="s">
        <v>20</v>
      </c>
      <c r="F2705" t="s">
        <v>74</v>
      </c>
      <c r="G2705"/>
      <c r="J2705">
        <v>0.25</v>
      </c>
      <c r="K2705">
        <v>0.33</v>
      </c>
      <c r="M2705" t="s">
        <v>75</v>
      </c>
      <c r="N2705" t="s">
        <v>24</v>
      </c>
      <c r="O2705" t="s">
        <v>62</v>
      </c>
      <c r="Q2705" t="s">
        <v>63</v>
      </c>
    </row>
    <row r="2706" spans="1:17" x14ac:dyDescent="0.25">
      <c r="A2706">
        <v>1</v>
      </c>
      <c r="B2706" t="s">
        <v>44</v>
      </c>
      <c r="C2706" t="s">
        <v>37</v>
      </c>
      <c r="D2706" t="s">
        <v>59</v>
      </c>
      <c r="E2706" t="s">
        <v>25</v>
      </c>
      <c r="F2706" t="s">
        <v>26</v>
      </c>
      <c r="G2706"/>
      <c r="H2706" t="s">
        <v>27</v>
      </c>
      <c r="I2706">
        <v>0.54</v>
      </c>
      <c r="J2706">
        <v>0.25</v>
      </c>
      <c r="K2706">
        <v>0.75</v>
      </c>
      <c r="M2706" t="s">
        <v>24</v>
      </c>
    </row>
    <row r="2707" spans="1:17" x14ac:dyDescent="0.25">
      <c r="A2707">
        <v>1</v>
      </c>
      <c r="B2707" t="s">
        <v>44</v>
      </c>
      <c r="C2707" t="s">
        <v>37</v>
      </c>
      <c r="D2707" t="s">
        <v>59</v>
      </c>
      <c r="E2707" t="s">
        <v>20</v>
      </c>
      <c r="F2707" t="s">
        <v>74</v>
      </c>
      <c r="G2707"/>
      <c r="J2707">
        <v>0.25</v>
      </c>
      <c r="K2707">
        <v>0.33</v>
      </c>
      <c r="M2707" t="s">
        <v>75</v>
      </c>
      <c r="N2707" t="s">
        <v>24</v>
      </c>
      <c r="O2707" t="s">
        <v>21</v>
      </c>
    </row>
    <row r="2708" spans="1:17" x14ac:dyDescent="0.25">
      <c r="A2708">
        <v>1</v>
      </c>
      <c r="B2708" t="s">
        <v>44</v>
      </c>
      <c r="C2708" t="s">
        <v>37</v>
      </c>
      <c r="D2708" t="s">
        <v>59</v>
      </c>
      <c r="E2708" t="s">
        <v>28</v>
      </c>
      <c r="F2708" t="s">
        <v>26</v>
      </c>
      <c r="G2708"/>
      <c r="H2708" t="s">
        <v>27</v>
      </c>
      <c r="I2708">
        <v>1</v>
      </c>
      <c r="J2708">
        <v>0.5</v>
      </c>
      <c r="K2708">
        <v>2</v>
      </c>
      <c r="M2708" t="s">
        <v>21</v>
      </c>
    </row>
    <row r="2709" spans="1:17" x14ac:dyDescent="0.25">
      <c r="A2709">
        <v>1</v>
      </c>
      <c r="B2709" t="s">
        <v>44</v>
      </c>
      <c r="C2709" t="s">
        <v>37</v>
      </c>
      <c r="D2709" t="s">
        <v>59</v>
      </c>
      <c r="E2709" t="s">
        <v>18</v>
      </c>
      <c r="F2709" t="s">
        <v>31</v>
      </c>
      <c r="G2709">
        <v>24</v>
      </c>
      <c r="M2709" t="s">
        <v>21</v>
      </c>
    </row>
    <row r="2710" spans="1:17" x14ac:dyDescent="0.25">
      <c r="A2710">
        <v>1</v>
      </c>
      <c r="B2710" t="s">
        <v>44</v>
      </c>
      <c r="C2710" t="s">
        <v>38</v>
      </c>
      <c r="D2710" t="s">
        <v>59</v>
      </c>
      <c r="E2710" t="s">
        <v>18</v>
      </c>
      <c r="F2710" t="s">
        <v>26</v>
      </c>
      <c r="G2710"/>
      <c r="H2710" t="s">
        <v>19</v>
      </c>
      <c r="J2710">
        <v>8</v>
      </c>
      <c r="K2710">
        <v>10</v>
      </c>
      <c r="M2710" t="s">
        <v>21</v>
      </c>
    </row>
    <row r="2711" spans="1:17" x14ac:dyDescent="0.25">
      <c r="A2711">
        <v>1</v>
      </c>
      <c r="B2711" t="s">
        <v>44</v>
      </c>
      <c r="C2711" t="s">
        <v>38</v>
      </c>
      <c r="D2711" t="s">
        <v>59</v>
      </c>
      <c r="E2711" t="s">
        <v>28</v>
      </c>
      <c r="F2711" t="s">
        <v>26</v>
      </c>
      <c r="G2711"/>
      <c r="H2711" t="s">
        <v>27</v>
      </c>
      <c r="I2711">
        <v>1</v>
      </c>
      <c r="J2711">
        <v>0.5</v>
      </c>
      <c r="K2711">
        <v>2</v>
      </c>
      <c r="M2711" t="s">
        <v>21</v>
      </c>
    </row>
    <row r="2712" spans="1:17" x14ac:dyDescent="0.25">
      <c r="A2712">
        <v>1</v>
      </c>
      <c r="B2712" t="s">
        <v>44</v>
      </c>
      <c r="C2712" t="s">
        <v>38</v>
      </c>
      <c r="D2712" t="s">
        <v>59</v>
      </c>
      <c r="E2712" t="s">
        <v>18</v>
      </c>
      <c r="F2712" t="s">
        <v>31</v>
      </c>
      <c r="G2712">
        <v>24</v>
      </c>
      <c r="M2712" t="s">
        <v>21</v>
      </c>
    </row>
    <row r="2713" spans="1:17" x14ac:dyDescent="0.25">
      <c r="A2713">
        <v>1</v>
      </c>
      <c r="B2713" t="s">
        <v>44</v>
      </c>
      <c r="C2713" t="s">
        <v>38</v>
      </c>
      <c r="D2713" t="s">
        <v>55</v>
      </c>
      <c r="E2713" t="s">
        <v>18</v>
      </c>
      <c r="F2713" t="s">
        <v>26</v>
      </c>
      <c r="G2713"/>
      <c r="H2713" t="s">
        <v>19</v>
      </c>
      <c r="J2713">
        <v>12</v>
      </c>
      <c r="K2713">
        <v>14</v>
      </c>
      <c r="M2713" t="s">
        <v>21</v>
      </c>
    </row>
    <row r="2714" spans="1:17" x14ac:dyDescent="0.25">
      <c r="A2714">
        <v>1</v>
      </c>
      <c r="B2714" t="s">
        <v>44</v>
      </c>
      <c r="C2714" t="s">
        <v>38</v>
      </c>
      <c r="D2714" t="s">
        <v>55</v>
      </c>
      <c r="E2714" t="s">
        <v>20</v>
      </c>
      <c r="F2714" t="s">
        <v>74</v>
      </c>
      <c r="G2714"/>
      <c r="J2714">
        <v>0.25</v>
      </c>
      <c r="K2714">
        <v>0.33</v>
      </c>
      <c r="M2714" t="s">
        <v>75</v>
      </c>
      <c r="N2714" t="s">
        <v>21</v>
      </c>
      <c r="O2714" t="s">
        <v>62</v>
      </c>
      <c r="Q2714" t="s">
        <v>63</v>
      </c>
    </row>
    <row r="2715" spans="1:17" x14ac:dyDescent="0.25">
      <c r="A2715">
        <v>1</v>
      </c>
      <c r="B2715" t="s">
        <v>44</v>
      </c>
      <c r="C2715" t="s">
        <v>38</v>
      </c>
      <c r="D2715" t="s">
        <v>55</v>
      </c>
      <c r="E2715" t="s">
        <v>25</v>
      </c>
      <c r="F2715" t="s">
        <v>26</v>
      </c>
      <c r="G2715"/>
      <c r="H2715" t="s">
        <v>27</v>
      </c>
      <c r="I2715">
        <v>0.75</v>
      </c>
      <c r="J2715">
        <v>0.5</v>
      </c>
      <c r="K2715">
        <v>1</v>
      </c>
      <c r="M2715" t="s">
        <v>24</v>
      </c>
    </row>
    <row r="2716" spans="1:17" x14ac:dyDescent="0.25">
      <c r="A2716">
        <v>1</v>
      </c>
      <c r="B2716" t="s">
        <v>44</v>
      </c>
      <c r="C2716" t="s">
        <v>38</v>
      </c>
      <c r="D2716" t="s">
        <v>55</v>
      </c>
      <c r="E2716" t="s">
        <v>20</v>
      </c>
      <c r="F2716" t="s">
        <v>74</v>
      </c>
      <c r="G2716"/>
      <c r="J2716">
        <v>0.25</v>
      </c>
      <c r="K2716">
        <v>0.33</v>
      </c>
      <c r="M2716" t="s">
        <v>75</v>
      </c>
      <c r="N2716" t="s">
        <v>24</v>
      </c>
      <c r="O2716" t="s">
        <v>21</v>
      </c>
      <c r="P2716">
        <v>1000</v>
      </c>
    </row>
    <row r="2717" spans="1:17" x14ac:dyDescent="0.25">
      <c r="A2717">
        <v>1</v>
      </c>
      <c r="B2717" t="s">
        <v>44</v>
      </c>
      <c r="C2717" t="s">
        <v>38</v>
      </c>
      <c r="D2717" t="s">
        <v>55</v>
      </c>
      <c r="E2717" t="s">
        <v>18</v>
      </c>
      <c r="F2717" t="s">
        <v>26</v>
      </c>
      <c r="G2717"/>
      <c r="H2717" t="s">
        <v>19</v>
      </c>
      <c r="J2717">
        <v>1</v>
      </c>
      <c r="K2717">
        <v>2</v>
      </c>
      <c r="M2717" t="s">
        <v>21</v>
      </c>
    </row>
    <row r="2718" spans="1:17" x14ac:dyDescent="0.25">
      <c r="A2718">
        <v>1</v>
      </c>
      <c r="B2718" t="s">
        <v>44</v>
      </c>
      <c r="C2718" t="s">
        <v>38</v>
      </c>
      <c r="D2718" t="s">
        <v>55</v>
      </c>
      <c r="E2718" t="s">
        <v>18</v>
      </c>
      <c r="F2718" t="s">
        <v>31</v>
      </c>
      <c r="G2718">
        <v>24</v>
      </c>
      <c r="M2718" t="s">
        <v>21</v>
      </c>
    </row>
    <row r="2719" spans="1:17" x14ac:dyDescent="0.25">
      <c r="A2719">
        <v>1</v>
      </c>
      <c r="B2719" t="s">
        <v>44</v>
      </c>
      <c r="C2719" t="s">
        <v>37</v>
      </c>
      <c r="D2719" t="s">
        <v>55</v>
      </c>
      <c r="E2719" t="s">
        <v>18</v>
      </c>
      <c r="F2719" t="s">
        <v>26</v>
      </c>
      <c r="G2719"/>
      <c r="H2719" t="s">
        <v>19</v>
      </c>
      <c r="J2719">
        <v>6</v>
      </c>
      <c r="K2719">
        <v>8</v>
      </c>
      <c r="M2719" t="s">
        <v>21</v>
      </c>
    </row>
    <row r="2720" spans="1:17" x14ac:dyDescent="0.25">
      <c r="A2720">
        <v>1</v>
      </c>
      <c r="B2720" t="s">
        <v>44</v>
      </c>
      <c r="C2720" t="s">
        <v>37</v>
      </c>
      <c r="D2720" t="s">
        <v>55</v>
      </c>
      <c r="E2720" t="s">
        <v>20</v>
      </c>
      <c r="F2720" t="s">
        <v>74</v>
      </c>
      <c r="G2720"/>
      <c r="J2720">
        <v>0.25</v>
      </c>
      <c r="K2720">
        <v>0.33</v>
      </c>
      <c r="M2720" t="s">
        <v>75</v>
      </c>
      <c r="N2720" t="s">
        <v>21</v>
      </c>
      <c r="O2720" t="s">
        <v>22</v>
      </c>
    </row>
    <row r="2721" spans="1:17" x14ac:dyDescent="0.25">
      <c r="A2721">
        <v>1</v>
      </c>
      <c r="B2721" t="s">
        <v>44</v>
      </c>
      <c r="C2721" t="s">
        <v>37</v>
      </c>
      <c r="D2721" t="s">
        <v>55</v>
      </c>
      <c r="E2721" t="s">
        <v>23</v>
      </c>
      <c r="F2721" t="s">
        <v>26</v>
      </c>
      <c r="G2721"/>
      <c r="H2721" t="s">
        <v>19</v>
      </c>
      <c r="J2721">
        <v>6</v>
      </c>
      <c r="K2721">
        <v>7.5</v>
      </c>
      <c r="M2721" t="s">
        <v>22</v>
      </c>
    </row>
    <row r="2722" spans="1:17" x14ac:dyDescent="0.25">
      <c r="A2722">
        <v>1</v>
      </c>
      <c r="B2722" t="s">
        <v>44</v>
      </c>
      <c r="C2722" t="s">
        <v>37</v>
      </c>
      <c r="D2722" t="s">
        <v>55</v>
      </c>
      <c r="E2722" t="s">
        <v>20</v>
      </c>
      <c r="F2722" t="s">
        <v>74</v>
      </c>
      <c r="G2722"/>
      <c r="J2722">
        <v>0.25</v>
      </c>
      <c r="K2722">
        <v>0.33</v>
      </c>
      <c r="M2722" t="s">
        <v>75</v>
      </c>
      <c r="N2722" t="s">
        <v>24</v>
      </c>
      <c r="O2722" t="s">
        <v>21</v>
      </c>
    </row>
    <row r="2723" spans="1:17" x14ac:dyDescent="0.25">
      <c r="A2723">
        <v>1</v>
      </c>
      <c r="B2723" t="s">
        <v>44</v>
      </c>
      <c r="C2723" t="s">
        <v>37</v>
      </c>
      <c r="D2723" t="s">
        <v>55</v>
      </c>
      <c r="E2723" t="s">
        <v>28</v>
      </c>
      <c r="F2723" t="s">
        <v>26</v>
      </c>
      <c r="G2723"/>
      <c r="H2723" t="s">
        <v>27</v>
      </c>
      <c r="I2723">
        <f>(J2723+K2723)/2</f>
        <v>1.5</v>
      </c>
      <c r="J2723">
        <v>1</v>
      </c>
      <c r="K2723">
        <v>2</v>
      </c>
      <c r="M2723" t="s">
        <v>21</v>
      </c>
    </row>
    <row r="2724" spans="1:17" x14ac:dyDescent="0.25">
      <c r="A2724">
        <v>1</v>
      </c>
      <c r="B2724" t="s">
        <v>44</v>
      </c>
      <c r="C2724" t="s">
        <v>37</v>
      </c>
      <c r="D2724" t="s">
        <v>55</v>
      </c>
      <c r="E2724" t="s">
        <v>18</v>
      </c>
      <c r="F2724" t="s">
        <v>31</v>
      </c>
      <c r="G2724">
        <v>24</v>
      </c>
      <c r="M2724" t="s">
        <v>21</v>
      </c>
    </row>
    <row r="2725" spans="1:17" x14ac:dyDescent="0.25">
      <c r="A2725">
        <v>1</v>
      </c>
      <c r="B2725" t="s">
        <v>44</v>
      </c>
      <c r="C2725" t="s">
        <v>38</v>
      </c>
      <c r="D2725" t="s">
        <v>53</v>
      </c>
      <c r="E2725" t="s">
        <v>18</v>
      </c>
      <c r="F2725" t="s">
        <v>26</v>
      </c>
      <c r="G2725"/>
      <c r="H2725" t="s">
        <v>19</v>
      </c>
      <c r="J2725">
        <v>8</v>
      </c>
      <c r="K2725">
        <v>11</v>
      </c>
      <c r="M2725" t="s">
        <v>21</v>
      </c>
    </row>
    <row r="2726" spans="1:17" x14ac:dyDescent="0.25">
      <c r="A2726">
        <v>1</v>
      </c>
      <c r="B2726" t="s">
        <v>44</v>
      </c>
      <c r="C2726" t="s">
        <v>38</v>
      </c>
      <c r="D2726" t="s">
        <v>53</v>
      </c>
      <c r="E2726" t="s">
        <v>20</v>
      </c>
      <c r="F2726" t="s">
        <v>74</v>
      </c>
      <c r="G2726"/>
      <c r="J2726">
        <v>0.25</v>
      </c>
      <c r="K2726">
        <v>0.33</v>
      </c>
      <c r="M2726" t="s">
        <v>75</v>
      </c>
      <c r="N2726" t="s">
        <v>21</v>
      </c>
      <c r="O2726" t="s">
        <v>62</v>
      </c>
      <c r="Q2726" t="s">
        <v>63</v>
      </c>
    </row>
    <row r="2727" spans="1:17" x14ac:dyDescent="0.25">
      <c r="A2727">
        <v>1</v>
      </c>
      <c r="B2727" t="s">
        <v>44</v>
      </c>
      <c r="C2727" t="s">
        <v>38</v>
      </c>
      <c r="D2727" t="s">
        <v>53</v>
      </c>
      <c r="E2727" t="s">
        <v>25</v>
      </c>
      <c r="F2727" t="s">
        <v>26</v>
      </c>
      <c r="G2727"/>
      <c r="H2727" t="s">
        <v>27</v>
      </c>
      <c r="I2727">
        <v>0.75</v>
      </c>
      <c r="J2727">
        <v>0.5</v>
      </c>
      <c r="K2727">
        <v>1</v>
      </c>
      <c r="M2727" t="s">
        <v>24</v>
      </c>
    </row>
    <row r="2728" spans="1:17" x14ac:dyDescent="0.25">
      <c r="A2728">
        <v>1</v>
      </c>
      <c r="B2728" t="s">
        <v>44</v>
      </c>
      <c r="C2728" t="s">
        <v>38</v>
      </c>
      <c r="D2728" t="s">
        <v>53</v>
      </c>
      <c r="E2728" t="s">
        <v>20</v>
      </c>
      <c r="F2728" t="s">
        <v>74</v>
      </c>
      <c r="G2728"/>
      <c r="J2728">
        <v>0.25</v>
      </c>
      <c r="K2728">
        <v>0.33</v>
      </c>
      <c r="M2728" t="s">
        <v>75</v>
      </c>
      <c r="N2728" t="s">
        <v>24</v>
      </c>
      <c r="O2728" t="s">
        <v>21</v>
      </c>
    </row>
    <row r="2729" spans="1:17" x14ac:dyDescent="0.25">
      <c r="A2729">
        <v>1</v>
      </c>
      <c r="B2729" t="s">
        <v>44</v>
      </c>
      <c r="C2729" t="s">
        <v>38</v>
      </c>
      <c r="D2729" t="s">
        <v>53</v>
      </c>
      <c r="E2729" t="s">
        <v>28</v>
      </c>
      <c r="F2729" t="s">
        <v>26</v>
      </c>
      <c r="G2729"/>
      <c r="H2729" t="s">
        <v>27</v>
      </c>
      <c r="I2729">
        <v>1</v>
      </c>
      <c r="J2729">
        <v>0.5</v>
      </c>
      <c r="K2729">
        <v>2</v>
      </c>
      <c r="M2729" t="s">
        <v>21</v>
      </c>
    </row>
    <row r="2730" spans="1:17" x14ac:dyDescent="0.25">
      <c r="A2730">
        <v>1</v>
      </c>
      <c r="B2730" t="s">
        <v>44</v>
      </c>
      <c r="C2730" t="s">
        <v>38</v>
      </c>
      <c r="D2730" t="s">
        <v>53</v>
      </c>
      <c r="E2730" t="s">
        <v>18</v>
      </c>
      <c r="F2730" t="s">
        <v>31</v>
      </c>
      <c r="G2730">
        <v>24</v>
      </c>
      <c r="M2730" t="s">
        <v>21</v>
      </c>
    </row>
    <row r="2731" spans="1:17" x14ac:dyDescent="0.25">
      <c r="A2731">
        <v>1</v>
      </c>
      <c r="B2731" t="s">
        <v>44</v>
      </c>
      <c r="C2731" t="s">
        <v>37</v>
      </c>
      <c r="D2731" t="s">
        <v>53</v>
      </c>
      <c r="E2731" t="s">
        <v>18</v>
      </c>
      <c r="F2731" t="s">
        <v>26</v>
      </c>
      <c r="G2731"/>
      <c r="H2731" t="s">
        <v>19</v>
      </c>
      <c r="J2731">
        <v>6</v>
      </c>
      <c r="K2731">
        <v>7</v>
      </c>
      <c r="M2731" t="s">
        <v>21</v>
      </c>
    </row>
    <row r="2732" spans="1:17" x14ac:dyDescent="0.25">
      <c r="A2732">
        <v>1</v>
      </c>
      <c r="B2732" t="s">
        <v>44</v>
      </c>
      <c r="C2732" t="s">
        <v>37</v>
      </c>
      <c r="D2732" t="s">
        <v>53</v>
      </c>
      <c r="E2732" t="s">
        <v>20</v>
      </c>
      <c r="F2732" t="s">
        <v>74</v>
      </c>
      <c r="G2732"/>
      <c r="J2732">
        <v>0.25</v>
      </c>
      <c r="K2732">
        <v>0.33</v>
      </c>
      <c r="M2732" t="s">
        <v>75</v>
      </c>
      <c r="N2732" t="s">
        <v>21</v>
      </c>
      <c r="O2732" t="s">
        <v>32</v>
      </c>
    </row>
    <row r="2733" spans="1:17" x14ac:dyDescent="0.25">
      <c r="A2733">
        <v>1</v>
      </c>
      <c r="B2733" t="s">
        <v>44</v>
      </c>
      <c r="C2733" t="s">
        <v>37</v>
      </c>
      <c r="D2733" t="s">
        <v>53</v>
      </c>
      <c r="E2733" t="s">
        <v>33</v>
      </c>
      <c r="F2733" t="s">
        <v>26</v>
      </c>
      <c r="G2733"/>
      <c r="H2733" t="s">
        <v>19</v>
      </c>
      <c r="J2733">
        <v>3</v>
      </c>
      <c r="K2733">
        <v>3.5</v>
      </c>
      <c r="M2733" t="s">
        <v>32</v>
      </c>
    </row>
    <row r="2734" spans="1:17" x14ac:dyDescent="0.25">
      <c r="A2734">
        <v>1</v>
      </c>
      <c r="B2734" t="s">
        <v>44</v>
      </c>
      <c r="C2734" t="s">
        <v>37</v>
      </c>
      <c r="D2734" t="s">
        <v>53</v>
      </c>
      <c r="E2734" t="s">
        <v>34</v>
      </c>
      <c r="F2734" t="s">
        <v>26</v>
      </c>
      <c r="G2734"/>
      <c r="H2734" t="s">
        <v>19</v>
      </c>
      <c r="J2734">
        <v>0.5</v>
      </c>
      <c r="K2734">
        <v>0.75</v>
      </c>
      <c r="M2734" t="s">
        <v>24</v>
      </c>
    </row>
    <row r="2735" spans="1:17" x14ac:dyDescent="0.25">
      <c r="A2735">
        <v>1</v>
      </c>
      <c r="B2735" t="s">
        <v>44</v>
      </c>
      <c r="C2735" t="s">
        <v>37</v>
      </c>
      <c r="D2735" t="s">
        <v>53</v>
      </c>
      <c r="E2735" t="s">
        <v>33</v>
      </c>
      <c r="F2735" t="s">
        <v>26</v>
      </c>
      <c r="G2735"/>
      <c r="H2735" t="s">
        <v>27</v>
      </c>
      <c r="I2735">
        <v>2.5</v>
      </c>
      <c r="J2735">
        <v>2</v>
      </c>
      <c r="K2735">
        <v>3</v>
      </c>
      <c r="M2735" t="s">
        <v>32</v>
      </c>
    </row>
    <row r="2736" spans="1:17" x14ac:dyDescent="0.25">
      <c r="A2736">
        <v>1</v>
      </c>
      <c r="B2736" t="s">
        <v>44</v>
      </c>
      <c r="C2736" t="s">
        <v>37</v>
      </c>
      <c r="D2736" t="s">
        <v>53</v>
      </c>
      <c r="E2736" t="s">
        <v>20</v>
      </c>
      <c r="F2736" t="s">
        <v>74</v>
      </c>
      <c r="G2736"/>
      <c r="J2736">
        <v>0.25</v>
      </c>
      <c r="K2736">
        <v>0.33</v>
      </c>
      <c r="M2736" t="s">
        <v>75</v>
      </c>
      <c r="N2736" t="s">
        <v>24</v>
      </c>
      <c r="O2736" t="s">
        <v>21</v>
      </c>
    </row>
    <row r="2737" spans="1:17" x14ac:dyDescent="0.25">
      <c r="A2737">
        <v>1</v>
      </c>
      <c r="B2737" t="s">
        <v>44</v>
      </c>
      <c r="C2737" t="s">
        <v>37</v>
      </c>
      <c r="D2737" t="s">
        <v>53</v>
      </c>
      <c r="E2737" t="s">
        <v>28</v>
      </c>
      <c r="F2737" t="s">
        <v>26</v>
      </c>
      <c r="G2737"/>
      <c r="H2737" t="s">
        <v>27</v>
      </c>
      <c r="I2737">
        <v>0.5</v>
      </c>
      <c r="J2737">
        <v>0.33</v>
      </c>
      <c r="K2737">
        <v>0.75</v>
      </c>
      <c r="M2737" t="s">
        <v>21</v>
      </c>
    </row>
    <row r="2738" spans="1:17" x14ac:dyDescent="0.25">
      <c r="A2738">
        <v>1</v>
      </c>
      <c r="B2738" t="s">
        <v>44</v>
      </c>
      <c r="C2738" t="s">
        <v>37</v>
      </c>
      <c r="D2738" t="s">
        <v>53</v>
      </c>
      <c r="E2738" t="s">
        <v>18</v>
      </c>
      <c r="F2738" t="s">
        <v>31</v>
      </c>
      <c r="G2738">
        <v>24</v>
      </c>
      <c r="M2738" t="s">
        <v>21</v>
      </c>
    </row>
    <row r="2739" spans="1:17" x14ac:dyDescent="0.25">
      <c r="A2739">
        <v>1</v>
      </c>
      <c r="B2739" t="s">
        <v>44</v>
      </c>
      <c r="C2739" t="s">
        <v>38</v>
      </c>
      <c r="D2739" t="s">
        <v>56</v>
      </c>
      <c r="E2739" t="s">
        <v>18</v>
      </c>
      <c r="F2739" t="s">
        <v>26</v>
      </c>
      <c r="G2739"/>
      <c r="H2739" t="s">
        <v>19</v>
      </c>
      <c r="J2739">
        <v>8</v>
      </c>
      <c r="K2739">
        <v>14</v>
      </c>
      <c r="M2739" t="s">
        <v>21</v>
      </c>
    </row>
    <row r="2740" spans="1:17" x14ac:dyDescent="0.25">
      <c r="A2740">
        <v>1</v>
      </c>
      <c r="B2740" t="s">
        <v>44</v>
      </c>
      <c r="C2740" t="s">
        <v>38</v>
      </c>
      <c r="D2740" t="s">
        <v>56</v>
      </c>
      <c r="E2740" t="s">
        <v>28</v>
      </c>
      <c r="F2740" t="s">
        <v>26</v>
      </c>
      <c r="G2740"/>
      <c r="H2740" t="s">
        <v>27</v>
      </c>
      <c r="I2740">
        <v>1</v>
      </c>
      <c r="J2740">
        <v>0.5</v>
      </c>
      <c r="K2740">
        <v>2</v>
      </c>
      <c r="M2740" t="s">
        <v>21</v>
      </c>
    </row>
    <row r="2741" spans="1:17" x14ac:dyDescent="0.25">
      <c r="A2741">
        <v>1</v>
      </c>
      <c r="B2741" t="s">
        <v>44</v>
      </c>
      <c r="C2741" t="s">
        <v>38</v>
      </c>
      <c r="D2741" t="s">
        <v>56</v>
      </c>
      <c r="E2741" t="s">
        <v>18</v>
      </c>
      <c r="F2741" t="s">
        <v>31</v>
      </c>
      <c r="G2741">
        <v>24</v>
      </c>
      <c r="M2741" t="s">
        <v>21</v>
      </c>
    </row>
    <row r="2742" spans="1:17" x14ac:dyDescent="0.25">
      <c r="A2742">
        <v>1</v>
      </c>
      <c r="B2742" t="s">
        <v>44</v>
      </c>
      <c r="C2742" t="s">
        <v>37</v>
      </c>
      <c r="D2742" t="s">
        <v>56</v>
      </c>
      <c r="E2742" t="s">
        <v>18</v>
      </c>
      <c r="F2742" t="s">
        <v>26</v>
      </c>
      <c r="G2742"/>
      <c r="H2742" t="s">
        <v>19</v>
      </c>
      <c r="J2742">
        <v>6</v>
      </c>
      <c r="K2742">
        <v>8</v>
      </c>
      <c r="M2742" t="s">
        <v>21</v>
      </c>
    </row>
    <row r="2743" spans="1:17" x14ac:dyDescent="0.25">
      <c r="A2743">
        <v>1</v>
      </c>
      <c r="B2743" t="s">
        <v>44</v>
      </c>
      <c r="C2743" t="s">
        <v>37</v>
      </c>
      <c r="D2743" t="s">
        <v>56</v>
      </c>
      <c r="E2743" t="s">
        <v>20</v>
      </c>
      <c r="F2743" t="s">
        <v>74</v>
      </c>
      <c r="G2743"/>
      <c r="J2743">
        <v>0.25</v>
      </c>
      <c r="K2743">
        <v>0.33</v>
      </c>
      <c r="M2743" t="s">
        <v>75</v>
      </c>
      <c r="N2743" t="s">
        <v>21</v>
      </c>
      <c r="O2743" t="s">
        <v>22</v>
      </c>
    </row>
    <row r="2744" spans="1:17" x14ac:dyDescent="0.25">
      <c r="A2744">
        <v>1</v>
      </c>
      <c r="B2744" t="s">
        <v>44</v>
      </c>
      <c r="C2744" t="s">
        <v>37</v>
      </c>
      <c r="D2744" t="s">
        <v>56</v>
      </c>
      <c r="E2744" t="s">
        <v>23</v>
      </c>
      <c r="F2744" t="s">
        <v>26</v>
      </c>
      <c r="G2744"/>
      <c r="H2744" t="s">
        <v>19</v>
      </c>
      <c r="J2744">
        <v>6</v>
      </c>
      <c r="K2744">
        <v>8</v>
      </c>
      <c r="M2744" t="s">
        <v>22</v>
      </c>
    </row>
    <row r="2745" spans="1:17" x14ac:dyDescent="0.25">
      <c r="A2745">
        <v>1</v>
      </c>
      <c r="B2745" t="s">
        <v>44</v>
      </c>
      <c r="C2745" t="s">
        <v>37</v>
      </c>
      <c r="D2745" t="s">
        <v>56</v>
      </c>
      <c r="E2745" t="s">
        <v>28</v>
      </c>
      <c r="F2745" t="s">
        <v>26</v>
      </c>
      <c r="G2745"/>
      <c r="H2745" t="s">
        <v>27</v>
      </c>
      <c r="I2745">
        <v>0.75</v>
      </c>
      <c r="J2745">
        <v>0.5</v>
      </c>
      <c r="K2745">
        <v>1</v>
      </c>
      <c r="M2745" t="s">
        <v>21</v>
      </c>
    </row>
    <row r="2746" spans="1:17" x14ac:dyDescent="0.25">
      <c r="A2746">
        <v>1</v>
      </c>
      <c r="B2746" t="s">
        <v>44</v>
      </c>
      <c r="C2746" t="s">
        <v>37</v>
      </c>
      <c r="D2746" t="s">
        <v>56</v>
      </c>
      <c r="E2746" t="s">
        <v>20</v>
      </c>
      <c r="F2746" t="s">
        <v>74</v>
      </c>
      <c r="G2746"/>
      <c r="J2746">
        <v>0.25</v>
      </c>
      <c r="K2746">
        <v>0.33</v>
      </c>
      <c r="M2746" t="s">
        <v>75</v>
      </c>
      <c r="N2746" t="s">
        <v>24</v>
      </c>
      <c r="O2746" t="s">
        <v>21</v>
      </c>
    </row>
    <row r="2747" spans="1:17" x14ac:dyDescent="0.25">
      <c r="A2747">
        <v>1</v>
      </c>
      <c r="B2747" t="s">
        <v>44</v>
      </c>
      <c r="C2747" t="s">
        <v>37</v>
      </c>
      <c r="D2747" t="s">
        <v>56</v>
      </c>
      <c r="E2747" t="s">
        <v>18</v>
      </c>
      <c r="F2747" t="s">
        <v>31</v>
      </c>
      <c r="G2747">
        <v>24</v>
      </c>
      <c r="M2747" t="s">
        <v>21</v>
      </c>
    </row>
    <row r="2748" spans="1:17" x14ac:dyDescent="0.25">
      <c r="A2748">
        <v>1</v>
      </c>
      <c r="B2748" t="s">
        <v>44</v>
      </c>
      <c r="C2748" t="s">
        <v>37</v>
      </c>
      <c r="D2748" t="s">
        <v>52</v>
      </c>
      <c r="E2748" t="s">
        <v>18</v>
      </c>
      <c r="F2748" t="s">
        <v>26</v>
      </c>
      <c r="G2748"/>
      <c r="H2748" t="s">
        <v>19</v>
      </c>
      <c r="J2748">
        <v>8</v>
      </c>
      <c r="K2748">
        <v>9</v>
      </c>
      <c r="M2748" t="s">
        <v>21</v>
      </c>
    </row>
    <row r="2749" spans="1:17" x14ac:dyDescent="0.25">
      <c r="A2749">
        <v>1</v>
      </c>
      <c r="B2749" t="s">
        <v>44</v>
      </c>
      <c r="C2749" t="s">
        <v>37</v>
      </c>
      <c r="D2749" t="s">
        <v>52</v>
      </c>
      <c r="E2749" t="s">
        <v>28</v>
      </c>
      <c r="F2749" t="s">
        <v>26</v>
      </c>
      <c r="G2749"/>
      <c r="H2749" t="s">
        <v>27</v>
      </c>
      <c r="I2749">
        <v>1</v>
      </c>
      <c r="J2749">
        <v>0.5</v>
      </c>
      <c r="K2749">
        <v>2</v>
      </c>
      <c r="M2749" t="s">
        <v>21</v>
      </c>
    </row>
    <row r="2750" spans="1:17" x14ac:dyDescent="0.25">
      <c r="A2750">
        <v>1</v>
      </c>
      <c r="B2750" t="s">
        <v>44</v>
      </c>
      <c r="C2750" t="s">
        <v>37</v>
      </c>
      <c r="D2750" t="s">
        <v>52</v>
      </c>
      <c r="E2750" t="s">
        <v>18</v>
      </c>
      <c r="F2750" t="s">
        <v>31</v>
      </c>
      <c r="G2750">
        <v>24</v>
      </c>
      <c r="M2750" t="s">
        <v>21</v>
      </c>
    </row>
    <row r="2751" spans="1:17" x14ac:dyDescent="0.25">
      <c r="A2751">
        <v>1</v>
      </c>
      <c r="B2751" t="s">
        <v>44</v>
      </c>
      <c r="C2751" t="s">
        <v>36</v>
      </c>
      <c r="D2751" t="s">
        <v>52</v>
      </c>
      <c r="E2751" t="s">
        <v>18</v>
      </c>
      <c r="F2751" t="s">
        <v>26</v>
      </c>
      <c r="G2751"/>
      <c r="H2751" t="s">
        <v>19</v>
      </c>
      <c r="J2751">
        <v>8</v>
      </c>
      <c r="K2751">
        <v>11</v>
      </c>
      <c r="M2751" t="s">
        <v>21</v>
      </c>
    </row>
    <row r="2752" spans="1:17" x14ac:dyDescent="0.25">
      <c r="A2752">
        <v>1</v>
      </c>
      <c r="B2752" t="s">
        <v>44</v>
      </c>
      <c r="C2752" t="s">
        <v>36</v>
      </c>
      <c r="D2752" t="s">
        <v>52</v>
      </c>
      <c r="E2752" t="s">
        <v>20</v>
      </c>
      <c r="F2752" t="s">
        <v>74</v>
      </c>
      <c r="G2752"/>
      <c r="J2752">
        <v>0.25</v>
      </c>
      <c r="K2752">
        <v>0.33</v>
      </c>
      <c r="M2752" t="s">
        <v>75</v>
      </c>
      <c r="N2752" t="s">
        <v>21</v>
      </c>
      <c r="O2752" t="s">
        <v>62</v>
      </c>
      <c r="Q2752" t="s">
        <v>63</v>
      </c>
    </row>
    <row r="2753" spans="1:17" x14ac:dyDescent="0.25">
      <c r="A2753">
        <v>1</v>
      </c>
      <c r="B2753" t="s">
        <v>44</v>
      </c>
      <c r="C2753" t="s">
        <v>36</v>
      </c>
      <c r="D2753" t="s">
        <v>52</v>
      </c>
      <c r="E2753" t="s">
        <v>25</v>
      </c>
      <c r="F2753" t="s">
        <v>26</v>
      </c>
      <c r="G2753"/>
      <c r="H2753" t="s">
        <v>27</v>
      </c>
      <c r="I2753">
        <v>0.75</v>
      </c>
      <c r="J2753">
        <v>0.5</v>
      </c>
      <c r="K2753">
        <v>1</v>
      </c>
      <c r="M2753" t="s">
        <v>24</v>
      </c>
    </row>
    <row r="2754" spans="1:17" x14ac:dyDescent="0.25">
      <c r="A2754">
        <v>1</v>
      </c>
      <c r="B2754" t="s">
        <v>44</v>
      </c>
      <c r="C2754" t="s">
        <v>36</v>
      </c>
      <c r="D2754" t="s">
        <v>52</v>
      </c>
      <c r="E2754" t="s">
        <v>20</v>
      </c>
      <c r="F2754" t="s">
        <v>74</v>
      </c>
      <c r="G2754"/>
      <c r="J2754">
        <v>0.25</v>
      </c>
      <c r="K2754">
        <v>0.33</v>
      </c>
      <c r="M2754" t="s">
        <v>75</v>
      </c>
      <c r="N2754" t="s">
        <v>24</v>
      </c>
      <c r="O2754" t="s">
        <v>21</v>
      </c>
    </row>
    <row r="2755" spans="1:17" x14ac:dyDescent="0.25">
      <c r="A2755">
        <v>1</v>
      </c>
      <c r="B2755" t="s">
        <v>44</v>
      </c>
      <c r="C2755" t="s">
        <v>36</v>
      </c>
      <c r="D2755" t="s">
        <v>52</v>
      </c>
      <c r="E2755" t="s">
        <v>28</v>
      </c>
      <c r="F2755" t="s">
        <v>26</v>
      </c>
      <c r="G2755"/>
      <c r="H2755" t="s">
        <v>27</v>
      </c>
      <c r="I2755">
        <v>1</v>
      </c>
      <c r="J2755">
        <v>0.5</v>
      </c>
      <c r="K2755">
        <v>2</v>
      </c>
      <c r="M2755" t="s">
        <v>21</v>
      </c>
    </row>
    <row r="2756" spans="1:17" x14ac:dyDescent="0.25">
      <c r="A2756">
        <v>1</v>
      </c>
      <c r="B2756" t="s">
        <v>44</v>
      </c>
      <c r="C2756" t="s">
        <v>36</v>
      </c>
      <c r="D2756" t="s">
        <v>52</v>
      </c>
      <c r="E2756" t="s">
        <v>18</v>
      </c>
      <c r="F2756" t="s">
        <v>31</v>
      </c>
      <c r="G2756">
        <v>24</v>
      </c>
      <c r="M2756" t="s">
        <v>21</v>
      </c>
    </row>
    <row r="2757" spans="1:17" x14ac:dyDescent="0.25">
      <c r="A2757">
        <v>1</v>
      </c>
      <c r="B2757" t="s">
        <v>44</v>
      </c>
      <c r="C2757" t="s">
        <v>38</v>
      </c>
      <c r="D2757" t="s">
        <v>52</v>
      </c>
      <c r="E2757" t="s">
        <v>18</v>
      </c>
      <c r="F2757" t="s">
        <v>26</v>
      </c>
      <c r="G2757"/>
      <c r="H2757" t="s">
        <v>19</v>
      </c>
      <c r="J2757">
        <v>8</v>
      </c>
      <c r="K2757">
        <v>11</v>
      </c>
      <c r="M2757" t="s">
        <v>21</v>
      </c>
    </row>
    <row r="2758" spans="1:17" x14ac:dyDescent="0.25">
      <c r="A2758">
        <v>1</v>
      </c>
      <c r="B2758" t="s">
        <v>44</v>
      </c>
      <c r="C2758" t="s">
        <v>38</v>
      </c>
      <c r="D2758" t="s">
        <v>52</v>
      </c>
      <c r="E2758" t="s">
        <v>20</v>
      </c>
      <c r="F2758" t="s">
        <v>74</v>
      </c>
      <c r="G2758"/>
      <c r="J2758">
        <v>0.25</v>
      </c>
      <c r="K2758">
        <v>0.33</v>
      </c>
      <c r="M2758" t="s">
        <v>75</v>
      </c>
      <c r="N2758" t="s">
        <v>21</v>
      </c>
      <c r="O2758" t="s">
        <v>62</v>
      </c>
      <c r="Q2758" t="s">
        <v>63</v>
      </c>
    </row>
    <row r="2759" spans="1:17" x14ac:dyDescent="0.25">
      <c r="A2759">
        <v>1</v>
      </c>
      <c r="B2759" t="s">
        <v>44</v>
      </c>
      <c r="C2759" t="s">
        <v>38</v>
      </c>
      <c r="D2759" t="s">
        <v>52</v>
      </c>
      <c r="E2759" t="s">
        <v>25</v>
      </c>
      <c r="F2759" t="s">
        <v>26</v>
      </c>
      <c r="G2759"/>
      <c r="H2759" t="s">
        <v>27</v>
      </c>
      <c r="I2759">
        <v>0.75</v>
      </c>
      <c r="J2759">
        <v>0.5</v>
      </c>
      <c r="K2759">
        <v>1</v>
      </c>
      <c r="M2759" t="s">
        <v>24</v>
      </c>
    </row>
    <row r="2760" spans="1:17" x14ac:dyDescent="0.25">
      <c r="A2760">
        <v>1</v>
      </c>
      <c r="B2760" t="s">
        <v>44</v>
      </c>
      <c r="C2760" t="s">
        <v>38</v>
      </c>
      <c r="D2760" t="s">
        <v>52</v>
      </c>
      <c r="E2760" t="s">
        <v>20</v>
      </c>
      <c r="F2760" t="s">
        <v>74</v>
      </c>
      <c r="G2760"/>
      <c r="J2760">
        <v>0.25</v>
      </c>
      <c r="K2760">
        <v>0.33</v>
      </c>
      <c r="M2760" t="s">
        <v>75</v>
      </c>
      <c r="N2760" t="s">
        <v>24</v>
      </c>
      <c r="O2760" t="s">
        <v>21</v>
      </c>
    </row>
    <row r="2761" spans="1:17" x14ac:dyDescent="0.25">
      <c r="A2761">
        <v>1</v>
      </c>
      <c r="B2761" t="s">
        <v>44</v>
      </c>
      <c r="C2761" t="s">
        <v>38</v>
      </c>
      <c r="D2761" t="s">
        <v>52</v>
      </c>
      <c r="E2761" t="s">
        <v>28</v>
      </c>
      <c r="F2761" t="s">
        <v>26</v>
      </c>
      <c r="G2761"/>
      <c r="H2761" t="s">
        <v>27</v>
      </c>
      <c r="I2761">
        <v>1</v>
      </c>
      <c r="J2761">
        <v>0.5</v>
      </c>
      <c r="K2761">
        <v>2</v>
      </c>
      <c r="M2761" t="s">
        <v>21</v>
      </c>
    </row>
    <row r="2762" spans="1:17" x14ac:dyDescent="0.25">
      <c r="A2762">
        <v>1</v>
      </c>
      <c r="B2762" t="s">
        <v>44</v>
      </c>
      <c r="C2762" t="s">
        <v>38</v>
      </c>
      <c r="D2762" t="s">
        <v>52</v>
      </c>
      <c r="E2762" t="s">
        <v>18</v>
      </c>
      <c r="F2762" t="s">
        <v>31</v>
      </c>
      <c r="G2762">
        <v>24</v>
      </c>
      <c r="M2762" t="s">
        <v>21</v>
      </c>
    </row>
    <row r="2763" spans="1:17" x14ac:dyDescent="0.25">
      <c r="A2763">
        <v>1</v>
      </c>
      <c r="B2763" t="s">
        <v>44</v>
      </c>
      <c r="C2763" t="s">
        <v>17</v>
      </c>
      <c r="D2763" t="s">
        <v>51</v>
      </c>
      <c r="E2763" t="s">
        <v>18</v>
      </c>
      <c r="F2763" t="s">
        <v>31</v>
      </c>
      <c r="G2763">
        <v>24</v>
      </c>
      <c r="M2763" t="s">
        <v>21</v>
      </c>
    </row>
    <row r="2764" spans="1:17" x14ac:dyDescent="0.25">
      <c r="A2764">
        <v>1</v>
      </c>
      <c r="B2764" t="s">
        <v>44</v>
      </c>
      <c r="C2764" t="s">
        <v>37</v>
      </c>
      <c r="D2764" t="s">
        <v>51</v>
      </c>
      <c r="E2764" t="s">
        <v>18</v>
      </c>
      <c r="F2764" t="s">
        <v>31</v>
      </c>
      <c r="G2764">
        <v>24</v>
      </c>
      <c r="M2764" t="s">
        <v>21</v>
      </c>
    </row>
    <row r="2765" spans="1:17" x14ac:dyDescent="0.25">
      <c r="A2765">
        <v>1</v>
      </c>
      <c r="B2765" t="s">
        <v>44</v>
      </c>
      <c r="C2765" t="s">
        <v>36</v>
      </c>
      <c r="D2765" t="s">
        <v>51</v>
      </c>
      <c r="E2765" t="s">
        <v>18</v>
      </c>
      <c r="F2765" t="s">
        <v>31</v>
      </c>
      <c r="G2765">
        <v>24</v>
      </c>
      <c r="M2765" t="s">
        <v>21</v>
      </c>
    </row>
    <row r="2766" spans="1:17" x14ac:dyDescent="0.25">
      <c r="A2766">
        <v>1</v>
      </c>
      <c r="B2766" t="s">
        <v>44</v>
      </c>
      <c r="C2766" t="s">
        <v>38</v>
      </c>
      <c r="D2766" t="s">
        <v>51</v>
      </c>
      <c r="E2766" t="s">
        <v>18</v>
      </c>
      <c r="F2766" t="s">
        <v>31</v>
      </c>
      <c r="G2766">
        <v>24</v>
      </c>
      <c r="M2766" t="s">
        <v>21</v>
      </c>
    </row>
    <row r="2767" spans="1:17" hidden="1" x14ac:dyDescent="0.25">
      <c r="A2767">
        <v>0</v>
      </c>
      <c r="B2767" t="s">
        <v>45</v>
      </c>
      <c r="C2767" t="s">
        <v>17</v>
      </c>
      <c r="D2767" t="s">
        <v>55</v>
      </c>
      <c r="E2767" t="s">
        <v>18</v>
      </c>
      <c r="F2767" t="s">
        <v>26</v>
      </c>
      <c r="G2767"/>
      <c r="H2767" t="s">
        <v>19</v>
      </c>
      <c r="J2767">
        <v>6</v>
      </c>
      <c r="K2767">
        <v>8</v>
      </c>
      <c r="M2767" t="s">
        <v>21</v>
      </c>
    </row>
    <row r="2768" spans="1:17" hidden="1" x14ac:dyDescent="0.25">
      <c r="A2768">
        <v>0</v>
      </c>
      <c r="B2768" t="s">
        <v>45</v>
      </c>
      <c r="C2768" t="s">
        <v>17</v>
      </c>
      <c r="D2768" t="s">
        <v>55</v>
      </c>
      <c r="E2768" t="s">
        <v>20</v>
      </c>
      <c r="F2768" t="s">
        <v>74</v>
      </c>
      <c r="G2768"/>
      <c r="J2768">
        <v>0.25</v>
      </c>
      <c r="K2768">
        <v>0.33</v>
      </c>
      <c r="M2768" t="s">
        <v>75</v>
      </c>
      <c r="N2768" t="s">
        <v>21</v>
      </c>
      <c r="O2768" t="s">
        <v>22</v>
      </c>
    </row>
    <row r="2769" spans="1:17" hidden="1" x14ac:dyDescent="0.25">
      <c r="A2769">
        <v>0</v>
      </c>
      <c r="B2769" t="s">
        <v>45</v>
      </c>
      <c r="C2769" t="s">
        <v>17</v>
      </c>
      <c r="D2769" t="s">
        <v>55</v>
      </c>
      <c r="E2769" t="s">
        <v>23</v>
      </c>
      <c r="F2769" t="s">
        <v>26</v>
      </c>
      <c r="G2769"/>
      <c r="H2769" t="s">
        <v>19</v>
      </c>
      <c r="J2769">
        <v>6</v>
      </c>
      <c r="K2769">
        <v>8</v>
      </c>
      <c r="M2769" t="s">
        <v>22</v>
      </c>
    </row>
    <row r="2770" spans="1:17" hidden="1" x14ac:dyDescent="0.25">
      <c r="A2770">
        <v>0</v>
      </c>
      <c r="B2770" t="s">
        <v>45</v>
      </c>
      <c r="C2770" t="s">
        <v>17</v>
      </c>
      <c r="D2770" t="s">
        <v>55</v>
      </c>
      <c r="E2770" t="s">
        <v>20</v>
      </c>
      <c r="F2770" t="s">
        <v>74</v>
      </c>
      <c r="G2770"/>
      <c r="J2770">
        <v>0.25</v>
      </c>
      <c r="K2770">
        <v>0.33</v>
      </c>
      <c r="M2770" t="s">
        <v>75</v>
      </c>
      <c r="N2770" t="s">
        <v>24</v>
      </c>
      <c r="O2770" t="s">
        <v>62</v>
      </c>
      <c r="Q2770" t="e">
        <f>VLOOKUP(A2770&amp;C2771&amp;D2771,Sheet2!$A$1:$K$26,10,FALSE)</f>
        <v>#N/A</v>
      </c>
    </row>
    <row r="2771" spans="1:17" hidden="1" x14ac:dyDescent="0.25">
      <c r="A2771">
        <v>0</v>
      </c>
      <c r="B2771" t="s">
        <v>45</v>
      </c>
      <c r="C2771" t="s">
        <v>17</v>
      </c>
      <c r="D2771" t="s">
        <v>55</v>
      </c>
      <c r="E2771" t="s">
        <v>25</v>
      </c>
      <c r="F2771" t="s">
        <v>26</v>
      </c>
      <c r="G2771"/>
      <c r="H2771" t="s">
        <v>27</v>
      </c>
      <c r="I2771">
        <v>0.54</v>
      </c>
      <c r="J2771">
        <v>0.25</v>
      </c>
      <c r="K2771">
        <v>0.75</v>
      </c>
      <c r="M2771" t="s">
        <v>24</v>
      </c>
    </row>
    <row r="2772" spans="1:17" hidden="1" x14ac:dyDescent="0.25">
      <c r="A2772">
        <v>0</v>
      </c>
      <c r="B2772" t="s">
        <v>45</v>
      </c>
      <c r="C2772" t="s">
        <v>17</v>
      </c>
      <c r="D2772" t="s">
        <v>55</v>
      </c>
      <c r="E2772" t="s">
        <v>20</v>
      </c>
      <c r="F2772" t="s">
        <v>74</v>
      </c>
      <c r="G2772"/>
      <c r="I2772">
        <v>0.54</v>
      </c>
      <c r="J2772">
        <v>0.16</v>
      </c>
      <c r="K2772">
        <v>0.25</v>
      </c>
      <c r="M2772" t="s">
        <v>75</v>
      </c>
      <c r="N2772" t="s">
        <v>24</v>
      </c>
      <c r="O2772" t="s">
        <v>21</v>
      </c>
    </row>
    <row r="2773" spans="1:17" hidden="1" x14ac:dyDescent="0.25">
      <c r="A2773">
        <v>0</v>
      </c>
      <c r="B2773" t="s">
        <v>45</v>
      </c>
      <c r="C2773" t="s">
        <v>17</v>
      </c>
      <c r="D2773" t="s">
        <v>55</v>
      </c>
      <c r="E2773" t="s">
        <v>28</v>
      </c>
      <c r="F2773" t="s">
        <v>26</v>
      </c>
      <c r="G2773"/>
      <c r="H2773" t="s">
        <v>27</v>
      </c>
      <c r="I2773">
        <v>0.75</v>
      </c>
      <c r="J2773">
        <v>0.5</v>
      </c>
      <c r="K2773">
        <v>1</v>
      </c>
      <c r="M2773" t="s">
        <v>21</v>
      </c>
    </row>
    <row r="2774" spans="1:17" hidden="1" x14ac:dyDescent="0.25">
      <c r="A2774">
        <v>0</v>
      </c>
      <c r="B2774" t="s">
        <v>45</v>
      </c>
      <c r="C2774" t="s">
        <v>17</v>
      </c>
      <c r="D2774" t="s">
        <v>55</v>
      </c>
      <c r="E2774" t="s">
        <v>20</v>
      </c>
      <c r="F2774" t="s">
        <v>74</v>
      </c>
      <c r="G2774"/>
      <c r="J2774">
        <v>0.25</v>
      </c>
      <c r="K2774">
        <v>0.33</v>
      </c>
      <c r="M2774" t="s">
        <v>75</v>
      </c>
      <c r="N2774" t="s">
        <v>24</v>
      </c>
      <c r="O2774" t="s">
        <v>29</v>
      </c>
      <c r="P2774">
        <v>2500</v>
      </c>
      <c r="Q2774" t="e">
        <f>VLOOKUP(A2774&amp;C2774&amp;D2774,Sheet2!$A$1:$W$46,21,FALSE)</f>
        <v>#N/A</v>
      </c>
    </row>
    <row r="2775" spans="1:17" hidden="1" x14ac:dyDescent="0.25">
      <c r="A2775">
        <v>0</v>
      </c>
      <c r="B2775" t="s">
        <v>45</v>
      </c>
      <c r="C2775" t="s">
        <v>17</v>
      </c>
      <c r="D2775" t="s">
        <v>55</v>
      </c>
      <c r="E2775" t="s">
        <v>30</v>
      </c>
      <c r="F2775" t="s">
        <v>26</v>
      </c>
      <c r="G2775"/>
      <c r="H2775" t="s">
        <v>27</v>
      </c>
      <c r="I2775">
        <v>2.5</v>
      </c>
      <c r="J2775">
        <v>0.5</v>
      </c>
      <c r="K2775">
        <v>3</v>
      </c>
      <c r="M2775" t="s">
        <v>24</v>
      </c>
    </row>
    <row r="2776" spans="1:17" hidden="1" x14ac:dyDescent="0.25">
      <c r="A2776">
        <v>0</v>
      </c>
      <c r="B2776" t="s">
        <v>45</v>
      </c>
      <c r="C2776" t="s">
        <v>17</v>
      </c>
      <c r="D2776" t="s">
        <v>55</v>
      </c>
      <c r="E2776" t="s">
        <v>20</v>
      </c>
      <c r="F2776" t="s">
        <v>74</v>
      </c>
      <c r="G2776"/>
      <c r="J2776">
        <v>0.25</v>
      </c>
      <c r="K2776">
        <v>0.33</v>
      </c>
      <c r="M2776" t="s">
        <v>75</v>
      </c>
      <c r="N2776" t="s">
        <v>24</v>
      </c>
      <c r="O2776" t="s">
        <v>21</v>
      </c>
    </row>
    <row r="2777" spans="1:17" hidden="1" x14ac:dyDescent="0.25">
      <c r="A2777">
        <v>0</v>
      </c>
      <c r="B2777" t="s">
        <v>45</v>
      </c>
      <c r="C2777" t="s">
        <v>17</v>
      </c>
      <c r="D2777" t="s">
        <v>55</v>
      </c>
      <c r="E2777" t="s">
        <v>18</v>
      </c>
      <c r="F2777" t="s">
        <v>31</v>
      </c>
      <c r="G2777">
        <v>24</v>
      </c>
      <c r="M2777" t="s">
        <v>21</v>
      </c>
    </row>
    <row r="2778" spans="1:17" hidden="1" x14ac:dyDescent="0.25">
      <c r="A2778">
        <v>0</v>
      </c>
      <c r="B2778" t="s">
        <v>45</v>
      </c>
      <c r="C2778" t="s">
        <v>17</v>
      </c>
      <c r="D2778" t="s">
        <v>53</v>
      </c>
      <c r="E2778" t="s">
        <v>18</v>
      </c>
      <c r="F2778" t="s">
        <v>26</v>
      </c>
      <c r="G2778"/>
      <c r="H2778" t="s">
        <v>19</v>
      </c>
      <c r="J2778">
        <v>6</v>
      </c>
      <c r="K2778">
        <v>7</v>
      </c>
      <c r="M2778" t="s">
        <v>21</v>
      </c>
    </row>
    <row r="2779" spans="1:17" hidden="1" x14ac:dyDescent="0.25">
      <c r="A2779">
        <v>0</v>
      </c>
      <c r="B2779" t="s">
        <v>45</v>
      </c>
      <c r="C2779" t="s">
        <v>17</v>
      </c>
      <c r="D2779" t="s">
        <v>53</v>
      </c>
      <c r="E2779" t="s">
        <v>20</v>
      </c>
      <c r="F2779" t="s">
        <v>74</v>
      </c>
      <c r="G2779"/>
      <c r="J2779">
        <v>0.25</v>
      </c>
      <c r="K2779">
        <v>0.33</v>
      </c>
      <c r="M2779" t="s">
        <v>75</v>
      </c>
      <c r="N2779" t="s">
        <v>21</v>
      </c>
      <c r="O2779" t="s">
        <v>32</v>
      </c>
    </row>
    <row r="2780" spans="1:17" hidden="1" x14ac:dyDescent="0.25">
      <c r="A2780">
        <v>0</v>
      </c>
      <c r="B2780" t="s">
        <v>45</v>
      </c>
      <c r="C2780" t="s">
        <v>17</v>
      </c>
      <c r="D2780" t="s">
        <v>53</v>
      </c>
      <c r="E2780" t="s">
        <v>33</v>
      </c>
      <c r="F2780" t="s">
        <v>26</v>
      </c>
      <c r="G2780"/>
      <c r="H2780" t="s">
        <v>19</v>
      </c>
      <c r="J2780">
        <v>3</v>
      </c>
      <c r="K2780">
        <v>4</v>
      </c>
      <c r="M2780" t="s">
        <v>32</v>
      </c>
    </row>
    <row r="2781" spans="1:17" hidden="1" x14ac:dyDescent="0.25">
      <c r="A2781">
        <v>0</v>
      </c>
      <c r="B2781" t="s">
        <v>45</v>
      </c>
      <c r="C2781" t="s">
        <v>17</v>
      </c>
      <c r="D2781" t="s">
        <v>53</v>
      </c>
      <c r="E2781" t="s">
        <v>34</v>
      </c>
      <c r="F2781" t="s">
        <v>26</v>
      </c>
      <c r="G2781"/>
      <c r="H2781" t="s">
        <v>19</v>
      </c>
      <c r="J2781">
        <v>0.5</v>
      </c>
      <c r="K2781">
        <v>0.75</v>
      </c>
      <c r="M2781" t="s">
        <v>24</v>
      </c>
    </row>
    <row r="2782" spans="1:17" hidden="1" x14ac:dyDescent="0.25">
      <c r="A2782">
        <v>0</v>
      </c>
      <c r="B2782" t="s">
        <v>45</v>
      </c>
      <c r="C2782" t="s">
        <v>17</v>
      </c>
      <c r="D2782" t="s">
        <v>53</v>
      </c>
      <c r="E2782" t="s">
        <v>33</v>
      </c>
      <c r="F2782" t="s">
        <v>26</v>
      </c>
      <c r="G2782"/>
      <c r="H2782" t="s">
        <v>27</v>
      </c>
      <c r="I2782">
        <v>4</v>
      </c>
      <c r="J2782">
        <v>3</v>
      </c>
      <c r="K2782">
        <v>5.5</v>
      </c>
      <c r="M2782" t="s">
        <v>32</v>
      </c>
    </row>
    <row r="2783" spans="1:17" hidden="1" x14ac:dyDescent="0.25">
      <c r="A2783">
        <v>0</v>
      </c>
      <c r="B2783" t="s">
        <v>45</v>
      </c>
      <c r="C2783" t="s">
        <v>17</v>
      </c>
      <c r="D2783" t="s">
        <v>53</v>
      </c>
      <c r="E2783" t="s">
        <v>20</v>
      </c>
      <c r="F2783" t="s">
        <v>74</v>
      </c>
      <c r="G2783"/>
      <c r="J2783">
        <v>0.25</v>
      </c>
      <c r="K2783">
        <v>0.33</v>
      </c>
      <c r="M2783" t="s">
        <v>75</v>
      </c>
      <c r="N2783" t="s">
        <v>24</v>
      </c>
      <c r="O2783" t="s">
        <v>62</v>
      </c>
      <c r="Q2783" t="e">
        <f>VLOOKUP(A2783&amp;C2784&amp;D2784,Sheet2!$A$1:$K$26,10,FALSE)</f>
        <v>#N/A</v>
      </c>
    </row>
    <row r="2784" spans="1:17" hidden="1" x14ac:dyDescent="0.25">
      <c r="A2784">
        <v>0</v>
      </c>
      <c r="B2784" t="s">
        <v>45</v>
      </c>
      <c r="C2784" t="s">
        <v>17</v>
      </c>
      <c r="D2784" t="s">
        <v>53</v>
      </c>
      <c r="E2784" t="s">
        <v>25</v>
      </c>
      <c r="F2784" t="s">
        <v>26</v>
      </c>
      <c r="G2784"/>
      <c r="H2784" t="s">
        <v>27</v>
      </c>
      <c r="I2784">
        <v>0.54</v>
      </c>
      <c r="J2784">
        <v>0.25</v>
      </c>
      <c r="K2784">
        <v>0.75</v>
      </c>
      <c r="M2784" t="s">
        <v>24</v>
      </c>
    </row>
    <row r="2785" spans="1:17" hidden="1" x14ac:dyDescent="0.25">
      <c r="A2785">
        <v>0</v>
      </c>
      <c r="B2785" t="s">
        <v>45</v>
      </c>
      <c r="C2785" t="s">
        <v>17</v>
      </c>
      <c r="D2785" t="s">
        <v>53</v>
      </c>
      <c r="E2785" t="s">
        <v>20</v>
      </c>
      <c r="F2785" t="s">
        <v>74</v>
      </c>
      <c r="G2785"/>
      <c r="I2785">
        <v>0.54</v>
      </c>
      <c r="J2785">
        <v>0.16</v>
      </c>
      <c r="K2785">
        <v>0.25</v>
      </c>
      <c r="M2785" t="s">
        <v>75</v>
      </c>
      <c r="N2785" t="s">
        <v>24</v>
      </c>
      <c r="O2785" t="s">
        <v>21</v>
      </c>
    </row>
    <row r="2786" spans="1:17" hidden="1" x14ac:dyDescent="0.25">
      <c r="A2786">
        <v>0</v>
      </c>
      <c r="B2786" t="s">
        <v>45</v>
      </c>
      <c r="C2786" t="s">
        <v>17</v>
      </c>
      <c r="D2786" t="s">
        <v>53</v>
      </c>
      <c r="E2786" t="s">
        <v>28</v>
      </c>
      <c r="F2786" t="s">
        <v>26</v>
      </c>
      <c r="G2786"/>
      <c r="H2786" t="s">
        <v>27</v>
      </c>
      <c r="I2786">
        <v>0.75</v>
      </c>
      <c r="J2786">
        <v>0.5</v>
      </c>
      <c r="K2786">
        <v>1</v>
      </c>
      <c r="M2786" t="s">
        <v>21</v>
      </c>
    </row>
    <row r="2787" spans="1:17" hidden="1" x14ac:dyDescent="0.25">
      <c r="A2787">
        <v>0</v>
      </c>
      <c r="B2787" t="s">
        <v>45</v>
      </c>
      <c r="C2787" t="s">
        <v>17</v>
      </c>
      <c r="D2787" t="s">
        <v>53</v>
      </c>
      <c r="E2787" t="s">
        <v>20</v>
      </c>
      <c r="F2787" t="s">
        <v>74</v>
      </c>
      <c r="G2787"/>
      <c r="J2787">
        <v>0.25</v>
      </c>
      <c r="K2787">
        <v>0.33</v>
      </c>
      <c r="M2787" t="s">
        <v>75</v>
      </c>
      <c r="N2787" t="s">
        <v>24</v>
      </c>
      <c r="O2787" t="s">
        <v>29</v>
      </c>
      <c r="P2787">
        <v>2500</v>
      </c>
      <c r="Q2787" t="e">
        <f>VLOOKUP(A2787&amp;C2787&amp;D2787,Sheet2!$A$1:$W$46,21,FALSE)</f>
        <v>#N/A</v>
      </c>
    </row>
    <row r="2788" spans="1:17" hidden="1" x14ac:dyDescent="0.25">
      <c r="A2788">
        <v>0</v>
      </c>
      <c r="B2788" t="s">
        <v>45</v>
      </c>
      <c r="C2788" t="s">
        <v>17</v>
      </c>
      <c r="D2788" t="s">
        <v>53</v>
      </c>
      <c r="E2788" t="s">
        <v>30</v>
      </c>
      <c r="F2788" t="s">
        <v>26</v>
      </c>
      <c r="G2788"/>
      <c r="H2788" t="s">
        <v>27</v>
      </c>
      <c r="I2788">
        <v>1</v>
      </c>
      <c r="J2788">
        <v>0.5</v>
      </c>
      <c r="K2788">
        <v>1.5</v>
      </c>
      <c r="M2788" t="s">
        <v>24</v>
      </c>
    </row>
    <row r="2789" spans="1:17" hidden="1" x14ac:dyDescent="0.25">
      <c r="A2789">
        <v>0</v>
      </c>
      <c r="B2789" t="s">
        <v>45</v>
      </c>
      <c r="C2789" t="s">
        <v>17</v>
      </c>
      <c r="D2789" t="s">
        <v>53</v>
      </c>
      <c r="E2789" t="s">
        <v>20</v>
      </c>
      <c r="F2789" t="s">
        <v>74</v>
      </c>
      <c r="G2789"/>
      <c r="J2789">
        <v>0.25</v>
      </c>
      <c r="K2789">
        <v>0.33</v>
      </c>
      <c r="M2789" t="s">
        <v>75</v>
      </c>
      <c r="N2789" t="s">
        <v>24</v>
      </c>
      <c r="O2789" t="s">
        <v>21</v>
      </c>
    </row>
    <row r="2790" spans="1:17" hidden="1" x14ac:dyDescent="0.25">
      <c r="A2790">
        <v>0</v>
      </c>
      <c r="B2790" t="s">
        <v>45</v>
      </c>
      <c r="C2790" t="s">
        <v>17</v>
      </c>
      <c r="D2790" t="s">
        <v>53</v>
      </c>
      <c r="E2790" t="s">
        <v>18</v>
      </c>
      <c r="F2790" t="s">
        <v>31</v>
      </c>
      <c r="G2790">
        <v>24</v>
      </c>
      <c r="M2790" t="s">
        <v>21</v>
      </c>
    </row>
    <row r="2791" spans="1:17" hidden="1" x14ac:dyDescent="0.25">
      <c r="A2791">
        <v>0</v>
      </c>
      <c r="B2791" t="s">
        <v>45</v>
      </c>
      <c r="C2791" t="s">
        <v>17</v>
      </c>
      <c r="D2791" t="s">
        <v>59</v>
      </c>
      <c r="E2791" t="s">
        <v>18</v>
      </c>
      <c r="F2791" t="s">
        <v>26</v>
      </c>
      <c r="G2791"/>
      <c r="H2791" t="s">
        <v>19</v>
      </c>
      <c r="J2791">
        <v>8</v>
      </c>
      <c r="K2791">
        <v>9</v>
      </c>
      <c r="M2791" t="s">
        <v>21</v>
      </c>
    </row>
    <row r="2792" spans="1:17" hidden="1" x14ac:dyDescent="0.25">
      <c r="A2792">
        <v>0</v>
      </c>
      <c r="B2792" t="s">
        <v>45</v>
      </c>
      <c r="C2792" t="s">
        <v>17</v>
      </c>
      <c r="D2792" t="s">
        <v>59</v>
      </c>
      <c r="E2792" t="s">
        <v>20</v>
      </c>
      <c r="F2792" t="s">
        <v>74</v>
      </c>
      <c r="G2792"/>
      <c r="J2792">
        <v>0.25</v>
      </c>
      <c r="K2792">
        <v>0.33</v>
      </c>
      <c r="M2792" t="s">
        <v>75</v>
      </c>
      <c r="N2792" t="s">
        <v>21</v>
      </c>
      <c r="O2792" t="s">
        <v>62</v>
      </c>
      <c r="Q2792" t="s">
        <v>64</v>
      </c>
    </row>
    <row r="2793" spans="1:17" hidden="1" x14ac:dyDescent="0.25">
      <c r="A2793">
        <v>0</v>
      </c>
      <c r="B2793" t="s">
        <v>45</v>
      </c>
      <c r="C2793" t="s">
        <v>17</v>
      </c>
      <c r="D2793" t="s">
        <v>59</v>
      </c>
      <c r="E2793" t="s">
        <v>35</v>
      </c>
      <c r="F2793" t="s">
        <v>26</v>
      </c>
      <c r="G2793"/>
      <c r="H2793" t="s">
        <v>19</v>
      </c>
      <c r="J2793">
        <v>1</v>
      </c>
      <c r="K2793">
        <v>1.5</v>
      </c>
      <c r="M2793" t="s">
        <v>24</v>
      </c>
    </row>
    <row r="2794" spans="1:17" hidden="1" x14ac:dyDescent="0.25">
      <c r="A2794">
        <v>0</v>
      </c>
      <c r="B2794" t="s">
        <v>45</v>
      </c>
      <c r="C2794" t="s">
        <v>17</v>
      </c>
      <c r="D2794" t="s">
        <v>59</v>
      </c>
      <c r="E2794" t="s">
        <v>20</v>
      </c>
      <c r="F2794" t="s">
        <v>74</v>
      </c>
      <c r="G2794"/>
      <c r="J2794">
        <v>0.25</v>
      </c>
      <c r="K2794">
        <v>0.33</v>
      </c>
      <c r="M2794" t="s">
        <v>75</v>
      </c>
      <c r="N2794" t="s">
        <v>24</v>
      </c>
      <c r="O2794" t="s">
        <v>62</v>
      </c>
      <c r="Q2794" t="e">
        <f>VLOOKUP(A2794&amp;C2795&amp;D2795,Sheet2!$A$1:$K$26,10,FALSE)</f>
        <v>#N/A</v>
      </c>
    </row>
    <row r="2795" spans="1:17" hidden="1" x14ac:dyDescent="0.25">
      <c r="A2795">
        <v>0</v>
      </c>
      <c r="B2795" t="s">
        <v>45</v>
      </c>
      <c r="C2795" t="s">
        <v>17</v>
      </c>
      <c r="D2795" t="s">
        <v>59</v>
      </c>
      <c r="E2795" t="s">
        <v>25</v>
      </c>
      <c r="F2795" t="s">
        <v>26</v>
      </c>
      <c r="G2795"/>
      <c r="H2795" t="s">
        <v>27</v>
      </c>
      <c r="I2795">
        <v>0.54</v>
      </c>
      <c r="J2795">
        <v>0.25</v>
      </c>
      <c r="K2795">
        <v>0.75</v>
      </c>
      <c r="M2795" t="s">
        <v>24</v>
      </c>
    </row>
    <row r="2796" spans="1:17" hidden="1" x14ac:dyDescent="0.25">
      <c r="A2796">
        <v>0</v>
      </c>
      <c r="B2796" t="s">
        <v>45</v>
      </c>
      <c r="C2796" t="s">
        <v>17</v>
      </c>
      <c r="D2796" t="s">
        <v>59</v>
      </c>
      <c r="E2796" t="s">
        <v>20</v>
      </c>
      <c r="F2796" t="s">
        <v>74</v>
      </c>
      <c r="G2796"/>
      <c r="J2796">
        <v>0.25</v>
      </c>
      <c r="K2796">
        <v>0.33</v>
      </c>
      <c r="M2796" t="s">
        <v>75</v>
      </c>
      <c r="N2796" t="s">
        <v>24</v>
      </c>
      <c r="O2796" t="s">
        <v>21</v>
      </c>
    </row>
    <row r="2797" spans="1:17" hidden="1" x14ac:dyDescent="0.25">
      <c r="A2797">
        <v>0</v>
      </c>
      <c r="B2797" t="s">
        <v>45</v>
      </c>
      <c r="C2797" t="s">
        <v>17</v>
      </c>
      <c r="D2797" t="s">
        <v>59</v>
      </c>
      <c r="E2797" t="s">
        <v>28</v>
      </c>
      <c r="F2797" t="s">
        <v>26</v>
      </c>
      <c r="G2797"/>
      <c r="H2797" t="s">
        <v>27</v>
      </c>
      <c r="I2797">
        <v>1</v>
      </c>
      <c r="J2797">
        <v>0.5</v>
      </c>
      <c r="K2797">
        <v>2</v>
      </c>
      <c r="M2797" t="s">
        <v>21</v>
      </c>
    </row>
    <row r="2798" spans="1:17" hidden="1" x14ac:dyDescent="0.25">
      <c r="A2798">
        <v>0</v>
      </c>
      <c r="B2798" t="s">
        <v>45</v>
      </c>
      <c r="C2798" t="s">
        <v>17</v>
      </c>
      <c r="D2798" t="s">
        <v>59</v>
      </c>
      <c r="E2798" t="s">
        <v>20</v>
      </c>
      <c r="F2798" t="s">
        <v>74</v>
      </c>
      <c r="G2798"/>
      <c r="J2798">
        <v>0.25</v>
      </c>
      <c r="K2798">
        <v>0.33</v>
      </c>
      <c r="M2798" t="s">
        <v>75</v>
      </c>
      <c r="N2798" t="s">
        <v>24</v>
      </c>
      <c r="O2798" t="s">
        <v>29</v>
      </c>
      <c r="P2798">
        <v>2500</v>
      </c>
      <c r="Q2798" t="e">
        <f>VLOOKUP(A2798&amp;C2798&amp;D2798,Sheet2!$A$1:$W$46,21,FALSE)</f>
        <v>#N/A</v>
      </c>
    </row>
    <row r="2799" spans="1:17" hidden="1" x14ac:dyDescent="0.25">
      <c r="A2799">
        <v>0</v>
      </c>
      <c r="B2799" t="s">
        <v>45</v>
      </c>
      <c r="C2799" t="s">
        <v>17</v>
      </c>
      <c r="D2799" t="s">
        <v>59</v>
      </c>
      <c r="E2799" t="s">
        <v>30</v>
      </c>
      <c r="F2799" t="s">
        <v>26</v>
      </c>
      <c r="G2799"/>
      <c r="H2799" t="s">
        <v>19</v>
      </c>
      <c r="J2799">
        <v>3</v>
      </c>
      <c r="K2799">
        <v>4</v>
      </c>
      <c r="M2799" t="s">
        <v>24</v>
      </c>
    </row>
    <row r="2800" spans="1:17" hidden="1" x14ac:dyDescent="0.25">
      <c r="A2800">
        <v>0</v>
      </c>
      <c r="B2800" t="s">
        <v>45</v>
      </c>
      <c r="C2800" t="s">
        <v>17</v>
      </c>
      <c r="D2800" t="s">
        <v>59</v>
      </c>
      <c r="E2800" t="s">
        <v>20</v>
      </c>
      <c r="F2800" t="s">
        <v>74</v>
      </c>
      <c r="G2800"/>
      <c r="J2800">
        <v>0.25</v>
      </c>
      <c r="K2800">
        <v>0.33</v>
      </c>
      <c r="M2800" t="s">
        <v>75</v>
      </c>
      <c r="N2800" t="s">
        <v>24</v>
      </c>
      <c r="O2800" t="s">
        <v>21</v>
      </c>
    </row>
    <row r="2801" spans="1:17" hidden="1" x14ac:dyDescent="0.25">
      <c r="A2801">
        <v>0</v>
      </c>
      <c r="B2801" t="s">
        <v>45</v>
      </c>
      <c r="C2801" t="s">
        <v>17</v>
      </c>
      <c r="D2801" t="s">
        <v>59</v>
      </c>
      <c r="E2801" t="s">
        <v>18</v>
      </c>
      <c r="F2801" t="s">
        <v>31</v>
      </c>
      <c r="G2801">
        <v>24</v>
      </c>
      <c r="M2801" t="s">
        <v>21</v>
      </c>
    </row>
    <row r="2802" spans="1:17" hidden="1" x14ac:dyDescent="0.25">
      <c r="A2802">
        <v>0</v>
      </c>
      <c r="B2802" t="s">
        <v>45</v>
      </c>
      <c r="C2802" t="s">
        <v>17</v>
      </c>
      <c r="D2802" t="s">
        <v>52</v>
      </c>
      <c r="E2802" t="s">
        <v>18</v>
      </c>
      <c r="F2802" t="s">
        <v>26</v>
      </c>
      <c r="G2802"/>
      <c r="H2802" t="s">
        <v>19</v>
      </c>
      <c r="J2802">
        <v>8</v>
      </c>
      <c r="K2802">
        <v>9</v>
      </c>
      <c r="M2802" t="s">
        <v>21</v>
      </c>
    </row>
    <row r="2803" spans="1:17" hidden="1" x14ac:dyDescent="0.25">
      <c r="A2803">
        <v>0</v>
      </c>
      <c r="B2803" t="s">
        <v>45</v>
      </c>
      <c r="C2803" t="s">
        <v>17</v>
      </c>
      <c r="D2803" t="s">
        <v>52</v>
      </c>
      <c r="E2803" t="s">
        <v>28</v>
      </c>
      <c r="F2803" t="s">
        <v>26</v>
      </c>
      <c r="G2803"/>
      <c r="H2803" t="s">
        <v>27</v>
      </c>
      <c r="I2803">
        <v>1</v>
      </c>
      <c r="J2803">
        <v>0.5</v>
      </c>
      <c r="K2803">
        <v>2</v>
      </c>
      <c r="M2803" t="s">
        <v>21</v>
      </c>
    </row>
    <row r="2804" spans="1:17" hidden="1" x14ac:dyDescent="0.25">
      <c r="A2804">
        <v>0</v>
      </c>
      <c r="B2804" t="s">
        <v>45</v>
      </c>
      <c r="C2804" t="s">
        <v>17</v>
      </c>
      <c r="D2804" t="s">
        <v>52</v>
      </c>
      <c r="E2804" t="s">
        <v>20</v>
      </c>
      <c r="F2804" t="s">
        <v>74</v>
      </c>
      <c r="G2804"/>
      <c r="J2804">
        <v>0.25</v>
      </c>
      <c r="K2804">
        <v>0.33</v>
      </c>
      <c r="M2804" t="s">
        <v>75</v>
      </c>
      <c r="N2804" t="s">
        <v>24</v>
      </c>
      <c r="O2804" t="s">
        <v>29</v>
      </c>
      <c r="P2804">
        <v>2500</v>
      </c>
      <c r="Q2804" t="e">
        <f>VLOOKUP(A2804&amp;C2804&amp;D2804,Sheet2!$A$1:$W$46,21,FALSE)</f>
        <v>#N/A</v>
      </c>
    </row>
    <row r="2805" spans="1:17" hidden="1" x14ac:dyDescent="0.25">
      <c r="A2805">
        <v>0</v>
      </c>
      <c r="B2805" t="s">
        <v>45</v>
      </c>
      <c r="C2805" t="s">
        <v>17</v>
      </c>
      <c r="D2805" t="s">
        <v>52</v>
      </c>
      <c r="E2805" t="s">
        <v>30</v>
      </c>
      <c r="F2805" t="s">
        <v>26</v>
      </c>
      <c r="G2805"/>
      <c r="H2805" t="s">
        <v>27</v>
      </c>
      <c r="I2805">
        <v>2</v>
      </c>
      <c r="J2805">
        <v>1.5</v>
      </c>
      <c r="K2805">
        <v>3</v>
      </c>
      <c r="M2805" t="s">
        <v>24</v>
      </c>
    </row>
    <row r="2806" spans="1:17" hidden="1" x14ac:dyDescent="0.25">
      <c r="A2806">
        <v>0</v>
      </c>
      <c r="B2806" t="s">
        <v>45</v>
      </c>
      <c r="C2806" t="s">
        <v>17</v>
      </c>
      <c r="D2806" t="s">
        <v>52</v>
      </c>
      <c r="E2806" t="s">
        <v>20</v>
      </c>
      <c r="F2806" t="s">
        <v>74</v>
      </c>
      <c r="G2806"/>
      <c r="J2806">
        <v>0.25</v>
      </c>
      <c r="K2806">
        <v>0.33</v>
      </c>
      <c r="M2806" t="s">
        <v>75</v>
      </c>
      <c r="N2806" t="s">
        <v>24</v>
      </c>
      <c r="O2806" t="s">
        <v>21</v>
      </c>
    </row>
    <row r="2807" spans="1:17" hidden="1" x14ac:dyDescent="0.25">
      <c r="A2807">
        <v>0</v>
      </c>
      <c r="B2807" t="s">
        <v>45</v>
      </c>
      <c r="C2807" t="s">
        <v>17</v>
      </c>
      <c r="D2807" t="s">
        <v>52</v>
      </c>
      <c r="E2807" t="s">
        <v>18</v>
      </c>
      <c r="F2807" t="s">
        <v>31</v>
      </c>
      <c r="G2807">
        <v>24</v>
      </c>
      <c r="M2807" t="s">
        <v>21</v>
      </c>
    </row>
    <row r="2808" spans="1:17" hidden="1" x14ac:dyDescent="0.25">
      <c r="A2808">
        <v>0</v>
      </c>
      <c r="B2808" t="s">
        <v>45</v>
      </c>
      <c r="C2808" t="s">
        <v>17</v>
      </c>
      <c r="D2808" t="s">
        <v>56</v>
      </c>
      <c r="E2808" t="s">
        <v>18</v>
      </c>
      <c r="F2808" t="s">
        <v>26</v>
      </c>
      <c r="G2808"/>
      <c r="H2808" t="s">
        <v>19</v>
      </c>
      <c r="J2808">
        <v>6</v>
      </c>
      <c r="K2808">
        <v>8</v>
      </c>
      <c r="M2808" t="s">
        <v>21</v>
      </c>
    </row>
    <row r="2809" spans="1:17" hidden="1" x14ac:dyDescent="0.25">
      <c r="A2809">
        <v>0</v>
      </c>
      <c r="B2809" t="s">
        <v>45</v>
      </c>
      <c r="C2809" t="s">
        <v>17</v>
      </c>
      <c r="D2809" t="s">
        <v>56</v>
      </c>
      <c r="E2809" t="s">
        <v>20</v>
      </c>
      <c r="F2809" t="s">
        <v>74</v>
      </c>
      <c r="G2809"/>
      <c r="J2809">
        <v>0.25</v>
      </c>
      <c r="K2809">
        <v>0.33</v>
      </c>
      <c r="M2809" t="s">
        <v>75</v>
      </c>
      <c r="N2809" t="s">
        <v>21</v>
      </c>
      <c r="O2809" t="s">
        <v>22</v>
      </c>
    </row>
    <row r="2810" spans="1:17" hidden="1" x14ac:dyDescent="0.25">
      <c r="A2810">
        <v>0</v>
      </c>
      <c r="B2810" t="s">
        <v>45</v>
      </c>
      <c r="C2810" t="s">
        <v>17</v>
      </c>
      <c r="D2810" t="s">
        <v>56</v>
      </c>
      <c r="E2810" t="s">
        <v>23</v>
      </c>
      <c r="F2810" t="s">
        <v>26</v>
      </c>
      <c r="G2810"/>
      <c r="H2810" t="s">
        <v>19</v>
      </c>
      <c r="J2810">
        <v>6</v>
      </c>
      <c r="K2810">
        <v>8</v>
      </c>
      <c r="M2810" t="s">
        <v>22</v>
      </c>
    </row>
    <row r="2811" spans="1:17" hidden="1" x14ac:dyDescent="0.25">
      <c r="A2811">
        <v>0</v>
      </c>
      <c r="B2811" t="s">
        <v>45</v>
      </c>
      <c r="C2811" t="s">
        <v>17</v>
      </c>
      <c r="D2811" t="s">
        <v>56</v>
      </c>
      <c r="E2811" t="s">
        <v>20</v>
      </c>
      <c r="F2811" t="s">
        <v>74</v>
      </c>
      <c r="G2811"/>
      <c r="J2811">
        <v>0.25</v>
      </c>
      <c r="K2811">
        <v>0.33</v>
      </c>
      <c r="M2811" t="s">
        <v>75</v>
      </c>
      <c r="N2811" t="s">
        <v>24</v>
      </c>
      <c r="O2811" t="s">
        <v>29</v>
      </c>
      <c r="P2811">
        <v>2500</v>
      </c>
      <c r="Q2811" t="e">
        <f>VLOOKUP(A2811&amp;C2811&amp;D2811,Sheet2!$A$1:$W$46,21,FALSE)</f>
        <v>#N/A</v>
      </c>
    </row>
    <row r="2812" spans="1:17" hidden="1" x14ac:dyDescent="0.25">
      <c r="A2812">
        <v>0</v>
      </c>
      <c r="B2812" t="s">
        <v>45</v>
      </c>
      <c r="C2812" t="s">
        <v>17</v>
      </c>
      <c r="D2812" t="s">
        <v>56</v>
      </c>
      <c r="E2812" t="s">
        <v>30</v>
      </c>
      <c r="F2812" t="s">
        <v>26</v>
      </c>
      <c r="G2812"/>
      <c r="H2812" t="s">
        <v>19</v>
      </c>
      <c r="J2812">
        <v>1</v>
      </c>
      <c r="K2812">
        <v>2</v>
      </c>
      <c r="M2812" t="s">
        <v>24</v>
      </c>
    </row>
    <row r="2813" spans="1:17" hidden="1" x14ac:dyDescent="0.25">
      <c r="A2813">
        <v>0</v>
      </c>
      <c r="B2813" t="s">
        <v>45</v>
      </c>
      <c r="C2813" t="s">
        <v>17</v>
      </c>
      <c r="D2813" t="s">
        <v>56</v>
      </c>
      <c r="E2813" t="s">
        <v>20</v>
      </c>
      <c r="F2813" t="s">
        <v>74</v>
      </c>
      <c r="G2813"/>
      <c r="J2813">
        <v>0.25</v>
      </c>
      <c r="K2813">
        <v>0.33</v>
      </c>
      <c r="M2813" t="s">
        <v>75</v>
      </c>
      <c r="N2813" t="s">
        <v>24</v>
      </c>
      <c r="O2813" t="s">
        <v>21</v>
      </c>
      <c r="P2813">
        <v>1000</v>
      </c>
    </row>
    <row r="2814" spans="1:17" hidden="1" x14ac:dyDescent="0.25">
      <c r="A2814">
        <v>0</v>
      </c>
      <c r="B2814" t="s">
        <v>45</v>
      </c>
      <c r="C2814" t="s">
        <v>17</v>
      </c>
      <c r="D2814" t="s">
        <v>56</v>
      </c>
      <c r="E2814" t="s">
        <v>28</v>
      </c>
      <c r="F2814" t="s">
        <v>26</v>
      </c>
      <c r="G2814"/>
      <c r="H2814" t="s">
        <v>27</v>
      </c>
      <c r="I2814">
        <v>0.75</v>
      </c>
      <c r="J2814">
        <v>0.5</v>
      </c>
      <c r="K2814">
        <v>1</v>
      </c>
      <c r="M2814" t="s">
        <v>21</v>
      </c>
    </row>
    <row r="2815" spans="1:17" hidden="1" x14ac:dyDescent="0.25">
      <c r="A2815">
        <v>0</v>
      </c>
      <c r="B2815" t="s">
        <v>45</v>
      </c>
      <c r="C2815" t="s">
        <v>17</v>
      </c>
      <c r="D2815" t="s">
        <v>56</v>
      </c>
      <c r="E2815" t="s">
        <v>20</v>
      </c>
      <c r="F2815" t="s">
        <v>74</v>
      </c>
      <c r="G2815"/>
      <c r="J2815">
        <v>0.25</v>
      </c>
      <c r="K2815">
        <v>0.33</v>
      </c>
      <c r="M2815" t="s">
        <v>75</v>
      </c>
      <c r="N2815" t="s">
        <v>24</v>
      </c>
      <c r="O2815" t="s">
        <v>21</v>
      </c>
    </row>
    <row r="2816" spans="1:17" hidden="1" x14ac:dyDescent="0.25">
      <c r="A2816">
        <v>0</v>
      </c>
      <c r="B2816" t="s">
        <v>45</v>
      </c>
      <c r="C2816" t="s">
        <v>17</v>
      </c>
      <c r="D2816" t="s">
        <v>56</v>
      </c>
      <c r="E2816" t="s">
        <v>18</v>
      </c>
      <c r="F2816" t="s">
        <v>31</v>
      </c>
      <c r="G2816">
        <v>24</v>
      </c>
      <c r="M2816" t="s">
        <v>21</v>
      </c>
    </row>
    <row r="2817" spans="1:17" hidden="1" x14ac:dyDescent="0.25">
      <c r="A2817">
        <v>0</v>
      </c>
      <c r="B2817" t="s">
        <v>45</v>
      </c>
      <c r="C2817" t="s">
        <v>36</v>
      </c>
      <c r="D2817" t="s">
        <v>55</v>
      </c>
      <c r="E2817" t="s">
        <v>18</v>
      </c>
      <c r="F2817" t="s">
        <v>26</v>
      </c>
      <c r="G2817"/>
      <c r="H2817" t="s">
        <v>19</v>
      </c>
      <c r="J2817">
        <v>12</v>
      </c>
      <c r="K2817">
        <v>14</v>
      </c>
      <c r="M2817" t="s">
        <v>21</v>
      </c>
    </row>
    <row r="2818" spans="1:17" hidden="1" x14ac:dyDescent="0.25">
      <c r="A2818">
        <v>0</v>
      </c>
      <c r="B2818" t="s">
        <v>45</v>
      </c>
      <c r="C2818" t="s">
        <v>36</v>
      </c>
      <c r="D2818" t="s">
        <v>55</v>
      </c>
      <c r="E2818" t="s">
        <v>34</v>
      </c>
      <c r="F2818" t="s">
        <v>26</v>
      </c>
      <c r="G2818"/>
      <c r="H2818" t="s">
        <v>19</v>
      </c>
      <c r="J2818">
        <v>1</v>
      </c>
      <c r="K2818">
        <v>2</v>
      </c>
      <c r="M2818" t="s">
        <v>24</v>
      </c>
    </row>
    <row r="2819" spans="1:17" hidden="1" x14ac:dyDescent="0.25">
      <c r="A2819">
        <v>0</v>
      </c>
      <c r="B2819" t="s">
        <v>45</v>
      </c>
      <c r="C2819" t="s">
        <v>36</v>
      </c>
      <c r="D2819" t="s">
        <v>55</v>
      </c>
      <c r="E2819" t="s">
        <v>20</v>
      </c>
      <c r="F2819" t="s">
        <v>74</v>
      </c>
      <c r="G2819"/>
      <c r="J2819">
        <v>0.25</v>
      </c>
      <c r="K2819">
        <v>0.33</v>
      </c>
      <c r="M2819" t="s">
        <v>75</v>
      </c>
      <c r="N2819" t="s">
        <v>24</v>
      </c>
      <c r="O2819" t="s">
        <v>29</v>
      </c>
      <c r="P2819">
        <v>2500</v>
      </c>
      <c r="Q2819" t="e">
        <f>VLOOKUP(A2819&amp;C2819&amp;D2819,Sheet2!$A$1:$W$46,21,FALSE)</f>
        <v>#N/A</v>
      </c>
    </row>
    <row r="2820" spans="1:17" hidden="1" x14ac:dyDescent="0.25">
      <c r="A2820">
        <v>0</v>
      </c>
      <c r="B2820" t="s">
        <v>45</v>
      </c>
      <c r="C2820" t="s">
        <v>36</v>
      </c>
      <c r="D2820" t="s">
        <v>55</v>
      </c>
      <c r="E2820" t="s">
        <v>30</v>
      </c>
      <c r="F2820" t="s">
        <v>26</v>
      </c>
      <c r="G2820"/>
      <c r="H2820" t="s">
        <v>27</v>
      </c>
      <c r="I2820">
        <v>2.5</v>
      </c>
      <c r="J2820">
        <v>0.5</v>
      </c>
      <c r="K2820">
        <v>4</v>
      </c>
      <c r="M2820" t="s">
        <v>24</v>
      </c>
    </row>
    <row r="2821" spans="1:17" hidden="1" x14ac:dyDescent="0.25">
      <c r="A2821">
        <v>0</v>
      </c>
      <c r="B2821" t="s">
        <v>45</v>
      </c>
      <c r="C2821" t="s">
        <v>36</v>
      </c>
      <c r="D2821" t="s">
        <v>55</v>
      </c>
      <c r="E2821" t="s">
        <v>20</v>
      </c>
      <c r="F2821" t="s">
        <v>74</v>
      </c>
      <c r="G2821"/>
      <c r="J2821">
        <v>0.25</v>
      </c>
      <c r="K2821">
        <v>0.33</v>
      </c>
      <c r="M2821" t="s">
        <v>75</v>
      </c>
      <c r="N2821" t="s">
        <v>24</v>
      </c>
      <c r="O2821" t="s">
        <v>21</v>
      </c>
    </row>
    <row r="2822" spans="1:17" hidden="1" x14ac:dyDescent="0.25">
      <c r="A2822">
        <v>0</v>
      </c>
      <c r="B2822" t="s">
        <v>45</v>
      </c>
      <c r="C2822" t="s">
        <v>36</v>
      </c>
      <c r="D2822" t="s">
        <v>55</v>
      </c>
      <c r="E2822" t="s">
        <v>18</v>
      </c>
      <c r="F2822" t="s">
        <v>31</v>
      </c>
      <c r="G2822">
        <v>24</v>
      </c>
      <c r="M2822" t="s">
        <v>21</v>
      </c>
    </row>
    <row r="2823" spans="1:17" hidden="1" x14ac:dyDescent="0.25">
      <c r="A2823">
        <v>0</v>
      </c>
      <c r="B2823" t="s">
        <v>45</v>
      </c>
      <c r="C2823" t="s">
        <v>36</v>
      </c>
      <c r="D2823" t="s">
        <v>59</v>
      </c>
      <c r="E2823" t="s">
        <v>18</v>
      </c>
      <c r="F2823" t="s">
        <v>26</v>
      </c>
      <c r="G2823"/>
      <c r="H2823" t="s">
        <v>19</v>
      </c>
      <c r="J2823">
        <v>8</v>
      </c>
      <c r="K2823">
        <v>10</v>
      </c>
      <c r="M2823" t="s">
        <v>21</v>
      </c>
    </row>
    <row r="2824" spans="1:17" hidden="1" x14ac:dyDescent="0.25">
      <c r="A2824">
        <v>0</v>
      </c>
      <c r="B2824" t="s">
        <v>45</v>
      </c>
      <c r="C2824" t="s">
        <v>36</v>
      </c>
      <c r="D2824" t="s">
        <v>59</v>
      </c>
      <c r="E2824" t="s">
        <v>20</v>
      </c>
      <c r="F2824" t="s">
        <v>74</v>
      </c>
      <c r="G2824"/>
      <c r="J2824">
        <v>0.25</v>
      </c>
      <c r="K2824">
        <v>0.33</v>
      </c>
      <c r="M2824" t="s">
        <v>75</v>
      </c>
      <c r="N2824" t="s">
        <v>21</v>
      </c>
      <c r="O2824" t="s">
        <v>62</v>
      </c>
      <c r="Q2824" t="e">
        <f>VLOOKUP(A2824&amp;C2825&amp;D2825,Sheet2!$A$1:$K$26,10,FALSE)</f>
        <v>#N/A</v>
      </c>
    </row>
    <row r="2825" spans="1:17" hidden="1" x14ac:dyDescent="0.25">
      <c r="A2825">
        <v>0</v>
      </c>
      <c r="B2825" t="s">
        <v>45</v>
      </c>
      <c r="C2825" t="s">
        <v>36</v>
      </c>
      <c r="D2825" t="s">
        <v>59</v>
      </c>
      <c r="E2825" t="s">
        <v>25</v>
      </c>
      <c r="F2825" t="s">
        <v>26</v>
      </c>
      <c r="G2825"/>
      <c r="H2825" t="s">
        <v>27</v>
      </c>
      <c r="I2825">
        <v>0.54</v>
      </c>
      <c r="J2825">
        <v>0.25</v>
      </c>
      <c r="K2825">
        <v>0.75</v>
      </c>
      <c r="M2825" t="s">
        <v>24</v>
      </c>
    </row>
    <row r="2826" spans="1:17" hidden="1" x14ac:dyDescent="0.25">
      <c r="A2826">
        <v>0</v>
      </c>
      <c r="B2826" t="s">
        <v>45</v>
      </c>
      <c r="C2826" t="s">
        <v>36</v>
      </c>
      <c r="D2826" t="s">
        <v>59</v>
      </c>
      <c r="E2826" t="s">
        <v>20</v>
      </c>
      <c r="F2826" t="s">
        <v>74</v>
      </c>
      <c r="G2826"/>
      <c r="I2826">
        <v>0.54</v>
      </c>
      <c r="J2826">
        <v>0.16</v>
      </c>
      <c r="K2826">
        <v>0.25</v>
      </c>
      <c r="M2826" t="s">
        <v>75</v>
      </c>
      <c r="N2826" t="s">
        <v>24</v>
      </c>
      <c r="O2826" t="s">
        <v>62</v>
      </c>
      <c r="Q2826" t="s">
        <v>64</v>
      </c>
    </row>
    <row r="2827" spans="1:17" hidden="1" x14ac:dyDescent="0.25">
      <c r="A2827">
        <v>0</v>
      </c>
      <c r="B2827" t="s">
        <v>45</v>
      </c>
      <c r="C2827" t="s">
        <v>36</v>
      </c>
      <c r="D2827" t="s">
        <v>59</v>
      </c>
      <c r="E2827" t="s">
        <v>35</v>
      </c>
      <c r="F2827" t="s">
        <v>26</v>
      </c>
      <c r="G2827"/>
      <c r="H2827" t="s">
        <v>19</v>
      </c>
      <c r="J2827">
        <v>0.75</v>
      </c>
      <c r="K2827">
        <v>1</v>
      </c>
      <c r="M2827" t="s">
        <v>24</v>
      </c>
    </row>
    <row r="2828" spans="1:17" hidden="1" x14ac:dyDescent="0.25">
      <c r="A2828">
        <v>0</v>
      </c>
      <c r="B2828" t="s">
        <v>45</v>
      </c>
      <c r="C2828" t="s">
        <v>36</v>
      </c>
      <c r="D2828" t="s">
        <v>59</v>
      </c>
      <c r="E2828" t="s">
        <v>20</v>
      </c>
      <c r="F2828" t="s">
        <v>74</v>
      </c>
      <c r="G2828"/>
      <c r="J2828">
        <v>0.25</v>
      </c>
      <c r="K2828">
        <v>0.33</v>
      </c>
      <c r="M2828" t="s">
        <v>75</v>
      </c>
      <c r="N2828" t="s">
        <v>24</v>
      </c>
      <c r="O2828" t="s">
        <v>21</v>
      </c>
    </row>
    <row r="2829" spans="1:17" hidden="1" x14ac:dyDescent="0.25">
      <c r="A2829">
        <v>0</v>
      </c>
      <c r="B2829" t="s">
        <v>45</v>
      </c>
      <c r="C2829" t="s">
        <v>36</v>
      </c>
      <c r="D2829" t="s">
        <v>59</v>
      </c>
      <c r="E2829" t="s">
        <v>28</v>
      </c>
      <c r="F2829" t="s">
        <v>26</v>
      </c>
      <c r="G2829"/>
      <c r="H2829" t="s">
        <v>27</v>
      </c>
      <c r="I2829">
        <v>1</v>
      </c>
      <c r="J2829">
        <v>0.5</v>
      </c>
      <c r="K2829">
        <v>2</v>
      </c>
      <c r="M2829" t="s">
        <v>21</v>
      </c>
    </row>
    <row r="2830" spans="1:17" hidden="1" x14ac:dyDescent="0.25">
      <c r="A2830">
        <v>0</v>
      </c>
      <c r="B2830" t="s">
        <v>45</v>
      </c>
      <c r="C2830" t="s">
        <v>36</v>
      </c>
      <c r="D2830" t="s">
        <v>59</v>
      </c>
      <c r="E2830" t="s">
        <v>20</v>
      </c>
      <c r="F2830" t="s">
        <v>74</v>
      </c>
      <c r="G2830"/>
      <c r="J2830">
        <v>0.25</v>
      </c>
      <c r="K2830">
        <v>0.33</v>
      </c>
      <c r="M2830" t="s">
        <v>75</v>
      </c>
      <c r="N2830" t="s">
        <v>24</v>
      </c>
      <c r="O2830" t="s">
        <v>29</v>
      </c>
      <c r="P2830">
        <v>2500</v>
      </c>
      <c r="Q2830" t="e">
        <f>VLOOKUP(A2830&amp;C2830&amp;D2830,Sheet2!$A$1:$W$46,21,FALSE)</f>
        <v>#N/A</v>
      </c>
    </row>
    <row r="2831" spans="1:17" hidden="1" x14ac:dyDescent="0.25">
      <c r="A2831">
        <v>0</v>
      </c>
      <c r="B2831" t="s">
        <v>45</v>
      </c>
      <c r="C2831" t="s">
        <v>36</v>
      </c>
      <c r="D2831" t="s">
        <v>59</v>
      </c>
      <c r="E2831" t="s">
        <v>30</v>
      </c>
      <c r="F2831" t="s">
        <v>26</v>
      </c>
      <c r="G2831"/>
      <c r="H2831" t="s">
        <v>19</v>
      </c>
      <c r="J2831">
        <v>5</v>
      </c>
      <c r="K2831">
        <v>6</v>
      </c>
      <c r="M2831" t="s">
        <v>24</v>
      </c>
    </row>
    <row r="2832" spans="1:17" hidden="1" x14ac:dyDescent="0.25">
      <c r="A2832">
        <v>0</v>
      </c>
      <c r="B2832" t="s">
        <v>45</v>
      </c>
      <c r="C2832" t="s">
        <v>36</v>
      </c>
      <c r="D2832" t="s">
        <v>59</v>
      </c>
      <c r="E2832" t="s">
        <v>20</v>
      </c>
      <c r="F2832" t="s">
        <v>74</v>
      </c>
      <c r="G2832"/>
      <c r="J2832">
        <v>0.25</v>
      </c>
      <c r="K2832">
        <v>0.33</v>
      </c>
      <c r="M2832" t="s">
        <v>75</v>
      </c>
      <c r="N2832" t="s">
        <v>24</v>
      </c>
      <c r="O2832" t="s">
        <v>21</v>
      </c>
    </row>
    <row r="2833" spans="1:17" hidden="1" x14ac:dyDescent="0.25">
      <c r="A2833">
        <v>0</v>
      </c>
      <c r="B2833" t="s">
        <v>45</v>
      </c>
      <c r="C2833" t="s">
        <v>36</v>
      </c>
      <c r="D2833" t="s">
        <v>59</v>
      </c>
      <c r="E2833" t="s">
        <v>18</v>
      </c>
      <c r="F2833" t="s">
        <v>31</v>
      </c>
      <c r="G2833">
        <v>24</v>
      </c>
      <c r="M2833" t="s">
        <v>21</v>
      </c>
    </row>
    <row r="2834" spans="1:17" hidden="1" x14ac:dyDescent="0.25">
      <c r="A2834">
        <v>0</v>
      </c>
      <c r="B2834" t="s">
        <v>45</v>
      </c>
      <c r="C2834" t="s">
        <v>36</v>
      </c>
      <c r="D2834" t="s">
        <v>53</v>
      </c>
      <c r="E2834" t="s">
        <v>18</v>
      </c>
      <c r="F2834" t="s">
        <v>26</v>
      </c>
      <c r="G2834"/>
      <c r="H2834" t="s">
        <v>19</v>
      </c>
      <c r="J2834">
        <v>8</v>
      </c>
      <c r="K2834">
        <v>11</v>
      </c>
      <c r="M2834" t="s">
        <v>21</v>
      </c>
    </row>
    <row r="2835" spans="1:17" hidden="1" x14ac:dyDescent="0.25">
      <c r="A2835">
        <v>0</v>
      </c>
      <c r="B2835" t="s">
        <v>45</v>
      </c>
      <c r="C2835" t="s">
        <v>36</v>
      </c>
      <c r="D2835" t="s">
        <v>53</v>
      </c>
      <c r="E2835" t="s">
        <v>20</v>
      </c>
      <c r="F2835" t="s">
        <v>74</v>
      </c>
      <c r="G2835"/>
      <c r="J2835">
        <v>0.25</v>
      </c>
      <c r="K2835">
        <v>0.33</v>
      </c>
      <c r="M2835" t="s">
        <v>75</v>
      </c>
      <c r="N2835" t="s">
        <v>21</v>
      </c>
      <c r="O2835" t="s">
        <v>62</v>
      </c>
      <c r="Q2835" t="e">
        <f>VLOOKUP(A2835&amp;C2836&amp;D2836,Sheet2!$A$1:$K$26,10,FALSE)</f>
        <v>#N/A</v>
      </c>
    </row>
    <row r="2836" spans="1:17" hidden="1" x14ac:dyDescent="0.25">
      <c r="A2836">
        <v>0</v>
      </c>
      <c r="B2836" t="s">
        <v>45</v>
      </c>
      <c r="C2836" t="s">
        <v>36</v>
      </c>
      <c r="D2836" t="s">
        <v>53</v>
      </c>
      <c r="E2836" t="s">
        <v>25</v>
      </c>
      <c r="F2836" t="s">
        <v>26</v>
      </c>
      <c r="G2836"/>
      <c r="H2836" t="s">
        <v>27</v>
      </c>
      <c r="I2836">
        <v>0.75</v>
      </c>
      <c r="J2836">
        <v>0.5</v>
      </c>
      <c r="K2836">
        <v>1</v>
      </c>
      <c r="M2836" t="s">
        <v>24</v>
      </c>
    </row>
    <row r="2837" spans="1:17" hidden="1" x14ac:dyDescent="0.25">
      <c r="A2837">
        <v>0</v>
      </c>
      <c r="B2837" t="s">
        <v>45</v>
      </c>
      <c r="C2837" t="s">
        <v>36</v>
      </c>
      <c r="D2837" t="s">
        <v>53</v>
      </c>
      <c r="E2837" t="s">
        <v>20</v>
      </c>
      <c r="F2837" t="s">
        <v>74</v>
      </c>
      <c r="G2837"/>
      <c r="J2837">
        <v>0.25</v>
      </c>
      <c r="K2837">
        <v>0.33</v>
      </c>
      <c r="M2837" t="s">
        <v>75</v>
      </c>
      <c r="N2837" t="s">
        <v>24</v>
      </c>
      <c r="O2837" t="s">
        <v>21</v>
      </c>
    </row>
    <row r="2838" spans="1:17" hidden="1" x14ac:dyDescent="0.25">
      <c r="A2838">
        <v>0</v>
      </c>
      <c r="B2838" t="s">
        <v>45</v>
      </c>
      <c r="C2838" t="s">
        <v>36</v>
      </c>
      <c r="D2838" t="s">
        <v>53</v>
      </c>
      <c r="E2838" t="s">
        <v>28</v>
      </c>
      <c r="F2838" t="s">
        <v>26</v>
      </c>
      <c r="G2838"/>
      <c r="H2838" t="s">
        <v>27</v>
      </c>
      <c r="I2838">
        <v>1</v>
      </c>
      <c r="J2838">
        <v>0.5</v>
      </c>
      <c r="K2838">
        <v>2</v>
      </c>
      <c r="M2838" t="s">
        <v>21</v>
      </c>
    </row>
    <row r="2839" spans="1:17" hidden="1" x14ac:dyDescent="0.25">
      <c r="A2839">
        <v>0</v>
      </c>
      <c r="B2839" t="s">
        <v>45</v>
      </c>
      <c r="C2839" t="s">
        <v>36</v>
      </c>
      <c r="D2839" t="s">
        <v>53</v>
      </c>
      <c r="E2839" t="s">
        <v>20</v>
      </c>
      <c r="F2839" t="s">
        <v>74</v>
      </c>
      <c r="G2839"/>
      <c r="J2839">
        <v>0.25</v>
      </c>
      <c r="K2839">
        <v>0.33</v>
      </c>
      <c r="M2839" t="s">
        <v>75</v>
      </c>
      <c r="N2839" t="s">
        <v>24</v>
      </c>
      <c r="O2839" t="s">
        <v>29</v>
      </c>
      <c r="P2839">
        <v>2500</v>
      </c>
      <c r="Q2839" t="e">
        <f>VLOOKUP(A2839&amp;C2839&amp;D2839,Sheet2!$A$1:$W$46,21,FALSE)</f>
        <v>#N/A</v>
      </c>
    </row>
    <row r="2840" spans="1:17" hidden="1" x14ac:dyDescent="0.25">
      <c r="A2840">
        <v>0</v>
      </c>
      <c r="B2840" t="s">
        <v>45</v>
      </c>
      <c r="C2840" t="s">
        <v>36</v>
      </c>
      <c r="D2840" t="s">
        <v>53</v>
      </c>
      <c r="E2840" t="s">
        <v>30</v>
      </c>
      <c r="F2840" t="s">
        <v>26</v>
      </c>
      <c r="G2840"/>
      <c r="H2840" t="s">
        <v>27</v>
      </c>
      <c r="I2840">
        <v>4</v>
      </c>
      <c r="J2840">
        <v>3</v>
      </c>
      <c r="K2840">
        <v>5</v>
      </c>
      <c r="M2840" t="s">
        <v>24</v>
      </c>
    </row>
    <row r="2841" spans="1:17" hidden="1" x14ac:dyDescent="0.25">
      <c r="A2841">
        <v>0</v>
      </c>
      <c r="B2841" t="s">
        <v>45</v>
      </c>
      <c r="C2841" t="s">
        <v>36</v>
      </c>
      <c r="D2841" t="s">
        <v>53</v>
      </c>
      <c r="E2841" t="s">
        <v>20</v>
      </c>
      <c r="F2841" t="s">
        <v>74</v>
      </c>
      <c r="G2841"/>
      <c r="J2841">
        <v>0.25</v>
      </c>
      <c r="K2841">
        <v>0.33</v>
      </c>
      <c r="M2841" t="s">
        <v>75</v>
      </c>
      <c r="N2841" t="s">
        <v>24</v>
      </c>
      <c r="O2841" t="s">
        <v>21</v>
      </c>
    </row>
    <row r="2842" spans="1:17" hidden="1" x14ac:dyDescent="0.25">
      <c r="A2842">
        <v>0</v>
      </c>
      <c r="B2842" t="s">
        <v>45</v>
      </c>
      <c r="C2842" t="s">
        <v>36</v>
      </c>
      <c r="D2842" t="s">
        <v>53</v>
      </c>
      <c r="E2842" t="s">
        <v>18</v>
      </c>
      <c r="F2842" t="s">
        <v>31</v>
      </c>
      <c r="G2842">
        <v>24</v>
      </c>
      <c r="M2842" t="s">
        <v>21</v>
      </c>
    </row>
    <row r="2843" spans="1:17" hidden="1" x14ac:dyDescent="0.25">
      <c r="A2843">
        <v>0</v>
      </c>
      <c r="B2843" t="s">
        <v>45</v>
      </c>
      <c r="C2843" t="s">
        <v>36</v>
      </c>
      <c r="D2843" t="s">
        <v>56</v>
      </c>
      <c r="E2843" t="s">
        <v>18</v>
      </c>
      <c r="F2843" t="s">
        <v>26</v>
      </c>
      <c r="G2843"/>
      <c r="H2843" t="s">
        <v>19</v>
      </c>
      <c r="J2843">
        <v>8</v>
      </c>
      <c r="K2843">
        <v>10</v>
      </c>
      <c r="M2843" t="s">
        <v>21</v>
      </c>
    </row>
    <row r="2844" spans="1:17" hidden="1" x14ac:dyDescent="0.25">
      <c r="A2844">
        <v>0</v>
      </c>
      <c r="B2844" t="s">
        <v>45</v>
      </c>
      <c r="C2844" t="s">
        <v>36</v>
      </c>
      <c r="D2844" t="s">
        <v>56</v>
      </c>
      <c r="E2844" t="s">
        <v>20</v>
      </c>
      <c r="F2844" t="s">
        <v>74</v>
      </c>
      <c r="G2844"/>
      <c r="J2844">
        <v>0.25</v>
      </c>
      <c r="K2844">
        <v>0.33</v>
      </c>
      <c r="M2844" t="s">
        <v>75</v>
      </c>
      <c r="N2844" t="s">
        <v>21</v>
      </c>
      <c r="O2844" t="s">
        <v>29</v>
      </c>
      <c r="P2844">
        <v>2500</v>
      </c>
      <c r="Q2844" t="e">
        <f>VLOOKUP(A2844&amp;C2844&amp;D2844,Sheet2!$A$1:$W$46,21,FALSE)</f>
        <v>#N/A</v>
      </c>
    </row>
    <row r="2845" spans="1:17" hidden="1" x14ac:dyDescent="0.25">
      <c r="A2845">
        <v>0</v>
      </c>
      <c r="B2845" t="s">
        <v>45</v>
      </c>
      <c r="C2845" t="s">
        <v>36</v>
      </c>
      <c r="D2845" t="s">
        <v>56</v>
      </c>
      <c r="E2845" t="s">
        <v>30</v>
      </c>
      <c r="F2845" t="s">
        <v>26</v>
      </c>
      <c r="G2845"/>
      <c r="H2845" t="s">
        <v>19</v>
      </c>
      <c r="J2845">
        <v>2</v>
      </c>
      <c r="K2845">
        <v>4</v>
      </c>
      <c r="M2845" t="s">
        <v>24</v>
      </c>
    </row>
    <row r="2846" spans="1:17" hidden="1" x14ac:dyDescent="0.25">
      <c r="A2846">
        <v>0</v>
      </c>
      <c r="B2846" t="s">
        <v>45</v>
      </c>
      <c r="C2846" t="s">
        <v>36</v>
      </c>
      <c r="D2846" t="s">
        <v>56</v>
      </c>
      <c r="E2846" t="s">
        <v>20</v>
      </c>
      <c r="F2846" t="s">
        <v>74</v>
      </c>
      <c r="G2846"/>
      <c r="J2846">
        <v>0.25</v>
      </c>
      <c r="K2846">
        <v>0.33</v>
      </c>
      <c r="M2846" t="s">
        <v>75</v>
      </c>
      <c r="N2846" t="s">
        <v>24</v>
      </c>
      <c r="O2846" t="s">
        <v>21</v>
      </c>
    </row>
    <row r="2847" spans="1:17" hidden="1" x14ac:dyDescent="0.25">
      <c r="A2847">
        <v>0</v>
      </c>
      <c r="B2847" t="s">
        <v>45</v>
      </c>
      <c r="C2847" t="s">
        <v>36</v>
      </c>
      <c r="D2847" t="s">
        <v>56</v>
      </c>
      <c r="E2847" t="s">
        <v>28</v>
      </c>
      <c r="F2847" t="s">
        <v>26</v>
      </c>
      <c r="G2847"/>
      <c r="H2847" t="s">
        <v>27</v>
      </c>
      <c r="I2847">
        <v>1</v>
      </c>
      <c r="J2847">
        <v>0.5</v>
      </c>
      <c r="K2847">
        <v>2</v>
      </c>
      <c r="M2847" t="s">
        <v>21</v>
      </c>
    </row>
    <row r="2848" spans="1:17" hidden="1" x14ac:dyDescent="0.25">
      <c r="A2848">
        <v>0</v>
      </c>
      <c r="B2848" t="s">
        <v>45</v>
      </c>
      <c r="C2848" t="s">
        <v>36</v>
      </c>
      <c r="D2848" t="s">
        <v>56</v>
      </c>
      <c r="E2848" t="s">
        <v>18</v>
      </c>
      <c r="F2848" t="s">
        <v>31</v>
      </c>
      <c r="G2848">
        <v>24</v>
      </c>
      <c r="M2848" t="s">
        <v>21</v>
      </c>
    </row>
    <row r="2849" spans="1:17" hidden="1" x14ac:dyDescent="0.25">
      <c r="A2849">
        <v>0</v>
      </c>
      <c r="B2849" t="s">
        <v>45</v>
      </c>
      <c r="C2849" t="s">
        <v>37</v>
      </c>
      <c r="D2849" t="s">
        <v>59</v>
      </c>
      <c r="E2849" t="s">
        <v>18</v>
      </c>
      <c r="F2849" t="s">
        <v>26</v>
      </c>
      <c r="G2849"/>
      <c r="H2849" t="s">
        <v>19</v>
      </c>
      <c r="J2849">
        <v>8</v>
      </c>
      <c r="K2849">
        <v>9</v>
      </c>
      <c r="M2849" t="s">
        <v>21</v>
      </c>
    </row>
    <row r="2850" spans="1:17" hidden="1" x14ac:dyDescent="0.25">
      <c r="A2850">
        <v>0</v>
      </c>
      <c r="B2850" t="s">
        <v>45</v>
      </c>
      <c r="C2850" t="s">
        <v>37</v>
      </c>
      <c r="D2850" t="s">
        <v>59</v>
      </c>
      <c r="E2850" t="s">
        <v>20</v>
      </c>
      <c r="F2850" t="s">
        <v>74</v>
      </c>
      <c r="G2850"/>
      <c r="J2850">
        <v>0.25</v>
      </c>
      <c r="K2850">
        <v>0.33</v>
      </c>
      <c r="M2850" t="s">
        <v>75</v>
      </c>
      <c r="N2850" t="s">
        <v>21</v>
      </c>
      <c r="O2850" t="s">
        <v>62</v>
      </c>
      <c r="Q2850" t="s">
        <v>64</v>
      </c>
    </row>
    <row r="2851" spans="1:17" hidden="1" x14ac:dyDescent="0.25">
      <c r="A2851">
        <v>0</v>
      </c>
      <c r="B2851" t="s">
        <v>45</v>
      </c>
      <c r="C2851" t="s">
        <v>37</v>
      </c>
      <c r="D2851" t="s">
        <v>59</v>
      </c>
      <c r="E2851" t="s">
        <v>35</v>
      </c>
      <c r="F2851" t="s">
        <v>26</v>
      </c>
      <c r="G2851"/>
      <c r="H2851" t="s">
        <v>19</v>
      </c>
      <c r="J2851">
        <v>1</v>
      </c>
      <c r="K2851">
        <v>1.5</v>
      </c>
      <c r="M2851" t="s">
        <v>24</v>
      </c>
    </row>
    <row r="2852" spans="1:17" hidden="1" x14ac:dyDescent="0.25">
      <c r="A2852">
        <v>0</v>
      </c>
      <c r="B2852" t="s">
        <v>45</v>
      </c>
      <c r="C2852" t="s">
        <v>37</v>
      </c>
      <c r="D2852" t="s">
        <v>59</v>
      </c>
      <c r="E2852" t="s">
        <v>20</v>
      </c>
      <c r="F2852" t="s">
        <v>74</v>
      </c>
      <c r="G2852"/>
      <c r="J2852">
        <v>0.25</v>
      </c>
      <c r="K2852">
        <v>0.33</v>
      </c>
      <c r="M2852" t="s">
        <v>75</v>
      </c>
      <c r="N2852" t="s">
        <v>24</v>
      </c>
      <c r="O2852" t="s">
        <v>62</v>
      </c>
      <c r="Q2852" t="e">
        <f>VLOOKUP(A2852&amp;C2853&amp;D2853,Sheet2!$A$1:$K$26,10,FALSE)</f>
        <v>#N/A</v>
      </c>
    </row>
    <row r="2853" spans="1:17" hidden="1" x14ac:dyDescent="0.25">
      <c r="A2853">
        <v>0</v>
      </c>
      <c r="B2853" t="s">
        <v>45</v>
      </c>
      <c r="C2853" t="s">
        <v>37</v>
      </c>
      <c r="D2853" t="s">
        <v>59</v>
      </c>
      <c r="E2853" t="s">
        <v>25</v>
      </c>
      <c r="F2853" t="s">
        <v>26</v>
      </c>
      <c r="G2853"/>
      <c r="H2853" t="s">
        <v>27</v>
      </c>
      <c r="I2853">
        <v>0.54</v>
      </c>
      <c r="J2853">
        <v>0.25</v>
      </c>
      <c r="K2853">
        <v>0.75</v>
      </c>
      <c r="M2853" t="s">
        <v>24</v>
      </c>
    </row>
    <row r="2854" spans="1:17" hidden="1" x14ac:dyDescent="0.25">
      <c r="A2854">
        <v>0</v>
      </c>
      <c r="B2854" t="s">
        <v>45</v>
      </c>
      <c r="C2854" t="s">
        <v>37</v>
      </c>
      <c r="D2854" t="s">
        <v>59</v>
      </c>
      <c r="E2854" t="s">
        <v>20</v>
      </c>
      <c r="F2854" t="s">
        <v>74</v>
      </c>
      <c r="G2854"/>
      <c r="J2854">
        <v>0.25</v>
      </c>
      <c r="K2854">
        <v>0.33</v>
      </c>
      <c r="M2854" t="s">
        <v>75</v>
      </c>
      <c r="N2854" t="s">
        <v>24</v>
      </c>
      <c r="O2854" t="s">
        <v>21</v>
      </c>
    </row>
    <row r="2855" spans="1:17" hidden="1" x14ac:dyDescent="0.25">
      <c r="A2855">
        <v>0</v>
      </c>
      <c r="B2855" t="s">
        <v>45</v>
      </c>
      <c r="C2855" t="s">
        <v>37</v>
      </c>
      <c r="D2855" t="s">
        <v>59</v>
      </c>
      <c r="E2855" t="s">
        <v>28</v>
      </c>
      <c r="F2855" t="s">
        <v>26</v>
      </c>
      <c r="G2855"/>
      <c r="H2855" t="s">
        <v>27</v>
      </c>
      <c r="I2855">
        <v>1</v>
      </c>
      <c r="J2855">
        <v>0.5</v>
      </c>
      <c r="K2855">
        <v>2</v>
      </c>
      <c r="M2855" t="s">
        <v>21</v>
      </c>
    </row>
    <row r="2856" spans="1:17" hidden="1" x14ac:dyDescent="0.25">
      <c r="A2856">
        <v>0</v>
      </c>
      <c r="B2856" t="s">
        <v>45</v>
      </c>
      <c r="C2856" t="s">
        <v>37</v>
      </c>
      <c r="D2856" t="s">
        <v>59</v>
      </c>
      <c r="E2856" t="s">
        <v>20</v>
      </c>
      <c r="F2856" t="s">
        <v>74</v>
      </c>
      <c r="G2856"/>
      <c r="J2856">
        <v>0.25</v>
      </c>
      <c r="K2856">
        <v>0.33</v>
      </c>
      <c r="M2856" t="s">
        <v>75</v>
      </c>
      <c r="N2856" t="s">
        <v>24</v>
      </c>
      <c r="O2856" t="s">
        <v>29</v>
      </c>
      <c r="P2856">
        <v>2500</v>
      </c>
      <c r="Q2856" t="e">
        <f>VLOOKUP(A2856&amp;C2856&amp;D2856,Sheet2!$A$1:$W$46,21,FALSE)</f>
        <v>#N/A</v>
      </c>
    </row>
    <row r="2857" spans="1:17" hidden="1" x14ac:dyDescent="0.25">
      <c r="A2857">
        <v>0</v>
      </c>
      <c r="B2857" t="s">
        <v>45</v>
      </c>
      <c r="C2857" t="s">
        <v>37</v>
      </c>
      <c r="D2857" t="s">
        <v>59</v>
      </c>
      <c r="E2857" t="s">
        <v>30</v>
      </c>
      <c r="F2857" t="s">
        <v>26</v>
      </c>
      <c r="G2857"/>
      <c r="H2857" t="s">
        <v>27</v>
      </c>
      <c r="I2857">
        <v>6</v>
      </c>
      <c r="J2857">
        <v>2</v>
      </c>
      <c r="K2857">
        <v>8</v>
      </c>
      <c r="M2857" t="s">
        <v>24</v>
      </c>
    </row>
    <row r="2858" spans="1:17" hidden="1" x14ac:dyDescent="0.25">
      <c r="A2858">
        <v>0</v>
      </c>
      <c r="B2858" t="s">
        <v>45</v>
      </c>
      <c r="C2858" t="s">
        <v>37</v>
      </c>
      <c r="D2858" t="s">
        <v>59</v>
      </c>
      <c r="E2858" t="s">
        <v>20</v>
      </c>
      <c r="F2858" t="s">
        <v>74</v>
      </c>
      <c r="G2858"/>
      <c r="J2858">
        <v>0.25</v>
      </c>
      <c r="K2858">
        <v>0.33</v>
      </c>
      <c r="M2858" t="s">
        <v>75</v>
      </c>
      <c r="N2858" t="s">
        <v>24</v>
      </c>
      <c r="O2858" t="s">
        <v>21</v>
      </c>
    </row>
    <row r="2859" spans="1:17" hidden="1" x14ac:dyDescent="0.25">
      <c r="A2859">
        <v>0</v>
      </c>
      <c r="B2859" t="s">
        <v>45</v>
      </c>
      <c r="C2859" t="s">
        <v>37</v>
      </c>
      <c r="D2859" t="s">
        <v>59</v>
      </c>
      <c r="E2859" t="s">
        <v>18</v>
      </c>
      <c r="F2859" t="s">
        <v>31</v>
      </c>
      <c r="G2859">
        <v>24</v>
      </c>
      <c r="M2859" t="s">
        <v>21</v>
      </c>
    </row>
    <row r="2860" spans="1:17" hidden="1" x14ac:dyDescent="0.25">
      <c r="A2860">
        <v>0</v>
      </c>
      <c r="B2860" t="s">
        <v>45</v>
      </c>
      <c r="C2860" t="s">
        <v>38</v>
      </c>
      <c r="D2860" t="s">
        <v>59</v>
      </c>
      <c r="E2860" t="s">
        <v>18</v>
      </c>
      <c r="F2860" t="s">
        <v>26</v>
      </c>
      <c r="G2860"/>
      <c r="H2860" t="s">
        <v>19</v>
      </c>
      <c r="J2860">
        <v>8</v>
      </c>
      <c r="K2860">
        <v>10</v>
      </c>
      <c r="M2860" t="s">
        <v>21</v>
      </c>
    </row>
    <row r="2861" spans="1:17" hidden="1" x14ac:dyDescent="0.25">
      <c r="A2861">
        <v>0</v>
      </c>
      <c r="B2861" t="s">
        <v>45</v>
      </c>
      <c r="C2861" t="s">
        <v>38</v>
      </c>
      <c r="D2861" t="s">
        <v>59</v>
      </c>
      <c r="E2861" t="s">
        <v>20</v>
      </c>
      <c r="F2861" t="s">
        <v>74</v>
      </c>
      <c r="G2861"/>
      <c r="J2861">
        <v>0.25</v>
      </c>
      <c r="K2861">
        <v>0.33</v>
      </c>
      <c r="M2861" t="s">
        <v>75</v>
      </c>
      <c r="N2861" t="s">
        <v>21</v>
      </c>
      <c r="O2861" t="s">
        <v>29</v>
      </c>
      <c r="P2861">
        <v>2500</v>
      </c>
      <c r="Q2861" t="e">
        <f>VLOOKUP(A2861&amp;C2861&amp;D2861,Sheet2!$A$1:$W$46,21,FALSE)</f>
        <v>#N/A</v>
      </c>
    </row>
    <row r="2862" spans="1:17" hidden="1" x14ac:dyDescent="0.25">
      <c r="A2862">
        <v>0</v>
      </c>
      <c r="B2862" t="s">
        <v>45</v>
      </c>
      <c r="C2862" t="s">
        <v>38</v>
      </c>
      <c r="D2862" t="s">
        <v>59</v>
      </c>
      <c r="E2862" t="s">
        <v>30</v>
      </c>
      <c r="F2862" t="s">
        <v>26</v>
      </c>
      <c r="G2862"/>
      <c r="H2862" t="s">
        <v>27</v>
      </c>
      <c r="I2862">
        <v>3.5</v>
      </c>
      <c r="J2862">
        <v>3</v>
      </c>
      <c r="K2862">
        <v>4</v>
      </c>
      <c r="M2862" t="s">
        <v>24</v>
      </c>
    </row>
    <row r="2863" spans="1:17" hidden="1" x14ac:dyDescent="0.25">
      <c r="A2863">
        <v>0</v>
      </c>
      <c r="B2863" t="s">
        <v>45</v>
      </c>
      <c r="C2863" t="s">
        <v>38</v>
      </c>
      <c r="D2863" t="s">
        <v>59</v>
      </c>
      <c r="E2863" t="s">
        <v>20</v>
      </c>
      <c r="F2863" t="s">
        <v>74</v>
      </c>
      <c r="G2863"/>
      <c r="J2863">
        <v>0.25</v>
      </c>
      <c r="K2863">
        <v>0.33</v>
      </c>
      <c r="M2863" t="s">
        <v>75</v>
      </c>
      <c r="N2863" t="s">
        <v>24</v>
      </c>
      <c r="O2863" t="s">
        <v>21</v>
      </c>
    </row>
    <row r="2864" spans="1:17" hidden="1" x14ac:dyDescent="0.25">
      <c r="A2864">
        <v>0</v>
      </c>
      <c r="B2864" t="s">
        <v>45</v>
      </c>
      <c r="C2864" t="s">
        <v>38</v>
      </c>
      <c r="D2864" t="s">
        <v>59</v>
      </c>
      <c r="E2864" t="s">
        <v>28</v>
      </c>
      <c r="F2864" t="s">
        <v>26</v>
      </c>
      <c r="G2864"/>
      <c r="H2864" t="s">
        <v>27</v>
      </c>
      <c r="I2864">
        <v>1</v>
      </c>
      <c r="J2864">
        <v>0.5</v>
      </c>
      <c r="K2864">
        <v>2</v>
      </c>
      <c r="M2864" t="s">
        <v>21</v>
      </c>
    </row>
    <row r="2865" spans="1:17" hidden="1" x14ac:dyDescent="0.25">
      <c r="A2865">
        <v>0</v>
      </c>
      <c r="B2865" t="s">
        <v>45</v>
      </c>
      <c r="C2865" t="s">
        <v>38</v>
      </c>
      <c r="D2865" t="s">
        <v>59</v>
      </c>
      <c r="E2865" t="s">
        <v>18</v>
      </c>
      <c r="F2865" t="s">
        <v>31</v>
      </c>
      <c r="G2865">
        <v>24</v>
      </c>
      <c r="M2865" t="s">
        <v>21</v>
      </c>
    </row>
    <row r="2866" spans="1:17" hidden="1" x14ac:dyDescent="0.25">
      <c r="A2866">
        <v>0</v>
      </c>
      <c r="B2866" t="s">
        <v>45</v>
      </c>
      <c r="C2866" t="s">
        <v>38</v>
      </c>
      <c r="D2866" t="s">
        <v>55</v>
      </c>
      <c r="E2866" t="s">
        <v>18</v>
      </c>
      <c r="F2866" t="s">
        <v>26</v>
      </c>
      <c r="G2866"/>
      <c r="H2866" t="s">
        <v>19</v>
      </c>
      <c r="J2866">
        <v>12</v>
      </c>
      <c r="K2866">
        <v>14</v>
      </c>
      <c r="M2866" t="s">
        <v>21</v>
      </c>
    </row>
    <row r="2867" spans="1:17" hidden="1" x14ac:dyDescent="0.25">
      <c r="A2867">
        <v>0</v>
      </c>
      <c r="B2867" t="s">
        <v>45</v>
      </c>
      <c r="C2867" t="s">
        <v>38</v>
      </c>
      <c r="D2867" t="s">
        <v>55</v>
      </c>
      <c r="E2867" t="s">
        <v>20</v>
      </c>
      <c r="F2867" t="s">
        <v>74</v>
      </c>
      <c r="G2867"/>
      <c r="J2867">
        <v>0.25</v>
      </c>
      <c r="K2867">
        <v>0.33</v>
      </c>
      <c r="M2867" t="s">
        <v>75</v>
      </c>
      <c r="N2867" t="s">
        <v>21</v>
      </c>
      <c r="O2867" t="s">
        <v>62</v>
      </c>
      <c r="Q2867" t="e">
        <f>VLOOKUP(A2867&amp;C2868&amp;D2868,Sheet2!$A$1:$K$26,10,FALSE)</f>
        <v>#N/A</v>
      </c>
    </row>
    <row r="2868" spans="1:17" hidden="1" x14ac:dyDescent="0.25">
      <c r="A2868">
        <v>0</v>
      </c>
      <c r="B2868" t="s">
        <v>45</v>
      </c>
      <c r="C2868" t="s">
        <v>38</v>
      </c>
      <c r="D2868" t="s">
        <v>55</v>
      </c>
      <c r="E2868" t="s">
        <v>25</v>
      </c>
      <c r="F2868" t="s">
        <v>26</v>
      </c>
      <c r="G2868"/>
      <c r="H2868" t="s">
        <v>27</v>
      </c>
      <c r="I2868">
        <v>0.75</v>
      </c>
      <c r="J2868">
        <v>0.5</v>
      </c>
      <c r="K2868">
        <v>1</v>
      </c>
      <c r="M2868" t="s">
        <v>24</v>
      </c>
    </row>
    <row r="2869" spans="1:17" hidden="1" x14ac:dyDescent="0.25">
      <c r="A2869">
        <v>0</v>
      </c>
      <c r="B2869" t="s">
        <v>45</v>
      </c>
      <c r="C2869" t="s">
        <v>38</v>
      </c>
      <c r="D2869" t="s">
        <v>55</v>
      </c>
      <c r="E2869" t="s">
        <v>20</v>
      </c>
      <c r="F2869" t="s">
        <v>74</v>
      </c>
      <c r="G2869"/>
      <c r="J2869">
        <v>0.25</v>
      </c>
      <c r="K2869">
        <v>0.33</v>
      </c>
      <c r="M2869" t="s">
        <v>75</v>
      </c>
      <c r="N2869" t="s">
        <v>24</v>
      </c>
      <c r="O2869" t="s">
        <v>21</v>
      </c>
      <c r="P2869">
        <v>1000</v>
      </c>
    </row>
    <row r="2870" spans="1:17" hidden="1" x14ac:dyDescent="0.25">
      <c r="A2870">
        <v>0</v>
      </c>
      <c r="B2870" t="s">
        <v>45</v>
      </c>
      <c r="C2870" t="s">
        <v>38</v>
      </c>
      <c r="D2870" t="s">
        <v>55</v>
      </c>
      <c r="E2870" t="s">
        <v>18</v>
      </c>
      <c r="F2870" t="s">
        <v>26</v>
      </c>
      <c r="G2870"/>
      <c r="H2870" t="s">
        <v>19</v>
      </c>
      <c r="J2870">
        <v>1</v>
      </c>
      <c r="K2870">
        <v>2</v>
      </c>
      <c r="M2870" t="s">
        <v>21</v>
      </c>
    </row>
    <row r="2871" spans="1:17" hidden="1" x14ac:dyDescent="0.25">
      <c r="A2871">
        <v>0</v>
      </c>
      <c r="B2871" t="s">
        <v>45</v>
      </c>
      <c r="C2871" t="s">
        <v>38</v>
      </c>
      <c r="D2871" t="s">
        <v>55</v>
      </c>
      <c r="E2871" t="s">
        <v>20</v>
      </c>
      <c r="F2871" t="s">
        <v>74</v>
      </c>
      <c r="G2871"/>
      <c r="J2871">
        <v>0.25</v>
      </c>
      <c r="K2871">
        <v>0.33</v>
      </c>
      <c r="M2871" t="s">
        <v>75</v>
      </c>
      <c r="N2871" t="s">
        <v>21</v>
      </c>
      <c r="O2871" t="s">
        <v>29</v>
      </c>
      <c r="P2871">
        <v>2500</v>
      </c>
      <c r="Q2871" t="e">
        <f>VLOOKUP(A2871&amp;C2871&amp;D2871,Sheet2!$A$1:$W$46,21,FALSE)</f>
        <v>#N/A</v>
      </c>
    </row>
    <row r="2872" spans="1:17" hidden="1" x14ac:dyDescent="0.25">
      <c r="A2872">
        <v>0</v>
      </c>
      <c r="B2872" t="s">
        <v>45</v>
      </c>
      <c r="C2872" t="s">
        <v>38</v>
      </c>
      <c r="D2872" t="s">
        <v>55</v>
      </c>
      <c r="E2872" t="s">
        <v>30</v>
      </c>
      <c r="F2872" t="s">
        <v>26</v>
      </c>
      <c r="G2872"/>
      <c r="H2872" t="s">
        <v>27</v>
      </c>
      <c r="I2872">
        <v>1.5</v>
      </c>
      <c r="J2872">
        <v>1</v>
      </c>
      <c r="K2872">
        <v>2</v>
      </c>
      <c r="M2872" t="s">
        <v>24</v>
      </c>
    </row>
    <row r="2873" spans="1:17" hidden="1" x14ac:dyDescent="0.25">
      <c r="A2873">
        <v>0</v>
      </c>
      <c r="B2873" t="s">
        <v>45</v>
      </c>
      <c r="C2873" t="s">
        <v>38</v>
      </c>
      <c r="D2873" t="s">
        <v>55</v>
      </c>
      <c r="E2873" t="s">
        <v>20</v>
      </c>
      <c r="F2873" t="s">
        <v>74</v>
      </c>
      <c r="G2873"/>
      <c r="J2873">
        <v>0.25</v>
      </c>
      <c r="K2873">
        <v>0.33</v>
      </c>
      <c r="M2873" t="s">
        <v>75</v>
      </c>
      <c r="N2873" t="s">
        <v>24</v>
      </c>
      <c r="O2873" t="s">
        <v>21</v>
      </c>
    </row>
    <row r="2874" spans="1:17" hidden="1" x14ac:dyDescent="0.25">
      <c r="A2874">
        <v>0</v>
      </c>
      <c r="B2874" t="s">
        <v>45</v>
      </c>
      <c r="C2874" t="s">
        <v>38</v>
      </c>
      <c r="D2874" t="s">
        <v>55</v>
      </c>
      <c r="E2874" t="s">
        <v>18</v>
      </c>
      <c r="F2874" t="s">
        <v>31</v>
      </c>
      <c r="G2874">
        <v>24</v>
      </c>
      <c r="M2874" t="s">
        <v>21</v>
      </c>
    </row>
    <row r="2875" spans="1:17" hidden="1" x14ac:dyDescent="0.25">
      <c r="A2875">
        <v>0</v>
      </c>
      <c r="B2875" t="s">
        <v>45</v>
      </c>
      <c r="C2875" t="s">
        <v>37</v>
      </c>
      <c r="D2875" t="s">
        <v>55</v>
      </c>
      <c r="E2875" t="s">
        <v>18</v>
      </c>
      <c r="F2875" t="s">
        <v>26</v>
      </c>
      <c r="G2875"/>
      <c r="H2875" t="s">
        <v>19</v>
      </c>
      <c r="J2875">
        <v>6</v>
      </c>
      <c r="K2875">
        <v>8</v>
      </c>
      <c r="M2875" t="s">
        <v>21</v>
      </c>
    </row>
    <row r="2876" spans="1:17" hidden="1" x14ac:dyDescent="0.25">
      <c r="A2876">
        <v>0</v>
      </c>
      <c r="B2876" t="s">
        <v>45</v>
      </c>
      <c r="C2876" t="s">
        <v>37</v>
      </c>
      <c r="D2876" t="s">
        <v>55</v>
      </c>
      <c r="E2876" t="s">
        <v>20</v>
      </c>
      <c r="F2876" t="s">
        <v>74</v>
      </c>
      <c r="G2876"/>
      <c r="J2876">
        <v>0.25</v>
      </c>
      <c r="K2876">
        <v>0.33</v>
      </c>
      <c r="M2876" t="s">
        <v>75</v>
      </c>
      <c r="N2876" t="s">
        <v>21</v>
      </c>
      <c r="O2876" t="s">
        <v>22</v>
      </c>
    </row>
    <row r="2877" spans="1:17" hidden="1" x14ac:dyDescent="0.25">
      <c r="A2877">
        <v>0</v>
      </c>
      <c r="B2877" t="s">
        <v>45</v>
      </c>
      <c r="C2877" t="s">
        <v>37</v>
      </c>
      <c r="D2877" t="s">
        <v>55</v>
      </c>
      <c r="E2877" t="s">
        <v>23</v>
      </c>
      <c r="F2877" t="s">
        <v>26</v>
      </c>
      <c r="G2877"/>
      <c r="H2877" t="s">
        <v>19</v>
      </c>
      <c r="J2877">
        <v>6</v>
      </c>
      <c r="K2877">
        <v>7.5</v>
      </c>
      <c r="M2877" t="s">
        <v>22</v>
      </c>
    </row>
    <row r="2878" spans="1:17" hidden="1" x14ac:dyDescent="0.25">
      <c r="A2878">
        <v>0</v>
      </c>
      <c r="B2878" t="s">
        <v>45</v>
      </c>
      <c r="C2878" t="s">
        <v>37</v>
      </c>
      <c r="D2878" t="s">
        <v>55</v>
      </c>
      <c r="E2878" t="s">
        <v>20</v>
      </c>
      <c r="F2878" t="s">
        <v>74</v>
      </c>
      <c r="G2878"/>
      <c r="J2878">
        <v>0.25</v>
      </c>
      <c r="K2878">
        <v>0.33</v>
      </c>
      <c r="M2878" t="s">
        <v>75</v>
      </c>
      <c r="N2878" t="s">
        <v>24</v>
      </c>
      <c r="O2878" t="s">
        <v>21</v>
      </c>
    </row>
    <row r="2879" spans="1:17" hidden="1" x14ac:dyDescent="0.25">
      <c r="A2879">
        <v>0</v>
      </c>
      <c r="B2879" t="s">
        <v>45</v>
      </c>
      <c r="C2879" t="s">
        <v>37</v>
      </c>
      <c r="D2879" t="s">
        <v>55</v>
      </c>
      <c r="E2879" t="s">
        <v>28</v>
      </c>
      <c r="F2879" t="s">
        <v>26</v>
      </c>
      <c r="G2879"/>
      <c r="H2879" t="s">
        <v>27</v>
      </c>
      <c r="I2879">
        <f>(J2879+K2879)/2</f>
        <v>1.5</v>
      </c>
      <c r="J2879">
        <v>1</v>
      </c>
      <c r="K2879">
        <v>2</v>
      </c>
      <c r="M2879" t="s">
        <v>21</v>
      </c>
    </row>
    <row r="2880" spans="1:17" hidden="1" x14ac:dyDescent="0.25">
      <c r="A2880">
        <v>0</v>
      </c>
      <c r="B2880" t="s">
        <v>45</v>
      </c>
      <c r="C2880" t="s">
        <v>37</v>
      </c>
      <c r="D2880" t="s">
        <v>55</v>
      </c>
      <c r="E2880" t="s">
        <v>20</v>
      </c>
      <c r="F2880" t="s">
        <v>74</v>
      </c>
      <c r="G2880"/>
      <c r="J2880">
        <v>0.25</v>
      </c>
      <c r="K2880">
        <v>0.33</v>
      </c>
      <c r="M2880" t="s">
        <v>75</v>
      </c>
      <c r="N2880" t="s">
        <v>24</v>
      </c>
      <c r="O2880" t="s">
        <v>29</v>
      </c>
      <c r="P2880">
        <v>2500</v>
      </c>
      <c r="Q2880" t="e">
        <f>VLOOKUP(A2880&amp;C2880&amp;D2880,Sheet2!$A$1:$W$46,21,FALSE)</f>
        <v>#N/A</v>
      </c>
    </row>
    <row r="2881" spans="1:17" hidden="1" x14ac:dyDescent="0.25">
      <c r="A2881">
        <v>0</v>
      </c>
      <c r="B2881" t="s">
        <v>45</v>
      </c>
      <c r="C2881" t="s">
        <v>37</v>
      </c>
      <c r="D2881" t="s">
        <v>55</v>
      </c>
      <c r="E2881" t="s">
        <v>30</v>
      </c>
      <c r="F2881" t="s">
        <v>26</v>
      </c>
      <c r="G2881"/>
      <c r="H2881" t="s">
        <v>27</v>
      </c>
      <c r="I2881">
        <v>3</v>
      </c>
      <c r="J2881">
        <v>2</v>
      </c>
      <c r="K2881">
        <v>5</v>
      </c>
      <c r="M2881" t="s">
        <v>24</v>
      </c>
    </row>
    <row r="2882" spans="1:17" hidden="1" x14ac:dyDescent="0.25">
      <c r="A2882">
        <v>0</v>
      </c>
      <c r="B2882" t="s">
        <v>45</v>
      </c>
      <c r="C2882" t="s">
        <v>37</v>
      </c>
      <c r="D2882" t="s">
        <v>55</v>
      </c>
      <c r="E2882" t="s">
        <v>20</v>
      </c>
      <c r="F2882" t="s">
        <v>74</v>
      </c>
      <c r="G2882"/>
      <c r="J2882">
        <v>0.25</v>
      </c>
      <c r="K2882">
        <v>0.33</v>
      </c>
      <c r="M2882" t="s">
        <v>75</v>
      </c>
      <c r="N2882" t="s">
        <v>24</v>
      </c>
      <c r="O2882" t="s">
        <v>21</v>
      </c>
      <c r="P2882">
        <v>1000</v>
      </c>
    </row>
    <row r="2883" spans="1:17" hidden="1" x14ac:dyDescent="0.25">
      <c r="A2883">
        <v>0</v>
      </c>
      <c r="B2883" t="s">
        <v>45</v>
      </c>
      <c r="C2883" t="s">
        <v>37</v>
      </c>
      <c r="D2883" t="s">
        <v>55</v>
      </c>
      <c r="E2883" t="s">
        <v>18</v>
      </c>
      <c r="F2883" t="s">
        <v>31</v>
      </c>
      <c r="G2883">
        <v>24</v>
      </c>
      <c r="M2883" t="s">
        <v>21</v>
      </c>
    </row>
    <row r="2884" spans="1:17" hidden="1" x14ac:dyDescent="0.25">
      <c r="A2884">
        <v>0</v>
      </c>
      <c r="B2884" t="s">
        <v>45</v>
      </c>
      <c r="C2884" t="s">
        <v>38</v>
      </c>
      <c r="D2884" t="s">
        <v>53</v>
      </c>
      <c r="E2884" t="s">
        <v>18</v>
      </c>
      <c r="F2884" t="s">
        <v>26</v>
      </c>
      <c r="G2884"/>
      <c r="H2884" t="s">
        <v>19</v>
      </c>
      <c r="J2884">
        <v>8</v>
      </c>
      <c r="K2884">
        <v>11</v>
      </c>
      <c r="M2884" t="s">
        <v>21</v>
      </c>
    </row>
    <row r="2885" spans="1:17" hidden="1" x14ac:dyDescent="0.25">
      <c r="A2885">
        <v>0</v>
      </c>
      <c r="B2885" t="s">
        <v>45</v>
      </c>
      <c r="C2885" t="s">
        <v>38</v>
      </c>
      <c r="D2885" t="s">
        <v>53</v>
      </c>
      <c r="E2885" t="s">
        <v>20</v>
      </c>
      <c r="F2885" t="s">
        <v>74</v>
      </c>
      <c r="G2885"/>
      <c r="J2885">
        <v>0.25</v>
      </c>
      <c r="K2885">
        <v>0.33</v>
      </c>
      <c r="M2885" t="s">
        <v>75</v>
      </c>
      <c r="N2885" t="s">
        <v>21</v>
      </c>
      <c r="O2885" t="s">
        <v>62</v>
      </c>
      <c r="Q2885" t="e">
        <f>VLOOKUP(A2885&amp;C2886&amp;D2886,Sheet2!$A$1:$K$26,10,FALSE)</f>
        <v>#N/A</v>
      </c>
    </row>
    <row r="2886" spans="1:17" hidden="1" x14ac:dyDescent="0.25">
      <c r="A2886">
        <v>0</v>
      </c>
      <c r="B2886" t="s">
        <v>45</v>
      </c>
      <c r="C2886" t="s">
        <v>38</v>
      </c>
      <c r="D2886" t="s">
        <v>53</v>
      </c>
      <c r="E2886" t="s">
        <v>25</v>
      </c>
      <c r="F2886" t="s">
        <v>26</v>
      </c>
      <c r="G2886"/>
      <c r="H2886" t="s">
        <v>27</v>
      </c>
      <c r="I2886">
        <v>0.75</v>
      </c>
      <c r="J2886">
        <v>0.5</v>
      </c>
      <c r="K2886">
        <v>1</v>
      </c>
      <c r="M2886" t="s">
        <v>24</v>
      </c>
    </row>
    <row r="2887" spans="1:17" hidden="1" x14ac:dyDescent="0.25">
      <c r="A2887">
        <v>0</v>
      </c>
      <c r="B2887" t="s">
        <v>45</v>
      </c>
      <c r="C2887" t="s">
        <v>38</v>
      </c>
      <c r="D2887" t="s">
        <v>53</v>
      </c>
      <c r="E2887" t="s">
        <v>20</v>
      </c>
      <c r="F2887" t="s">
        <v>74</v>
      </c>
      <c r="G2887"/>
      <c r="J2887">
        <v>0.25</v>
      </c>
      <c r="K2887">
        <v>0.33</v>
      </c>
      <c r="M2887" t="s">
        <v>75</v>
      </c>
      <c r="N2887" t="s">
        <v>24</v>
      </c>
      <c r="O2887" t="s">
        <v>21</v>
      </c>
    </row>
    <row r="2888" spans="1:17" hidden="1" x14ac:dyDescent="0.25">
      <c r="A2888">
        <v>0</v>
      </c>
      <c r="B2888" t="s">
        <v>45</v>
      </c>
      <c r="C2888" t="s">
        <v>38</v>
      </c>
      <c r="D2888" t="s">
        <v>53</v>
      </c>
      <c r="E2888" t="s">
        <v>28</v>
      </c>
      <c r="F2888" t="s">
        <v>26</v>
      </c>
      <c r="G2888"/>
      <c r="H2888" t="s">
        <v>27</v>
      </c>
      <c r="I2888">
        <v>1</v>
      </c>
      <c r="J2888">
        <v>0.5</v>
      </c>
      <c r="K2888">
        <v>2</v>
      </c>
      <c r="M2888" t="s">
        <v>21</v>
      </c>
    </row>
    <row r="2889" spans="1:17" hidden="1" x14ac:dyDescent="0.25">
      <c r="A2889">
        <v>0</v>
      </c>
      <c r="B2889" t="s">
        <v>45</v>
      </c>
      <c r="C2889" t="s">
        <v>38</v>
      </c>
      <c r="D2889" t="s">
        <v>53</v>
      </c>
      <c r="E2889" t="s">
        <v>18</v>
      </c>
      <c r="F2889" t="s">
        <v>31</v>
      </c>
      <c r="G2889">
        <v>24</v>
      </c>
      <c r="M2889" t="s">
        <v>21</v>
      </c>
    </row>
    <row r="2890" spans="1:17" hidden="1" x14ac:dyDescent="0.25">
      <c r="A2890">
        <v>0</v>
      </c>
      <c r="B2890" t="s">
        <v>45</v>
      </c>
      <c r="C2890" t="s">
        <v>37</v>
      </c>
      <c r="D2890" t="s">
        <v>53</v>
      </c>
      <c r="E2890" t="s">
        <v>18</v>
      </c>
      <c r="F2890" t="s">
        <v>26</v>
      </c>
      <c r="G2890"/>
      <c r="H2890" t="s">
        <v>19</v>
      </c>
      <c r="J2890">
        <v>6</v>
      </c>
      <c r="K2890">
        <v>7</v>
      </c>
      <c r="M2890" t="s">
        <v>21</v>
      </c>
    </row>
    <row r="2891" spans="1:17" hidden="1" x14ac:dyDescent="0.25">
      <c r="A2891">
        <v>0</v>
      </c>
      <c r="B2891" t="s">
        <v>45</v>
      </c>
      <c r="C2891" t="s">
        <v>37</v>
      </c>
      <c r="D2891" t="s">
        <v>53</v>
      </c>
      <c r="E2891" t="s">
        <v>20</v>
      </c>
      <c r="F2891" t="s">
        <v>74</v>
      </c>
      <c r="G2891"/>
      <c r="J2891">
        <v>0.25</v>
      </c>
      <c r="K2891">
        <v>0.33</v>
      </c>
      <c r="M2891" t="s">
        <v>75</v>
      </c>
      <c r="N2891" t="s">
        <v>21</v>
      </c>
      <c r="O2891" t="s">
        <v>32</v>
      </c>
    </row>
    <row r="2892" spans="1:17" hidden="1" x14ac:dyDescent="0.25">
      <c r="A2892">
        <v>0</v>
      </c>
      <c r="B2892" t="s">
        <v>45</v>
      </c>
      <c r="C2892" t="s">
        <v>37</v>
      </c>
      <c r="D2892" t="s">
        <v>53</v>
      </c>
      <c r="E2892" t="s">
        <v>33</v>
      </c>
      <c r="F2892" t="s">
        <v>26</v>
      </c>
      <c r="G2892"/>
      <c r="H2892" t="s">
        <v>19</v>
      </c>
      <c r="J2892">
        <v>3</v>
      </c>
      <c r="K2892">
        <v>3.5</v>
      </c>
      <c r="M2892" t="s">
        <v>32</v>
      </c>
    </row>
    <row r="2893" spans="1:17" hidden="1" x14ac:dyDescent="0.25">
      <c r="A2893">
        <v>0</v>
      </c>
      <c r="B2893" t="s">
        <v>45</v>
      </c>
      <c r="C2893" t="s">
        <v>37</v>
      </c>
      <c r="D2893" t="s">
        <v>53</v>
      </c>
      <c r="E2893" t="s">
        <v>34</v>
      </c>
      <c r="F2893" t="s">
        <v>26</v>
      </c>
      <c r="G2893"/>
      <c r="H2893" t="s">
        <v>19</v>
      </c>
      <c r="J2893">
        <v>0.5</v>
      </c>
      <c r="K2893">
        <v>0.75</v>
      </c>
      <c r="M2893" t="s">
        <v>24</v>
      </c>
    </row>
    <row r="2894" spans="1:17" hidden="1" x14ac:dyDescent="0.25">
      <c r="A2894">
        <v>0</v>
      </c>
      <c r="B2894" t="s">
        <v>45</v>
      </c>
      <c r="C2894" t="s">
        <v>37</v>
      </c>
      <c r="D2894" t="s">
        <v>53</v>
      </c>
      <c r="E2894" t="s">
        <v>33</v>
      </c>
      <c r="F2894" t="s">
        <v>26</v>
      </c>
      <c r="G2894"/>
      <c r="H2894" t="s">
        <v>27</v>
      </c>
      <c r="I2894">
        <v>2.5</v>
      </c>
      <c r="J2894">
        <v>2</v>
      </c>
      <c r="K2894">
        <v>3</v>
      </c>
      <c r="M2894" t="s">
        <v>32</v>
      </c>
    </row>
    <row r="2895" spans="1:17" hidden="1" x14ac:dyDescent="0.25">
      <c r="A2895">
        <v>0</v>
      </c>
      <c r="B2895" t="s">
        <v>45</v>
      </c>
      <c r="C2895" t="s">
        <v>37</v>
      </c>
      <c r="D2895" t="s">
        <v>53</v>
      </c>
      <c r="E2895" t="s">
        <v>20</v>
      </c>
      <c r="F2895" t="s">
        <v>74</v>
      </c>
      <c r="G2895"/>
      <c r="J2895">
        <v>0.25</v>
      </c>
      <c r="K2895">
        <v>0.33</v>
      </c>
      <c r="M2895" t="s">
        <v>75</v>
      </c>
      <c r="N2895" t="s">
        <v>24</v>
      </c>
      <c r="O2895" t="s">
        <v>21</v>
      </c>
    </row>
    <row r="2896" spans="1:17" hidden="1" x14ac:dyDescent="0.25">
      <c r="A2896">
        <v>0</v>
      </c>
      <c r="B2896" t="s">
        <v>45</v>
      </c>
      <c r="C2896" t="s">
        <v>37</v>
      </c>
      <c r="D2896" t="s">
        <v>53</v>
      </c>
      <c r="E2896" t="s">
        <v>28</v>
      </c>
      <c r="F2896" t="s">
        <v>26</v>
      </c>
      <c r="G2896"/>
      <c r="H2896" t="s">
        <v>27</v>
      </c>
      <c r="I2896">
        <v>0.5</v>
      </c>
      <c r="J2896">
        <v>0.33</v>
      </c>
      <c r="K2896">
        <v>0.75</v>
      </c>
      <c r="M2896" t="s">
        <v>21</v>
      </c>
    </row>
    <row r="2897" spans="1:17" hidden="1" x14ac:dyDescent="0.25">
      <c r="A2897">
        <v>0</v>
      </c>
      <c r="B2897" t="s">
        <v>45</v>
      </c>
      <c r="C2897" t="s">
        <v>37</v>
      </c>
      <c r="D2897" t="s">
        <v>53</v>
      </c>
      <c r="E2897" t="s">
        <v>20</v>
      </c>
      <c r="F2897" t="s">
        <v>74</v>
      </c>
      <c r="G2897"/>
      <c r="J2897">
        <v>0.25</v>
      </c>
      <c r="K2897">
        <v>0.33</v>
      </c>
      <c r="M2897" t="s">
        <v>75</v>
      </c>
      <c r="N2897" t="s">
        <v>24</v>
      </c>
      <c r="O2897" t="s">
        <v>29</v>
      </c>
      <c r="P2897">
        <v>2500</v>
      </c>
      <c r="Q2897" t="e">
        <f>VLOOKUP(A2897&amp;C2897&amp;D2897,Sheet2!$A$1:$W$46,21,FALSE)</f>
        <v>#N/A</v>
      </c>
    </row>
    <row r="2898" spans="1:17" hidden="1" x14ac:dyDescent="0.25">
      <c r="A2898">
        <v>0</v>
      </c>
      <c r="B2898" t="s">
        <v>45</v>
      </c>
      <c r="C2898" t="s">
        <v>37</v>
      </c>
      <c r="D2898" t="s">
        <v>53</v>
      </c>
      <c r="E2898" t="s">
        <v>30</v>
      </c>
      <c r="F2898" t="s">
        <v>26</v>
      </c>
      <c r="G2898"/>
      <c r="H2898" t="s">
        <v>27</v>
      </c>
      <c r="I2898">
        <v>5.5</v>
      </c>
      <c r="J2898">
        <v>4</v>
      </c>
      <c r="K2898">
        <v>7.5</v>
      </c>
      <c r="M2898" t="s">
        <v>24</v>
      </c>
    </row>
    <row r="2899" spans="1:17" hidden="1" x14ac:dyDescent="0.25">
      <c r="A2899">
        <v>0</v>
      </c>
      <c r="B2899" t="s">
        <v>45</v>
      </c>
      <c r="C2899" t="s">
        <v>37</v>
      </c>
      <c r="D2899" t="s">
        <v>53</v>
      </c>
      <c r="E2899" t="s">
        <v>20</v>
      </c>
      <c r="F2899" t="s">
        <v>74</v>
      </c>
      <c r="G2899"/>
      <c r="J2899">
        <v>0.25</v>
      </c>
      <c r="K2899">
        <v>0.33</v>
      </c>
      <c r="M2899" t="s">
        <v>75</v>
      </c>
      <c r="N2899" t="s">
        <v>24</v>
      </c>
      <c r="O2899" t="s">
        <v>21</v>
      </c>
    </row>
    <row r="2900" spans="1:17" hidden="1" x14ac:dyDescent="0.25">
      <c r="A2900">
        <v>0</v>
      </c>
      <c r="B2900" t="s">
        <v>45</v>
      </c>
      <c r="C2900" t="s">
        <v>37</v>
      </c>
      <c r="D2900" t="s">
        <v>53</v>
      </c>
      <c r="E2900" t="s">
        <v>18</v>
      </c>
      <c r="F2900" t="s">
        <v>31</v>
      </c>
      <c r="G2900">
        <v>24</v>
      </c>
      <c r="M2900" t="s">
        <v>21</v>
      </c>
    </row>
    <row r="2901" spans="1:17" hidden="1" x14ac:dyDescent="0.25">
      <c r="A2901">
        <v>0</v>
      </c>
      <c r="B2901" t="s">
        <v>45</v>
      </c>
      <c r="C2901" t="s">
        <v>38</v>
      </c>
      <c r="D2901" t="s">
        <v>56</v>
      </c>
      <c r="E2901" t="s">
        <v>18</v>
      </c>
      <c r="F2901" t="s">
        <v>26</v>
      </c>
      <c r="G2901"/>
      <c r="H2901" t="s">
        <v>19</v>
      </c>
      <c r="J2901">
        <v>8</v>
      </c>
      <c r="K2901">
        <v>14</v>
      </c>
      <c r="M2901" t="s">
        <v>21</v>
      </c>
    </row>
    <row r="2902" spans="1:17" hidden="1" x14ac:dyDescent="0.25">
      <c r="A2902">
        <v>0</v>
      </c>
      <c r="B2902" t="s">
        <v>45</v>
      </c>
      <c r="C2902" t="s">
        <v>38</v>
      </c>
      <c r="D2902" t="s">
        <v>56</v>
      </c>
      <c r="E2902" t="s">
        <v>28</v>
      </c>
      <c r="F2902" t="s">
        <v>26</v>
      </c>
      <c r="G2902"/>
      <c r="H2902" t="s">
        <v>27</v>
      </c>
      <c r="I2902">
        <v>1</v>
      </c>
      <c r="J2902">
        <v>0.5</v>
      </c>
      <c r="K2902">
        <v>2</v>
      </c>
      <c r="M2902" t="s">
        <v>21</v>
      </c>
    </row>
    <row r="2903" spans="1:17" hidden="1" x14ac:dyDescent="0.25">
      <c r="A2903">
        <v>0</v>
      </c>
      <c r="B2903" t="s">
        <v>45</v>
      </c>
      <c r="C2903" t="s">
        <v>38</v>
      </c>
      <c r="D2903" t="s">
        <v>56</v>
      </c>
      <c r="E2903" t="s">
        <v>18</v>
      </c>
      <c r="F2903" t="s">
        <v>31</v>
      </c>
      <c r="G2903">
        <v>24</v>
      </c>
      <c r="M2903" t="s">
        <v>21</v>
      </c>
    </row>
    <row r="2904" spans="1:17" hidden="1" x14ac:dyDescent="0.25">
      <c r="A2904">
        <v>0</v>
      </c>
      <c r="B2904" t="s">
        <v>45</v>
      </c>
      <c r="C2904" t="s">
        <v>37</v>
      </c>
      <c r="D2904" t="s">
        <v>56</v>
      </c>
      <c r="E2904" t="s">
        <v>18</v>
      </c>
      <c r="F2904" t="s">
        <v>26</v>
      </c>
      <c r="G2904"/>
      <c r="H2904" t="s">
        <v>19</v>
      </c>
      <c r="J2904">
        <v>6</v>
      </c>
      <c r="K2904">
        <v>8</v>
      </c>
      <c r="M2904" t="s">
        <v>21</v>
      </c>
    </row>
    <row r="2905" spans="1:17" hidden="1" x14ac:dyDescent="0.25">
      <c r="A2905">
        <v>0</v>
      </c>
      <c r="B2905" t="s">
        <v>45</v>
      </c>
      <c r="C2905" t="s">
        <v>37</v>
      </c>
      <c r="D2905" t="s">
        <v>56</v>
      </c>
      <c r="E2905" t="s">
        <v>20</v>
      </c>
      <c r="F2905" t="s">
        <v>74</v>
      </c>
      <c r="G2905"/>
      <c r="J2905">
        <v>0.25</v>
      </c>
      <c r="K2905">
        <v>0.33</v>
      </c>
      <c r="M2905" t="s">
        <v>75</v>
      </c>
      <c r="N2905" t="s">
        <v>21</v>
      </c>
      <c r="O2905" t="s">
        <v>22</v>
      </c>
    </row>
    <row r="2906" spans="1:17" hidden="1" x14ac:dyDescent="0.25">
      <c r="A2906">
        <v>0</v>
      </c>
      <c r="B2906" t="s">
        <v>45</v>
      </c>
      <c r="C2906" t="s">
        <v>37</v>
      </c>
      <c r="D2906" t="s">
        <v>56</v>
      </c>
      <c r="E2906" t="s">
        <v>23</v>
      </c>
      <c r="F2906" t="s">
        <v>26</v>
      </c>
      <c r="G2906"/>
      <c r="H2906" t="s">
        <v>19</v>
      </c>
      <c r="J2906">
        <v>6</v>
      </c>
      <c r="K2906">
        <v>8</v>
      </c>
      <c r="M2906" t="s">
        <v>22</v>
      </c>
    </row>
    <row r="2907" spans="1:17" hidden="1" x14ac:dyDescent="0.25">
      <c r="A2907">
        <v>0</v>
      </c>
      <c r="B2907" t="s">
        <v>45</v>
      </c>
      <c r="C2907" t="s">
        <v>37</v>
      </c>
      <c r="D2907" t="s">
        <v>56</v>
      </c>
      <c r="E2907" t="s">
        <v>20</v>
      </c>
      <c r="F2907" t="s">
        <v>74</v>
      </c>
      <c r="G2907"/>
      <c r="J2907">
        <v>0.25</v>
      </c>
      <c r="K2907">
        <v>0.33</v>
      </c>
      <c r="M2907" t="s">
        <v>75</v>
      </c>
      <c r="N2907" t="s">
        <v>24</v>
      </c>
      <c r="O2907" t="s">
        <v>29</v>
      </c>
      <c r="P2907">
        <v>2500</v>
      </c>
      <c r="Q2907" t="e">
        <f>VLOOKUP(A2907&amp;C2907&amp;D2907,Sheet2!$A$1:$W$46,21,FALSE)</f>
        <v>#N/A</v>
      </c>
    </row>
    <row r="2908" spans="1:17" hidden="1" x14ac:dyDescent="0.25">
      <c r="A2908">
        <v>0</v>
      </c>
      <c r="B2908" t="s">
        <v>45</v>
      </c>
      <c r="C2908" t="s">
        <v>37</v>
      </c>
      <c r="D2908" t="s">
        <v>56</v>
      </c>
      <c r="E2908" t="s">
        <v>30</v>
      </c>
      <c r="F2908" t="s">
        <v>26</v>
      </c>
      <c r="G2908"/>
      <c r="H2908" t="s">
        <v>19</v>
      </c>
      <c r="J2908">
        <v>4</v>
      </c>
      <c r="K2908">
        <v>5.5</v>
      </c>
      <c r="M2908" t="s">
        <v>24</v>
      </c>
    </row>
    <row r="2909" spans="1:17" hidden="1" x14ac:dyDescent="0.25">
      <c r="A2909">
        <v>0</v>
      </c>
      <c r="B2909" t="s">
        <v>45</v>
      </c>
      <c r="C2909" t="s">
        <v>37</v>
      </c>
      <c r="D2909" t="s">
        <v>56</v>
      </c>
      <c r="E2909" t="s">
        <v>20</v>
      </c>
      <c r="F2909" t="s">
        <v>74</v>
      </c>
      <c r="G2909"/>
      <c r="J2909">
        <v>0.25</v>
      </c>
      <c r="K2909">
        <v>0.33</v>
      </c>
      <c r="M2909" t="s">
        <v>75</v>
      </c>
      <c r="N2909" t="s">
        <v>24</v>
      </c>
      <c r="O2909" t="s">
        <v>21</v>
      </c>
      <c r="P2909">
        <v>1000</v>
      </c>
    </row>
    <row r="2910" spans="1:17" hidden="1" x14ac:dyDescent="0.25">
      <c r="A2910">
        <v>0</v>
      </c>
      <c r="B2910" t="s">
        <v>45</v>
      </c>
      <c r="C2910" t="s">
        <v>37</v>
      </c>
      <c r="D2910" t="s">
        <v>56</v>
      </c>
      <c r="E2910" t="s">
        <v>28</v>
      </c>
      <c r="F2910" t="s">
        <v>26</v>
      </c>
      <c r="G2910"/>
      <c r="H2910" t="s">
        <v>27</v>
      </c>
      <c r="I2910">
        <v>0.75</v>
      </c>
      <c r="J2910">
        <v>0.5</v>
      </c>
      <c r="K2910">
        <v>1</v>
      </c>
      <c r="M2910" t="s">
        <v>21</v>
      </c>
    </row>
    <row r="2911" spans="1:17" hidden="1" x14ac:dyDescent="0.25">
      <c r="A2911">
        <v>0</v>
      </c>
      <c r="B2911" t="s">
        <v>45</v>
      </c>
      <c r="C2911" t="s">
        <v>37</v>
      </c>
      <c r="D2911" t="s">
        <v>56</v>
      </c>
      <c r="E2911" t="s">
        <v>20</v>
      </c>
      <c r="F2911" t="s">
        <v>74</v>
      </c>
      <c r="G2911"/>
      <c r="J2911">
        <v>0.25</v>
      </c>
      <c r="K2911">
        <v>0.33</v>
      </c>
      <c r="M2911" t="s">
        <v>75</v>
      </c>
      <c r="N2911" t="s">
        <v>24</v>
      </c>
      <c r="O2911" t="s">
        <v>21</v>
      </c>
    </row>
    <row r="2912" spans="1:17" hidden="1" x14ac:dyDescent="0.25">
      <c r="A2912">
        <v>0</v>
      </c>
      <c r="B2912" t="s">
        <v>45</v>
      </c>
      <c r="C2912" t="s">
        <v>37</v>
      </c>
      <c r="D2912" t="s">
        <v>56</v>
      </c>
      <c r="E2912" t="s">
        <v>18</v>
      </c>
      <c r="F2912" t="s">
        <v>31</v>
      </c>
      <c r="G2912">
        <v>24</v>
      </c>
      <c r="M2912" t="s">
        <v>21</v>
      </c>
    </row>
    <row r="2913" spans="1:17" hidden="1" x14ac:dyDescent="0.25">
      <c r="A2913">
        <v>0</v>
      </c>
      <c r="B2913" t="s">
        <v>45</v>
      </c>
      <c r="C2913" t="s">
        <v>37</v>
      </c>
      <c r="D2913" t="s">
        <v>52</v>
      </c>
      <c r="E2913" t="s">
        <v>18</v>
      </c>
      <c r="F2913" t="s">
        <v>26</v>
      </c>
      <c r="G2913"/>
      <c r="H2913" t="s">
        <v>19</v>
      </c>
      <c r="J2913">
        <v>8</v>
      </c>
      <c r="K2913">
        <v>9</v>
      </c>
      <c r="M2913" t="s">
        <v>21</v>
      </c>
    </row>
    <row r="2914" spans="1:17" hidden="1" x14ac:dyDescent="0.25">
      <c r="A2914">
        <v>0</v>
      </c>
      <c r="B2914" t="s">
        <v>45</v>
      </c>
      <c r="C2914" t="s">
        <v>37</v>
      </c>
      <c r="D2914" t="s">
        <v>52</v>
      </c>
      <c r="E2914" t="s">
        <v>28</v>
      </c>
      <c r="F2914" t="s">
        <v>26</v>
      </c>
      <c r="G2914"/>
      <c r="H2914" t="s">
        <v>27</v>
      </c>
      <c r="I2914">
        <v>1</v>
      </c>
      <c r="J2914">
        <v>0.5</v>
      </c>
      <c r="K2914">
        <v>2</v>
      </c>
      <c r="M2914" t="s">
        <v>21</v>
      </c>
    </row>
    <row r="2915" spans="1:17" hidden="1" x14ac:dyDescent="0.25">
      <c r="A2915">
        <v>0</v>
      </c>
      <c r="B2915" t="s">
        <v>45</v>
      </c>
      <c r="C2915" t="s">
        <v>37</v>
      </c>
      <c r="D2915" t="s">
        <v>52</v>
      </c>
      <c r="E2915" t="s">
        <v>20</v>
      </c>
      <c r="F2915" t="s">
        <v>74</v>
      </c>
      <c r="G2915"/>
      <c r="J2915">
        <v>0.25</v>
      </c>
      <c r="K2915">
        <v>0.33</v>
      </c>
      <c r="M2915" t="s">
        <v>75</v>
      </c>
      <c r="N2915" t="s">
        <v>24</v>
      </c>
      <c r="O2915" t="s">
        <v>29</v>
      </c>
      <c r="P2915">
        <v>2500</v>
      </c>
      <c r="Q2915" t="e">
        <f>VLOOKUP(A2915&amp;C2915&amp;D2915,Sheet2!$A$1:$W$46,21,FALSE)</f>
        <v>#N/A</v>
      </c>
    </row>
    <row r="2916" spans="1:17" hidden="1" x14ac:dyDescent="0.25">
      <c r="A2916">
        <v>0</v>
      </c>
      <c r="B2916" t="s">
        <v>45</v>
      </c>
      <c r="C2916" t="s">
        <v>37</v>
      </c>
      <c r="D2916" t="s">
        <v>52</v>
      </c>
      <c r="E2916" t="s">
        <v>30</v>
      </c>
      <c r="F2916" t="s">
        <v>26</v>
      </c>
      <c r="G2916"/>
      <c r="H2916" t="s">
        <v>27</v>
      </c>
      <c r="I2916">
        <v>5.5</v>
      </c>
      <c r="J2916">
        <v>4</v>
      </c>
      <c r="K2916">
        <v>8</v>
      </c>
      <c r="M2916" t="s">
        <v>24</v>
      </c>
    </row>
    <row r="2917" spans="1:17" hidden="1" x14ac:dyDescent="0.25">
      <c r="A2917">
        <v>0</v>
      </c>
      <c r="B2917" t="s">
        <v>45</v>
      </c>
      <c r="C2917" t="s">
        <v>37</v>
      </c>
      <c r="D2917" t="s">
        <v>52</v>
      </c>
      <c r="E2917" t="s">
        <v>20</v>
      </c>
      <c r="F2917" t="s">
        <v>74</v>
      </c>
      <c r="G2917"/>
      <c r="J2917">
        <v>0.25</v>
      </c>
      <c r="K2917">
        <v>0.33</v>
      </c>
      <c r="M2917" t="s">
        <v>75</v>
      </c>
      <c r="N2917" t="s">
        <v>24</v>
      </c>
      <c r="O2917" t="s">
        <v>21</v>
      </c>
    </row>
    <row r="2918" spans="1:17" hidden="1" x14ac:dyDescent="0.25">
      <c r="A2918">
        <v>0</v>
      </c>
      <c r="B2918" t="s">
        <v>45</v>
      </c>
      <c r="C2918" t="s">
        <v>37</v>
      </c>
      <c r="D2918" t="s">
        <v>52</v>
      </c>
      <c r="E2918" t="s">
        <v>18</v>
      </c>
      <c r="F2918" t="s">
        <v>31</v>
      </c>
      <c r="G2918">
        <v>24</v>
      </c>
      <c r="M2918" t="s">
        <v>21</v>
      </c>
    </row>
    <row r="2919" spans="1:17" hidden="1" x14ac:dyDescent="0.25">
      <c r="A2919">
        <v>0</v>
      </c>
      <c r="B2919" t="s">
        <v>45</v>
      </c>
      <c r="C2919" t="s">
        <v>36</v>
      </c>
      <c r="D2919" t="s">
        <v>52</v>
      </c>
      <c r="E2919" t="s">
        <v>18</v>
      </c>
      <c r="F2919" t="s">
        <v>26</v>
      </c>
      <c r="G2919"/>
      <c r="H2919" t="s">
        <v>19</v>
      </c>
      <c r="J2919">
        <v>8</v>
      </c>
      <c r="K2919">
        <v>11</v>
      </c>
      <c r="M2919" t="s">
        <v>21</v>
      </c>
    </row>
    <row r="2920" spans="1:17" hidden="1" x14ac:dyDescent="0.25">
      <c r="A2920">
        <v>0</v>
      </c>
      <c r="B2920" t="s">
        <v>45</v>
      </c>
      <c r="C2920" t="s">
        <v>36</v>
      </c>
      <c r="D2920" t="s">
        <v>52</v>
      </c>
      <c r="E2920" t="s">
        <v>20</v>
      </c>
      <c r="F2920" t="s">
        <v>74</v>
      </c>
      <c r="G2920"/>
      <c r="J2920">
        <v>0.25</v>
      </c>
      <c r="K2920">
        <v>0.33</v>
      </c>
      <c r="M2920" t="s">
        <v>75</v>
      </c>
      <c r="N2920" t="s">
        <v>21</v>
      </c>
      <c r="O2920" t="s">
        <v>62</v>
      </c>
      <c r="Q2920" t="e">
        <f>VLOOKUP(A2920&amp;C2921&amp;D2921,Sheet2!$A$1:$K$26,10,FALSE)</f>
        <v>#N/A</v>
      </c>
    </row>
    <row r="2921" spans="1:17" hidden="1" x14ac:dyDescent="0.25">
      <c r="A2921">
        <v>0</v>
      </c>
      <c r="B2921" t="s">
        <v>45</v>
      </c>
      <c r="C2921" t="s">
        <v>36</v>
      </c>
      <c r="D2921" t="s">
        <v>52</v>
      </c>
      <c r="E2921" t="s">
        <v>25</v>
      </c>
      <c r="F2921" t="s">
        <v>26</v>
      </c>
      <c r="G2921"/>
      <c r="H2921" t="s">
        <v>27</v>
      </c>
      <c r="I2921">
        <v>0.75</v>
      </c>
      <c r="J2921">
        <v>0.5</v>
      </c>
      <c r="K2921">
        <v>1</v>
      </c>
      <c r="M2921" t="s">
        <v>24</v>
      </c>
    </row>
    <row r="2922" spans="1:17" hidden="1" x14ac:dyDescent="0.25">
      <c r="A2922">
        <v>0</v>
      </c>
      <c r="B2922" t="s">
        <v>45</v>
      </c>
      <c r="C2922" t="s">
        <v>36</v>
      </c>
      <c r="D2922" t="s">
        <v>52</v>
      </c>
      <c r="E2922" t="s">
        <v>20</v>
      </c>
      <c r="F2922" t="s">
        <v>74</v>
      </c>
      <c r="G2922"/>
      <c r="J2922">
        <v>0.25</v>
      </c>
      <c r="K2922">
        <v>0.33</v>
      </c>
      <c r="M2922" t="s">
        <v>75</v>
      </c>
      <c r="N2922" t="s">
        <v>24</v>
      </c>
      <c r="O2922" t="s">
        <v>21</v>
      </c>
    </row>
    <row r="2923" spans="1:17" hidden="1" x14ac:dyDescent="0.25">
      <c r="A2923">
        <v>0</v>
      </c>
      <c r="B2923" t="s">
        <v>45</v>
      </c>
      <c r="C2923" t="s">
        <v>36</v>
      </c>
      <c r="D2923" t="s">
        <v>52</v>
      </c>
      <c r="E2923" t="s">
        <v>28</v>
      </c>
      <c r="F2923" t="s">
        <v>26</v>
      </c>
      <c r="G2923"/>
      <c r="H2923" t="s">
        <v>27</v>
      </c>
      <c r="I2923">
        <v>1</v>
      </c>
      <c r="J2923">
        <v>0.5</v>
      </c>
      <c r="K2923">
        <v>2</v>
      </c>
      <c r="M2923" t="s">
        <v>21</v>
      </c>
    </row>
    <row r="2924" spans="1:17" hidden="1" x14ac:dyDescent="0.25">
      <c r="A2924">
        <v>0</v>
      </c>
      <c r="B2924" t="s">
        <v>45</v>
      </c>
      <c r="C2924" t="s">
        <v>36</v>
      </c>
      <c r="D2924" t="s">
        <v>52</v>
      </c>
      <c r="E2924" t="s">
        <v>20</v>
      </c>
      <c r="F2924" t="s">
        <v>74</v>
      </c>
      <c r="G2924"/>
      <c r="J2924">
        <v>0.25</v>
      </c>
      <c r="K2924">
        <v>0.33</v>
      </c>
      <c r="M2924" t="s">
        <v>75</v>
      </c>
      <c r="N2924" t="s">
        <v>24</v>
      </c>
      <c r="O2924" t="s">
        <v>29</v>
      </c>
      <c r="P2924">
        <v>2500</v>
      </c>
      <c r="Q2924" t="e">
        <f>VLOOKUP(A2924&amp;C2924&amp;D2924,Sheet2!$A$1:$W$46,21,FALSE)</f>
        <v>#N/A</v>
      </c>
    </row>
    <row r="2925" spans="1:17" hidden="1" x14ac:dyDescent="0.25">
      <c r="A2925">
        <v>0</v>
      </c>
      <c r="B2925" t="s">
        <v>45</v>
      </c>
      <c r="C2925" t="s">
        <v>36</v>
      </c>
      <c r="D2925" t="s">
        <v>52</v>
      </c>
      <c r="E2925" t="s">
        <v>30</v>
      </c>
      <c r="F2925" t="s">
        <v>26</v>
      </c>
      <c r="G2925"/>
      <c r="H2925" t="s">
        <v>27</v>
      </c>
      <c r="I2925">
        <v>4</v>
      </c>
      <c r="J2925">
        <v>3</v>
      </c>
      <c r="K2925">
        <v>5</v>
      </c>
      <c r="M2925" t="s">
        <v>24</v>
      </c>
    </row>
    <row r="2926" spans="1:17" hidden="1" x14ac:dyDescent="0.25">
      <c r="A2926">
        <v>0</v>
      </c>
      <c r="B2926" t="s">
        <v>45</v>
      </c>
      <c r="C2926" t="s">
        <v>36</v>
      </c>
      <c r="D2926" t="s">
        <v>52</v>
      </c>
      <c r="E2926" t="s">
        <v>20</v>
      </c>
      <c r="F2926" t="s">
        <v>74</v>
      </c>
      <c r="G2926"/>
      <c r="J2926">
        <v>0.25</v>
      </c>
      <c r="K2926">
        <v>0.33</v>
      </c>
      <c r="M2926" t="s">
        <v>75</v>
      </c>
      <c r="N2926" t="s">
        <v>24</v>
      </c>
      <c r="O2926" t="s">
        <v>21</v>
      </c>
    </row>
    <row r="2927" spans="1:17" hidden="1" x14ac:dyDescent="0.25">
      <c r="A2927">
        <v>0</v>
      </c>
      <c r="B2927" t="s">
        <v>45</v>
      </c>
      <c r="C2927" t="s">
        <v>36</v>
      </c>
      <c r="D2927" t="s">
        <v>52</v>
      </c>
      <c r="E2927" t="s">
        <v>18</v>
      </c>
      <c r="F2927" t="s">
        <v>31</v>
      </c>
      <c r="G2927">
        <v>24</v>
      </c>
      <c r="M2927" t="s">
        <v>21</v>
      </c>
    </row>
    <row r="2928" spans="1:17" hidden="1" x14ac:dyDescent="0.25">
      <c r="A2928">
        <v>0</v>
      </c>
      <c r="B2928" t="s">
        <v>45</v>
      </c>
      <c r="C2928" t="s">
        <v>38</v>
      </c>
      <c r="D2928" t="s">
        <v>52</v>
      </c>
      <c r="E2928" t="s">
        <v>18</v>
      </c>
      <c r="F2928" t="s">
        <v>26</v>
      </c>
      <c r="G2928"/>
      <c r="H2928" t="s">
        <v>19</v>
      </c>
      <c r="J2928">
        <v>8</v>
      </c>
      <c r="K2928">
        <v>11</v>
      </c>
      <c r="M2928" t="s">
        <v>21</v>
      </c>
    </row>
    <row r="2929" spans="1:17" hidden="1" x14ac:dyDescent="0.25">
      <c r="A2929">
        <v>0</v>
      </c>
      <c r="B2929" t="s">
        <v>45</v>
      </c>
      <c r="C2929" t="s">
        <v>38</v>
      </c>
      <c r="D2929" t="s">
        <v>52</v>
      </c>
      <c r="E2929" t="s">
        <v>20</v>
      </c>
      <c r="F2929" t="s">
        <v>74</v>
      </c>
      <c r="G2929"/>
      <c r="J2929">
        <v>0.25</v>
      </c>
      <c r="K2929">
        <v>0.33</v>
      </c>
      <c r="M2929" t="s">
        <v>75</v>
      </c>
      <c r="N2929" t="s">
        <v>21</v>
      </c>
      <c r="O2929" t="s">
        <v>62</v>
      </c>
      <c r="Q2929" t="e">
        <f>VLOOKUP(A2929&amp;C2930&amp;D2930,Sheet2!$A$1:$K$26,10,FALSE)</f>
        <v>#N/A</v>
      </c>
    </row>
    <row r="2930" spans="1:17" hidden="1" x14ac:dyDescent="0.25">
      <c r="A2930">
        <v>0</v>
      </c>
      <c r="B2930" t="s">
        <v>45</v>
      </c>
      <c r="C2930" t="s">
        <v>38</v>
      </c>
      <c r="D2930" t="s">
        <v>52</v>
      </c>
      <c r="E2930" t="s">
        <v>25</v>
      </c>
      <c r="F2930" t="s">
        <v>26</v>
      </c>
      <c r="G2930"/>
      <c r="H2930" t="s">
        <v>27</v>
      </c>
      <c r="I2930">
        <v>0.75</v>
      </c>
      <c r="J2930">
        <v>0.5</v>
      </c>
      <c r="K2930">
        <v>1</v>
      </c>
      <c r="M2930" t="s">
        <v>24</v>
      </c>
    </row>
    <row r="2931" spans="1:17" hidden="1" x14ac:dyDescent="0.25">
      <c r="A2931">
        <v>0</v>
      </c>
      <c r="B2931" t="s">
        <v>45</v>
      </c>
      <c r="C2931" t="s">
        <v>38</v>
      </c>
      <c r="D2931" t="s">
        <v>52</v>
      </c>
      <c r="E2931" t="s">
        <v>20</v>
      </c>
      <c r="F2931" t="s">
        <v>74</v>
      </c>
      <c r="G2931"/>
      <c r="J2931">
        <v>0.25</v>
      </c>
      <c r="K2931">
        <v>0.33</v>
      </c>
      <c r="M2931" t="s">
        <v>75</v>
      </c>
      <c r="N2931" t="s">
        <v>24</v>
      </c>
      <c r="O2931" t="s">
        <v>21</v>
      </c>
    </row>
    <row r="2932" spans="1:17" hidden="1" x14ac:dyDescent="0.25">
      <c r="A2932">
        <v>0</v>
      </c>
      <c r="B2932" t="s">
        <v>45</v>
      </c>
      <c r="C2932" t="s">
        <v>38</v>
      </c>
      <c r="D2932" t="s">
        <v>52</v>
      </c>
      <c r="E2932" t="s">
        <v>28</v>
      </c>
      <c r="F2932" t="s">
        <v>26</v>
      </c>
      <c r="G2932"/>
      <c r="H2932" t="s">
        <v>27</v>
      </c>
      <c r="I2932">
        <v>1</v>
      </c>
      <c r="J2932">
        <v>0.5</v>
      </c>
      <c r="K2932">
        <v>2</v>
      </c>
      <c r="M2932" t="s">
        <v>21</v>
      </c>
    </row>
    <row r="2933" spans="1:17" hidden="1" x14ac:dyDescent="0.25">
      <c r="A2933">
        <v>0</v>
      </c>
      <c r="B2933" t="s">
        <v>45</v>
      </c>
      <c r="C2933" t="s">
        <v>38</v>
      </c>
      <c r="D2933" t="s">
        <v>52</v>
      </c>
      <c r="E2933" t="s">
        <v>18</v>
      </c>
      <c r="F2933" t="s">
        <v>31</v>
      </c>
      <c r="G2933">
        <v>24</v>
      </c>
      <c r="M2933" t="s">
        <v>21</v>
      </c>
    </row>
    <row r="2934" spans="1:17" hidden="1" x14ac:dyDescent="0.25">
      <c r="A2934">
        <v>2</v>
      </c>
      <c r="B2934" t="s">
        <v>45</v>
      </c>
      <c r="C2934" t="s">
        <v>17</v>
      </c>
      <c r="D2934" t="s">
        <v>55</v>
      </c>
      <c r="E2934" t="s">
        <v>18</v>
      </c>
      <c r="F2934" t="s">
        <v>26</v>
      </c>
      <c r="G2934"/>
      <c r="H2934" t="s">
        <v>19</v>
      </c>
      <c r="J2934">
        <v>6</v>
      </c>
      <c r="K2934">
        <v>8</v>
      </c>
      <c r="M2934" t="s">
        <v>21</v>
      </c>
    </row>
    <row r="2935" spans="1:17" hidden="1" x14ac:dyDescent="0.25">
      <c r="A2935">
        <v>2</v>
      </c>
      <c r="B2935" t="s">
        <v>45</v>
      </c>
      <c r="C2935" t="s">
        <v>17</v>
      </c>
      <c r="D2935" t="s">
        <v>55</v>
      </c>
      <c r="E2935" t="s">
        <v>18</v>
      </c>
      <c r="F2935" t="s">
        <v>26</v>
      </c>
      <c r="G2935"/>
      <c r="H2935" t="s">
        <v>19</v>
      </c>
      <c r="J2935">
        <v>6</v>
      </c>
      <c r="K2935">
        <v>8</v>
      </c>
      <c r="M2935" t="s">
        <v>21</v>
      </c>
    </row>
    <row r="2936" spans="1:17" hidden="1" x14ac:dyDescent="0.25">
      <c r="A2936">
        <v>2</v>
      </c>
      <c r="B2936" t="s">
        <v>45</v>
      </c>
      <c r="C2936" t="s">
        <v>17</v>
      </c>
      <c r="D2936" t="s">
        <v>55</v>
      </c>
      <c r="E2936" t="s">
        <v>20</v>
      </c>
      <c r="F2936" t="s">
        <v>74</v>
      </c>
      <c r="G2936"/>
      <c r="J2936">
        <v>0.25</v>
      </c>
      <c r="K2936">
        <v>0.33</v>
      </c>
      <c r="M2936" t="s">
        <v>75</v>
      </c>
      <c r="N2936" t="s">
        <v>21</v>
      </c>
      <c r="O2936" t="s">
        <v>62</v>
      </c>
      <c r="Q2936" t="s">
        <v>63</v>
      </c>
    </row>
    <row r="2937" spans="1:17" hidden="1" x14ac:dyDescent="0.25">
      <c r="A2937">
        <v>2</v>
      </c>
      <c r="B2937" t="s">
        <v>45</v>
      </c>
      <c r="C2937" t="s">
        <v>17</v>
      </c>
      <c r="D2937" t="s">
        <v>55</v>
      </c>
      <c r="E2937" t="s">
        <v>25</v>
      </c>
      <c r="F2937" t="s">
        <v>26</v>
      </c>
      <c r="G2937"/>
      <c r="H2937" t="s">
        <v>27</v>
      </c>
      <c r="I2937">
        <v>0.54</v>
      </c>
      <c r="J2937">
        <v>0.25</v>
      </c>
      <c r="K2937">
        <v>0.75</v>
      </c>
      <c r="M2937" t="s">
        <v>24</v>
      </c>
    </row>
    <row r="2938" spans="1:17" hidden="1" x14ac:dyDescent="0.25">
      <c r="A2938">
        <v>2</v>
      </c>
      <c r="B2938" t="s">
        <v>45</v>
      </c>
      <c r="C2938" t="s">
        <v>17</v>
      </c>
      <c r="D2938" t="s">
        <v>55</v>
      </c>
      <c r="E2938" t="s">
        <v>20</v>
      </c>
      <c r="F2938" t="s">
        <v>74</v>
      </c>
      <c r="G2938"/>
      <c r="I2938">
        <v>0.54</v>
      </c>
      <c r="J2938">
        <v>0.16</v>
      </c>
      <c r="K2938">
        <v>0.25</v>
      </c>
      <c r="M2938" t="s">
        <v>75</v>
      </c>
      <c r="N2938" t="s">
        <v>24</v>
      </c>
      <c r="O2938" t="s">
        <v>21</v>
      </c>
    </row>
    <row r="2939" spans="1:17" hidden="1" x14ac:dyDescent="0.25">
      <c r="A2939">
        <v>2</v>
      </c>
      <c r="B2939" t="s">
        <v>45</v>
      </c>
      <c r="C2939" t="s">
        <v>17</v>
      </c>
      <c r="D2939" t="s">
        <v>55</v>
      </c>
      <c r="E2939" t="s">
        <v>28</v>
      </c>
      <c r="F2939" t="s">
        <v>26</v>
      </c>
      <c r="G2939"/>
      <c r="H2939" t="s">
        <v>27</v>
      </c>
      <c r="I2939">
        <v>0.75</v>
      </c>
      <c r="J2939">
        <v>0.5</v>
      </c>
      <c r="K2939">
        <v>1</v>
      </c>
      <c r="M2939" t="s">
        <v>21</v>
      </c>
    </row>
    <row r="2940" spans="1:17" hidden="1" x14ac:dyDescent="0.25">
      <c r="A2940">
        <v>2</v>
      </c>
      <c r="B2940" t="s">
        <v>45</v>
      </c>
      <c r="C2940" t="s">
        <v>17</v>
      </c>
      <c r="D2940" t="s">
        <v>55</v>
      </c>
      <c r="E2940" t="s">
        <v>18</v>
      </c>
      <c r="F2940" t="s">
        <v>31</v>
      </c>
      <c r="G2940">
        <v>24</v>
      </c>
      <c r="M2940" t="s">
        <v>21</v>
      </c>
    </row>
    <row r="2941" spans="1:17" hidden="1" x14ac:dyDescent="0.25">
      <c r="A2941">
        <v>2</v>
      </c>
      <c r="B2941" t="s">
        <v>45</v>
      </c>
      <c r="C2941" t="s">
        <v>17</v>
      </c>
      <c r="D2941" t="s">
        <v>53</v>
      </c>
      <c r="E2941" t="s">
        <v>18</v>
      </c>
      <c r="F2941" t="s">
        <v>26</v>
      </c>
      <c r="G2941"/>
      <c r="H2941" t="s">
        <v>19</v>
      </c>
      <c r="J2941">
        <v>6</v>
      </c>
      <c r="K2941">
        <v>7</v>
      </c>
      <c r="M2941" t="s">
        <v>21</v>
      </c>
    </row>
    <row r="2942" spans="1:17" hidden="1" x14ac:dyDescent="0.25">
      <c r="A2942">
        <v>2</v>
      </c>
      <c r="B2942" t="s">
        <v>45</v>
      </c>
      <c r="C2942" t="s">
        <v>17</v>
      </c>
      <c r="D2942" t="s">
        <v>53</v>
      </c>
      <c r="E2942" t="s">
        <v>18</v>
      </c>
      <c r="F2942" t="s">
        <v>26</v>
      </c>
      <c r="G2942"/>
      <c r="H2942" t="s">
        <v>19</v>
      </c>
      <c r="J2942">
        <v>3</v>
      </c>
      <c r="K2942">
        <v>4</v>
      </c>
      <c r="M2942" t="s">
        <v>21</v>
      </c>
    </row>
    <row r="2943" spans="1:17" hidden="1" x14ac:dyDescent="0.25">
      <c r="A2943">
        <v>2</v>
      </c>
      <c r="B2943" t="s">
        <v>45</v>
      </c>
      <c r="C2943" t="s">
        <v>17</v>
      </c>
      <c r="D2943" t="s">
        <v>53</v>
      </c>
      <c r="E2943" t="s">
        <v>34</v>
      </c>
      <c r="F2943" t="s">
        <v>26</v>
      </c>
      <c r="G2943"/>
      <c r="H2943" t="s">
        <v>19</v>
      </c>
      <c r="J2943">
        <v>0.5</v>
      </c>
      <c r="K2943">
        <v>0.75</v>
      </c>
      <c r="M2943" t="s">
        <v>24</v>
      </c>
    </row>
    <row r="2944" spans="1:17" hidden="1" x14ac:dyDescent="0.25">
      <c r="A2944">
        <v>2</v>
      </c>
      <c r="B2944" t="s">
        <v>45</v>
      </c>
      <c r="C2944" t="s">
        <v>17</v>
      </c>
      <c r="D2944" t="s">
        <v>53</v>
      </c>
      <c r="E2944" t="s">
        <v>18</v>
      </c>
      <c r="F2944" t="s">
        <v>26</v>
      </c>
      <c r="G2944"/>
      <c r="H2944" t="s">
        <v>27</v>
      </c>
      <c r="I2944">
        <v>4</v>
      </c>
      <c r="J2944">
        <v>3</v>
      </c>
      <c r="K2944">
        <v>5.5</v>
      </c>
      <c r="M2944" t="s">
        <v>21</v>
      </c>
    </row>
    <row r="2945" spans="1:17" hidden="1" x14ac:dyDescent="0.25">
      <c r="A2945">
        <v>2</v>
      </c>
      <c r="B2945" t="s">
        <v>45</v>
      </c>
      <c r="C2945" t="s">
        <v>17</v>
      </c>
      <c r="D2945" t="s">
        <v>53</v>
      </c>
      <c r="E2945" t="s">
        <v>20</v>
      </c>
      <c r="F2945" t="s">
        <v>74</v>
      </c>
      <c r="G2945"/>
      <c r="J2945">
        <v>0.25</v>
      </c>
      <c r="K2945">
        <v>0.33</v>
      </c>
      <c r="M2945" t="s">
        <v>75</v>
      </c>
      <c r="N2945" t="s">
        <v>21</v>
      </c>
      <c r="O2945" t="s">
        <v>62</v>
      </c>
      <c r="Q2945" t="s">
        <v>63</v>
      </c>
    </row>
    <row r="2946" spans="1:17" hidden="1" x14ac:dyDescent="0.25">
      <c r="A2946">
        <v>2</v>
      </c>
      <c r="B2946" t="s">
        <v>45</v>
      </c>
      <c r="C2946" t="s">
        <v>17</v>
      </c>
      <c r="D2946" t="s">
        <v>53</v>
      </c>
      <c r="E2946" t="s">
        <v>25</v>
      </c>
      <c r="F2946" t="s">
        <v>26</v>
      </c>
      <c r="G2946"/>
      <c r="H2946" t="s">
        <v>27</v>
      </c>
      <c r="I2946">
        <v>0.54</v>
      </c>
      <c r="J2946">
        <v>0.25</v>
      </c>
      <c r="K2946">
        <v>0.75</v>
      </c>
      <c r="M2946" t="s">
        <v>24</v>
      </c>
    </row>
    <row r="2947" spans="1:17" hidden="1" x14ac:dyDescent="0.25">
      <c r="A2947">
        <v>2</v>
      </c>
      <c r="B2947" t="s">
        <v>45</v>
      </c>
      <c r="C2947" t="s">
        <v>17</v>
      </c>
      <c r="D2947" t="s">
        <v>53</v>
      </c>
      <c r="E2947" t="s">
        <v>20</v>
      </c>
      <c r="F2947" t="s">
        <v>74</v>
      </c>
      <c r="G2947"/>
      <c r="I2947">
        <v>0.54</v>
      </c>
      <c r="J2947">
        <v>0.16</v>
      </c>
      <c r="K2947">
        <v>0.25</v>
      </c>
      <c r="M2947" t="s">
        <v>75</v>
      </c>
      <c r="N2947" t="s">
        <v>24</v>
      </c>
      <c r="O2947" t="s">
        <v>21</v>
      </c>
    </row>
    <row r="2948" spans="1:17" hidden="1" x14ac:dyDescent="0.25">
      <c r="A2948">
        <v>2</v>
      </c>
      <c r="B2948" t="s">
        <v>45</v>
      </c>
      <c r="C2948" t="s">
        <v>17</v>
      </c>
      <c r="D2948" t="s">
        <v>53</v>
      </c>
      <c r="E2948" t="s">
        <v>28</v>
      </c>
      <c r="F2948" t="s">
        <v>26</v>
      </c>
      <c r="G2948"/>
      <c r="H2948" t="s">
        <v>27</v>
      </c>
      <c r="I2948">
        <v>0.75</v>
      </c>
      <c r="J2948">
        <v>0.5</v>
      </c>
      <c r="K2948">
        <v>1</v>
      </c>
      <c r="M2948" t="s">
        <v>21</v>
      </c>
    </row>
    <row r="2949" spans="1:17" hidden="1" x14ac:dyDescent="0.25">
      <c r="A2949">
        <v>2</v>
      </c>
      <c r="B2949" t="s">
        <v>45</v>
      </c>
      <c r="C2949" t="s">
        <v>17</v>
      </c>
      <c r="D2949" t="s">
        <v>53</v>
      </c>
      <c r="E2949" t="s">
        <v>18</v>
      </c>
      <c r="F2949" t="s">
        <v>31</v>
      </c>
      <c r="G2949">
        <v>24</v>
      </c>
      <c r="M2949" t="s">
        <v>21</v>
      </c>
    </row>
    <row r="2950" spans="1:17" hidden="1" x14ac:dyDescent="0.25">
      <c r="A2950">
        <v>2</v>
      </c>
      <c r="B2950" t="s">
        <v>45</v>
      </c>
      <c r="C2950" t="s">
        <v>17</v>
      </c>
      <c r="D2950" t="s">
        <v>59</v>
      </c>
      <c r="E2950" t="s">
        <v>18</v>
      </c>
      <c r="F2950" t="s">
        <v>26</v>
      </c>
      <c r="G2950"/>
      <c r="H2950" t="s">
        <v>19</v>
      </c>
      <c r="J2950">
        <v>8</v>
      </c>
      <c r="K2950">
        <v>9</v>
      </c>
      <c r="M2950" t="s">
        <v>21</v>
      </c>
    </row>
    <row r="2951" spans="1:17" hidden="1" x14ac:dyDescent="0.25">
      <c r="A2951">
        <v>2</v>
      </c>
      <c r="B2951" t="s">
        <v>45</v>
      </c>
      <c r="C2951" t="s">
        <v>17</v>
      </c>
      <c r="D2951" t="s">
        <v>59</v>
      </c>
      <c r="E2951" t="s">
        <v>18</v>
      </c>
      <c r="F2951" t="s">
        <v>26</v>
      </c>
      <c r="G2951"/>
      <c r="H2951" t="s">
        <v>19</v>
      </c>
      <c r="J2951">
        <v>1</v>
      </c>
      <c r="K2951">
        <v>1.5</v>
      </c>
      <c r="M2951" t="s">
        <v>21</v>
      </c>
    </row>
    <row r="2952" spans="1:17" hidden="1" x14ac:dyDescent="0.25">
      <c r="A2952">
        <v>2</v>
      </c>
      <c r="B2952" t="s">
        <v>45</v>
      </c>
      <c r="C2952" t="s">
        <v>17</v>
      </c>
      <c r="D2952" t="s">
        <v>59</v>
      </c>
      <c r="E2952" t="s">
        <v>34</v>
      </c>
      <c r="F2952" t="s">
        <v>26</v>
      </c>
      <c r="G2952"/>
      <c r="H2952" t="s">
        <v>27</v>
      </c>
      <c r="I2952">
        <v>1</v>
      </c>
      <c r="J2952">
        <v>0.5</v>
      </c>
      <c r="K2952">
        <v>2</v>
      </c>
      <c r="M2952" t="s">
        <v>24</v>
      </c>
    </row>
    <row r="2953" spans="1:17" hidden="1" x14ac:dyDescent="0.25">
      <c r="A2953">
        <v>2</v>
      </c>
      <c r="B2953" t="s">
        <v>45</v>
      </c>
      <c r="C2953" t="s">
        <v>17</v>
      </c>
      <c r="D2953" t="s">
        <v>59</v>
      </c>
      <c r="E2953" t="s">
        <v>20</v>
      </c>
      <c r="F2953" t="s">
        <v>74</v>
      </c>
      <c r="G2953"/>
      <c r="J2953">
        <v>0.25</v>
      </c>
      <c r="K2953">
        <v>0.33</v>
      </c>
      <c r="M2953" t="s">
        <v>75</v>
      </c>
      <c r="N2953" t="s">
        <v>24</v>
      </c>
      <c r="O2953" t="s">
        <v>62</v>
      </c>
      <c r="Q2953" t="s">
        <v>63</v>
      </c>
    </row>
    <row r="2954" spans="1:17" hidden="1" x14ac:dyDescent="0.25">
      <c r="A2954">
        <v>2</v>
      </c>
      <c r="B2954" t="s">
        <v>45</v>
      </c>
      <c r="C2954" t="s">
        <v>17</v>
      </c>
      <c r="D2954" t="s">
        <v>59</v>
      </c>
      <c r="E2954" t="s">
        <v>25</v>
      </c>
      <c r="F2954" t="s">
        <v>26</v>
      </c>
      <c r="G2954"/>
      <c r="H2954" t="s">
        <v>27</v>
      </c>
      <c r="I2954">
        <v>0.54</v>
      </c>
      <c r="J2954">
        <v>0.25</v>
      </c>
      <c r="K2954">
        <v>0.75</v>
      </c>
      <c r="M2954" t="s">
        <v>24</v>
      </c>
    </row>
    <row r="2955" spans="1:17" hidden="1" x14ac:dyDescent="0.25">
      <c r="A2955">
        <v>2</v>
      </c>
      <c r="B2955" t="s">
        <v>45</v>
      </c>
      <c r="C2955" t="s">
        <v>17</v>
      </c>
      <c r="D2955" t="s">
        <v>59</v>
      </c>
      <c r="E2955" t="s">
        <v>20</v>
      </c>
      <c r="F2955" t="s">
        <v>74</v>
      </c>
      <c r="G2955"/>
      <c r="I2955">
        <v>0.54</v>
      </c>
      <c r="J2955">
        <v>0.16</v>
      </c>
      <c r="K2955">
        <v>0.25</v>
      </c>
      <c r="M2955" t="s">
        <v>75</v>
      </c>
      <c r="N2955" t="s">
        <v>24</v>
      </c>
      <c r="O2955" t="s">
        <v>21</v>
      </c>
    </row>
    <row r="2956" spans="1:17" hidden="1" x14ac:dyDescent="0.25">
      <c r="A2956">
        <v>2</v>
      </c>
      <c r="B2956" t="s">
        <v>45</v>
      </c>
      <c r="C2956" t="s">
        <v>17</v>
      </c>
      <c r="D2956" t="s">
        <v>59</v>
      </c>
      <c r="E2956" t="s">
        <v>28</v>
      </c>
      <c r="F2956" t="s">
        <v>26</v>
      </c>
      <c r="G2956"/>
      <c r="H2956" t="s">
        <v>27</v>
      </c>
      <c r="I2956">
        <v>1</v>
      </c>
      <c r="J2956">
        <v>0.5</v>
      </c>
      <c r="K2956">
        <v>2</v>
      </c>
      <c r="M2956" t="s">
        <v>21</v>
      </c>
    </row>
    <row r="2957" spans="1:17" hidden="1" x14ac:dyDescent="0.25">
      <c r="A2957">
        <v>2</v>
      </c>
      <c r="B2957" t="s">
        <v>45</v>
      </c>
      <c r="C2957" t="s">
        <v>17</v>
      </c>
      <c r="D2957" t="s">
        <v>59</v>
      </c>
      <c r="E2957" t="s">
        <v>18</v>
      </c>
      <c r="F2957" t="s">
        <v>31</v>
      </c>
      <c r="G2957">
        <v>24</v>
      </c>
      <c r="M2957" t="s">
        <v>21</v>
      </c>
    </row>
    <row r="2958" spans="1:17" hidden="1" x14ac:dyDescent="0.25">
      <c r="A2958">
        <v>2</v>
      </c>
      <c r="B2958" t="s">
        <v>45</v>
      </c>
      <c r="C2958" t="s">
        <v>17</v>
      </c>
      <c r="D2958" t="s">
        <v>52</v>
      </c>
      <c r="E2958" t="s">
        <v>18</v>
      </c>
      <c r="F2958" t="s">
        <v>26</v>
      </c>
      <c r="G2958"/>
      <c r="H2958" t="s">
        <v>19</v>
      </c>
      <c r="J2958">
        <v>9</v>
      </c>
      <c r="K2958">
        <v>15</v>
      </c>
      <c r="M2958" t="s">
        <v>21</v>
      </c>
    </row>
    <row r="2959" spans="1:17" hidden="1" x14ac:dyDescent="0.25">
      <c r="A2959">
        <v>2</v>
      </c>
      <c r="B2959" t="s">
        <v>45</v>
      </c>
      <c r="C2959" t="s">
        <v>17</v>
      </c>
      <c r="D2959" t="s">
        <v>52</v>
      </c>
      <c r="E2959" t="s">
        <v>28</v>
      </c>
      <c r="F2959" t="s">
        <v>26</v>
      </c>
      <c r="G2959"/>
      <c r="H2959" t="s">
        <v>27</v>
      </c>
      <c r="I2959">
        <v>1</v>
      </c>
      <c r="J2959">
        <v>0.5</v>
      </c>
      <c r="K2959">
        <v>2</v>
      </c>
      <c r="M2959" t="s">
        <v>21</v>
      </c>
    </row>
    <row r="2960" spans="1:17" hidden="1" x14ac:dyDescent="0.25">
      <c r="A2960">
        <v>2</v>
      </c>
      <c r="B2960" t="s">
        <v>45</v>
      </c>
      <c r="C2960" t="s">
        <v>17</v>
      </c>
      <c r="D2960" t="s">
        <v>52</v>
      </c>
      <c r="E2960" t="s">
        <v>18</v>
      </c>
      <c r="F2960" t="s">
        <v>31</v>
      </c>
      <c r="G2960">
        <v>24</v>
      </c>
      <c r="M2960" t="s">
        <v>21</v>
      </c>
    </row>
    <row r="2961" spans="1:17" hidden="1" x14ac:dyDescent="0.25">
      <c r="A2961">
        <v>2</v>
      </c>
      <c r="B2961" t="s">
        <v>45</v>
      </c>
      <c r="C2961" t="s">
        <v>17</v>
      </c>
      <c r="D2961" t="s">
        <v>56</v>
      </c>
      <c r="E2961" t="s">
        <v>18</v>
      </c>
      <c r="F2961" t="s">
        <v>26</v>
      </c>
      <c r="G2961"/>
      <c r="H2961" t="s">
        <v>19</v>
      </c>
      <c r="J2961">
        <v>6</v>
      </c>
      <c r="K2961">
        <v>8</v>
      </c>
      <c r="M2961" t="s">
        <v>21</v>
      </c>
    </row>
    <row r="2962" spans="1:17" hidden="1" x14ac:dyDescent="0.25">
      <c r="A2962">
        <v>2</v>
      </c>
      <c r="B2962" t="s">
        <v>45</v>
      </c>
      <c r="C2962" t="s">
        <v>17</v>
      </c>
      <c r="D2962" t="s">
        <v>56</v>
      </c>
      <c r="E2962" t="s">
        <v>18</v>
      </c>
      <c r="F2962" t="s">
        <v>26</v>
      </c>
      <c r="G2962"/>
      <c r="H2962" t="s">
        <v>19</v>
      </c>
      <c r="J2962">
        <v>6</v>
      </c>
      <c r="K2962">
        <v>8</v>
      </c>
      <c r="M2962" t="s">
        <v>21</v>
      </c>
    </row>
    <row r="2963" spans="1:17" hidden="1" x14ac:dyDescent="0.25">
      <c r="A2963">
        <v>2</v>
      </c>
      <c r="B2963" t="s">
        <v>45</v>
      </c>
      <c r="C2963" t="s">
        <v>17</v>
      </c>
      <c r="D2963" t="s">
        <v>56</v>
      </c>
      <c r="E2963" t="s">
        <v>28</v>
      </c>
      <c r="F2963" t="s">
        <v>26</v>
      </c>
      <c r="G2963"/>
      <c r="H2963" t="s">
        <v>27</v>
      </c>
      <c r="I2963">
        <v>0.75</v>
      </c>
      <c r="J2963">
        <v>0.5</v>
      </c>
      <c r="K2963">
        <v>1</v>
      </c>
      <c r="M2963" t="s">
        <v>21</v>
      </c>
    </row>
    <row r="2964" spans="1:17" hidden="1" x14ac:dyDescent="0.25">
      <c r="A2964">
        <v>2</v>
      </c>
      <c r="B2964" t="s">
        <v>45</v>
      </c>
      <c r="C2964" t="s">
        <v>17</v>
      </c>
      <c r="D2964" t="s">
        <v>56</v>
      </c>
      <c r="E2964" t="s">
        <v>18</v>
      </c>
      <c r="F2964" t="s">
        <v>31</v>
      </c>
      <c r="G2964">
        <v>24</v>
      </c>
      <c r="M2964" t="s">
        <v>21</v>
      </c>
    </row>
    <row r="2965" spans="1:17" hidden="1" x14ac:dyDescent="0.25">
      <c r="A2965">
        <v>2</v>
      </c>
      <c r="B2965" t="s">
        <v>45</v>
      </c>
      <c r="C2965" t="s">
        <v>36</v>
      </c>
      <c r="D2965" t="s">
        <v>55</v>
      </c>
      <c r="E2965" t="s">
        <v>18</v>
      </c>
      <c r="F2965" t="s">
        <v>26</v>
      </c>
      <c r="G2965"/>
      <c r="H2965" t="s">
        <v>19</v>
      </c>
      <c r="J2965">
        <v>12</v>
      </c>
      <c r="K2965">
        <v>14</v>
      </c>
      <c r="M2965" t="s">
        <v>21</v>
      </c>
    </row>
    <row r="2966" spans="1:17" hidden="1" x14ac:dyDescent="0.25">
      <c r="A2966">
        <v>2</v>
      </c>
      <c r="B2966" t="s">
        <v>45</v>
      </c>
      <c r="C2966" t="s">
        <v>36</v>
      </c>
      <c r="D2966" t="s">
        <v>55</v>
      </c>
      <c r="E2966" t="s">
        <v>34</v>
      </c>
      <c r="F2966" t="s">
        <v>26</v>
      </c>
      <c r="G2966"/>
      <c r="H2966" t="s">
        <v>19</v>
      </c>
      <c r="J2966">
        <v>1</v>
      </c>
      <c r="K2966">
        <v>2</v>
      </c>
      <c r="M2966" t="s">
        <v>24</v>
      </c>
    </row>
    <row r="2967" spans="1:17" hidden="1" x14ac:dyDescent="0.25">
      <c r="A2967">
        <v>2</v>
      </c>
      <c r="B2967" t="s">
        <v>45</v>
      </c>
      <c r="C2967" t="s">
        <v>36</v>
      </c>
      <c r="D2967" t="s">
        <v>55</v>
      </c>
      <c r="E2967" t="s">
        <v>18</v>
      </c>
      <c r="F2967" t="s">
        <v>31</v>
      </c>
      <c r="G2967">
        <v>24</v>
      </c>
      <c r="M2967" t="s">
        <v>21</v>
      </c>
    </row>
    <row r="2968" spans="1:17" hidden="1" x14ac:dyDescent="0.25">
      <c r="A2968">
        <v>2</v>
      </c>
      <c r="B2968" t="s">
        <v>45</v>
      </c>
      <c r="C2968" t="s">
        <v>36</v>
      </c>
      <c r="D2968" t="s">
        <v>59</v>
      </c>
      <c r="E2968" t="s">
        <v>18</v>
      </c>
      <c r="F2968" t="s">
        <v>26</v>
      </c>
      <c r="G2968"/>
      <c r="H2968" t="s">
        <v>19</v>
      </c>
      <c r="J2968">
        <v>8</v>
      </c>
      <c r="K2968">
        <v>10</v>
      </c>
      <c r="M2968" t="s">
        <v>21</v>
      </c>
    </row>
    <row r="2969" spans="1:17" hidden="1" x14ac:dyDescent="0.25">
      <c r="A2969">
        <v>2</v>
      </c>
      <c r="B2969" t="s">
        <v>45</v>
      </c>
      <c r="C2969" t="s">
        <v>36</v>
      </c>
      <c r="D2969" t="s">
        <v>59</v>
      </c>
      <c r="E2969" t="s">
        <v>20</v>
      </c>
      <c r="F2969" t="s">
        <v>74</v>
      </c>
      <c r="G2969"/>
      <c r="J2969">
        <v>0.25</v>
      </c>
      <c r="K2969">
        <v>0.33</v>
      </c>
      <c r="M2969" t="s">
        <v>75</v>
      </c>
      <c r="N2969" t="s">
        <v>21</v>
      </c>
      <c r="O2969" t="s">
        <v>62</v>
      </c>
      <c r="Q2969" t="s">
        <v>63</v>
      </c>
    </row>
    <row r="2970" spans="1:17" hidden="1" x14ac:dyDescent="0.25">
      <c r="A2970">
        <v>2</v>
      </c>
      <c r="B2970" t="s">
        <v>45</v>
      </c>
      <c r="C2970" t="s">
        <v>36</v>
      </c>
      <c r="D2970" t="s">
        <v>59</v>
      </c>
      <c r="E2970" t="s">
        <v>25</v>
      </c>
      <c r="F2970" t="s">
        <v>26</v>
      </c>
      <c r="G2970"/>
      <c r="H2970" t="s">
        <v>27</v>
      </c>
      <c r="I2970">
        <v>0.54</v>
      </c>
      <c r="J2970">
        <v>0.25</v>
      </c>
      <c r="K2970">
        <v>0.75</v>
      </c>
      <c r="M2970" t="s">
        <v>24</v>
      </c>
    </row>
    <row r="2971" spans="1:17" hidden="1" x14ac:dyDescent="0.25">
      <c r="A2971">
        <v>2</v>
      </c>
      <c r="B2971" t="s">
        <v>45</v>
      </c>
      <c r="C2971" t="s">
        <v>36</v>
      </c>
      <c r="D2971" t="s">
        <v>59</v>
      </c>
      <c r="E2971" t="s">
        <v>20</v>
      </c>
      <c r="F2971" t="s">
        <v>74</v>
      </c>
      <c r="G2971"/>
      <c r="I2971">
        <v>0.54</v>
      </c>
      <c r="J2971">
        <v>0.16</v>
      </c>
      <c r="K2971">
        <v>0.25</v>
      </c>
      <c r="M2971" t="s">
        <v>75</v>
      </c>
      <c r="N2971" t="s">
        <v>24</v>
      </c>
      <c r="O2971" t="s">
        <v>21</v>
      </c>
    </row>
    <row r="2972" spans="1:17" hidden="1" x14ac:dyDescent="0.25">
      <c r="A2972">
        <v>2</v>
      </c>
      <c r="B2972" t="s">
        <v>45</v>
      </c>
      <c r="C2972" t="s">
        <v>36</v>
      </c>
      <c r="D2972" t="s">
        <v>59</v>
      </c>
      <c r="E2972" t="s">
        <v>18</v>
      </c>
      <c r="F2972" t="s">
        <v>26</v>
      </c>
      <c r="G2972"/>
      <c r="H2972" t="s">
        <v>19</v>
      </c>
      <c r="J2972">
        <v>0.75</v>
      </c>
      <c r="K2972">
        <v>1</v>
      </c>
      <c r="M2972" t="s">
        <v>21</v>
      </c>
    </row>
    <row r="2973" spans="1:17" hidden="1" x14ac:dyDescent="0.25">
      <c r="A2973">
        <v>2</v>
      </c>
      <c r="B2973" t="s">
        <v>45</v>
      </c>
      <c r="C2973" t="s">
        <v>36</v>
      </c>
      <c r="D2973" t="s">
        <v>59</v>
      </c>
      <c r="E2973" t="s">
        <v>28</v>
      </c>
      <c r="F2973" t="s">
        <v>26</v>
      </c>
      <c r="G2973"/>
      <c r="H2973" t="s">
        <v>27</v>
      </c>
      <c r="I2973">
        <v>1</v>
      </c>
      <c r="J2973">
        <v>0.5</v>
      </c>
      <c r="K2973">
        <v>2</v>
      </c>
      <c r="M2973" t="s">
        <v>21</v>
      </c>
    </row>
    <row r="2974" spans="1:17" hidden="1" x14ac:dyDescent="0.25">
      <c r="A2974">
        <v>2</v>
      </c>
      <c r="B2974" t="s">
        <v>45</v>
      </c>
      <c r="C2974" t="s">
        <v>36</v>
      </c>
      <c r="D2974" t="s">
        <v>59</v>
      </c>
      <c r="E2974" t="s">
        <v>18</v>
      </c>
      <c r="F2974" t="s">
        <v>31</v>
      </c>
      <c r="G2974">
        <v>24</v>
      </c>
      <c r="M2974" t="s">
        <v>21</v>
      </c>
    </row>
    <row r="2975" spans="1:17" hidden="1" x14ac:dyDescent="0.25">
      <c r="A2975">
        <v>2</v>
      </c>
      <c r="B2975" t="s">
        <v>45</v>
      </c>
      <c r="C2975" t="s">
        <v>36</v>
      </c>
      <c r="D2975" t="s">
        <v>53</v>
      </c>
      <c r="E2975" t="s">
        <v>18</v>
      </c>
      <c r="F2975" t="s">
        <v>26</v>
      </c>
      <c r="G2975"/>
      <c r="H2975" t="s">
        <v>19</v>
      </c>
      <c r="J2975">
        <v>8</v>
      </c>
      <c r="K2975">
        <v>11</v>
      </c>
      <c r="M2975" t="s">
        <v>21</v>
      </c>
    </row>
    <row r="2976" spans="1:17" hidden="1" x14ac:dyDescent="0.25">
      <c r="A2976">
        <v>2</v>
      </c>
      <c r="B2976" t="s">
        <v>45</v>
      </c>
      <c r="C2976" t="s">
        <v>36</v>
      </c>
      <c r="D2976" t="s">
        <v>53</v>
      </c>
      <c r="E2976" t="s">
        <v>20</v>
      </c>
      <c r="F2976" t="s">
        <v>74</v>
      </c>
      <c r="G2976"/>
      <c r="J2976">
        <v>0.25</v>
      </c>
      <c r="K2976">
        <v>0.33</v>
      </c>
      <c r="M2976" t="s">
        <v>75</v>
      </c>
      <c r="N2976" t="s">
        <v>21</v>
      </c>
      <c r="O2976" t="s">
        <v>62</v>
      </c>
      <c r="Q2976" t="s">
        <v>63</v>
      </c>
    </row>
    <row r="2977" spans="1:17" hidden="1" x14ac:dyDescent="0.25">
      <c r="A2977">
        <v>2</v>
      </c>
      <c r="B2977" t="s">
        <v>45</v>
      </c>
      <c r="C2977" t="s">
        <v>36</v>
      </c>
      <c r="D2977" t="s">
        <v>53</v>
      </c>
      <c r="E2977" t="s">
        <v>25</v>
      </c>
      <c r="F2977" t="s">
        <v>26</v>
      </c>
      <c r="G2977"/>
      <c r="H2977" t="s">
        <v>27</v>
      </c>
      <c r="I2977">
        <v>0.75</v>
      </c>
      <c r="J2977">
        <v>0.5</v>
      </c>
      <c r="K2977">
        <v>1</v>
      </c>
      <c r="M2977" t="s">
        <v>24</v>
      </c>
    </row>
    <row r="2978" spans="1:17" hidden="1" x14ac:dyDescent="0.25">
      <c r="A2978">
        <v>2</v>
      </c>
      <c r="B2978" t="s">
        <v>45</v>
      </c>
      <c r="C2978" t="s">
        <v>36</v>
      </c>
      <c r="D2978" t="s">
        <v>53</v>
      </c>
      <c r="E2978" t="s">
        <v>20</v>
      </c>
      <c r="F2978" t="s">
        <v>74</v>
      </c>
      <c r="G2978"/>
      <c r="I2978">
        <v>0.75</v>
      </c>
      <c r="J2978">
        <v>0.16</v>
      </c>
      <c r="K2978">
        <v>0.25</v>
      </c>
      <c r="M2978" t="s">
        <v>75</v>
      </c>
      <c r="N2978" t="s">
        <v>24</v>
      </c>
      <c r="O2978" t="s">
        <v>21</v>
      </c>
    </row>
    <row r="2979" spans="1:17" hidden="1" x14ac:dyDescent="0.25">
      <c r="A2979">
        <v>2</v>
      </c>
      <c r="B2979" t="s">
        <v>45</v>
      </c>
      <c r="C2979" t="s">
        <v>36</v>
      </c>
      <c r="D2979" t="s">
        <v>53</v>
      </c>
      <c r="E2979" t="s">
        <v>28</v>
      </c>
      <c r="F2979" t="s">
        <v>26</v>
      </c>
      <c r="G2979"/>
      <c r="H2979" t="s">
        <v>27</v>
      </c>
      <c r="I2979">
        <v>1</v>
      </c>
      <c r="J2979">
        <v>0.5</v>
      </c>
      <c r="K2979">
        <v>2</v>
      </c>
      <c r="M2979" t="s">
        <v>21</v>
      </c>
    </row>
    <row r="2980" spans="1:17" hidden="1" x14ac:dyDescent="0.25">
      <c r="A2980">
        <v>2</v>
      </c>
      <c r="B2980" t="s">
        <v>45</v>
      </c>
      <c r="C2980" t="s">
        <v>36</v>
      </c>
      <c r="D2980" t="s">
        <v>53</v>
      </c>
      <c r="E2980" t="s">
        <v>18</v>
      </c>
      <c r="F2980" t="s">
        <v>31</v>
      </c>
      <c r="G2980">
        <v>24</v>
      </c>
      <c r="M2980" t="s">
        <v>21</v>
      </c>
    </row>
    <row r="2981" spans="1:17" hidden="1" x14ac:dyDescent="0.25">
      <c r="A2981">
        <v>2</v>
      </c>
      <c r="B2981" t="s">
        <v>45</v>
      </c>
      <c r="C2981" t="s">
        <v>36</v>
      </c>
      <c r="D2981" t="s">
        <v>56</v>
      </c>
      <c r="E2981" t="s">
        <v>18</v>
      </c>
      <c r="F2981" t="s">
        <v>26</v>
      </c>
      <c r="G2981"/>
      <c r="H2981" t="s">
        <v>19</v>
      </c>
      <c r="J2981">
        <v>8</v>
      </c>
      <c r="K2981">
        <v>10</v>
      </c>
      <c r="M2981" t="s">
        <v>21</v>
      </c>
    </row>
    <row r="2982" spans="1:17" hidden="1" x14ac:dyDescent="0.25">
      <c r="A2982">
        <v>2</v>
      </c>
      <c r="B2982" t="s">
        <v>45</v>
      </c>
      <c r="C2982" t="s">
        <v>36</v>
      </c>
      <c r="D2982" t="s">
        <v>56</v>
      </c>
      <c r="E2982" t="s">
        <v>28</v>
      </c>
      <c r="F2982" t="s">
        <v>26</v>
      </c>
      <c r="G2982"/>
      <c r="H2982" t="s">
        <v>27</v>
      </c>
      <c r="I2982">
        <v>1</v>
      </c>
      <c r="J2982">
        <v>0.5</v>
      </c>
      <c r="K2982">
        <v>2</v>
      </c>
      <c r="M2982" t="s">
        <v>21</v>
      </c>
    </row>
    <row r="2983" spans="1:17" hidden="1" x14ac:dyDescent="0.25">
      <c r="A2983">
        <v>2</v>
      </c>
      <c r="B2983" t="s">
        <v>45</v>
      </c>
      <c r="C2983" t="s">
        <v>36</v>
      </c>
      <c r="D2983" t="s">
        <v>56</v>
      </c>
      <c r="E2983" t="s">
        <v>18</v>
      </c>
      <c r="F2983" t="s">
        <v>31</v>
      </c>
      <c r="G2983">
        <v>24</v>
      </c>
      <c r="M2983" t="s">
        <v>21</v>
      </c>
    </row>
    <row r="2984" spans="1:17" hidden="1" x14ac:dyDescent="0.25">
      <c r="A2984">
        <v>2</v>
      </c>
      <c r="B2984" t="s">
        <v>45</v>
      </c>
      <c r="C2984" t="s">
        <v>37</v>
      </c>
      <c r="D2984" t="s">
        <v>59</v>
      </c>
      <c r="E2984" t="s">
        <v>18</v>
      </c>
      <c r="F2984" t="s">
        <v>26</v>
      </c>
      <c r="G2984"/>
      <c r="H2984" t="s">
        <v>19</v>
      </c>
      <c r="J2984">
        <v>8</v>
      </c>
      <c r="K2984">
        <v>9</v>
      </c>
      <c r="M2984" t="s">
        <v>21</v>
      </c>
    </row>
    <row r="2985" spans="1:17" hidden="1" x14ac:dyDescent="0.25">
      <c r="A2985">
        <v>2</v>
      </c>
      <c r="B2985" t="s">
        <v>45</v>
      </c>
      <c r="C2985" t="s">
        <v>37</v>
      </c>
      <c r="D2985" t="s">
        <v>59</v>
      </c>
      <c r="E2985" t="s">
        <v>18</v>
      </c>
      <c r="F2985" t="s">
        <v>26</v>
      </c>
      <c r="G2985"/>
      <c r="H2985" t="s">
        <v>19</v>
      </c>
      <c r="J2985">
        <v>1</v>
      </c>
      <c r="K2985">
        <v>1.5</v>
      </c>
      <c r="M2985" t="s">
        <v>21</v>
      </c>
    </row>
    <row r="2986" spans="1:17" hidden="1" x14ac:dyDescent="0.25">
      <c r="A2986">
        <v>2</v>
      </c>
      <c r="B2986" t="s">
        <v>45</v>
      </c>
      <c r="C2986" t="s">
        <v>37</v>
      </c>
      <c r="D2986" t="s">
        <v>59</v>
      </c>
      <c r="E2986" t="s">
        <v>20</v>
      </c>
      <c r="F2986" t="s">
        <v>74</v>
      </c>
      <c r="G2986"/>
      <c r="J2986">
        <v>0.25</v>
      </c>
      <c r="K2986">
        <v>0.33</v>
      </c>
      <c r="M2986" t="s">
        <v>75</v>
      </c>
      <c r="N2986" t="s">
        <v>21</v>
      </c>
      <c r="O2986" t="s">
        <v>62</v>
      </c>
      <c r="Q2986" t="s">
        <v>63</v>
      </c>
    </row>
    <row r="2987" spans="1:17" hidden="1" x14ac:dyDescent="0.25">
      <c r="A2987">
        <v>2</v>
      </c>
      <c r="B2987" t="s">
        <v>45</v>
      </c>
      <c r="C2987" t="s">
        <v>37</v>
      </c>
      <c r="D2987" t="s">
        <v>59</v>
      </c>
      <c r="E2987" t="s">
        <v>25</v>
      </c>
      <c r="F2987" t="s">
        <v>26</v>
      </c>
      <c r="G2987"/>
      <c r="H2987" t="s">
        <v>27</v>
      </c>
      <c r="I2987">
        <v>0.54</v>
      </c>
      <c r="J2987">
        <v>0.25</v>
      </c>
      <c r="K2987">
        <v>0.75</v>
      </c>
      <c r="M2987" t="s">
        <v>24</v>
      </c>
    </row>
    <row r="2988" spans="1:17" hidden="1" x14ac:dyDescent="0.25">
      <c r="A2988">
        <v>2</v>
      </c>
      <c r="B2988" t="s">
        <v>45</v>
      </c>
      <c r="C2988" t="s">
        <v>37</v>
      </c>
      <c r="D2988" t="s">
        <v>59</v>
      </c>
      <c r="E2988" t="s">
        <v>20</v>
      </c>
      <c r="F2988" t="s">
        <v>74</v>
      </c>
      <c r="G2988"/>
      <c r="I2988">
        <v>0.54</v>
      </c>
      <c r="J2988">
        <v>0.16</v>
      </c>
      <c r="K2988">
        <v>0.25</v>
      </c>
      <c r="M2988" t="s">
        <v>75</v>
      </c>
      <c r="N2988" t="s">
        <v>24</v>
      </c>
      <c r="O2988" t="s">
        <v>21</v>
      </c>
    </row>
    <row r="2989" spans="1:17" hidden="1" x14ac:dyDescent="0.25">
      <c r="A2989">
        <v>2</v>
      </c>
      <c r="B2989" t="s">
        <v>45</v>
      </c>
      <c r="C2989" t="s">
        <v>37</v>
      </c>
      <c r="D2989" t="s">
        <v>59</v>
      </c>
      <c r="E2989" t="s">
        <v>28</v>
      </c>
      <c r="F2989" t="s">
        <v>26</v>
      </c>
      <c r="G2989"/>
      <c r="H2989" t="s">
        <v>27</v>
      </c>
      <c r="I2989">
        <v>1</v>
      </c>
      <c r="J2989">
        <v>0.5</v>
      </c>
      <c r="K2989">
        <v>2</v>
      </c>
      <c r="M2989" t="s">
        <v>21</v>
      </c>
    </row>
    <row r="2990" spans="1:17" hidden="1" x14ac:dyDescent="0.25">
      <c r="A2990">
        <v>2</v>
      </c>
      <c r="B2990" t="s">
        <v>45</v>
      </c>
      <c r="C2990" t="s">
        <v>37</v>
      </c>
      <c r="D2990" t="s">
        <v>59</v>
      </c>
      <c r="E2990" t="s">
        <v>18</v>
      </c>
      <c r="F2990" t="s">
        <v>31</v>
      </c>
      <c r="G2990">
        <v>24</v>
      </c>
      <c r="M2990" t="s">
        <v>21</v>
      </c>
    </row>
    <row r="2991" spans="1:17" hidden="1" x14ac:dyDescent="0.25">
      <c r="A2991">
        <v>2</v>
      </c>
      <c r="B2991" t="s">
        <v>45</v>
      </c>
      <c r="C2991" t="s">
        <v>38</v>
      </c>
      <c r="D2991" t="s">
        <v>59</v>
      </c>
      <c r="E2991" t="s">
        <v>18</v>
      </c>
      <c r="F2991" t="s">
        <v>26</v>
      </c>
      <c r="G2991"/>
      <c r="H2991" t="s">
        <v>19</v>
      </c>
      <c r="J2991">
        <v>8</v>
      </c>
      <c r="K2991">
        <v>10</v>
      </c>
      <c r="M2991" t="s">
        <v>21</v>
      </c>
    </row>
    <row r="2992" spans="1:17" hidden="1" x14ac:dyDescent="0.25">
      <c r="A2992">
        <v>2</v>
      </c>
      <c r="B2992" t="s">
        <v>45</v>
      </c>
      <c r="C2992" t="s">
        <v>38</v>
      </c>
      <c r="D2992" t="s">
        <v>59</v>
      </c>
      <c r="E2992" t="s">
        <v>28</v>
      </c>
      <c r="F2992" t="s">
        <v>26</v>
      </c>
      <c r="G2992"/>
      <c r="H2992" t="s">
        <v>27</v>
      </c>
      <c r="I2992">
        <v>1</v>
      </c>
      <c r="J2992">
        <v>0.5</v>
      </c>
      <c r="K2992">
        <v>2</v>
      </c>
      <c r="M2992" t="s">
        <v>21</v>
      </c>
    </row>
    <row r="2993" spans="1:17" hidden="1" x14ac:dyDescent="0.25">
      <c r="A2993">
        <v>2</v>
      </c>
      <c r="B2993" t="s">
        <v>45</v>
      </c>
      <c r="C2993" t="s">
        <v>38</v>
      </c>
      <c r="D2993" t="s">
        <v>59</v>
      </c>
      <c r="E2993" t="s">
        <v>18</v>
      </c>
      <c r="F2993" t="s">
        <v>31</v>
      </c>
      <c r="G2993">
        <v>24</v>
      </c>
      <c r="M2993" t="s">
        <v>21</v>
      </c>
    </row>
    <row r="2994" spans="1:17" hidden="1" x14ac:dyDescent="0.25">
      <c r="A2994">
        <v>2</v>
      </c>
      <c r="B2994" t="s">
        <v>45</v>
      </c>
      <c r="C2994" t="s">
        <v>38</v>
      </c>
      <c r="D2994" t="s">
        <v>55</v>
      </c>
      <c r="E2994" t="s">
        <v>18</v>
      </c>
      <c r="F2994" t="s">
        <v>26</v>
      </c>
      <c r="G2994"/>
      <c r="H2994" t="s">
        <v>19</v>
      </c>
      <c r="J2994">
        <v>12</v>
      </c>
      <c r="K2994">
        <v>14</v>
      </c>
      <c r="M2994" t="s">
        <v>21</v>
      </c>
    </row>
    <row r="2995" spans="1:17" hidden="1" x14ac:dyDescent="0.25">
      <c r="A2995">
        <v>2</v>
      </c>
      <c r="B2995" t="s">
        <v>45</v>
      </c>
      <c r="C2995" t="s">
        <v>38</v>
      </c>
      <c r="D2995" t="s">
        <v>55</v>
      </c>
      <c r="E2995" t="s">
        <v>20</v>
      </c>
      <c r="F2995" t="s">
        <v>74</v>
      </c>
      <c r="G2995"/>
      <c r="J2995">
        <v>0.25</v>
      </c>
      <c r="K2995">
        <v>0.33</v>
      </c>
      <c r="M2995" t="s">
        <v>75</v>
      </c>
      <c r="N2995" t="s">
        <v>21</v>
      </c>
      <c r="O2995" t="s">
        <v>62</v>
      </c>
      <c r="Q2995" t="s">
        <v>63</v>
      </c>
    </row>
    <row r="2996" spans="1:17" hidden="1" x14ac:dyDescent="0.25">
      <c r="A2996">
        <v>2</v>
      </c>
      <c r="B2996" t="s">
        <v>45</v>
      </c>
      <c r="C2996" t="s">
        <v>38</v>
      </c>
      <c r="D2996" t="s">
        <v>55</v>
      </c>
      <c r="E2996" t="s">
        <v>25</v>
      </c>
      <c r="F2996" t="s">
        <v>26</v>
      </c>
      <c r="G2996"/>
      <c r="H2996" t="s">
        <v>27</v>
      </c>
      <c r="I2996">
        <v>0.75</v>
      </c>
      <c r="J2996">
        <v>0.5</v>
      </c>
      <c r="K2996">
        <v>1</v>
      </c>
      <c r="M2996" t="s">
        <v>24</v>
      </c>
    </row>
    <row r="2997" spans="1:17" hidden="1" x14ac:dyDescent="0.25">
      <c r="A2997">
        <v>2</v>
      </c>
      <c r="B2997" t="s">
        <v>45</v>
      </c>
      <c r="C2997" t="s">
        <v>38</v>
      </c>
      <c r="D2997" t="s">
        <v>55</v>
      </c>
      <c r="E2997" t="s">
        <v>20</v>
      </c>
      <c r="F2997" t="s">
        <v>74</v>
      </c>
      <c r="G2997"/>
      <c r="I2997">
        <v>0.75</v>
      </c>
      <c r="J2997">
        <v>0.16</v>
      </c>
      <c r="K2997">
        <v>0.25</v>
      </c>
      <c r="M2997" t="s">
        <v>75</v>
      </c>
      <c r="N2997" t="s">
        <v>24</v>
      </c>
      <c r="O2997" t="s">
        <v>21</v>
      </c>
    </row>
    <row r="2998" spans="1:17" hidden="1" x14ac:dyDescent="0.25">
      <c r="A2998">
        <v>2</v>
      </c>
      <c r="B2998" t="s">
        <v>45</v>
      </c>
      <c r="C2998" t="s">
        <v>38</v>
      </c>
      <c r="D2998" t="s">
        <v>55</v>
      </c>
      <c r="E2998" t="s">
        <v>18</v>
      </c>
      <c r="F2998" t="s">
        <v>26</v>
      </c>
      <c r="G2998"/>
      <c r="H2998" t="s">
        <v>19</v>
      </c>
      <c r="J2998">
        <v>1</v>
      </c>
      <c r="K2998">
        <v>2</v>
      </c>
      <c r="M2998" t="s">
        <v>21</v>
      </c>
    </row>
    <row r="2999" spans="1:17" hidden="1" x14ac:dyDescent="0.25">
      <c r="A2999">
        <v>2</v>
      </c>
      <c r="B2999" t="s">
        <v>45</v>
      </c>
      <c r="C2999" t="s">
        <v>38</v>
      </c>
      <c r="D2999" t="s">
        <v>55</v>
      </c>
      <c r="E2999" t="s">
        <v>18</v>
      </c>
      <c r="F2999" t="s">
        <v>31</v>
      </c>
      <c r="G2999">
        <v>24</v>
      </c>
      <c r="M2999" t="s">
        <v>21</v>
      </c>
    </row>
    <row r="3000" spans="1:17" hidden="1" x14ac:dyDescent="0.25">
      <c r="A3000">
        <v>2</v>
      </c>
      <c r="B3000" t="s">
        <v>45</v>
      </c>
      <c r="C3000" t="s">
        <v>37</v>
      </c>
      <c r="D3000" t="s">
        <v>55</v>
      </c>
      <c r="E3000" t="s">
        <v>18</v>
      </c>
      <c r="F3000" t="s">
        <v>26</v>
      </c>
      <c r="G3000"/>
      <c r="H3000" t="s">
        <v>19</v>
      </c>
      <c r="J3000">
        <v>6</v>
      </c>
      <c r="K3000">
        <v>8</v>
      </c>
      <c r="M3000" t="s">
        <v>21</v>
      </c>
    </row>
    <row r="3001" spans="1:17" hidden="1" x14ac:dyDescent="0.25">
      <c r="A3001">
        <v>2</v>
      </c>
      <c r="B3001" t="s">
        <v>45</v>
      </c>
      <c r="C3001" t="s">
        <v>37</v>
      </c>
      <c r="D3001" t="s">
        <v>55</v>
      </c>
      <c r="E3001" t="s">
        <v>18</v>
      </c>
      <c r="F3001" t="s">
        <v>26</v>
      </c>
      <c r="G3001"/>
      <c r="H3001" t="s">
        <v>19</v>
      </c>
      <c r="J3001">
        <v>6</v>
      </c>
      <c r="K3001">
        <v>8</v>
      </c>
      <c r="M3001" t="s">
        <v>21</v>
      </c>
    </row>
    <row r="3002" spans="1:17" hidden="1" x14ac:dyDescent="0.25">
      <c r="A3002">
        <v>2</v>
      </c>
      <c r="B3002" t="s">
        <v>45</v>
      </c>
      <c r="C3002" t="s">
        <v>37</v>
      </c>
      <c r="D3002" t="s">
        <v>55</v>
      </c>
      <c r="E3002" t="s">
        <v>28</v>
      </c>
      <c r="F3002" t="s">
        <v>26</v>
      </c>
      <c r="G3002"/>
      <c r="H3002" t="s">
        <v>27</v>
      </c>
      <c r="I3002">
        <f>(J3002+K3002)/2</f>
        <v>1.5</v>
      </c>
      <c r="J3002">
        <v>1</v>
      </c>
      <c r="K3002">
        <v>2</v>
      </c>
      <c r="M3002" t="s">
        <v>21</v>
      </c>
    </row>
    <row r="3003" spans="1:17" hidden="1" x14ac:dyDescent="0.25">
      <c r="A3003">
        <v>2</v>
      </c>
      <c r="B3003" t="s">
        <v>45</v>
      </c>
      <c r="C3003" t="s">
        <v>37</v>
      </c>
      <c r="D3003" t="s">
        <v>55</v>
      </c>
      <c r="E3003" t="s">
        <v>18</v>
      </c>
      <c r="F3003" t="s">
        <v>31</v>
      </c>
      <c r="G3003">
        <v>24</v>
      </c>
      <c r="M3003" t="s">
        <v>21</v>
      </c>
    </row>
    <row r="3004" spans="1:17" hidden="1" x14ac:dyDescent="0.25">
      <c r="A3004">
        <v>2</v>
      </c>
      <c r="B3004" t="s">
        <v>45</v>
      </c>
      <c r="C3004" t="s">
        <v>38</v>
      </c>
      <c r="D3004" t="s">
        <v>53</v>
      </c>
      <c r="E3004" t="s">
        <v>18</v>
      </c>
      <c r="F3004" t="s">
        <v>26</v>
      </c>
      <c r="G3004"/>
      <c r="H3004" t="s">
        <v>19</v>
      </c>
      <c r="J3004">
        <v>8</v>
      </c>
      <c r="K3004">
        <v>11</v>
      </c>
      <c r="M3004" t="s">
        <v>21</v>
      </c>
    </row>
    <row r="3005" spans="1:17" hidden="1" x14ac:dyDescent="0.25">
      <c r="A3005">
        <v>2</v>
      </c>
      <c r="B3005" t="s">
        <v>45</v>
      </c>
      <c r="C3005" t="s">
        <v>38</v>
      </c>
      <c r="D3005" t="s">
        <v>53</v>
      </c>
      <c r="E3005" t="s">
        <v>20</v>
      </c>
      <c r="F3005" t="s">
        <v>74</v>
      </c>
      <c r="G3005"/>
      <c r="J3005">
        <v>0.25</v>
      </c>
      <c r="K3005">
        <v>0.33</v>
      </c>
      <c r="M3005" t="s">
        <v>75</v>
      </c>
      <c r="N3005" t="s">
        <v>21</v>
      </c>
      <c r="O3005" t="s">
        <v>62</v>
      </c>
      <c r="Q3005" t="s">
        <v>63</v>
      </c>
    </row>
    <row r="3006" spans="1:17" hidden="1" x14ac:dyDescent="0.25">
      <c r="A3006">
        <v>2</v>
      </c>
      <c r="B3006" t="s">
        <v>45</v>
      </c>
      <c r="C3006" t="s">
        <v>38</v>
      </c>
      <c r="D3006" t="s">
        <v>53</v>
      </c>
      <c r="E3006" t="s">
        <v>25</v>
      </c>
      <c r="F3006" t="s">
        <v>26</v>
      </c>
      <c r="G3006"/>
      <c r="H3006" t="s">
        <v>27</v>
      </c>
      <c r="I3006">
        <v>0.75</v>
      </c>
      <c r="J3006">
        <v>0.5</v>
      </c>
      <c r="K3006">
        <v>1</v>
      </c>
      <c r="M3006" t="s">
        <v>24</v>
      </c>
    </row>
    <row r="3007" spans="1:17" hidden="1" x14ac:dyDescent="0.25">
      <c r="A3007">
        <v>2</v>
      </c>
      <c r="B3007" t="s">
        <v>45</v>
      </c>
      <c r="C3007" t="s">
        <v>38</v>
      </c>
      <c r="D3007" t="s">
        <v>53</v>
      </c>
      <c r="E3007" t="s">
        <v>20</v>
      </c>
      <c r="F3007" t="s">
        <v>74</v>
      </c>
      <c r="G3007"/>
      <c r="I3007">
        <v>0.75</v>
      </c>
      <c r="J3007">
        <v>0.16</v>
      </c>
      <c r="K3007">
        <v>0.25</v>
      </c>
      <c r="M3007" t="s">
        <v>75</v>
      </c>
      <c r="N3007" t="s">
        <v>24</v>
      </c>
      <c r="O3007" t="s">
        <v>21</v>
      </c>
    </row>
    <row r="3008" spans="1:17" hidden="1" x14ac:dyDescent="0.25">
      <c r="A3008">
        <v>2</v>
      </c>
      <c r="B3008" t="s">
        <v>45</v>
      </c>
      <c r="C3008" t="s">
        <v>38</v>
      </c>
      <c r="D3008" t="s">
        <v>53</v>
      </c>
      <c r="E3008" t="s">
        <v>28</v>
      </c>
      <c r="F3008" t="s">
        <v>26</v>
      </c>
      <c r="G3008"/>
      <c r="H3008" t="s">
        <v>27</v>
      </c>
      <c r="I3008">
        <v>1</v>
      </c>
      <c r="J3008">
        <v>0.5</v>
      </c>
      <c r="K3008">
        <v>2</v>
      </c>
      <c r="M3008" t="s">
        <v>21</v>
      </c>
    </row>
    <row r="3009" spans="1:13" hidden="1" x14ac:dyDescent="0.25">
      <c r="A3009">
        <v>2</v>
      </c>
      <c r="B3009" t="s">
        <v>45</v>
      </c>
      <c r="C3009" t="s">
        <v>38</v>
      </c>
      <c r="D3009" t="s">
        <v>53</v>
      </c>
      <c r="E3009" t="s">
        <v>18</v>
      </c>
      <c r="F3009" t="s">
        <v>31</v>
      </c>
      <c r="G3009">
        <v>24</v>
      </c>
      <c r="M3009" t="s">
        <v>21</v>
      </c>
    </row>
    <row r="3010" spans="1:13" hidden="1" x14ac:dyDescent="0.25">
      <c r="A3010">
        <v>2</v>
      </c>
      <c r="B3010" t="s">
        <v>45</v>
      </c>
      <c r="C3010" t="s">
        <v>37</v>
      </c>
      <c r="D3010" t="s">
        <v>53</v>
      </c>
      <c r="E3010" t="s">
        <v>18</v>
      </c>
      <c r="F3010" t="s">
        <v>26</v>
      </c>
      <c r="G3010"/>
      <c r="H3010" t="s">
        <v>19</v>
      </c>
      <c r="J3010">
        <v>6</v>
      </c>
      <c r="K3010">
        <v>7</v>
      </c>
      <c r="M3010" t="s">
        <v>21</v>
      </c>
    </row>
    <row r="3011" spans="1:13" hidden="1" x14ac:dyDescent="0.25">
      <c r="A3011">
        <v>2</v>
      </c>
      <c r="B3011" t="s">
        <v>45</v>
      </c>
      <c r="C3011" t="s">
        <v>37</v>
      </c>
      <c r="D3011" t="s">
        <v>53</v>
      </c>
      <c r="E3011" t="s">
        <v>18</v>
      </c>
      <c r="F3011" t="s">
        <v>26</v>
      </c>
      <c r="G3011"/>
      <c r="H3011" t="s">
        <v>19</v>
      </c>
      <c r="J3011">
        <v>3</v>
      </c>
      <c r="K3011">
        <v>3.5</v>
      </c>
      <c r="M3011" t="s">
        <v>21</v>
      </c>
    </row>
    <row r="3012" spans="1:13" hidden="1" x14ac:dyDescent="0.25">
      <c r="A3012">
        <v>2</v>
      </c>
      <c r="B3012" t="s">
        <v>45</v>
      </c>
      <c r="C3012" t="s">
        <v>37</v>
      </c>
      <c r="D3012" t="s">
        <v>53</v>
      </c>
      <c r="E3012" t="s">
        <v>34</v>
      </c>
      <c r="F3012" t="s">
        <v>26</v>
      </c>
      <c r="G3012"/>
      <c r="H3012" t="s">
        <v>19</v>
      </c>
      <c r="J3012">
        <v>0.5</v>
      </c>
      <c r="K3012">
        <v>0.75</v>
      </c>
      <c r="M3012" t="s">
        <v>24</v>
      </c>
    </row>
    <row r="3013" spans="1:13" hidden="1" x14ac:dyDescent="0.25">
      <c r="A3013">
        <v>2</v>
      </c>
      <c r="B3013" t="s">
        <v>45</v>
      </c>
      <c r="C3013" t="s">
        <v>37</v>
      </c>
      <c r="D3013" t="s">
        <v>53</v>
      </c>
      <c r="E3013" t="s">
        <v>18</v>
      </c>
      <c r="F3013" t="s">
        <v>26</v>
      </c>
      <c r="G3013"/>
      <c r="H3013" t="s">
        <v>27</v>
      </c>
      <c r="I3013">
        <v>2.5</v>
      </c>
      <c r="J3013">
        <v>2</v>
      </c>
      <c r="K3013">
        <v>3</v>
      </c>
      <c r="M3013" t="s">
        <v>21</v>
      </c>
    </row>
    <row r="3014" spans="1:13" hidden="1" x14ac:dyDescent="0.25">
      <c r="A3014">
        <v>2</v>
      </c>
      <c r="B3014" t="s">
        <v>45</v>
      </c>
      <c r="C3014" t="s">
        <v>37</v>
      </c>
      <c r="D3014" t="s">
        <v>53</v>
      </c>
      <c r="E3014" t="s">
        <v>28</v>
      </c>
      <c r="F3014" t="s">
        <v>26</v>
      </c>
      <c r="G3014"/>
      <c r="H3014" t="s">
        <v>27</v>
      </c>
      <c r="I3014">
        <v>0.5</v>
      </c>
      <c r="J3014">
        <v>0.33</v>
      </c>
      <c r="K3014">
        <v>0.75</v>
      </c>
      <c r="M3014" t="s">
        <v>21</v>
      </c>
    </row>
    <row r="3015" spans="1:13" hidden="1" x14ac:dyDescent="0.25">
      <c r="A3015">
        <v>2</v>
      </c>
      <c r="B3015" t="s">
        <v>45</v>
      </c>
      <c r="C3015" t="s">
        <v>37</v>
      </c>
      <c r="D3015" t="s">
        <v>53</v>
      </c>
      <c r="E3015" t="s">
        <v>18</v>
      </c>
      <c r="F3015" t="s">
        <v>31</v>
      </c>
      <c r="G3015">
        <v>24</v>
      </c>
      <c r="M3015" t="s">
        <v>21</v>
      </c>
    </row>
    <row r="3016" spans="1:13" hidden="1" x14ac:dyDescent="0.25">
      <c r="A3016">
        <v>2</v>
      </c>
      <c r="B3016" t="s">
        <v>45</v>
      </c>
      <c r="C3016" t="s">
        <v>38</v>
      </c>
      <c r="D3016" t="s">
        <v>56</v>
      </c>
      <c r="E3016" t="s">
        <v>18</v>
      </c>
      <c r="F3016" t="s">
        <v>26</v>
      </c>
      <c r="G3016"/>
      <c r="H3016" t="s">
        <v>19</v>
      </c>
      <c r="J3016">
        <v>8</v>
      </c>
      <c r="K3016">
        <v>14</v>
      </c>
      <c r="M3016" t="s">
        <v>21</v>
      </c>
    </row>
    <row r="3017" spans="1:13" hidden="1" x14ac:dyDescent="0.25">
      <c r="A3017">
        <v>2</v>
      </c>
      <c r="B3017" t="s">
        <v>45</v>
      </c>
      <c r="C3017" t="s">
        <v>38</v>
      </c>
      <c r="D3017" t="s">
        <v>56</v>
      </c>
      <c r="E3017" t="s">
        <v>28</v>
      </c>
      <c r="F3017" t="s">
        <v>26</v>
      </c>
      <c r="G3017"/>
      <c r="H3017" t="s">
        <v>27</v>
      </c>
      <c r="I3017">
        <v>1</v>
      </c>
      <c r="J3017">
        <v>0.5</v>
      </c>
      <c r="K3017">
        <v>2</v>
      </c>
      <c r="M3017" t="s">
        <v>21</v>
      </c>
    </row>
    <row r="3018" spans="1:13" hidden="1" x14ac:dyDescent="0.25">
      <c r="A3018">
        <v>2</v>
      </c>
      <c r="B3018" t="s">
        <v>45</v>
      </c>
      <c r="C3018" t="s">
        <v>38</v>
      </c>
      <c r="D3018" t="s">
        <v>56</v>
      </c>
      <c r="E3018" t="s">
        <v>18</v>
      </c>
      <c r="F3018" t="s">
        <v>31</v>
      </c>
      <c r="G3018">
        <v>24</v>
      </c>
      <c r="M3018" t="s">
        <v>21</v>
      </c>
    </row>
    <row r="3019" spans="1:13" hidden="1" x14ac:dyDescent="0.25">
      <c r="A3019">
        <v>2</v>
      </c>
      <c r="B3019" t="s">
        <v>45</v>
      </c>
      <c r="C3019" t="s">
        <v>37</v>
      </c>
      <c r="D3019" t="s">
        <v>56</v>
      </c>
      <c r="E3019" t="s">
        <v>18</v>
      </c>
      <c r="F3019" t="s">
        <v>26</v>
      </c>
      <c r="G3019"/>
      <c r="H3019" t="s">
        <v>19</v>
      </c>
      <c r="J3019">
        <v>6</v>
      </c>
      <c r="K3019">
        <v>9</v>
      </c>
      <c r="M3019" t="s">
        <v>21</v>
      </c>
    </row>
    <row r="3020" spans="1:13" hidden="1" x14ac:dyDescent="0.25">
      <c r="A3020">
        <v>2</v>
      </c>
      <c r="B3020" t="s">
        <v>45</v>
      </c>
      <c r="C3020" t="s">
        <v>37</v>
      </c>
      <c r="D3020" t="s">
        <v>56</v>
      </c>
      <c r="E3020" t="s">
        <v>18</v>
      </c>
      <c r="F3020" t="s">
        <v>26</v>
      </c>
      <c r="G3020"/>
      <c r="H3020" t="s">
        <v>19</v>
      </c>
      <c r="J3020">
        <v>6</v>
      </c>
      <c r="K3020">
        <v>8</v>
      </c>
      <c r="M3020" t="s">
        <v>21</v>
      </c>
    </row>
    <row r="3021" spans="1:13" hidden="1" x14ac:dyDescent="0.25">
      <c r="A3021">
        <v>2</v>
      </c>
      <c r="B3021" t="s">
        <v>45</v>
      </c>
      <c r="C3021" t="s">
        <v>37</v>
      </c>
      <c r="D3021" t="s">
        <v>56</v>
      </c>
      <c r="E3021" t="s">
        <v>28</v>
      </c>
      <c r="F3021" t="s">
        <v>26</v>
      </c>
      <c r="G3021"/>
      <c r="H3021" t="s">
        <v>27</v>
      </c>
      <c r="I3021">
        <v>0.75</v>
      </c>
      <c r="J3021">
        <v>0.5</v>
      </c>
      <c r="K3021">
        <v>1</v>
      </c>
      <c r="M3021" t="s">
        <v>21</v>
      </c>
    </row>
    <row r="3022" spans="1:13" hidden="1" x14ac:dyDescent="0.25">
      <c r="A3022">
        <v>2</v>
      </c>
      <c r="B3022" t="s">
        <v>45</v>
      </c>
      <c r="C3022" t="s">
        <v>37</v>
      </c>
      <c r="D3022" t="s">
        <v>56</v>
      </c>
      <c r="E3022" t="s">
        <v>18</v>
      </c>
      <c r="F3022" t="s">
        <v>31</v>
      </c>
      <c r="G3022">
        <v>24</v>
      </c>
      <c r="M3022" t="s">
        <v>21</v>
      </c>
    </row>
    <row r="3023" spans="1:13" hidden="1" x14ac:dyDescent="0.25">
      <c r="A3023">
        <v>2</v>
      </c>
      <c r="B3023" t="s">
        <v>45</v>
      </c>
      <c r="C3023" t="s">
        <v>37</v>
      </c>
      <c r="D3023" t="s">
        <v>52</v>
      </c>
      <c r="E3023" t="s">
        <v>18</v>
      </c>
      <c r="F3023" t="s">
        <v>26</v>
      </c>
      <c r="G3023"/>
      <c r="H3023" t="s">
        <v>19</v>
      </c>
      <c r="J3023">
        <v>8</v>
      </c>
      <c r="K3023">
        <v>18</v>
      </c>
      <c r="M3023" t="s">
        <v>21</v>
      </c>
    </row>
    <row r="3024" spans="1:13" hidden="1" x14ac:dyDescent="0.25">
      <c r="A3024">
        <v>2</v>
      </c>
      <c r="B3024" t="s">
        <v>45</v>
      </c>
      <c r="C3024" t="s">
        <v>37</v>
      </c>
      <c r="D3024" t="s">
        <v>52</v>
      </c>
      <c r="E3024" t="s">
        <v>28</v>
      </c>
      <c r="F3024" t="s">
        <v>26</v>
      </c>
      <c r="G3024"/>
      <c r="H3024" t="s">
        <v>27</v>
      </c>
      <c r="I3024">
        <v>1</v>
      </c>
      <c r="J3024">
        <v>0.5</v>
      </c>
      <c r="K3024">
        <v>2</v>
      </c>
      <c r="M3024" t="s">
        <v>21</v>
      </c>
    </row>
    <row r="3025" spans="1:13" hidden="1" x14ac:dyDescent="0.25">
      <c r="A3025">
        <v>2</v>
      </c>
      <c r="B3025" t="s">
        <v>45</v>
      </c>
      <c r="C3025" t="s">
        <v>37</v>
      </c>
      <c r="D3025" t="s">
        <v>52</v>
      </c>
      <c r="E3025" t="s">
        <v>18</v>
      </c>
      <c r="F3025" t="s">
        <v>31</v>
      </c>
      <c r="G3025">
        <v>24</v>
      </c>
      <c r="M3025" t="s">
        <v>21</v>
      </c>
    </row>
    <row r="3026" spans="1:13" hidden="1" x14ac:dyDescent="0.25">
      <c r="A3026">
        <v>2</v>
      </c>
      <c r="B3026" t="s">
        <v>45</v>
      </c>
      <c r="C3026" t="s">
        <v>36</v>
      </c>
      <c r="D3026" t="s">
        <v>52</v>
      </c>
      <c r="E3026" t="s">
        <v>18</v>
      </c>
      <c r="F3026" t="s">
        <v>26</v>
      </c>
      <c r="G3026"/>
      <c r="H3026" t="s">
        <v>19</v>
      </c>
      <c r="J3026">
        <v>8</v>
      </c>
      <c r="K3026">
        <v>11</v>
      </c>
      <c r="M3026" t="s">
        <v>21</v>
      </c>
    </row>
    <row r="3027" spans="1:13" hidden="1" x14ac:dyDescent="0.25">
      <c r="A3027">
        <v>2</v>
      </c>
      <c r="B3027" t="s">
        <v>45</v>
      </c>
      <c r="C3027" t="s">
        <v>36</v>
      </c>
      <c r="D3027" t="s">
        <v>52</v>
      </c>
      <c r="E3027" t="s">
        <v>25</v>
      </c>
      <c r="F3027" t="s">
        <v>26</v>
      </c>
      <c r="G3027"/>
      <c r="H3027" t="s">
        <v>27</v>
      </c>
      <c r="I3027">
        <v>0.75</v>
      </c>
      <c r="J3027">
        <v>0.5</v>
      </c>
      <c r="K3027">
        <v>1</v>
      </c>
      <c r="M3027" t="s">
        <v>24</v>
      </c>
    </row>
    <row r="3028" spans="1:13" hidden="1" x14ac:dyDescent="0.25">
      <c r="A3028">
        <v>2</v>
      </c>
      <c r="B3028" t="s">
        <v>45</v>
      </c>
      <c r="C3028" t="s">
        <v>36</v>
      </c>
      <c r="D3028" t="s">
        <v>52</v>
      </c>
      <c r="E3028" t="s">
        <v>28</v>
      </c>
      <c r="F3028" t="s">
        <v>26</v>
      </c>
      <c r="G3028"/>
      <c r="H3028" t="s">
        <v>27</v>
      </c>
      <c r="I3028">
        <v>1</v>
      </c>
      <c r="J3028">
        <v>0.5</v>
      </c>
      <c r="K3028">
        <v>2</v>
      </c>
      <c r="M3028" t="s">
        <v>21</v>
      </c>
    </row>
    <row r="3029" spans="1:13" hidden="1" x14ac:dyDescent="0.25">
      <c r="A3029">
        <v>2</v>
      </c>
      <c r="B3029" t="s">
        <v>45</v>
      </c>
      <c r="C3029" t="s">
        <v>36</v>
      </c>
      <c r="D3029" t="s">
        <v>52</v>
      </c>
      <c r="E3029" t="s">
        <v>18</v>
      </c>
      <c r="F3029" t="s">
        <v>31</v>
      </c>
      <c r="G3029">
        <v>24</v>
      </c>
      <c r="M3029" t="s">
        <v>21</v>
      </c>
    </row>
    <row r="3030" spans="1:13" hidden="1" x14ac:dyDescent="0.25">
      <c r="A3030">
        <v>2</v>
      </c>
      <c r="B3030" t="s">
        <v>45</v>
      </c>
      <c r="C3030" t="s">
        <v>38</v>
      </c>
      <c r="D3030" t="s">
        <v>52</v>
      </c>
      <c r="E3030" t="s">
        <v>18</v>
      </c>
      <c r="F3030" t="s">
        <v>26</v>
      </c>
      <c r="G3030"/>
      <c r="H3030" t="s">
        <v>19</v>
      </c>
      <c r="J3030">
        <v>8</v>
      </c>
      <c r="K3030">
        <v>11</v>
      </c>
      <c r="M3030" t="s">
        <v>21</v>
      </c>
    </row>
    <row r="3031" spans="1:13" hidden="1" x14ac:dyDescent="0.25">
      <c r="A3031">
        <v>2</v>
      </c>
      <c r="B3031" t="s">
        <v>45</v>
      </c>
      <c r="C3031" t="s">
        <v>38</v>
      </c>
      <c r="D3031" t="s">
        <v>52</v>
      </c>
      <c r="E3031" t="s">
        <v>25</v>
      </c>
      <c r="F3031" t="s">
        <v>26</v>
      </c>
      <c r="G3031"/>
      <c r="H3031" t="s">
        <v>27</v>
      </c>
      <c r="I3031">
        <v>0.75</v>
      </c>
      <c r="J3031">
        <v>0.5</v>
      </c>
      <c r="K3031">
        <v>1</v>
      </c>
      <c r="M3031" t="s">
        <v>24</v>
      </c>
    </row>
    <row r="3032" spans="1:13" hidden="1" x14ac:dyDescent="0.25">
      <c r="A3032">
        <v>2</v>
      </c>
      <c r="B3032" t="s">
        <v>45</v>
      </c>
      <c r="C3032" t="s">
        <v>38</v>
      </c>
      <c r="D3032" t="s">
        <v>52</v>
      </c>
      <c r="E3032" t="s">
        <v>28</v>
      </c>
      <c r="F3032" t="s">
        <v>26</v>
      </c>
      <c r="G3032"/>
      <c r="H3032" t="s">
        <v>27</v>
      </c>
      <c r="I3032">
        <v>1</v>
      </c>
      <c r="J3032">
        <v>0.5</v>
      </c>
      <c r="K3032">
        <v>2</v>
      </c>
      <c r="M3032" t="s">
        <v>21</v>
      </c>
    </row>
    <row r="3033" spans="1:13" hidden="1" x14ac:dyDescent="0.25">
      <c r="A3033">
        <v>2</v>
      </c>
      <c r="B3033" t="s">
        <v>45</v>
      </c>
      <c r="C3033" t="s">
        <v>38</v>
      </c>
      <c r="D3033" t="s">
        <v>52</v>
      </c>
      <c r="E3033" t="s">
        <v>18</v>
      </c>
      <c r="F3033" t="s">
        <v>31</v>
      </c>
      <c r="G3033">
        <v>24</v>
      </c>
      <c r="M3033" t="s">
        <v>21</v>
      </c>
    </row>
    <row r="3034" spans="1:13" hidden="1" x14ac:dyDescent="0.25">
      <c r="A3034">
        <v>0</v>
      </c>
      <c r="B3034" t="s">
        <v>45</v>
      </c>
      <c r="C3034" t="s">
        <v>17</v>
      </c>
      <c r="D3034" t="s">
        <v>51</v>
      </c>
      <c r="E3034" t="s">
        <v>18</v>
      </c>
      <c r="F3034" t="s">
        <v>31</v>
      </c>
      <c r="G3034">
        <v>24</v>
      </c>
      <c r="M3034" t="s">
        <v>21</v>
      </c>
    </row>
    <row r="3035" spans="1:13" hidden="1" x14ac:dyDescent="0.25">
      <c r="A3035">
        <v>0</v>
      </c>
      <c r="B3035" t="s">
        <v>45</v>
      </c>
      <c r="C3035" t="s">
        <v>37</v>
      </c>
      <c r="D3035" t="s">
        <v>51</v>
      </c>
      <c r="E3035" t="s">
        <v>18</v>
      </c>
      <c r="F3035" t="s">
        <v>31</v>
      </c>
      <c r="G3035">
        <v>24</v>
      </c>
      <c r="M3035" t="s">
        <v>21</v>
      </c>
    </row>
    <row r="3036" spans="1:13" hidden="1" x14ac:dyDescent="0.25">
      <c r="A3036">
        <v>0</v>
      </c>
      <c r="B3036" t="s">
        <v>45</v>
      </c>
      <c r="C3036" t="s">
        <v>36</v>
      </c>
      <c r="D3036" t="s">
        <v>51</v>
      </c>
      <c r="E3036" t="s">
        <v>18</v>
      </c>
      <c r="F3036" t="s">
        <v>31</v>
      </c>
      <c r="G3036">
        <v>24</v>
      </c>
      <c r="M3036" t="s">
        <v>21</v>
      </c>
    </row>
    <row r="3037" spans="1:13" hidden="1" x14ac:dyDescent="0.25">
      <c r="A3037">
        <v>0</v>
      </c>
      <c r="B3037" t="s">
        <v>45</v>
      </c>
      <c r="C3037" t="s">
        <v>38</v>
      </c>
      <c r="D3037" t="s">
        <v>51</v>
      </c>
      <c r="E3037" t="s">
        <v>18</v>
      </c>
      <c r="F3037" t="s">
        <v>31</v>
      </c>
      <c r="G3037">
        <v>24</v>
      </c>
      <c r="M3037" t="s">
        <v>21</v>
      </c>
    </row>
    <row r="3038" spans="1:13" hidden="1" x14ac:dyDescent="0.25">
      <c r="A3038">
        <v>2</v>
      </c>
      <c r="B3038" t="s">
        <v>45</v>
      </c>
      <c r="C3038" t="s">
        <v>17</v>
      </c>
      <c r="D3038" t="s">
        <v>51</v>
      </c>
      <c r="E3038" t="s">
        <v>18</v>
      </c>
      <c r="F3038" t="s">
        <v>31</v>
      </c>
      <c r="G3038">
        <v>24</v>
      </c>
      <c r="M3038" t="s">
        <v>21</v>
      </c>
    </row>
    <row r="3039" spans="1:13" hidden="1" x14ac:dyDescent="0.25">
      <c r="A3039">
        <v>2</v>
      </c>
      <c r="B3039" t="s">
        <v>45</v>
      </c>
      <c r="C3039" t="s">
        <v>37</v>
      </c>
      <c r="D3039" t="s">
        <v>51</v>
      </c>
      <c r="E3039" t="s">
        <v>18</v>
      </c>
      <c r="F3039" t="s">
        <v>31</v>
      </c>
      <c r="G3039">
        <v>24</v>
      </c>
      <c r="M3039" t="s">
        <v>21</v>
      </c>
    </row>
    <row r="3040" spans="1:13" hidden="1" x14ac:dyDescent="0.25">
      <c r="A3040">
        <v>2</v>
      </c>
      <c r="B3040" t="s">
        <v>45</v>
      </c>
      <c r="C3040" t="s">
        <v>36</v>
      </c>
      <c r="D3040" t="s">
        <v>51</v>
      </c>
      <c r="E3040" t="s">
        <v>18</v>
      </c>
      <c r="F3040" t="s">
        <v>31</v>
      </c>
      <c r="G3040">
        <v>24</v>
      </c>
      <c r="M3040" t="s">
        <v>21</v>
      </c>
    </row>
    <row r="3041" spans="1:17" hidden="1" x14ac:dyDescent="0.25">
      <c r="A3041">
        <v>2</v>
      </c>
      <c r="B3041" t="s">
        <v>45</v>
      </c>
      <c r="C3041" t="s">
        <v>38</v>
      </c>
      <c r="D3041" t="s">
        <v>51</v>
      </c>
      <c r="E3041" t="s">
        <v>18</v>
      </c>
      <c r="F3041" t="s">
        <v>31</v>
      </c>
      <c r="G3041">
        <v>24</v>
      </c>
      <c r="M3041" t="s">
        <v>21</v>
      </c>
    </row>
    <row r="3042" spans="1:17" x14ac:dyDescent="0.25">
      <c r="A3042">
        <v>1</v>
      </c>
      <c r="B3042" t="s">
        <v>45</v>
      </c>
      <c r="C3042" t="s">
        <v>17</v>
      </c>
      <c r="D3042" t="s">
        <v>55</v>
      </c>
      <c r="E3042" t="s">
        <v>18</v>
      </c>
      <c r="F3042" t="s">
        <v>26</v>
      </c>
      <c r="G3042"/>
      <c r="H3042" t="s">
        <v>19</v>
      </c>
      <c r="J3042">
        <v>6</v>
      </c>
      <c r="K3042">
        <v>8</v>
      </c>
      <c r="M3042" t="s">
        <v>21</v>
      </c>
    </row>
    <row r="3043" spans="1:17" x14ac:dyDescent="0.25">
      <c r="A3043">
        <v>1</v>
      </c>
      <c r="B3043" t="s">
        <v>45</v>
      </c>
      <c r="C3043" t="s">
        <v>17</v>
      </c>
      <c r="D3043" t="s">
        <v>55</v>
      </c>
      <c r="E3043" t="s">
        <v>20</v>
      </c>
      <c r="F3043" t="s">
        <v>74</v>
      </c>
      <c r="G3043"/>
      <c r="J3043">
        <v>0.25</v>
      </c>
      <c r="K3043">
        <v>0.33</v>
      </c>
      <c r="M3043" t="s">
        <v>75</v>
      </c>
      <c r="N3043" t="s">
        <v>21</v>
      </c>
      <c r="O3043" t="s">
        <v>22</v>
      </c>
    </row>
    <row r="3044" spans="1:17" x14ac:dyDescent="0.25">
      <c r="A3044">
        <v>1</v>
      </c>
      <c r="B3044" t="s">
        <v>45</v>
      </c>
      <c r="C3044" t="s">
        <v>17</v>
      </c>
      <c r="D3044" t="s">
        <v>55</v>
      </c>
      <c r="E3044" t="s">
        <v>23</v>
      </c>
      <c r="F3044" t="s">
        <v>26</v>
      </c>
      <c r="G3044"/>
      <c r="H3044" t="s">
        <v>19</v>
      </c>
      <c r="J3044">
        <v>6</v>
      </c>
      <c r="K3044">
        <v>8</v>
      </c>
      <c r="M3044" t="s">
        <v>22</v>
      </c>
    </row>
    <row r="3045" spans="1:17" x14ac:dyDescent="0.25">
      <c r="A3045">
        <v>1</v>
      </c>
      <c r="B3045" t="s">
        <v>45</v>
      </c>
      <c r="C3045" t="s">
        <v>17</v>
      </c>
      <c r="D3045" t="s">
        <v>55</v>
      </c>
      <c r="E3045" t="s">
        <v>20</v>
      </c>
      <c r="F3045" t="s">
        <v>74</v>
      </c>
      <c r="G3045"/>
      <c r="J3045">
        <v>0.25</v>
      </c>
      <c r="K3045">
        <v>0.33</v>
      </c>
      <c r="M3045" t="s">
        <v>75</v>
      </c>
      <c r="N3045" t="s">
        <v>24</v>
      </c>
      <c r="O3045" t="s">
        <v>62</v>
      </c>
      <c r="Q3045" t="s">
        <v>63</v>
      </c>
    </row>
    <row r="3046" spans="1:17" x14ac:dyDescent="0.25">
      <c r="A3046">
        <v>1</v>
      </c>
      <c r="B3046" t="s">
        <v>45</v>
      </c>
      <c r="C3046" t="s">
        <v>17</v>
      </c>
      <c r="D3046" t="s">
        <v>55</v>
      </c>
      <c r="E3046" t="s">
        <v>25</v>
      </c>
      <c r="F3046" t="s">
        <v>26</v>
      </c>
      <c r="G3046"/>
      <c r="H3046" t="s">
        <v>27</v>
      </c>
      <c r="I3046">
        <v>0.54</v>
      </c>
      <c r="J3046">
        <v>0.25</v>
      </c>
      <c r="K3046">
        <v>0.75</v>
      </c>
      <c r="M3046" t="s">
        <v>24</v>
      </c>
    </row>
    <row r="3047" spans="1:17" x14ac:dyDescent="0.25">
      <c r="A3047">
        <v>1</v>
      </c>
      <c r="B3047" t="s">
        <v>45</v>
      </c>
      <c r="C3047" t="s">
        <v>17</v>
      </c>
      <c r="D3047" t="s">
        <v>55</v>
      </c>
      <c r="E3047" t="s">
        <v>20</v>
      </c>
      <c r="F3047" t="s">
        <v>74</v>
      </c>
      <c r="G3047"/>
      <c r="I3047">
        <v>0.54</v>
      </c>
      <c r="J3047">
        <v>0.16</v>
      </c>
      <c r="K3047">
        <v>0.25</v>
      </c>
      <c r="M3047" t="s">
        <v>75</v>
      </c>
      <c r="N3047" t="s">
        <v>24</v>
      </c>
      <c r="O3047" t="s">
        <v>21</v>
      </c>
    </row>
    <row r="3048" spans="1:17" x14ac:dyDescent="0.25">
      <c r="A3048">
        <v>1</v>
      </c>
      <c r="B3048" t="s">
        <v>45</v>
      </c>
      <c r="C3048" t="s">
        <v>17</v>
      </c>
      <c r="D3048" t="s">
        <v>55</v>
      </c>
      <c r="E3048" t="s">
        <v>28</v>
      </c>
      <c r="F3048" t="s">
        <v>26</v>
      </c>
      <c r="G3048"/>
      <c r="H3048" t="s">
        <v>27</v>
      </c>
      <c r="I3048">
        <v>0.75</v>
      </c>
      <c r="J3048">
        <v>0.5</v>
      </c>
      <c r="K3048">
        <v>1</v>
      </c>
      <c r="M3048" t="s">
        <v>21</v>
      </c>
    </row>
    <row r="3049" spans="1:17" x14ac:dyDescent="0.25">
      <c r="A3049">
        <v>1</v>
      </c>
      <c r="B3049" t="s">
        <v>45</v>
      </c>
      <c r="C3049" t="s">
        <v>17</v>
      </c>
      <c r="D3049" t="s">
        <v>55</v>
      </c>
      <c r="E3049" t="s">
        <v>18</v>
      </c>
      <c r="F3049" t="s">
        <v>31</v>
      </c>
      <c r="G3049">
        <v>24</v>
      </c>
      <c r="M3049" t="s">
        <v>21</v>
      </c>
    </row>
    <row r="3050" spans="1:17" x14ac:dyDescent="0.25">
      <c r="A3050">
        <v>1</v>
      </c>
      <c r="B3050" t="s">
        <v>45</v>
      </c>
      <c r="C3050" t="s">
        <v>17</v>
      </c>
      <c r="D3050" t="s">
        <v>53</v>
      </c>
      <c r="E3050" t="s">
        <v>18</v>
      </c>
      <c r="F3050" t="s">
        <v>26</v>
      </c>
      <c r="G3050"/>
      <c r="H3050" t="s">
        <v>19</v>
      </c>
      <c r="J3050">
        <v>6</v>
      </c>
      <c r="K3050">
        <v>7</v>
      </c>
      <c r="M3050" t="s">
        <v>21</v>
      </c>
    </row>
    <row r="3051" spans="1:17" x14ac:dyDescent="0.25">
      <c r="A3051">
        <v>1</v>
      </c>
      <c r="B3051" t="s">
        <v>45</v>
      </c>
      <c r="C3051" t="s">
        <v>17</v>
      </c>
      <c r="D3051" t="s">
        <v>53</v>
      </c>
      <c r="E3051" t="s">
        <v>20</v>
      </c>
      <c r="F3051" t="s">
        <v>74</v>
      </c>
      <c r="G3051"/>
      <c r="J3051">
        <v>0.25</v>
      </c>
      <c r="K3051">
        <v>0.33</v>
      </c>
      <c r="M3051" t="s">
        <v>75</v>
      </c>
      <c r="N3051" t="s">
        <v>21</v>
      </c>
      <c r="O3051" t="s">
        <v>32</v>
      </c>
    </row>
    <row r="3052" spans="1:17" x14ac:dyDescent="0.25">
      <c r="A3052">
        <v>1</v>
      </c>
      <c r="B3052" t="s">
        <v>45</v>
      </c>
      <c r="C3052" t="s">
        <v>17</v>
      </c>
      <c r="D3052" t="s">
        <v>53</v>
      </c>
      <c r="E3052" t="s">
        <v>33</v>
      </c>
      <c r="F3052" t="s">
        <v>26</v>
      </c>
      <c r="G3052"/>
      <c r="H3052" t="s">
        <v>19</v>
      </c>
      <c r="J3052">
        <v>3</v>
      </c>
      <c r="K3052">
        <v>4</v>
      </c>
      <c r="M3052" t="s">
        <v>32</v>
      </c>
    </row>
    <row r="3053" spans="1:17" x14ac:dyDescent="0.25">
      <c r="A3053">
        <v>1</v>
      </c>
      <c r="B3053" t="s">
        <v>45</v>
      </c>
      <c r="C3053" t="s">
        <v>17</v>
      </c>
      <c r="D3053" t="s">
        <v>53</v>
      </c>
      <c r="E3053" t="s">
        <v>34</v>
      </c>
      <c r="F3053" t="s">
        <v>26</v>
      </c>
      <c r="G3053"/>
      <c r="H3053" t="s">
        <v>19</v>
      </c>
      <c r="J3053">
        <v>0.5</v>
      </c>
      <c r="K3053">
        <v>0.75</v>
      </c>
      <c r="M3053" t="s">
        <v>24</v>
      </c>
    </row>
    <row r="3054" spans="1:17" x14ac:dyDescent="0.25">
      <c r="A3054">
        <v>1</v>
      </c>
      <c r="B3054" t="s">
        <v>45</v>
      </c>
      <c r="C3054" t="s">
        <v>17</v>
      </c>
      <c r="D3054" t="s">
        <v>53</v>
      </c>
      <c r="E3054" t="s">
        <v>33</v>
      </c>
      <c r="F3054" t="s">
        <v>26</v>
      </c>
      <c r="G3054"/>
      <c r="H3054" t="s">
        <v>27</v>
      </c>
      <c r="I3054">
        <v>4</v>
      </c>
      <c r="J3054">
        <v>3</v>
      </c>
      <c r="K3054">
        <v>5.5</v>
      </c>
      <c r="M3054" t="s">
        <v>32</v>
      </c>
    </row>
    <row r="3055" spans="1:17" x14ac:dyDescent="0.25">
      <c r="A3055">
        <v>1</v>
      </c>
      <c r="B3055" t="s">
        <v>45</v>
      </c>
      <c r="C3055" t="s">
        <v>17</v>
      </c>
      <c r="D3055" t="s">
        <v>53</v>
      </c>
      <c r="E3055" t="s">
        <v>20</v>
      </c>
      <c r="F3055" t="s">
        <v>74</v>
      </c>
      <c r="G3055"/>
      <c r="J3055">
        <v>0.25</v>
      </c>
      <c r="K3055">
        <v>0.33</v>
      </c>
      <c r="M3055" t="s">
        <v>75</v>
      </c>
      <c r="N3055" t="s">
        <v>24</v>
      </c>
      <c r="O3055" t="s">
        <v>62</v>
      </c>
      <c r="Q3055" t="s">
        <v>63</v>
      </c>
    </row>
    <row r="3056" spans="1:17" x14ac:dyDescent="0.25">
      <c r="A3056">
        <v>1</v>
      </c>
      <c r="B3056" t="s">
        <v>45</v>
      </c>
      <c r="C3056" t="s">
        <v>17</v>
      </c>
      <c r="D3056" t="s">
        <v>53</v>
      </c>
      <c r="E3056" t="s">
        <v>25</v>
      </c>
      <c r="F3056" t="s">
        <v>26</v>
      </c>
      <c r="G3056"/>
      <c r="H3056" t="s">
        <v>27</v>
      </c>
      <c r="I3056">
        <v>0.54</v>
      </c>
      <c r="J3056">
        <v>0.25</v>
      </c>
      <c r="K3056">
        <v>0.75</v>
      </c>
      <c r="M3056" t="s">
        <v>24</v>
      </c>
    </row>
    <row r="3057" spans="1:17" x14ac:dyDescent="0.25">
      <c r="A3057">
        <v>1</v>
      </c>
      <c r="B3057" t="s">
        <v>45</v>
      </c>
      <c r="C3057" t="s">
        <v>17</v>
      </c>
      <c r="D3057" t="s">
        <v>53</v>
      </c>
      <c r="E3057" t="s">
        <v>20</v>
      </c>
      <c r="F3057" t="s">
        <v>74</v>
      </c>
      <c r="G3057"/>
      <c r="I3057">
        <v>0.54</v>
      </c>
      <c r="J3057">
        <v>0.16</v>
      </c>
      <c r="K3057">
        <v>0.25</v>
      </c>
      <c r="M3057" t="s">
        <v>75</v>
      </c>
      <c r="N3057" t="s">
        <v>24</v>
      </c>
      <c r="O3057" t="s">
        <v>21</v>
      </c>
    </row>
    <row r="3058" spans="1:17" x14ac:dyDescent="0.25">
      <c r="A3058">
        <v>1</v>
      </c>
      <c r="B3058" t="s">
        <v>45</v>
      </c>
      <c r="C3058" t="s">
        <v>17</v>
      </c>
      <c r="D3058" t="s">
        <v>53</v>
      </c>
      <c r="E3058" t="s">
        <v>28</v>
      </c>
      <c r="F3058" t="s">
        <v>26</v>
      </c>
      <c r="G3058"/>
      <c r="H3058" t="s">
        <v>27</v>
      </c>
      <c r="I3058">
        <v>0.75</v>
      </c>
      <c r="J3058">
        <v>0.5</v>
      </c>
      <c r="K3058">
        <v>1</v>
      </c>
      <c r="M3058" t="s">
        <v>21</v>
      </c>
    </row>
    <row r="3059" spans="1:17" x14ac:dyDescent="0.25">
      <c r="A3059">
        <v>1</v>
      </c>
      <c r="B3059" t="s">
        <v>45</v>
      </c>
      <c r="C3059" t="s">
        <v>17</v>
      </c>
      <c r="D3059" t="s">
        <v>53</v>
      </c>
      <c r="E3059" t="s">
        <v>18</v>
      </c>
      <c r="F3059" t="s">
        <v>31</v>
      </c>
      <c r="G3059">
        <v>24</v>
      </c>
      <c r="M3059" t="s">
        <v>21</v>
      </c>
    </row>
    <row r="3060" spans="1:17" x14ac:dyDescent="0.25">
      <c r="A3060">
        <v>1</v>
      </c>
      <c r="B3060" t="s">
        <v>45</v>
      </c>
      <c r="C3060" t="s">
        <v>17</v>
      </c>
      <c r="D3060" t="s">
        <v>59</v>
      </c>
      <c r="E3060" t="s">
        <v>18</v>
      </c>
      <c r="F3060" t="s">
        <v>26</v>
      </c>
      <c r="G3060"/>
      <c r="H3060" t="s">
        <v>19</v>
      </c>
      <c r="J3060">
        <v>8</v>
      </c>
      <c r="K3060">
        <v>9</v>
      </c>
      <c r="M3060" t="s">
        <v>21</v>
      </c>
    </row>
    <row r="3061" spans="1:17" x14ac:dyDescent="0.25">
      <c r="A3061">
        <v>1</v>
      </c>
      <c r="B3061" t="s">
        <v>45</v>
      </c>
      <c r="C3061" t="s">
        <v>17</v>
      </c>
      <c r="D3061" t="s">
        <v>59</v>
      </c>
      <c r="E3061" t="s">
        <v>20</v>
      </c>
      <c r="F3061" t="s">
        <v>74</v>
      </c>
      <c r="G3061"/>
      <c r="J3061">
        <v>0.25</v>
      </c>
      <c r="K3061">
        <v>0.33</v>
      </c>
      <c r="M3061" t="s">
        <v>75</v>
      </c>
      <c r="N3061" t="s">
        <v>21</v>
      </c>
      <c r="O3061" t="s">
        <v>62</v>
      </c>
      <c r="Q3061" t="s">
        <v>64</v>
      </c>
    </row>
    <row r="3062" spans="1:17" x14ac:dyDescent="0.25">
      <c r="A3062">
        <v>1</v>
      </c>
      <c r="B3062" t="s">
        <v>45</v>
      </c>
      <c r="C3062" t="s">
        <v>17</v>
      </c>
      <c r="D3062" t="s">
        <v>59</v>
      </c>
      <c r="E3062" t="s">
        <v>35</v>
      </c>
      <c r="F3062" t="s">
        <v>26</v>
      </c>
      <c r="G3062"/>
      <c r="H3062" t="s">
        <v>19</v>
      </c>
      <c r="J3062">
        <v>1</v>
      </c>
      <c r="K3062">
        <v>1.5</v>
      </c>
      <c r="M3062" t="s">
        <v>24</v>
      </c>
    </row>
    <row r="3063" spans="1:17" x14ac:dyDescent="0.25">
      <c r="A3063">
        <v>1</v>
      </c>
      <c r="B3063" t="s">
        <v>45</v>
      </c>
      <c r="C3063" t="s">
        <v>17</v>
      </c>
      <c r="D3063" t="s">
        <v>59</v>
      </c>
      <c r="E3063" t="s">
        <v>20</v>
      </c>
      <c r="F3063" t="s">
        <v>74</v>
      </c>
      <c r="G3063"/>
      <c r="J3063">
        <v>0.25</v>
      </c>
      <c r="K3063">
        <v>0.33</v>
      </c>
      <c r="M3063" t="s">
        <v>75</v>
      </c>
      <c r="N3063" t="s">
        <v>24</v>
      </c>
      <c r="O3063" t="s">
        <v>62</v>
      </c>
      <c r="Q3063" t="s">
        <v>63</v>
      </c>
    </row>
    <row r="3064" spans="1:17" x14ac:dyDescent="0.25">
      <c r="A3064">
        <v>1</v>
      </c>
      <c r="B3064" t="s">
        <v>45</v>
      </c>
      <c r="C3064" t="s">
        <v>17</v>
      </c>
      <c r="D3064" t="s">
        <v>59</v>
      </c>
      <c r="E3064" t="s">
        <v>25</v>
      </c>
      <c r="F3064" t="s">
        <v>26</v>
      </c>
      <c r="G3064"/>
      <c r="H3064" t="s">
        <v>27</v>
      </c>
      <c r="I3064">
        <v>0.54</v>
      </c>
      <c r="J3064">
        <v>0.25</v>
      </c>
      <c r="K3064">
        <v>0.75</v>
      </c>
      <c r="M3064" t="s">
        <v>24</v>
      </c>
    </row>
    <row r="3065" spans="1:17" x14ac:dyDescent="0.25">
      <c r="A3065">
        <v>1</v>
      </c>
      <c r="B3065" t="s">
        <v>45</v>
      </c>
      <c r="C3065" t="s">
        <v>17</v>
      </c>
      <c r="D3065" t="s">
        <v>59</v>
      </c>
      <c r="E3065" t="s">
        <v>20</v>
      </c>
      <c r="F3065" t="s">
        <v>74</v>
      </c>
      <c r="G3065"/>
      <c r="J3065">
        <v>0.25</v>
      </c>
      <c r="K3065">
        <v>0.33</v>
      </c>
      <c r="M3065" t="s">
        <v>75</v>
      </c>
      <c r="N3065" t="s">
        <v>24</v>
      </c>
      <c r="O3065" t="s">
        <v>21</v>
      </c>
    </row>
    <row r="3066" spans="1:17" x14ac:dyDescent="0.25">
      <c r="A3066">
        <v>1</v>
      </c>
      <c r="B3066" t="s">
        <v>45</v>
      </c>
      <c r="C3066" t="s">
        <v>17</v>
      </c>
      <c r="D3066" t="s">
        <v>59</v>
      </c>
      <c r="E3066" t="s">
        <v>28</v>
      </c>
      <c r="F3066" t="s">
        <v>26</v>
      </c>
      <c r="G3066"/>
      <c r="H3066" t="s">
        <v>27</v>
      </c>
      <c r="I3066">
        <v>1</v>
      </c>
      <c r="J3066">
        <v>0.5</v>
      </c>
      <c r="K3066">
        <v>2</v>
      </c>
      <c r="M3066" t="s">
        <v>21</v>
      </c>
    </row>
    <row r="3067" spans="1:17" x14ac:dyDescent="0.25">
      <c r="A3067">
        <v>1</v>
      </c>
      <c r="B3067" t="s">
        <v>45</v>
      </c>
      <c r="C3067" t="s">
        <v>17</v>
      </c>
      <c r="D3067" t="s">
        <v>59</v>
      </c>
      <c r="E3067" t="s">
        <v>18</v>
      </c>
      <c r="F3067" t="s">
        <v>31</v>
      </c>
      <c r="G3067">
        <v>24</v>
      </c>
      <c r="M3067" t="s">
        <v>21</v>
      </c>
    </row>
    <row r="3068" spans="1:17" x14ac:dyDescent="0.25">
      <c r="A3068">
        <v>1</v>
      </c>
      <c r="B3068" t="s">
        <v>45</v>
      </c>
      <c r="C3068" t="s">
        <v>17</v>
      </c>
      <c r="D3068" t="s">
        <v>52</v>
      </c>
      <c r="E3068" t="s">
        <v>18</v>
      </c>
      <c r="F3068" t="s">
        <v>26</v>
      </c>
      <c r="G3068"/>
      <c r="H3068" t="s">
        <v>19</v>
      </c>
      <c r="J3068">
        <v>8</v>
      </c>
      <c r="K3068">
        <v>9</v>
      </c>
      <c r="M3068" t="s">
        <v>21</v>
      </c>
    </row>
    <row r="3069" spans="1:17" x14ac:dyDescent="0.25">
      <c r="A3069">
        <v>1</v>
      </c>
      <c r="B3069" t="s">
        <v>45</v>
      </c>
      <c r="C3069" t="s">
        <v>17</v>
      </c>
      <c r="D3069" t="s">
        <v>52</v>
      </c>
      <c r="E3069" t="s">
        <v>28</v>
      </c>
      <c r="F3069" t="s">
        <v>26</v>
      </c>
      <c r="G3069"/>
      <c r="H3069" t="s">
        <v>27</v>
      </c>
      <c r="I3069">
        <v>1</v>
      </c>
      <c r="J3069">
        <v>0.5</v>
      </c>
      <c r="K3069">
        <v>2</v>
      </c>
      <c r="M3069" t="s">
        <v>21</v>
      </c>
    </row>
    <row r="3070" spans="1:17" x14ac:dyDescent="0.25">
      <c r="A3070">
        <v>1</v>
      </c>
      <c r="B3070" t="s">
        <v>45</v>
      </c>
      <c r="C3070" t="s">
        <v>17</v>
      </c>
      <c r="D3070" t="s">
        <v>52</v>
      </c>
      <c r="E3070" t="s">
        <v>18</v>
      </c>
      <c r="F3070" t="s">
        <v>31</v>
      </c>
      <c r="G3070">
        <v>24</v>
      </c>
      <c r="M3070" t="s">
        <v>21</v>
      </c>
    </row>
    <row r="3071" spans="1:17" x14ac:dyDescent="0.25">
      <c r="A3071">
        <v>1</v>
      </c>
      <c r="B3071" t="s">
        <v>45</v>
      </c>
      <c r="C3071" t="s">
        <v>17</v>
      </c>
      <c r="D3071" t="s">
        <v>56</v>
      </c>
      <c r="E3071" t="s">
        <v>18</v>
      </c>
      <c r="F3071" t="s">
        <v>26</v>
      </c>
      <c r="G3071"/>
      <c r="H3071" t="s">
        <v>19</v>
      </c>
      <c r="J3071">
        <v>6</v>
      </c>
      <c r="K3071">
        <v>8</v>
      </c>
      <c r="M3071" t="s">
        <v>21</v>
      </c>
    </row>
    <row r="3072" spans="1:17" x14ac:dyDescent="0.25">
      <c r="A3072">
        <v>1</v>
      </c>
      <c r="B3072" t="s">
        <v>45</v>
      </c>
      <c r="C3072" t="s">
        <v>17</v>
      </c>
      <c r="D3072" t="s">
        <v>56</v>
      </c>
      <c r="E3072" t="s">
        <v>20</v>
      </c>
      <c r="F3072" t="s">
        <v>74</v>
      </c>
      <c r="G3072"/>
      <c r="J3072">
        <v>0.25</v>
      </c>
      <c r="K3072">
        <v>0.33</v>
      </c>
      <c r="M3072" t="s">
        <v>75</v>
      </c>
      <c r="N3072" t="s">
        <v>21</v>
      </c>
      <c r="O3072" t="s">
        <v>22</v>
      </c>
    </row>
    <row r="3073" spans="1:17" x14ac:dyDescent="0.25">
      <c r="A3073">
        <v>1</v>
      </c>
      <c r="B3073" t="s">
        <v>45</v>
      </c>
      <c r="C3073" t="s">
        <v>17</v>
      </c>
      <c r="D3073" t="s">
        <v>56</v>
      </c>
      <c r="E3073" t="s">
        <v>23</v>
      </c>
      <c r="F3073" t="s">
        <v>26</v>
      </c>
      <c r="G3073"/>
      <c r="H3073" t="s">
        <v>19</v>
      </c>
      <c r="J3073">
        <v>6</v>
      </c>
      <c r="K3073">
        <v>8</v>
      </c>
      <c r="M3073" t="s">
        <v>22</v>
      </c>
    </row>
    <row r="3074" spans="1:17" x14ac:dyDescent="0.25">
      <c r="A3074">
        <v>1</v>
      </c>
      <c r="B3074" t="s">
        <v>45</v>
      </c>
      <c r="C3074" t="s">
        <v>17</v>
      </c>
      <c r="D3074" t="s">
        <v>56</v>
      </c>
      <c r="E3074" t="s">
        <v>28</v>
      </c>
      <c r="F3074" t="s">
        <v>26</v>
      </c>
      <c r="G3074"/>
      <c r="H3074" t="s">
        <v>27</v>
      </c>
      <c r="I3074">
        <v>0.75</v>
      </c>
      <c r="J3074">
        <v>0.5</v>
      </c>
      <c r="K3074">
        <v>1</v>
      </c>
      <c r="M3074" t="s">
        <v>21</v>
      </c>
    </row>
    <row r="3075" spans="1:17" x14ac:dyDescent="0.25">
      <c r="A3075">
        <v>1</v>
      </c>
      <c r="B3075" t="s">
        <v>45</v>
      </c>
      <c r="C3075" t="s">
        <v>17</v>
      </c>
      <c r="D3075" t="s">
        <v>56</v>
      </c>
      <c r="E3075" t="s">
        <v>20</v>
      </c>
      <c r="F3075" t="s">
        <v>74</v>
      </c>
      <c r="G3075"/>
      <c r="J3075">
        <v>0.25</v>
      </c>
      <c r="K3075">
        <v>0.33</v>
      </c>
      <c r="M3075" t="s">
        <v>75</v>
      </c>
      <c r="N3075" t="s">
        <v>24</v>
      </c>
      <c r="O3075" t="s">
        <v>21</v>
      </c>
    </row>
    <row r="3076" spans="1:17" x14ac:dyDescent="0.25">
      <c r="A3076">
        <v>1</v>
      </c>
      <c r="B3076" t="s">
        <v>45</v>
      </c>
      <c r="C3076" t="s">
        <v>17</v>
      </c>
      <c r="D3076" t="s">
        <v>56</v>
      </c>
      <c r="E3076" t="s">
        <v>18</v>
      </c>
      <c r="F3076" t="s">
        <v>31</v>
      </c>
      <c r="G3076">
        <v>24</v>
      </c>
      <c r="M3076" t="s">
        <v>21</v>
      </c>
    </row>
    <row r="3077" spans="1:17" x14ac:dyDescent="0.25">
      <c r="A3077">
        <v>1</v>
      </c>
      <c r="B3077" t="s">
        <v>45</v>
      </c>
      <c r="C3077" t="s">
        <v>36</v>
      </c>
      <c r="D3077" t="s">
        <v>55</v>
      </c>
      <c r="E3077" t="s">
        <v>18</v>
      </c>
      <c r="F3077" t="s">
        <v>26</v>
      </c>
      <c r="G3077"/>
      <c r="H3077" t="s">
        <v>19</v>
      </c>
      <c r="J3077">
        <v>12</v>
      </c>
      <c r="K3077">
        <v>14</v>
      </c>
      <c r="M3077" t="s">
        <v>21</v>
      </c>
    </row>
    <row r="3078" spans="1:17" x14ac:dyDescent="0.25">
      <c r="A3078">
        <v>1</v>
      </c>
      <c r="B3078" t="s">
        <v>45</v>
      </c>
      <c r="C3078" t="s">
        <v>36</v>
      </c>
      <c r="D3078" t="s">
        <v>55</v>
      </c>
      <c r="E3078" t="s">
        <v>34</v>
      </c>
      <c r="F3078" t="s">
        <v>26</v>
      </c>
      <c r="G3078"/>
      <c r="H3078" t="s">
        <v>19</v>
      </c>
      <c r="J3078">
        <v>1</v>
      </c>
      <c r="K3078">
        <v>2</v>
      </c>
      <c r="M3078" t="s">
        <v>24</v>
      </c>
    </row>
    <row r="3079" spans="1:17" x14ac:dyDescent="0.25">
      <c r="A3079">
        <v>1</v>
      </c>
      <c r="B3079" t="s">
        <v>45</v>
      </c>
      <c r="C3079" t="s">
        <v>36</v>
      </c>
      <c r="D3079" t="s">
        <v>55</v>
      </c>
      <c r="E3079" t="s">
        <v>18</v>
      </c>
      <c r="F3079" t="s">
        <v>31</v>
      </c>
      <c r="G3079">
        <v>24</v>
      </c>
      <c r="M3079" t="s">
        <v>21</v>
      </c>
    </row>
    <row r="3080" spans="1:17" x14ac:dyDescent="0.25">
      <c r="A3080">
        <v>1</v>
      </c>
      <c r="B3080" t="s">
        <v>45</v>
      </c>
      <c r="C3080" t="s">
        <v>36</v>
      </c>
      <c r="D3080" t="s">
        <v>59</v>
      </c>
      <c r="E3080" t="s">
        <v>18</v>
      </c>
      <c r="F3080" t="s">
        <v>26</v>
      </c>
      <c r="G3080"/>
      <c r="H3080" t="s">
        <v>19</v>
      </c>
      <c r="J3080">
        <v>8</v>
      </c>
      <c r="K3080">
        <v>10</v>
      </c>
      <c r="M3080" t="s">
        <v>21</v>
      </c>
    </row>
    <row r="3081" spans="1:17" x14ac:dyDescent="0.25">
      <c r="A3081">
        <v>1</v>
      </c>
      <c r="B3081" t="s">
        <v>45</v>
      </c>
      <c r="C3081" t="s">
        <v>36</v>
      </c>
      <c r="D3081" t="s">
        <v>59</v>
      </c>
      <c r="E3081" t="s">
        <v>20</v>
      </c>
      <c r="F3081" t="s">
        <v>74</v>
      </c>
      <c r="G3081"/>
      <c r="J3081">
        <v>0.25</v>
      </c>
      <c r="K3081">
        <v>0.33</v>
      </c>
      <c r="M3081" t="s">
        <v>75</v>
      </c>
      <c r="N3081" t="s">
        <v>21</v>
      </c>
      <c r="O3081" t="s">
        <v>62</v>
      </c>
      <c r="Q3081" t="s">
        <v>63</v>
      </c>
    </row>
    <row r="3082" spans="1:17" x14ac:dyDescent="0.25">
      <c r="A3082">
        <v>1</v>
      </c>
      <c r="B3082" t="s">
        <v>45</v>
      </c>
      <c r="C3082" t="s">
        <v>36</v>
      </c>
      <c r="D3082" t="s">
        <v>59</v>
      </c>
      <c r="E3082" t="s">
        <v>25</v>
      </c>
      <c r="F3082" t="s">
        <v>26</v>
      </c>
      <c r="G3082"/>
      <c r="H3082" t="s">
        <v>27</v>
      </c>
      <c r="I3082">
        <v>0.54</v>
      </c>
      <c r="J3082">
        <v>0.25</v>
      </c>
      <c r="K3082">
        <v>0.75</v>
      </c>
      <c r="M3082" t="s">
        <v>24</v>
      </c>
    </row>
    <row r="3083" spans="1:17" x14ac:dyDescent="0.25">
      <c r="A3083">
        <v>1</v>
      </c>
      <c r="B3083" t="s">
        <v>45</v>
      </c>
      <c r="C3083" t="s">
        <v>36</v>
      </c>
      <c r="D3083" t="s">
        <v>59</v>
      </c>
      <c r="E3083" t="s">
        <v>20</v>
      </c>
      <c r="F3083" t="s">
        <v>74</v>
      </c>
      <c r="G3083"/>
      <c r="I3083">
        <v>0.54</v>
      </c>
      <c r="J3083">
        <v>0.16</v>
      </c>
      <c r="K3083">
        <v>0.25</v>
      </c>
      <c r="M3083" t="s">
        <v>75</v>
      </c>
      <c r="N3083" t="s">
        <v>24</v>
      </c>
      <c r="O3083" t="s">
        <v>62</v>
      </c>
      <c r="Q3083" t="s">
        <v>64</v>
      </c>
    </row>
    <row r="3084" spans="1:17" x14ac:dyDescent="0.25">
      <c r="A3084">
        <v>1</v>
      </c>
      <c r="B3084" t="s">
        <v>45</v>
      </c>
      <c r="C3084" t="s">
        <v>36</v>
      </c>
      <c r="D3084" t="s">
        <v>59</v>
      </c>
      <c r="E3084" t="s">
        <v>35</v>
      </c>
      <c r="F3084" t="s">
        <v>26</v>
      </c>
      <c r="G3084"/>
      <c r="H3084" t="s">
        <v>19</v>
      </c>
      <c r="J3084">
        <v>0.75</v>
      </c>
      <c r="K3084">
        <v>1</v>
      </c>
      <c r="M3084" t="s">
        <v>24</v>
      </c>
    </row>
    <row r="3085" spans="1:17" x14ac:dyDescent="0.25">
      <c r="A3085">
        <v>1</v>
      </c>
      <c r="B3085" t="s">
        <v>45</v>
      </c>
      <c r="C3085" t="s">
        <v>36</v>
      </c>
      <c r="D3085" t="s">
        <v>59</v>
      </c>
      <c r="E3085" t="s">
        <v>20</v>
      </c>
      <c r="F3085" t="s">
        <v>74</v>
      </c>
      <c r="G3085"/>
      <c r="J3085">
        <v>0.25</v>
      </c>
      <c r="K3085">
        <v>0.33</v>
      </c>
      <c r="M3085" t="s">
        <v>75</v>
      </c>
      <c r="N3085" t="s">
        <v>24</v>
      </c>
      <c r="O3085" t="s">
        <v>21</v>
      </c>
    </row>
    <row r="3086" spans="1:17" x14ac:dyDescent="0.25">
      <c r="A3086">
        <v>1</v>
      </c>
      <c r="B3086" t="s">
        <v>45</v>
      </c>
      <c r="C3086" t="s">
        <v>36</v>
      </c>
      <c r="D3086" t="s">
        <v>59</v>
      </c>
      <c r="E3086" t="s">
        <v>28</v>
      </c>
      <c r="F3086" t="s">
        <v>26</v>
      </c>
      <c r="G3086"/>
      <c r="H3086" t="s">
        <v>27</v>
      </c>
      <c r="I3086">
        <v>1</v>
      </c>
      <c r="J3086">
        <v>0.5</v>
      </c>
      <c r="K3086">
        <v>2</v>
      </c>
      <c r="M3086" t="s">
        <v>21</v>
      </c>
    </row>
    <row r="3087" spans="1:17" x14ac:dyDescent="0.25">
      <c r="A3087">
        <v>1</v>
      </c>
      <c r="B3087" t="s">
        <v>45</v>
      </c>
      <c r="C3087" t="s">
        <v>36</v>
      </c>
      <c r="D3087" t="s">
        <v>59</v>
      </c>
      <c r="E3087" t="s">
        <v>18</v>
      </c>
      <c r="F3087" t="s">
        <v>31</v>
      </c>
      <c r="G3087">
        <v>24</v>
      </c>
      <c r="M3087" t="s">
        <v>21</v>
      </c>
    </row>
    <row r="3088" spans="1:17" x14ac:dyDescent="0.25">
      <c r="A3088">
        <v>1</v>
      </c>
      <c r="B3088" t="s">
        <v>45</v>
      </c>
      <c r="C3088" t="s">
        <v>36</v>
      </c>
      <c r="D3088" t="s">
        <v>53</v>
      </c>
      <c r="E3088" t="s">
        <v>18</v>
      </c>
      <c r="F3088" t="s">
        <v>26</v>
      </c>
      <c r="G3088"/>
      <c r="H3088" t="s">
        <v>19</v>
      </c>
      <c r="J3088">
        <v>8</v>
      </c>
      <c r="K3088">
        <v>11</v>
      </c>
      <c r="M3088" t="s">
        <v>21</v>
      </c>
    </row>
    <row r="3089" spans="1:17" x14ac:dyDescent="0.25">
      <c r="A3089">
        <v>1</v>
      </c>
      <c r="B3089" t="s">
        <v>45</v>
      </c>
      <c r="C3089" t="s">
        <v>36</v>
      </c>
      <c r="D3089" t="s">
        <v>53</v>
      </c>
      <c r="E3089" t="s">
        <v>20</v>
      </c>
      <c r="F3089" t="s">
        <v>74</v>
      </c>
      <c r="G3089"/>
      <c r="J3089">
        <v>0.25</v>
      </c>
      <c r="K3089">
        <v>0.33</v>
      </c>
      <c r="M3089" t="s">
        <v>75</v>
      </c>
      <c r="N3089" t="s">
        <v>21</v>
      </c>
      <c r="O3089" t="s">
        <v>62</v>
      </c>
      <c r="Q3089" t="s">
        <v>63</v>
      </c>
    </row>
    <row r="3090" spans="1:17" x14ac:dyDescent="0.25">
      <c r="A3090">
        <v>1</v>
      </c>
      <c r="B3090" t="s">
        <v>45</v>
      </c>
      <c r="C3090" t="s">
        <v>36</v>
      </c>
      <c r="D3090" t="s">
        <v>53</v>
      </c>
      <c r="E3090" t="s">
        <v>25</v>
      </c>
      <c r="F3090" t="s">
        <v>26</v>
      </c>
      <c r="G3090"/>
      <c r="H3090" t="s">
        <v>27</v>
      </c>
      <c r="I3090">
        <v>0.75</v>
      </c>
      <c r="J3090">
        <v>0.5</v>
      </c>
      <c r="K3090">
        <v>1</v>
      </c>
      <c r="M3090" t="s">
        <v>24</v>
      </c>
    </row>
    <row r="3091" spans="1:17" x14ac:dyDescent="0.25">
      <c r="A3091">
        <v>1</v>
      </c>
      <c r="B3091" t="s">
        <v>45</v>
      </c>
      <c r="C3091" t="s">
        <v>36</v>
      </c>
      <c r="D3091" t="s">
        <v>53</v>
      </c>
      <c r="E3091" t="s">
        <v>20</v>
      </c>
      <c r="F3091" t="s">
        <v>74</v>
      </c>
      <c r="G3091"/>
      <c r="J3091">
        <v>0.25</v>
      </c>
      <c r="K3091">
        <v>0.33</v>
      </c>
      <c r="M3091" t="s">
        <v>75</v>
      </c>
      <c r="N3091" t="s">
        <v>24</v>
      </c>
      <c r="O3091" t="s">
        <v>21</v>
      </c>
    </row>
    <row r="3092" spans="1:17" x14ac:dyDescent="0.25">
      <c r="A3092">
        <v>1</v>
      </c>
      <c r="B3092" t="s">
        <v>45</v>
      </c>
      <c r="C3092" t="s">
        <v>36</v>
      </c>
      <c r="D3092" t="s">
        <v>53</v>
      </c>
      <c r="E3092" t="s">
        <v>28</v>
      </c>
      <c r="F3092" t="s">
        <v>26</v>
      </c>
      <c r="G3092"/>
      <c r="H3092" t="s">
        <v>27</v>
      </c>
      <c r="I3092">
        <v>1</v>
      </c>
      <c r="J3092">
        <v>0.5</v>
      </c>
      <c r="K3092">
        <v>2</v>
      </c>
      <c r="M3092" t="s">
        <v>21</v>
      </c>
    </row>
    <row r="3093" spans="1:17" x14ac:dyDescent="0.25">
      <c r="A3093">
        <v>1</v>
      </c>
      <c r="B3093" t="s">
        <v>45</v>
      </c>
      <c r="C3093" t="s">
        <v>36</v>
      </c>
      <c r="D3093" t="s">
        <v>53</v>
      </c>
      <c r="E3093" t="s">
        <v>18</v>
      </c>
      <c r="F3093" t="s">
        <v>31</v>
      </c>
      <c r="G3093">
        <v>24</v>
      </c>
      <c r="M3093" t="s">
        <v>21</v>
      </c>
    </row>
    <row r="3094" spans="1:17" x14ac:dyDescent="0.25">
      <c r="A3094">
        <v>1</v>
      </c>
      <c r="B3094" t="s">
        <v>45</v>
      </c>
      <c r="C3094" t="s">
        <v>36</v>
      </c>
      <c r="D3094" t="s">
        <v>56</v>
      </c>
      <c r="E3094" t="s">
        <v>18</v>
      </c>
      <c r="F3094" t="s">
        <v>26</v>
      </c>
      <c r="G3094"/>
      <c r="H3094" t="s">
        <v>19</v>
      </c>
      <c r="J3094">
        <v>8</v>
      </c>
      <c r="K3094">
        <v>10</v>
      </c>
      <c r="M3094" t="s">
        <v>21</v>
      </c>
    </row>
    <row r="3095" spans="1:17" x14ac:dyDescent="0.25">
      <c r="A3095">
        <v>1</v>
      </c>
      <c r="B3095" t="s">
        <v>45</v>
      </c>
      <c r="C3095" t="s">
        <v>36</v>
      </c>
      <c r="D3095" t="s">
        <v>56</v>
      </c>
      <c r="E3095" t="s">
        <v>28</v>
      </c>
      <c r="F3095" t="s">
        <v>26</v>
      </c>
      <c r="G3095"/>
      <c r="H3095" t="s">
        <v>27</v>
      </c>
      <c r="I3095">
        <v>1</v>
      </c>
      <c r="J3095">
        <v>0.5</v>
      </c>
      <c r="K3095">
        <v>2</v>
      </c>
      <c r="M3095" t="s">
        <v>21</v>
      </c>
    </row>
    <row r="3096" spans="1:17" x14ac:dyDescent="0.25">
      <c r="A3096">
        <v>1</v>
      </c>
      <c r="B3096" t="s">
        <v>45</v>
      </c>
      <c r="C3096" t="s">
        <v>36</v>
      </c>
      <c r="D3096" t="s">
        <v>56</v>
      </c>
      <c r="E3096" t="s">
        <v>18</v>
      </c>
      <c r="F3096" t="s">
        <v>31</v>
      </c>
      <c r="G3096">
        <v>24</v>
      </c>
      <c r="M3096" t="s">
        <v>21</v>
      </c>
    </row>
    <row r="3097" spans="1:17" x14ac:dyDescent="0.25">
      <c r="A3097">
        <v>1</v>
      </c>
      <c r="B3097" t="s">
        <v>45</v>
      </c>
      <c r="C3097" t="s">
        <v>37</v>
      </c>
      <c r="D3097" t="s">
        <v>59</v>
      </c>
      <c r="E3097" t="s">
        <v>18</v>
      </c>
      <c r="F3097" t="s">
        <v>26</v>
      </c>
      <c r="G3097"/>
      <c r="H3097" t="s">
        <v>19</v>
      </c>
      <c r="J3097">
        <v>8</v>
      </c>
      <c r="K3097">
        <v>9</v>
      </c>
      <c r="M3097" t="s">
        <v>21</v>
      </c>
    </row>
    <row r="3098" spans="1:17" x14ac:dyDescent="0.25">
      <c r="A3098">
        <v>1</v>
      </c>
      <c r="B3098" t="s">
        <v>45</v>
      </c>
      <c r="C3098" t="s">
        <v>37</v>
      </c>
      <c r="D3098" t="s">
        <v>59</v>
      </c>
      <c r="E3098" t="s">
        <v>20</v>
      </c>
      <c r="F3098" t="s">
        <v>74</v>
      </c>
      <c r="G3098"/>
      <c r="J3098">
        <v>0.25</v>
      </c>
      <c r="K3098">
        <v>0.33</v>
      </c>
      <c r="M3098" t="s">
        <v>75</v>
      </c>
      <c r="N3098" t="s">
        <v>21</v>
      </c>
      <c r="O3098" t="s">
        <v>62</v>
      </c>
      <c r="Q3098" t="s">
        <v>64</v>
      </c>
    </row>
    <row r="3099" spans="1:17" x14ac:dyDescent="0.25">
      <c r="A3099">
        <v>1</v>
      </c>
      <c r="B3099" t="s">
        <v>45</v>
      </c>
      <c r="C3099" t="s">
        <v>37</v>
      </c>
      <c r="D3099" t="s">
        <v>59</v>
      </c>
      <c r="E3099" t="s">
        <v>35</v>
      </c>
      <c r="F3099" t="s">
        <v>26</v>
      </c>
      <c r="G3099"/>
      <c r="H3099" t="s">
        <v>19</v>
      </c>
      <c r="J3099">
        <v>1</v>
      </c>
      <c r="K3099">
        <v>1.5</v>
      </c>
      <c r="M3099" t="s">
        <v>24</v>
      </c>
    </row>
    <row r="3100" spans="1:17" x14ac:dyDescent="0.25">
      <c r="A3100">
        <v>1</v>
      </c>
      <c r="B3100" t="s">
        <v>45</v>
      </c>
      <c r="C3100" t="s">
        <v>37</v>
      </c>
      <c r="D3100" t="s">
        <v>59</v>
      </c>
      <c r="E3100" t="s">
        <v>20</v>
      </c>
      <c r="F3100" t="s">
        <v>74</v>
      </c>
      <c r="G3100"/>
      <c r="J3100">
        <v>0.25</v>
      </c>
      <c r="K3100">
        <v>0.33</v>
      </c>
      <c r="M3100" t="s">
        <v>75</v>
      </c>
      <c r="N3100" t="s">
        <v>24</v>
      </c>
      <c r="O3100" t="s">
        <v>62</v>
      </c>
      <c r="Q3100" t="s">
        <v>63</v>
      </c>
    </row>
    <row r="3101" spans="1:17" x14ac:dyDescent="0.25">
      <c r="A3101">
        <v>1</v>
      </c>
      <c r="B3101" t="s">
        <v>45</v>
      </c>
      <c r="C3101" t="s">
        <v>37</v>
      </c>
      <c r="D3101" t="s">
        <v>59</v>
      </c>
      <c r="E3101" t="s">
        <v>25</v>
      </c>
      <c r="F3101" t="s">
        <v>26</v>
      </c>
      <c r="G3101"/>
      <c r="H3101" t="s">
        <v>27</v>
      </c>
      <c r="I3101">
        <v>0.54</v>
      </c>
      <c r="J3101">
        <v>0.25</v>
      </c>
      <c r="K3101">
        <v>0.75</v>
      </c>
      <c r="M3101" t="s">
        <v>24</v>
      </c>
    </row>
    <row r="3102" spans="1:17" x14ac:dyDescent="0.25">
      <c r="A3102">
        <v>1</v>
      </c>
      <c r="B3102" t="s">
        <v>45</v>
      </c>
      <c r="C3102" t="s">
        <v>37</v>
      </c>
      <c r="D3102" t="s">
        <v>59</v>
      </c>
      <c r="E3102" t="s">
        <v>20</v>
      </c>
      <c r="F3102" t="s">
        <v>74</v>
      </c>
      <c r="G3102"/>
      <c r="J3102">
        <v>0.25</v>
      </c>
      <c r="K3102">
        <v>0.33</v>
      </c>
      <c r="M3102" t="s">
        <v>75</v>
      </c>
      <c r="N3102" t="s">
        <v>24</v>
      </c>
      <c r="O3102" t="s">
        <v>21</v>
      </c>
    </row>
    <row r="3103" spans="1:17" x14ac:dyDescent="0.25">
      <c r="A3103">
        <v>1</v>
      </c>
      <c r="B3103" t="s">
        <v>45</v>
      </c>
      <c r="C3103" t="s">
        <v>37</v>
      </c>
      <c r="D3103" t="s">
        <v>59</v>
      </c>
      <c r="E3103" t="s">
        <v>28</v>
      </c>
      <c r="F3103" t="s">
        <v>26</v>
      </c>
      <c r="G3103"/>
      <c r="H3103" t="s">
        <v>27</v>
      </c>
      <c r="I3103">
        <v>1</v>
      </c>
      <c r="J3103">
        <v>0.5</v>
      </c>
      <c r="K3103">
        <v>2</v>
      </c>
      <c r="M3103" t="s">
        <v>21</v>
      </c>
    </row>
    <row r="3104" spans="1:17" x14ac:dyDescent="0.25">
      <c r="A3104">
        <v>1</v>
      </c>
      <c r="B3104" t="s">
        <v>45</v>
      </c>
      <c r="C3104" t="s">
        <v>37</v>
      </c>
      <c r="D3104" t="s">
        <v>59</v>
      </c>
      <c r="E3104" t="s">
        <v>18</v>
      </c>
      <c r="F3104" t="s">
        <v>31</v>
      </c>
      <c r="G3104">
        <v>24</v>
      </c>
      <c r="M3104" t="s">
        <v>21</v>
      </c>
    </row>
    <row r="3105" spans="1:17" x14ac:dyDescent="0.25">
      <c r="A3105">
        <v>1</v>
      </c>
      <c r="B3105" t="s">
        <v>45</v>
      </c>
      <c r="C3105" t="s">
        <v>38</v>
      </c>
      <c r="D3105" t="s">
        <v>59</v>
      </c>
      <c r="E3105" t="s">
        <v>18</v>
      </c>
      <c r="F3105" t="s">
        <v>26</v>
      </c>
      <c r="G3105"/>
      <c r="H3105" t="s">
        <v>19</v>
      </c>
      <c r="J3105">
        <v>8</v>
      </c>
      <c r="K3105">
        <v>10</v>
      </c>
      <c r="M3105" t="s">
        <v>21</v>
      </c>
    </row>
    <row r="3106" spans="1:17" x14ac:dyDescent="0.25">
      <c r="A3106">
        <v>1</v>
      </c>
      <c r="B3106" t="s">
        <v>45</v>
      </c>
      <c r="C3106" t="s">
        <v>38</v>
      </c>
      <c r="D3106" t="s">
        <v>59</v>
      </c>
      <c r="E3106" t="s">
        <v>28</v>
      </c>
      <c r="F3106" t="s">
        <v>26</v>
      </c>
      <c r="G3106"/>
      <c r="H3106" t="s">
        <v>27</v>
      </c>
      <c r="I3106">
        <v>1</v>
      </c>
      <c r="J3106">
        <v>0.5</v>
      </c>
      <c r="K3106">
        <v>2</v>
      </c>
      <c r="M3106" t="s">
        <v>21</v>
      </c>
    </row>
    <row r="3107" spans="1:17" x14ac:dyDescent="0.25">
      <c r="A3107">
        <v>1</v>
      </c>
      <c r="B3107" t="s">
        <v>45</v>
      </c>
      <c r="C3107" t="s">
        <v>38</v>
      </c>
      <c r="D3107" t="s">
        <v>59</v>
      </c>
      <c r="E3107" t="s">
        <v>18</v>
      </c>
      <c r="F3107" t="s">
        <v>31</v>
      </c>
      <c r="G3107">
        <v>24</v>
      </c>
      <c r="M3107" t="s">
        <v>21</v>
      </c>
    </row>
    <row r="3108" spans="1:17" x14ac:dyDescent="0.25">
      <c r="A3108">
        <v>1</v>
      </c>
      <c r="B3108" t="s">
        <v>45</v>
      </c>
      <c r="C3108" t="s">
        <v>38</v>
      </c>
      <c r="D3108" t="s">
        <v>55</v>
      </c>
      <c r="E3108" t="s">
        <v>18</v>
      </c>
      <c r="F3108" t="s">
        <v>26</v>
      </c>
      <c r="G3108"/>
      <c r="H3108" t="s">
        <v>19</v>
      </c>
      <c r="J3108">
        <v>12</v>
      </c>
      <c r="K3108">
        <v>14</v>
      </c>
      <c r="M3108" t="s">
        <v>21</v>
      </c>
    </row>
    <row r="3109" spans="1:17" x14ac:dyDescent="0.25">
      <c r="A3109">
        <v>1</v>
      </c>
      <c r="B3109" t="s">
        <v>45</v>
      </c>
      <c r="C3109" t="s">
        <v>38</v>
      </c>
      <c r="D3109" t="s">
        <v>55</v>
      </c>
      <c r="E3109" t="s">
        <v>20</v>
      </c>
      <c r="F3109" t="s">
        <v>74</v>
      </c>
      <c r="G3109"/>
      <c r="J3109">
        <v>0.25</v>
      </c>
      <c r="K3109">
        <v>0.33</v>
      </c>
      <c r="M3109" t="s">
        <v>75</v>
      </c>
      <c r="N3109" t="s">
        <v>21</v>
      </c>
      <c r="O3109" t="s">
        <v>62</v>
      </c>
      <c r="Q3109" t="s">
        <v>63</v>
      </c>
    </row>
    <row r="3110" spans="1:17" x14ac:dyDescent="0.25">
      <c r="A3110">
        <v>1</v>
      </c>
      <c r="B3110" t="s">
        <v>45</v>
      </c>
      <c r="C3110" t="s">
        <v>38</v>
      </c>
      <c r="D3110" t="s">
        <v>55</v>
      </c>
      <c r="E3110" t="s">
        <v>25</v>
      </c>
      <c r="F3110" t="s">
        <v>26</v>
      </c>
      <c r="G3110"/>
      <c r="H3110" t="s">
        <v>27</v>
      </c>
      <c r="I3110">
        <v>0.75</v>
      </c>
      <c r="J3110">
        <v>0.5</v>
      </c>
      <c r="K3110">
        <v>1</v>
      </c>
      <c r="M3110" t="s">
        <v>24</v>
      </c>
    </row>
    <row r="3111" spans="1:17" x14ac:dyDescent="0.25">
      <c r="A3111">
        <v>1</v>
      </c>
      <c r="B3111" t="s">
        <v>45</v>
      </c>
      <c r="C3111" t="s">
        <v>38</v>
      </c>
      <c r="D3111" t="s">
        <v>55</v>
      </c>
      <c r="E3111" t="s">
        <v>20</v>
      </c>
      <c r="F3111" t="s">
        <v>74</v>
      </c>
      <c r="G3111"/>
      <c r="J3111">
        <v>0.25</v>
      </c>
      <c r="K3111">
        <v>0.33</v>
      </c>
      <c r="M3111" t="s">
        <v>75</v>
      </c>
      <c r="N3111" t="s">
        <v>24</v>
      </c>
      <c r="O3111" t="s">
        <v>21</v>
      </c>
      <c r="P3111">
        <v>1000</v>
      </c>
    </row>
    <row r="3112" spans="1:17" x14ac:dyDescent="0.25">
      <c r="A3112">
        <v>1</v>
      </c>
      <c r="B3112" t="s">
        <v>45</v>
      </c>
      <c r="C3112" t="s">
        <v>38</v>
      </c>
      <c r="D3112" t="s">
        <v>55</v>
      </c>
      <c r="E3112" t="s">
        <v>18</v>
      </c>
      <c r="F3112" t="s">
        <v>26</v>
      </c>
      <c r="G3112"/>
      <c r="H3112" t="s">
        <v>19</v>
      </c>
      <c r="J3112">
        <v>1</v>
      </c>
      <c r="K3112">
        <v>2</v>
      </c>
      <c r="M3112" t="s">
        <v>21</v>
      </c>
    </row>
    <row r="3113" spans="1:17" x14ac:dyDescent="0.25">
      <c r="A3113">
        <v>1</v>
      </c>
      <c r="B3113" t="s">
        <v>45</v>
      </c>
      <c r="C3113" t="s">
        <v>38</v>
      </c>
      <c r="D3113" t="s">
        <v>55</v>
      </c>
      <c r="E3113" t="s">
        <v>18</v>
      </c>
      <c r="F3113" t="s">
        <v>31</v>
      </c>
      <c r="G3113">
        <v>24</v>
      </c>
      <c r="M3113" t="s">
        <v>21</v>
      </c>
    </row>
    <row r="3114" spans="1:17" x14ac:dyDescent="0.25">
      <c r="A3114">
        <v>1</v>
      </c>
      <c r="B3114" t="s">
        <v>45</v>
      </c>
      <c r="C3114" t="s">
        <v>37</v>
      </c>
      <c r="D3114" t="s">
        <v>55</v>
      </c>
      <c r="E3114" t="s">
        <v>18</v>
      </c>
      <c r="F3114" t="s">
        <v>26</v>
      </c>
      <c r="G3114"/>
      <c r="H3114" t="s">
        <v>19</v>
      </c>
      <c r="J3114">
        <v>6</v>
      </c>
      <c r="K3114">
        <v>8</v>
      </c>
      <c r="M3114" t="s">
        <v>21</v>
      </c>
    </row>
    <row r="3115" spans="1:17" x14ac:dyDescent="0.25">
      <c r="A3115">
        <v>1</v>
      </c>
      <c r="B3115" t="s">
        <v>45</v>
      </c>
      <c r="C3115" t="s">
        <v>37</v>
      </c>
      <c r="D3115" t="s">
        <v>55</v>
      </c>
      <c r="E3115" t="s">
        <v>20</v>
      </c>
      <c r="F3115" t="s">
        <v>74</v>
      </c>
      <c r="G3115"/>
      <c r="J3115">
        <v>0.25</v>
      </c>
      <c r="K3115">
        <v>0.33</v>
      </c>
      <c r="M3115" t="s">
        <v>75</v>
      </c>
      <c r="N3115" t="s">
        <v>21</v>
      </c>
      <c r="O3115" t="s">
        <v>22</v>
      </c>
    </row>
    <row r="3116" spans="1:17" x14ac:dyDescent="0.25">
      <c r="A3116">
        <v>1</v>
      </c>
      <c r="B3116" t="s">
        <v>45</v>
      </c>
      <c r="C3116" t="s">
        <v>37</v>
      </c>
      <c r="D3116" t="s">
        <v>55</v>
      </c>
      <c r="E3116" t="s">
        <v>23</v>
      </c>
      <c r="F3116" t="s">
        <v>26</v>
      </c>
      <c r="G3116"/>
      <c r="H3116" t="s">
        <v>19</v>
      </c>
      <c r="J3116">
        <v>6</v>
      </c>
      <c r="K3116">
        <v>7.5</v>
      </c>
      <c r="M3116" t="s">
        <v>22</v>
      </c>
    </row>
    <row r="3117" spans="1:17" x14ac:dyDescent="0.25">
      <c r="A3117">
        <v>1</v>
      </c>
      <c r="B3117" t="s">
        <v>45</v>
      </c>
      <c r="C3117" t="s">
        <v>37</v>
      </c>
      <c r="D3117" t="s">
        <v>55</v>
      </c>
      <c r="E3117" t="s">
        <v>20</v>
      </c>
      <c r="F3117" t="s">
        <v>74</v>
      </c>
      <c r="G3117"/>
      <c r="J3117">
        <v>0.25</v>
      </c>
      <c r="K3117">
        <v>0.33</v>
      </c>
      <c r="M3117" t="s">
        <v>75</v>
      </c>
      <c r="N3117" t="s">
        <v>24</v>
      </c>
      <c r="O3117" t="s">
        <v>21</v>
      </c>
    </row>
    <row r="3118" spans="1:17" x14ac:dyDescent="0.25">
      <c r="A3118">
        <v>1</v>
      </c>
      <c r="B3118" t="s">
        <v>45</v>
      </c>
      <c r="C3118" t="s">
        <v>37</v>
      </c>
      <c r="D3118" t="s">
        <v>55</v>
      </c>
      <c r="E3118" t="s">
        <v>28</v>
      </c>
      <c r="F3118" t="s">
        <v>26</v>
      </c>
      <c r="G3118"/>
      <c r="H3118" t="s">
        <v>27</v>
      </c>
      <c r="I3118">
        <f>(J3118+K3118)/2</f>
        <v>1.5</v>
      </c>
      <c r="J3118">
        <v>1</v>
      </c>
      <c r="K3118">
        <v>2</v>
      </c>
      <c r="M3118" t="s">
        <v>21</v>
      </c>
    </row>
    <row r="3119" spans="1:17" x14ac:dyDescent="0.25">
      <c r="A3119">
        <v>1</v>
      </c>
      <c r="B3119" t="s">
        <v>45</v>
      </c>
      <c r="C3119" t="s">
        <v>37</v>
      </c>
      <c r="D3119" t="s">
        <v>55</v>
      </c>
      <c r="E3119" t="s">
        <v>18</v>
      </c>
      <c r="F3119" t="s">
        <v>31</v>
      </c>
      <c r="G3119">
        <v>24</v>
      </c>
      <c r="M3119" t="s">
        <v>21</v>
      </c>
    </row>
    <row r="3120" spans="1:17" x14ac:dyDescent="0.25">
      <c r="A3120">
        <v>1</v>
      </c>
      <c r="B3120" t="s">
        <v>45</v>
      </c>
      <c r="C3120" t="s">
        <v>38</v>
      </c>
      <c r="D3120" t="s">
        <v>53</v>
      </c>
      <c r="E3120" t="s">
        <v>18</v>
      </c>
      <c r="F3120" t="s">
        <v>26</v>
      </c>
      <c r="G3120"/>
      <c r="H3120" t="s">
        <v>19</v>
      </c>
      <c r="J3120">
        <v>8</v>
      </c>
      <c r="K3120">
        <v>11</v>
      </c>
      <c r="M3120" t="s">
        <v>21</v>
      </c>
    </row>
    <row r="3121" spans="1:17" x14ac:dyDescent="0.25">
      <c r="A3121">
        <v>1</v>
      </c>
      <c r="B3121" t="s">
        <v>45</v>
      </c>
      <c r="C3121" t="s">
        <v>38</v>
      </c>
      <c r="D3121" t="s">
        <v>53</v>
      </c>
      <c r="E3121" t="s">
        <v>20</v>
      </c>
      <c r="F3121" t="s">
        <v>74</v>
      </c>
      <c r="G3121"/>
      <c r="J3121">
        <v>0.25</v>
      </c>
      <c r="K3121">
        <v>0.33</v>
      </c>
      <c r="M3121" t="s">
        <v>75</v>
      </c>
      <c r="N3121" t="s">
        <v>21</v>
      </c>
      <c r="O3121" t="s">
        <v>62</v>
      </c>
      <c r="Q3121" t="s">
        <v>63</v>
      </c>
    </row>
    <row r="3122" spans="1:17" x14ac:dyDescent="0.25">
      <c r="A3122">
        <v>1</v>
      </c>
      <c r="B3122" t="s">
        <v>45</v>
      </c>
      <c r="C3122" t="s">
        <v>38</v>
      </c>
      <c r="D3122" t="s">
        <v>53</v>
      </c>
      <c r="E3122" t="s">
        <v>25</v>
      </c>
      <c r="F3122" t="s">
        <v>26</v>
      </c>
      <c r="G3122"/>
      <c r="H3122" t="s">
        <v>27</v>
      </c>
      <c r="I3122">
        <v>0.75</v>
      </c>
      <c r="J3122">
        <v>0.5</v>
      </c>
      <c r="K3122">
        <v>1</v>
      </c>
      <c r="M3122" t="s">
        <v>24</v>
      </c>
    </row>
    <row r="3123" spans="1:17" x14ac:dyDescent="0.25">
      <c r="A3123">
        <v>1</v>
      </c>
      <c r="B3123" t="s">
        <v>45</v>
      </c>
      <c r="C3123" t="s">
        <v>38</v>
      </c>
      <c r="D3123" t="s">
        <v>53</v>
      </c>
      <c r="E3123" t="s">
        <v>20</v>
      </c>
      <c r="F3123" t="s">
        <v>74</v>
      </c>
      <c r="G3123"/>
      <c r="J3123">
        <v>0.25</v>
      </c>
      <c r="K3123">
        <v>0.33</v>
      </c>
      <c r="M3123" t="s">
        <v>75</v>
      </c>
      <c r="N3123" t="s">
        <v>24</v>
      </c>
      <c r="O3123" t="s">
        <v>21</v>
      </c>
    </row>
    <row r="3124" spans="1:17" x14ac:dyDescent="0.25">
      <c r="A3124">
        <v>1</v>
      </c>
      <c r="B3124" t="s">
        <v>45</v>
      </c>
      <c r="C3124" t="s">
        <v>38</v>
      </c>
      <c r="D3124" t="s">
        <v>53</v>
      </c>
      <c r="E3124" t="s">
        <v>28</v>
      </c>
      <c r="F3124" t="s">
        <v>26</v>
      </c>
      <c r="G3124"/>
      <c r="H3124" t="s">
        <v>27</v>
      </c>
      <c r="I3124">
        <v>1</v>
      </c>
      <c r="J3124">
        <v>0.5</v>
      </c>
      <c r="K3124">
        <v>2</v>
      </c>
      <c r="M3124" t="s">
        <v>21</v>
      </c>
    </row>
    <row r="3125" spans="1:17" x14ac:dyDescent="0.25">
      <c r="A3125">
        <v>1</v>
      </c>
      <c r="B3125" t="s">
        <v>45</v>
      </c>
      <c r="C3125" t="s">
        <v>38</v>
      </c>
      <c r="D3125" t="s">
        <v>53</v>
      </c>
      <c r="E3125" t="s">
        <v>18</v>
      </c>
      <c r="F3125" t="s">
        <v>31</v>
      </c>
      <c r="G3125">
        <v>24</v>
      </c>
      <c r="M3125" t="s">
        <v>21</v>
      </c>
    </row>
    <row r="3126" spans="1:17" x14ac:dyDescent="0.25">
      <c r="A3126">
        <v>1</v>
      </c>
      <c r="B3126" t="s">
        <v>45</v>
      </c>
      <c r="C3126" t="s">
        <v>37</v>
      </c>
      <c r="D3126" t="s">
        <v>53</v>
      </c>
      <c r="E3126" t="s">
        <v>18</v>
      </c>
      <c r="F3126" t="s">
        <v>26</v>
      </c>
      <c r="G3126"/>
      <c r="H3126" t="s">
        <v>19</v>
      </c>
      <c r="J3126">
        <v>6</v>
      </c>
      <c r="K3126">
        <v>7</v>
      </c>
      <c r="M3126" t="s">
        <v>21</v>
      </c>
    </row>
    <row r="3127" spans="1:17" x14ac:dyDescent="0.25">
      <c r="A3127">
        <v>1</v>
      </c>
      <c r="B3127" t="s">
        <v>45</v>
      </c>
      <c r="C3127" t="s">
        <v>37</v>
      </c>
      <c r="D3127" t="s">
        <v>53</v>
      </c>
      <c r="E3127" t="s">
        <v>20</v>
      </c>
      <c r="F3127" t="s">
        <v>74</v>
      </c>
      <c r="G3127"/>
      <c r="J3127">
        <v>0.25</v>
      </c>
      <c r="K3127">
        <v>0.33</v>
      </c>
      <c r="M3127" t="s">
        <v>75</v>
      </c>
      <c r="N3127" t="s">
        <v>21</v>
      </c>
      <c r="O3127" t="s">
        <v>32</v>
      </c>
    </row>
    <row r="3128" spans="1:17" x14ac:dyDescent="0.25">
      <c r="A3128">
        <v>1</v>
      </c>
      <c r="B3128" t="s">
        <v>45</v>
      </c>
      <c r="C3128" t="s">
        <v>37</v>
      </c>
      <c r="D3128" t="s">
        <v>53</v>
      </c>
      <c r="E3128" t="s">
        <v>33</v>
      </c>
      <c r="F3128" t="s">
        <v>26</v>
      </c>
      <c r="G3128"/>
      <c r="H3128" t="s">
        <v>19</v>
      </c>
      <c r="J3128">
        <v>3</v>
      </c>
      <c r="K3128">
        <v>3.5</v>
      </c>
      <c r="M3128" t="s">
        <v>32</v>
      </c>
    </row>
    <row r="3129" spans="1:17" x14ac:dyDescent="0.25">
      <c r="A3129">
        <v>1</v>
      </c>
      <c r="B3129" t="s">
        <v>45</v>
      </c>
      <c r="C3129" t="s">
        <v>37</v>
      </c>
      <c r="D3129" t="s">
        <v>53</v>
      </c>
      <c r="E3129" t="s">
        <v>34</v>
      </c>
      <c r="F3129" t="s">
        <v>26</v>
      </c>
      <c r="G3129"/>
      <c r="H3129" t="s">
        <v>19</v>
      </c>
      <c r="J3129">
        <v>0.5</v>
      </c>
      <c r="K3129">
        <v>0.75</v>
      </c>
      <c r="M3129" t="s">
        <v>24</v>
      </c>
    </row>
    <row r="3130" spans="1:17" x14ac:dyDescent="0.25">
      <c r="A3130">
        <v>1</v>
      </c>
      <c r="B3130" t="s">
        <v>45</v>
      </c>
      <c r="C3130" t="s">
        <v>37</v>
      </c>
      <c r="D3130" t="s">
        <v>53</v>
      </c>
      <c r="E3130" t="s">
        <v>33</v>
      </c>
      <c r="F3130" t="s">
        <v>26</v>
      </c>
      <c r="G3130"/>
      <c r="H3130" t="s">
        <v>27</v>
      </c>
      <c r="I3130">
        <v>2.5</v>
      </c>
      <c r="J3130">
        <v>2</v>
      </c>
      <c r="K3130">
        <v>3</v>
      </c>
      <c r="M3130" t="s">
        <v>32</v>
      </c>
    </row>
    <row r="3131" spans="1:17" x14ac:dyDescent="0.25">
      <c r="A3131">
        <v>1</v>
      </c>
      <c r="B3131" t="s">
        <v>45</v>
      </c>
      <c r="C3131" t="s">
        <v>37</v>
      </c>
      <c r="D3131" t="s">
        <v>53</v>
      </c>
      <c r="E3131" t="s">
        <v>20</v>
      </c>
      <c r="F3131" t="s">
        <v>74</v>
      </c>
      <c r="G3131"/>
      <c r="J3131">
        <v>0.25</v>
      </c>
      <c r="K3131">
        <v>0.33</v>
      </c>
      <c r="M3131" t="s">
        <v>75</v>
      </c>
      <c r="N3131" t="s">
        <v>24</v>
      </c>
      <c r="O3131" t="s">
        <v>21</v>
      </c>
    </row>
    <row r="3132" spans="1:17" x14ac:dyDescent="0.25">
      <c r="A3132">
        <v>1</v>
      </c>
      <c r="B3132" t="s">
        <v>45</v>
      </c>
      <c r="C3132" t="s">
        <v>37</v>
      </c>
      <c r="D3132" t="s">
        <v>53</v>
      </c>
      <c r="E3132" t="s">
        <v>28</v>
      </c>
      <c r="F3132" t="s">
        <v>26</v>
      </c>
      <c r="G3132"/>
      <c r="H3132" t="s">
        <v>27</v>
      </c>
      <c r="I3132">
        <v>0.5</v>
      </c>
      <c r="J3132">
        <v>0.33</v>
      </c>
      <c r="K3132">
        <v>0.75</v>
      </c>
      <c r="M3132" t="s">
        <v>21</v>
      </c>
    </row>
    <row r="3133" spans="1:17" x14ac:dyDescent="0.25">
      <c r="A3133">
        <v>1</v>
      </c>
      <c r="B3133" t="s">
        <v>45</v>
      </c>
      <c r="C3133" t="s">
        <v>37</v>
      </c>
      <c r="D3133" t="s">
        <v>53</v>
      </c>
      <c r="E3133" t="s">
        <v>18</v>
      </c>
      <c r="F3133" t="s">
        <v>31</v>
      </c>
      <c r="G3133">
        <v>24</v>
      </c>
      <c r="M3133" t="s">
        <v>21</v>
      </c>
    </row>
    <row r="3134" spans="1:17" x14ac:dyDescent="0.25">
      <c r="A3134">
        <v>1</v>
      </c>
      <c r="B3134" t="s">
        <v>45</v>
      </c>
      <c r="C3134" t="s">
        <v>38</v>
      </c>
      <c r="D3134" t="s">
        <v>56</v>
      </c>
      <c r="E3134" t="s">
        <v>18</v>
      </c>
      <c r="F3134" t="s">
        <v>26</v>
      </c>
      <c r="G3134"/>
      <c r="H3134" t="s">
        <v>19</v>
      </c>
      <c r="J3134">
        <v>8</v>
      </c>
      <c r="K3134">
        <v>14</v>
      </c>
      <c r="M3134" t="s">
        <v>21</v>
      </c>
    </row>
    <row r="3135" spans="1:17" x14ac:dyDescent="0.25">
      <c r="A3135">
        <v>1</v>
      </c>
      <c r="B3135" t="s">
        <v>45</v>
      </c>
      <c r="C3135" t="s">
        <v>38</v>
      </c>
      <c r="D3135" t="s">
        <v>56</v>
      </c>
      <c r="E3135" t="s">
        <v>28</v>
      </c>
      <c r="F3135" t="s">
        <v>26</v>
      </c>
      <c r="G3135"/>
      <c r="H3135" t="s">
        <v>27</v>
      </c>
      <c r="I3135">
        <v>1</v>
      </c>
      <c r="J3135">
        <v>0.5</v>
      </c>
      <c r="K3135">
        <v>2</v>
      </c>
      <c r="M3135" t="s">
        <v>21</v>
      </c>
    </row>
    <row r="3136" spans="1:17" x14ac:dyDescent="0.25">
      <c r="A3136">
        <v>1</v>
      </c>
      <c r="B3136" t="s">
        <v>45</v>
      </c>
      <c r="C3136" t="s">
        <v>38</v>
      </c>
      <c r="D3136" t="s">
        <v>56</v>
      </c>
      <c r="E3136" t="s">
        <v>18</v>
      </c>
      <c r="F3136" t="s">
        <v>31</v>
      </c>
      <c r="G3136">
        <v>24</v>
      </c>
      <c r="M3136" t="s">
        <v>21</v>
      </c>
    </row>
    <row r="3137" spans="1:17" x14ac:dyDescent="0.25">
      <c r="A3137">
        <v>1</v>
      </c>
      <c r="B3137" t="s">
        <v>45</v>
      </c>
      <c r="C3137" t="s">
        <v>37</v>
      </c>
      <c r="D3137" t="s">
        <v>56</v>
      </c>
      <c r="E3137" t="s">
        <v>18</v>
      </c>
      <c r="F3137" t="s">
        <v>26</v>
      </c>
      <c r="G3137"/>
      <c r="H3137" t="s">
        <v>19</v>
      </c>
      <c r="J3137">
        <v>6</v>
      </c>
      <c r="K3137">
        <v>8</v>
      </c>
      <c r="M3137" t="s">
        <v>21</v>
      </c>
    </row>
    <row r="3138" spans="1:17" x14ac:dyDescent="0.25">
      <c r="A3138">
        <v>1</v>
      </c>
      <c r="B3138" t="s">
        <v>45</v>
      </c>
      <c r="C3138" t="s">
        <v>37</v>
      </c>
      <c r="D3138" t="s">
        <v>56</v>
      </c>
      <c r="E3138" t="s">
        <v>20</v>
      </c>
      <c r="F3138" t="s">
        <v>74</v>
      </c>
      <c r="G3138"/>
      <c r="J3138">
        <v>0.25</v>
      </c>
      <c r="K3138">
        <v>0.33</v>
      </c>
      <c r="M3138" t="s">
        <v>75</v>
      </c>
      <c r="N3138" t="s">
        <v>21</v>
      </c>
      <c r="O3138" t="s">
        <v>22</v>
      </c>
    </row>
    <row r="3139" spans="1:17" x14ac:dyDescent="0.25">
      <c r="A3139">
        <v>1</v>
      </c>
      <c r="B3139" t="s">
        <v>45</v>
      </c>
      <c r="C3139" t="s">
        <v>37</v>
      </c>
      <c r="D3139" t="s">
        <v>56</v>
      </c>
      <c r="E3139" t="s">
        <v>23</v>
      </c>
      <c r="F3139" t="s">
        <v>26</v>
      </c>
      <c r="G3139"/>
      <c r="H3139" t="s">
        <v>19</v>
      </c>
      <c r="J3139">
        <v>6</v>
      </c>
      <c r="K3139">
        <v>8</v>
      </c>
      <c r="M3139" t="s">
        <v>22</v>
      </c>
    </row>
    <row r="3140" spans="1:17" x14ac:dyDescent="0.25">
      <c r="A3140">
        <v>1</v>
      </c>
      <c r="B3140" t="s">
        <v>45</v>
      </c>
      <c r="C3140" t="s">
        <v>37</v>
      </c>
      <c r="D3140" t="s">
        <v>56</v>
      </c>
      <c r="E3140" t="s">
        <v>28</v>
      </c>
      <c r="F3140" t="s">
        <v>26</v>
      </c>
      <c r="G3140"/>
      <c r="H3140" t="s">
        <v>27</v>
      </c>
      <c r="I3140">
        <v>0.75</v>
      </c>
      <c r="J3140">
        <v>0.5</v>
      </c>
      <c r="K3140">
        <v>1</v>
      </c>
      <c r="M3140" t="s">
        <v>21</v>
      </c>
    </row>
    <row r="3141" spans="1:17" x14ac:dyDescent="0.25">
      <c r="A3141">
        <v>1</v>
      </c>
      <c r="B3141" t="s">
        <v>45</v>
      </c>
      <c r="C3141" t="s">
        <v>37</v>
      </c>
      <c r="D3141" t="s">
        <v>56</v>
      </c>
      <c r="E3141" t="s">
        <v>20</v>
      </c>
      <c r="F3141" t="s">
        <v>74</v>
      </c>
      <c r="G3141"/>
      <c r="J3141">
        <v>0.25</v>
      </c>
      <c r="K3141">
        <v>0.33</v>
      </c>
      <c r="M3141" t="s">
        <v>75</v>
      </c>
      <c r="N3141" t="s">
        <v>24</v>
      </c>
      <c r="O3141" t="s">
        <v>21</v>
      </c>
    </row>
    <row r="3142" spans="1:17" x14ac:dyDescent="0.25">
      <c r="A3142">
        <v>1</v>
      </c>
      <c r="B3142" t="s">
        <v>45</v>
      </c>
      <c r="C3142" t="s">
        <v>37</v>
      </c>
      <c r="D3142" t="s">
        <v>56</v>
      </c>
      <c r="E3142" t="s">
        <v>18</v>
      </c>
      <c r="F3142" t="s">
        <v>31</v>
      </c>
      <c r="G3142">
        <v>24</v>
      </c>
      <c r="M3142" t="s">
        <v>21</v>
      </c>
    </row>
    <row r="3143" spans="1:17" x14ac:dyDescent="0.25">
      <c r="A3143">
        <v>1</v>
      </c>
      <c r="B3143" t="s">
        <v>45</v>
      </c>
      <c r="C3143" t="s">
        <v>37</v>
      </c>
      <c r="D3143" t="s">
        <v>52</v>
      </c>
      <c r="E3143" t="s">
        <v>18</v>
      </c>
      <c r="F3143" t="s">
        <v>26</v>
      </c>
      <c r="G3143"/>
      <c r="H3143" t="s">
        <v>19</v>
      </c>
      <c r="J3143">
        <v>8</v>
      </c>
      <c r="K3143">
        <v>9</v>
      </c>
      <c r="M3143" t="s">
        <v>21</v>
      </c>
    </row>
    <row r="3144" spans="1:17" x14ac:dyDescent="0.25">
      <c r="A3144">
        <v>1</v>
      </c>
      <c r="B3144" t="s">
        <v>45</v>
      </c>
      <c r="C3144" t="s">
        <v>37</v>
      </c>
      <c r="D3144" t="s">
        <v>52</v>
      </c>
      <c r="E3144" t="s">
        <v>28</v>
      </c>
      <c r="F3144" t="s">
        <v>26</v>
      </c>
      <c r="G3144"/>
      <c r="H3144" t="s">
        <v>27</v>
      </c>
      <c r="I3144">
        <v>1</v>
      </c>
      <c r="J3144">
        <v>0.5</v>
      </c>
      <c r="K3144">
        <v>2</v>
      </c>
      <c r="M3144" t="s">
        <v>21</v>
      </c>
    </row>
    <row r="3145" spans="1:17" x14ac:dyDescent="0.25">
      <c r="A3145">
        <v>1</v>
      </c>
      <c r="B3145" t="s">
        <v>45</v>
      </c>
      <c r="C3145" t="s">
        <v>37</v>
      </c>
      <c r="D3145" t="s">
        <v>52</v>
      </c>
      <c r="E3145" t="s">
        <v>18</v>
      </c>
      <c r="F3145" t="s">
        <v>31</v>
      </c>
      <c r="G3145">
        <v>24</v>
      </c>
      <c r="M3145" t="s">
        <v>21</v>
      </c>
    </row>
    <row r="3146" spans="1:17" x14ac:dyDescent="0.25">
      <c r="A3146">
        <v>1</v>
      </c>
      <c r="B3146" t="s">
        <v>45</v>
      </c>
      <c r="C3146" t="s">
        <v>36</v>
      </c>
      <c r="D3146" t="s">
        <v>52</v>
      </c>
      <c r="E3146" t="s">
        <v>18</v>
      </c>
      <c r="F3146" t="s">
        <v>26</v>
      </c>
      <c r="G3146"/>
      <c r="H3146" t="s">
        <v>19</v>
      </c>
      <c r="J3146">
        <v>8</v>
      </c>
      <c r="K3146">
        <v>11</v>
      </c>
      <c r="M3146" t="s">
        <v>21</v>
      </c>
    </row>
    <row r="3147" spans="1:17" x14ac:dyDescent="0.25">
      <c r="A3147">
        <v>1</v>
      </c>
      <c r="B3147" t="s">
        <v>45</v>
      </c>
      <c r="C3147" t="s">
        <v>36</v>
      </c>
      <c r="D3147" t="s">
        <v>52</v>
      </c>
      <c r="E3147" t="s">
        <v>20</v>
      </c>
      <c r="F3147" t="s">
        <v>74</v>
      </c>
      <c r="G3147"/>
      <c r="J3147">
        <v>0.25</v>
      </c>
      <c r="K3147">
        <v>0.33</v>
      </c>
      <c r="M3147" t="s">
        <v>75</v>
      </c>
      <c r="N3147" t="s">
        <v>21</v>
      </c>
      <c r="O3147" t="s">
        <v>62</v>
      </c>
      <c r="Q3147" t="s">
        <v>63</v>
      </c>
    </row>
    <row r="3148" spans="1:17" x14ac:dyDescent="0.25">
      <c r="A3148">
        <v>1</v>
      </c>
      <c r="B3148" t="s">
        <v>45</v>
      </c>
      <c r="C3148" t="s">
        <v>36</v>
      </c>
      <c r="D3148" t="s">
        <v>52</v>
      </c>
      <c r="E3148" t="s">
        <v>25</v>
      </c>
      <c r="F3148" t="s">
        <v>26</v>
      </c>
      <c r="G3148"/>
      <c r="H3148" t="s">
        <v>27</v>
      </c>
      <c r="I3148">
        <v>0.75</v>
      </c>
      <c r="J3148">
        <v>0.5</v>
      </c>
      <c r="K3148">
        <v>1</v>
      </c>
      <c r="M3148" t="s">
        <v>24</v>
      </c>
    </row>
    <row r="3149" spans="1:17" x14ac:dyDescent="0.25">
      <c r="A3149">
        <v>1</v>
      </c>
      <c r="B3149" t="s">
        <v>45</v>
      </c>
      <c r="C3149" t="s">
        <v>36</v>
      </c>
      <c r="D3149" t="s">
        <v>52</v>
      </c>
      <c r="E3149" t="s">
        <v>20</v>
      </c>
      <c r="F3149" t="s">
        <v>74</v>
      </c>
      <c r="G3149"/>
      <c r="J3149">
        <v>0.25</v>
      </c>
      <c r="K3149">
        <v>0.33</v>
      </c>
      <c r="M3149" t="s">
        <v>75</v>
      </c>
      <c r="N3149" t="s">
        <v>24</v>
      </c>
      <c r="O3149" t="s">
        <v>21</v>
      </c>
    </row>
    <row r="3150" spans="1:17" x14ac:dyDescent="0.25">
      <c r="A3150">
        <v>1</v>
      </c>
      <c r="B3150" t="s">
        <v>45</v>
      </c>
      <c r="C3150" t="s">
        <v>36</v>
      </c>
      <c r="D3150" t="s">
        <v>52</v>
      </c>
      <c r="E3150" t="s">
        <v>28</v>
      </c>
      <c r="F3150" t="s">
        <v>26</v>
      </c>
      <c r="G3150"/>
      <c r="H3150" t="s">
        <v>27</v>
      </c>
      <c r="I3150">
        <v>1</v>
      </c>
      <c r="J3150">
        <v>0.5</v>
      </c>
      <c r="K3150">
        <v>2</v>
      </c>
      <c r="M3150" t="s">
        <v>21</v>
      </c>
    </row>
    <row r="3151" spans="1:17" x14ac:dyDescent="0.25">
      <c r="A3151">
        <v>1</v>
      </c>
      <c r="B3151" t="s">
        <v>45</v>
      </c>
      <c r="C3151" t="s">
        <v>36</v>
      </c>
      <c r="D3151" t="s">
        <v>52</v>
      </c>
      <c r="E3151" t="s">
        <v>18</v>
      </c>
      <c r="F3151" t="s">
        <v>31</v>
      </c>
      <c r="G3151">
        <v>24</v>
      </c>
      <c r="M3151" t="s">
        <v>21</v>
      </c>
    </row>
    <row r="3152" spans="1:17" x14ac:dyDescent="0.25">
      <c r="A3152">
        <v>1</v>
      </c>
      <c r="B3152" t="s">
        <v>45</v>
      </c>
      <c r="C3152" t="s">
        <v>38</v>
      </c>
      <c r="D3152" t="s">
        <v>52</v>
      </c>
      <c r="E3152" t="s">
        <v>18</v>
      </c>
      <c r="F3152" t="s">
        <v>26</v>
      </c>
      <c r="G3152"/>
      <c r="H3152" t="s">
        <v>19</v>
      </c>
      <c r="J3152">
        <v>8</v>
      </c>
      <c r="K3152">
        <v>11</v>
      </c>
      <c r="M3152" t="s">
        <v>21</v>
      </c>
    </row>
    <row r="3153" spans="1:17" x14ac:dyDescent="0.25">
      <c r="A3153">
        <v>1</v>
      </c>
      <c r="B3153" t="s">
        <v>45</v>
      </c>
      <c r="C3153" t="s">
        <v>38</v>
      </c>
      <c r="D3153" t="s">
        <v>52</v>
      </c>
      <c r="E3153" t="s">
        <v>20</v>
      </c>
      <c r="F3153" t="s">
        <v>74</v>
      </c>
      <c r="G3153"/>
      <c r="J3153">
        <v>0.25</v>
      </c>
      <c r="K3153">
        <v>0.33</v>
      </c>
      <c r="M3153" t="s">
        <v>75</v>
      </c>
      <c r="N3153" t="s">
        <v>21</v>
      </c>
      <c r="O3153" t="s">
        <v>62</v>
      </c>
      <c r="Q3153" t="s">
        <v>63</v>
      </c>
    </row>
    <row r="3154" spans="1:17" x14ac:dyDescent="0.25">
      <c r="A3154">
        <v>1</v>
      </c>
      <c r="B3154" t="s">
        <v>45</v>
      </c>
      <c r="C3154" t="s">
        <v>38</v>
      </c>
      <c r="D3154" t="s">
        <v>52</v>
      </c>
      <c r="E3154" t="s">
        <v>25</v>
      </c>
      <c r="F3154" t="s">
        <v>26</v>
      </c>
      <c r="G3154"/>
      <c r="H3154" t="s">
        <v>27</v>
      </c>
      <c r="I3154">
        <v>0.75</v>
      </c>
      <c r="J3154">
        <v>0.5</v>
      </c>
      <c r="K3154">
        <v>1</v>
      </c>
      <c r="M3154" t="s">
        <v>24</v>
      </c>
    </row>
    <row r="3155" spans="1:17" x14ac:dyDescent="0.25">
      <c r="A3155">
        <v>1</v>
      </c>
      <c r="B3155" t="s">
        <v>45</v>
      </c>
      <c r="C3155" t="s">
        <v>38</v>
      </c>
      <c r="D3155" t="s">
        <v>52</v>
      </c>
      <c r="E3155" t="s">
        <v>20</v>
      </c>
      <c r="F3155" t="s">
        <v>74</v>
      </c>
      <c r="G3155"/>
      <c r="J3155">
        <v>0.25</v>
      </c>
      <c r="K3155">
        <v>0.33</v>
      </c>
      <c r="M3155" t="s">
        <v>75</v>
      </c>
      <c r="N3155" t="s">
        <v>24</v>
      </c>
      <c r="O3155" t="s">
        <v>21</v>
      </c>
    </row>
    <row r="3156" spans="1:17" x14ac:dyDescent="0.25">
      <c r="A3156">
        <v>1</v>
      </c>
      <c r="B3156" t="s">
        <v>45</v>
      </c>
      <c r="C3156" t="s">
        <v>38</v>
      </c>
      <c r="D3156" t="s">
        <v>52</v>
      </c>
      <c r="E3156" t="s">
        <v>28</v>
      </c>
      <c r="F3156" t="s">
        <v>26</v>
      </c>
      <c r="G3156"/>
      <c r="H3156" t="s">
        <v>27</v>
      </c>
      <c r="I3156">
        <v>1</v>
      </c>
      <c r="J3156">
        <v>0.5</v>
      </c>
      <c r="K3156">
        <v>2</v>
      </c>
      <c r="M3156" t="s">
        <v>21</v>
      </c>
    </row>
    <row r="3157" spans="1:17" x14ac:dyDescent="0.25">
      <c r="A3157">
        <v>1</v>
      </c>
      <c r="B3157" t="s">
        <v>45</v>
      </c>
      <c r="C3157" t="s">
        <v>38</v>
      </c>
      <c r="D3157" t="s">
        <v>52</v>
      </c>
      <c r="E3157" t="s">
        <v>18</v>
      </c>
      <c r="F3157" t="s">
        <v>31</v>
      </c>
      <c r="G3157">
        <v>24</v>
      </c>
      <c r="M3157" t="s">
        <v>21</v>
      </c>
    </row>
    <row r="3158" spans="1:17" x14ac:dyDescent="0.25">
      <c r="A3158">
        <v>1</v>
      </c>
      <c r="B3158" t="s">
        <v>45</v>
      </c>
      <c r="C3158" t="s">
        <v>17</v>
      </c>
      <c r="D3158" t="s">
        <v>51</v>
      </c>
      <c r="E3158" t="s">
        <v>18</v>
      </c>
      <c r="F3158" t="s">
        <v>31</v>
      </c>
      <c r="G3158">
        <v>24</v>
      </c>
      <c r="M3158" t="s">
        <v>21</v>
      </c>
    </row>
    <row r="3159" spans="1:17" x14ac:dyDescent="0.25">
      <c r="A3159">
        <v>1</v>
      </c>
      <c r="B3159" t="s">
        <v>45</v>
      </c>
      <c r="C3159" t="s">
        <v>37</v>
      </c>
      <c r="D3159" t="s">
        <v>51</v>
      </c>
      <c r="E3159" t="s">
        <v>18</v>
      </c>
      <c r="F3159" t="s">
        <v>31</v>
      </c>
      <c r="G3159">
        <v>24</v>
      </c>
      <c r="M3159" t="s">
        <v>21</v>
      </c>
    </row>
    <row r="3160" spans="1:17" x14ac:dyDescent="0.25">
      <c r="A3160">
        <v>1</v>
      </c>
      <c r="B3160" t="s">
        <v>45</v>
      </c>
      <c r="C3160" t="s">
        <v>36</v>
      </c>
      <c r="D3160" t="s">
        <v>51</v>
      </c>
      <c r="E3160" t="s">
        <v>18</v>
      </c>
      <c r="F3160" t="s">
        <v>31</v>
      </c>
      <c r="G3160">
        <v>24</v>
      </c>
      <c r="M3160" t="s">
        <v>21</v>
      </c>
    </row>
    <row r="3161" spans="1:17" x14ac:dyDescent="0.25">
      <c r="A3161">
        <v>1</v>
      </c>
      <c r="B3161" t="s">
        <v>45</v>
      </c>
      <c r="C3161" t="s">
        <v>38</v>
      </c>
      <c r="D3161" t="s">
        <v>51</v>
      </c>
      <c r="E3161" t="s">
        <v>18</v>
      </c>
      <c r="F3161" t="s">
        <v>31</v>
      </c>
      <c r="G3161">
        <v>24</v>
      </c>
      <c r="M3161" t="s">
        <v>21</v>
      </c>
    </row>
    <row r="3162" spans="1:17" hidden="1" x14ac:dyDescent="0.25">
      <c r="A3162">
        <v>0</v>
      </c>
      <c r="B3162" t="s">
        <v>46</v>
      </c>
      <c r="C3162" t="s">
        <v>17</v>
      </c>
      <c r="D3162" t="s">
        <v>55</v>
      </c>
      <c r="E3162" t="s">
        <v>18</v>
      </c>
      <c r="F3162" t="s">
        <v>26</v>
      </c>
      <c r="G3162"/>
      <c r="H3162" t="s">
        <v>19</v>
      </c>
      <c r="J3162">
        <v>6</v>
      </c>
      <c r="K3162">
        <v>8</v>
      </c>
      <c r="M3162" t="s">
        <v>21</v>
      </c>
    </row>
    <row r="3163" spans="1:17" hidden="1" x14ac:dyDescent="0.25">
      <c r="A3163">
        <v>0</v>
      </c>
      <c r="B3163" t="s">
        <v>46</v>
      </c>
      <c r="C3163" t="s">
        <v>17</v>
      </c>
      <c r="D3163" t="s">
        <v>55</v>
      </c>
      <c r="E3163" t="s">
        <v>20</v>
      </c>
      <c r="F3163" t="s">
        <v>74</v>
      </c>
      <c r="G3163"/>
      <c r="J3163">
        <v>0.25</v>
      </c>
      <c r="K3163">
        <v>0.33</v>
      </c>
      <c r="M3163" t="s">
        <v>75</v>
      </c>
      <c r="N3163" t="s">
        <v>21</v>
      </c>
      <c r="O3163" t="s">
        <v>22</v>
      </c>
    </row>
    <row r="3164" spans="1:17" hidden="1" x14ac:dyDescent="0.25">
      <c r="A3164">
        <v>0</v>
      </c>
      <c r="B3164" t="s">
        <v>46</v>
      </c>
      <c r="C3164" t="s">
        <v>17</v>
      </c>
      <c r="D3164" t="s">
        <v>55</v>
      </c>
      <c r="E3164" t="s">
        <v>23</v>
      </c>
      <c r="F3164" t="s">
        <v>26</v>
      </c>
      <c r="G3164"/>
      <c r="H3164" t="s">
        <v>19</v>
      </c>
      <c r="J3164">
        <v>6</v>
      </c>
      <c r="K3164">
        <v>8</v>
      </c>
      <c r="M3164" t="s">
        <v>22</v>
      </c>
    </row>
    <row r="3165" spans="1:17" hidden="1" x14ac:dyDescent="0.25">
      <c r="A3165">
        <v>0</v>
      </c>
      <c r="B3165" t="s">
        <v>46</v>
      </c>
      <c r="C3165" t="s">
        <v>17</v>
      </c>
      <c r="D3165" t="s">
        <v>55</v>
      </c>
      <c r="E3165" t="s">
        <v>20</v>
      </c>
      <c r="F3165" t="s">
        <v>74</v>
      </c>
      <c r="G3165"/>
      <c r="J3165">
        <v>0.25</v>
      </c>
      <c r="K3165">
        <v>0.33</v>
      </c>
      <c r="M3165" t="s">
        <v>75</v>
      </c>
      <c r="N3165" t="s">
        <v>24</v>
      </c>
      <c r="O3165" t="s">
        <v>62</v>
      </c>
      <c r="Q3165" t="e">
        <f>VLOOKUP(A3165&amp;C3166&amp;D3166,Sheet2!$A$1:$K$26,10,FALSE)</f>
        <v>#N/A</v>
      </c>
    </row>
    <row r="3166" spans="1:17" hidden="1" x14ac:dyDescent="0.25">
      <c r="A3166">
        <v>0</v>
      </c>
      <c r="B3166" t="s">
        <v>46</v>
      </c>
      <c r="C3166" t="s">
        <v>17</v>
      </c>
      <c r="D3166" t="s">
        <v>55</v>
      </c>
      <c r="E3166" t="s">
        <v>25</v>
      </c>
      <c r="F3166" t="s">
        <v>26</v>
      </c>
      <c r="G3166"/>
      <c r="H3166" t="s">
        <v>27</v>
      </c>
      <c r="I3166">
        <v>0.54</v>
      </c>
      <c r="J3166">
        <v>0.25</v>
      </c>
      <c r="K3166">
        <v>0.75</v>
      </c>
      <c r="M3166" t="s">
        <v>24</v>
      </c>
    </row>
    <row r="3167" spans="1:17" hidden="1" x14ac:dyDescent="0.25">
      <c r="A3167">
        <v>0</v>
      </c>
      <c r="B3167" t="s">
        <v>46</v>
      </c>
      <c r="C3167" t="s">
        <v>17</v>
      </c>
      <c r="D3167" t="s">
        <v>55</v>
      </c>
      <c r="E3167" t="s">
        <v>20</v>
      </c>
      <c r="F3167" t="s">
        <v>74</v>
      </c>
      <c r="G3167"/>
      <c r="I3167">
        <v>0.54</v>
      </c>
      <c r="J3167">
        <v>0.16</v>
      </c>
      <c r="K3167">
        <v>0.25</v>
      </c>
      <c r="M3167" t="s">
        <v>75</v>
      </c>
      <c r="N3167" t="s">
        <v>24</v>
      </c>
      <c r="O3167" t="s">
        <v>21</v>
      </c>
    </row>
    <row r="3168" spans="1:17" hidden="1" x14ac:dyDescent="0.25">
      <c r="A3168">
        <v>0</v>
      </c>
      <c r="B3168" t="s">
        <v>46</v>
      </c>
      <c r="C3168" t="s">
        <v>17</v>
      </c>
      <c r="D3168" t="s">
        <v>55</v>
      </c>
      <c r="E3168" t="s">
        <v>28</v>
      </c>
      <c r="F3168" t="s">
        <v>26</v>
      </c>
      <c r="G3168"/>
      <c r="H3168" t="s">
        <v>27</v>
      </c>
      <c r="I3168">
        <v>0.75</v>
      </c>
      <c r="J3168">
        <v>0.5</v>
      </c>
      <c r="K3168">
        <v>1</v>
      </c>
      <c r="M3168" t="s">
        <v>21</v>
      </c>
    </row>
    <row r="3169" spans="1:17" hidden="1" x14ac:dyDescent="0.25">
      <c r="A3169">
        <v>0</v>
      </c>
      <c r="B3169" t="s">
        <v>46</v>
      </c>
      <c r="C3169" t="s">
        <v>17</v>
      </c>
      <c r="D3169" t="s">
        <v>55</v>
      </c>
      <c r="E3169" t="s">
        <v>20</v>
      </c>
      <c r="F3169" t="s">
        <v>74</v>
      </c>
      <c r="G3169"/>
      <c r="J3169">
        <v>0.25</v>
      </c>
      <c r="K3169">
        <v>0.33</v>
      </c>
      <c r="M3169" t="s">
        <v>75</v>
      </c>
      <c r="N3169" t="s">
        <v>24</v>
      </c>
      <c r="O3169" t="s">
        <v>29</v>
      </c>
      <c r="P3169">
        <v>2500</v>
      </c>
      <c r="Q3169" t="e">
        <f>VLOOKUP(A3169&amp;C3169&amp;D3169,Sheet2!$A$1:$W$46,21,FALSE)</f>
        <v>#N/A</v>
      </c>
    </row>
    <row r="3170" spans="1:17" hidden="1" x14ac:dyDescent="0.25">
      <c r="A3170">
        <v>0</v>
      </c>
      <c r="B3170" t="s">
        <v>46</v>
      </c>
      <c r="C3170" t="s">
        <v>17</v>
      </c>
      <c r="D3170" t="s">
        <v>55</v>
      </c>
      <c r="E3170" t="s">
        <v>30</v>
      </c>
      <c r="F3170" t="s">
        <v>26</v>
      </c>
      <c r="G3170"/>
      <c r="H3170" t="s">
        <v>27</v>
      </c>
      <c r="I3170">
        <v>2.5</v>
      </c>
      <c r="J3170">
        <v>0.5</v>
      </c>
      <c r="K3170">
        <v>3</v>
      </c>
      <c r="M3170" t="s">
        <v>24</v>
      </c>
    </row>
    <row r="3171" spans="1:17" hidden="1" x14ac:dyDescent="0.25">
      <c r="A3171">
        <v>0</v>
      </c>
      <c r="B3171" t="s">
        <v>46</v>
      </c>
      <c r="C3171" t="s">
        <v>17</v>
      </c>
      <c r="D3171" t="s">
        <v>55</v>
      </c>
      <c r="E3171" t="s">
        <v>20</v>
      </c>
      <c r="F3171" t="s">
        <v>74</v>
      </c>
      <c r="G3171"/>
      <c r="J3171">
        <v>0.25</v>
      </c>
      <c r="K3171">
        <v>0.33</v>
      </c>
      <c r="M3171" t="s">
        <v>75</v>
      </c>
      <c r="N3171" t="s">
        <v>24</v>
      </c>
      <c r="O3171" t="s">
        <v>21</v>
      </c>
    </row>
    <row r="3172" spans="1:17" hidden="1" x14ac:dyDescent="0.25">
      <c r="A3172">
        <v>0</v>
      </c>
      <c r="B3172" t="s">
        <v>46</v>
      </c>
      <c r="C3172" t="s">
        <v>17</v>
      </c>
      <c r="D3172" t="s">
        <v>55</v>
      </c>
      <c r="E3172" t="s">
        <v>18</v>
      </c>
      <c r="F3172" t="s">
        <v>31</v>
      </c>
      <c r="G3172">
        <v>24</v>
      </c>
      <c r="M3172" t="s">
        <v>21</v>
      </c>
    </row>
    <row r="3173" spans="1:17" hidden="1" x14ac:dyDescent="0.25">
      <c r="A3173">
        <v>0</v>
      </c>
      <c r="B3173" t="s">
        <v>46</v>
      </c>
      <c r="C3173" t="s">
        <v>17</v>
      </c>
      <c r="D3173" t="s">
        <v>53</v>
      </c>
      <c r="E3173" t="s">
        <v>18</v>
      </c>
      <c r="F3173" t="s">
        <v>26</v>
      </c>
      <c r="G3173"/>
      <c r="H3173" t="s">
        <v>19</v>
      </c>
      <c r="J3173">
        <v>6</v>
      </c>
      <c r="K3173">
        <v>7</v>
      </c>
      <c r="M3173" t="s">
        <v>21</v>
      </c>
    </row>
    <row r="3174" spans="1:17" hidden="1" x14ac:dyDescent="0.25">
      <c r="A3174">
        <v>0</v>
      </c>
      <c r="B3174" t="s">
        <v>46</v>
      </c>
      <c r="C3174" t="s">
        <v>17</v>
      </c>
      <c r="D3174" t="s">
        <v>53</v>
      </c>
      <c r="E3174" t="s">
        <v>20</v>
      </c>
      <c r="F3174" t="s">
        <v>74</v>
      </c>
      <c r="G3174"/>
      <c r="J3174">
        <v>0.25</v>
      </c>
      <c r="K3174">
        <v>0.33</v>
      </c>
      <c r="M3174" t="s">
        <v>75</v>
      </c>
      <c r="N3174" t="s">
        <v>21</v>
      </c>
      <c r="O3174" t="s">
        <v>32</v>
      </c>
    </row>
    <row r="3175" spans="1:17" hidden="1" x14ac:dyDescent="0.25">
      <c r="A3175">
        <v>0</v>
      </c>
      <c r="B3175" t="s">
        <v>46</v>
      </c>
      <c r="C3175" t="s">
        <v>17</v>
      </c>
      <c r="D3175" t="s">
        <v>53</v>
      </c>
      <c r="E3175" t="s">
        <v>33</v>
      </c>
      <c r="F3175" t="s">
        <v>26</v>
      </c>
      <c r="G3175"/>
      <c r="H3175" t="s">
        <v>19</v>
      </c>
      <c r="J3175">
        <v>3</v>
      </c>
      <c r="K3175">
        <v>4</v>
      </c>
      <c r="M3175" t="s">
        <v>32</v>
      </c>
    </row>
    <row r="3176" spans="1:17" hidden="1" x14ac:dyDescent="0.25">
      <c r="A3176">
        <v>0</v>
      </c>
      <c r="B3176" t="s">
        <v>46</v>
      </c>
      <c r="C3176" t="s">
        <v>17</v>
      </c>
      <c r="D3176" t="s">
        <v>53</v>
      </c>
      <c r="E3176" t="s">
        <v>34</v>
      </c>
      <c r="F3176" t="s">
        <v>26</v>
      </c>
      <c r="G3176"/>
      <c r="H3176" t="s">
        <v>19</v>
      </c>
      <c r="J3176">
        <v>0.5</v>
      </c>
      <c r="K3176">
        <v>0.75</v>
      </c>
      <c r="M3176" t="s">
        <v>24</v>
      </c>
    </row>
    <row r="3177" spans="1:17" hidden="1" x14ac:dyDescent="0.25">
      <c r="A3177">
        <v>0</v>
      </c>
      <c r="B3177" t="s">
        <v>46</v>
      </c>
      <c r="C3177" t="s">
        <v>17</v>
      </c>
      <c r="D3177" t="s">
        <v>53</v>
      </c>
      <c r="E3177" t="s">
        <v>33</v>
      </c>
      <c r="F3177" t="s">
        <v>26</v>
      </c>
      <c r="G3177"/>
      <c r="H3177" t="s">
        <v>27</v>
      </c>
      <c r="I3177">
        <v>4</v>
      </c>
      <c r="J3177">
        <v>3</v>
      </c>
      <c r="K3177">
        <v>5.5</v>
      </c>
      <c r="M3177" t="s">
        <v>32</v>
      </c>
    </row>
    <row r="3178" spans="1:17" hidden="1" x14ac:dyDescent="0.25">
      <c r="A3178">
        <v>0</v>
      </c>
      <c r="B3178" t="s">
        <v>46</v>
      </c>
      <c r="C3178" t="s">
        <v>17</v>
      </c>
      <c r="D3178" t="s">
        <v>53</v>
      </c>
      <c r="E3178" t="s">
        <v>20</v>
      </c>
      <c r="F3178" t="s">
        <v>74</v>
      </c>
      <c r="G3178"/>
      <c r="J3178">
        <v>0.25</v>
      </c>
      <c r="K3178">
        <v>0.33</v>
      </c>
      <c r="M3178" t="s">
        <v>75</v>
      </c>
      <c r="N3178" t="s">
        <v>24</v>
      </c>
      <c r="O3178" t="s">
        <v>62</v>
      </c>
      <c r="Q3178" t="e">
        <f>VLOOKUP(A3178&amp;C3179&amp;D3179,Sheet2!$A$1:$K$26,10,FALSE)</f>
        <v>#N/A</v>
      </c>
    </row>
    <row r="3179" spans="1:17" hidden="1" x14ac:dyDescent="0.25">
      <c r="A3179">
        <v>0</v>
      </c>
      <c r="B3179" t="s">
        <v>46</v>
      </c>
      <c r="C3179" t="s">
        <v>17</v>
      </c>
      <c r="D3179" t="s">
        <v>53</v>
      </c>
      <c r="E3179" t="s">
        <v>25</v>
      </c>
      <c r="F3179" t="s">
        <v>26</v>
      </c>
      <c r="G3179"/>
      <c r="H3179" t="s">
        <v>27</v>
      </c>
      <c r="I3179">
        <v>0.54</v>
      </c>
      <c r="J3179">
        <v>0.25</v>
      </c>
      <c r="K3179">
        <v>0.75</v>
      </c>
      <c r="M3179" t="s">
        <v>24</v>
      </c>
    </row>
    <row r="3180" spans="1:17" hidden="1" x14ac:dyDescent="0.25">
      <c r="A3180">
        <v>0</v>
      </c>
      <c r="B3180" t="s">
        <v>46</v>
      </c>
      <c r="C3180" t="s">
        <v>17</v>
      </c>
      <c r="D3180" t="s">
        <v>53</v>
      </c>
      <c r="E3180" t="s">
        <v>20</v>
      </c>
      <c r="F3180" t="s">
        <v>74</v>
      </c>
      <c r="G3180"/>
      <c r="I3180">
        <v>0.54</v>
      </c>
      <c r="J3180">
        <v>0.16</v>
      </c>
      <c r="K3180">
        <v>0.25</v>
      </c>
      <c r="M3180" t="s">
        <v>75</v>
      </c>
      <c r="N3180" t="s">
        <v>24</v>
      </c>
      <c r="O3180" t="s">
        <v>21</v>
      </c>
    </row>
    <row r="3181" spans="1:17" hidden="1" x14ac:dyDescent="0.25">
      <c r="A3181">
        <v>0</v>
      </c>
      <c r="B3181" t="s">
        <v>46</v>
      </c>
      <c r="C3181" t="s">
        <v>17</v>
      </c>
      <c r="D3181" t="s">
        <v>53</v>
      </c>
      <c r="E3181" t="s">
        <v>28</v>
      </c>
      <c r="F3181" t="s">
        <v>26</v>
      </c>
      <c r="G3181"/>
      <c r="H3181" t="s">
        <v>27</v>
      </c>
      <c r="I3181">
        <v>0.75</v>
      </c>
      <c r="J3181">
        <v>0.5</v>
      </c>
      <c r="K3181">
        <v>1</v>
      </c>
      <c r="M3181" t="s">
        <v>21</v>
      </c>
    </row>
    <row r="3182" spans="1:17" hidden="1" x14ac:dyDescent="0.25">
      <c r="A3182">
        <v>0</v>
      </c>
      <c r="B3182" t="s">
        <v>46</v>
      </c>
      <c r="C3182" t="s">
        <v>17</v>
      </c>
      <c r="D3182" t="s">
        <v>53</v>
      </c>
      <c r="E3182" t="s">
        <v>20</v>
      </c>
      <c r="F3182" t="s">
        <v>74</v>
      </c>
      <c r="G3182"/>
      <c r="J3182">
        <v>0.25</v>
      </c>
      <c r="K3182">
        <v>0.33</v>
      </c>
      <c r="M3182" t="s">
        <v>75</v>
      </c>
      <c r="N3182" t="s">
        <v>24</v>
      </c>
      <c r="O3182" t="s">
        <v>29</v>
      </c>
      <c r="P3182">
        <v>2500</v>
      </c>
      <c r="Q3182" t="e">
        <f>VLOOKUP(A3182&amp;C3182&amp;D3182,Sheet2!$A$1:$W$46,21,FALSE)</f>
        <v>#N/A</v>
      </c>
    </row>
    <row r="3183" spans="1:17" hidden="1" x14ac:dyDescent="0.25">
      <c r="A3183">
        <v>0</v>
      </c>
      <c r="B3183" t="s">
        <v>46</v>
      </c>
      <c r="C3183" t="s">
        <v>17</v>
      </c>
      <c r="D3183" t="s">
        <v>53</v>
      </c>
      <c r="E3183" t="s">
        <v>30</v>
      </c>
      <c r="F3183" t="s">
        <v>26</v>
      </c>
      <c r="G3183"/>
      <c r="H3183" t="s">
        <v>27</v>
      </c>
      <c r="I3183">
        <v>1</v>
      </c>
      <c r="J3183">
        <v>0.5</v>
      </c>
      <c r="K3183">
        <v>1.5</v>
      </c>
      <c r="M3183" t="s">
        <v>24</v>
      </c>
    </row>
    <row r="3184" spans="1:17" hidden="1" x14ac:dyDescent="0.25">
      <c r="A3184">
        <v>0</v>
      </c>
      <c r="B3184" t="s">
        <v>46</v>
      </c>
      <c r="C3184" t="s">
        <v>17</v>
      </c>
      <c r="D3184" t="s">
        <v>53</v>
      </c>
      <c r="E3184" t="s">
        <v>20</v>
      </c>
      <c r="F3184" t="s">
        <v>74</v>
      </c>
      <c r="G3184"/>
      <c r="J3184">
        <v>0.25</v>
      </c>
      <c r="K3184">
        <v>0.33</v>
      </c>
      <c r="M3184" t="s">
        <v>75</v>
      </c>
      <c r="N3184" t="s">
        <v>24</v>
      </c>
      <c r="O3184" t="s">
        <v>21</v>
      </c>
    </row>
    <row r="3185" spans="1:17" hidden="1" x14ac:dyDescent="0.25">
      <c r="A3185">
        <v>0</v>
      </c>
      <c r="B3185" t="s">
        <v>46</v>
      </c>
      <c r="C3185" t="s">
        <v>17</v>
      </c>
      <c r="D3185" t="s">
        <v>53</v>
      </c>
      <c r="E3185" t="s">
        <v>18</v>
      </c>
      <c r="F3185" t="s">
        <v>31</v>
      </c>
      <c r="G3185">
        <v>24</v>
      </c>
      <c r="M3185" t="s">
        <v>21</v>
      </c>
    </row>
    <row r="3186" spans="1:17" hidden="1" x14ac:dyDescent="0.25">
      <c r="A3186">
        <v>0</v>
      </c>
      <c r="B3186" t="s">
        <v>46</v>
      </c>
      <c r="C3186" t="s">
        <v>17</v>
      </c>
      <c r="D3186" t="s">
        <v>59</v>
      </c>
      <c r="E3186" t="s">
        <v>18</v>
      </c>
      <c r="F3186" t="s">
        <v>26</v>
      </c>
      <c r="G3186"/>
      <c r="H3186" t="s">
        <v>19</v>
      </c>
      <c r="J3186">
        <v>8</v>
      </c>
      <c r="K3186">
        <v>9</v>
      </c>
      <c r="M3186" t="s">
        <v>21</v>
      </c>
    </row>
    <row r="3187" spans="1:17" hidden="1" x14ac:dyDescent="0.25">
      <c r="A3187">
        <v>0</v>
      </c>
      <c r="B3187" t="s">
        <v>46</v>
      </c>
      <c r="C3187" t="s">
        <v>17</v>
      </c>
      <c r="D3187" t="s">
        <v>59</v>
      </c>
      <c r="E3187" t="s">
        <v>20</v>
      </c>
      <c r="F3187" t="s">
        <v>74</v>
      </c>
      <c r="G3187"/>
      <c r="J3187">
        <v>0.25</v>
      </c>
      <c r="K3187">
        <v>0.33</v>
      </c>
      <c r="M3187" t="s">
        <v>75</v>
      </c>
      <c r="N3187" t="s">
        <v>21</v>
      </c>
      <c r="O3187" t="s">
        <v>62</v>
      </c>
      <c r="Q3187" t="s">
        <v>64</v>
      </c>
    </row>
    <row r="3188" spans="1:17" hidden="1" x14ac:dyDescent="0.25">
      <c r="A3188">
        <v>0</v>
      </c>
      <c r="B3188" t="s">
        <v>46</v>
      </c>
      <c r="C3188" t="s">
        <v>17</v>
      </c>
      <c r="D3188" t="s">
        <v>59</v>
      </c>
      <c r="E3188" t="s">
        <v>35</v>
      </c>
      <c r="F3188" t="s">
        <v>26</v>
      </c>
      <c r="G3188"/>
      <c r="H3188" t="s">
        <v>19</v>
      </c>
      <c r="J3188">
        <v>1</v>
      </c>
      <c r="K3188">
        <v>1.5</v>
      </c>
      <c r="M3188" t="s">
        <v>24</v>
      </c>
    </row>
    <row r="3189" spans="1:17" hidden="1" x14ac:dyDescent="0.25">
      <c r="A3189">
        <v>0</v>
      </c>
      <c r="B3189" t="s">
        <v>46</v>
      </c>
      <c r="C3189" t="s">
        <v>17</v>
      </c>
      <c r="D3189" t="s">
        <v>59</v>
      </c>
      <c r="E3189" t="s">
        <v>20</v>
      </c>
      <c r="F3189" t="s">
        <v>74</v>
      </c>
      <c r="G3189"/>
      <c r="J3189">
        <v>0.25</v>
      </c>
      <c r="K3189">
        <v>0.33</v>
      </c>
      <c r="M3189" t="s">
        <v>75</v>
      </c>
      <c r="N3189" t="s">
        <v>24</v>
      </c>
      <c r="O3189" t="s">
        <v>62</v>
      </c>
      <c r="Q3189" t="e">
        <f>VLOOKUP(A3189&amp;C3190&amp;D3190,Sheet2!$A$1:$K$26,10,FALSE)</f>
        <v>#N/A</v>
      </c>
    </row>
    <row r="3190" spans="1:17" hidden="1" x14ac:dyDescent="0.25">
      <c r="A3190">
        <v>0</v>
      </c>
      <c r="B3190" t="s">
        <v>46</v>
      </c>
      <c r="C3190" t="s">
        <v>17</v>
      </c>
      <c r="D3190" t="s">
        <v>59</v>
      </c>
      <c r="E3190" t="s">
        <v>25</v>
      </c>
      <c r="F3190" t="s">
        <v>26</v>
      </c>
      <c r="G3190"/>
      <c r="H3190" t="s">
        <v>27</v>
      </c>
      <c r="I3190">
        <v>0.54</v>
      </c>
      <c r="J3190">
        <v>0.25</v>
      </c>
      <c r="K3190">
        <v>0.75</v>
      </c>
      <c r="M3190" t="s">
        <v>24</v>
      </c>
    </row>
    <row r="3191" spans="1:17" hidden="1" x14ac:dyDescent="0.25">
      <c r="A3191">
        <v>0</v>
      </c>
      <c r="B3191" t="s">
        <v>46</v>
      </c>
      <c r="C3191" t="s">
        <v>17</v>
      </c>
      <c r="D3191" t="s">
        <v>59</v>
      </c>
      <c r="E3191" t="s">
        <v>20</v>
      </c>
      <c r="F3191" t="s">
        <v>74</v>
      </c>
      <c r="G3191"/>
      <c r="J3191">
        <v>0.25</v>
      </c>
      <c r="K3191">
        <v>0.33</v>
      </c>
      <c r="M3191" t="s">
        <v>75</v>
      </c>
      <c r="N3191" t="s">
        <v>24</v>
      </c>
      <c r="O3191" t="s">
        <v>21</v>
      </c>
    </row>
    <row r="3192" spans="1:17" hidden="1" x14ac:dyDescent="0.25">
      <c r="A3192">
        <v>0</v>
      </c>
      <c r="B3192" t="s">
        <v>46</v>
      </c>
      <c r="C3192" t="s">
        <v>17</v>
      </c>
      <c r="D3192" t="s">
        <v>59</v>
      </c>
      <c r="E3192" t="s">
        <v>28</v>
      </c>
      <c r="F3192" t="s">
        <v>26</v>
      </c>
      <c r="G3192"/>
      <c r="H3192" t="s">
        <v>27</v>
      </c>
      <c r="I3192">
        <v>1</v>
      </c>
      <c r="J3192">
        <v>0.5</v>
      </c>
      <c r="K3192">
        <v>2</v>
      </c>
      <c r="M3192" t="s">
        <v>21</v>
      </c>
    </row>
    <row r="3193" spans="1:17" hidden="1" x14ac:dyDescent="0.25">
      <c r="A3193">
        <v>0</v>
      </c>
      <c r="B3193" t="s">
        <v>46</v>
      </c>
      <c r="C3193" t="s">
        <v>17</v>
      </c>
      <c r="D3193" t="s">
        <v>59</v>
      </c>
      <c r="E3193" t="s">
        <v>20</v>
      </c>
      <c r="F3193" t="s">
        <v>74</v>
      </c>
      <c r="G3193"/>
      <c r="J3193">
        <v>0.25</v>
      </c>
      <c r="K3193">
        <v>0.33</v>
      </c>
      <c r="M3193" t="s">
        <v>75</v>
      </c>
      <c r="N3193" t="s">
        <v>24</v>
      </c>
      <c r="O3193" t="s">
        <v>29</v>
      </c>
      <c r="P3193">
        <v>2500</v>
      </c>
      <c r="Q3193" t="e">
        <f>VLOOKUP(A3193&amp;C3193&amp;D3193,Sheet2!$A$1:$W$46,21,FALSE)</f>
        <v>#N/A</v>
      </c>
    </row>
    <row r="3194" spans="1:17" hidden="1" x14ac:dyDescent="0.25">
      <c r="A3194">
        <v>0</v>
      </c>
      <c r="B3194" t="s">
        <v>46</v>
      </c>
      <c r="C3194" t="s">
        <v>17</v>
      </c>
      <c r="D3194" t="s">
        <v>59</v>
      </c>
      <c r="E3194" t="s">
        <v>30</v>
      </c>
      <c r="F3194" t="s">
        <v>26</v>
      </c>
      <c r="G3194"/>
      <c r="H3194" t="s">
        <v>19</v>
      </c>
      <c r="J3194">
        <v>3</v>
      </c>
      <c r="K3194">
        <v>4</v>
      </c>
      <c r="M3194" t="s">
        <v>24</v>
      </c>
    </row>
    <row r="3195" spans="1:17" hidden="1" x14ac:dyDescent="0.25">
      <c r="A3195">
        <v>0</v>
      </c>
      <c r="B3195" t="s">
        <v>46</v>
      </c>
      <c r="C3195" t="s">
        <v>17</v>
      </c>
      <c r="D3195" t="s">
        <v>59</v>
      </c>
      <c r="E3195" t="s">
        <v>20</v>
      </c>
      <c r="F3195" t="s">
        <v>74</v>
      </c>
      <c r="G3195"/>
      <c r="J3195">
        <v>0.25</v>
      </c>
      <c r="K3195">
        <v>0.33</v>
      </c>
      <c r="M3195" t="s">
        <v>75</v>
      </c>
      <c r="N3195" t="s">
        <v>24</v>
      </c>
      <c r="O3195" t="s">
        <v>21</v>
      </c>
    </row>
    <row r="3196" spans="1:17" hidden="1" x14ac:dyDescent="0.25">
      <c r="A3196">
        <v>0</v>
      </c>
      <c r="B3196" t="s">
        <v>46</v>
      </c>
      <c r="C3196" t="s">
        <v>17</v>
      </c>
      <c r="D3196" t="s">
        <v>59</v>
      </c>
      <c r="E3196" t="s">
        <v>18</v>
      </c>
      <c r="F3196" t="s">
        <v>31</v>
      </c>
      <c r="G3196">
        <v>24</v>
      </c>
      <c r="M3196" t="s">
        <v>21</v>
      </c>
    </row>
    <row r="3197" spans="1:17" hidden="1" x14ac:dyDescent="0.25">
      <c r="A3197">
        <v>0</v>
      </c>
      <c r="B3197" t="s">
        <v>46</v>
      </c>
      <c r="C3197" t="s">
        <v>17</v>
      </c>
      <c r="D3197" t="s">
        <v>52</v>
      </c>
      <c r="E3197" t="s">
        <v>18</v>
      </c>
      <c r="F3197" t="s">
        <v>26</v>
      </c>
      <c r="G3197"/>
      <c r="H3197" t="s">
        <v>19</v>
      </c>
      <c r="J3197">
        <v>8</v>
      </c>
      <c r="K3197">
        <v>9</v>
      </c>
      <c r="M3197" t="s">
        <v>21</v>
      </c>
    </row>
    <row r="3198" spans="1:17" hidden="1" x14ac:dyDescent="0.25">
      <c r="A3198">
        <v>0</v>
      </c>
      <c r="B3198" t="s">
        <v>46</v>
      </c>
      <c r="C3198" t="s">
        <v>17</v>
      </c>
      <c r="D3198" t="s">
        <v>52</v>
      </c>
      <c r="E3198" t="s">
        <v>28</v>
      </c>
      <c r="F3198" t="s">
        <v>26</v>
      </c>
      <c r="G3198"/>
      <c r="H3198" t="s">
        <v>27</v>
      </c>
      <c r="I3198">
        <v>1</v>
      </c>
      <c r="J3198">
        <v>0.5</v>
      </c>
      <c r="K3198">
        <v>2</v>
      </c>
      <c r="M3198" t="s">
        <v>21</v>
      </c>
    </row>
    <row r="3199" spans="1:17" hidden="1" x14ac:dyDescent="0.25">
      <c r="A3199">
        <v>0</v>
      </c>
      <c r="B3199" t="s">
        <v>46</v>
      </c>
      <c r="C3199" t="s">
        <v>17</v>
      </c>
      <c r="D3199" t="s">
        <v>52</v>
      </c>
      <c r="E3199" t="s">
        <v>20</v>
      </c>
      <c r="F3199" t="s">
        <v>74</v>
      </c>
      <c r="G3199"/>
      <c r="J3199">
        <v>0.25</v>
      </c>
      <c r="K3199">
        <v>0.33</v>
      </c>
      <c r="M3199" t="s">
        <v>75</v>
      </c>
      <c r="N3199" t="s">
        <v>24</v>
      </c>
      <c r="O3199" t="s">
        <v>29</v>
      </c>
      <c r="P3199">
        <v>2500</v>
      </c>
      <c r="Q3199" t="e">
        <f>VLOOKUP(A3199&amp;C3199&amp;D3199,Sheet2!$A$1:$W$46,21,FALSE)</f>
        <v>#N/A</v>
      </c>
    </row>
    <row r="3200" spans="1:17" hidden="1" x14ac:dyDescent="0.25">
      <c r="A3200">
        <v>0</v>
      </c>
      <c r="B3200" t="s">
        <v>46</v>
      </c>
      <c r="C3200" t="s">
        <v>17</v>
      </c>
      <c r="D3200" t="s">
        <v>52</v>
      </c>
      <c r="E3200" t="s">
        <v>30</v>
      </c>
      <c r="F3200" t="s">
        <v>26</v>
      </c>
      <c r="G3200"/>
      <c r="H3200" t="s">
        <v>27</v>
      </c>
      <c r="I3200">
        <v>2</v>
      </c>
      <c r="J3200">
        <v>1.5</v>
      </c>
      <c r="K3200">
        <v>3</v>
      </c>
      <c r="M3200" t="s">
        <v>24</v>
      </c>
    </row>
    <row r="3201" spans="1:17" hidden="1" x14ac:dyDescent="0.25">
      <c r="A3201">
        <v>0</v>
      </c>
      <c r="B3201" t="s">
        <v>46</v>
      </c>
      <c r="C3201" t="s">
        <v>17</v>
      </c>
      <c r="D3201" t="s">
        <v>52</v>
      </c>
      <c r="E3201" t="s">
        <v>20</v>
      </c>
      <c r="F3201" t="s">
        <v>74</v>
      </c>
      <c r="G3201"/>
      <c r="J3201">
        <v>0.25</v>
      </c>
      <c r="K3201">
        <v>0.33</v>
      </c>
      <c r="M3201" t="s">
        <v>75</v>
      </c>
      <c r="N3201" t="s">
        <v>24</v>
      </c>
      <c r="O3201" t="s">
        <v>21</v>
      </c>
    </row>
    <row r="3202" spans="1:17" hidden="1" x14ac:dyDescent="0.25">
      <c r="A3202">
        <v>0</v>
      </c>
      <c r="B3202" t="s">
        <v>46</v>
      </c>
      <c r="C3202" t="s">
        <v>17</v>
      </c>
      <c r="D3202" t="s">
        <v>52</v>
      </c>
      <c r="E3202" t="s">
        <v>18</v>
      </c>
      <c r="F3202" t="s">
        <v>31</v>
      </c>
      <c r="G3202">
        <v>24</v>
      </c>
      <c r="M3202" t="s">
        <v>21</v>
      </c>
    </row>
    <row r="3203" spans="1:17" hidden="1" x14ac:dyDescent="0.25">
      <c r="A3203">
        <v>0</v>
      </c>
      <c r="B3203" t="s">
        <v>46</v>
      </c>
      <c r="C3203" t="s">
        <v>17</v>
      </c>
      <c r="D3203" t="s">
        <v>56</v>
      </c>
      <c r="E3203" t="s">
        <v>18</v>
      </c>
      <c r="F3203" t="s">
        <v>26</v>
      </c>
      <c r="G3203"/>
      <c r="H3203" t="s">
        <v>19</v>
      </c>
      <c r="J3203">
        <v>6</v>
      </c>
      <c r="K3203">
        <v>8</v>
      </c>
      <c r="M3203" t="s">
        <v>21</v>
      </c>
    </row>
    <row r="3204" spans="1:17" hidden="1" x14ac:dyDescent="0.25">
      <c r="A3204">
        <v>0</v>
      </c>
      <c r="B3204" t="s">
        <v>46</v>
      </c>
      <c r="C3204" t="s">
        <v>17</v>
      </c>
      <c r="D3204" t="s">
        <v>56</v>
      </c>
      <c r="E3204" t="s">
        <v>20</v>
      </c>
      <c r="F3204" t="s">
        <v>74</v>
      </c>
      <c r="G3204"/>
      <c r="J3204">
        <v>0.25</v>
      </c>
      <c r="K3204">
        <v>0.33</v>
      </c>
      <c r="M3204" t="s">
        <v>75</v>
      </c>
      <c r="N3204" t="s">
        <v>21</v>
      </c>
      <c r="O3204" t="s">
        <v>22</v>
      </c>
    </row>
    <row r="3205" spans="1:17" hidden="1" x14ac:dyDescent="0.25">
      <c r="A3205">
        <v>0</v>
      </c>
      <c r="B3205" t="s">
        <v>46</v>
      </c>
      <c r="C3205" t="s">
        <v>17</v>
      </c>
      <c r="D3205" t="s">
        <v>56</v>
      </c>
      <c r="E3205" t="s">
        <v>23</v>
      </c>
      <c r="F3205" t="s">
        <v>26</v>
      </c>
      <c r="G3205"/>
      <c r="H3205" t="s">
        <v>19</v>
      </c>
      <c r="J3205">
        <v>6</v>
      </c>
      <c r="K3205">
        <v>8</v>
      </c>
      <c r="M3205" t="s">
        <v>22</v>
      </c>
    </row>
    <row r="3206" spans="1:17" hidden="1" x14ac:dyDescent="0.25">
      <c r="A3206">
        <v>0</v>
      </c>
      <c r="B3206" t="s">
        <v>46</v>
      </c>
      <c r="C3206" t="s">
        <v>17</v>
      </c>
      <c r="D3206" t="s">
        <v>56</v>
      </c>
      <c r="E3206" t="s">
        <v>20</v>
      </c>
      <c r="F3206" t="s">
        <v>74</v>
      </c>
      <c r="G3206"/>
      <c r="J3206">
        <v>0.25</v>
      </c>
      <c r="K3206">
        <v>0.33</v>
      </c>
      <c r="M3206" t="s">
        <v>75</v>
      </c>
      <c r="N3206" t="s">
        <v>24</v>
      </c>
      <c r="O3206" t="s">
        <v>29</v>
      </c>
      <c r="P3206">
        <v>2500</v>
      </c>
      <c r="Q3206" t="e">
        <f>VLOOKUP(A3206&amp;C3206&amp;D3206,Sheet2!$A$1:$W$46,21,FALSE)</f>
        <v>#N/A</v>
      </c>
    </row>
    <row r="3207" spans="1:17" hidden="1" x14ac:dyDescent="0.25">
      <c r="A3207">
        <v>0</v>
      </c>
      <c r="B3207" t="s">
        <v>46</v>
      </c>
      <c r="C3207" t="s">
        <v>17</v>
      </c>
      <c r="D3207" t="s">
        <v>56</v>
      </c>
      <c r="E3207" t="s">
        <v>30</v>
      </c>
      <c r="F3207" t="s">
        <v>26</v>
      </c>
      <c r="G3207"/>
      <c r="H3207" t="s">
        <v>19</v>
      </c>
      <c r="J3207">
        <v>1</v>
      </c>
      <c r="K3207">
        <v>2</v>
      </c>
      <c r="M3207" t="s">
        <v>24</v>
      </c>
    </row>
    <row r="3208" spans="1:17" hidden="1" x14ac:dyDescent="0.25">
      <c r="A3208">
        <v>0</v>
      </c>
      <c r="B3208" t="s">
        <v>46</v>
      </c>
      <c r="C3208" t="s">
        <v>17</v>
      </c>
      <c r="D3208" t="s">
        <v>56</v>
      </c>
      <c r="E3208" t="s">
        <v>20</v>
      </c>
      <c r="F3208" t="s">
        <v>74</v>
      </c>
      <c r="G3208"/>
      <c r="J3208">
        <v>0.25</v>
      </c>
      <c r="K3208">
        <v>0.33</v>
      </c>
      <c r="M3208" t="s">
        <v>75</v>
      </c>
      <c r="N3208" t="s">
        <v>24</v>
      </c>
      <c r="O3208" t="s">
        <v>21</v>
      </c>
      <c r="P3208">
        <v>1000</v>
      </c>
    </row>
    <row r="3209" spans="1:17" hidden="1" x14ac:dyDescent="0.25">
      <c r="A3209">
        <v>0</v>
      </c>
      <c r="B3209" t="s">
        <v>46</v>
      </c>
      <c r="C3209" t="s">
        <v>17</v>
      </c>
      <c r="D3209" t="s">
        <v>56</v>
      </c>
      <c r="E3209" t="s">
        <v>28</v>
      </c>
      <c r="F3209" t="s">
        <v>26</v>
      </c>
      <c r="G3209"/>
      <c r="H3209" t="s">
        <v>27</v>
      </c>
      <c r="I3209">
        <v>0.75</v>
      </c>
      <c r="J3209">
        <v>0.5</v>
      </c>
      <c r="K3209">
        <v>1</v>
      </c>
      <c r="M3209" t="s">
        <v>21</v>
      </c>
    </row>
    <row r="3210" spans="1:17" hidden="1" x14ac:dyDescent="0.25">
      <c r="A3210">
        <v>0</v>
      </c>
      <c r="B3210" t="s">
        <v>46</v>
      </c>
      <c r="C3210" t="s">
        <v>17</v>
      </c>
      <c r="D3210" t="s">
        <v>56</v>
      </c>
      <c r="E3210" t="s">
        <v>20</v>
      </c>
      <c r="F3210" t="s">
        <v>74</v>
      </c>
      <c r="G3210"/>
      <c r="J3210">
        <v>0.25</v>
      </c>
      <c r="K3210">
        <v>0.33</v>
      </c>
      <c r="M3210" t="s">
        <v>75</v>
      </c>
      <c r="N3210" t="s">
        <v>24</v>
      </c>
      <c r="O3210" t="s">
        <v>21</v>
      </c>
    </row>
    <row r="3211" spans="1:17" hidden="1" x14ac:dyDescent="0.25">
      <c r="A3211">
        <v>0</v>
      </c>
      <c r="B3211" t="s">
        <v>46</v>
      </c>
      <c r="C3211" t="s">
        <v>17</v>
      </c>
      <c r="D3211" t="s">
        <v>56</v>
      </c>
      <c r="E3211" t="s">
        <v>18</v>
      </c>
      <c r="F3211" t="s">
        <v>31</v>
      </c>
      <c r="G3211">
        <v>24</v>
      </c>
      <c r="M3211" t="s">
        <v>21</v>
      </c>
    </row>
    <row r="3212" spans="1:17" hidden="1" x14ac:dyDescent="0.25">
      <c r="A3212">
        <v>0</v>
      </c>
      <c r="B3212" t="s">
        <v>46</v>
      </c>
      <c r="C3212" t="s">
        <v>36</v>
      </c>
      <c r="D3212" t="s">
        <v>55</v>
      </c>
      <c r="E3212" t="s">
        <v>18</v>
      </c>
      <c r="F3212" t="s">
        <v>26</v>
      </c>
      <c r="G3212"/>
      <c r="H3212" t="s">
        <v>19</v>
      </c>
      <c r="J3212">
        <v>12</v>
      </c>
      <c r="K3212">
        <v>14</v>
      </c>
      <c r="M3212" t="s">
        <v>21</v>
      </c>
    </row>
    <row r="3213" spans="1:17" hidden="1" x14ac:dyDescent="0.25">
      <c r="A3213">
        <v>0</v>
      </c>
      <c r="B3213" t="s">
        <v>46</v>
      </c>
      <c r="C3213" t="s">
        <v>36</v>
      </c>
      <c r="D3213" t="s">
        <v>55</v>
      </c>
      <c r="E3213" t="s">
        <v>34</v>
      </c>
      <c r="F3213" t="s">
        <v>26</v>
      </c>
      <c r="G3213"/>
      <c r="H3213" t="s">
        <v>19</v>
      </c>
      <c r="J3213">
        <v>1</v>
      </c>
      <c r="K3213">
        <v>2</v>
      </c>
      <c r="M3213" t="s">
        <v>24</v>
      </c>
    </row>
    <row r="3214" spans="1:17" hidden="1" x14ac:dyDescent="0.25">
      <c r="A3214">
        <v>0</v>
      </c>
      <c r="B3214" t="s">
        <v>46</v>
      </c>
      <c r="C3214" t="s">
        <v>36</v>
      </c>
      <c r="D3214" t="s">
        <v>55</v>
      </c>
      <c r="E3214" t="s">
        <v>20</v>
      </c>
      <c r="F3214" t="s">
        <v>74</v>
      </c>
      <c r="G3214"/>
      <c r="J3214">
        <v>0.25</v>
      </c>
      <c r="K3214">
        <v>0.33</v>
      </c>
      <c r="M3214" t="s">
        <v>75</v>
      </c>
      <c r="N3214" t="s">
        <v>24</v>
      </c>
      <c r="O3214" t="s">
        <v>29</v>
      </c>
      <c r="P3214">
        <v>2500</v>
      </c>
      <c r="Q3214" t="e">
        <f>VLOOKUP(A3214&amp;C3214&amp;D3214,Sheet2!$A$1:$W$46,21,FALSE)</f>
        <v>#N/A</v>
      </c>
    </row>
    <row r="3215" spans="1:17" hidden="1" x14ac:dyDescent="0.25">
      <c r="A3215">
        <v>0</v>
      </c>
      <c r="B3215" t="s">
        <v>46</v>
      </c>
      <c r="C3215" t="s">
        <v>36</v>
      </c>
      <c r="D3215" t="s">
        <v>55</v>
      </c>
      <c r="E3215" t="s">
        <v>30</v>
      </c>
      <c r="F3215" t="s">
        <v>26</v>
      </c>
      <c r="G3215"/>
      <c r="H3215" t="s">
        <v>27</v>
      </c>
      <c r="I3215">
        <v>2.5</v>
      </c>
      <c r="J3215">
        <v>0.5</v>
      </c>
      <c r="K3215">
        <v>4</v>
      </c>
      <c r="M3215" t="s">
        <v>24</v>
      </c>
    </row>
    <row r="3216" spans="1:17" hidden="1" x14ac:dyDescent="0.25">
      <c r="A3216">
        <v>0</v>
      </c>
      <c r="B3216" t="s">
        <v>46</v>
      </c>
      <c r="C3216" t="s">
        <v>36</v>
      </c>
      <c r="D3216" t="s">
        <v>55</v>
      </c>
      <c r="E3216" t="s">
        <v>20</v>
      </c>
      <c r="F3216" t="s">
        <v>74</v>
      </c>
      <c r="G3216"/>
      <c r="J3216">
        <v>0.25</v>
      </c>
      <c r="K3216">
        <v>0.33</v>
      </c>
      <c r="M3216" t="s">
        <v>75</v>
      </c>
      <c r="N3216" t="s">
        <v>24</v>
      </c>
      <c r="O3216" t="s">
        <v>21</v>
      </c>
    </row>
    <row r="3217" spans="1:17" hidden="1" x14ac:dyDescent="0.25">
      <c r="A3217">
        <v>0</v>
      </c>
      <c r="B3217" t="s">
        <v>46</v>
      </c>
      <c r="C3217" t="s">
        <v>36</v>
      </c>
      <c r="D3217" t="s">
        <v>55</v>
      </c>
      <c r="E3217" t="s">
        <v>18</v>
      </c>
      <c r="F3217" t="s">
        <v>31</v>
      </c>
      <c r="G3217">
        <v>24</v>
      </c>
      <c r="M3217" t="s">
        <v>21</v>
      </c>
    </row>
    <row r="3218" spans="1:17" hidden="1" x14ac:dyDescent="0.25">
      <c r="A3218">
        <v>0</v>
      </c>
      <c r="B3218" t="s">
        <v>46</v>
      </c>
      <c r="C3218" t="s">
        <v>36</v>
      </c>
      <c r="D3218" t="s">
        <v>59</v>
      </c>
      <c r="E3218" t="s">
        <v>18</v>
      </c>
      <c r="F3218" t="s">
        <v>26</v>
      </c>
      <c r="G3218"/>
      <c r="H3218" t="s">
        <v>19</v>
      </c>
      <c r="J3218">
        <v>8</v>
      </c>
      <c r="K3218">
        <v>10</v>
      </c>
      <c r="M3218" t="s">
        <v>21</v>
      </c>
    </row>
    <row r="3219" spans="1:17" hidden="1" x14ac:dyDescent="0.25">
      <c r="A3219">
        <v>0</v>
      </c>
      <c r="B3219" t="s">
        <v>46</v>
      </c>
      <c r="C3219" t="s">
        <v>36</v>
      </c>
      <c r="D3219" t="s">
        <v>59</v>
      </c>
      <c r="E3219" t="s">
        <v>20</v>
      </c>
      <c r="F3219" t="s">
        <v>74</v>
      </c>
      <c r="G3219"/>
      <c r="J3219">
        <v>0.25</v>
      </c>
      <c r="K3219">
        <v>0.33</v>
      </c>
      <c r="M3219" t="s">
        <v>75</v>
      </c>
      <c r="N3219" t="s">
        <v>21</v>
      </c>
      <c r="O3219" t="s">
        <v>62</v>
      </c>
      <c r="Q3219" t="e">
        <f>VLOOKUP(A3219&amp;C3220&amp;D3220,Sheet2!$A$1:$K$26,10,FALSE)</f>
        <v>#N/A</v>
      </c>
    </row>
    <row r="3220" spans="1:17" hidden="1" x14ac:dyDescent="0.25">
      <c r="A3220">
        <v>0</v>
      </c>
      <c r="B3220" t="s">
        <v>46</v>
      </c>
      <c r="C3220" t="s">
        <v>36</v>
      </c>
      <c r="D3220" t="s">
        <v>59</v>
      </c>
      <c r="E3220" t="s">
        <v>25</v>
      </c>
      <c r="F3220" t="s">
        <v>26</v>
      </c>
      <c r="G3220"/>
      <c r="H3220" t="s">
        <v>27</v>
      </c>
      <c r="I3220">
        <v>0.54</v>
      </c>
      <c r="J3220">
        <v>0.25</v>
      </c>
      <c r="K3220">
        <v>0.75</v>
      </c>
      <c r="M3220" t="s">
        <v>24</v>
      </c>
    </row>
    <row r="3221" spans="1:17" hidden="1" x14ac:dyDescent="0.25">
      <c r="A3221">
        <v>0</v>
      </c>
      <c r="B3221" t="s">
        <v>46</v>
      </c>
      <c r="C3221" t="s">
        <v>36</v>
      </c>
      <c r="D3221" t="s">
        <v>59</v>
      </c>
      <c r="E3221" t="s">
        <v>20</v>
      </c>
      <c r="F3221" t="s">
        <v>74</v>
      </c>
      <c r="G3221"/>
      <c r="I3221">
        <v>0.54</v>
      </c>
      <c r="J3221">
        <v>0.16</v>
      </c>
      <c r="K3221">
        <v>0.25</v>
      </c>
      <c r="M3221" t="s">
        <v>75</v>
      </c>
      <c r="N3221" t="s">
        <v>24</v>
      </c>
      <c r="O3221" t="s">
        <v>62</v>
      </c>
      <c r="Q3221" t="s">
        <v>64</v>
      </c>
    </row>
    <row r="3222" spans="1:17" hidden="1" x14ac:dyDescent="0.25">
      <c r="A3222">
        <v>0</v>
      </c>
      <c r="B3222" t="s">
        <v>46</v>
      </c>
      <c r="C3222" t="s">
        <v>36</v>
      </c>
      <c r="D3222" t="s">
        <v>59</v>
      </c>
      <c r="E3222" t="s">
        <v>35</v>
      </c>
      <c r="F3222" t="s">
        <v>26</v>
      </c>
      <c r="G3222"/>
      <c r="H3222" t="s">
        <v>19</v>
      </c>
      <c r="J3222">
        <v>0.75</v>
      </c>
      <c r="K3222">
        <v>1</v>
      </c>
      <c r="M3222" t="s">
        <v>24</v>
      </c>
    </row>
    <row r="3223" spans="1:17" hidden="1" x14ac:dyDescent="0.25">
      <c r="A3223">
        <v>0</v>
      </c>
      <c r="B3223" t="s">
        <v>46</v>
      </c>
      <c r="C3223" t="s">
        <v>36</v>
      </c>
      <c r="D3223" t="s">
        <v>59</v>
      </c>
      <c r="E3223" t="s">
        <v>20</v>
      </c>
      <c r="F3223" t="s">
        <v>74</v>
      </c>
      <c r="G3223"/>
      <c r="J3223">
        <v>0.25</v>
      </c>
      <c r="K3223">
        <v>0.33</v>
      </c>
      <c r="M3223" t="s">
        <v>75</v>
      </c>
      <c r="N3223" t="s">
        <v>24</v>
      </c>
      <c r="O3223" t="s">
        <v>21</v>
      </c>
    </row>
    <row r="3224" spans="1:17" hidden="1" x14ac:dyDescent="0.25">
      <c r="A3224">
        <v>0</v>
      </c>
      <c r="B3224" t="s">
        <v>46</v>
      </c>
      <c r="C3224" t="s">
        <v>36</v>
      </c>
      <c r="D3224" t="s">
        <v>59</v>
      </c>
      <c r="E3224" t="s">
        <v>28</v>
      </c>
      <c r="F3224" t="s">
        <v>26</v>
      </c>
      <c r="G3224"/>
      <c r="H3224" t="s">
        <v>27</v>
      </c>
      <c r="I3224">
        <v>1</v>
      </c>
      <c r="J3224">
        <v>0.5</v>
      </c>
      <c r="K3224">
        <v>2</v>
      </c>
      <c r="M3224" t="s">
        <v>21</v>
      </c>
    </row>
    <row r="3225" spans="1:17" hidden="1" x14ac:dyDescent="0.25">
      <c r="A3225">
        <v>0</v>
      </c>
      <c r="B3225" t="s">
        <v>46</v>
      </c>
      <c r="C3225" t="s">
        <v>36</v>
      </c>
      <c r="D3225" t="s">
        <v>59</v>
      </c>
      <c r="E3225" t="s">
        <v>20</v>
      </c>
      <c r="F3225" t="s">
        <v>74</v>
      </c>
      <c r="G3225"/>
      <c r="J3225">
        <v>0.25</v>
      </c>
      <c r="K3225">
        <v>0.33</v>
      </c>
      <c r="M3225" t="s">
        <v>75</v>
      </c>
      <c r="N3225" t="s">
        <v>24</v>
      </c>
      <c r="O3225" t="s">
        <v>29</v>
      </c>
      <c r="P3225">
        <v>2500</v>
      </c>
      <c r="Q3225" t="e">
        <f>VLOOKUP(A3225&amp;C3225&amp;D3225,Sheet2!$A$1:$W$46,21,FALSE)</f>
        <v>#N/A</v>
      </c>
    </row>
    <row r="3226" spans="1:17" hidden="1" x14ac:dyDescent="0.25">
      <c r="A3226">
        <v>0</v>
      </c>
      <c r="B3226" t="s">
        <v>46</v>
      </c>
      <c r="C3226" t="s">
        <v>36</v>
      </c>
      <c r="D3226" t="s">
        <v>59</v>
      </c>
      <c r="E3226" t="s">
        <v>30</v>
      </c>
      <c r="F3226" t="s">
        <v>26</v>
      </c>
      <c r="G3226"/>
      <c r="H3226" t="s">
        <v>19</v>
      </c>
      <c r="J3226">
        <v>5</v>
      </c>
      <c r="K3226">
        <v>6</v>
      </c>
      <c r="M3226" t="s">
        <v>24</v>
      </c>
    </row>
    <row r="3227" spans="1:17" hidden="1" x14ac:dyDescent="0.25">
      <c r="A3227">
        <v>0</v>
      </c>
      <c r="B3227" t="s">
        <v>46</v>
      </c>
      <c r="C3227" t="s">
        <v>36</v>
      </c>
      <c r="D3227" t="s">
        <v>59</v>
      </c>
      <c r="E3227" t="s">
        <v>20</v>
      </c>
      <c r="F3227" t="s">
        <v>74</v>
      </c>
      <c r="G3227"/>
      <c r="J3227">
        <v>0.25</v>
      </c>
      <c r="K3227">
        <v>0.33</v>
      </c>
      <c r="M3227" t="s">
        <v>75</v>
      </c>
      <c r="N3227" t="s">
        <v>24</v>
      </c>
      <c r="O3227" t="s">
        <v>21</v>
      </c>
    </row>
    <row r="3228" spans="1:17" hidden="1" x14ac:dyDescent="0.25">
      <c r="A3228">
        <v>0</v>
      </c>
      <c r="B3228" t="s">
        <v>46</v>
      </c>
      <c r="C3228" t="s">
        <v>36</v>
      </c>
      <c r="D3228" t="s">
        <v>59</v>
      </c>
      <c r="E3228" t="s">
        <v>18</v>
      </c>
      <c r="F3228" t="s">
        <v>31</v>
      </c>
      <c r="G3228">
        <v>24</v>
      </c>
      <c r="M3228" t="s">
        <v>21</v>
      </c>
    </row>
    <row r="3229" spans="1:17" hidden="1" x14ac:dyDescent="0.25">
      <c r="A3229">
        <v>0</v>
      </c>
      <c r="B3229" t="s">
        <v>46</v>
      </c>
      <c r="C3229" t="s">
        <v>36</v>
      </c>
      <c r="D3229" t="s">
        <v>53</v>
      </c>
      <c r="E3229" t="s">
        <v>18</v>
      </c>
      <c r="F3229" t="s">
        <v>26</v>
      </c>
      <c r="G3229"/>
      <c r="H3229" t="s">
        <v>19</v>
      </c>
      <c r="J3229">
        <v>8</v>
      </c>
      <c r="K3229">
        <v>11</v>
      </c>
      <c r="M3229" t="s">
        <v>21</v>
      </c>
    </row>
    <row r="3230" spans="1:17" hidden="1" x14ac:dyDescent="0.25">
      <c r="A3230">
        <v>0</v>
      </c>
      <c r="B3230" t="s">
        <v>46</v>
      </c>
      <c r="C3230" t="s">
        <v>36</v>
      </c>
      <c r="D3230" t="s">
        <v>53</v>
      </c>
      <c r="E3230" t="s">
        <v>20</v>
      </c>
      <c r="F3230" t="s">
        <v>74</v>
      </c>
      <c r="G3230"/>
      <c r="J3230">
        <v>0.25</v>
      </c>
      <c r="K3230">
        <v>0.33</v>
      </c>
      <c r="M3230" t="s">
        <v>75</v>
      </c>
      <c r="N3230" t="s">
        <v>21</v>
      </c>
      <c r="O3230" t="s">
        <v>62</v>
      </c>
      <c r="Q3230" t="e">
        <f>VLOOKUP(A3230&amp;C3231&amp;D3231,Sheet2!$A$1:$K$26,10,FALSE)</f>
        <v>#N/A</v>
      </c>
    </row>
    <row r="3231" spans="1:17" hidden="1" x14ac:dyDescent="0.25">
      <c r="A3231">
        <v>0</v>
      </c>
      <c r="B3231" t="s">
        <v>46</v>
      </c>
      <c r="C3231" t="s">
        <v>36</v>
      </c>
      <c r="D3231" t="s">
        <v>53</v>
      </c>
      <c r="E3231" t="s">
        <v>25</v>
      </c>
      <c r="F3231" t="s">
        <v>26</v>
      </c>
      <c r="G3231"/>
      <c r="H3231" t="s">
        <v>27</v>
      </c>
      <c r="I3231">
        <v>0.75</v>
      </c>
      <c r="J3231">
        <v>0.5</v>
      </c>
      <c r="K3231">
        <v>1</v>
      </c>
      <c r="M3231" t="s">
        <v>24</v>
      </c>
    </row>
    <row r="3232" spans="1:17" hidden="1" x14ac:dyDescent="0.25">
      <c r="A3232">
        <v>0</v>
      </c>
      <c r="B3232" t="s">
        <v>46</v>
      </c>
      <c r="C3232" t="s">
        <v>36</v>
      </c>
      <c r="D3232" t="s">
        <v>53</v>
      </c>
      <c r="E3232" t="s">
        <v>20</v>
      </c>
      <c r="F3232" t="s">
        <v>74</v>
      </c>
      <c r="G3232"/>
      <c r="J3232">
        <v>0.25</v>
      </c>
      <c r="K3232">
        <v>0.33</v>
      </c>
      <c r="M3232" t="s">
        <v>75</v>
      </c>
      <c r="N3232" t="s">
        <v>24</v>
      </c>
      <c r="O3232" t="s">
        <v>21</v>
      </c>
    </row>
    <row r="3233" spans="1:17" hidden="1" x14ac:dyDescent="0.25">
      <c r="A3233">
        <v>0</v>
      </c>
      <c r="B3233" t="s">
        <v>46</v>
      </c>
      <c r="C3233" t="s">
        <v>36</v>
      </c>
      <c r="D3233" t="s">
        <v>53</v>
      </c>
      <c r="E3233" t="s">
        <v>28</v>
      </c>
      <c r="F3233" t="s">
        <v>26</v>
      </c>
      <c r="G3233"/>
      <c r="H3233" t="s">
        <v>27</v>
      </c>
      <c r="I3233">
        <v>1</v>
      </c>
      <c r="J3233">
        <v>0.5</v>
      </c>
      <c r="K3233">
        <v>2</v>
      </c>
      <c r="M3233" t="s">
        <v>21</v>
      </c>
    </row>
    <row r="3234" spans="1:17" hidden="1" x14ac:dyDescent="0.25">
      <c r="A3234">
        <v>0</v>
      </c>
      <c r="B3234" t="s">
        <v>46</v>
      </c>
      <c r="C3234" t="s">
        <v>36</v>
      </c>
      <c r="D3234" t="s">
        <v>53</v>
      </c>
      <c r="E3234" t="s">
        <v>20</v>
      </c>
      <c r="F3234" t="s">
        <v>74</v>
      </c>
      <c r="G3234"/>
      <c r="J3234">
        <v>0.25</v>
      </c>
      <c r="K3234">
        <v>0.33</v>
      </c>
      <c r="M3234" t="s">
        <v>75</v>
      </c>
      <c r="N3234" t="s">
        <v>24</v>
      </c>
      <c r="O3234" t="s">
        <v>29</v>
      </c>
      <c r="P3234">
        <v>2500</v>
      </c>
      <c r="Q3234" t="e">
        <f>VLOOKUP(A3234&amp;C3234&amp;D3234,Sheet2!$A$1:$W$46,21,FALSE)</f>
        <v>#N/A</v>
      </c>
    </row>
    <row r="3235" spans="1:17" hidden="1" x14ac:dyDescent="0.25">
      <c r="A3235">
        <v>0</v>
      </c>
      <c r="B3235" t="s">
        <v>46</v>
      </c>
      <c r="C3235" t="s">
        <v>36</v>
      </c>
      <c r="D3235" t="s">
        <v>53</v>
      </c>
      <c r="E3235" t="s">
        <v>30</v>
      </c>
      <c r="F3235" t="s">
        <v>26</v>
      </c>
      <c r="G3235"/>
      <c r="H3235" t="s">
        <v>27</v>
      </c>
      <c r="I3235">
        <v>4</v>
      </c>
      <c r="J3235">
        <v>3</v>
      </c>
      <c r="K3235">
        <v>5</v>
      </c>
      <c r="M3235" t="s">
        <v>24</v>
      </c>
    </row>
    <row r="3236" spans="1:17" hidden="1" x14ac:dyDescent="0.25">
      <c r="A3236">
        <v>0</v>
      </c>
      <c r="B3236" t="s">
        <v>46</v>
      </c>
      <c r="C3236" t="s">
        <v>36</v>
      </c>
      <c r="D3236" t="s">
        <v>53</v>
      </c>
      <c r="E3236" t="s">
        <v>20</v>
      </c>
      <c r="F3236" t="s">
        <v>74</v>
      </c>
      <c r="G3236"/>
      <c r="J3236">
        <v>0.25</v>
      </c>
      <c r="K3236">
        <v>0.33</v>
      </c>
      <c r="M3236" t="s">
        <v>75</v>
      </c>
      <c r="N3236" t="s">
        <v>24</v>
      </c>
      <c r="O3236" t="s">
        <v>21</v>
      </c>
    </row>
    <row r="3237" spans="1:17" hidden="1" x14ac:dyDescent="0.25">
      <c r="A3237">
        <v>0</v>
      </c>
      <c r="B3237" t="s">
        <v>46</v>
      </c>
      <c r="C3237" t="s">
        <v>36</v>
      </c>
      <c r="D3237" t="s">
        <v>53</v>
      </c>
      <c r="E3237" t="s">
        <v>18</v>
      </c>
      <c r="F3237" t="s">
        <v>31</v>
      </c>
      <c r="G3237">
        <v>24</v>
      </c>
      <c r="M3237" t="s">
        <v>21</v>
      </c>
    </row>
    <row r="3238" spans="1:17" hidden="1" x14ac:dyDescent="0.25">
      <c r="A3238">
        <v>0</v>
      </c>
      <c r="B3238" t="s">
        <v>46</v>
      </c>
      <c r="C3238" t="s">
        <v>36</v>
      </c>
      <c r="D3238" t="s">
        <v>56</v>
      </c>
      <c r="E3238" t="s">
        <v>18</v>
      </c>
      <c r="F3238" t="s">
        <v>26</v>
      </c>
      <c r="G3238"/>
      <c r="H3238" t="s">
        <v>19</v>
      </c>
      <c r="J3238">
        <v>8</v>
      </c>
      <c r="K3238">
        <v>10</v>
      </c>
      <c r="M3238" t="s">
        <v>21</v>
      </c>
    </row>
    <row r="3239" spans="1:17" hidden="1" x14ac:dyDescent="0.25">
      <c r="A3239">
        <v>0</v>
      </c>
      <c r="B3239" t="s">
        <v>46</v>
      </c>
      <c r="C3239" t="s">
        <v>36</v>
      </c>
      <c r="D3239" t="s">
        <v>56</v>
      </c>
      <c r="E3239" t="s">
        <v>20</v>
      </c>
      <c r="F3239" t="s">
        <v>74</v>
      </c>
      <c r="G3239"/>
      <c r="J3239">
        <v>0.25</v>
      </c>
      <c r="K3239">
        <v>0.33</v>
      </c>
      <c r="M3239" t="s">
        <v>75</v>
      </c>
      <c r="N3239" t="s">
        <v>21</v>
      </c>
      <c r="O3239" t="s">
        <v>29</v>
      </c>
      <c r="P3239">
        <v>2500</v>
      </c>
      <c r="Q3239" t="e">
        <f>VLOOKUP(A3239&amp;C3239&amp;D3239,Sheet2!$A$1:$W$46,21,FALSE)</f>
        <v>#N/A</v>
      </c>
    </row>
    <row r="3240" spans="1:17" hidden="1" x14ac:dyDescent="0.25">
      <c r="A3240">
        <v>0</v>
      </c>
      <c r="B3240" t="s">
        <v>46</v>
      </c>
      <c r="C3240" t="s">
        <v>36</v>
      </c>
      <c r="D3240" t="s">
        <v>56</v>
      </c>
      <c r="E3240" t="s">
        <v>30</v>
      </c>
      <c r="F3240" t="s">
        <v>26</v>
      </c>
      <c r="G3240"/>
      <c r="H3240" t="s">
        <v>19</v>
      </c>
      <c r="J3240">
        <v>2</v>
      </c>
      <c r="K3240">
        <v>4</v>
      </c>
      <c r="M3240" t="s">
        <v>24</v>
      </c>
    </row>
    <row r="3241" spans="1:17" hidden="1" x14ac:dyDescent="0.25">
      <c r="A3241">
        <v>0</v>
      </c>
      <c r="B3241" t="s">
        <v>46</v>
      </c>
      <c r="C3241" t="s">
        <v>36</v>
      </c>
      <c r="D3241" t="s">
        <v>56</v>
      </c>
      <c r="E3241" t="s">
        <v>20</v>
      </c>
      <c r="F3241" t="s">
        <v>74</v>
      </c>
      <c r="G3241"/>
      <c r="J3241">
        <v>0.25</v>
      </c>
      <c r="K3241">
        <v>0.33</v>
      </c>
      <c r="M3241" t="s">
        <v>75</v>
      </c>
      <c r="N3241" t="s">
        <v>24</v>
      </c>
      <c r="O3241" t="s">
        <v>21</v>
      </c>
    </row>
    <row r="3242" spans="1:17" hidden="1" x14ac:dyDescent="0.25">
      <c r="A3242">
        <v>0</v>
      </c>
      <c r="B3242" t="s">
        <v>46</v>
      </c>
      <c r="C3242" t="s">
        <v>36</v>
      </c>
      <c r="D3242" t="s">
        <v>56</v>
      </c>
      <c r="E3242" t="s">
        <v>28</v>
      </c>
      <c r="F3242" t="s">
        <v>26</v>
      </c>
      <c r="G3242"/>
      <c r="H3242" t="s">
        <v>27</v>
      </c>
      <c r="I3242">
        <v>1</v>
      </c>
      <c r="J3242">
        <v>0.5</v>
      </c>
      <c r="K3242">
        <v>2</v>
      </c>
      <c r="M3242" t="s">
        <v>21</v>
      </c>
    </row>
    <row r="3243" spans="1:17" hidden="1" x14ac:dyDescent="0.25">
      <c r="A3243">
        <v>0</v>
      </c>
      <c r="B3243" t="s">
        <v>46</v>
      </c>
      <c r="C3243" t="s">
        <v>36</v>
      </c>
      <c r="D3243" t="s">
        <v>56</v>
      </c>
      <c r="E3243" t="s">
        <v>18</v>
      </c>
      <c r="F3243" t="s">
        <v>31</v>
      </c>
      <c r="G3243">
        <v>24</v>
      </c>
      <c r="M3243" t="s">
        <v>21</v>
      </c>
    </row>
    <row r="3244" spans="1:17" hidden="1" x14ac:dyDescent="0.25">
      <c r="A3244">
        <v>0</v>
      </c>
      <c r="B3244" t="s">
        <v>46</v>
      </c>
      <c r="C3244" t="s">
        <v>37</v>
      </c>
      <c r="D3244" t="s">
        <v>59</v>
      </c>
      <c r="E3244" t="s">
        <v>18</v>
      </c>
      <c r="F3244" t="s">
        <v>26</v>
      </c>
      <c r="G3244"/>
      <c r="H3244" t="s">
        <v>19</v>
      </c>
      <c r="J3244">
        <v>8</v>
      </c>
      <c r="K3244">
        <v>9</v>
      </c>
      <c r="M3244" t="s">
        <v>21</v>
      </c>
    </row>
    <row r="3245" spans="1:17" hidden="1" x14ac:dyDescent="0.25">
      <c r="A3245">
        <v>0</v>
      </c>
      <c r="B3245" t="s">
        <v>46</v>
      </c>
      <c r="C3245" t="s">
        <v>37</v>
      </c>
      <c r="D3245" t="s">
        <v>59</v>
      </c>
      <c r="E3245" t="s">
        <v>20</v>
      </c>
      <c r="F3245" t="s">
        <v>74</v>
      </c>
      <c r="G3245"/>
      <c r="J3245">
        <v>0.25</v>
      </c>
      <c r="K3245">
        <v>0.33</v>
      </c>
      <c r="M3245" t="s">
        <v>75</v>
      </c>
      <c r="N3245" t="s">
        <v>21</v>
      </c>
      <c r="O3245" t="s">
        <v>62</v>
      </c>
      <c r="Q3245" t="s">
        <v>64</v>
      </c>
    </row>
    <row r="3246" spans="1:17" hidden="1" x14ac:dyDescent="0.25">
      <c r="A3246">
        <v>0</v>
      </c>
      <c r="B3246" t="s">
        <v>46</v>
      </c>
      <c r="C3246" t="s">
        <v>37</v>
      </c>
      <c r="D3246" t="s">
        <v>59</v>
      </c>
      <c r="E3246" t="s">
        <v>35</v>
      </c>
      <c r="F3246" t="s">
        <v>26</v>
      </c>
      <c r="G3246"/>
      <c r="H3246" t="s">
        <v>19</v>
      </c>
      <c r="J3246">
        <v>1</v>
      </c>
      <c r="K3246">
        <v>1.5</v>
      </c>
      <c r="M3246" t="s">
        <v>24</v>
      </c>
    </row>
    <row r="3247" spans="1:17" hidden="1" x14ac:dyDescent="0.25">
      <c r="A3247">
        <v>0</v>
      </c>
      <c r="B3247" t="s">
        <v>46</v>
      </c>
      <c r="C3247" t="s">
        <v>37</v>
      </c>
      <c r="D3247" t="s">
        <v>59</v>
      </c>
      <c r="E3247" t="s">
        <v>20</v>
      </c>
      <c r="F3247" t="s">
        <v>74</v>
      </c>
      <c r="G3247"/>
      <c r="J3247">
        <v>0.25</v>
      </c>
      <c r="K3247">
        <v>0.33</v>
      </c>
      <c r="M3247" t="s">
        <v>75</v>
      </c>
      <c r="N3247" t="s">
        <v>24</v>
      </c>
      <c r="O3247" t="s">
        <v>62</v>
      </c>
      <c r="Q3247" t="e">
        <f>VLOOKUP(A3247&amp;C3248&amp;D3248,Sheet2!$A$1:$K$26,10,FALSE)</f>
        <v>#N/A</v>
      </c>
    </row>
    <row r="3248" spans="1:17" hidden="1" x14ac:dyDescent="0.25">
      <c r="A3248">
        <v>0</v>
      </c>
      <c r="B3248" t="s">
        <v>46</v>
      </c>
      <c r="C3248" t="s">
        <v>37</v>
      </c>
      <c r="D3248" t="s">
        <v>59</v>
      </c>
      <c r="E3248" t="s">
        <v>25</v>
      </c>
      <c r="F3248" t="s">
        <v>26</v>
      </c>
      <c r="G3248"/>
      <c r="H3248" t="s">
        <v>27</v>
      </c>
      <c r="I3248">
        <v>0.54</v>
      </c>
      <c r="J3248">
        <v>0.25</v>
      </c>
      <c r="K3248">
        <v>0.75</v>
      </c>
      <c r="M3248" t="s">
        <v>24</v>
      </c>
    </row>
    <row r="3249" spans="1:17" hidden="1" x14ac:dyDescent="0.25">
      <c r="A3249">
        <v>0</v>
      </c>
      <c r="B3249" t="s">
        <v>46</v>
      </c>
      <c r="C3249" t="s">
        <v>37</v>
      </c>
      <c r="D3249" t="s">
        <v>59</v>
      </c>
      <c r="E3249" t="s">
        <v>20</v>
      </c>
      <c r="F3249" t="s">
        <v>74</v>
      </c>
      <c r="G3249"/>
      <c r="J3249">
        <v>0.25</v>
      </c>
      <c r="K3249">
        <v>0.33</v>
      </c>
      <c r="M3249" t="s">
        <v>75</v>
      </c>
      <c r="N3249" t="s">
        <v>24</v>
      </c>
      <c r="O3249" t="s">
        <v>21</v>
      </c>
    </row>
    <row r="3250" spans="1:17" hidden="1" x14ac:dyDescent="0.25">
      <c r="A3250">
        <v>0</v>
      </c>
      <c r="B3250" t="s">
        <v>46</v>
      </c>
      <c r="C3250" t="s">
        <v>37</v>
      </c>
      <c r="D3250" t="s">
        <v>59</v>
      </c>
      <c r="E3250" t="s">
        <v>28</v>
      </c>
      <c r="F3250" t="s">
        <v>26</v>
      </c>
      <c r="G3250"/>
      <c r="H3250" t="s">
        <v>27</v>
      </c>
      <c r="I3250">
        <v>1</v>
      </c>
      <c r="J3250">
        <v>0.5</v>
      </c>
      <c r="K3250">
        <v>2</v>
      </c>
      <c r="M3250" t="s">
        <v>21</v>
      </c>
    </row>
    <row r="3251" spans="1:17" hidden="1" x14ac:dyDescent="0.25">
      <c r="A3251">
        <v>0</v>
      </c>
      <c r="B3251" t="s">
        <v>46</v>
      </c>
      <c r="C3251" t="s">
        <v>37</v>
      </c>
      <c r="D3251" t="s">
        <v>59</v>
      </c>
      <c r="E3251" t="s">
        <v>20</v>
      </c>
      <c r="F3251" t="s">
        <v>74</v>
      </c>
      <c r="G3251"/>
      <c r="J3251">
        <v>0.25</v>
      </c>
      <c r="K3251">
        <v>0.33</v>
      </c>
      <c r="M3251" t="s">
        <v>75</v>
      </c>
      <c r="N3251" t="s">
        <v>24</v>
      </c>
      <c r="O3251" t="s">
        <v>29</v>
      </c>
      <c r="P3251">
        <v>2500</v>
      </c>
      <c r="Q3251" t="e">
        <f>VLOOKUP(A3251&amp;C3251&amp;D3251,Sheet2!$A$1:$W$46,21,FALSE)</f>
        <v>#N/A</v>
      </c>
    </row>
    <row r="3252" spans="1:17" hidden="1" x14ac:dyDescent="0.25">
      <c r="A3252">
        <v>0</v>
      </c>
      <c r="B3252" t="s">
        <v>46</v>
      </c>
      <c r="C3252" t="s">
        <v>37</v>
      </c>
      <c r="D3252" t="s">
        <v>59</v>
      </c>
      <c r="E3252" t="s">
        <v>30</v>
      </c>
      <c r="F3252" t="s">
        <v>26</v>
      </c>
      <c r="G3252"/>
      <c r="H3252" t="s">
        <v>27</v>
      </c>
      <c r="I3252">
        <v>6</v>
      </c>
      <c r="J3252">
        <v>2</v>
      </c>
      <c r="K3252">
        <v>8</v>
      </c>
      <c r="M3252" t="s">
        <v>24</v>
      </c>
    </row>
    <row r="3253" spans="1:17" hidden="1" x14ac:dyDescent="0.25">
      <c r="A3253">
        <v>0</v>
      </c>
      <c r="B3253" t="s">
        <v>46</v>
      </c>
      <c r="C3253" t="s">
        <v>37</v>
      </c>
      <c r="D3253" t="s">
        <v>59</v>
      </c>
      <c r="E3253" t="s">
        <v>20</v>
      </c>
      <c r="F3253" t="s">
        <v>74</v>
      </c>
      <c r="G3253"/>
      <c r="J3253">
        <v>0.25</v>
      </c>
      <c r="K3253">
        <v>0.33</v>
      </c>
      <c r="M3253" t="s">
        <v>75</v>
      </c>
      <c r="N3253" t="s">
        <v>24</v>
      </c>
      <c r="O3253" t="s">
        <v>21</v>
      </c>
    </row>
    <row r="3254" spans="1:17" hidden="1" x14ac:dyDescent="0.25">
      <c r="A3254">
        <v>0</v>
      </c>
      <c r="B3254" t="s">
        <v>46</v>
      </c>
      <c r="C3254" t="s">
        <v>37</v>
      </c>
      <c r="D3254" t="s">
        <v>59</v>
      </c>
      <c r="E3254" t="s">
        <v>18</v>
      </c>
      <c r="F3254" t="s">
        <v>31</v>
      </c>
      <c r="G3254">
        <v>24</v>
      </c>
      <c r="M3254" t="s">
        <v>21</v>
      </c>
    </row>
    <row r="3255" spans="1:17" hidden="1" x14ac:dyDescent="0.25">
      <c r="A3255">
        <v>0</v>
      </c>
      <c r="B3255" t="s">
        <v>46</v>
      </c>
      <c r="C3255" t="s">
        <v>38</v>
      </c>
      <c r="D3255" t="s">
        <v>59</v>
      </c>
      <c r="E3255" t="s">
        <v>18</v>
      </c>
      <c r="F3255" t="s">
        <v>26</v>
      </c>
      <c r="G3255"/>
      <c r="H3255" t="s">
        <v>19</v>
      </c>
      <c r="J3255">
        <v>8</v>
      </c>
      <c r="K3255">
        <v>10</v>
      </c>
      <c r="M3255" t="s">
        <v>21</v>
      </c>
    </row>
    <row r="3256" spans="1:17" hidden="1" x14ac:dyDescent="0.25">
      <c r="A3256">
        <v>0</v>
      </c>
      <c r="B3256" t="s">
        <v>46</v>
      </c>
      <c r="C3256" t="s">
        <v>38</v>
      </c>
      <c r="D3256" t="s">
        <v>59</v>
      </c>
      <c r="E3256" t="s">
        <v>20</v>
      </c>
      <c r="F3256" t="s">
        <v>74</v>
      </c>
      <c r="G3256"/>
      <c r="J3256">
        <v>0.25</v>
      </c>
      <c r="K3256">
        <v>0.33</v>
      </c>
      <c r="M3256" t="s">
        <v>75</v>
      </c>
      <c r="N3256" t="s">
        <v>21</v>
      </c>
      <c r="O3256" t="s">
        <v>29</v>
      </c>
      <c r="P3256">
        <v>2500</v>
      </c>
      <c r="Q3256" t="e">
        <f>VLOOKUP(A3256&amp;C3256&amp;D3256,Sheet2!$A$1:$W$46,21,FALSE)</f>
        <v>#N/A</v>
      </c>
    </row>
    <row r="3257" spans="1:17" hidden="1" x14ac:dyDescent="0.25">
      <c r="A3257">
        <v>0</v>
      </c>
      <c r="B3257" t="s">
        <v>46</v>
      </c>
      <c r="C3257" t="s">
        <v>38</v>
      </c>
      <c r="D3257" t="s">
        <v>59</v>
      </c>
      <c r="E3257" t="s">
        <v>30</v>
      </c>
      <c r="F3257" t="s">
        <v>26</v>
      </c>
      <c r="G3257"/>
      <c r="H3257" t="s">
        <v>27</v>
      </c>
      <c r="I3257">
        <v>3.5</v>
      </c>
      <c r="J3257">
        <v>3</v>
      </c>
      <c r="K3257">
        <v>4</v>
      </c>
      <c r="M3257" t="s">
        <v>24</v>
      </c>
    </row>
    <row r="3258" spans="1:17" hidden="1" x14ac:dyDescent="0.25">
      <c r="A3258">
        <v>0</v>
      </c>
      <c r="B3258" t="s">
        <v>46</v>
      </c>
      <c r="C3258" t="s">
        <v>38</v>
      </c>
      <c r="D3258" t="s">
        <v>59</v>
      </c>
      <c r="E3258" t="s">
        <v>20</v>
      </c>
      <c r="F3258" t="s">
        <v>74</v>
      </c>
      <c r="G3258"/>
      <c r="J3258">
        <v>0.25</v>
      </c>
      <c r="K3258">
        <v>0.33</v>
      </c>
      <c r="M3258" t="s">
        <v>75</v>
      </c>
      <c r="N3258" t="s">
        <v>24</v>
      </c>
      <c r="O3258" t="s">
        <v>21</v>
      </c>
    </row>
    <row r="3259" spans="1:17" hidden="1" x14ac:dyDescent="0.25">
      <c r="A3259">
        <v>0</v>
      </c>
      <c r="B3259" t="s">
        <v>46</v>
      </c>
      <c r="C3259" t="s">
        <v>38</v>
      </c>
      <c r="D3259" t="s">
        <v>59</v>
      </c>
      <c r="E3259" t="s">
        <v>28</v>
      </c>
      <c r="F3259" t="s">
        <v>26</v>
      </c>
      <c r="G3259"/>
      <c r="H3259" t="s">
        <v>27</v>
      </c>
      <c r="I3259">
        <v>1</v>
      </c>
      <c r="J3259">
        <v>0.5</v>
      </c>
      <c r="K3259">
        <v>2</v>
      </c>
      <c r="M3259" t="s">
        <v>21</v>
      </c>
    </row>
    <row r="3260" spans="1:17" hidden="1" x14ac:dyDescent="0.25">
      <c r="A3260">
        <v>0</v>
      </c>
      <c r="B3260" t="s">
        <v>46</v>
      </c>
      <c r="C3260" t="s">
        <v>38</v>
      </c>
      <c r="D3260" t="s">
        <v>59</v>
      </c>
      <c r="E3260" t="s">
        <v>18</v>
      </c>
      <c r="F3260" t="s">
        <v>31</v>
      </c>
      <c r="G3260">
        <v>24</v>
      </c>
      <c r="M3260" t="s">
        <v>21</v>
      </c>
    </row>
    <row r="3261" spans="1:17" hidden="1" x14ac:dyDescent="0.25">
      <c r="A3261">
        <v>0</v>
      </c>
      <c r="B3261" t="s">
        <v>46</v>
      </c>
      <c r="C3261" t="s">
        <v>38</v>
      </c>
      <c r="D3261" t="s">
        <v>55</v>
      </c>
      <c r="E3261" t="s">
        <v>18</v>
      </c>
      <c r="F3261" t="s">
        <v>26</v>
      </c>
      <c r="G3261"/>
      <c r="H3261" t="s">
        <v>19</v>
      </c>
      <c r="J3261">
        <v>12</v>
      </c>
      <c r="K3261">
        <v>14</v>
      </c>
      <c r="M3261" t="s">
        <v>21</v>
      </c>
    </row>
    <row r="3262" spans="1:17" hidden="1" x14ac:dyDescent="0.25">
      <c r="A3262">
        <v>0</v>
      </c>
      <c r="B3262" t="s">
        <v>46</v>
      </c>
      <c r="C3262" t="s">
        <v>38</v>
      </c>
      <c r="D3262" t="s">
        <v>55</v>
      </c>
      <c r="E3262" t="s">
        <v>20</v>
      </c>
      <c r="F3262" t="s">
        <v>74</v>
      </c>
      <c r="G3262"/>
      <c r="J3262">
        <v>0.25</v>
      </c>
      <c r="K3262">
        <v>0.33</v>
      </c>
      <c r="M3262" t="s">
        <v>75</v>
      </c>
      <c r="N3262" t="s">
        <v>21</v>
      </c>
      <c r="O3262" t="s">
        <v>62</v>
      </c>
      <c r="Q3262" t="e">
        <f>VLOOKUP(A3262&amp;C3263&amp;D3263,Sheet2!$A$1:$K$26,10,FALSE)</f>
        <v>#N/A</v>
      </c>
    </row>
    <row r="3263" spans="1:17" hidden="1" x14ac:dyDescent="0.25">
      <c r="A3263">
        <v>0</v>
      </c>
      <c r="B3263" t="s">
        <v>46</v>
      </c>
      <c r="C3263" t="s">
        <v>38</v>
      </c>
      <c r="D3263" t="s">
        <v>55</v>
      </c>
      <c r="E3263" t="s">
        <v>25</v>
      </c>
      <c r="F3263" t="s">
        <v>26</v>
      </c>
      <c r="G3263"/>
      <c r="H3263" t="s">
        <v>27</v>
      </c>
      <c r="I3263">
        <v>0.75</v>
      </c>
      <c r="J3263">
        <v>0.5</v>
      </c>
      <c r="K3263">
        <v>1</v>
      </c>
      <c r="M3263" t="s">
        <v>24</v>
      </c>
    </row>
    <row r="3264" spans="1:17" hidden="1" x14ac:dyDescent="0.25">
      <c r="A3264">
        <v>0</v>
      </c>
      <c r="B3264" t="s">
        <v>46</v>
      </c>
      <c r="C3264" t="s">
        <v>38</v>
      </c>
      <c r="D3264" t="s">
        <v>55</v>
      </c>
      <c r="E3264" t="s">
        <v>20</v>
      </c>
      <c r="F3264" t="s">
        <v>74</v>
      </c>
      <c r="G3264"/>
      <c r="J3264">
        <v>0.25</v>
      </c>
      <c r="K3264">
        <v>0.33</v>
      </c>
      <c r="M3264" t="s">
        <v>75</v>
      </c>
      <c r="N3264" t="s">
        <v>24</v>
      </c>
      <c r="O3264" t="s">
        <v>21</v>
      </c>
      <c r="P3264">
        <v>1000</v>
      </c>
    </row>
    <row r="3265" spans="1:17" hidden="1" x14ac:dyDescent="0.25">
      <c r="A3265">
        <v>0</v>
      </c>
      <c r="B3265" t="s">
        <v>46</v>
      </c>
      <c r="C3265" t="s">
        <v>38</v>
      </c>
      <c r="D3265" t="s">
        <v>55</v>
      </c>
      <c r="E3265" t="s">
        <v>18</v>
      </c>
      <c r="F3265" t="s">
        <v>26</v>
      </c>
      <c r="G3265"/>
      <c r="H3265" t="s">
        <v>19</v>
      </c>
      <c r="J3265">
        <v>1</v>
      </c>
      <c r="K3265">
        <v>2</v>
      </c>
      <c r="M3265" t="s">
        <v>21</v>
      </c>
    </row>
    <row r="3266" spans="1:17" hidden="1" x14ac:dyDescent="0.25">
      <c r="A3266">
        <v>0</v>
      </c>
      <c r="B3266" t="s">
        <v>46</v>
      </c>
      <c r="C3266" t="s">
        <v>38</v>
      </c>
      <c r="D3266" t="s">
        <v>55</v>
      </c>
      <c r="E3266" t="s">
        <v>20</v>
      </c>
      <c r="F3266" t="s">
        <v>74</v>
      </c>
      <c r="G3266"/>
      <c r="J3266">
        <v>0.25</v>
      </c>
      <c r="K3266">
        <v>0.33</v>
      </c>
      <c r="M3266" t="s">
        <v>75</v>
      </c>
      <c r="N3266" t="s">
        <v>21</v>
      </c>
      <c r="O3266" t="s">
        <v>29</v>
      </c>
      <c r="P3266">
        <v>2500</v>
      </c>
      <c r="Q3266" t="e">
        <f>VLOOKUP(A3266&amp;C3266&amp;D3266,Sheet2!$A$1:$W$46,21,FALSE)</f>
        <v>#N/A</v>
      </c>
    </row>
    <row r="3267" spans="1:17" hidden="1" x14ac:dyDescent="0.25">
      <c r="A3267">
        <v>0</v>
      </c>
      <c r="B3267" t="s">
        <v>46</v>
      </c>
      <c r="C3267" t="s">
        <v>38</v>
      </c>
      <c r="D3267" t="s">
        <v>55</v>
      </c>
      <c r="E3267" t="s">
        <v>30</v>
      </c>
      <c r="F3267" t="s">
        <v>26</v>
      </c>
      <c r="G3267"/>
      <c r="H3267" t="s">
        <v>27</v>
      </c>
      <c r="I3267">
        <v>1.5</v>
      </c>
      <c r="J3267">
        <v>1</v>
      </c>
      <c r="K3267">
        <v>2</v>
      </c>
      <c r="M3267" t="s">
        <v>24</v>
      </c>
    </row>
    <row r="3268" spans="1:17" hidden="1" x14ac:dyDescent="0.25">
      <c r="A3268">
        <v>0</v>
      </c>
      <c r="B3268" t="s">
        <v>46</v>
      </c>
      <c r="C3268" t="s">
        <v>38</v>
      </c>
      <c r="D3268" t="s">
        <v>55</v>
      </c>
      <c r="E3268" t="s">
        <v>20</v>
      </c>
      <c r="F3268" t="s">
        <v>74</v>
      </c>
      <c r="G3268"/>
      <c r="J3268">
        <v>0.25</v>
      </c>
      <c r="K3268">
        <v>0.33</v>
      </c>
      <c r="M3268" t="s">
        <v>75</v>
      </c>
      <c r="N3268" t="s">
        <v>24</v>
      </c>
      <c r="O3268" t="s">
        <v>21</v>
      </c>
    </row>
    <row r="3269" spans="1:17" hidden="1" x14ac:dyDescent="0.25">
      <c r="A3269">
        <v>0</v>
      </c>
      <c r="B3269" t="s">
        <v>46</v>
      </c>
      <c r="C3269" t="s">
        <v>38</v>
      </c>
      <c r="D3269" t="s">
        <v>55</v>
      </c>
      <c r="E3269" t="s">
        <v>18</v>
      </c>
      <c r="F3269" t="s">
        <v>31</v>
      </c>
      <c r="G3269">
        <v>24</v>
      </c>
      <c r="M3269" t="s">
        <v>21</v>
      </c>
    </row>
    <row r="3270" spans="1:17" hidden="1" x14ac:dyDescent="0.25">
      <c r="A3270">
        <v>0</v>
      </c>
      <c r="B3270" t="s">
        <v>46</v>
      </c>
      <c r="C3270" t="s">
        <v>37</v>
      </c>
      <c r="D3270" t="s">
        <v>55</v>
      </c>
      <c r="E3270" t="s">
        <v>18</v>
      </c>
      <c r="F3270" t="s">
        <v>26</v>
      </c>
      <c r="G3270"/>
      <c r="H3270" t="s">
        <v>19</v>
      </c>
      <c r="J3270">
        <v>6</v>
      </c>
      <c r="K3270">
        <v>8</v>
      </c>
      <c r="M3270" t="s">
        <v>21</v>
      </c>
    </row>
    <row r="3271" spans="1:17" hidden="1" x14ac:dyDescent="0.25">
      <c r="A3271">
        <v>0</v>
      </c>
      <c r="B3271" t="s">
        <v>46</v>
      </c>
      <c r="C3271" t="s">
        <v>37</v>
      </c>
      <c r="D3271" t="s">
        <v>55</v>
      </c>
      <c r="E3271" t="s">
        <v>20</v>
      </c>
      <c r="F3271" t="s">
        <v>74</v>
      </c>
      <c r="G3271"/>
      <c r="J3271">
        <v>0.25</v>
      </c>
      <c r="K3271">
        <v>0.33</v>
      </c>
      <c r="M3271" t="s">
        <v>75</v>
      </c>
      <c r="N3271" t="s">
        <v>21</v>
      </c>
      <c r="O3271" t="s">
        <v>22</v>
      </c>
    </row>
    <row r="3272" spans="1:17" hidden="1" x14ac:dyDescent="0.25">
      <c r="A3272">
        <v>0</v>
      </c>
      <c r="B3272" t="s">
        <v>46</v>
      </c>
      <c r="C3272" t="s">
        <v>37</v>
      </c>
      <c r="D3272" t="s">
        <v>55</v>
      </c>
      <c r="E3272" t="s">
        <v>23</v>
      </c>
      <c r="F3272" t="s">
        <v>26</v>
      </c>
      <c r="G3272"/>
      <c r="H3272" t="s">
        <v>19</v>
      </c>
      <c r="J3272">
        <v>6</v>
      </c>
      <c r="K3272">
        <v>7.5</v>
      </c>
      <c r="M3272" t="s">
        <v>22</v>
      </c>
    </row>
    <row r="3273" spans="1:17" hidden="1" x14ac:dyDescent="0.25">
      <c r="A3273">
        <v>0</v>
      </c>
      <c r="B3273" t="s">
        <v>46</v>
      </c>
      <c r="C3273" t="s">
        <v>37</v>
      </c>
      <c r="D3273" t="s">
        <v>55</v>
      </c>
      <c r="E3273" t="s">
        <v>20</v>
      </c>
      <c r="F3273" t="s">
        <v>74</v>
      </c>
      <c r="G3273"/>
      <c r="J3273">
        <v>0.25</v>
      </c>
      <c r="K3273">
        <v>0.33</v>
      </c>
      <c r="M3273" t="s">
        <v>75</v>
      </c>
      <c r="N3273" t="s">
        <v>24</v>
      </c>
      <c r="O3273" t="s">
        <v>21</v>
      </c>
    </row>
    <row r="3274" spans="1:17" hidden="1" x14ac:dyDescent="0.25">
      <c r="A3274">
        <v>0</v>
      </c>
      <c r="B3274" t="s">
        <v>46</v>
      </c>
      <c r="C3274" t="s">
        <v>37</v>
      </c>
      <c r="D3274" t="s">
        <v>55</v>
      </c>
      <c r="E3274" t="s">
        <v>28</v>
      </c>
      <c r="F3274" t="s">
        <v>26</v>
      </c>
      <c r="G3274"/>
      <c r="H3274" t="s">
        <v>27</v>
      </c>
      <c r="I3274">
        <f>(J3274+K3274)/2</f>
        <v>1.5</v>
      </c>
      <c r="J3274">
        <v>1</v>
      </c>
      <c r="K3274">
        <v>2</v>
      </c>
      <c r="M3274" t="s">
        <v>21</v>
      </c>
    </row>
    <row r="3275" spans="1:17" hidden="1" x14ac:dyDescent="0.25">
      <c r="A3275">
        <v>0</v>
      </c>
      <c r="B3275" t="s">
        <v>46</v>
      </c>
      <c r="C3275" t="s">
        <v>37</v>
      </c>
      <c r="D3275" t="s">
        <v>55</v>
      </c>
      <c r="E3275" t="s">
        <v>20</v>
      </c>
      <c r="F3275" t="s">
        <v>74</v>
      </c>
      <c r="G3275"/>
      <c r="J3275">
        <v>0.25</v>
      </c>
      <c r="K3275">
        <v>0.33</v>
      </c>
      <c r="M3275" t="s">
        <v>75</v>
      </c>
      <c r="N3275" t="s">
        <v>24</v>
      </c>
      <c r="O3275" t="s">
        <v>29</v>
      </c>
      <c r="P3275">
        <v>2500</v>
      </c>
      <c r="Q3275" t="e">
        <f>VLOOKUP(A3275&amp;C3275&amp;D3275,Sheet2!$A$1:$W$46,21,FALSE)</f>
        <v>#N/A</v>
      </c>
    </row>
    <row r="3276" spans="1:17" hidden="1" x14ac:dyDescent="0.25">
      <c r="A3276">
        <v>0</v>
      </c>
      <c r="B3276" t="s">
        <v>46</v>
      </c>
      <c r="C3276" t="s">
        <v>37</v>
      </c>
      <c r="D3276" t="s">
        <v>55</v>
      </c>
      <c r="E3276" t="s">
        <v>30</v>
      </c>
      <c r="F3276" t="s">
        <v>26</v>
      </c>
      <c r="G3276"/>
      <c r="H3276" t="s">
        <v>27</v>
      </c>
      <c r="I3276">
        <v>3</v>
      </c>
      <c r="J3276">
        <v>2</v>
      </c>
      <c r="K3276">
        <v>5</v>
      </c>
      <c r="M3276" t="s">
        <v>24</v>
      </c>
    </row>
    <row r="3277" spans="1:17" hidden="1" x14ac:dyDescent="0.25">
      <c r="A3277">
        <v>0</v>
      </c>
      <c r="B3277" t="s">
        <v>46</v>
      </c>
      <c r="C3277" t="s">
        <v>37</v>
      </c>
      <c r="D3277" t="s">
        <v>55</v>
      </c>
      <c r="E3277" t="s">
        <v>20</v>
      </c>
      <c r="F3277" t="s">
        <v>74</v>
      </c>
      <c r="G3277"/>
      <c r="J3277">
        <v>0.25</v>
      </c>
      <c r="K3277">
        <v>0.33</v>
      </c>
      <c r="M3277" t="s">
        <v>75</v>
      </c>
      <c r="N3277" t="s">
        <v>24</v>
      </c>
      <c r="O3277" t="s">
        <v>21</v>
      </c>
      <c r="P3277">
        <v>1000</v>
      </c>
    </row>
    <row r="3278" spans="1:17" hidden="1" x14ac:dyDescent="0.25">
      <c r="A3278">
        <v>0</v>
      </c>
      <c r="B3278" t="s">
        <v>46</v>
      </c>
      <c r="C3278" t="s">
        <v>37</v>
      </c>
      <c r="D3278" t="s">
        <v>55</v>
      </c>
      <c r="E3278" t="s">
        <v>18</v>
      </c>
      <c r="F3278" t="s">
        <v>31</v>
      </c>
      <c r="G3278">
        <v>24</v>
      </c>
      <c r="M3278" t="s">
        <v>21</v>
      </c>
    </row>
    <row r="3279" spans="1:17" hidden="1" x14ac:dyDescent="0.25">
      <c r="A3279">
        <v>0</v>
      </c>
      <c r="B3279" t="s">
        <v>46</v>
      </c>
      <c r="C3279" t="s">
        <v>38</v>
      </c>
      <c r="D3279" t="s">
        <v>53</v>
      </c>
      <c r="E3279" t="s">
        <v>18</v>
      </c>
      <c r="F3279" t="s">
        <v>26</v>
      </c>
      <c r="G3279"/>
      <c r="H3279" t="s">
        <v>19</v>
      </c>
      <c r="J3279">
        <v>8</v>
      </c>
      <c r="K3279">
        <v>11</v>
      </c>
      <c r="M3279" t="s">
        <v>21</v>
      </c>
    </row>
    <row r="3280" spans="1:17" hidden="1" x14ac:dyDescent="0.25">
      <c r="A3280">
        <v>0</v>
      </c>
      <c r="B3280" t="s">
        <v>46</v>
      </c>
      <c r="C3280" t="s">
        <v>38</v>
      </c>
      <c r="D3280" t="s">
        <v>53</v>
      </c>
      <c r="E3280" t="s">
        <v>20</v>
      </c>
      <c r="F3280" t="s">
        <v>74</v>
      </c>
      <c r="G3280"/>
      <c r="J3280">
        <v>0.25</v>
      </c>
      <c r="K3280">
        <v>0.33</v>
      </c>
      <c r="M3280" t="s">
        <v>75</v>
      </c>
      <c r="N3280" t="s">
        <v>21</v>
      </c>
      <c r="O3280" t="s">
        <v>62</v>
      </c>
      <c r="Q3280" t="e">
        <f>VLOOKUP(A3280&amp;C3281&amp;D3281,Sheet2!$A$1:$K$26,10,FALSE)</f>
        <v>#N/A</v>
      </c>
    </row>
    <row r="3281" spans="1:17" hidden="1" x14ac:dyDescent="0.25">
      <c r="A3281">
        <v>0</v>
      </c>
      <c r="B3281" t="s">
        <v>46</v>
      </c>
      <c r="C3281" t="s">
        <v>38</v>
      </c>
      <c r="D3281" t="s">
        <v>53</v>
      </c>
      <c r="E3281" t="s">
        <v>25</v>
      </c>
      <c r="F3281" t="s">
        <v>26</v>
      </c>
      <c r="G3281"/>
      <c r="H3281" t="s">
        <v>27</v>
      </c>
      <c r="I3281">
        <v>0.75</v>
      </c>
      <c r="J3281">
        <v>0.5</v>
      </c>
      <c r="K3281">
        <v>1</v>
      </c>
      <c r="M3281" t="s">
        <v>24</v>
      </c>
    </row>
    <row r="3282" spans="1:17" hidden="1" x14ac:dyDescent="0.25">
      <c r="A3282">
        <v>0</v>
      </c>
      <c r="B3282" t="s">
        <v>46</v>
      </c>
      <c r="C3282" t="s">
        <v>38</v>
      </c>
      <c r="D3282" t="s">
        <v>53</v>
      </c>
      <c r="E3282" t="s">
        <v>20</v>
      </c>
      <c r="F3282" t="s">
        <v>74</v>
      </c>
      <c r="G3282"/>
      <c r="J3282">
        <v>0.25</v>
      </c>
      <c r="K3282">
        <v>0.33</v>
      </c>
      <c r="M3282" t="s">
        <v>75</v>
      </c>
      <c r="N3282" t="s">
        <v>24</v>
      </c>
      <c r="O3282" t="s">
        <v>21</v>
      </c>
    </row>
    <row r="3283" spans="1:17" hidden="1" x14ac:dyDescent="0.25">
      <c r="A3283">
        <v>0</v>
      </c>
      <c r="B3283" t="s">
        <v>46</v>
      </c>
      <c r="C3283" t="s">
        <v>38</v>
      </c>
      <c r="D3283" t="s">
        <v>53</v>
      </c>
      <c r="E3283" t="s">
        <v>28</v>
      </c>
      <c r="F3283" t="s">
        <v>26</v>
      </c>
      <c r="G3283"/>
      <c r="H3283" t="s">
        <v>27</v>
      </c>
      <c r="I3283">
        <v>1</v>
      </c>
      <c r="J3283">
        <v>0.5</v>
      </c>
      <c r="K3283">
        <v>2</v>
      </c>
      <c r="M3283" t="s">
        <v>21</v>
      </c>
    </row>
    <row r="3284" spans="1:17" hidden="1" x14ac:dyDescent="0.25">
      <c r="A3284">
        <v>0</v>
      </c>
      <c r="B3284" t="s">
        <v>46</v>
      </c>
      <c r="C3284" t="s">
        <v>38</v>
      </c>
      <c r="D3284" t="s">
        <v>53</v>
      </c>
      <c r="E3284" t="s">
        <v>18</v>
      </c>
      <c r="F3284" t="s">
        <v>31</v>
      </c>
      <c r="G3284">
        <v>24</v>
      </c>
      <c r="M3284" t="s">
        <v>21</v>
      </c>
    </row>
    <row r="3285" spans="1:17" hidden="1" x14ac:dyDescent="0.25">
      <c r="A3285">
        <v>0</v>
      </c>
      <c r="B3285" t="s">
        <v>46</v>
      </c>
      <c r="C3285" t="s">
        <v>37</v>
      </c>
      <c r="D3285" t="s">
        <v>53</v>
      </c>
      <c r="E3285" t="s">
        <v>18</v>
      </c>
      <c r="F3285" t="s">
        <v>26</v>
      </c>
      <c r="G3285"/>
      <c r="H3285" t="s">
        <v>19</v>
      </c>
      <c r="J3285">
        <v>6</v>
      </c>
      <c r="K3285">
        <v>7</v>
      </c>
      <c r="M3285" t="s">
        <v>21</v>
      </c>
    </row>
    <row r="3286" spans="1:17" hidden="1" x14ac:dyDescent="0.25">
      <c r="A3286">
        <v>0</v>
      </c>
      <c r="B3286" t="s">
        <v>46</v>
      </c>
      <c r="C3286" t="s">
        <v>37</v>
      </c>
      <c r="D3286" t="s">
        <v>53</v>
      </c>
      <c r="E3286" t="s">
        <v>20</v>
      </c>
      <c r="F3286" t="s">
        <v>74</v>
      </c>
      <c r="G3286"/>
      <c r="J3286">
        <v>0.25</v>
      </c>
      <c r="K3286">
        <v>0.33</v>
      </c>
      <c r="M3286" t="s">
        <v>75</v>
      </c>
      <c r="N3286" t="s">
        <v>21</v>
      </c>
      <c r="O3286" t="s">
        <v>32</v>
      </c>
    </row>
    <row r="3287" spans="1:17" hidden="1" x14ac:dyDescent="0.25">
      <c r="A3287">
        <v>0</v>
      </c>
      <c r="B3287" t="s">
        <v>46</v>
      </c>
      <c r="C3287" t="s">
        <v>37</v>
      </c>
      <c r="D3287" t="s">
        <v>53</v>
      </c>
      <c r="E3287" t="s">
        <v>33</v>
      </c>
      <c r="F3287" t="s">
        <v>26</v>
      </c>
      <c r="G3287"/>
      <c r="H3287" t="s">
        <v>19</v>
      </c>
      <c r="J3287">
        <v>3</v>
      </c>
      <c r="K3287">
        <v>3.5</v>
      </c>
      <c r="M3287" t="s">
        <v>32</v>
      </c>
    </row>
    <row r="3288" spans="1:17" hidden="1" x14ac:dyDescent="0.25">
      <c r="A3288">
        <v>0</v>
      </c>
      <c r="B3288" t="s">
        <v>46</v>
      </c>
      <c r="C3288" t="s">
        <v>37</v>
      </c>
      <c r="D3288" t="s">
        <v>53</v>
      </c>
      <c r="E3288" t="s">
        <v>34</v>
      </c>
      <c r="F3288" t="s">
        <v>26</v>
      </c>
      <c r="G3288"/>
      <c r="H3288" t="s">
        <v>19</v>
      </c>
      <c r="J3288">
        <v>0.5</v>
      </c>
      <c r="K3288">
        <v>0.75</v>
      </c>
      <c r="M3288" t="s">
        <v>24</v>
      </c>
    </row>
    <row r="3289" spans="1:17" hidden="1" x14ac:dyDescent="0.25">
      <c r="A3289">
        <v>0</v>
      </c>
      <c r="B3289" t="s">
        <v>46</v>
      </c>
      <c r="C3289" t="s">
        <v>37</v>
      </c>
      <c r="D3289" t="s">
        <v>53</v>
      </c>
      <c r="E3289" t="s">
        <v>33</v>
      </c>
      <c r="F3289" t="s">
        <v>26</v>
      </c>
      <c r="G3289"/>
      <c r="H3289" t="s">
        <v>27</v>
      </c>
      <c r="I3289">
        <v>2.5</v>
      </c>
      <c r="J3289">
        <v>2</v>
      </c>
      <c r="K3289">
        <v>3</v>
      </c>
      <c r="M3289" t="s">
        <v>32</v>
      </c>
    </row>
    <row r="3290" spans="1:17" hidden="1" x14ac:dyDescent="0.25">
      <c r="A3290">
        <v>0</v>
      </c>
      <c r="B3290" t="s">
        <v>46</v>
      </c>
      <c r="C3290" t="s">
        <v>37</v>
      </c>
      <c r="D3290" t="s">
        <v>53</v>
      </c>
      <c r="E3290" t="s">
        <v>20</v>
      </c>
      <c r="F3290" t="s">
        <v>74</v>
      </c>
      <c r="G3290"/>
      <c r="J3290">
        <v>0.25</v>
      </c>
      <c r="K3290">
        <v>0.33</v>
      </c>
      <c r="M3290" t="s">
        <v>75</v>
      </c>
      <c r="N3290" t="s">
        <v>24</v>
      </c>
      <c r="O3290" t="s">
        <v>21</v>
      </c>
    </row>
    <row r="3291" spans="1:17" hidden="1" x14ac:dyDescent="0.25">
      <c r="A3291">
        <v>0</v>
      </c>
      <c r="B3291" t="s">
        <v>46</v>
      </c>
      <c r="C3291" t="s">
        <v>37</v>
      </c>
      <c r="D3291" t="s">
        <v>53</v>
      </c>
      <c r="E3291" t="s">
        <v>28</v>
      </c>
      <c r="F3291" t="s">
        <v>26</v>
      </c>
      <c r="G3291"/>
      <c r="H3291" t="s">
        <v>27</v>
      </c>
      <c r="I3291">
        <v>0.5</v>
      </c>
      <c r="J3291">
        <v>0.33</v>
      </c>
      <c r="K3291">
        <v>0.75</v>
      </c>
      <c r="M3291" t="s">
        <v>21</v>
      </c>
    </row>
    <row r="3292" spans="1:17" hidden="1" x14ac:dyDescent="0.25">
      <c r="A3292">
        <v>0</v>
      </c>
      <c r="B3292" t="s">
        <v>46</v>
      </c>
      <c r="C3292" t="s">
        <v>37</v>
      </c>
      <c r="D3292" t="s">
        <v>53</v>
      </c>
      <c r="E3292" t="s">
        <v>20</v>
      </c>
      <c r="F3292" t="s">
        <v>74</v>
      </c>
      <c r="G3292"/>
      <c r="J3292">
        <v>0.25</v>
      </c>
      <c r="K3292">
        <v>0.33</v>
      </c>
      <c r="M3292" t="s">
        <v>75</v>
      </c>
      <c r="N3292" t="s">
        <v>24</v>
      </c>
      <c r="O3292" t="s">
        <v>29</v>
      </c>
      <c r="P3292">
        <v>2500</v>
      </c>
      <c r="Q3292" t="e">
        <f>VLOOKUP(A3292&amp;C3292&amp;D3292,Sheet2!$A$1:$W$46,21,FALSE)</f>
        <v>#N/A</v>
      </c>
    </row>
    <row r="3293" spans="1:17" hidden="1" x14ac:dyDescent="0.25">
      <c r="A3293">
        <v>0</v>
      </c>
      <c r="B3293" t="s">
        <v>46</v>
      </c>
      <c r="C3293" t="s">
        <v>37</v>
      </c>
      <c r="D3293" t="s">
        <v>53</v>
      </c>
      <c r="E3293" t="s">
        <v>30</v>
      </c>
      <c r="F3293" t="s">
        <v>26</v>
      </c>
      <c r="G3293"/>
      <c r="H3293" t="s">
        <v>27</v>
      </c>
      <c r="I3293">
        <v>5.5</v>
      </c>
      <c r="J3293">
        <v>4</v>
      </c>
      <c r="K3293">
        <v>7.5</v>
      </c>
      <c r="M3293" t="s">
        <v>24</v>
      </c>
    </row>
    <row r="3294" spans="1:17" hidden="1" x14ac:dyDescent="0.25">
      <c r="A3294">
        <v>0</v>
      </c>
      <c r="B3294" t="s">
        <v>46</v>
      </c>
      <c r="C3294" t="s">
        <v>37</v>
      </c>
      <c r="D3294" t="s">
        <v>53</v>
      </c>
      <c r="E3294" t="s">
        <v>20</v>
      </c>
      <c r="F3294" t="s">
        <v>74</v>
      </c>
      <c r="G3294"/>
      <c r="J3294">
        <v>0.25</v>
      </c>
      <c r="K3294">
        <v>0.33</v>
      </c>
      <c r="M3294" t="s">
        <v>75</v>
      </c>
      <c r="N3294" t="s">
        <v>24</v>
      </c>
      <c r="O3294" t="s">
        <v>21</v>
      </c>
    </row>
    <row r="3295" spans="1:17" hidden="1" x14ac:dyDescent="0.25">
      <c r="A3295">
        <v>0</v>
      </c>
      <c r="B3295" t="s">
        <v>46</v>
      </c>
      <c r="C3295" t="s">
        <v>37</v>
      </c>
      <c r="D3295" t="s">
        <v>53</v>
      </c>
      <c r="E3295" t="s">
        <v>18</v>
      </c>
      <c r="F3295" t="s">
        <v>31</v>
      </c>
      <c r="G3295">
        <v>24</v>
      </c>
      <c r="M3295" t="s">
        <v>21</v>
      </c>
    </row>
    <row r="3296" spans="1:17" hidden="1" x14ac:dyDescent="0.25">
      <c r="A3296">
        <v>0</v>
      </c>
      <c r="B3296" t="s">
        <v>46</v>
      </c>
      <c r="C3296" t="s">
        <v>38</v>
      </c>
      <c r="D3296" t="s">
        <v>56</v>
      </c>
      <c r="E3296" t="s">
        <v>18</v>
      </c>
      <c r="F3296" t="s">
        <v>26</v>
      </c>
      <c r="G3296"/>
      <c r="H3296" t="s">
        <v>19</v>
      </c>
      <c r="J3296">
        <v>8</v>
      </c>
      <c r="K3296">
        <v>14</v>
      </c>
      <c r="M3296" t="s">
        <v>21</v>
      </c>
    </row>
    <row r="3297" spans="1:17" hidden="1" x14ac:dyDescent="0.25">
      <c r="A3297">
        <v>0</v>
      </c>
      <c r="B3297" t="s">
        <v>46</v>
      </c>
      <c r="C3297" t="s">
        <v>38</v>
      </c>
      <c r="D3297" t="s">
        <v>56</v>
      </c>
      <c r="E3297" t="s">
        <v>28</v>
      </c>
      <c r="F3297" t="s">
        <v>26</v>
      </c>
      <c r="G3297"/>
      <c r="H3297" t="s">
        <v>27</v>
      </c>
      <c r="I3297">
        <v>1</v>
      </c>
      <c r="J3297">
        <v>0.5</v>
      </c>
      <c r="K3297">
        <v>2</v>
      </c>
      <c r="M3297" t="s">
        <v>21</v>
      </c>
    </row>
    <row r="3298" spans="1:17" hidden="1" x14ac:dyDescent="0.25">
      <c r="A3298">
        <v>0</v>
      </c>
      <c r="B3298" t="s">
        <v>46</v>
      </c>
      <c r="C3298" t="s">
        <v>38</v>
      </c>
      <c r="D3298" t="s">
        <v>56</v>
      </c>
      <c r="E3298" t="s">
        <v>18</v>
      </c>
      <c r="F3298" t="s">
        <v>31</v>
      </c>
      <c r="G3298">
        <v>24</v>
      </c>
      <c r="M3298" t="s">
        <v>21</v>
      </c>
    </row>
    <row r="3299" spans="1:17" hidden="1" x14ac:dyDescent="0.25">
      <c r="A3299">
        <v>0</v>
      </c>
      <c r="B3299" t="s">
        <v>46</v>
      </c>
      <c r="C3299" t="s">
        <v>37</v>
      </c>
      <c r="D3299" t="s">
        <v>56</v>
      </c>
      <c r="E3299" t="s">
        <v>18</v>
      </c>
      <c r="F3299" t="s">
        <v>26</v>
      </c>
      <c r="G3299"/>
      <c r="H3299" t="s">
        <v>19</v>
      </c>
      <c r="J3299">
        <v>6</v>
      </c>
      <c r="K3299">
        <v>8</v>
      </c>
      <c r="M3299" t="s">
        <v>21</v>
      </c>
    </row>
    <row r="3300" spans="1:17" hidden="1" x14ac:dyDescent="0.25">
      <c r="A3300">
        <v>0</v>
      </c>
      <c r="B3300" t="s">
        <v>46</v>
      </c>
      <c r="C3300" t="s">
        <v>37</v>
      </c>
      <c r="D3300" t="s">
        <v>56</v>
      </c>
      <c r="E3300" t="s">
        <v>20</v>
      </c>
      <c r="F3300" t="s">
        <v>74</v>
      </c>
      <c r="G3300"/>
      <c r="J3300">
        <v>0.25</v>
      </c>
      <c r="K3300">
        <v>0.33</v>
      </c>
      <c r="M3300" t="s">
        <v>75</v>
      </c>
      <c r="N3300" t="s">
        <v>21</v>
      </c>
      <c r="O3300" t="s">
        <v>22</v>
      </c>
    </row>
    <row r="3301" spans="1:17" hidden="1" x14ac:dyDescent="0.25">
      <c r="A3301">
        <v>0</v>
      </c>
      <c r="B3301" t="s">
        <v>46</v>
      </c>
      <c r="C3301" t="s">
        <v>37</v>
      </c>
      <c r="D3301" t="s">
        <v>56</v>
      </c>
      <c r="E3301" t="s">
        <v>23</v>
      </c>
      <c r="F3301" t="s">
        <v>26</v>
      </c>
      <c r="G3301"/>
      <c r="H3301" t="s">
        <v>19</v>
      </c>
      <c r="J3301">
        <v>6</v>
      </c>
      <c r="K3301">
        <v>8</v>
      </c>
      <c r="M3301" t="s">
        <v>22</v>
      </c>
    </row>
    <row r="3302" spans="1:17" hidden="1" x14ac:dyDescent="0.25">
      <c r="A3302">
        <v>0</v>
      </c>
      <c r="B3302" t="s">
        <v>46</v>
      </c>
      <c r="C3302" t="s">
        <v>37</v>
      </c>
      <c r="D3302" t="s">
        <v>56</v>
      </c>
      <c r="E3302" t="s">
        <v>20</v>
      </c>
      <c r="F3302" t="s">
        <v>74</v>
      </c>
      <c r="G3302"/>
      <c r="J3302">
        <v>0.25</v>
      </c>
      <c r="K3302">
        <v>0.33</v>
      </c>
      <c r="M3302" t="s">
        <v>75</v>
      </c>
      <c r="N3302" t="s">
        <v>24</v>
      </c>
      <c r="O3302" t="s">
        <v>29</v>
      </c>
      <c r="P3302">
        <v>2500</v>
      </c>
      <c r="Q3302" t="e">
        <f>VLOOKUP(A3302&amp;C3302&amp;D3302,Sheet2!$A$1:$W$46,21,FALSE)</f>
        <v>#N/A</v>
      </c>
    </row>
    <row r="3303" spans="1:17" hidden="1" x14ac:dyDescent="0.25">
      <c r="A3303">
        <v>0</v>
      </c>
      <c r="B3303" t="s">
        <v>46</v>
      </c>
      <c r="C3303" t="s">
        <v>37</v>
      </c>
      <c r="D3303" t="s">
        <v>56</v>
      </c>
      <c r="E3303" t="s">
        <v>30</v>
      </c>
      <c r="F3303" t="s">
        <v>26</v>
      </c>
      <c r="G3303"/>
      <c r="H3303" t="s">
        <v>19</v>
      </c>
      <c r="J3303">
        <v>4</v>
      </c>
      <c r="K3303">
        <v>5.5</v>
      </c>
      <c r="M3303" t="s">
        <v>24</v>
      </c>
    </row>
    <row r="3304" spans="1:17" hidden="1" x14ac:dyDescent="0.25">
      <c r="A3304">
        <v>0</v>
      </c>
      <c r="B3304" t="s">
        <v>46</v>
      </c>
      <c r="C3304" t="s">
        <v>37</v>
      </c>
      <c r="D3304" t="s">
        <v>56</v>
      </c>
      <c r="E3304" t="s">
        <v>20</v>
      </c>
      <c r="F3304" t="s">
        <v>74</v>
      </c>
      <c r="G3304"/>
      <c r="J3304">
        <v>0.25</v>
      </c>
      <c r="K3304">
        <v>0.33</v>
      </c>
      <c r="M3304" t="s">
        <v>75</v>
      </c>
      <c r="N3304" t="s">
        <v>24</v>
      </c>
      <c r="O3304" t="s">
        <v>21</v>
      </c>
      <c r="P3304">
        <v>1000</v>
      </c>
    </row>
    <row r="3305" spans="1:17" hidden="1" x14ac:dyDescent="0.25">
      <c r="A3305">
        <v>0</v>
      </c>
      <c r="B3305" t="s">
        <v>46</v>
      </c>
      <c r="C3305" t="s">
        <v>37</v>
      </c>
      <c r="D3305" t="s">
        <v>56</v>
      </c>
      <c r="E3305" t="s">
        <v>28</v>
      </c>
      <c r="F3305" t="s">
        <v>26</v>
      </c>
      <c r="G3305"/>
      <c r="H3305" t="s">
        <v>27</v>
      </c>
      <c r="I3305">
        <v>0.75</v>
      </c>
      <c r="J3305">
        <v>0.5</v>
      </c>
      <c r="K3305">
        <v>1</v>
      </c>
      <c r="M3305" t="s">
        <v>21</v>
      </c>
    </row>
    <row r="3306" spans="1:17" hidden="1" x14ac:dyDescent="0.25">
      <c r="A3306">
        <v>0</v>
      </c>
      <c r="B3306" t="s">
        <v>46</v>
      </c>
      <c r="C3306" t="s">
        <v>37</v>
      </c>
      <c r="D3306" t="s">
        <v>56</v>
      </c>
      <c r="E3306" t="s">
        <v>20</v>
      </c>
      <c r="F3306" t="s">
        <v>74</v>
      </c>
      <c r="G3306"/>
      <c r="J3306">
        <v>0.25</v>
      </c>
      <c r="K3306">
        <v>0.33</v>
      </c>
      <c r="M3306" t="s">
        <v>75</v>
      </c>
      <c r="N3306" t="s">
        <v>24</v>
      </c>
      <c r="O3306" t="s">
        <v>21</v>
      </c>
    </row>
    <row r="3307" spans="1:17" hidden="1" x14ac:dyDescent="0.25">
      <c r="A3307">
        <v>0</v>
      </c>
      <c r="B3307" t="s">
        <v>46</v>
      </c>
      <c r="C3307" t="s">
        <v>37</v>
      </c>
      <c r="D3307" t="s">
        <v>56</v>
      </c>
      <c r="E3307" t="s">
        <v>18</v>
      </c>
      <c r="F3307" t="s">
        <v>31</v>
      </c>
      <c r="G3307">
        <v>24</v>
      </c>
      <c r="M3307" t="s">
        <v>21</v>
      </c>
    </row>
    <row r="3308" spans="1:17" hidden="1" x14ac:dyDescent="0.25">
      <c r="A3308">
        <v>0</v>
      </c>
      <c r="B3308" t="s">
        <v>46</v>
      </c>
      <c r="C3308" t="s">
        <v>37</v>
      </c>
      <c r="D3308" t="s">
        <v>52</v>
      </c>
      <c r="E3308" t="s">
        <v>18</v>
      </c>
      <c r="F3308" t="s">
        <v>26</v>
      </c>
      <c r="G3308"/>
      <c r="H3308" t="s">
        <v>19</v>
      </c>
      <c r="J3308">
        <v>8</v>
      </c>
      <c r="K3308">
        <v>9</v>
      </c>
      <c r="M3308" t="s">
        <v>21</v>
      </c>
    </row>
    <row r="3309" spans="1:17" hidden="1" x14ac:dyDescent="0.25">
      <c r="A3309">
        <v>0</v>
      </c>
      <c r="B3309" t="s">
        <v>46</v>
      </c>
      <c r="C3309" t="s">
        <v>37</v>
      </c>
      <c r="D3309" t="s">
        <v>52</v>
      </c>
      <c r="E3309" t="s">
        <v>28</v>
      </c>
      <c r="F3309" t="s">
        <v>26</v>
      </c>
      <c r="G3309"/>
      <c r="H3309" t="s">
        <v>27</v>
      </c>
      <c r="I3309">
        <v>1</v>
      </c>
      <c r="J3309">
        <v>0.5</v>
      </c>
      <c r="K3309">
        <v>2</v>
      </c>
      <c r="M3309" t="s">
        <v>21</v>
      </c>
    </row>
    <row r="3310" spans="1:17" hidden="1" x14ac:dyDescent="0.25">
      <c r="A3310">
        <v>0</v>
      </c>
      <c r="B3310" t="s">
        <v>46</v>
      </c>
      <c r="C3310" t="s">
        <v>37</v>
      </c>
      <c r="D3310" t="s">
        <v>52</v>
      </c>
      <c r="E3310" t="s">
        <v>20</v>
      </c>
      <c r="F3310" t="s">
        <v>74</v>
      </c>
      <c r="G3310"/>
      <c r="J3310">
        <v>0.25</v>
      </c>
      <c r="K3310">
        <v>0.33</v>
      </c>
      <c r="M3310" t="s">
        <v>75</v>
      </c>
      <c r="N3310" t="s">
        <v>24</v>
      </c>
      <c r="O3310" t="s">
        <v>29</v>
      </c>
      <c r="P3310">
        <v>2500</v>
      </c>
      <c r="Q3310" t="e">
        <f>VLOOKUP(A3310&amp;C3310&amp;D3310,Sheet2!$A$1:$W$46,21,FALSE)</f>
        <v>#N/A</v>
      </c>
    </row>
    <row r="3311" spans="1:17" hidden="1" x14ac:dyDescent="0.25">
      <c r="A3311">
        <v>0</v>
      </c>
      <c r="B3311" t="s">
        <v>46</v>
      </c>
      <c r="C3311" t="s">
        <v>37</v>
      </c>
      <c r="D3311" t="s">
        <v>52</v>
      </c>
      <c r="E3311" t="s">
        <v>30</v>
      </c>
      <c r="F3311" t="s">
        <v>26</v>
      </c>
      <c r="G3311"/>
      <c r="H3311" t="s">
        <v>27</v>
      </c>
      <c r="I3311">
        <v>5.5</v>
      </c>
      <c r="J3311">
        <v>4</v>
      </c>
      <c r="K3311">
        <v>8</v>
      </c>
      <c r="M3311" t="s">
        <v>24</v>
      </c>
    </row>
    <row r="3312" spans="1:17" hidden="1" x14ac:dyDescent="0.25">
      <c r="A3312">
        <v>0</v>
      </c>
      <c r="B3312" t="s">
        <v>46</v>
      </c>
      <c r="C3312" t="s">
        <v>37</v>
      </c>
      <c r="D3312" t="s">
        <v>52</v>
      </c>
      <c r="E3312" t="s">
        <v>20</v>
      </c>
      <c r="F3312" t="s">
        <v>74</v>
      </c>
      <c r="G3312"/>
      <c r="J3312">
        <v>0.25</v>
      </c>
      <c r="K3312">
        <v>0.33</v>
      </c>
      <c r="M3312" t="s">
        <v>75</v>
      </c>
      <c r="N3312" t="s">
        <v>24</v>
      </c>
      <c r="O3312" t="s">
        <v>21</v>
      </c>
    </row>
    <row r="3313" spans="1:17" hidden="1" x14ac:dyDescent="0.25">
      <c r="A3313">
        <v>0</v>
      </c>
      <c r="B3313" t="s">
        <v>46</v>
      </c>
      <c r="C3313" t="s">
        <v>37</v>
      </c>
      <c r="D3313" t="s">
        <v>52</v>
      </c>
      <c r="E3313" t="s">
        <v>18</v>
      </c>
      <c r="F3313" t="s">
        <v>31</v>
      </c>
      <c r="G3313">
        <v>24</v>
      </c>
      <c r="M3313" t="s">
        <v>21</v>
      </c>
    </row>
    <row r="3314" spans="1:17" hidden="1" x14ac:dyDescent="0.25">
      <c r="A3314">
        <v>0</v>
      </c>
      <c r="B3314" t="s">
        <v>46</v>
      </c>
      <c r="C3314" t="s">
        <v>36</v>
      </c>
      <c r="D3314" t="s">
        <v>52</v>
      </c>
      <c r="E3314" t="s">
        <v>18</v>
      </c>
      <c r="F3314" t="s">
        <v>26</v>
      </c>
      <c r="G3314"/>
      <c r="H3314" t="s">
        <v>19</v>
      </c>
      <c r="J3314">
        <v>8</v>
      </c>
      <c r="K3314">
        <v>11</v>
      </c>
      <c r="M3314" t="s">
        <v>21</v>
      </c>
    </row>
    <row r="3315" spans="1:17" hidden="1" x14ac:dyDescent="0.25">
      <c r="A3315">
        <v>0</v>
      </c>
      <c r="B3315" t="s">
        <v>46</v>
      </c>
      <c r="C3315" t="s">
        <v>36</v>
      </c>
      <c r="D3315" t="s">
        <v>52</v>
      </c>
      <c r="E3315" t="s">
        <v>20</v>
      </c>
      <c r="F3315" t="s">
        <v>74</v>
      </c>
      <c r="G3315"/>
      <c r="J3315">
        <v>0.25</v>
      </c>
      <c r="K3315">
        <v>0.33</v>
      </c>
      <c r="M3315" t="s">
        <v>75</v>
      </c>
      <c r="N3315" t="s">
        <v>21</v>
      </c>
      <c r="O3315" t="s">
        <v>62</v>
      </c>
      <c r="Q3315" t="e">
        <f>VLOOKUP(A3315&amp;C3316&amp;D3316,Sheet2!$A$1:$K$26,10,FALSE)</f>
        <v>#N/A</v>
      </c>
    </row>
    <row r="3316" spans="1:17" hidden="1" x14ac:dyDescent="0.25">
      <c r="A3316">
        <v>0</v>
      </c>
      <c r="B3316" t="s">
        <v>46</v>
      </c>
      <c r="C3316" t="s">
        <v>36</v>
      </c>
      <c r="D3316" t="s">
        <v>52</v>
      </c>
      <c r="E3316" t="s">
        <v>25</v>
      </c>
      <c r="F3316" t="s">
        <v>26</v>
      </c>
      <c r="G3316"/>
      <c r="H3316" t="s">
        <v>27</v>
      </c>
      <c r="I3316">
        <v>0.75</v>
      </c>
      <c r="J3316">
        <v>0.5</v>
      </c>
      <c r="K3316">
        <v>1</v>
      </c>
      <c r="M3316" t="s">
        <v>24</v>
      </c>
    </row>
    <row r="3317" spans="1:17" hidden="1" x14ac:dyDescent="0.25">
      <c r="A3317">
        <v>0</v>
      </c>
      <c r="B3317" t="s">
        <v>46</v>
      </c>
      <c r="C3317" t="s">
        <v>36</v>
      </c>
      <c r="D3317" t="s">
        <v>52</v>
      </c>
      <c r="E3317" t="s">
        <v>20</v>
      </c>
      <c r="F3317" t="s">
        <v>74</v>
      </c>
      <c r="G3317"/>
      <c r="J3317">
        <v>0.25</v>
      </c>
      <c r="K3317">
        <v>0.33</v>
      </c>
      <c r="M3317" t="s">
        <v>75</v>
      </c>
      <c r="N3317" t="s">
        <v>24</v>
      </c>
      <c r="O3317" t="s">
        <v>21</v>
      </c>
    </row>
    <row r="3318" spans="1:17" hidden="1" x14ac:dyDescent="0.25">
      <c r="A3318">
        <v>0</v>
      </c>
      <c r="B3318" t="s">
        <v>46</v>
      </c>
      <c r="C3318" t="s">
        <v>36</v>
      </c>
      <c r="D3318" t="s">
        <v>52</v>
      </c>
      <c r="E3318" t="s">
        <v>28</v>
      </c>
      <c r="F3318" t="s">
        <v>26</v>
      </c>
      <c r="G3318"/>
      <c r="H3318" t="s">
        <v>27</v>
      </c>
      <c r="I3318">
        <v>1</v>
      </c>
      <c r="J3318">
        <v>0.5</v>
      </c>
      <c r="K3318">
        <v>2</v>
      </c>
      <c r="M3318" t="s">
        <v>21</v>
      </c>
    </row>
    <row r="3319" spans="1:17" hidden="1" x14ac:dyDescent="0.25">
      <c r="A3319">
        <v>0</v>
      </c>
      <c r="B3319" t="s">
        <v>46</v>
      </c>
      <c r="C3319" t="s">
        <v>36</v>
      </c>
      <c r="D3319" t="s">
        <v>52</v>
      </c>
      <c r="E3319" t="s">
        <v>20</v>
      </c>
      <c r="F3319" t="s">
        <v>74</v>
      </c>
      <c r="G3319"/>
      <c r="J3319">
        <v>0.25</v>
      </c>
      <c r="K3319">
        <v>0.33</v>
      </c>
      <c r="M3319" t="s">
        <v>75</v>
      </c>
      <c r="N3319" t="s">
        <v>24</v>
      </c>
      <c r="O3319" t="s">
        <v>29</v>
      </c>
      <c r="P3319">
        <v>2500</v>
      </c>
      <c r="Q3319" t="e">
        <f>VLOOKUP(A3319&amp;C3319&amp;D3319,Sheet2!$A$1:$W$46,21,FALSE)</f>
        <v>#N/A</v>
      </c>
    </row>
    <row r="3320" spans="1:17" hidden="1" x14ac:dyDescent="0.25">
      <c r="A3320">
        <v>0</v>
      </c>
      <c r="B3320" t="s">
        <v>46</v>
      </c>
      <c r="C3320" t="s">
        <v>36</v>
      </c>
      <c r="D3320" t="s">
        <v>52</v>
      </c>
      <c r="E3320" t="s">
        <v>30</v>
      </c>
      <c r="F3320" t="s">
        <v>26</v>
      </c>
      <c r="G3320"/>
      <c r="H3320" t="s">
        <v>27</v>
      </c>
      <c r="I3320">
        <v>4</v>
      </c>
      <c r="J3320">
        <v>3</v>
      </c>
      <c r="K3320">
        <v>5</v>
      </c>
      <c r="M3320" t="s">
        <v>24</v>
      </c>
    </row>
    <row r="3321" spans="1:17" hidden="1" x14ac:dyDescent="0.25">
      <c r="A3321">
        <v>0</v>
      </c>
      <c r="B3321" t="s">
        <v>46</v>
      </c>
      <c r="C3321" t="s">
        <v>36</v>
      </c>
      <c r="D3321" t="s">
        <v>52</v>
      </c>
      <c r="E3321" t="s">
        <v>20</v>
      </c>
      <c r="F3321" t="s">
        <v>74</v>
      </c>
      <c r="G3321"/>
      <c r="J3321">
        <v>0.25</v>
      </c>
      <c r="K3321">
        <v>0.33</v>
      </c>
      <c r="M3321" t="s">
        <v>75</v>
      </c>
      <c r="N3321" t="s">
        <v>24</v>
      </c>
      <c r="O3321" t="s">
        <v>21</v>
      </c>
    </row>
    <row r="3322" spans="1:17" hidden="1" x14ac:dyDescent="0.25">
      <c r="A3322">
        <v>0</v>
      </c>
      <c r="B3322" t="s">
        <v>46</v>
      </c>
      <c r="C3322" t="s">
        <v>36</v>
      </c>
      <c r="D3322" t="s">
        <v>52</v>
      </c>
      <c r="E3322" t="s">
        <v>18</v>
      </c>
      <c r="F3322" t="s">
        <v>31</v>
      </c>
      <c r="G3322">
        <v>24</v>
      </c>
      <c r="M3322" t="s">
        <v>21</v>
      </c>
    </row>
    <row r="3323" spans="1:17" hidden="1" x14ac:dyDescent="0.25">
      <c r="A3323">
        <v>0</v>
      </c>
      <c r="B3323" t="s">
        <v>46</v>
      </c>
      <c r="C3323" t="s">
        <v>38</v>
      </c>
      <c r="D3323" t="s">
        <v>52</v>
      </c>
      <c r="E3323" t="s">
        <v>18</v>
      </c>
      <c r="F3323" t="s">
        <v>26</v>
      </c>
      <c r="G3323"/>
      <c r="H3323" t="s">
        <v>19</v>
      </c>
      <c r="J3323">
        <v>8</v>
      </c>
      <c r="K3323">
        <v>11</v>
      </c>
      <c r="M3323" t="s">
        <v>21</v>
      </c>
    </row>
    <row r="3324" spans="1:17" hidden="1" x14ac:dyDescent="0.25">
      <c r="A3324">
        <v>0</v>
      </c>
      <c r="B3324" t="s">
        <v>46</v>
      </c>
      <c r="C3324" t="s">
        <v>38</v>
      </c>
      <c r="D3324" t="s">
        <v>52</v>
      </c>
      <c r="E3324" t="s">
        <v>20</v>
      </c>
      <c r="F3324" t="s">
        <v>74</v>
      </c>
      <c r="G3324"/>
      <c r="J3324">
        <v>0.25</v>
      </c>
      <c r="K3324">
        <v>0.33</v>
      </c>
      <c r="M3324" t="s">
        <v>75</v>
      </c>
      <c r="N3324" t="s">
        <v>21</v>
      </c>
      <c r="O3324" t="s">
        <v>62</v>
      </c>
      <c r="Q3324" t="e">
        <f>VLOOKUP(A3324&amp;C3325&amp;D3325,Sheet2!$A$1:$K$26,10,FALSE)</f>
        <v>#N/A</v>
      </c>
    </row>
    <row r="3325" spans="1:17" hidden="1" x14ac:dyDescent="0.25">
      <c r="A3325">
        <v>0</v>
      </c>
      <c r="B3325" t="s">
        <v>46</v>
      </c>
      <c r="C3325" t="s">
        <v>38</v>
      </c>
      <c r="D3325" t="s">
        <v>52</v>
      </c>
      <c r="E3325" t="s">
        <v>25</v>
      </c>
      <c r="F3325" t="s">
        <v>26</v>
      </c>
      <c r="G3325"/>
      <c r="H3325" t="s">
        <v>27</v>
      </c>
      <c r="I3325">
        <v>0.75</v>
      </c>
      <c r="J3325">
        <v>0.5</v>
      </c>
      <c r="K3325">
        <v>1</v>
      </c>
      <c r="M3325" t="s">
        <v>24</v>
      </c>
    </row>
    <row r="3326" spans="1:17" hidden="1" x14ac:dyDescent="0.25">
      <c r="A3326">
        <v>0</v>
      </c>
      <c r="B3326" t="s">
        <v>46</v>
      </c>
      <c r="C3326" t="s">
        <v>38</v>
      </c>
      <c r="D3326" t="s">
        <v>52</v>
      </c>
      <c r="E3326" t="s">
        <v>20</v>
      </c>
      <c r="F3326" t="s">
        <v>74</v>
      </c>
      <c r="G3326"/>
      <c r="J3326">
        <v>0.25</v>
      </c>
      <c r="K3326">
        <v>0.33</v>
      </c>
      <c r="M3326" t="s">
        <v>75</v>
      </c>
      <c r="N3326" t="s">
        <v>24</v>
      </c>
      <c r="O3326" t="s">
        <v>21</v>
      </c>
    </row>
    <row r="3327" spans="1:17" hidden="1" x14ac:dyDescent="0.25">
      <c r="A3327">
        <v>0</v>
      </c>
      <c r="B3327" t="s">
        <v>46</v>
      </c>
      <c r="C3327" t="s">
        <v>38</v>
      </c>
      <c r="D3327" t="s">
        <v>52</v>
      </c>
      <c r="E3327" t="s">
        <v>28</v>
      </c>
      <c r="F3327" t="s">
        <v>26</v>
      </c>
      <c r="G3327"/>
      <c r="H3327" t="s">
        <v>27</v>
      </c>
      <c r="I3327">
        <v>1</v>
      </c>
      <c r="J3327">
        <v>0.5</v>
      </c>
      <c r="K3327">
        <v>2</v>
      </c>
      <c r="M3327" t="s">
        <v>21</v>
      </c>
    </row>
    <row r="3328" spans="1:17" hidden="1" x14ac:dyDescent="0.25">
      <c r="A3328">
        <v>0</v>
      </c>
      <c r="B3328" t="s">
        <v>46</v>
      </c>
      <c r="C3328" t="s">
        <v>38</v>
      </c>
      <c r="D3328" t="s">
        <v>52</v>
      </c>
      <c r="E3328" t="s">
        <v>18</v>
      </c>
      <c r="F3328" t="s">
        <v>31</v>
      </c>
      <c r="G3328">
        <v>24</v>
      </c>
      <c r="M3328" t="s">
        <v>21</v>
      </c>
    </row>
    <row r="3329" spans="1:17" hidden="1" x14ac:dyDescent="0.25">
      <c r="A3329">
        <v>2</v>
      </c>
      <c r="B3329" t="s">
        <v>46</v>
      </c>
      <c r="C3329" t="s">
        <v>17</v>
      </c>
      <c r="D3329" t="s">
        <v>55</v>
      </c>
      <c r="E3329" t="s">
        <v>18</v>
      </c>
      <c r="F3329" t="s">
        <v>26</v>
      </c>
      <c r="G3329"/>
      <c r="H3329" t="s">
        <v>19</v>
      </c>
      <c r="J3329">
        <v>6</v>
      </c>
      <c r="K3329">
        <v>8</v>
      </c>
      <c r="M3329" t="s">
        <v>21</v>
      </c>
    </row>
    <row r="3330" spans="1:17" hidden="1" x14ac:dyDescent="0.25">
      <c r="A3330">
        <v>2</v>
      </c>
      <c r="B3330" t="s">
        <v>46</v>
      </c>
      <c r="C3330" t="s">
        <v>17</v>
      </c>
      <c r="D3330" t="s">
        <v>55</v>
      </c>
      <c r="E3330" t="s">
        <v>18</v>
      </c>
      <c r="F3330" t="s">
        <v>26</v>
      </c>
      <c r="G3330"/>
      <c r="H3330" t="s">
        <v>19</v>
      </c>
      <c r="J3330">
        <v>6</v>
      </c>
      <c r="K3330">
        <v>8</v>
      </c>
      <c r="M3330" t="s">
        <v>21</v>
      </c>
    </row>
    <row r="3331" spans="1:17" hidden="1" x14ac:dyDescent="0.25">
      <c r="A3331">
        <v>2</v>
      </c>
      <c r="B3331" t="s">
        <v>46</v>
      </c>
      <c r="C3331" t="s">
        <v>17</v>
      </c>
      <c r="D3331" t="s">
        <v>55</v>
      </c>
      <c r="E3331" t="s">
        <v>20</v>
      </c>
      <c r="F3331" t="s">
        <v>74</v>
      </c>
      <c r="G3331"/>
      <c r="J3331">
        <v>0.25</v>
      </c>
      <c r="K3331">
        <v>0.33</v>
      </c>
      <c r="M3331" t="s">
        <v>75</v>
      </c>
      <c r="N3331" t="s">
        <v>21</v>
      </c>
      <c r="O3331" t="s">
        <v>62</v>
      </c>
      <c r="Q3331" t="s">
        <v>63</v>
      </c>
    </row>
    <row r="3332" spans="1:17" hidden="1" x14ac:dyDescent="0.25">
      <c r="A3332">
        <v>2</v>
      </c>
      <c r="B3332" t="s">
        <v>46</v>
      </c>
      <c r="C3332" t="s">
        <v>17</v>
      </c>
      <c r="D3332" t="s">
        <v>55</v>
      </c>
      <c r="E3332" t="s">
        <v>25</v>
      </c>
      <c r="F3332" t="s">
        <v>26</v>
      </c>
      <c r="G3332"/>
      <c r="H3332" t="s">
        <v>27</v>
      </c>
      <c r="I3332">
        <v>0.54</v>
      </c>
      <c r="J3332">
        <v>0.25</v>
      </c>
      <c r="K3332">
        <v>0.75</v>
      </c>
      <c r="M3332" t="s">
        <v>24</v>
      </c>
    </row>
    <row r="3333" spans="1:17" hidden="1" x14ac:dyDescent="0.25">
      <c r="A3333">
        <v>2</v>
      </c>
      <c r="B3333" t="s">
        <v>46</v>
      </c>
      <c r="C3333" t="s">
        <v>17</v>
      </c>
      <c r="D3333" t="s">
        <v>55</v>
      </c>
      <c r="E3333" t="s">
        <v>20</v>
      </c>
      <c r="F3333" t="s">
        <v>74</v>
      </c>
      <c r="G3333"/>
      <c r="I3333">
        <v>0.54</v>
      </c>
      <c r="J3333">
        <v>0.16</v>
      </c>
      <c r="K3333">
        <v>0.25</v>
      </c>
      <c r="M3333" t="s">
        <v>75</v>
      </c>
      <c r="N3333" t="s">
        <v>24</v>
      </c>
      <c r="O3333" t="s">
        <v>21</v>
      </c>
    </row>
    <row r="3334" spans="1:17" hidden="1" x14ac:dyDescent="0.25">
      <c r="A3334">
        <v>2</v>
      </c>
      <c r="B3334" t="s">
        <v>46</v>
      </c>
      <c r="C3334" t="s">
        <v>17</v>
      </c>
      <c r="D3334" t="s">
        <v>55</v>
      </c>
      <c r="E3334" t="s">
        <v>28</v>
      </c>
      <c r="F3334" t="s">
        <v>26</v>
      </c>
      <c r="G3334"/>
      <c r="H3334" t="s">
        <v>27</v>
      </c>
      <c r="I3334">
        <v>0.75</v>
      </c>
      <c r="J3334">
        <v>0.5</v>
      </c>
      <c r="K3334">
        <v>1</v>
      </c>
      <c r="M3334" t="s">
        <v>21</v>
      </c>
    </row>
    <row r="3335" spans="1:17" hidden="1" x14ac:dyDescent="0.25">
      <c r="A3335">
        <v>2</v>
      </c>
      <c r="B3335" t="s">
        <v>46</v>
      </c>
      <c r="C3335" t="s">
        <v>17</v>
      </c>
      <c r="D3335" t="s">
        <v>55</v>
      </c>
      <c r="E3335" t="s">
        <v>18</v>
      </c>
      <c r="F3335" t="s">
        <v>31</v>
      </c>
      <c r="G3335">
        <v>24</v>
      </c>
      <c r="M3335" t="s">
        <v>21</v>
      </c>
    </row>
    <row r="3336" spans="1:17" hidden="1" x14ac:dyDescent="0.25">
      <c r="A3336">
        <v>2</v>
      </c>
      <c r="B3336" t="s">
        <v>46</v>
      </c>
      <c r="C3336" t="s">
        <v>17</v>
      </c>
      <c r="D3336" t="s">
        <v>53</v>
      </c>
      <c r="E3336" t="s">
        <v>18</v>
      </c>
      <c r="F3336" t="s">
        <v>26</v>
      </c>
      <c r="G3336"/>
      <c r="H3336" t="s">
        <v>19</v>
      </c>
      <c r="J3336">
        <v>6</v>
      </c>
      <c r="K3336">
        <v>7</v>
      </c>
      <c r="M3336" t="s">
        <v>21</v>
      </c>
    </row>
    <row r="3337" spans="1:17" hidden="1" x14ac:dyDescent="0.25">
      <c r="A3337">
        <v>2</v>
      </c>
      <c r="B3337" t="s">
        <v>46</v>
      </c>
      <c r="C3337" t="s">
        <v>17</v>
      </c>
      <c r="D3337" t="s">
        <v>53</v>
      </c>
      <c r="E3337" t="s">
        <v>18</v>
      </c>
      <c r="F3337" t="s">
        <v>26</v>
      </c>
      <c r="G3337"/>
      <c r="H3337" t="s">
        <v>19</v>
      </c>
      <c r="J3337">
        <v>3</v>
      </c>
      <c r="K3337">
        <v>4</v>
      </c>
      <c r="M3337" t="s">
        <v>21</v>
      </c>
    </row>
    <row r="3338" spans="1:17" hidden="1" x14ac:dyDescent="0.25">
      <c r="A3338">
        <v>2</v>
      </c>
      <c r="B3338" t="s">
        <v>46</v>
      </c>
      <c r="C3338" t="s">
        <v>17</v>
      </c>
      <c r="D3338" t="s">
        <v>53</v>
      </c>
      <c r="E3338" t="s">
        <v>34</v>
      </c>
      <c r="F3338" t="s">
        <v>26</v>
      </c>
      <c r="G3338"/>
      <c r="H3338" t="s">
        <v>19</v>
      </c>
      <c r="J3338">
        <v>0.5</v>
      </c>
      <c r="K3338">
        <v>0.75</v>
      </c>
      <c r="M3338" t="s">
        <v>24</v>
      </c>
    </row>
    <row r="3339" spans="1:17" hidden="1" x14ac:dyDescent="0.25">
      <c r="A3339">
        <v>2</v>
      </c>
      <c r="B3339" t="s">
        <v>46</v>
      </c>
      <c r="C3339" t="s">
        <v>17</v>
      </c>
      <c r="D3339" t="s">
        <v>53</v>
      </c>
      <c r="E3339" t="s">
        <v>18</v>
      </c>
      <c r="F3339" t="s">
        <v>26</v>
      </c>
      <c r="G3339"/>
      <c r="H3339" t="s">
        <v>27</v>
      </c>
      <c r="I3339">
        <v>4</v>
      </c>
      <c r="J3339">
        <v>3</v>
      </c>
      <c r="K3339">
        <v>5.5</v>
      </c>
      <c r="M3339" t="s">
        <v>21</v>
      </c>
    </row>
    <row r="3340" spans="1:17" hidden="1" x14ac:dyDescent="0.25">
      <c r="A3340">
        <v>2</v>
      </c>
      <c r="B3340" t="s">
        <v>46</v>
      </c>
      <c r="C3340" t="s">
        <v>17</v>
      </c>
      <c r="D3340" t="s">
        <v>53</v>
      </c>
      <c r="E3340" t="s">
        <v>20</v>
      </c>
      <c r="F3340" t="s">
        <v>74</v>
      </c>
      <c r="G3340"/>
      <c r="J3340">
        <v>0.25</v>
      </c>
      <c r="K3340">
        <v>0.33</v>
      </c>
      <c r="M3340" t="s">
        <v>75</v>
      </c>
      <c r="N3340" t="s">
        <v>21</v>
      </c>
      <c r="O3340" t="s">
        <v>62</v>
      </c>
      <c r="Q3340" t="s">
        <v>63</v>
      </c>
    </row>
    <row r="3341" spans="1:17" hidden="1" x14ac:dyDescent="0.25">
      <c r="A3341">
        <v>2</v>
      </c>
      <c r="B3341" t="s">
        <v>46</v>
      </c>
      <c r="C3341" t="s">
        <v>17</v>
      </c>
      <c r="D3341" t="s">
        <v>53</v>
      </c>
      <c r="E3341" t="s">
        <v>25</v>
      </c>
      <c r="F3341" t="s">
        <v>26</v>
      </c>
      <c r="G3341"/>
      <c r="H3341" t="s">
        <v>27</v>
      </c>
      <c r="I3341">
        <v>0.54</v>
      </c>
      <c r="J3341">
        <v>0.25</v>
      </c>
      <c r="K3341">
        <v>0.75</v>
      </c>
      <c r="M3341" t="s">
        <v>24</v>
      </c>
    </row>
    <row r="3342" spans="1:17" hidden="1" x14ac:dyDescent="0.25">
      <c r="A3342">
        <v>2</v>
      </c>
      <c r="B3342" t="s">
        <v>46</v>
      </c>
      <c r="C3342" t="s">
        <v>17</v>
      </c>
      <c r="D3342" t="s">
        <v>53</v>
      </c>
      <c r="E3342" t="s">
        <v>20</v>
      </c>
      <c r="F3342" t="s">
        <v>74</v>
      </c>
      <c r="G3342"/>
      <c r="I3342">
        <v>0.54</v>
      </c>
      <c r="J3342">
        <v>0.16</v>
      </c>
      <c r="K3342">
        <v>0.25</v>
      </c>
      <c r="M3342" t="s">
        <v>75</v>
      </c>
      <c r="N3342" t="s">
        <v>24</v>
      </c>
      <c r="O3342" t="s">
        <v>21</v>
      </c>
    </row>
    <row r="3343" spans="1:17" hidden="1" x14ac:dyDescent="0.25">
      <c r="A3343">
        <v>2</v>
      </c>
      <c r="B3343" t="s">
        <v>46</v>
      </c>
      <c r="C3343" t="s">
        <v>17</v>
      </c>
      <c r="D3343" t="s">
        <v>53</v>
      </c>
      <c r="E3343" t="s">
        <v>28</v>
      </c>
      <c r="F3343" t="s">
        <v>26</v>
      </c>
      <c r="G3343"/>
      <c r="H3343" t="s">
        <v>27</v>
      </c>
      <c r="I3343">
        <v>0.75</v>
      </c>
      <c r="J3343">
        <v>0.5</v>
      </c>
      <c r="K3343">
        <v>1</v>
      </c>
      <c r="M3343" t="s">
        <v>21</v>
      </c>
    </row>
    <row r="3344" spans="1:17" hidden="1" x14ac:dyDescent="0.25">
      <c r="A3344">
        <v>2</v>
      </c>
      <c r="B3344" t="s">
        <v>46</v>
      </c>
      <c r="C3344" t="s">
        <v>17</v>
      </c>
      <c r="D3344" t="s">
        <v>53</v>
      </c>
      <c r="E3344" t="s">
        <v>18</v>
      </c>
      <c r="F3344" t="s">
        <v>31</v>
      </c>
      <c r="G3344">
        <v>24</v>
      </c>
      <c r="M3344" t="s">
        <v>21</v>
      </c>
    </row>
    <row r="3345" spans="1:17" hidden="1" x14ac:dyDescent="0.25">
      <c r="A3345">
        <v>2</v>
      </c>
      <c r="B3345" t="s">
        <v>46</v>
      </c>
      <c r="C3345" t="s">
        <v>17</v>
      </c>
      <c r="D3345" t="s">
        <v>59</v>
      </c>
      <c r="E3345" t="s">
        <v>18</v>
      </c>
      <c r="F3345" t="s">
        <v>26</v>
      </c>
      <c r="G3345"/>
      <c r="H3345" t="s">
        <v>19</v>
      </c>
      <c r="J3345">
        <v>8</v>
      </c>
      <c r="K3345">
        <v>9</v>
      </c>
      <c r="M3345" t="s">
        <v>21</v>
      </c>
    </row>
    <row r="3346" spans="1:17" hidden="1" x14ac:dyDescent="0.25">
      <c r="A3346">
        <v>2</v>
      </c>
      <c r="B3346" t="s">
        <v>46</v>
      </c>
      <c r="C3346" t="s">
        <v>17</v>
      </c>
      <c r="D3346" t="s">
        <v>59</v>
      </c>
      <c r="E3346" t="s">
        <v>18</v>
      </c>
      <c r="F3346" t="s">
        <v>26</v>
      </c>
      <c r="G3346"/>
      <c r="H3346" t="s">
        <v>19</v>
      </c>
      <c r="J3346">
        <v>1</v>
      </c>
      <c r="K3346">
        <v>1.5</v>
      </c>
      <c r="M3346" t="s">
        <v>21</v>
      </c>
    </row>
    <row r="3347" spans="1:17" hidden="1" x14ac:dyDescent="0.25">
      <c r="A3347">
        <v>2</v>
      </c>
      <c r="B3347" t="s">
        <v>46</v>
      </c>
      <c r="C3347" t="s">
        <v>17</v>
      </c>
      <c r="D3347" t="s">
        <v>59</v>
      </c>
      <c r="E3347" t="s">
        <v>34</v>
      </c>
      <c r="F3347" t="s">
        <v>26</v>
      </c>
      <c r="G3347"/>
      <c r="H3347" t="s">
        <v>27</v>
      </c>
      <c r="I3347">
        <v>1</v>
      </c>
      <c r="J3347">
        <v>0.5</v>
      </c>
      <c r="K3347">
        <v>2</v>
      </c>
      <c r="M3347" t="s">
        <v>24</v>
      </c>
    </row>
    <row r="3348" spans="1:17" hidden="1" x14ac:dyDescent="0.25">
      <c r="A3348">
        <v>2</v>
      </c>
      <c r="B3348" t="s">
        <v>46</v>
      </c>
      <c r="C3348" t="s">
        <v>17</v>
      </c>
      <c r="D3348" t="s">
        <v>59</v>
      </c>
      <c r="E3348" t="s">
        <v>20</v>
      </c>
      <c r="F3348" t="s">
        <v>74</v>
      </c>
      <c r="G3348"/>
      <c r="J3348">
        <v>0.25</v>
      </c>
      <c r="K3348">
        <v>0.33</v>
      </c>
      <c r="M3348" t="s">
        <v>75</v>
      </c>
      <c r="N3348" t="s">
        <v>24</v>
      </c>
      <c r="O3348" t="s">
        <v>62</v>
      </c>
      <c r="Q3348" t="s">
        <v>63</v>
      </c>
    </row>
    <row r="3349" spans="1:17" hidden="1" x14ac:dyDescent="0.25">
      <c r="A3349">
        <v>2</v>
      </c>
      <c r="B3349" t="s">
        <v>46</v>
      </c>
      <c r="C3349" t="s">
        <v>17</v>
      </c>
      <c r="D3349" t="s">
        <v>59</v>
      </c>
      <c r="E3349" t="s">
        <v>25</v>
      </c>
      <c r="F3349" t="s">
        <v>26</v>
      </c>
      <c r="G3349"/>
      <c r="H3349" t="s">
        <v>27</v>
      </c>
      <c r="I3349">
        <v>0.54</v>
      </c>
      <c r="J3349">
        <v>0.25</v>
      </c>
      <c r="K3349">
        <v>0.75</v>
      </c>
      <c r="M3349" t="s">
        <v>24</v>
      </c>
    </row>
    <row r="3350" spans="1:17" hidden="1" x14ac:dyDescent="0.25">
      <c r="A3350">
        <v>2</v>
      </c>
      <c r="B3350" t="s">
        <v>46</v>
      </c>
      <c r="C3350" t="s">
        <v>17</v>
      </c>
      <c r="D3350" t="s">
        <v>59</v>
      </c>
      <c r="E3350" t="s">
        <v>20</v>
      </c>
      <c r="F3350" t="s">
        <v>74</v>
      </c>
      <c r="G3350"/>
      <c r="I3350">
        <v>0.54</v>
      </c>
      <c r="J3350">
        <v>0.16</v>
      </c>
      <c r="K3350">
        <v>0.25</v>
      </c>
      <c r="M3350" t="s">
        <v>75</v>
      </c>
      <c r="N3350" t="s">
        <v>24</v>
      </c>
      <c r="O3350" t="s">
        <v>21</v>
      </c>
    </row>
    <row r="3351" spans="1:17" hidden="1" x14ac:dyDescent="0.25">
      <c r="A3351">
        <v>2</v>
      </c>
      <c r="B3351" t="s">
        <v>46</v>
      </c>
      <c r="C3351" t="s">
        <v>17</v>
      </c>
      <c r="D3351" t="s">
        <v>59</v>
      </c>
      <c r="E3351" t="s">
        <v>28</v>
      </c>
      <c r="F3351" t="s">
        <v>26</v>
      </c>
      <c r="G3351"/>
      <c r="H3351" t="s">
        <v>27</v>
      </c>
      <c r="I3351">
        <v>1</v>
      </c>
      <c r="J3351">
        <v>0.5</v>
      </c>
      <c r="K3351">
        <v>2</v>
      </c>
      <c r="M3351" t="s">
        <v>21</v>
      </c>
    </row>
    <row r="3352" spans="1:17" hidden="1" x14ac:dyDescent="0.25">
      <c r="A3352">
        <v>2</v>
      </c>
      <c r="B3352" t="s">
        <v>46</v>
      </c>
      <c r="C3352" t="s">
        <v>17</v>
      </c>
      <c r="D3352" t="s">
        <v>59</v>
      </c>
      <c r="E3352" t="s">
        <v>18</v>
      </c>
      <c r="F3352" t="s">
        <v>31</v>
      </c>
      <c r="G3352">
        <v>24</v>
      </c>
      <c r="M3352" t="s">
        <v>21</v>
      </c>
    </row>
    <row r="3353" spans="1:17" hidden="1" x14ac:dyDescent="0.25">
      <c r="A3353">
        <v>2</v>
      </c>
      <c r="B3353" t="s">
        <v>46</v>
      </c>
      <c r="C3353" t="s">
        <v>17</v>
      </c>
      <c r="D3353" t="s">
        <v>52</v>
      </c>
      <c r="E3353" t="s">
        <v>18</v>
      </c>
      <c r="F3353" t="s">
        <v>26</v>
      </c>
      <c r="G3353"/>
      <c r="H3353" t="s">
        <v>19</v>
      </c>
      <c r="J3353">
        <v>9</v>
      </c>
      <c r="K3353">
        <v>15</v>
      </c>
      <c r="M3353" t="s">
        <v>21</v>
      </c>
    </row>
    <row r="3354" spans="1:17" hidden="1" x14ac:dyDescent="0.25">
      <c r="A3354">
        <v>2</v>
      </c>
      <c r="B3354" t="s">
        <v>46</v>
      </c>
      <c r="C3354" t="s">
        <v>17</v>
      </c>
      <c r="D3354" t="s">
        <v>52</v>
      </c>
      <c r="E3354" t="s">
        <v>28</v>
      </c>
      <c r="F3354" t="s">
        <v>26</v>
      </c>
      <c r="G3354"/>
      <c r="H3354" t="s">
        <v>27</v>
      </c>
      <c r="I3354">
        <v>1</v>
      </c>
      <c r="J3354">
        <v>0.5</v>
      </c>
      <c r="K3354">
        <v>2</v>
      </c>
      <c r="M3354" t="s">
        <v>21</v>
      </c>
    </row>
    <row r="3355" spans="1:17" hidden="1" x14ac:dyDescent="0.25">
      <c r="A3355">
        <v>2</v>
      </c>
      <c r="B3355" t="s">
        <v>46</v>
      </c>
      <c r="C3355" t="s">
        <v>17</v>
      </c>
      <c r="D3355" t="s">
        <v>52</v>
      </c>
      <c r="E3355" t="s">
        <v>18</v>
      </c>
      <c r="F3355" t="s">
        <v>31</v>
      </c>
      <c r="G3355">
        <v>24</v>
      </c>
      <c r="M3355" t="s">
        <v>21</v>
      </c>
    </row>
    <row r="3356" spans="1:17" hidden="1" x14ac:dyDescent="0.25">
      <c r="A3356">
        <v>2</v>
      </c>
      <c r="B3356" t="s">
        <v>46</v>
      </c>
      <c r="C3356" t="s">
        <v>17</v>
      </c>
      <c r="D3356" t="s">
        <v>56</v>
      </c>
      <c r="E3356" t="s">
        <v>18</v>
      </c>
      <c r="F3356" t="s">
        <v>26</v>
      </c>
      <c r="G3356"/>
      <c r="H3356" t="s">
        <v>19</v>
      </c>
      <c r="J3356">
        <v>6</v>
      </c>
      <c r="K3356">
        <v>8</v>
      </c>
      <c r="M3356" t="s">
        <v>21</v>
      </c>
    </row>
    <row r="3357" spans="1:17" hidden="1" x14ac:dyDescent="0.25">
      <c r="A3357">
        <v>2</v>
      </c>
      <c r="B3357" t="s">
        <v>46</v>
      </c>
      <c r="C3357" t="s">
        <v>17</v>
      </c>
      <c r="D3357" t="s">
        <v>56</v>
      </c>
      <c r="E3357" t="s">
        <v>18</v>
      </c>
      <c r="F3357" t="s">
        <v>26</v>
      </c>
      <c r="G3357"/>
      <c r="H3357" t="s">
        <v>19</v>
      </c>
      <c r="J3357">
        <v>6</v>
      </c>
      <c r="K3357">
        <v>8</v>
      </c>
      <c r="M3357" t="s">
        <v>21</v>
      </c>
    </row>
    <row r="3358" spans="1:17" hidden="1" x14ac:dyDescent="0.25">
      <c r="A3358">
        <v>2</v>
      </c>
      <c r="B3358" t="s">
        <v>46</v>
      </c>
      <c r="C3358" t="s">
        <v>17</v>
      </c>
      <c r="D3358" t="s">
        <v>56</v>
      </c>
      <c r="E3358" t="s">
        <v>28</v>
      </c>
      <c r="F3358" t="s">
        <v>26</v>
      </c>
      <c r="G3358"/>
      <c r="H3358" t="s">
        <v>27</v>
      </c>
      <c r="I3358">
        <v>0.75</v>
      </c>
      <c r="J3358">
        <v>0.5</v>
      </c>
      <c r="K3358">
        <v>1</v>
      </c>
      <c r="M3358" t="s">
        <v>21</v>
      </c>
    </row>
    <row r="3359" spans="1:17" hidden="1" x14ac:dyDescent="0.25">
      <c r="A3359">
        <v>2</v>
      </c>
      <c r="B3359" t="s">
        <v>46</v>
      </c>
      <c r="C3359" t="s">
        <v>17</v>
      </c>
      <c r="D3359" t="s">
        <v>56</v>
      </c>
      <c r="E3359" t="s">
        <v>18</v>
      </c>
      <c r="F3359" t="s">
        <v>31</v>
      </c>
      <c r="G3359">
        <v>24</v>
      </c>
      <c r="M3359" t="s">
        <v>21</v>
      </c>
    </row>
    <row r="3360" spans="1:17" hidden="1" x14ac:dyDescent="0.25">
      <c r="A3360">
        <v>2</v>
      </c>
      <c r="B3360" t="s">
        <v>46</v>
      </c>
      <c r="C3360" t="s">
        <v>36</v>
      </c>
      <c r="D3360" t="s">
        <v>55</v>
      </c>
      <c r="E3360" t="s">
        <v>18</v>
      </c>
      <c r="F3360" t="s">
        <v>26</v>
      </c>
      <c r="G3360"/>
      <c r="H3360" t="s">
        <v>19</v>
      </c>
      <c r="J3360">
        <v>12</v>
      </c>
      <c r="K3360">
        <v>14</v>
      </c>
      <c r="M3360" t="s">
        <v>21</v>
      </c>
    </row>
    <row r="3361" spans="1:17" hidden="1" x14ac:dyDescent="0.25">
      <c r="A3361">
        <v>2</v>
      </c>
      <c r="B3361" t="s">
        <v>46</v>
      </c>
      <c r="C3361" t="s">
        <v>36</v>
      </c>
      <c r="D3361" t="s">
        <v>55</v>
      </c>
      <c r="E3361" t="s">
        <v>34</v>
      </c>
      <c r="F3361" t="s">
        <v>26</v>
      </c>
      <c r="G3361"/>
      <c r="H3361" t="s">
        <v>19</v>
      </c>
      <c r="J3361">
        <v>1</v>
      </c>
      <c r="K3361">
        <v>2</v>
      </c>
      <c r="M3361" t="s">
        <v>24</v>
      </c>
    </row>
    <row r="3362" spans="1:17" hidden="1" x14ac:dyDescent="0.25">
      <c r="A3362">
        <v>2</v>
      </c>
      <c r="B3362" t="s">
        <v>46</v>
      </c>
      <c r="C3362" t="s">
        <v>36</v>
      </c>
      <c r="D3362" t="s">
        <v>55</v>
      </c>
      <c r="E3362" t="s">
        <v>18</v>
      </c>
      <c r="F3362" t="s">
        <v>31</v>
      </c>
      <c r="G3362">
        <v>24</v>
      </c>
      <c r="M3362" t="s">
        <v>21</v>
      </c>
    </row>
    <row r="3363" spans="1:17" hidden="1" x14ac:dyDescent="0.25">
      <c r="A3363">
        <v>2</v>
      </c>
      <c r="B3363" t="s">
        <v>46</v>
      </c>
      <c r="C3363" t="s">
        <v>36</v>
      </c>
      <c r="D3363" t="s">
        <v>59</v>
      </c>
      <c r="E3363" t="s">
        <v>18</v>
      </c>
      <c r="F3363" t="s">
        <v>26</v>
      </c>
      <c r="G3363"/>
      <c r="H3363" t="s">
        <v>19</v>
      </c>
      <c r="J3363">
        <v>8</v>
      </c>
      <c r="K3363">
        <v>10</v>
      </c>
      <c r="M3363" t="s">
        <v>21</v>
      </c>
    </row>
    <row r="3364" spans="1:17" hidden="1" x14ac:dyDescent="0.25">
      <c r="A3364">
        <v>2</v>
      </c>
      <c r="B3364" t="s">
        <v>46</v>
      </c>
      <c r="C3364" t="s">
        <v>36</v>
      </c>
      <c r="D3364" t="s">
        <v>59</v>
      </c>
      <c r="E3364" t="s">
        <v>20</v>
      </c>
      <c r="F3364" t="s">
        <v>74</v>
      </c>
      <c r="G3364"/>
      <c r="J3364">
        <v>0.25</v>
      </c>
      <c r="K3364">
        <v>0.33</v>
      </c>
      <c r="M3364" t="s">
        <v>75</v>
      </c>
      <c r="N3364" t="s">
        <v>21</v>
      </c>
      <c r="O3364" t="s">
        <v>62</v>
      </c>
      <c r="Q3364" t="s">
        <v>63</v>
      </c>
    </row>
    <row r="3365" spans="1:17" hidden="1" x14ac:dyDescent="0.25">
      <c r="A3365">
        <v>2</v>
      </c>
      <c r="B3365" t="s">
        <v>46</v>
      </c>
      <c r="C3365" t="s">
        <v>36</v>
      </c>
      <c r="D3365" t="s">
        <v>59</v>
      </c>
      <c r="E3365" t="s">
        <v>25</v>
      </c>
      <c r="F3365" t="s">
        <v>26</v>
      </c>
      <c r="G3365"/>
      <c r="H3365" t="s">
        <v>27</v>
      </c>
      <c r="I3365">
        <v>0.54</v>
      </c>
      <c r="J3365">
        <v>0.25</v>
      </c>
      <c r="K3365">
        <v>0.75</v>
      </c>
      <c r="M3365" t="s">
        <v>24</v>
      </c>
    </row>
    <row r="3366" spans="1:17" hidden="1" x14ac:dyDescent="0.25">
      <c r="A3366">
        <v>2</v>
      </c>
      <c r="B3366" t="s">
        <v>46</v>
      </c>
      <c r="C3366" t="s">
        <v>36</v>
      </c>
      <c r="D3366" t="s">
        <v>59</v>
      </c>
      <c r="E3366" t="s">
        <v>20</v>
      </c>
      <c r="F3366" t="s">
        <v>74</v>
      </c>
      <c r="G3366"/>
      <c r="I3366">
        <v>0.54</v>
      </c>
      <c r="J3366">
        <v>0.16</v>
      </c>
      <c r="K3366">
        <v>0.25</v>
      </c>
      <c r="M3366" t="s">
        <v>75</v>
      </c>
      <c r="N3366" t="s">
        <v>24</v>
      </c>
      <c r="O3366" t="s">
        <v>21</v>
      </c>
    </row>
    <row r="3367" spans="1:17" hidden="1" x14ac:dyDescent="0.25">
      <c r="A3367">
        <v>2</v>
      </c>
      <c r="B3367" t="s">
        <v>46</v>
      </c>
      <c r="C3367" t="s">
        <v>36</v>
      </c>
      <c r="D3367" t="s">
        <v>59</v>
      </c>
      <c r="E3367" t="s">
        <v>18</v>
      </c>
      <c r="F3367" t="s">
        <v>26</v>
      </c>
      <c r="G3367"/>
      <c r="H3367" t="s">
        <v>19</v>
      </c>
      <c r="J3367">
        <v>0.75</v>
      </c>
      <c r="K3367">
        <v>1</v>
      </c>
      <c r="M3367" t="s">
        <v>21</v>
      </c>
    </row>
    <row r="3368" spans="1:17" hidden="1" x14ac:dyDescent="0.25">
      <c r="A3368">
        <v>2</v>
      </c>
      <c r="B3368" t="s">
        <v>46</v>
      </c>
      <c r="C3368" t="s">
        <v>36</v>
      </c>
      <c r="D3368" t="s">
        <v>59</v>
      </c>
      <c r="E3368" t="s">
        <v>28</v>
      </c>
      <c r="F3368" t="s">
        <v>26</v>
      </c>
      <c r="G3368"/>
      <c r="H3368" t="s">
        <v>27</v>
      </c>
      <c r="I3368">
        <v>1</v>
      </c>
      <c r="J3368">
        <v>0.5</v>
      </c>
      <c r="K3368">
        <v>2</v>
      </c>
      <c r="M3368" t="s">
        <v>21</v>
      </c>
    </row>
    <row r="3369" spans="1:17" hidden="1" x14ac:dyDescent="0.25">
      <c r="A3369">
        <v>2</v>
      </c>
      <c r="B3369" t="s">
        <v>46</v>
      </c>
      <c r="C3369" t="s">
        <v>36</v>
      </c>
      <c r="D3369" t="s">
        <v>59</v>
      </c>
      <c r="E3369" t="s">
        <v>18</v>
      </c>
      <c r="F3369" t="s">
        <v>31</v>
      </c>
      <c r="G3369">
        <v>24</v>
      </c>
      <c r="M3369" t="s">
        <v>21</v>
      </c>
    </row>
    <row r="3370" spans="1:17" hidden="1" x14ac:dyDescent="0.25">
      <c r="A3370">
        <v>2</v>
      </c>
      <c r="B3370" t="s">
        <v>46</v>
      </c>
      <c r="C3370" t="s">
        <v>36</v>
      </c>
      <c r="D3370" t="s">
        <v>53</v>
      </c>
      <c r="E3370" t="s">
        <v>18</v>
      </c>
      <c r="F3370" t="s">
        <v>26</v>
      </c>
      <c r="G3370"/>
      <c r="H3370" t="s">
        <v>19</v>
      </c>
      <c r="J3370">
        <v>8</v>
      </c>
      <c r="K3370">
        <v>11</v>
      </c>
      <c r="M3370" t="s">
        <v>21</v>
      </c>
    </row>
    <row r="3371" spans="1:17" hidden="1" x14ac:dyDescent="0.25">
      <c r="A3371">
        <v>2</v>
      </c>
      <c r="B3371" t="s">
        <v>46</v>
      </c>
      <c r="C3371" t="s">
        <v>36</v>
      </c>
      <c r="D3371" t="s">
        <v>53</v>
      </c>
      <c r="E3371" t="s">
        <v>20</v>
      </c>
      <c r="F3371" t="s">
        <v>74</v>
      </c>
      <c r="G3371"/>
      <c r="J3371">
        <v>0.25</v>
      </c>
      <c r="K3371">
        <v>0.33</v>
      </c>
      <c r="M3371" t="s">
        <v>75</v>
      </c>
      <c r="N3371" t="s">
        <v>21</v>
      </c>
      <c r="O3371" t="s">
        <v>62</v>
      </c>
      <c r="Q3371" t="s">
        <v>63</v>
      </c>
    </row>
    <row r="3372" spans="1:17" hidden="1" x14ac:dyDescent="0.25">
      <c r="A3372">
        <v>2</v>
      </c>
      <c r="B3372" t="s">
        <v>46</v>
      </c>
      <c r="C3372" t="s">
        <v>36</v>
      </c>
      <c r="D3372" t="s">
        <v>53</v>
      </c>
      <c r="E3372" t="s">
        <v>25</v>
      </c>
      <c r="F3372" t="s">
        <v>26</v>
      </c>
      <c r="G3372"/>
      <c r="H3372" t="s">
        <v>27</v>
      </c>
      <c r="I3372">
        <v>0.75</v>
      </c>
      <c r="J3372">
        <v>0.5</v>
      </c>
      <c r="K3372">
        <v>1</v>
      </c>
      <c r="M3372" t="s">
        <v>24</v>
      </c>
    </row>
    <row r="3373" spans="1:17" hidden="1" x14ac:dyDescent="0.25">
      <c r="A3373">
        <v>2</v>
      </c>
      <c r="B3373" t="s">
        <v>46</v>
      </c>
      <c r="C3373" t="s">
        <v>36</v>
      </c>
      <c r="D3373" t="s">
        <v>53</v>
      </c>
      <c r="E3373" t="s">
        <v>20</v>
      </c>
      <c r="F3373" t="s">
        <v>74</v>
      </c>
      <c r="G3373"/>
      <c r="I3373">
        <v>0.75</v>
      </c>
      <c r="J3373">
        <v>0.16</v>
      </c>
      <c r="K3373">
        <v>0.25</v>
      </c>
      <c r="M3373" t="s">
        <v>75</v>
      </c>
      <c r="N3373" t="s">
        <v>24</v>
      </c>
      <c r="O3373" t="s">
        <v>21</v>
      </c>
    </row>
    <row r="3374" spans="1:17" hidden="1" x14ac:dyDescent="0.25">
      <c r="A3374">
        <v>2</v>
      </c>
      <c r="B3374" t="s">
        <v>46</v>
      </c>
      <c r="C3374" t="s">
        <v>36</v>
      </c>
      <c r="D3374" t="s">
        <v>53</v>
      </c>
      <c r="E3374" t="s">
        <v>28</v>
      </c>
      <c r="F3374" t="s">
        <v>26</v>
      </c>
      <c r="G3374"/>
      <c r="H3374" t="s">
        <v>27</v>
      </c>
      <c r="I3374">
        <v>1</v>
      </c>
      <c r="J3374">
        <v>0.5</v>
      </c>
      <c r="K3374">
        <v>2</v>
      </c>
      <c r="M3374" t="s">
        <v>21</v>
      </c>
    </row>
    <row r="3375" spans="1:17" hidden="1" x14ac:dyDescent="0.25">
      <c r="A3375">
        <v>2</v>
      </c>
      <c r="B3375" t="s">
        <v>46</v>
      </c>
      <c r="C3375" t="s">
        <v>36</v>
      </c>
      <c r="D3375" t="s">
        <v>53</v>
      </c>
      <c r="E3375" t="s">
        <v>18</v>
      </c>
      <c r="F3375" t="s">
        <v>31</v>
      </c>
      <c r="G3375">
        <v>24</v>
      </c>
      <c r="M3375" t="s">
        <v>21</v>
      </c>
    </row>
    <row r="3376" spans="1:17" hidden="1" x14ac:dyDescent="0.25">
      <c r="A3376">
        <v>2</v>
      </c>
      <c r="B3376" t="s">
        <v>46</v>
      </c>
      <c r="C3376" t="s">
        <v>36</v>
      </c>
      <c r="D3376" t="s">
        <v>56</v>
      </c>
      <c r="E3376" t="s">
        <v>18</v>
      </c>
      <c r="F3376" t="s">
        <v>26</v>
      </c>
      <c r="G3376"/>
      <c r="H3376" t="s">
        <v>19</v>
      </c>
      <c r="J3376">
        <v>8</v>
      </c>
      <c r="K3376">
        <v>10</v>
      </c>
      <c r="M3376" t="s">
        <v>21</v>
      </c>
    </row>
    <row r="3377" spans="1:17" hidden="1" x14ac:dyDescent="0.25">
      <c r="A3377">
        <v>2</v>
      </c>
      <c r="B3377" t="s">
        <v>46</v>
      </c>
      <c r="C3377" t="s">
        <v>36</v>
      </c>
      <c r="D3377" t="s">
        <v>56</v>
      </c>
      <c r="E3377" t="s">
        <v>28</v>
      </c>
      <c r="F3377" t="s">
        <v>26</v>
      </c>
      <c r="G3377"/>
      <c r="H3377" t="s">
        <v>27</v>
      </c>
      <c r="I3377">
        <v>1</v>
      </c>
      <c r="J3377">
        <v>0.5</v>
      </c>
      <c r="K3377">
        <v>2</v>
      </c>
      <c r="M3377" t="s">
        <v>21</v>
      </c>
    </row>
    <row r="3378" spans="1:17" hidden="1" x14ac:dyDescent="0.25">
      <c r="A3378">
        <v>2</v>
      </c>
      <c r="B3378" t="s">
        <v>46</v>
      </c>
      <c r="C3378" t="s">
        <v>36</v>
      </c>
      <c r="D3378" t="s">
        <v>56</v>
      </c>
      <c r="E3378" t="s">
        <v>18</v>
      </c>
      <c r="F3378" t="s">
        <v>31</v>
      </c>
      <c r="G3378">
        <v>24</v>
      </c>
      <c r="M3378" t="s">
        <v>21</v>
      </c>
    </row>
    <row r="3379" spans="1:17" hidden="1" x14ac:dyDescent="0.25">
      <c r="A3379">
        <v>2</v>
      </c>
      <c r="B3379" t="s">
        <v>46</v>
      </c>
      <c r="C3379" t="s">
        <v>37</v>
      </c>
      <c r="D3379" t="s">
        <v>59</v>
      </c>
      <c r="E3379" t="s">
        <v>18</v>
      </c>
      <c r="F3379" t="s">
        <v>26</v>
      </c>
      <c r="G3379"/>
      <c r="H3379" t="s">
        <v>19</v>
      </c>
      <c r="J3379">
        <v>8</v>
      </c>
      <c r="K3379">
        <v>9</v>
      </c>
      <c r="M3379" t="s">
        <v>21</v>
      </c>
    </row>
    <row r="3380" spans="1:17" hidden="1" x14ac:dyDescent="0.25">
      <c r="A3380">
        <v>2</v>
      </c>
      <c r="B3380" t="s">
        <v>46</v>
      </c>
      <c r="C3380" t="s">
        <v>37</v>
      </c>
      <c r="D3380" t="s">
        <v>59</v>
      </c>
      <c r="E3380" t="s">
        <v>18</v>
      </c>
      <c r="F3380" t="s">
        <v>26</v>
      </c>
      <c r="G3380"/>
      <c r="H3380" t="s">
        <v>19</v>
      </c>
      <c r="J3380">
        <v>1</v>
      </c>
      <c r="K3380">
        <v>1.5</v>
      </c>
      <c r="M3380" t="s">
        <v>21</v>
      </c>
    </row>
    <row r="3381" spans="1:17" hidden="1" x14ac:dyDescent="0.25">
      <c r="A3381">
        <v>2</v>
      </c>
      <c r="B3381" t="s">
        <v>46</v>
      </c>
      <c r="C3381" t="s">
        <v>37</v>
      </c>
      <c r="D3381" t="s">
        <v>59</v>
      </c>
      <c r="E3381" t="s">
        <v>20</v>
      </c>
      <c r="F3381" t="s">
        <v>74</v>
      </c>
      <c r="G3381"/>
      <c r="J3381">
        <v>0.25</v>
      </c>
      <c r="K3381">
        <v>0.33</v>
      </c>
      <c r="M3381" t="s">
        <v>75</v>
      </c>
      <c r="N3381" t="s">
        <v>21</v>
      </c>
      <c r="O3381" t="s">
        <v>62</v>
      </c>
      <c r="Q3381" t="s">
        <v>63</v>
      </c>
    </row>
    <row r="3382" spans="1:17" hidden="1" x14ac:dyDescent="0.25">
      <c r="A3382">
        <v>2</v>
      </c>
      <c r="B3382" t="s">
        <v>46</v>
      </c>
      <c r="C3382" t="s">
        <v>37</v>
      </c>
      <c r="D3382" t="s">
        <v>59</v>
      </c>
      <c r="E3382" t="s">
        <v>25</v>
      </c>
      <c r="F3382" t="s">
        <v>26</v>
      </c>
      <c r="G3382"/>
      <c r="H3382" t="s">
        <v>27</v>
      </c>
      <c r="I3382">
        <v>0.54</v>
      </c>
      <c r="J3382">
        <v>0.25</v>
      </c>
      <c r="K3382">
        <v>0.75</v>
      </c>
      <c r="M3382" t="s">
        <v>24</v>
      </c>
    </row>
    <row r="3383" spans="1:17" hidden="1" x14ac:dyDescent="0.25">
      <c r="A3383">
        <v>2</v>
      </c>
      <c r="B3383" t="s">
        <v>46</v>
      </c>
      <c r="C3383" t="s">
        <v>37</v>
      </c>
      <c r="D3383" t="s">
        <v>59</v>
      </c>
      <c r="E3383" t="s">
        <v>20</v>
      </c>
      <c r="F3383" t="s">
        <v>74</v>
      </c>
      <c r="G3383"/>
      <c r="I3383">
        <v>0.54</v>
      </c>
      <c r="J3383">
        <v>0.16</v>
      </c>
      <c r="K3383">
        <v>0.25</v>
      </c>
      <c r="M3383" t="s">
        <v>75</v>
      </c>
      <c r="N3383" t="s">
        <v>24</v>
      </c>
      <c r="O3383" t="s">
        <v>21</v>
      </c>
    </row>
    <row r="3384" spans="1:17" hidden="1" x14ac:dyDescent="0.25">
      <c r="A3384">
        <v>2</v>
      </c>
      <c r="B3384" t="s">
        <v>46</v>
      </c>
      <c r="C3384" t="s">
        <v>37</v>
      </c>
      <c r="D3384" t="s">
        <v>59</v>
      </c>
      <c r="E3384" t="s">
        <v>28</v>
      </c>
      <c r="F3384" t="s">
        <v>26</v>
      </c>
      <c r="G3384"/>
      <c r="H3384" t="s">
        <v>27</v>
      </c>
      <c r="I3384">
        <v>1</v>
      </c>
      <c r="J3384">
        <v>0.5</v>
      </c>
      <c r="K3384">
        <v>2</v>
      </c>
      <c r="M3384" t="s">
        <v>21</v>
      </c>
    </row>
    <row r="3385" spans="1:17" hidden="1" x14ac:dyDescent="0.25">
      <c r="A3385">
        <v>2</v>
      </c>
      <c r="B3385" t="s">
        <v>46</v>
      </c>
      <c r="C3385" t="s">
        <v>37</v>
      </c>
      <c r="D3385" t="s">
        <v>59</v>
      </c>
      <c r="E3385" t="s">
        <v>18</v>
      </c>
      <c r="F3385" t="s">
        <v>31</v>
      </c>
      <c r="G3385">
        <v>24</v>
      </c>
      <c r="M3385" t="s">
        <v>21</v>
      </c>
    </row>
    <row r="3386" spans="1:17" hidden="1" x14ac:dyDescent="0.25">
      <c r="A3386">
        <v>2</v>
      </c>
      <c r="B3386" t="s">
        <v>46</v>
      </c>
      <c r="C3386" t="s">
        <v>38</v>
      </c>
      <c r="D3386" t="s">
        <v>59</v>
      </c>
      <c r="E3386" t="s">
        <v>18</v>
      </c>
      <c r="F3386" t="s">
        <v>26</v>
      </c>
      <c r="G3386"/>
      <c r="H3386" t="s">
        <v>19</v>
      </c>
      <c r="J3386">
        <v>8</v>
      </c>
      <c r="K3386">
        <v>10</v>
      </c>
      <c r="M3386" t="s">
        <v>21</v>
      </c>
    </row>
    <row r="3387" spans="1:17" hidden="1" x14ac:dyDescent="0.25">
      <c r="A3387">
        <v>2</v>
      </c>
      <c r="B3387" t="s">
        <v>46</v>
      </c>
      <c r="C3387" t="s">
        <v>38</v>
      </c>
      <c r="D3387" t="s">
        <v>59</v>
      </c>
      <c r="E3387" t="s">
        <v>28</v>
      </c>
      <c r="F3387" t="s">
        <v>26</v>
      </c>
      <c r="G3387"/>
      <c r="H3387" t="s">
        <v>27</v>
      </c>
      <c r="I3387">
        <v>1</v>
      </c>
      <c r="J3387">
        <v>0.5</v>
      </c>
      <c r="K3387">
        <v>2</v>
      </c>
      <c r="M3387" t="s">
        <v>21</v>
      </c>
    </row>
    <row r="3388" spans="1:17" hidden="1" x14ac:dyDescent="0.25">
      <c r="A3388">
        <v>2</v>
      </c>
      <c r="B3388" t="s">
        <v>46</v>
      </c>
      <c r="C3388" t="s">
        <v>38</v>
      </c>
      <c r="D3388" t="s">
        <v>59</v>
      </c>
      <c r="E3388" t="s">
        <v>18</v>
      </c>
      <c r="F3388" t="s">
        <v>31</v>
      </c>
      <c r="G3388">
        <v>24</v>
      </c>
      <c r="M3388" t="s">
        <v>21</v>
      </c>
    </row>
    <row r="3389" spans="1:17" hidden="1" x14ac:dyDescent="0.25">
      <c r="A3389">
        <v>2</v>
      </c>
      <c r="B3389" t="s">
        <v>46</v>
      </c>
      <c r="C3389" t="s">
        <v>38</v>
      </c>
      <c r="D3389" t="s">
        <v>55</v>
      </c>
      <c r="E3389" t="s">
        <v>18</v>
      </c>
      <c r="F3389" t="s">
        <v>26</v>
      </c>
      <c r="G3389"/>
      <c r="H3389" t="s">
        <v>19</v>
      </c>
      <c r="J3389">
        <v>12</v>
      </c>
      <c r="K3389">
        <v>14</v>
      </c>
      <c r="M3389" t="s">
        <v>21</v>
      </c>
    </row>
    <row r="3390" spans="1:17" hidden="1" x14ac:dyDescent="0.25">
      <c r="A3390">
        <v>2</v>
      </c>
      <c r="B3390" t="s">
        <v>46</v>
      </c>
      <c r="C3390" t="s">
        <v>38</v>
      </c>
      <c r="D3390" t="s">
        <v>55</v>
      </c>
      <c r="E3390" t="s">
        <v>20</v>
      </c>
      <c r="F3390" t="s">
        <v>74</v>
      </c>
      <c r="G3390"/>
      <c r="J3390">
        <v>0.25</v>
      </c>
      <c r="K3390">
        <v>0.33</v>
      </c>
      <c r="M3390" t="s">
        <v>75</v>
      </c>
      <c r="N3390" t="s">
        <v>21</v>
      </c>
      <c r="O3390" t="s">
        <v>62</v>
      </c>
      <c r="Q3390" t="s">
        <v>63</v>
      </c>
    </row>
    <row r="3391" spans="1:17" hidden="1" x14ac:dyDescent="0.25">
      <c r="A3391">
        <v>2</v>
      </c>
      <c r="B3391" t="s">
        <v>46</v>
      </c>
      <c r="C3391" t="s">
        <v>38</v>
      </c>
      <c r="D3391" t="s">
        <v>55</v>
      </c>
      <c r="E3391" t="s">
        <v>25</v>
      </c>
      <c r="F3391" t="s">
        <v>26</v>
      </c>
      <c r="G3391"/>
      <c r="H3391" t="s">
        <v>27</v>
      </c>
      <c r="I3391">
        <v>0.75</v>
      </c>
      <c r="J3391">
        <v>0.5</v>
      </c>
      <c r="K3391">
        <v>1</v>
      </c>
      <c r="M3391" t="s">
        <v>24</v>
      </c>
    </row>
    <row r="3392" spans="1:17" hidden="1" x14ac:dyDescent="0.25">
      <c r="A3392">
        <v>2</v>
      </c>
      <c r="B3392" t="s">
        <v>46</v>
      </c>
      <c r="C3392" t="s">
        <v>38</v>
      </c>
      <c r="D3392" t="s">
        <v>55</v>
      </c>
      <c r="E3392" t="s">
        <v>20</v>
      </c>
      <c r="F3392" t="s">
        <v>74</v>
      </c>
      <c r="G3392"/>
      <c r="I3392">
        <v>0.75</v>
      </c>
      <c r="J3392">
        <v>0.16</v>
      </c>
      <c r="K3392">
        <v>0.25</v>
      </c>
      <c r="M3392" t="s">
        <v>75</v>
      </c>
      <c r="N3392" t="s">
        <v>24</v>
      </c>
      <c r="O3392" t="s">
        <v>21</v>
      </c>
    </row>
    <row r="3393" spans="1:17" hidden="1" x14ac:dyDescent="0.25">
      <c r="A3393">
        <v>2</v>
      </c>
      <c r="B3393" t="s">
        <v>46</v>
      </c>
      <c r="C3393" t="s">
        <v>38</v>
      </c>
      <c r="D3393" t="s">
        <v>55</v>
      </c>
      <c r="E3393" t="s">
        <v>18</v>
      </c>
      <c r="F3393" t="s">
        <v>26</v>
      </c>
      <c r="G3393"/>
      <c r="H3393" t="s">
        <v>19</v>
      </c>
      <c r="J3393">
        <v>1</v>
      </c>
      <c r="K3393">
        <v>2</v>
      </c>
      <c r="M3393" t="s">
        <v>21</v>
      </c>
    </row>
    <row r="3394" spans="1:17" hidden="1" x14ac:dyDescent="0.25">
      <c r="A3394">
        <v>2</v>
      </c>
      <c r="B3394" t="s">
        <v>46</v>
      </c>
      <c r="C3394" t="s">
        <v>38</v>
      </c>
      <c r="D3394" t="s">
        <v>55</v>
      </c>
      <c r="E3394" t="s">
        <v>18</v>
      </c>
      <c r="F3394" t="s">
        <v>31</v>
      </c>
      <c r="G3394">
        <v>24</v>
      </c>
      <c r="M3394" t="s">
        <v>21</v>
      </c>
    </row>
    <row r="3395" spans="1:17" hidden="1" x14ac:dyDescent="0.25">
      <c r="A3395">
        <v>2</v>
      </c>
      <c r="B3395" t="s">
        <v>46</v>
      </c>
      <c r="C3395" t="s">
        <v>37</v>
      </c>
      <c r="D3395" t="s">
        <v>55</v>
      </c>
      <c r="E3395" t="s">
        <v>18</v>
      </c>
      <c r="F3395" t="s">
        <v>26</v>
      </c>
      <c r="G3395"/>
      <c r="H3395" t="s">
        <v>19</v>
      </c>
      <c r="J3395">
        <v>6</v>
      </c>
      <c r="K3395">
        <v>8</v>
      </c>
      <c r="M3395" t="s">
        <v>21</v>
      </c>
    </row>
    <row r="3396" spans="1:17" hidden="1" x14ac:dyDescent="0.25">
      <c r="A3396">
        <v>2</v>
      </c>
      <c r="B3396" t="s">
        <v>46</v>
      </c>
      <c r="C3396" t="s">
        <v>37</v>
      </c>
      <c r="D3396" t="s">
        <v>55</v>
      </c>
      <c r="E3396" t="s">
        <v>18</v>
      </c>
      <c r="F3396" t="s">
        <v>26</v>
      </c>
      <c r="G3396"/>
      <c r="H3396" t="s">
        <v>19</v>
      </c>
      <c r="J3396">
        <v>6</v>
      </c>
      <c r="K3396">
        <v>8</v>
      </c>
      <c r="M3396" t="s">
        <v>21</v>
      </c>
    </row>
    <row r="3397" spans="1:17" hidden="1" x14ac:dyDescent="0.25">
      <c r="A3397">
        <v>2</v>
      </c>
      <c r="B3397" t="s">
        <v>46</v>
      </c>
      <c r="C3397" t="s">
        <v>37</v>
      </c>
      <c r="D3397" t="s">
        <v>55</v>
      </c>
      <c r="E3397" t="s">
        <v>28</v>
      </c>
      <c r="F3397" t="s">
        <v>26</v>
      </c>
      <c r="G3397"/>
      <c r="H3397" t="s">
        <v>27</v>
      </c>
      <c r="I3397">
        <f>(J3397+K3397)/2</f>
        <v>1.5</v>
      </c>
      <c r="J3397">
        <v>1</v>
      </c>
      <c r="K3397">
        <v>2</v>
      </c>
      <c r="M3397" t="s">
        <v>21</v>
      </c>
    </row>
    <row r="3398" spans="1:17" hidden="1" x14ac:dyDescent="0.25">
      <c r="A3398">
        <v>2</v>
      </c>
      <c r="B3398" t="s">
        <v>46</v>
      </c>
      <c r="C3398" t="s">
        <v>37</v>
      </c>
      <c r="D3398" t="s">
        <v>55</v>
      </c>
      <c r="E3398" t="s">
        <v>18</v>
      </c>
      <c r="F3398" t="s">
        <v>31</v>
      </c>
      <c r="G3398">
        <v>24</v>
      </c>
      <c r="M3398" t="s">
        <v>21</v>
      </c>
    </row>
    <row r="3399" spans="1:17" hidden="1" x14ac:dyDescent="0.25">
      <c r="A3399">
        <v>2</v>
      </c>
      <c r="B3399" t="s">
        <v>46</v>
      </c>
      <c r="C3399" t="s">
        <v>38</v>
      </c>
      <c r="D3399" t="s">
        <v>53</v>
      </c>
      <c r="E3399" t="s">
        <v>18</v>
      </c>
      <c r="F3399" t="s">
        <v>26</v>
      </c>
      <c r="G3399"/>
      <c r="H3399" t="s">
        <v>19</v>
      </c>
      <c r="J3399">
        <v>8</v>
      </c>
      <c r="K3399">
        <v>11</v>
      </c>
      <c r="M3399" t="s">
        <v>21</v>
      </c>
    </row>
    <row r="3400" spans="1:17" hidden="1" x14ac:dyDescent="0.25">
      <c r="A3400">
        <v>2</v>
      </c>
      <c r="B3400" t="s">
        <v>46</v>
      </c>
      <c r="C3400" t="s">
        <v>38</v>
      </c>
      <c r="D3400" t="s">
        <v>53</v>
      </c>
      <c r="E3400" t="s">
        <v>20</v>
      </c>
      <c r="F3400" t="s">
        <v>74</v>
      </c>
      <c r="G3400"/>
      <c r="J3400">
        <v>0.25</v>
      </c>
      <c r="K3400">
        <v>0.33</v>
      </c>
      <c r="M3400" t="s">
        <v>75</v>
      </c>
      <c r="N3400" t="s">
        <v>21</v>
      </c>
      <c r="O3400" t="s">
        <v>62</v>
      </c>
      <c r="Q3400" t="s">
        <v>63</v>
      </c>
    </row>
    <row r="3401" spans="1:17" hidden="1" x14ac:dyDescent="0.25">
      <c r="A3401">
        <v>2</v>
      </c>
      <c r="B3401" t="s">
        <v>46</v>
      </c>
      <c r="C3401" t="s">
        <v>38</v>
      </c>
      <c r="D3401" t="s">
        <v>53</v>
      </c>
      <c r="E3401" t="s">
        <v>25</v>
      </c>
      <c r="F3401" t="s">
        <v>26</v>
      </c>
      <c r="G3401"/>
      <c r="H3401" t="s">
        <v>27</v>
      </c>
      <c r="I3401">
        <v>0.75</v>
      </c>
      <c r="J3401">
        <v>0.5</v>
      </c>
      <c r="K3401">
        <v>1</v>
      </c>
      <c r="M3401" t="s">
        <v>24</v>
      </c>
    </row>
    <row r="3402" spans="1:17" hidden="1" x14ac:dyDescent="0.25">
      <c r="A3402">
        <v>2</v>
      </c>
      <c r="B3402" t="s">
        <v>46</v>
      </c>
      <c r="C3402" t="s">
        <v>38</v>
      </c>
      <c r="D3402" t="s">
        <v>53</v>
      </c>
      <c r="E3402" t="s">
        <v>20</v>
      </c>
      <c r="F3402" t="s">
        <v>74</v>
      </c>
      <c r="G3402"/>
      <c r="I3402">
        <v>0.75</v>
      </c>
      <c r="J3402">
        <v>0.16</v>
      </c>
      <c r="K3402">
        <v>0.25</v>
      </c>
      <c r="M3402" t="s">
        <v>75</v>
      </c>
      <c r="N3402" t="s">
        <v>24</v>
      </c>
      <c r="O3402" t="s">
        <v>21</v>
      </c>
    </row>
    <row r="3403" spans="1:17" hidden="1" x14ac:dyDescent="0.25">
      <c r="A3403">
        <v>2</v>
      </c>
      <c r="B3403" t="s">
        <v>46</v>
      </c>
      <c r="C3403" t="s">
        <v>38</v>
      </c>
      <c r="D3403" t="s">
        <v>53</v>
      </c>
      <c r="E3403" t="s">
        <v>28</v>
      </c>
      <c r="F3403" t="s">
        <v>26</v>
      </c>
      <c r="G3403"/>
      <c r="H3403" t="s">
        <v>27</v>
      </c>
      <c r="I3403">
        <v>1</v>
      </c>
      <c r="J3403">
        <v>0.5</v>
      </c>
      <c r="K3403">
        <v>2</v>
      </c>
      <c r="M3403" t="s">
        <v>21</v>
      </c>
    </row>
    <row r="3404" spans="1:17" hidden="1" x14ac:dyDescent="0.25">
      <c r="A3404">
        <v>2</v>
      </c>
      <c r="B3404" t="s">
        <v>46</v>
      </c>
      <c r="C3404" t="s">
        <v>38</v>
      </c>
      <c r="D3404" t="s">
        <v>53</v>
      </c>
      <c r="E3404" t="s">
        <v>18</v>
      </c>
      <c r="F3404" t="s">
        <v>31</v>
      </c>
      <c r="G3404">
        <v>24</v>
      </c>
      <c r="M3404" t="s">
        <v>21</v>
      </c>
    </row>
    <row r="3405" spans="1:17" hidden="1" x14ac:dyDescent="0.25">
      <c r="A3405">
        <v>2</v>
      </c>
      <c r="B3405" t="s">
        <v>46</v>
      </c>
      <c r="C3405" t="s">
        <v>37</v>
      </c>
      <c r="D3405" t="s">
        <v>53</v>
      </c>
      <c r="E3405" t="s">
        <v>18</v>
      </c>
      <c r="F3405" t="s">
        <v>26</v>
      </c>
      <c r="G3405"/>
      <c r="H3405" t="s">
        <v>19</v>
      </c>
      <c r="J3405">
        <v>6</v>
      </c>
      <c r="K3405">
        <v>7</v>
      </c>
      <c r="M3405" t="s">
        <v>21</v>
      </c>
    </row>
    <row r="3406" spans="1:17" hidden="1" x14ac:dyDescent="0.25">
      <c r="A3406">
        <v>2</v>
      </c>
      <c r="B3406" t="s">
        <v>46</v>
      </c>
      <c r="C3406" t="s">
        <v>37</v>
      </c>
      <c r="D3406" t="s">
        <v>53</v>
      </c>
      <c r="E3406" t="s">
        <v>18</v>
      </c>
      <c r="F3406" t="s">
        <v>26</v>
      </c>
      <c r="G3406"/>
      <c r="H3406" t="s">
        <v>19</v>
      </c>
      <c r="J3406">
        <v>3</v>
      </c>
      <c r="K3406">
        <v>3.5</v>
      </c>
      <c r="M3406" t="s">
        <v>21</v>
      </c>
    </row>
    <row r="3407" spans="1:17" hidden="1" x14ac:dyDescent="0.25">
      <c r="A3407">
        <v>2</v>
      </c>
      <c r="B3407" t="s">
        <v>46</v>
      </c>
      <c r="C3407" t="s">
        <v>37</v>
      </c>
      <c r="D3407" t="s">
        <v>53</v>
      </c>
      <c r="E3407" t="s">
        <v>34</v>
      </c>
      <c r="F3407" t="s">
        <v>26</v>
      </c>
      <c r="G3407"/>
      <c r="H3407" t="s">
        <v>19</v>
      </c>
      <c r="J3407">
        <v>0.5</v>
      </c>
      <c r="K3407">
        <v>0.75</v>
      </c>
      <c r="M3407" t="s">
        <v>24</v>
      </c>
    </row>
    <row r="3408" spans="1:17" hidden="1" x14ac:dyDescent="0.25">
      <c r="A3408">
        <v>2</v>
      </c>
      <c r="B3408" t="s">
        <v>46</v>
      </c>
      <c r="C3408" t="s">
        <v>37</v>
      </c>
      <c r="D3408" t="s">
        <v>53</v>
      </c>
      <c r="E3408" t="s">
        <v>18</v>
      </c>
      <c r="F3408" t="s">
        <v>26</v>
      </c>
      <c r="G3408"/>
      <c r="H3408" t="s">
        <v>27</v>
      </c>
      <c r="I3408">
        <v>2.5</v>
      </c>
      <c r="J3408">
        <v>2</v>
      </c>
      <c r="K3408">
        <v>3</v>
      </c>
      <c r="M3408" t="s">
        <v>21</v>
      </c>
    </row>
    <row r="3409" spans="1:13" hidden="1" x14ac:dyDescent="0.25">
      <c r="A3409">
        <v>2</v>
      </c>
      <c r="B3409" t="s">
        <v>46</v>
      </c>
      <c r="C3409" t="s">
        <v>37</v>
      </c>
      <c r="D3409" t="s">
        <v>53</v>
      </c>
      <c r="E3409" t="s">
        <v>28</v>
      </c>
      <c r="F3409" t="s">
        <v>26</v>
      </c>
      <c r="G3409"/>
      <c r="H3409" t="s">
        <v>27</v>
      </c>
      <c r="I3409">
        <v>0.5</v>
      </c>
      <c r="J3409">
        <v>0.33</v>
      </c>
      <c r="K3409">
        <v>0.75</v>
      </c>
      <c r="M3409" t="s">
        <v>21</v>
      </c>
    </row>
    <row r="3410" spans="1:13" hidden="1" x14ac:dyDescent="0.25">
      <c r="A3410">
        <v>2</v>
      </c>
      <c r="B3410" t="s">
        <v>46</v>
      </c>
      <c r="C3410" t="s">
        <v>37</v>
      </c>
      <c r="D3410" t="s">
        <v>53</v>
      </c>
      <c r="E3410" t="s">
        <v>18</v>
      </c>
      <c r="F3410" t="s">
        <v>31</v>
      </c>
      <c r="G3410">
        <v>24</v>
      </c>
      <c r="M3410" t="s">
        <v>21</v>
      </c>
    </row>
    <row r="3411" spans="1:13" hidden="1" x14ac:dyDescent="0.25">
      <c r="A3411">
        <v>2</v>
      </c>
      <c r="B3411" t="s">
        <v>46</v>
      </c>
      <c r="C3411" t="s">
        <v>38</v>
      </c>
      <c r="D3411" t="s">
        <v>56</v>
      </c>
      <c r="E3411" t="s">
        <v>18</v>
      </c>
      <c r="F3411" t="s">
        <v>26</v>
      </c>
      <c r="G3411"/>
      <c r="H3411" t="s">
        <v>19</v>
      </c>
      <c r="J3411">
        <v>8</v>
      </c>
      <c r="K3411">
        <v>14</v>
      </c>
      <c r="M3411" t="s">
        <v>21</v>
      </c>
    </row>
    <row r="3412" spans="1:13" hidden="1" x14ac:dyDescent="0.25">
      <c r="A3412">
        <v>2</v>
      </c>
      <c r="B3412" t="s">
        <v>46</v>
      </c>
      <c r="C3412" t="s">
        <v>38</v>
      </c>
      <c r="D3412" t="s">
        <v>56</v>
      </c>
      <c r="E3412" t="s">
        <v>28</v>
      </c>
      <c r="F3412" t="s">
        <v>26</v>
      </c>
      <c r="G3412"/>
      <c r="H3412" t="s">
        <v>27</v>
      </c>
      <c r="I3412">
        <v>1</v>
      </c>
      <c r="J3412">
        <v>0.5</v>
      </c>
      <c r="K3412">
        <v>2</v>
      </c>
      <c r="M3412" t="s">
        <v>21</v>
      </c>
    </row>
    <row r="3413" spans="1:13" hidden="1" x14ac:dyDescent="0.25">
      <c r="A3413">
        <v>2</v>
      </c>
      <c r="B3413" t="s">
        <v>46</v>
      </c>
      <c r="C3413" t="s">
        <v>38</v>
      </c>
      <c r="D3413" t="s">
        <v>56</v>
      </c>
      <c r="E3413" t="s">
        <v>18</v>
      </c>
      <c r="F3413" t="s">
        <v>31</v>
      </c>
      <c r="G3413">
        <v>24</v>
      </c>
      <c r="M3413" t="s">
        <v>21</v>
      </c>
    </row>
    <row r="3414" spans="1:13" hidden="1" x14ac:dyDescent="0.25">
      <c r="A3414">
        <v>2</v>
      </c>
      <c r="B3414" t="s">
        <v>46</v>
      </c>
      <c r="C3414" t="s">
        <v>37</v>
      </c>
      <c r="D3414" t="s">
        <v>56</v>
      </c>
      <c r="E3414" t="s">
        <v>18</v>
      </c>
      <c r="F3414" t="s">
        <v>26</v>
      </c>
      <c r="G3414"/>
      <c r="H3414" t="s">
        <v>19</v>
      </c>
      <c r="J3414">
        <v>6</v>
      </c>
      <c r="K3414">
        <v>9</v>
      </c>
      <c r="M3414" t="s">
        <v>21</v>
      </c>
    </row>
    <row r="3415" spans="1:13" hidden="1" x14ac:dyDescent="0.25">
      <c r="A3415">
        <v>2</v>
      </c>
      <c r="B3415" t="s">
        <v>46</v>
      </c>
      <c r="C3415" t="s">
        <v>37</v>
      </c>
      <c r="D3415" t="s">
        <v>56</v>
      </c>
      <c r="E3415" t="s">
        <v>18</v>
      </c>
      <c r="F3415" t="s">
        <v>26</v>
      </c>
      <c r="G3415"/>
      <c r="H3415" t="s">
        <v>19</v>
      </c>
      <c r="J3415">
        <v>6</v>
      </c>
      <c r="K3415">
        <v>8</v>
      </c>
      <c r="M3415" t="s">
        <v>21</v>
      </c>
    </row>
    <row r="3416" spans="1:13" hidden="1" x14ac:dyDescent="0.25">
      <c r="A3416">
        <v>2</v>
      </c>
      <c r="B3416" t="s">
        <v>46</v>
      </c>
      <c r="C3416" t="s">
        <v>37</v>
      </c>
      <c r="D3416" t="s">
        <v>56</v>
      </c>
      <c r="E3416" t="s">
        <v>28</v>
      </c>
      <c r="F3416" t="s">
        <v>26</v>
      </c>
      <c r="G3416"/>
      <c r="H3416" t="s">
        <v>27</v>
      </c>
      <c r="I3416">
        <v>0.75</v>
      </c>
      <c r="J3416">
        <v>0.5</v>
      </c>
      <c r="K3416">
        <v>1</v>
      </c>
      <c r="M3416" t="s">
        <v>21</v>
      </c>
    </row>
    <row r="3417" spans="1:13" hidden="1" x14ac:dyDescent="0.25">
      <c r="A3417">
        <v>2</v>
      </c>
      <c r="B3417" t="s">
        <v>46</v>
      </c>
      <c r="C3417" t="s">
        <v>37</v>
      </c>
      <c r="D3417" t="s">
        <v>56</v>
      </c>
      <c r="E3417" t="s">
        <v>18</v>
      </c>
      <c r="F3417" t="s">
        <v>31</v>
      </c>
      <c r="G3417">
        <v>24</v>
      </c>
      <c r="M3417" t="s">
        <v>21</v>
      </c>
    </row>
    <row r="3418" spans="1:13" hidden="1" x14ac:dyDescent="0.25">
      <c r="A3418">
        <v>2</v>
      </c>
      <c r="B3418" t="s">
        <v>46</v>
      </c>
      <c r="C3418" t="s">
        <v>37</v>
      </c>
      <c r="D3418" t="s">
        <v>52</v>
      </c>
      <c r="E3418" t="s">
        <v>18</v>
      </c>
      <c r="F3418" t="s">
        <v>26</v>
      </c>
      <c r="G3418"/>
      <c r="H3418" t="s">
        <v>19</v>
      </c>
      <c r="J3418">
        <v>8</v>
      </c>
      <c r="K3418">
        <v>18</v>
      </c>
      <c r="M3418" t="s">
        <v>21</v>
      </c>
    </row>
    <row r="3419" spans="1:13" hidden="1" x14ac:dyDescent="0.25">
      <c r="A3419">
        <v>2</v>
      </c>
      <c r="B3419" t="s">
        <v>46</v>
      </c>
      <c r="C3419" t="s">
        <v>37</v>
      </c>
      <c r="D3419" t="s">
        <v>52</v>
      </c>
      <c r="E3419" t="s">
        <v>28</v>
      </c>
      <c r="F3419" t="s">
        <v>26</v>
      </c>
      <c r="G3419"/>
      <c r="H3419" t="s">
        <v>27</v>
      </c>
      <c r="I3419">
        <v>1</v>
      </c>
      <c r="J3419">
        <v>0.5</v>
      </c>
      <c r="K3419">
        <v>2</v>
      </c>
      <c r="M3419" t="s">
        <v>21</v>
      </c>
    </row>
    <row r="3420" spans="1:13" hidden="1" x14ac:dyDescent="0.25">
      <c r="A3420">
        <v>2</v>
      </c>
      <c r="B3420" t="s">
        <v>46</v>
      </c>
      <c r="C3420" t="s">
        <v>37</v>
      </c>
      <c r="D3420" t="s">
        <v>52</v>
      </c>
      <c r="E3420" t="s">
        <v>18</v>
      </c>
      <c r="F3420" t="s">
        <v>31</v>
      </c>
      <c r="G3420">
        <v>24</v>
      </c>
      <c r="M3420" t="s">
        <v>21</v>
      </c>
    </row>
    <row r="3421" spans="1:13" hidden="1" x14ac:dyDescent="0.25">
      <c r="A3421">
        <v>2</v>
      </c>
      <c r="B3421" t="s">
        <v>46</v>
      </c>
      <c r="C3421" t="s">
        <v>36</v>
      </c>
      <c r="D3421" t="s">
        <v>52</v>
      </c>
      <c r="E3421" t="s">
        <v>18</v>
      </c>
      <c r="F3421" t="s">
        <v>26</v>
      </c>
      <c r="G3421"/>
      <c r="H3421" t="s">
        <v>19</v>
      </c>
      <c r="J3421">
        <v>8</v>
      </c>
      <c r="K3421">
        <v>11</v>
      </c>
      <c r="M3421" t="s">
        <v>21</v>
      </c>
    </row>
    <row r="3422" spans="1:13" hidden="1" x14ac:dyDescent="0.25">
      <c r="A3422">
        <v>2</v>
      </c>
      <c r="B3422" t="s">
        <v>46</v>
      </c>
      <c r="C3422" t="s">
        <v>36</v>
      </c>
      <c r="D3422" t="s">
        <v>52</v>
      </c>
      <c r="E3422" t="s">
        <v>25</v>
      </c>
      <c r="F3422" t="s">
        <v>26</v>
      </c>
      <c r="G3422"/>
      <c r="H3422" t="s">
        <v>27</v>
      </c>
      <c r="I3422">
        <v>0.75</v>
      </c>
      <c r="J3422">
        <v>0.5</v>
      </c>
      <c r="K3422">
        <v>1</v>
      </c>
      <c r="M3422" t="s">
        <v>24</v>
      </c>
    </row>
    <row r="3423" spans="1:13" hidden="1" x14ac:dyDescent="0.25">
      <c r="A3423">
        <v>2</v>
      </c>
      <c r="B3423" t="s">
        <v>46</v>
      </c>
      <c r="C3423" t="s">
        <v>36</v>
      </c>
      <c r="D3423" t="s">
        <v>52</v>
      </c>
      <c r="E3423" t="s">
        <v>28</v>
      </c>
      <c r="F3423" t="s">
        <v>26</v>
      </c>
      <c r="G3423"/>
      <c r="H3423" t="s">
        <v>27</v>
      </c>
      <c r="I3423">
        <v>1</v>
      </c>
      <c r="J3423">
        <v>0.5</v>
      </c>
      <c r="K3423">
        <v>2</v>
      </c>
      <c r="M3423" t="s">
        <v>21</v>
      </c>
    </row>
    <row r="3424" spans="1:13" hidden="1" x14ac:dyDescent="0.25">
      <c r="A3424">
        <v>2</v>
      </c>
      <c r="B3424" t="s">
        <v>46</v>
      </c>
      <c r="C3424" t="s">
        <v>36</v>
      </c>
      <c r="D3424" t="s">
        <v>52</v>
      </c>
      <c r="E3424" t="s">
        <v>18</v>
      </c>
      <c r="F3424" t="s">
        <v>31</v>
      </c>
      <c r="G3424">
        <v>24</v>
      </c>
      <c r="M3424" t="s">
        <v>21</v>
      </c>
    </row>
    <row r="3425" spans="1:17" hidden="1" x14ac:dyDescent="0.25">
      <c r="A3425">
        <v>2</v>
      </c>
      <c r="B3425" t="s">
        <v>46</v>
      </c>
      <c r="C3425" t="s">
        <v>38</v>
      </c>
      <c r="D3425" t="s">
        <v>52</v>
      </c>
      <c r="E3425" t="s">
        <v>18</v>
      </c>
      <c r="F3425" t="s">
        <v>26</v>
      </c>
      <c r="G3425"/>
      <c r="H3425" t="s">
        <v>19</v>
      </c>
      <c r="J3425">
        <v>8</v>
      </c>
      <c r="K3425">
        <v>11</v>
      </c>
      <c r="M3425" t="s">
        <v>21</v>
      </c>
    </row>
    <row r="3426" spans="1:17" hidden="1" x14ac:dyDescent="0.25">
      <c r="A3426">
        <v>2</v>
      </c>
      <c r="B3426" t="s">
        <v>46</v>
      </c>
      <c r="C3426" t="s">
        <v>38</v>
      </c>
      <c r="D3426" t="s">
        <v>52</v>
      </c>
      <c r="E3426" t="s">
        <v>25</v>
      </c>
      <c r="F3426" t="s">
        <v>26</v>
      </c>
      <c r="G3426"/>
      <c r="H3426" t="s">
        <v>27</v>
      </c>
      <c r="I3426">
        <v>0.75</v>
      </c>
      <c r="J3426">
        <v>0.5</v>
      </c>
      <c r="K3426">
        <v>1</v>
      </c>
      <c r="M3426" t="s">
        <v>24</v>
      </c>
    </row>
    <row r="3427" spans="1:17" hidden="1" x14ac:dyDescent="0.25">
      <c r="A3427">
        <v>2</v>
      </c>
      <c r="B3427" t="s">
        <v>46</v>
      </c>
      <c r="C3427" t="s">
        <v>38</v>
      </c>
      <c r="D3427" t="s">
        <v>52</v>
      </c>
      <c r="E3427" t="s">
        <v>28</v>
      </c>
      <c r="F3427" t="s">
        <v>26</v>
      </c>
      <c r="G3427"/>
      <c r="H3427" t="s">
        <v>27</v>
      </c>
      <c r="I3427">
        <v>1</v>
      </c>
      <c r="J3427">
        <v>0.5</v>
      </c>
      <c r="K3427">
        <v>2</v>
      </c>
      <c r="M3427" t="s">
        <v>21</v>
      </c>
    </row>
    <row r="3428" spans="1:17" hidden="1" x14ac:dyDescent="0.25">
      <c r="A3428">
        <v>2</v>
      </c>
      <c r="B3428" t="s">
        <v>46</v>
      </c>
      <c r="C3428" t="s">
        <v>38</v>
      </c>
      <c r="D3428" t="s">
        <v>52</v>
      </c>
      <c r="E3428" t="s">
        <v>18</v>
      </c>
      <c r="F3428" t="s">
        <v>31</v>
      </c>
      <c r="G3428">
        <v>24</v>
      </c>
      <c r="M3428" t="s">
        <v>21</v>
      </c>
    </row>
    <row r="3429" spans="1:17" hidden="1" x14ac:dyDescent="0.25">
      <c r="A3429">
        <v>0</v>
      </c>
      <c r="B3429" t="s">
        <v>46</v>
      </c>
      <c r="C3429" t="s">
        <v>17</v>
      </c>
      <c r="D3429" t="s">
        <v>51</v>
      </c>
      <c r="E3429" t="s">
        <v>18</v>
      </c>
      <c r="F3429" t="s">
        <v>31</v>
      </c>
      <c r="G3429">
        <v>24</v>
      </c>
      <c r="M3429" t="s">
        <v>21</v>
      </c>
    </row>
    <row r="3430" spans="1:17" hidden="1" x14ac:dyDescent="0.25">
      <c r="A3430">
        <v>0</v>
      </c>
      <c r="B3430" t="s">
        <v>46</v>
      </c>
      <c r="C3430" t="s">
        <v>37</v>
      </c>
      <c r="D3430" t="s">
        <v>51</v>
      </c>
      <c r="E3430" t="s">
        <v>18</v>
      </c>
      <c r="F3430" t="s">
        <v>31</v>
      </c>
      <c r="G3430">
        <v>24</v>
      </c>
      <c r="M3430" t="s">
        <v>21</v>
      </c>
    </row>
    <row r="3431" spans="1:17" hidden="1" x14ac:dyDescent="0.25">
      <c r="A3431">
        <v>0</v>
      </c>
      <c r="B3431" t="s">
        <v>46</v>
      </c>
      <c r="C3431" t="s">
        <v>36</v>
      </c>
      <c r="D3431" t="s">
        <v>51</v>
      </c>
      <c r="E3431" t="s">
        <v>18</v>
      </c>
      <c r="F3431" t="s">
        <v>31</v>
      </c>
      <c r="G3431">
        <v>24</v>
      </c>
      <c r="M3431" t="s">
        <v>21</v>
      </c>
    </row>
    <row r="3432" spans="1:17" hidden="1" x14ac:dyDescent="0.25">
      <c r="A3432">
        <v>0</v>
      </c>
      <c r="B3432" t="s">
        <v>46</v>
      </c>
      <c r="C3432" t="s">
        <v>38</v>
      </c>
      <c r="D3432" t="s">
        <v>51</v>
      </c>
      <c r="E3432" t="s">
        <v>18</v>
      </c>
      <c r="F3432" t="s">
        <v>31</v>
      </c>
      <c r="G3432">
        <v>24</v>
      </c>
      <c r="M3432" t="s">
        <v>21</v>
      </c>
    </row>
    <row r="3433" spans="1:17" hidden="1" x14ac:dyDescent="0.25">
      <c r="A3433">
        <v>2</v>
      </c>
      <c r="B3433" t="s">
        <v>46</v>
      </c>
      <c r="C3433" t="s">
        <v>17</v>
      </c>
      <c r="D3433" t="s">
        <v>51</v>
      </c>
      <c r="E3433" t="s">
        <v>18</v>
      </c>
      <c r="F3433" t="s">
        <v>31</v>
      </c>
      <c r="G3433">
        <v>24</v>
      </c>
      <c r="M3433" t="s">
        <v>21</v>
      </c>
    </row>
    <row r="3434" spans="1:17" hidden="1" x14ac:dyDescent="0.25">
      <c r="A3434">
        <v>2</v>
      </c>
      <c r="B3434" t="s">
        <v>46</v>
      </c>
      <c r="C3434" t="s">
        <v>37</v>
      </c>
      <c r="D3434" t="s">
        <v>51</v>
      </c>
      <c r="E3434" t="s">
        <v>18</v>
      </c>
      <c r="F3434" t="s">
        <v>31</v>
      </c>
      <c r="G3434">
        <v>24</v>
      </c>
      <c r="M3434" t="s">
        <v>21</v>
      </c>
    </row>
    <row r="3435" spans="1:17" hidden="1" x14ac:dyDescent="0.25">
      <c r="A3435">
        <v>2</v>
      </c>
      <c r="B3435" t="s">
        <v>46</v>
      </c>
      <c r="C3435" t="s">
        <v>36</v>
      </c>
      <c r="D3435" t="s">
        <v>51</v>
      </c>
      <c r="E3435" t="s">
        <v>18</v>
      </c>
      <c r="F3435" t="s">
        <v>31</v>
      </c>
      <c r="G3435">
        <v>24</v>
      </c>
      <c r="M3435" t="s">
        <v>21</v>
      </c>
    </row>
    <row r="3436" spans="1:17" hidden="1" x14ac:dyDescent="0.25">
      <c r="A3436">
        <v>2</v>
      </c>
      <c r="B3436" t="s">
        <v>46</v>
      </c>
      <c r="C3436" t="s">
        <v>38</v>
      </c>
      <c r="D3436" t="s">
        <v>51</v>
      </c>
      <c r="E3436" t="s">
        <v>18</v>
      </c>
      <c r="F3436" t="s">
        <v>31</v>
      </c>
      <c r="G3436">
        <v>24</v>
      </c>
      <c r="M3436" t="s">
        <v>21</v>
      </c>
    </row>
    <row r="3437" spans="1:17" x14ac:dyDescent="0.25">
      <c r="A3437">
        <v>1</v>
      </c>
      <c r="B3437" t="s">
        <v>46</v>
      </c>
      <c r="C3437" t="s">
        <v>17</v>
      </c>
      <c r="D3437" t="s">
        <v>55</v>
      </c>
      <c r="E3437" t="s">
        <v>18</v>
      </c>
      <c r="F3437" t="s">
        <v>26</v>
      </c>
      <c r="G3437"/>
      <c r="H3437" t="s">
        <v>19</v>
      </c>
      <c r="J3437">
        <v>6</v>
      </c>
      <c r="K3437">
        <v>8</v>
      </c>
      <c r="M3437" t="s">
        <v>21</v>
      </c>
    </row>
    <row r="3438" spans="1:17" x14ac:dyDescent="0.25">
      <c r="A3438">
        <v>1</v>
      </c>
      <c r="B3438" t="s">
        <v>46</v>
      </c>
      <c r="C3438" t="s">
        <v>17</v>
      </c>
      <c r="D3438" t="s">
        <v>55</v>
      </c>
      <c r="E3438" t="s">
        <v>20</v>
      </c>
      <c r="F3438" t="s">
        <v>74</v>
      </c>
      <c r="G3438"/>
      <c r="J3438">
        <v>0.25</v>
      </c>
      <c r="K3438">
        <v>0.33</v>
      </c>
      <c r="M3438" t="s">
        <v>75</v>
      </c>
      <c r="N3438" t="s">
        <v>21</v>
      </c>
      <c r="O3438" t="s">
        <v>22</v>
      </c>
    </row>
    <row r="3439" spans="1:17" x14ac:dyDescent="0.25">
      <c r="A3439">
        <v>1</v>
      </c>
      <c r="B3439" t="s">
        <v>46</v>
      </c>
      <c r="C3439" t="s">
        <v>17</v>
      </c>
      <c r="D3439" t="s">
        <v>55</v>
      </c>
      <c r="E3439" t="s">
        <v>23</v>
      </c>
      <c r="F3439" t="s">
        <v>26</v>
      </c>
      <c r="G3439"/>
      <c r="H3439" t="s">
        <v>19</v>
      </c>
      <c r="J3439">
        <v>6</v>
      </c>
      <c r="K3439">
        <v>8</v>
      </c>
      <c r="M3439" t="s">
        <v>22</v>
      </c>
    </row>
    <row r="3440" spans="1:17" x14ac:dyDescent="0.25">
      <c r="A3440">
        <v>1</v>
      </c>
      <c r="B3440" t="s">
        <v>46</v>
      </c>
      <c r="C3440" t="s">
        <v>17</v>
      </c>
      <c r="D3440" t="s">
        <v>55</v>
      </c>
      <c r="E3440" t="s">
        <v>20</v>
      </c>
      <c r="F3440" t="s">
        <v>74</v>
      </c>
      <c r="G3440"/>
      <c r="J3440">
        <v>0.25</v>
      </c>
      <c r="K3440">
        <v>0.33</v>
      </c>
      <c r="M3440" t="s">
        <v>75</v>
      </c>
      <c r="N3440" t="s">
        <v>24</v>
      </c>
      <c r="O3440" t="s">
        <v>62</v>
      </c>
      <c r="Q3440" t="s">
        <v>63</v>
      </c>
    </row>
    <row r="3441" spans="1:17" x14ac:dyDescent="0.25">
      <c r="A3441">
        <v>1</v>
      </c>
      <c r="B3441" t="s">
        <v>46</v>
      </c>
      <c r="C3441" t="s">
        <v>17</v>
      </c>
      <c r="D3441" t="s">
        <v>55</v>
      </c>
      <c r="E3441" t="s">
        <v>25</v>
      </c>
      <c r="F3441" t="s">
        <v>26</v>
      </c>
      <c r="G3441"/>
      <c r="H3441" t="s">
        <v>27</v>
      </c>
      <c r="I3441">
        <v>0.54</v>
      </c>
      <c r="J3441">
        <v>0.25</v>
      </c>
      <c r="K3441">
        <v>0.75</v>
      </c>
      <c r="M3441" t="s">
        <v>24</v>
      </c>
    </row>
    <row r="3442" spans="1:17" x14ac:dyDescent="0.25">
      <c r="A3442">
        <v>1</v>
      </c>
      <c r="B3442" t="s">
        <v>46</v>
      </c>
      <c r="C3442" t="s">
        <v>17</v>
      </c>
      <c r="D3442" t="s">
        <v>55</v>
      </c>
      <c r="E3442" t="s">
        <v>20</v>
      </c>
      <c r="F3442" t="s">
        <v>74</v>
      </c>
      <c r="G3442"/>
      <c r="I3442">
        <v>0.54</v>
      </c>
      <c r="J3442">
        <v>0.16</v>
      </c>
      <c r="K3442">
        <v>0.25</v>
      </c>
      <c r="M3442" t="s">
        <v>75</v>
      </c>
      <c r="N3442" t="s">
        <v>24</v>
      </c>
      <c r="O3442" t="s">
        <v>21</v>
      </c>
    </row>
    <row r="3443" spans="1:17" x14ac:dyDescent="0.25">
      <c r="A3443">
        <v>1</v>
      </c>
      <c r="B3443" t="s">
        <v>46</v>
      </c>
      <c r="C3443" t="s">
        <v>17</v>
      </c>
      <c r="D3443" t="s">
        <v>55</v>
      </c>
      <c r="E3443" t="s">
        <v>28</v>
      </c>
      <c r="F3443" t="s">
        <v>26</v>
      </c>
      <c r="G3443"/>
      <c r="H3443" t="s">
        <v>27</v>
      </c>
      <c r="I3443">
        <v>0.75</v>
      </c>
      <c r="J3443">
        <v>0.5</v>
      </c>
      <c r="K3443">
        <v>1</v>
      </c>
      <c r="M3443" t="s">
        <v>21</v>
      </c>
    </row>
    <row r="3444" spans="1:17" x14ac:dyDescent="0.25">
      <c r="A3444">
        <v>1</v>
      </c>
      <c r="B3444" t="s">
        <v>46</v>
      </c>
      <c r="C3444" t="s">
        <v>17</v>
      </c>
      <c r="D3444" t="s">
        <v>55</v>
      </c>
      <c r="E3444" t="s">
        <v>18</v>
      </c>
      <c r="F3444" t="s">
        <v>31</v>
      </c>
      <c r="G3444">
        <v>24</v>
      </c>
      <c r="M3444" t="s">
        <v>21</v>
      </c>
    </row>
    <row r="3445" spans="1:17" x14ac:dyDescent="0.25">
      <c r="A3445">
        <v>1</v>
      </c>
      <c r="B3445" t="s">
        <v>46</v>
      </c>
      <c r="C3445" t="s">
        <v>17</v>
      </c>
      <c r="D3445" t="s">
        <v>53</v>
      </c>
      <c r="E3445" t="s">
        <v>18</v>
      </c>
      <c r="F3445" t="s">
        <v>26</v>
      </c>
      <c r="G3445"/>
      <c r="H3445" t="s">
        <v>19</v>
      </c>
      <c r="J3445">
        <v>6</v>
      </c>
      <c r="K3445">
        <v>7</v>
      </c>
      <c r="M3445" t="s">
        <v>21</v>
      </c>
    </row>
    <row r="3446" spans="1:17" x14ac:dyDescent="0.25">
      <c r="A3446">
        <v>1</v>
      </c>
      <c r="B3446" t="s">
        <v>46</v>
      </c>
      <c r="C3446" t="s">
        <v>17</v>
      </c>
      <c r="D3446" t="s">
        <v>53</v>
      </c>
      <c r="E3446" t="s">
        <v>20</v>
      </c>
      <c r="F3446" t="s">
        <v>74</v>
      </c>
      <c r="G3446"/>
      <c r="J3446">
        <v>0.25</v>
      </c>
      <c r="K3446">
        <v>0.33</v>
      </c>
      <c r="M3446" t="s">
        <v>75</v>
      </c>
      <c r="N3446" t="s">
        <v>21</v>
      </c>
      <c r="O3446" t="s">
        <v>32</v>
      </c>
    </row>
    <row r="3447" spans="1:17" x14ac:dyDescent="0.25">
      <c r="A3447">
        <v>1</v>
      </c>
      <c r="B3447" t="s">
        <v>46</v>
      </c>
      <c r="C3447" t="s">
        <v>17</v>
      </c>
      <c r="D3447" t="s">
        <v>53</v>
      </c>
      <c r="E3447" t="s">
        <v>33</v>
      </c>
      <c r="F3447" t="s">
        <v>26</v>
      </c>
      <c r="G3447"/>
      <c r="H3447" t="s">
        <v>19</v>
      </c>
      <c r="J3447">
        <v>3</v>
      </c>
      <c r="K3447">
        <v>4</v>
      </c>
      <c r="M3447" t="s">
        <v>32</v>
      </c>
    </row>
    <row r="3448" spans="1:17" x14ac:dyDescent="0.25">
      <c r="A3448">
        <v>1</v>
      </c>
      <c r="B3448" t="s">
        <v>46</v>
      </c>
      <c r="C3448" t="s">
        <v>17</v>
      </c>
      <c r="D3448" t="s">
        <v>53</v>
      </c>
      <c r="E3448" t="s">
        <v>34</v>
      </c>
      <c r="F3448" t="s">
        <v>26</v>
      </c>
      <c r="G3448"/>
      <c r="H3448" t="s">
        <v>19</v>
      </c>
      <c r="J3448">
        <v>0.5</v>
      </c>
      <c r="K3448">
        <v>0.75</v>
      </c>
      <c r="M3448" t="s">
        <v>24</v>
      </c>
    </row>
    <row r="3449" spans="1:17" x14ac:dyDescent="0.25">
      <c r="A3449">
        <v>1</v>
      </c>
      <c r="B3449" t="s">
        <v>46</v>
      </c>
      <c r="C3449" t="s">
        <v>17</v>
      </c>
      <c r="D3449" t="s">
        <v>53</v>
      </c>
      <c r="E3449" t="s">
        <v>33</v>
      </c>
      <c r="F3449" t="s">
        <v>26</v>
      </c>
      <c r="G3449"/>
      <c r="H3449" t="s">
        <v>27</v>
      </c>
      <c r="I3449">
        <v>4</v>
      </c>
      <c r="J3449">
        <v>3</v>
      </c>
      <c r="K3449">
        <v>5.5</v>
      </c>
      <c r="M3449" t="s">
        <v>32</v>
      </c>
    </row>
    <row r="3450" spans="1:17" x14ac:dyDescent="0.25">
      <c r="A3450">
        <v>1</v>
      </c>
      <c r="B3450" t="s">
        <v>46</v>
      </c>
      <c r="C3450" t="s">
        <v>17</v>
      </c>
      <c r="D3450" t="s">
        <v>53</v>
      </c>
      <c r="E3450" t="s">
        <v>20</v>
      </c>
      <c r="F3450" t="s">
        <v>74</v>
      </c>
      <c r="G3450"/>
      <c r="J3450">
        <v>0.25</v>
      </c>
      <c r="K3450">
        <v>0.33</v>
      </c>
      <c r="M3450" t="s">
        <v>75</v>
      </c>
      <c r="N3450" t="s">
        <v>24</v>
      </c>
      <c r="O3450" t="s">
        <v>62</v>
      </c>
      <c r="Q3450" t="s">
        <v>63</v>
      </c>
    </row>
    <row r="3451" spans="1:17" x14ac:dyDescent="0.25">
      <c r="A3451">
        <v>1</v>
      </c>
      <c r="B3451" t="s">
        <v>46</v>
      </c>
      <c r="C3451" t="s">
        <v>17</v>
      </c>
      <c r="D3451" t="s">
        <v>53</v>
      </c>
      <c r="E3451" t="s">
        <v>25</v>
      </c>
      <c r="F3451" t="s">
        <v>26</v>
      </c>
      <c r="G3451"/>
      <c r="H3451" t="s">
        <v>27</v>
      </c>
      <c r="I3451">
        <v>0.54</v>
      </c>
      <c r="J3451">
        <v>0.25</v>
      </c>
      <c r="K3451">
        <v>0.75</v>
      </c>
      <c r="M3451" t="s">
        <v>24</v>
      </c>
    </row>
    <row r="3452" spans="1:17" x14ac:dyDescent="0.25">
      <c r="A3452">
        <v>1</v>
      </c>
      <c r="B3452" t="s">
        <v>46</v>
      </c>
      <c r="C3452" t="s">
        <v>17</v>
      </c>
      <c r="D3452" t="s">
        <v>53</v>
      </c>
      <c r="E3452" t="s">
        <v>20</v>
      </c>
      <c r="F3452" t="s">
        <v>74</v>
      </c>
      <c r="G3452"/>
      <c r="I3452">
        <v>0.54</v>
      </c>
      <c r="J3452">
        <v>0.16</v>
      </c>
      <c r="K3452">
        <v>0.25</v>
      </c>
      <c r="M3452" t="s">
        <v>75</v>
      </c>
      <c r="N3452" t="s">
        <v>24</v>
      </c>
      <c r="O3452" t="s">
        <v>21</v>
      </c>
    </row>
    <row r="3453" spans="1:17" x14ac:dyDescent="0.25">
      <c r="A3453">
        <v>1</v>
      </c>
      <c r="B3453" t="s">
        <v>46</v>
      </c>
      <c r="C3453" t="s">
        <v>17</v>
      </c>
      <c r="D3453" t="s">
        <v>53</v>
      </c>
      <c r="E3453" t="s">
        <v>28</v>
      </c>
      <c r="F3453" t="s">
        <v>26</v>
      </c>
      <c r="G3453"/>
      <c r="H3453" t="s">
        <v>27</v>
      </c>
      <c r="I3453">
        <v>0.75</v>
      </c>
      <c r="J3453">
        <v>0.5</v>
      </c>
      <c r="K3453">
        <v>1</v>
      </c>
      <c r="M3453" t="s">
        <v>21</v>
      </c>
    </row>
    <row r="3454" spans="1:17" x14ac:dyDescent="0.25">
      <c r="A3454">
        <v>1</v>
      </c>
      <c r="B3454" t="s">
        <v>46</v>
      </c>
      <c r="C3454" t="s">
        <v>17</v>
      </c>
      <c r="D3454" t="s">
        <v>53</v>
      </c>
      <c r="E3454" t="s">
        <v>18</v>
      </c>
      <c r="F3454" t="s">
        <v>31</v>
      </c>
      <c r="G3454">
        <v>24</v>
      </c>
      <c r="M3454" t="s">
        <v>21</v>
      </c>
    </row>
    <row r="3455" spans="1:17" x14ac:dyDescent="0.25">
      <c r="A3455">
        <v>1</v>
      </c>
      <c r="B3455" t="s">
        <v>46</v>
      </c>
      <c r="C3455" t="s">
        <v>17</v>
      </c>
      <c r="D3455" t="s">
        <v>59</v>
      </c>
      <c r="E3455" t="s">
        <v>18</v>
      </c>
      <c r="F3455" t="s">
        <v>26</v>
      </c>
      <c r="G3455"/>
      <c r="H3455" t="s">
        <v>19</v>
      </c>
      <c r="J3455">
        <v>8</v>
      </c>
      <c r="K3455">
        <v>9</v>
      </c>
      <c r="M3455" t="s">
        <v>21</v>
      </c>
    </row>
    <row r="3456" spans="1:17" x14ac:dyDescent="0.25">
      <c r="A3456">
        <v>1</v>
      </c>
      <c r="B3456" t="s">
        <v>46</v>
      </c>
      <c r="C3456" t="s">
        <v>17</v>
      </c>
      <c r="D3456" t="s">
        <v>59</v>
      </c>
      <c r="E3456" t="s">
        <v>20</v>
      </c>
      <c r="F3456" t="s">
        <v>74</v>
      </c>
      <c r="G3456"/>
      <c r="J3456">
        <v>0.25</v>
      </c>
      <c r="K3456">
        <v>0.33</v>
      </c>
      <c r="M3456" t="s">
        <v>75</v>
      </c>
      <c r="N3456" t="s">
        <v>21</v>
      </c>
      <c r="O3456" t="s">
        <v>62</v>
      </c>
      <c r="Q3456" t="s">
        <v>64</v>
      </c>
    </row>
    <row r="3457" spans="1:17" x14ac:dyDescent="0.25">
      <c r="A3457">
        <v>1</v>
      </c>
      <c r="B3457" t="s">
        <v>46</v>
      </c>
      <c r="C3457" t="s">
        <v>17</v>
      </c>
      <c r="D3457" t="s">
        <v>59</v>
      </c>
      <c r="E3457" t="s">
        <v>35</v>
      </c>
      <c r="F3457" t="s">
        <v>26</v>
      </c>
      <c r="G3457"/>
      <c r="H3457" t="s">
        <v>19</v>
      </c>
      <c r="J3457">
        <v>1</v>
      </c>
      <c r="K3457">
        <v>1.5</v>
      </c>
      <c r="M3457" t="s">
        <v>24</v>
      </c>
    </row>
    <row r="3458" spans="1:17" x14ac:dyDescent="0.25">
      <c r="A3458">
        <v>1</v>
      </c>
      <c r="B3458" t="s">
        <v>46</v>
      </c>
      <c r="C3458" t="s">
        <v>17</v>
      </c>
      <c r="D3458" t="s">
        <v>59</v>
      </c>
      <c r="E3458" t="s">
        <v>20</v>
      </c>
      <c r="F3458" t="s">
        <v>74</v>
      </c>
      <c r="G3458"/>
      <c r="J3458">
        <v>0.25</v>
      </c>
      <c r="K3458">
        <v>0.33</v>
      </c>
      <c r="M3458" t="s">
        <v>75</v>
      </c>
      <c r="N3458" t="s">
        <v>24</v>
      </c>
      <c r="O3458" t="s">
        <v>62</v>
      </c>
      <c r="Q3458" t="s">
        <v>63</v>
      </c>
    </row>
    <row r="3459" spans="1:17" x14ac:dyDescent="0.25">
      <c r="A3459">
        <v>1</v>
      </c>
      <c r="B3459" t="s">
        <v>46</v>
      </c>
      <c r="C3459" t="s">
        <v>17</v>
      </c>
      <c r="D3459" t="s">
        <v>59</v>
      </c>
      <c r="E3459" t="s">
        <v>25</v>
      </c>
      <c r="F3459" t="s">
        <v>26</v>
      </c>
      <c r="G3459"/>
      <c r="H3459" t="s">
        <v>27</v>
      </c>
      <c r="I3459">
        <v>0.54</v>
      </c>
      <c r="J3459">
        <v>0.25</v>
      </c>
      <c r="K3459">
        <v>0.75</v>
      </c>
      <c r="M3459" t="s">
        <v>24</v>
      </c>
    </row>
    <row r="3460" spans="1:17" x14ac:dyDescent="0.25">
      <c r="A3460">
        <v>1</v>
      </c>
      <c r="B3460" t="s">
        <v>46</v>
      </c>
      <c r="C3460" t="s">
        <v>17</v>
      </c>
      <c r="D3460" t="s">
        <v>59</v>
      </c>
      <c r="E3460" t="s">
        <v>20</v>
      </c>
      <c r="F3460" t="s">
        <v>74</v>
      </c>
      <c r="G3460"/>
      <c r="J3460">
        <v>0.25</v>
      </c>
      <c r="K3460">
        <v>0.33</v>
      </c>
      <c r="M3460" t="s">
        <v>75</v>
      </c>
      <c r="N3460" t="s">
        <v>24</v>
      </c>
      <c r="O3460" t="s">
        <v>21</v>
      </c>
    </row>
    <row r="3461" spans="1:17" x14ac:dyDescent="0.25">
      <c r="A3461">
        <v>1</v>
      </c>
      <c r="B3461" t="s">
        <v>46</v>
      </c>
      <c r="C3461" t="s">
        <v>17</v>
      </c>
      <c r="D3461" t="s">
        <v>59</v>
      </c>
      <c r="E3461" t="s">
        <v>28</v>
      </c>
      <c r="F3461" t="s">
        <v>26</v>
      </c>
      <c r="G3461"/>
      <c r="H3461" t="s">
        <v>27</v>
      </c>
      <c r="I3461">
        <v>1</v>
      </c>
      <c r="J3461">
        <v>0.5</v>
      </c>
      <c r="K3461">
        <v>2</v>
      </c>
      <c r="M3461" t="s">
        <v>21</v>
      </c>
    </row>
    <row r="3462" spans="1:17" x14ac:dyDescent="0.25">
      <c r="A3462">
        <v>1</v>
      </c>
      <c r="B3462" t="s">
        <v>46</v>
      </c>
      <c r="C3462" t="s">
        <v>17</v>
      </c>
      <c r="D3462" t="s">
        <v>59</v>
      </c>
      <c r="E3462" t="s">
        <v>18</v>
      </c>
      <c r="F3462" t="s">
        <v>31</v>
      </c>
      <c r="G3462">
        <v>24</v>
      </c>
      <c r="M3462" t="s">
        <v>21</v>
      </c>
    </row>
    <row r="3463" spans="1:17" x14ac:dyDescent="0.25">
      <c r="A3463">
        <v>1</v>
      </c>
      <c r="B3463" t="s">
        <v>46</v>
      </c>
      <c r="C3463" t="s">
        <v>17</v>
      </c>
      <c r="D3463" t="s">
        <v>52</v>
      </c>
      <c r="E3463" t="s">
        <v>18</v>
      </c>
      <c r="F3463" t="s">
        <v>26</v>
      </c>
      <c r="G3463"/>
      <c r="H3463" t="s">
        <v>19</v>
      </c>
      <c r="J3463">
        <v>8</v>
      </c>
      <c r="K3463">
        <v>9</v>
      </c>
      <c r="M3463" t="s">
        <v>21</v>
      </c>
    </row>
    <row r="3464" spans="1:17" x14ac:dyDescent="0.25">
      <c r="A3464">
        <v>1</v>
      </c>
      <c r="B3464" t="s">
        <v>46</v>
      </c>
      <c r="C3464" t="s">
        <v>17</v>
      </c>
      <c r="D3464" t="s">
        <v>52</v>
      </c>
      <c r="E3464" t="s">
        <v>28</v>
      </c>
      <c r="F3464" t="s">
        <v>26</v>
      </c>
      <c r="G3464"/>
      <c r="H3464" t="s">
        <v>27</v>
      </c>
      <c r="I3464">
        <v>1</v>
      </c>
      <c r="J3464">
        <v>0.5</v>
      </c>
      <c r="K3464">
        <v>2</v>
      </c>
      <c r="M3464" t="s">
        <v>21</v>
      </c>
    </row>
    <row r="3465" spans="1:17" x14ac:dyDescent="0.25">
      <c r="A3465">
        <v>1</v>
      </c>
      <c r="B3465" t="s">
        <v>46</v>
      </c>
      <c r="C3465" t="s">
        <v>17</v>
      </c>
      <c r="D3465" t="s">
        <v>52</v>
      </c>
      <c r="E3465" t="s">
        <v>18</v>
      </c>
      <c r="F3465" t="s">
        <v>31</v>
      </c>
      <c r="G3465">
        <v>24</v>
      </c>
      <c r="M3465" t="s">
        <v>21</v>
      </c>
    </row>
    <row r="3466" spans="1:17" x14ac:dyDescent="0.25">
      <c r="A3466">
        <v>1</v>
      </c>
      <c r="B3466" t="s">
        <v>46</v>
      </c>
      <c r="C3466" t="s">
        <v>17</v>
      </c>
      <c r="D3466" t="s">
        <v>56</v>
      </c>
      <c r="E3466" t="s">
        <v>18</v>
      </c>
      <c r="F3466" t="s">
        <v>26</v>
      </c>
      <c r="G3466"/>
      <c r="H3466" t="s">
        <v>19</v>
      </c>
      <c r="J3466">
        <v>6</v>
      </c>
      <c r="K3466">
        <v>8</v>
      </c>
      <c r="M3466" t="s">
        <v>21</v>
      </c>
    </row>
    <row r="3467" spans="1:17" x14ac:dyDescent="0.25">
      <c r="A3467">
        <v>1</v>
      </c>
      <c r="B3467" t="s">
        <v>46</v>
      </c>
      <c r="C3467" t="s">
        <v>17</v>
      </c>
      <c r="D3467" t="s">
        <v>56</v>
      </c>
      <c r="E3467" t="s">
        <v>20</v>
      </c>
      <c r="F3467" t="s">
        <v>74</v>
      </c>
      <c r="G3467"/>
      <c r="J3467">
        <v>0.25</v>
      </c>
      <c r="K3467">
        <v>0.33</v>
      </c>
      <c r="M3467" t="s">
        <v>75</v>
      </c>
      <c r="N3467" t="s">
        <v>21</v>
      </c>
      <c r="O3467" t="s">
        <v>22</v>
      </c>
    </row>
    <row r="3468" spans="1:17" x14ac:dyDescent="0.25">
      <c r="A3468">
        <v>1</v>
      </c>
      <c r="B3468" t="s">
        <v>46</v>
      </c>
      <c r="C3468" t="s">
        <v>17</v>
      </c>
      <c r="D3468" t="s">
        <v>56</v>
      </c>
      <c r="E3468" t="s">
        <v>23</v>
      </c>
      <c r="F3468" t="s">
        <v>26</v>
      </c>
      <c r="G3468"/>
      <c r="H3468" t="s">
        <v>19</v>
      </c>
      <c r="J3468">
        <v>6</v>
      </c>
      <c r="K3468">
        <v>8</v>
      </c>
      <c r="M3468" t="s">
        <v>22</v>
      </c>
    </row>
    <row r="3469" spans="1:17" x14ac:dyDescent="0.25">
      <c r="A3469">
        <v>1</v>
      </c>
      <c r="B3469" t="s">
        <v>46</v>
      </c>
      <c r="C3469" t="s">
        <v>17</v>
      </c>
      <c r="D3469" t="s">
        <v>56</v>
      </c>
      <c r="E3469" t="s">
        <v>28</v>
      </c>
      <c r="F3469" t="s">
        <v>26</v>
      </c>
      <c r="G3469"/>
      <c r="H3469" t="s">
        <v>27</v>
      </c>
      <c r="I3469">
        <v>0.75</v>
      </c>
      <c r="J3469">
        <v>0.5</v>
      </c>
      <c r="K3469">
        <v>1</v>
      </c>
      <c r="M3469" t="s">
        <v>21</v>
      </c>
    </row>
    <row r="3470" spans="1:17" x14ac:dyDescent="0.25">
      <c r="A3470">
        <v>1</v>
      </c>
      <c r="B3470" t="s">
        <v>46</v>
      </c>
      <c r="C3470" t="s">
        <v>17</v>
      </c>
      <c r="D3470" t="s">
        <v>56</v>
      </c>
      <c r="E3470" t="s">
        <v>20</v>
      </c>
      <c r="F3470" t="s">
        <v>74</v>
      </c>
      <c r="G3470"/>
      <c r="J3470">
        <v>0.25</v>
      </c>
      <c r="K3470">
        <v>0.33</v>
      </c>
      <c r="M3470" t="s">
        <v>75</v>
      </c>
      <c r="N3470" t="s">
        <v>24</v>
      </c>
      <c r="O3470" t="s">
        <v>21</v>
      </c>
    </row>
    <row r="3471" spans="1:17" x14ac:dyDescent="0.25">
      <c r="A3471">
        <v>1</v>
      </c>
      <c r="B3471" t="s">
        <v>46</v>
      </c>
      <c r="C3471" t="s">
        <v>17</v>
      </c>
      <c r="D3471" t="s">
        <v>56</v>
      </c>
      <c r="E3471" t="s">
        <v>18</v>
      </c>
      <c r="F3471" t="s">
        <v>31</v>
      </c>
      <c r="G3471">
        <v>24</v>
      </c>
      <c r="M3471" t="s">
        <v>21</v>
      </c>
    </row>
    <row r="3472" spans="1:17" x14ac:dyDescent="0.25">
      <c r="A3472">
        <v>1</v>
      </c>
      <c r="B3472" t="s">
        <v>46</v>
      </c>
      <c r="C3472" t="s">
        <v>36</v>
      </c>
      <c r="D3472" t="s">
        <v>55</v>
      </c>
      <c r="E3472" t="s">
        <v>18</v>
      </c>
      <c r="F3472" t="s">
        <v>26</v>
      </c>
      <c r="G3472"/>
      <c r="H3472" t="s">
        <v>19</v>
      </c>
      <c r="J3472">
        <v>12</v>
      </c>
      <c r="K3472">
        <v>14</v>
      </c>
      <c r="M3472" t="s">
        <v>21</v>
      </c>
    </row>
    <row r="3473" spans="1:17" x14ac:dyDescent="0.25">
      <c r="A3473">
        <v>1</v>
      </c>
      <c r="B3473" t="s">
        <v>46</v>
      </c>
      <c r="C3473" t="s">
        <v>36</v>
      </c>
      <c r="D3473" t="s">
        <v>55</v>
      </c>
      <c r="E3473" t="s">
        <v>34</v>
      </c>
      <c r="F3473" t="s">
        <v>26</v>
      </c>
      <c r="G3473"/>
      <c r="H3473" t="s">
        <v>19</v>
      </c>
      <c r="J3473">
        <v>1</v>
      </c>
      <c r="K3473">
        <v>2</v>
      </c>
      <c r="M3473" t="s">
        <v>24</v>
      </c>
    </row>
    <row r="3474" spans="1:17" x14ac:dyDescent="0.25">
      <c r="A3474">
        <v>1</v>
      </c>
      <c r="B3474" t="s">
        <v>46</v>
      </c>
      <c r="C3474" t="s">
        <v>36</v>
      </c>
      <c r="D3474" t="s">
        <v>55</v>
      </c>
      <c r="E3474" t="s">
        <v>18</v>
      </c>
      <c r="F3474" t="s">
        <v>31</v>
      </c>
      <c r="G3474">
        <v>24</v>
      </c>
      <c r="M3474" t="s">
        <v>21</v>
      </c>
    </row>
    <row r="3475" spans="1:17" x14ac:dyDescent="0.25">
      <c r="A3475">
        <v>1</v>
      </c>
      <c r="B3475" t="s">
        <v>46</v>
      </c>
      <c r="C3475" t="s">
        <v>36</v>
      </c>
      <c r="D3475" t="s">
        <v>59</v>
      </c>
      <c r="E3475" t="s">
        <v>18</v>
      </c>
      <c r="F3475" t="s">
        <v>26</v>
      </c>
      <c r="G3475"/>
      <c r="H3475" t="s">
        <v>19</v>
      </c>
      <c r="J3475">
        <v>8</v>
      </c>
      <c r="K3475">
        <v>10</v>
      </c>
      <c r="M3475" t="s">
        <v>21</v>
      </c>
    </row>
    <row r="3476" spans="1:17" x14ac:dyDescent="0.25">
      <c r="A3476">
        <v>1</v>
      </c>
      <c r="B3476" t="s">
        <v>46</v>
      </c>
      <c r="C3476" t="s">
        <v>36</v>
      </c>
      <c r="D3476" t="s">
        <v>59</v>
      </c>
      <c r="E3476" t="s">
        <v>20</v>
      </c>
      <c r="F3476" t="s">
        <v>74</v>
      </c>
      <c r="G3476"/>
      <c r="J3476">
        <v>0.25</v>
      </c>
      <c r="K3476">
        <v>0.33</v>
      </c>
      <c r="M3476" t="s">
        <v>75</v>
      </c>
      <c r="N3476" t="s">
        <v>21</v>
      </c>
      <c r="O3476" t="s">
        <v>62</v>
      </c>
      <c r="Q3476" t="s">
        <v>63</v>
      </c>
    </row>
    <row r="3477" spans="1:17" x14ac:dyDescent="0.25">
      <c r="A3477">
        <v>1</v>
      </c>
      <c r="B3477" t="s">
        <v>46</v>
      </c>
      <c r="C3477" t="s">
        <v>36</v>
      </c>
      <c r="D3477" t="s">
        <v>59</v>
      </c>
      <c r="E3477" t="s">
        <v>25</v>
      </c>
      <c r="F3477" t="s">
        <v>26</v>
      </c>
      <c r="G3477"/>
      <c r="H3477" t="s">
        <v>27</v>
      </c>
      <c r="I3477">
        <v>0.54</v>
      </c>
      <c r="J3477">
        <v>0.25</v>
      </c>
      <c r="K3477">
        <v>0.75</v>
      </c>
      <c r="M3477" t="s">
        <v>24</v>
      </c>
    </row>
    <row r="3478" spans="1:17" x14ac:dyDescent="0.25">
      <c r="A3478">
        <v>1</v>
      </c>
      <c r="B3478" t="s">
        <v>46</v>
      </c>
      <c r="C3478" t="s">
        <v>36</v>
      </c>
      <c r="D3478" t="s">
        <v>59</v>
      </c>
      <c r="E3478" t="s">
        <v>20</v>
      </c>
      <c r="F3478" t="s">
        <v>74</v>
      </c>
      <c r="G3478"/>
      <c r="I3478">
        <v>0.54</v>
      </c>
      <c r="J3478">
        <v>0.16</v>
      </c>
      <c r="K3478">
        <v>0.25</v>
      </c>
      <c r="M3478" t="s">
        <v>75</v>
      </c>
      <c r="N3478" t="s">
        <v>24</v>
      </c>
      <c r="O3478" t="s">
        <v>62</v>
      </c>
      <c r="Q3478" t="s">
        <v>64</v>
      </c>
    </row>
    <row r="3479" spans="1:17" x14ac:dyDescent="0.25">
      <c r="A3479">
        <v>1</v>
      </c>
      <c r="B3479" t="s">
        <v>46</v>
      </c>
      <c r="C3479" t="s">
        <v>36</v>
      </c>
      <c r="D3479" t="s">
        <v>59</v>
      </c>
      <c r="E3479" t="s">
        <v>35</v>
      </c>
      <c r="F3479" t="s">
        <v>26</v>
      </c>
      <c r="G3479"/>
      <c r="H3479" t="s">
        <v>19</v>
      </c>
      <c r="J3479">
        <v>0.75</v>
      </c>
      <c r="K3479">
        <v>1</v>
      </c>
      <c r="M3479" t="s">
        <v>24</v>
      </c>
    </row>
    <row r="3480" spans="1:17" x14ac:dyDescent="0.25">
      <c r="A3480">
        <v>1</v>
      </c>
      <c r="B3480" t="s">
        <v>46</v>
      </c>
      <c r="C3480" t="s">
        <v>36</v>
      </c>
      <c r="D3480" t="s">
        <v>59</v>
      </c>
      <c r="E3480" t="s">
        <v>20</v>
      </c>
      <c r="F3480" t="s">
        <v>74</v>
      </c>
      <c r="G3480"/>
      <c r="J3480">
        <v>0.25</v>
      </c>
      <c r="K3480">
        <v>0.33</v>
      </c>
      <c r="M3480" t="s">
        <v>75</v>
      </c>
      <c r="N3480" t="s">
        <v>24</v>
      </c>
      <c r="O3480" t="s">
        <v>21</v>
      </c>
    </row>
    <row r="3481" spans="1:17" x14ac:dyDescent="0.25">
      <c r="A3481">
        <v>1</v>
      </c>
      <c r="B3481" t="s">
        <v>46</v>
      </c>
      <c r="C3481" t="s">
        <v>36</v>
      </c>
      <c r="D3481" t="s">
        <v>59</v>
      </c>
      <c r="E3481" t="s">
        <v>28</v>
      </c>
      <c r="F3481" t="s">
        <v>26</v>
      </c>
      <c r="G3481"/>
      <c r="H3481" t="s">
        <v>27</v>
      </c>
      <c r="I3481">
        <v>1</v>
      </c>
      <c r="J3481">
        <v>0.5</v>
      </c>
      <c r="K3481">
        <v>2</v>
      </c>
      <c r="M3481" t="s">
        <v>21</v>
      </c>
    </row>
    <row r="3482" spans="1:17" x14ac:dyDescent="0.25">
      <c r="A3482">
        <v>1</v>
      </c>
      <c r="B3482" t="s">
        <v>46</v>
      </c>
      <c r="C3482" t="s">
        <v>36</v>
      </c>
      <c r="D3482" t="s">
        <v>59</v>
      </c>
      <c r="E3482" t="s">
        <v>18</v>
      </c>
      <c r="F3482" t="s">
        <v>31</v>
      </c>
      <c r="G3482">
        <v>24</v>
      </c>
      <c r="M3482" t="s">
        <v>21</v>
      </c>
    </row>
    <row r="3483" spans="1:17" x14ac:dyDescent="0.25">
      <c r="A3483">
        <v>1</v>
      </c>
      <c r="B3483" t="s">
        <v>46</v>
      </c>
      <c r="C3483" t="s">
        <v>36</v>
      </c>
      <c r="D3483" t="s">
        <v>53</v>
      </c>
      <c r="E3483" t="s">
        <v>18</v>
      </c>
      <c r="F3483" t="s">
        <v>26</v>
      </c>
      <c r="G3483"/>
      <c r="H3483" t="s">
        <v>19</v>
      </c>
      <c r="J3483">
        <v>8</v>
      </c>
      <c r="K3483">
        <v>11</v>
      </c>
      <c r="M3483" t="s">
        <v>21</v>
      </c>
    </row>
    <row r="3484" spans="1:17" x14ac:dyDescent="0.25">
      <c r="A3484">
        <v>1</v>
      </c>
      <c r="B3484" t="s">
        <v>46</v>
      </c>
      <c r="C3484" t="s">
        <v>36</v>
      </c>
      <c r="D3484" t="s">
        <v>53</v>
      </c>
      <c r="E3484" t="s">
        <v>20</v>
      </c>
      <c r="F3484" t="s">
        <v>74</v>
      </c>
      <c r="G3484"/>
      <c r="J3484">
        <v>0.25</v>
      </c>
      <c r="K3484">
        <v>0.33</v>
      </c>
      <c r="M3484" t="s">
        <v>75</v>
      </c>
      <c r="N3484" t="s">
        <v>21</v>
      </c>
      <c r="O3484" t="s">
        <v>62</v>
      </c>
      <c r="Q3484" t="s">
        <v>63</v>
      </c>
    </row>
    <row r="3485" spans="1:17" x14ac:dyDescent="0.25">
      <c r="A3485">
        <v>1</v>
      </c>
      <c r="B3485" t="s">
        <v>46</v>
      </c>
      <c r="C3485" t="s">
        <v>36</v>
      </c>
      <c r="D3485" t="s">
        <v>53</v>
      </c>
      <c r="E3485" t="s">
        <v>25</v>
      </c>
      <c r="F3485" t="s">
        <v>26</v>
      </c>
      <c r="G3485"/>
      <c r="H3485" t="s">
        <v>27</v>
      </c>
      <c r="I3485">
        <v>0.75</v>
      </c>
      <c r="J3485">
        <v>0.5</v>
      </c>
      <c r="K3485">
        <v>1</v>
      </c>
      <c r="M3485" t="s">
        <v>24</v>
      </c>
    </row>
    <row r="3486" spans="1:17" x14ac:dyDescent="0.25">
      <c r="A3486">
        <v>1</v>
      </c>
      <c r="B3486" t="s">
        <v>46</v>
      </c>
      <c r="C3486" t="s">
        <v>36</v>
      </c>
      <c r="D3486" t="s">
        <v>53</v>
      </c>
      <c r="E3486" t="s">
        <v>20</v>
      </c>
      <c r="F3486" t="s">
        <v>74</v>
      </c>
      <c r="G3486"/>
      <c r="J3486">
        <v>0.25</v>
      </c>
      <c r="K3486">
        <v>0.33</v>
      </c>
      <c r="M3486" t="s">
        <v>75</v>
      </c>
      <c r="N3486" t="s">
        <v>24</v>
      </c>
      <c r="O3486" t="s">
        <v>21</v>
      </c>
    </row>
    <row r="3487" spans="1:17" x14ac:dyDescent="0.25">
      <c r="A3487">
        <v>1</v>
      </c>
      <c r="B3487" t="s">
        <v>46</v>
      </c>
      <c r="C3487" t="s">
        <v>36</v>
      </c>
      <c r="D3487" t="s">
        <v>53</v>
      </c>
      <c r="E3487" t="s">
        <v>28</v>
      </c>
      <c r="F3487" t="s">
        <v>26</v>
      </c>
      <c r="G3487"/>
      <c r="H3487" t="s">
        <v>27</v>
      </c>
      <c r="I3487">
        <v>1</v>
      </c>
      <c r="J3487">
        <v>0.5</v>
      </c>
      <c r="K3487">
        <v>2</v>
      </c>
      <c r="M3487" t="s">
        <v>21</v>
      </c>
    </row>
    <row r="3488" spans="1:17" x14ac:dyDescent="0.25">
      <c r="A3488">
        <v>1</v>
      </c>
      <c r="B3488" t="s">
        <v>46</v>
      </c>
      <c r="C3488" t="s">
        <v>36</v>
      </c>
      <c r="D3488" t="s">
        <v>53</v>
      </c>
      <c r="E3488" t="s">
        <v>18</v>
      </c>
      <c r="F3488" t="s">
        <v>31</v>
      </c>
      <c r="G3488">
        <v>24</v>
      </c>
      <c r="M3488" t="s">
        <v>21</v>
      </c>
    </row>
    <row r="3489" spans="1:17" x14ac:dyDescent="0.25">
      <c r="A3489">
        <v>1</v>
      </c>
      <c r="B3489" t="s">
        <v>46</v>
      </c>
      <c r="C3489" t="s">
        <v>36</v>
      </c>
      <c r="D3489" t="s">
        <v>56</v>
      </c>
      <c r="E3489" t="s">
        <v>18</v>
      </c>
      <c r="F3489" t="s">
        <v>26</v>
      </c>
      <c r="G3489"/>
      <c r="H3489" t="s">
        <v>19</v>
      </c>
      <c r="J3489">
        <v>8</v>
      </c>
      <c r="K3489">
        <v>10</v>
      </c>
      <c r="M3489" t="s">
        <v>21</v>
      </c>
    </row>
    <row r="3490" spans="1:17" x14ac:dyDescent="0.25">
      <c r="A3490">
        <v>1</v>
      </c>
      <c r="B3490" t="s">
        <v>46</v>
      </c>
      <c r="C3490" t="s">
        <v>36</v>
      </c>
      <c r="D3490" t="s">
        <v>56</v>
      </c>
      <c r="E3490" t="s">
        <v>28</v>
      </c>
      <c r="F3490" t="s">
        <v>26</v>
      </c>
      <c r="G3490"/>
      <c r="H3490" t="s">
        <v>27</v>
      </c>
      <c r="I3490">
        <v>1</v>
      </c>
      <c r="J3490">
        <v>0.5</v>
      </c>
      <c r="K3490">
        <v>2</v>
      </c>
      <c r="M3490" t="s">
        <v>21</v>
      </c>
    </row>
    <row r="3491" spans="1:17" x14ac:dyDescent="0.25">
      <c r="A3491">
        <v>1</v>
      </c>
      <c r="B3491" t="s">
        <v>46</v>
      </c>
      <c r="C3491" t="s">
        <v>36</v>
      </c>
      <c r="D3491" t="s">
        <v>56</v>
      </c>
      <c r="E3491" t="s">
        <v>18</v>
      </c>
      <c r="F3491" t="s">
        <v>31</v>
      </c>
      <c r="G3491">
        <v>24</v>
      </c>
      <c r="M3491" t="s">
        <v>21</v>
      </c>
    </row>
    <row r="3492" spans="1:17" x14ac:dyDescent="0.25">
      <c r="A3492">
        <v>1</v>
      </c>
      <c r="B3492" t="s">
        <v>46</v>
      </c>
      <c r="C3492" t="s">
        <v>37</v>
      </c>
      <c r="D3492" t="s">
        <v>59</v>
      </c>
      <c r="E3492" t="s">
        <v>18</v>
      </c>
      <c r="F3492" t="s">
        <v>26</v>
      </c>
      <c r="G3492"/>
      <c r="H3492" t="s">
        <v>19</v>
      </c>
      <c r="J3492">
        <v>8</v>
      </c>
      <c r="K3492">
        <v>9</v>
      </c>
      <c r="M3492" t="s">
        <v>21</v>
      </c>
    </row>
    <row r="3493" spans="1:17" x14ac:dyDescent="0.25">
      <c r="A3493">
        <v>1</v>
      </c>
      <c r="B3493" t="s">
        <v>46</v>
      </c>
      <c r="C3493" t="s">
        <v>37</v>
      </c>
      <c r="D3493" t="s">
        <v>59</v>
      </c>
      <c r="E3493" t="s">
        <v>20</v>
      </c>
      <c r="F3493" t="s">
        <v>74</v>
      </c>
      <c r="G3493"/>
      <c r="J3493">
        <v>0.25</v>
      </c>
      <c r="K3493">
        <v>0.33</v>
      </c>
      <c r="M3493" t="s">
        <v>75</v>
      </c>
      <c r="N3493" t="s">
        <v>21</v>
      </c>
      <c r="O3493" t="s">
        <v>62</v>
      </c>
      <c r="Q3493" t="s">
        <v>64</v>
      </c>
    </row>
    <row r="3494" spans="1:17" x14ac:dyDescent="0.25">
      <c r="A3494">
        <v>1</v>
      </c>
      <c r="B3494" t="s">
        <v>46</v>
      </c>
      <c r="C3494" t="s">
        <v>37</v>
      </c>
      <c r="D3494" t="s">
        <v>59</v>
      </c>
      <c r="E3494" t="s">
        <v>35</v>
      </c>
      <c r="F3494" t="s">
        <v>26</v>
      </c>
      <c r="G3494"/>
      <c r="H3494" t="s">
        <v>19</v>
      </c>
      <c r="J3494">
        <v>1</v>
      </c>
      <c r="K3494">
        <v>1.5</v>
      </c>
      <c r="M3494" t="s">
        <v>24</v>
      </c>
    </row>
    <row r="3495" spans="1:17" x14ac:dyDescent="0.25">
      <c r="A3495">
        <v>1</v>
      </c>
      <c r="B3495" t="s">
        <v>46</v>
      </c>
      <c r="C3495" t="s">
        <v>37</v>
      </c>
      <c r="D3495" t="s">
        <v>59</v>
      </c>
      <c r="E3495" t="s">
        <v>20</v>
      </c>
      <c r="F3495" t="s">
        <v>74</v>
      </c>
      <c r="G3495"/>
      <c r="J3495">
        <v>0.25</v>
      </c>
      <c r="K3495">
        <v>0.33</v>
      </c>
      <c r="M3495" t="s">
        <v>75</v>
      </c>
      <c r="N3495" t="s">
        <v>24</v>
      </c>
      <c r="O3495" t="s">
        <v>62</v>
      </c>
      <c r="Q3495" t="s">
        <v>63</v>
      </c>
    </row>
    <row r="3496" spans="1:17" x14ac:dyDescent="0.25">
      <c r="A3496">
        <v>1</v>
      </c>
      <c r="B3496" t="s">
        <v>46</v>
      </c>
      <c r="C3496" t="s">
        <v>37</v>
      </c>
      <c r="D3496" t="s">
        <v>59</v>
      </c>
      <c r="E3496" t="s">
        <v>25</v>
      </c>
      <c r="F3496" t="s">
        <v>26</v>
      </c>
      <c r="G3496"/>
      <c r="H3496" t="s">
        <v>27</v>
      </c>
      <c r="I3496">
        <v>0.54</v>
      </c>
      <c r="J3496">
        <v>0.25</v>
      </c>
      <c r="K3496">
        <v>0.75</v>
      </c>
      <c r="M3496" t="s">
        <v>24</v>
      </c>
    </row>
    <row r="3497" spans="1:17" x14ac:dyDescent="0.25">
      <c r="A3497">
        <v>1</v>
      </c>
      <c r="B3497" t="s">
        <v>46</v>
      </c>
      <c r="C3497" t="s">
        <v>37</v>
      </c>
      <c r="D3497" t="s">
        <v>59</v>
      </c>
      <c r="E3497" t="s">
        <v>20</v>
      </c>
      <c r="F3497" t="s">
        <v>74</v>
      </c>
      <c r="G3497"/>
      <c r="J3497">
        <v>0.25</v>
      </c>
      <c r="K3497">
        <v>0.33</v>
      </c>
      <c r="M3497" t="s">
        <v>75</v>
      </c>
      <c r="N3497" t="s">
        <v>24</v>
      </c>
      <c r="O3497" t="s">
        <v>21</v>
      </c>
    </row>
    <row r="3498" spans="1:17" x14ac:dyDescent="0.25">
      <c r="A3498">
        <v>1</v>
      </c>
      <c r="B3498" t="s">
        <v>46</v>
      </c>
      <c r="C3498" t="s">
        <v>37</v>
      </c>
      <c r="D3498" t="s">
        <v>59</v>
      </c>
      <c r="E3498" t="s">
        <v>28</v>
      </c>
      <c r="F3498" t="s">
        <v>26</v>
      </c>
      <c r="G3498"/>
      <c r="H3498" t="s">
        <v>27</v>
      </c>
      <c r="I3498">
        <v>1</v>
      </c>
      <c r="J3498">
        <v>0.5</v>
      </c>
      <c r="K3498">
        <v>2</v>
      </c>
      <c r="M3498" t="s">
        <v>21</v>
      </c>
    </row>
    <row r="3499" spans="1:17" x14ac:dyDescent="0.25">
      <c r="A3499">
        <v>1</v>
      </c>
      <c r="B3499" t="s">
        <v>46</v>
      </c>
      <c r="C3499" t="s">
        <v>37</v>
      </c>
      <c r="D3499" t="s">
        <v>59</v>
      </c>
      <c r="E3499" t="s">
        <v>18</v>
      </c>
      <c r="F3499" t="s">
        <v>31</v>
      </c>
      <c r="G3499">
        <v>24</v>
      </c>
      <c r="M3499" t="s">
        <v>21</v>
      </c>
    </row>
    <row r="3500" spans="1:17" x14ac:dyDescent="0.25">
      <c r="A3500">
        <v>1</v>
      </c>
      <c r="B3500" t="s">
        <v>46</v>
      </c>
      <c r="C3500" t="s">
        <v>38</v>
      </c>
      <c r="D3500" t="s">
        <v>59</v>
      </c>
      <c r="E3500" t="s">
        <v>18</v>
      </c>
      <c r="F3500" t="s">
        <v>26</v>
      </c>
      <c r="G3500"/>
      <c r="H3500" t="s">
        <v>19</v>
      </c>
      <c r="J3500">
        <v>8</v>
      </c>
      <c r="K3500">
        <v>10</v>
      </c>
      <c r="M3500" t="s">
        <v>21</v>
      </c>
    </row>
    <row r="3501" spans="1:17" x14ac:dyDescent="0.25">
      <c r="A3501">
        <v>1</v>
      </c>
      <c r="B3501" t="s">
        <v>46</v>
      </c>
      <c r="C3501" t="s">
        <v>38</v>
      </c>
      <c r="D3501" t="s">
        <v>59</v>
      </c>
      <c r="E3501" t="s">
        <v>28</v>
      </c>
      <c r="F3501" t="s">
        <v>26</v>
      </c>
      <c r="G3501"/>
      <c r="H3501" t="s">
        <v>27</v>
      </c>
      <c r="I3501">
        <v>1</v>
      </c>
      <c r="J3501">
        <v>0.5</v>
      </c>
      <c r="K3501">
        <v>2</v>
      </c>
      <c r="M3501" t="s">
        <v>21</v>
      </c>
    </row>
    <row r="3502" spans="1:17" x14ac:dyDescent="0.25">
      <c r="A3502">
        <v>1</v>
      </c>
      <c r="B3502" t="s">
        <v>46</v>
      </c>
      <c r="C3502" t="s">
        <v>38</v>
      </c>
      <c r="D3502" t="s">
        <v>59</v>
      </c>
      <c r="E3502" t="s">
        <v>18</v>
      </c>
      <c r="F3502" t="s">
        <v>31</v>
      </c>
      <c r="G3502">
        <v>24</v>
      </c>
      <c r="M3502" t="s">
        <v>21</v>
      </c>
    </row>
    <row r="3503" spans="1:17" x14ac:dyDescent="0.25">
      <c r="A3503">
        <v>1</v>
      </c>
      <c r="B3503" t="s">
        <v>46</v>
      </c>
      <c r="C3503" t="s">
        <v>38</v>
      </c>
      <c r="D3503" t="s">
        <v>55</v>
      </c>
      <c r="E3503" t="s">
        <v>18</v>
      </c>
      <c r="F3503" t="s">
        <v>26</v>
      </c>
      <c r="G3503"/>
      <c r="H3503" t="s">
        <v>19</v>
      </c>
      <c r="J3503">
        <v>12</v>
      </c>
      <c r="K3503">
        <v>14</v>
      </c>
      <c r="M3503" t="s">
        <v>21</v>
      </c>
    </row>
    <row r="3504" spans="1:17" x14ac:dyDescent="0.25">
      <c r="A3504">
        <v>1</v>
      </c>
      <c r="B3504" t="s">
        <v>46</v>
      </c>
      <c r="C3504" t="s">
        <v>38</v>
      </c>
      <c r="D3504" t="s">
        <v>55</v>
      </c>
      <c r="E3504" t="s">
        <v>20</v>
      </c>
      <c r="F3504" t="s">
        <v>74</v>
      </c>
      <c r="G3504"/>
      <c r="J3504">
        <v>0.25</v>
      </c>
      <c r="K3504">
        <v>0.33</v>
      </c>
      <c r="M3504" t="s">
        <v>75</v>
      </c>
      <c r="N3504" t="s">
        <v>21</v>
      </c>
      <c r="O3504" t="s">
        <v>62</v>
      </c>
      <c r="Q3504" t="s">
        <v>63</v>
      </c>
    </row>
    <row r="3505" spans="1:17" x14ac:dyDescent="0.25">
      <c r="A3505">
        <v>1</v>
      </c>
      <c r="B3505" t="s">
        <v>46</v>
      </c>
      <c r="C3505" t="s">
        <v>38</v>
      </c>
      <c r="D3505" t="s">
        <v>55</v>
      </c>
      <c r="E3505" t="s">
        <v>25</v>
      </c>
      <c r="F3505" t="s">
        <v>26</v>
      </c>
      <c r="G3505"/>
      <c r="H3505" t="s">
        <v>27</v>
      </c>
      <c r="I3505">
        <v>0.75</v>
      </c>
      <c r="J3505">
        <v>0.5</v>
      </c>
      <c r="K3505">
        <v>1</v>
      </c>
      <c r="M3505" t="s">
        <v>24</v>
      </c>
    </row>
    <row r="3506" spans="1:17" x14ac:dyDescent="0.25">
      <c r="A3506">
        <v>1</v>
      </c>
      <c r="B3506" t="s">
        <v>46</v>
      </c>
      <c r="C3506" t="s">
        <v>38</v>
      </c>
      <c r="D3506" t="s">
        <v>55</v>
      </c>
      <c r="E3506" t="s">
        <v>20</v>
      </c>
      <c r="F3506" t="s">
        <v>74</v>
      </c>
      <c r="G3506"/>
      <c r="J3506">
        <v>0.25</v>
      </c>
      <c r="K3506">
        <v>0.33</v>
      </c>
      <c r="M3506" t="s">
        <v>75</v>
      </c>
      <c r="N3506" t="s">
        <v>24</v>
      </c>
      <c r="O3506" t="s">
        <v>21</v>
      </c>
      <c r="P3506">
        <v>1000</v>
      </c>
    </row>
    <row r="3507" spans="1:17" x14ac:dyDescent="0.25">
      <c r="A3507">
        <v>1</v>
      </c>
      <c r="B3507" t="s">
        <v>46</v>
      </c>
      <c r="C3507" t="s">
        <v>38</v>
      </c>
      <c r="D3507" t="s">
        <v>55</v>
      </c>
      <c r="E3507" t="s">
        <v>18</v>
      </c>
      <c r="F3507" t="s">
        <v>26</v>
      </c>
      <c r="G3507"/>
      <c r="H3507" t="s">
        <v>19</v>
      </c>
      <c r="J3507">
        <v>1</v>
      </c>
      <c r="K3507">
        <v>2</v>
      </c>
      <c r="M3507" t="s">
        <v>21</v>
      </c>
    </row>
    <row r="3508" spans="1:17" x14ac:dyDescent="0.25">
      <c r="A3508">
        <v>1</v>
      </c>
      <c r="B3508" t="s">
        <v>46</v>
      </c>
      <c r="C3508" t="s">
        <v>38</v>
      </c>
      <c r="D3508" t="s">
        <v>55</v>
      </c>
      <c r="E3508" t="s">
        <v>18</v>
      </c>
      <c r="F3508" t="s">
        <v>31</v>
      </c>
      <c r="G3508">
        <v>24</v>
      </c>
      <c r="M3508" t="s">
        <v>21</v>
      </c>
    </row>
    <row r="3509" spans="1:17" x14ac:dyDescent="0.25">
      <c r="A3509">
        <v>1</v>
      </c>
      <c r="B3509" t="s">
        <v>46</v>
      </c>
      <c r="C3509" t="s">
        <v>37</v>
      </c>
      <c r="D3509" t="s">
        <v>55</v>
      </c>
      <c r="E3509" t="s">
        <v>18</v>
      </c>
      <c r="F3509" t="s">
        <v>26</v>
      </c>
      <c r="G3509"/>
      <c r="H3509" t="s">
        <v>19</v>
      </c>
      <c r="J3509">
        <v>6</v>
      </c>
      <c r="K3509">
        <v>8</v>
      </c>
      <c r="M3509" t="s">
        <v>21</v>
      </c>
    </row>
    <row r="3510" spans="1:17" x14ac:dyDescent="0.25">
      <c r="A3510">
        <v>1</v>
      </c>
      <c r="B3510" t="s">
        <v>46</v>
      </c>
      <c r="C3510" t="s">
        <v>37</v>
      </c>
      <c r="D3510" t="s">
        <v>55</v>
      </c>
      <c r="E3510" t="s">
        <v>20</v>
      </c>
      <c r="F3510" t="s">
        <v>74</v>
      </c>
      <c r="G3510"/>
      <c r="J3510">
        <v>0.25</v>
      </c>
      <c r="K3510">
        <v>0.33</v>
      </c>
      <c r="M3510" t="s">
        <v>75</v>
      </c>
      <c r="N3510" t="s">
        <v>21</v>
      </c>
      <c r="O3510" t="s">
        <v>22</v>
      </c>
    </row>
    <row r="3511" spans="1:17" x14ac:dyDescent="0.25">
      <c r="A3511">
        <v>1</v>
      </c>
      <c r="B3511" t="s">
        <v>46</v>
      </c>
      <c r="C3511" t="s">
        <v>37</v>
      </c>
      <c r="D3511" t="s">
        <v>55</v>
      </c>
      <c r="E3511" t="s">
        <v>23</v>
      </c>
      <c r="F3511" t="s">
        <v>26</v>
      </c>
      <c r="G3511"/>
      <c r="H3511" t="s">
        <v>19</v>
      </c>
      <c r="J3511">
        <v>6</v>
      </c>
      <c r="K3511">
        <v>7.5</v>
      </c>
      <c r="M3511" t="s">
        <v>22</v>
      </c>
    </row>
    <row r="3512" spans="1:17" x14ac:dyDescent="0.25">
      <c r="A3512">
        <v>1</v>
      </c>
      <c r="B3512" t="s">
        <v>46</v>
      </c>
      <c r="C3512" t="s">
        <v>37</v>
      </c>
      <c r="D3512" t="s">
        <v>55</v>
      </c>
      <c r="E3512" t="s">
        <v>20</v>
      </c>
      <c r="F3512" t="s">
        <v>74</v>
      </c>
      <c r="G3512"/>
      <c r="J3512">
        <v>0.25</v>
      </c>
      <c r="K3512">
        <v>0.33</v>
      </c>
      <c r="M3512" t="s">
        <v>75</v>
      </c>
      <c r="N3512" t="s">
        <v>24</v>
      </c>
      <c r="O3512" t="s">
        <v>21</v>
      </c>
    </row>
    <row r="3513" spans="1:17" x14ac:dyDescent="0.25">
      <c r="A3513">
        <v>1</v>
      </c>
      <c r="B3513" t="s">
        <v>46</v>
      </c>
      <c r="C3513" t="s">
        <v>37</v>
      </c>
      <c r="D3513" t="s">
        <v>55</v>
      </c>
      <c r="E3513" t="s">
        <v>28</v>
      </c>
      <c r="F3513" t="s">
        <v>26</v>
      </c>
      <c r="G3513"/>
      <c r="H3513" t="s">
        <v>27</v>
      </c>
      <c r="I3513">
        <f>(J3513+K3513)/2</f>
        <v>1.5</v>
      </c>
      <c r="J3513">
        <v>1</v>
      </c>
      <c r="K3513">
        <v>2</v>
      </c>
      <c r="M3513" t="s">
        <v>21</v>
      </c>
    </row>
    <row r="3514" spans="1:17" x14ac:dyDescent="0.25">
      <c r="A3514">
        <v>1</v>
      </c>
      <c r="B3514" t="s">
        <v>46</v>
      </c>
      <c r="C3514" t="s">
        <v>37</v>
      </c>
      <c r="D3514" t="s">
        <v>55</v>
      </c>
      <c r="E3514" t="s">
        <v>18</v>
      </c>
      <c r="F3514" t="s">
        <v>31</v>
      </c>
      <c r="G3514">
        <v>24</v>
      </c>
      <c r="M3514" t="s">
        <v>21</v>
      </c>
    </row>
    <row r="3515" spans="1:17" x14ac:dyDescent="0.25">
      <c r="A3515">
        <v>1</v>
      </c>
      <c r="B3515" t="s">
        <v>46</v>
      </c>
      <c r="C3515" t="s">
        <v>38</v>
      </c>
      <c r="D3515" t="s">
        <v>53</v>
      </c>
      <c r="E3515" t="s">
        <v>18</v>
      </c>
      <c r="F3515" t="s">
        <v>26</v>
      </c>
      <c r="G3515"/>
      <c r="H3515" t="s">
        <v>19</v>
      </c>
      <c r="J3515">
        <v>8</v>
      </c>
      <c r="K3515">
        <v>11</v>
      </c>
      <c r="M3515" t="s">
        <v>21</v>
      </c>
    </row>
    <row r="3516" spans="1:17" x14ac:dyDescent="0.25">
      <c r="A3516">
        <v>1</v>
      </c>
      <c r="B3516" t="s">
        <v>46</v>
      </c>
      <c r="C3516" t="s">
        <v>38</v>
      </c>
      <c r="D3516" t="s">
        <v>53</v>
      </c>
      <c r="E3516" t="s">
        <v>20</v>
      </c>
      <c r="F3516" t="s">
        <v>74</v>
      </c>
      <c r="G3516"/>
      <c r="J3516">
        <v>0.25</v>
      </c>
      <c r="K3516">
        <v>0.33</v>
      </c>
      <c r="M3516" t="s">
        <v>75</v>
      </c>
      <c r="N3516" t="s">
        <v>21</v>
      </c>
      <c r="O3516" t="s">
        <v>62</v>
      </c>
      <c r="Q3516" t="s">
        <v>63</v>
      </c>
    </row>
    <row r="3517" spans="1:17" x14ac:dyDescent="0.25">
      <c r="A3517">
        <v>1</v>
      </c>
      <c r="B3517" t="s">
        <v>46</v>
      </c>
      <c r="C3517" t="s">
        <v>38</v>
      </c>
      <c r="D3517" t="s">
        <v>53</v>
      </c>
      <c r="E3517" t="s">
        <v>25</v>
      </c>
      <c r="F3517" t="s">
        <v>26</v>
      </c>
      <c r="G3517"/>
      <c r="H3517" t="s">
        <v>27</v>
      </c>
      <c r="I3517">
        <v>0.75</v>
      </c>
      <c r="J3517">
        <v>0.5</v>
      </c>
      <c r="K3517">
        <v>1</v>
      </c>
      <c r="M3517" t="s">
        <v>24</v>
      </c>
    </row>
    <row r="3518" spans="1:17" x14ac:dyDescent="0.25">
      <c r="A3518">
        <v>1</v>
      </c>
      <c r="B3518" t="s">
        <v>46</v>
      </c>
      <c r="C3518" t="s">
        <v>38</v>
      </c>
      <c r="D3518" t="s">
        <v>53</v>
      </c>
      <c r="E3518" t="s">
        <v>20</v>
      </c>
      <c r="F3518" t="s">
        <v>74</v>
      </c>
      <c r="G3518"/>
      <c r="J3518">
        <v>0.25</v>
      </c>
      <c r="K3518">
        <v>0.33</v>
      </c>
      <c r="M3518" t="s">
        <v>75</v>
      </c>
      <c r="N3518" t="s">
        <v>24</v>
      </c>
      <c r="O3518" t="s">
        <v>21</v>
      </c>
    </row>
    <row r="3519" spans="1:17" x14ac:dyDescent="0.25">
      <c r="A3519">
        <v>1</v>
      </c>
      <c r="B3519" t="s">
        <v>46</v>
      </c>
      <c r="C3519" t="s">
        <v>38</v>
      </c>
      <c r="D3519" t="s">
        <v>53</v>
      </c>
      <c r="E3519" t="s">
        <v>28</v>
      </c>
      <c r="F3519" t="s">
        <v>26</v>
      </c>
      <c r="G3519"/>
      <c r="H3519" t="s">
        <v>27</v>
      </c>
      <c r="I3519">
        <v>1</v>
      </c>
      <c r="J3519">
        <v>0.5</v>
      </c>
      <c r="K3519">
        <v>2</v>
      </c>
      <c r="M3519" t="s">
        <v>21</v>
      </c>
    </row>
    <row r="3520" spans="1:17" x14ac:dyDescent="0.25">
      <c r="A3520">
        <v>1</v>
      </c>
      <c r="B3520" t="s">
        <v>46</v>
      </c>
      <c r="C3520" t="s">
        <v>38</v>
      </c>
      <c r="D3520" t="s">
        <v>53</v>
      </c>
      <c r="E3520" t="s">
        <v>18</v>
      </c>
      <c r="F3520" t="s">
        <v>31</v>
      </c>
      <c r="G3520">
        <v>24</v>
      </c>
      <c r="M3520" t="s">
        <v>21</v>
      </c>
    </row>
    <row r="3521" spans="1:15" x14ac:dyDescent="0.25">
      <c r="A3521">
        <v>1</v>
      </c>
      <c r="B3521" t="s">
        <v>46</v>
      </c>
      <c r="C3521" t="s">
        <v>37</v>
      </c>
      <c r="D3521" t="s">
        <v>53</v>
      </c>
      <c r="E3521" t="s">
        <v>18</v>
      </c>
      <c r="F3521" t="s">
        <v>26</v>
      </c>
      <c r="G3521"/>
      <c r="H3521" t="s">
        <v>19</v>
      </c>
      <c r="J3521">
        <v>6</v>
      </c>
      <c r="K3521">
        <v>7</v>
      </c>
      <c r="M3521" t="s">
        <v>21</v>
      </c>
    </row>
    <row r="3522" spans="1:15" x14ac:dyDescent="0.25">
      <c r="A3522">
        <v>1</v>
      </c>
      <c r="B3522" t="s">
        <v>46</v>
      </c>
      <c r="C3522" t="s">
        <v>37</v>
      </c>
      <c r="D3522" t="s">
        <v>53</v>
      </c>
      <c r="E3522" t="s">
        <v>20</v>
      </c>
      <c r="F3522" t="s">
        <v>74</v>
      </c>
      <c r="G3522"/>
      <c r="J3522">
        <v>0.25</v>
      </c>
      <c r="K3522">
        <v>0.33</v>
      </c>
      <c r="M3522" t="s">
        <v>75</v>
      </c>
      <c r="N3522" t="s">
        <v>21</v>
      </c>
      <c r="O3522" t="s">
        <v>32</v>
      </c>
    </row>
    <row r="3523" spans="1:15" x14ac:dyDescent="0.25">
      <c r="A3523">
        <v>1</v>
      </c>
      <c r="B3523" t="s">
        <v>46</v>
      </c>
      <c r="C3523" t="s">
        <v>37</v>
      </c>
      <c r="D3523" t="s">
        <v>53</v>
      </c>
      <c r="E3523" t="s">
        <v>33</v>
      </c>
      <c r="F3523" t="s">
        <v>26</v>
      </c>
      <c r="G3523"/>
      <c r="H3523" t="s">
        <v>19</v>
      </c>
      <c r="J3523">
        <v>3</v>
      </c>
      <c r="K3523">
        <v>3.5</v>
      </c>
      <c r="M3523" t="s">
        <v>32</v>
      </c>
    </row>
    <row r="3524" spans="1:15" x14ac:dyDescent="0.25">
      <c r="A3524">
        <v>1</v>
      </c>
      <c r="B3524" t="s">
        <v>46</v>
      </c>
      <c r="C3524" t="s">
        <v>37</v>
      </c>
      <c r="D3524" t="s">
        <v>53</v>
      </c>
      <c r="E3524" t="s">
        <v>34</v>
      </c>
      <c r="F3524" t="s">
        <v>26</v>
      </c>
      <c r="G3524"/>
      <c r="H3524" t="s">
        <v>19</v>
      </c>
      <c r="J3524">
        <v>0.5</v>
      </c>
      <c r="K3524">
        <v>0.75</v>
      </c>
      <c r="M3524" t="s">
        <v>24</v>
      </c>
    </row>
    <row r="3525" spans="1:15" x14ac:dyDescent="0.25">
      <c r="A3525">
        <v>1</v>
      </c>
      <c r="B3525" t="s">
        <v>46</v>
      </c>
      <c r="C3525" t="s">
        <v>37</v>
      </c>
      <c r="D3525" t="s">
        <v>53</v>
      </c>
      <c r="E3525" t="s">
        <v>33</v>
      </c>
      <c r="F3525" t="s">
        <v>26</v>
      </c>
      <c r="G3525"/>
      <c r="H3525" t="s">
        <v>27</v>
      </c>
      <c r="I3525">
        <v>2.5</v>
      </c>
      <c r="J3525">
        <v>2</v>
      </c>
      <c r="K3525">
        <v>3</v>
      </c>
      <c r="M3525" t="s">
        <v>32</v>
      </c>
    </row>
    <row r="3526" spans="1:15" x14ac:dyDescent="0.25">
      <c r="A3526">
        <v>1</v>
      </c>
      <c r="B3526" t="s">
        <v>46</v>
      </c>
      <c r="C3526" t="s">
        <v>37</v>
      </c>
      <c r="D3526" t="s">
        <v>53</v>
      </c>
      <c r="E3526" t="s">
        <v>20</v>
      </c>
      <c r="F3526" t="s">
        <v>74</v>
      </c>
      <c r="G3526"/>
      <c r="J3526">
        <v>0.25</v>
      </c>
      <c r="K3526">
        <v>0.33</v>
      </c>
      <c r="M3526" t="s">
        <v>75</v>
      </c>
      <c r="N3526" t="s">
        <v>24</v>
      </c>
      <c r="O3526" t="s">
        <v>21</v>
      </c>
    </row>
    <row r="3527" spans="1:15" x14ac:dyDescent="0.25">
      <c r="A3527">
        <v>1</v>
      </c>
      <c r="B3527" t="s">
        <v>46</v>
      </c>
      <c r="C3527" t="s">
        <v>37</v>
      </c>
      <c r="D3527" t="s">
        <v>53</v>
      </c>
      <c r="E3527" t="s">
        <v>28</v>
      </c>
      <c r="F3527" t="s">
        <v>26</v>
      </c>
      <c r="G3527"/>
      <c r="H3527" t="s">
        <v>27</v>
      </c>
      <c r="I3527">
        <v>0.5</v>
      </c>
      <c r="J3527">
        <v>0.33</v>
      </c>
      <c r="K3527">
        <v>0.75</v>
      </c>
      <c r="M3527" t="s">
        <v>21</v>
      </c>
    </row>
    <row r="3528" spans="1:15" x14ac:dyDescent="0.25">
      <c r="A3528">
        <v>1</v>
      </c>
      <c r="B3528" t="s">
        <v>46</v>
      </c>
      <c r="C3528" t="s">
        <v>37</v>
      </c>
      <c r="D3528" t="s">
        <v>53</v>
      </c>
      <c r="E3528" t="s">
        <v>18</v>
      </c>
      <c r="F3528" t="s">
        <v>31</v>
      </c>
      <c r="G3528">
        <v>24</v>
      </c>
      <c r="M3528" t="s">
        <v>21</v>
      </c>
    </row>
    <row r="3529" spans="1:15" x14ac:dyDescent="0.25">
      <c r="A3529">
        <v>1</v>
      </c>
      <c r="B3529" t="s">
        <v>46</v>
      </c>
      <c r="C3529" t="s">
        <v>38</v>
      </c>
      <c r="D3529" t="s">
        <v>56</v>
      </c>
      <c r="E3529" t="s">
        <v>18</v>
      </c>
      <c r="F3529" t="s">
        <v>26</v>
      </c>
      <c r="G3529"/>
      <c r="H3529" t="s">
        <v>19</v>
      </c>
      <c r="J3529">
        <v>8</v>
      </c>
      <c r="K3529">
        <v>14</v>
      </c>
      <c r="M3529" t="s">
        <v>21</v>
      </c>
    </row>
    <row r="3530" spans="1:15" x14ac:dyDescent="0.25">
      <c r="A3530">
        <v>1</v>
      </c>
      <c r="B3530" t="s">
        <v>46</v>
      </c>
      <c r="C3530" t="s">
        <v>38</v>
      </c>
      <c r="D3530" t="s">
        <v>56</v>
      </c>
      <c r="E3530" t="s">
        <v>28</v>
      </c>
      <c r="F3530" t="s">
        <v>26</v>
      </c>
      <c r="G3530"/>
      <c r="H3530" t="s">
        <v>27</v>
      </c>
      <c r="I3530">
        <v>1</v>
      </c>
      <c r="J3530">
        <v>0.5</v>
      </c>
      <c r="K3530">
        <v>2</v>
      </c>
      <c r="M3530" t="s">
        <v>21</v>
      </c>
    </row>
    <row r="3531" spans="1:15" x14ac:dyDescent="0.25">
      <c r="A3531">
        <v>1</v>
      </c>
      <c r="B3531" t="s">
        <v>46</v>
      </c>
      <c r="C3531" t="s">
        <v>38</v>
      </c>
      <c r="D3531" t="s">
        <v>56</v>
      </c>
      <c r="E3531" t="s">
        <v>18</v>
      </c>
      <c r="F3531" t="s">
        <v>31</v>
      </c>
      <c r="G3531">
        <v>24</v>
      </c>
      <c r="M3531" t="s">
        <v>21</v>
      </c>
    </row>
    <row r="3532" spans="1:15" x14ac:dyDescent="0.25">
      <c r="A3532">
        <v>1</v>
      </c>
      <c r="B3532" t="s">
        <v>46</v>
      </c>
      <c r="C3532" t="s">
        <v>37</v>
      </c>
      <c r="D3532" t="s">
        <v>56</v>
      </c>
      <c r="E3532" t="s">
        <v>18</v>
      </c>
      <c r="F3532" t="s">
        <v>26</v>
      </c>
      <c r="G3532"/>
      <c r="H3532" t="s">
        <v>19</v>
      </c>
      <c r="J3532">
        <v>6</v>
      </c>
      <c r="K3532">
        <v>8</v>
      </c>
      <c r="M3532" t="s">
        <v>21</v>
      </c>
    </row>
    <row r="3533" spans="1:15" x14ac:dyDescent="0.25">
      <c r="A3533">
        <v>1</v>
      </c>
      <c r="B3533" t="s">
        <v>46</v>
      </c>
      <c r="C3533" t="s">
        <v>37</v>
      </c>
      <c r="D3533" t="s">
        <v>56</v>
      </c>
      <c r="E3533" t="s">
        <v>20</v>
      </c>
      <c r="F3533" t="s">
        <v>74</v>
      </c>
      <c r="G3533"/>
      <c r="J3533">
        <v>0.25</v>
      </c>
      <c r="K3533">
        <v>0.33</v>
      </c>
      <c r="M3533" t="s">
        <v>75</v>
      </c>
      <c r="N3533" t="s">
        <v>21</v>
      </c>
      <c r="O3533" t="s">
        <v>22</v>
      </c>
    </row>
    <row r="3534" spans="1:15" x14ac:dyDescent="0.25">
      <c r="A3534">
        <v>1</v>
      </c>
      <c r="B3534" t="s">
        <v>46</v>
      </c>
      <c r="C3534" t="s">
        <v>37</v>
      </c>
      <c r="D3534" t="s">
        <v>56</v>
      </c>
      <c r="E3534" t="s">
        <v>23</v>
      </c>
      <c r="F3534" t="s">
        <v>26</v>
      </c>
      <c r="G3534"/>
      <c r="H3534" t="s">
        <v>19</v>
      </c>
      <c r="J3534">
        <v>6</v>
      </c>
      <c r="K3534">
        <v>8</v>
      </c>
      <c r="M3534" t="s">
        <v>22</v>
      </c>
    </row>
    <row r="3535" spans="1:15" x14ac:dyDescent="0.25">
      <c r="A3535">
        <v>1</v>
      </c>
      <c r="B3535" t="s">
        <v>46</v>
      </c>
      <c r="C3535" t="s">
        <v>37</v>
      </c>
      <c r="D3535" t="s">
        <v>56</v>
      </c>
      <c r="E3535" t="s">
        <v>28</v>
      </c>
      <c r="F3535" t="s">
        <v>26</v>
      </c>
      <c r="G3535"/>
      <c r="H3535" t="s">
        <v>27</v>
      </c>
      <c r="I3535">
        <v>0.75</v>
      </c>
      <c r="J3535">
        <v>0.5</v>
      </c>
      <c r="K3535">
        <v>1</v>
      </c>
      <c r="M3535" t="s">
        <v>21</v>
      </c>
    </row>
    <row r="3536" spans="1:15" x14ac:dyDescent="0.25">
      <c r="A3536">
        <v>1</v>
      </c>
      <c r="B3536" t="s">
        <v>46</v>
      </c>
      <c r="C3536" t="s">
        <v>37</v>
      </c>
      <c r="D3536" t="s">
        <v>56</v>
      </c>
      <c r="E3536" t="s">
        <v>20</v>
      </c>
      <c r="F3536" t="s">
        <v>74</v>
      </c>
      <c r="G3536"/>
      <c r="J3536">
        <v>0.25</v>
      </c>
      <c r="K3536">
        <v>0.33</v>
      </c>
      <c r="M3536" t="s">
        <v>75</v>
      </c>
      <c r="N3536" t="s">
        <v>24</v>
      </c>
      <c r="O3536" t="s">
        <v>21</v>
      </c>
    </row>
    <row r="3537" spans="1:17" x14ac:dyDescent="0.25">
      <c r="A3537">
        <v>1</v>
      </c>
      <c r="B3537" t="s">
        <v>46</v>
      </c>
      <c r="C3537" t="s">
        <v>37</v>
      </c>
      <c r="D3537" t="s">
        <v>56</v>
      </c>
      <c r="E3537" t="s">
        <v>18</v>
      </c>
      <c r="F3537" t="s">
        <v>31</v>
      </c>
      <c r="G3537">
        <v>24</v>
      </c>
      <c r="M3537" t="s">
        <v>21</v>
      </c>
    </row>
    <row r="3538" spans="1:17" x14ac:dyDescent="0.25">
      <c r="A3538">
        <v>1</v>
      </c>
      <c r="B3538" t="s">
        <v>46</v>
      </c>
      <c r="C3538" t="s">
        <v>37</v>
      </c>
      <c r="D3538" t="s">
        <v>52</v>
      </c>
      <c r="E3538" t="s">
        <v>18</v>
      </c>
      <c r="F3538" t="s">
        <v>26</v>
      </c>
      <c r="G3538"/>
      <c r="H3538" t="s">
        <v>19</v>
      </c>
      <c r="J3538">
        <v>8</v>
      </c>
      <c r="K3538">
        <v>9</v>
      </c>
      <c r="M3538" t="s">
        <v>21</v>
      </c>
    </row>
    <row r="3539" spans="1:17" x14ac:dyDescent="0.25">
      <c r="A3539">
        <v>1</v>
      </c>
      <c r="B3539" t="s">
        <v>46</v>
      </c>
      <c r="C3539" t="s">
        <v>37</v>
      </c>
      <c r="D3539" t="s">
        <v>52</v>
      </c>
      <c r="E3539" t="s">
        <v>28</v>
      </c>
      <c r="F3539" t="s">
        <v>26</v>
      </c>
      <c r="G3539"/>
      <c r="H3539" t="s">
        <v>27</v>
      </c>
      <c r="I3539">
        <v>1</v>
      </c>
      <c r="J3539">
        <v>0.5</v>
      </c>
      <c r="K3539">
        <v>2</v>
      </c>
      <c r="M3539" t="s">
        <v>21</v>
      </c>
    </row>
    <row r="3540" spans="1:17" x14ac:dyDescent="0.25">
      <c r="A3540">
        <v>1</v>
      </c>
      <c r="B3540" t="s">
        <v>46</v>
      </c>
      <c r="C3540" t="s">
        <v>37</v>
      </c>
      <c r="D3540" t="s">
        <v>52</v>
      </c>
      <c r="E3540" t="s">
        <v>18</v>
      </c>
      <c r="F3540" t="s">
        <v>31</v>
      </c>
      <c r="G3540">
        <v>24</v>
      </c>
      <c r="M3540" t="s">
        <v>21</v>
      </c>
    </row>
    <row r="3541" spans="1:17" x14ac:dyDescent="0.25">
      <c r="A3541">
        <v>1</v>
      </c>
      <c r="B3541" t="s">
        <v>46</v>
      </c>
      <c r="C3541" t="s">
        <v>36</v>
      </c>
      <c r="D3541" t="s">
        <v>52</v>
      </c>
      <c r="E3541" t="s">
        <v>18</v>
      </c>
      <c r="F3541" t="s">
        <v>26</v>
      </c>
      <c r="G3541"/>
      <c r="H3541" t="s">
        <v>19</v>
      </c>
      <c r="J3541">
        <v>8</v>
      </c>
      <c r="K3541">
        <v>11</v>
      </c>
      <c r="M3541" t="s">
        <v>21</v>
      </c>
    </row>
    <row r="3542" spans="1:17" x14ac:dyDescent="0.25">
      <c r="A3542">
        <v>1</v>
      </c>
      <c r="B3542" t="s">
        <v>46</v>
      </c>
      <c r="C3542" t="s">
        <v>36</v>
      </c>
      <c r="D3542" t="s">
        <v>52</v>
      </c>
      <c r="E3542" t="s">
        <v>20</v>
      </c>
      <c r="F3542" t="s">
        <v>74</v>
      </c>
      <c r="G3542"/>
      <c r="J3542">
        <v>0.25</v>
      </c>
      <c r="K3542">
        <v>0.33</v>
      </c>
      <c r="M3542" t="s">
        <v>75</v>
      </c>
      <c r="N3542" t="s">
        <v>21</v>
      </c>
      <c r="O3542" t="s">
        <v>62</v>
      </c>
      <c r="Q3542" t="s">
        <v>63</v>
      </c>
    </row>
    <row r="3543" spans="1:17" x14ac:dyDescent="0.25">
      <c r="A3543">
        <v>1</v>
      </c>
      <c r="B3543" t="s">
        <v>46</v>
      </c>
      <c r="C3543" t="s">
        <v>36</v>
      </c>
      <c r="D3543" t="s">
        <v>52</v>
      </c>
      <c r="E3543" t="s">
        <v>25</v>
      </c>
      <c r="F3543" t="s">
        <v>26</v>
      </c>
      <c r="G3543"/>
      <c r="H3543" t="s">
        <v>27</v>
      </c>
      <c r="I3543">
        <v>0.75</v>
      </c>
      <c r="J3543">
        <v>0.5</v>
      </c>
      <c r="K3543">
        <v>1</v>
      </c>
      <c r="M3543" t="s">
        <v>24</v>
      </c>
    </row>
    <row r="3544" spans="1:17" x14ac:dyDescent="0.25">
      <c r="A3544">
        <v>1</v>
      </c>
      <c r="B3544" t="s">
        <v>46</v>
      </c>
      <c r="C3544" t="s">
        <v>36</v>
      </c>
      <c r="D3544" t="s">
        <v>52</v>
      </c>
      <c r="E3544" t="s">
        <v>20</v>
      </c>
      <c r="F3544" t="s">
        <v>74</v>
      </c>
      <c r="G3544"/>
      <c r="J3544">
        <v>0.25</v>
      </c>
      <c r="K3544">
        <v>0.33</v>
      </c>
      <c r="M3544" t="s">
        <v>75</v>
      </c>
      <c r="N3544" t="s">
        <v>24</v>
      </c>
      <c r="O3544" t="s">
        <v>21</v>
      </c>
    </row>
    <row r="3545" spans="1:17" x14ac:dyDescent="0.25">
      <c r="A3545">
        <v>1</v>
      </c>
      <c r="B3545" t="s">
        <v>46</v>
      </c>
      <c r="C3545" t="s">
        <v>36</v>
      </c>
      <c r="D3545" t="s">
        <v>52</v>
      </c>
      <c r="E3545" t="s">
        <v>28</v>
      </c>
      <c r="F3545" t="s">
        <v>26</v>
      </c>
      <c r="G3545"/>
      <c r="H3545" t="s">
        <v>27</v>
      </c>
      <c r="I3545">
        <v>1</v>
      </c>
      <c r="J3545">
        <v>0.5</v>
      </c>
      <c r="K3545">
        <v>2</v>
      </c>
      <c r="M3545" t="s">
        <v>21</v>
      </c>
    </row>
    <row r="3546" spans="1:17" x14ac:dyDescent="0.25">
      <c r="A3546">
        <v>1</v>
      </c>
      <c r="B3546" t="s">
        <v>46</v>
      </c>
      <c r="C3546" t="s">
        <v>36</v>
      </c>
      <c r="D3546" t="s">
        <v>52</v>
      </c>
      <c r="E3546" t="s">
        <v>18</v>
      </c>
      <c r="F3546" t="s">
        <v>31</v>
      </c>
      <c r="G3546">
        <v>24</v>
      </c>
      <c r="M3546" t="s">
        <v>21</v>
      </c>
    </row>
    <row r="3547" spans="1:17" x14ac:dyDescent="0.25">
      <c r="A3547">
        <v>1</v>
      </c>
      <c r="B3547" t="s">
        <v>46</v>
      </c>
      <c r="C3547" t="s">
        <v>38</v>
      </c>
      <c r="D3547" t="s">
        <v>52</v>
      </c>
      <c r="E3547" t="s">
        <v>18</v>
      </c>
      <c r="F3547" t="s">
        <v>26</v>
      </c>
      <c r="G3547"/>
      <c r="H3547" t="s">
        <v>19</v>
      </c>
      <c r="J3547">
        <v>8</v>
      </c>
      <c r="K3547">
        <v>11</v>
      </c>
      <c r="M3547" t="s">
        <v>21</v>
      </c>
    </row>
    <row r="3548" spans="1:17" x14ac:dyDescent="0.25">
      <c r="A3548">
        <v>1</v>
      </c>
      <c r="B3548" t="s">
        <v>46</v>
      </c>
      <c r="C3548" t="s">
        <v>38</v>
      </c>
      <c r="D3548" t="s">
        <v>52</v>
      </c>
      <c r="E3548" t="s">
        <v>20</v>
      </c>
      <c r="F3548" t="s">
        <v>74</v>
      </c>
      <c r="G3548"/>
      <c r="J3548">
        <v>0.25</v>
      </c>
      <c r="K3548">
        <v>0.33</v>
      </c>
      <c r="M3548" t="s">
        <v>75</v>
      </c>
      <c r="N3548" t="s">
        <v>21</v>
      </c>
      <c r="O3548" t="s">
        <v>62</v>
      </c>
      <c r="Q3548" t="s">
        <v>63</v>
      </c>
    </row>
    <row r="3549" spans="1:17" x14ac:dyDescent="0.25">
      <c r="A3549">
        <v>1</v>
      </c>
      <c r="B3549" t="s">
        <v>46</v>
      </c>
      <c r="C3549" t="s">
        <v>38</v>
      </c>
      <c r="D3549" t="s">
        <v>52</v>
      </c>
      <c r="E3549" t="s">
        <v>25</v>
      </c>
      <c r="F3549" t="s">
        <v>26</v>
      </c>
      <c r="G3549"/>
      <c r="H3549" t="s">
        <v>27</v>
      </c>
      <c r="I3549">
        <v>0.75</v>
      </c>
      <c r="J3549">
        <v>0.5</v>
      </c>
      <c r="K3549">
        <v>1</v>
      </c>
      <c r="M3549" t="s">
        <v>24</v>
      </c>
    </row>
    <row r="3550" spans="1:17" x14ac:dyDescent="0.25">
      <c r="A3550">
        <v>1</v>
      </c>
      <c r="B3550" t="s">
        <v>46</v>
      </c>
      <c r="C3550" t="s">
        <v>38</v>
      </c>
      <c r="D3550" t="s">
        <v>52</v>
      </c>
      <c r="E3550" t="s">
        <v>20</v>
      </c>
      <c r="F3550" t="s">
        <v>74</v>
      </c>
      <c r="G3550"/>
      <c r="J3550">
        <v>0.25</v>
      </c>
      <c r="K3550">
        <v>0.33</v>
      </c>
      <c r="M3550" t="s">
        <v>75</v>
      </c>
      <c r="N3550" t="s">
        <v>24</v>
      </c>
      <c r="O3550" t="s">
        <v>21</v>
      </c>
    </row>
    <row r="3551" spans="1:17" x14ac:dyDescent="0.25">
      <c r="A3551">
        <v>1</v>
      </c>
      <c r="B3551" t="s">
        <v>46</v>
      </c>
      <c r="C3551" t="s">
        <v>38</v>
      </c>
      <c r="D3551" t="s">
        <v>52</v>
      </c>
      <c r="E3551" t="s">
        <v>28</v>
      </c>
      <c r="F3551" t="s">
        <v>26</v>
      </c>
      <c r="G3551"/>
      <c r="H3551" t="s">
        <v>27</v>
      </c>
      <c r="I3551">
        <v>1</v>
      </c>
      <c r="J3551">
        <v>0.5</v>
      </c>
      <c r="K3551">
        <v>2</v>
      </c>
      <c r="M3551" t="s">
        <v>21</v>
      </c>
    </row>
    <row r="3552" spans="1:17" x14ac:dyDescent="0.25">
      <c r="A3552">
        <v>1</v>
      </c>
      <c r="B3552" t="s">
        <v>46</v>
      </c>
      <c r="C3552" t="s">
        <v>38</v>
      </c>
      <c r="D3552" t="s">
        <v>52</v>
      </c>
      <c r="E3552" t="s">
        <v>18</v>
      </c>
      <c r="F3552" t="s">
        <v>31</v>
      </c>
      <c r="G3552">
        <v>24</v>
      </c>
      <c r="M3552" t="s">
        <v>21</v>
      </c>
    </row>
    <row r="3553" spans="1:17" x14ac:dyDescent="0.25">
      <c r="A3553">
        <v>1</v>
      </c>
      <c r="B3553" t="s">
        <v>46</v>
      </c>
      <c r="C3553" t="s">
        <v>17</v>
      </c>
      <c r="D3553" t="s">
        <v>51</v>
      </c>
      <c r="E3553" t="s">
        <v>18</v>
      </c>
      <c r="F3553" t="s">
        <v>31</v>
      </c>
      <c r="G3553">
        <v>24</v>
      </c>
      <c r="M3553" t="s">
        <v>21</v>
      </c>
    </row>
    <row r="3554" spans="1:17" x14ac:dyDescent="0.25">
      <c r="A3554">
        <v>1</v>
      </c>
      <c r="B3554" t="s">
        <v>46</v>
      </c>
      <c r="C3554" t="s">
        <v>37</v>
      </c>
      <c r="D3554" t="s">
        <v>51</v>
      </c>
      <c r="E3554" t="s">
        <v>18</v>
      </c>
      <c r="F3554" t="s">
        <v>31</v>
      </c>
      <c r="G3554">
        <v>24</v>
      </c>
      <c r="M3554" t="s">
        <v>21</v>
      </c>
    </row>
    <row r="3555" spans="1:17" x14ac:dyDescent="0.25">
      <c r="A3555">
        <v>1</v>
      </c>
      <c r="B3555" t="s">
        <v>46</v>
      </c>
      <c r="C3555" t="s">
        <v>36</v>
      </c>
      <c r="D3555" t="s">
        <v>51</v>
      </c>
      <c r="E3555" t="s">
        <v>18</v>
      </c>
      <c r="F3555" t="s">
        <v>31</v>
      </c>
      <c r="G3555">
        <v>24</v>
      </c>
      <c r="M3555" t="s">
        <v>21</v>
      </c>
    </row>
    <row r="3556" spans="1:17" x14ac:dyDescent="0.25">
      <c r="A3556">
        <v>1</v>
      </c>
      <c r="B3556" t="s">
        <v>46</v>
      </c>
      <c r="C3556" t="s">
        <v>38</v>
      </c>
      <c r="D3556" t="s">
        <v>51</v>
      </c>
      <c r="E3556" t="s">
        <v>18</v>
      </c>
      <c r="F3556" t="s">
        <v>31</v>
      </c>
      <c r="G3556">
        <v>24</v>
      </c>
      <c r="M3556" t="s">
        <v>21</v>
      </c>
    </row>
    <row r="3557" spans="1:17" hidden="1" x14ac:dyDescent="0.25">
      <c r="A3557">
        <v>0</v>
      </c>
      <c r="B3557" t="s">
        <v>47</v>
      </c>
      <c r="C3557" t="s">
        <v>17</v>
      </c>
      <c r="D3557" t="s">
        <v>55</v>
      </c>
      <c r="E3557" t="s">
        <v>48</v>
      </c>
      <c r="F3557" t="s">
        <v>26</v>
      </c>
      <c r="G3557">
        <v>24</v>
      </c>
      <c r="M3557" t="s">
        <v>24</v>
      </c>
      <c r="O3557" t="s">
        <v>29</v>
      </c>
      <c r="P3557">
        <v>5000</v>
      </c>
      <c r="Q3557" t="s">
        <v>61</v>
      </c>
    </row>
    <row r="3558" spans="1:17" hidden="1" x14ac:dyDescent="0.25">
      <c r="A3558">
        <v>0</v>
      </c>
      <c r="B3558" t="s">
        <v>47</v>
      </c>
      <c r="C3558" t="s">
        <v>17</v>
      </c>
      <c r="D3558" t="s">
        <v>53</v>
      </c>
      <c r="E3558" t="s">
        <v>48</v>
      </c>
      <c r="F3558" t="s">
        <v>26</v>
      </c>
      <c r="G3558">
        <v>24</v>
      </c>
      <c r="M3558" t="s">
        <v>24</v>
      </c>
      <c r="O3558" t="s">
        <v>29</v>
      </c>
      <c r="P3558">
        <v>5000</v>
      </c>
      <c r="Q3558" t="s">
        <v>61</v>
      </c>
    </row>
    <row r="3559" spans="1:17" hidden="1" x14ac:dyDescent="0.25">
      <c r="A3559">
        <v>0</v>
      </c>
      <c r="B3559" t="s">
        <v>47</v>
      </c>
      <c r="C3559" t="s">
        <v>17</v>
      </c>
      <c r="D3559" t="s">
        <v>59</v>
      </c>
      <c r="E3559" t="s">
        <v>48</v>
      </c>
      <c r="F3559" t="s">
        <v>26</v>
      </c>
      <c r="G3559">
        <v>24</v>
      </c>
      <c r="M3559" t="s">
        <v>24</v>
      </c>
      <c r="O3559" t="s">
        <v>29</v>
      </c>
      <c r="P3559">
        <v>5000</v>
      </c>
      <c r="Q3559" t="s">
        <v>61</v>
      </c>
    </row>
    <row r="3560" spans="1:17" hidden="1" x14ac:dyDescent="0.25">
      <c r="A3560">
        <v>0</v>
      </c>
      <c r="B3560" t="s">
        <v>47</v>
      </c>
      <c r="C3560" t="s">
        <v>17</v>
      </c>
      <c r="D3560" t="s">
        <v>52</v>
      </c>
      <c r="E3560" t="s">
        <v>48</v>
      </c>
      <c r="F3560" t="s">
        <v>26</v>
      </c>
      <c r="G3560">
        <v>24</v>
      </c>
      <c r="M3560" t="s">
        <v>24</v>
      </c>
      <c r="O3560" t="s">
        <v>29</v>
      </c>
      <c r="P3560">
        <v>5000</v>
      </c>
      <c r="Q3560" t="s">
        <v>61</v>
      </c>
    </row>
    <row r="3561" spans="1:17" hidden="1" x14ac:dyDescent="0.25">
      <c r="A3561">
        <v>0</v>
      </c>
      <c r="B3561" t="s">
        <v>47</v>
      </c>
      <c r="C3561" t="s">
        <v>17</v>
      </c>
      <c r="D3561" t="s">
        <v>56</v>
      </c>
      <c r="E3561" t="s">
        <v>48</v>
      </c>
      <c r="F3561" t="s">
        <v>26</v>
      </c>
      <c r="G3561">
        <v>24</v>
      </c>
      <c r="M3561" t="s">
        <v>24</v>
      </c>
      <c r="O3561" t="s">
        <v>29</v>
      </c>
      <c r="P3561">
        <v>5000</v>
      </c>
      <c r="Q3561" t="s">
        <v>61</v>
      </c>
    </row>
    <row r="3562" spans="1:17" hidden="1" x14ac:dyDescent="0.25">
      <c r="A3562">
        <v>0</v>
      </c>
      <c r="B3562" t="s">
        <v>47</v>
      </c>
      <c r="C3562" t="s">
        <v>36</v>
      </c>
      <c r="D3562" t="s">
        <v>55</v>
      </c>
      <c r="E3562" t="s">
        <v>48</v>
      </c>
      <c r="F3562" t="s">
        <v>26</v>
      </c>
      <c r="G3562">
        <v>24</v>
      </c>
      <c r="M3562" t="s">
        <v>24</v>
      </c>
      <c r="O3562" t="s">
        <v>29</v>
      </c>
      <c r="P3562">
        <v>5000</v>
      </c>
      <c r="Q3562" t="s">
        <v>61</v>
      </c>
    </row>
    <row r="3563" spans="1:17" hidden="1" x14ac:dyDescent="0.25">
      <c r="A3563">
        <v>0</v>
      </c>
      <c r="B3563" t="s">
        <v>47</v>
      </c>
      <c r="C3563" t="s">
        <v>36</v>
      </c>
      <c r="D3563" t="s">
        <v>59</v>
      </c>
      <c r="E3563" t="s">
        <v>48</v>
      </c>
      <c r="F3563" t="s">
        <v>26</v>
      </c>
      <c r="G3563">
        <v>24</v>
      </c>
      <c r="M3563" t="s">
        <v>24</v>
      </c>
      <c r="O3563" t="s">
        <v>29</v>
      </c>
      <c r="P3563">
        <v>5000</v>
      </c>
      <c r="Q3563" t="s">
        <v>61</v>
      </c>
    </row>
    <row r="3564" spans="1:17" hidden="1" x14ac:dyDescent="0.25">
      <c r="A3564">
        <v>0</v>
      </c>
      <c r="B3564" t="s">
        <v>47</v>
      </c>
      <c r="C3564" t="s">
        <v>36</v>
      </c>
      <c r="D3564" t="s">
        <v>53</v>
      </c>
      <c r="E3564" t="s">
        <v>48</v>
      </c>
      <c r="F3564" t="s">
        <v>26</v>
      </c>
      <c r="G3564">
        <v>24</v>
      </c>
      <c r="M3564" t="s">
        <v>24</v>
      </c>
      <c r="O3564" t="s">
        <v>29</v>
      </c>
      <c r="P3564">
        <v>5000</v>
      </c>
      <c r="Q3564" t="s">
        <v>61</v>
      </c>
    </row>
    <row r="3565" spans="1:17" hidden="1" x14ac:dyDescent="0.25">
      <c r="A3565">
        <v>0</v>
      </c>
      <c r="B3565" t="s">
        <v>47</v>
      </c>
      <c r="C3565" t="s">
        <v>36</v>
      </c>
      <c r="D3565" t="s">
        <v>56</v>
      </c>
      <c r="E3565" t="s">
        <v>48</v>
      </c>
      <c r="F3565" t="s">
        <v>26</v>
      </c>
      <c r="G3565">
        <v>24</v>
      </c>
      <c r="M3565" t="s">
        <v>24</v>
      </c>
      <c r="O3565" t="s">
        <v>29</v>
      </c>
      <c r="P3565">
        <v>5000</v>
      </c>
      <c r="Q3565" t="s">
        <v>61</v>
      </c>
    </row>
    <row r="3566" spans="1:17" hidden="1" x14ac:dyDescent="0.25">
      <c r="A3566">
        <v>0</v>
      </c>
      <c r="B3566" t="s">
        <v>47</v>
      </c>
      <c r="C3566" t="s">
        <v>37</v>
      </c>
      <c r="D3566" t="s">
        <v>52</v>
      </c>
      <c r="E3566" t="s">
        <v>48</v>
      </c>
      <c r="F3566" t="s">
        <v>26</v>
      </c>
      <c r="G3566">
        <v>24</v>
      </c>
      <c r="M3566" t="s">
        <v>24</v>
      </c>
      <c r="O3566" t="s">
        <v>29</v>
      </c>
      <c r="P3566">
        <v>5000</v>
      </c>
      <c r="Q3566" t="s">
        <v>61</v>
      </c>
    </row>
    <row r="3567" spans="1:17" hidden="1" x14ac:dyDescent="0.25">
      <c r="A3567">
        <v>0</v>
      </c>
      <c r="B3567" t="s">
        <v>47</v>
      </c>
      <c r="C3567" t="s">
        <v>37</v>
      </c>
      <c r="D3567" t="s">
        <v>55</v>
      </c>
      <c r="E3567" t="s">
        <v>48</v>
      </c>
      <c r="F3567" t="s">
        <v>26</v>
      </c>
      <c r="G3567">
        <v>24</v>
      </c>
      <c r="M3567" t="s">
        <v>24</v>
      </c>
      <c r="O3567" t="s">
        <v>29</v>
      </c>
      <c r="P3567">
        <v>5000</v>
      </c>
      <c r="Q3567" t="s">
        <v>61</v>
      </c>
    </row>
    <row r="3568" spans="1:17" hidden="1" x14ac:dyDescent="0.25">
      <c r="A3568">
        <v>0</v>
      </c>
      <c r="B3568" t="s">
        <v>47</v>
      </c>
      <c r="C3568" t="s">
        <v>37</v>
      </c>
      <c r="D3568" t="s">
        <v>59</v>
      </c>
      <c r="E3568" t="s">
        <v>48</v>
      </c>
      <c r="F3568" t="s">
        <v>26</v>
      </c>
      <c r="G3568">
        <v>24</v>
      </c>
      <c r="M3568" t="s">
        <v>24</v>
      </c>
      <c r="O3568" t="s">
        <v>29</v>
      </c>
      <c r="P3568">
        <v>5000</v>
      </c>
      <c r="Q3568" t="s">
        <v>61</v>
      </c>
    </row>
    <row r="3569" spans="1:17" hidden="1" x14ac:dyDescent="0.25">
      <c r="A3569">
        <v>0</v>
      </c>
      <c r="B3569" t="s">
        <v>47</v>
      </c>
      <c r="C3569" t="s">
        <v>37</v>
      </c>
      <c r="D3569" t="s">
        <v>53</v>
      </c>
      <c r="E3569" t="s">
        <v>48</v>
      </c>
      <c r="F3569" t="s">
        <v>26</v>
      </c>
      <c r="G3569">
        <v>24</v>
      </c>
      <c r="M3569" t="s">
        <v>24</v>
      </c>
      <c r="O3569" t="s">
        <v>29</v>
      </c>
      <c r="P3569">
        <v>5000</v>
      </c>
      <c r="Q3569" t="s">
        <v>61</v>
      </c>
    </row>
    <row r="3570" spans="1:17" hidden="1" x14ac:dyDescent="0.25">
      <c r="A3570">
        <v>0</v>
      </c>
      <c r="B3570" t="s">
        <v>47</v>
      </c>
      <c r="C3570" t="s">
        <v>37</v>
      </c>
      <c r="D3570" t="s">
        <v>56</v>
      </c>
      <c r="E3570" t="s">
        <v>48</v>
      </c>
      <c r="F3570" t="s">
        <v>26</v>
      </c>
      <c r="G3570">
        <v>24</v>
      </c>
      <c r="M3570" t="s">
        <v>24</v>
      </c>
      <c r="O3570" t="s">
        <v>29</v>
      </c>
      <c r="P3570">
        <v>5000</v>
      </c>
      <c r="Q3570" t="s">
        <v>61</v>
      </c>
    </row>
    <row r="3571" spans="1:17" hidden="1" x14ac:dyDescent="0.25">
      <c r="A3571">
        <v>0</v>
      </c>
      <c r="B3571" t="s">
        <v>47</v>
      </c>
      <c r="C3571" t="s">
        <v>38</v>
      </c>
      <c r="D3571" t="s">
        <v>52</v>
      </c>
      <c r="E3571" t="s">
        <v>48</v>
      </c>
      <c r="F3571" t="s">
        <v>26</v>
      </c>
      <c r="G3571">
        <v>24</v>
      </c>
      <c r="M3571" t="s">
        <v>24</v>
      </c>
      <c r="O3571" t="s">
        <v>29</v>
      </c>
      <c r="P3571">
        <v>5000</v>
      </c>
      <c r="Q3571" t="s">
        <v>61</v>
      </c>
    </row>
    <row r="3572" spans="1:17" hidden="1" x14ac:dyDescent="0.25">
      <c r="A3572">
        <v>0</v>
      </c>
      <c r="B3572" t="s">
        <v>47</v>
      </c>
      <c r="C3572" t="s">
        <v>38</v>
      </c>
      <c r="D3572" t="s">
        <v>55</v>
      </c>
      <c r="E3572" t="s">
        <v>48</v>
      </c>
      <c r="F3572" t="s">
        <v>26</v>
      </c>
      <c r="G3572">
        <v>24</v>
      </c>
      <c r="M3572" t="s">
        <v>24</v>
      </c>
      <c r="O3572" t="s">
        <v>29</v>
      </c>
      <c r="P3572">
        <v>5000</v>
      </c>
      <c r="Q3572" t="s">
        <v>61</v>
      </c>
    </row>
    <row r="3573" spans="1:17" hidden="1" x14ac:dyDescent="0.25">
      <c r="A3573">
        <v>0</v>
      </c>
      <c r="B3573" t="s">
        <v>47</v>
      </c>
      <c r="C3573" t="s">
        <v>38</v>
      </c>
      <c r="D3573" t="s">
        <v>59</v>
      </c>
      <c r="E3573" t="s">
        <v>48</v>
      </c>
      <c r="F3573" t="s">
        <v>26</v>
      </c>
      <c r="G3573">
        <v>24</v>
      </c>
      <c r="M3573" t="s">
        <v>24</v>
      </c>
      <c r="O3573" t="s">
        <v>29</v>
      </c>
      <c r="P3573">
        <v>5000</v>
      </c>
      <c r="Q3573" t="s">
        <v>61</v>
      </c>
    </row>
    <row r="3574" spans="1:17" hidden="1" x14ac:dyDescent="0.25">
      <c r="A3574">
        <v>0</v>
      </c>
      <c r="B3574" t="s">
        <v>47</v>
      </c>
      <c r="C3574" t="s">
        <v>38</v>
      </c>
      <c r="D3574" t="s">
        <v>53</v>
      </c>
      <c r="E3574" t="s">
        <v>48</v>
      </c>
      <c r="F3574" t="s">
        <v>26</v>
      </c>
      <c r="G3574">
        <v>24</v>
      </c>
      <c r="M3574" t="s">
        <v>24</v>
      </c>
      <c r="O3574" t="s">
        <v>29</v>
      </c>
      <c r="P3574">
        <v>5000</v>
      </c>
      <c r="Q3574" t="s">
        <v>61</v>
      </c>
    </row>
    <row r="3575" spans="1:17" hidden="1" x14ac:dyDescent="0.25">
      <c r="A3575">
        <v>0</v>
      </c>
      <c r="B3575" t="s">
        <v>47</v>
      </c>
      <c r="C3575" t="s">
        <v>38</v>
      </c>
      <c r="D3575" t="s">
        <v>56</v>
      </c>
      <c r="E3575" t="s">
        <v>48</v>
      </c>
      <c r="F3575" t="s">
        <v>26</v>
      </c>
      <c r="G3575">
        <v>24</v>
      </c>
      <c r="M3575" t="s">
        <v>24</v>
      </c>
      <c r="O3575" t="s">
        <v>29</v>
      </c>
      <c r="P3575">
        <v>5000</v>
      </c>
      <c r="Q3575" t="s">
        <v>61</v>
      </c>
    </row>
    <row r="3576" spans="1:17" hidden="1" x14ac:dyDescent="0.25">
      <c r="A3576">
        <v>0</v>
      </c>
      <c r="B3576" t="s">
        <v>47</v>
      </c>
      <c r="C3576" t="s">
        <v>38</v>
      </c>
      <c r="D3576" t="s">
        <v>52</v>
      </c>
      <c r="E3576" t="s">
        <v>48</v>
      </c>
      <c r="F3576" t="s">
        <v>26</v>
      </c>
      <c r="G3576">
        <v>24</v>
      </c>
      <c r="M3576" t="s">
        <v>24</v>
      </c>
      <c r="O3576" t="s">
        <v>29</v>
      </c>
      <c r="P3576">
        <v>5000</v>
      </c>
      <c r="Q3576" t="s">
        <v>61</v>
      </c>
    </row>
    <row r="3577" spans="1:17" hidden="1" x14ac:dyDescent="0.25">
      <c r="A3577">
        <v>0</v>
      </c>
      <c r="B3577" t="s">
        <v>49</v>
      </c>
      <c r="C3577" t="s">
        <v>17</v>
      </c>
      <c r="D3577" t="s">
        <v>55</v>
      </c>
      <c r="E3577" t="s">
        <v>50</v>
      </c>
      <c r="F3577" t="s">
        <v>26</v>
      </c>
      <c r="G3577">
        <v>24</v>
      </c>
      <c r="M3577" t="s">
        <v>24</v>
      </c>
      <c r="O3577" t="s">
        <v>29</v>
      </c>
      <c r="P3577">
        <v>5000</v>
      </c>
      <c r="Q3577" t="s">
        <v>61</v>
      </c>
    </row>
    <row r="3578" spans="1:17" hidden="1" x14ac:dyDescent="0.25">
      <c r="A3578">
        <v>0</v>
      </c>
      <c r="B3578" t="s">
        <v>49</v>
      </c>
      <c r="C3578" t="s">
        <v>17</v>
      </c>
      <c r="D3578" t="s">
        <v>53</v>
      </c>
      <c r="E3578" t="s">
        <v>50</v>
      </c>
      <c r="F3578" t="s">
        <v>26</v>
      </c>
      <c r="G3578">
        <v>24</v>
      </c>
      <c r="M3578" t="s">
        <v>24</v>
      </c>
      <c r="O3578" t="s">
        <v>29</v>
      </c>
      <c r="P3578">
        <v>5000</v>
      </c>
      <c r="Q3578" t="s">
        <v>61</v>
      </c>
    </row>
    <row r="3579" spans="1:17" hidden="1" x14ac:dyDescent="0.25">
      <c r="A3579">
        <v>0</v>
      </c>
      <c r="B3579" t="s">
        <v>49</v>
      </c>
      <c r="C3579" t="s">
        <v>17</v>
      </c>
      <c r="D3579" t="s">
        <v>59</v>
      </c>
      <c r="E3579" t="s">
        <v>50</v>
      </c>
      <c r="F3579" t="s">
        <v>26</v>
      </c>
      <c r="G3579">
        <v>24</v>
      </c>
      <c r="M3579" t="s">
        <v>24</v>
      </c>
      <c r="O3579" t="s">
        <v>29</v>
      </c>
      <c r="P3579">
        <v>5000</v>
      </c>
      <c r="Q3579" t="s">
        <v>61</v>
      </c>
    </row>
    <row r="3580" spans="1:17" hidden="1" x14ac:dyDescent="0.25">
      <c r="A3580">
        <v>0</v>
      </c>
      <c r="B3580" t="s">
        <v>49</v>
      </c>
      <c r="C3580" t="s">
        <v>17</v>
      </c>
      <c r="D3580" t="s">
        <v>52</v>
      </c>
      <c r="E3580" t="s">
        <v>50</v>
      </c>
      <c r="F3580" t="s">
        <v>26</v>
      </c>
      <c r="G3580">
        <v>24</v>
      </c>
      <c r="M3580" t="s">
        <v>24</v>
      </c>
      <c r="O3580" t="s">
        <v>29</v>
      </c>
      <c r="P3580">
        <v>5000</v>
      </c>
      <c r="Q3580" t="s">
        <v>61</v>
      </c>
    </row>
    <row r="3581" spans="1:17" hidden="1" x14ac:dyDescent="0.25">
      <c r="A3581">
        <v>0</v>
      </c>
      <c r="B3581" t="s">
        <v>49</v>
      </c>
      <c r="C3581" t="s">
        <v>17</v>
      </c>
      <c r="D3581" t="s">
        <v>56</v>
      </c>
      <c r="E3581" t="s">
        <v>50</v>
      </c>
      <c r="F3581" t="s">
        <v>26</v>
      </c>
      <c r="G3581">
        <v>24</v>
      </c>
      <c r="M3581" t="s">
        <v>24</v>
      </c>
      <c r="O3581" t="s">
        <v>29</v>
      </c>
      <c r="P3581">
        <v>5000</v>
      </c>
      <c r="Q3581" t="s">
        <v>61</v>
      </c>
    </row>
    <row r="3582" spans="1:17" hidden="1" x14ac:dyDescent="0.25">
      <c r="A3582">
        <v>0</v>
      </c>
      <c r="B3582" t="s">
        <v>49</v>
      </c>
      <c r="C3582" t="s">
        <v>36</v>
      </c>
      <c r="D3582" t="s">
        <v>55</v>
      </c>
      <c r="E3582" t="s">
        <v>50</v>
      </c>
      <c r="F3582" t="s">
        <v>26</v>
      </c>
      <c r="G3582">
        <v>24</v>
      </c>
      <c r="M3582" t="s">
        <v>24</v>
      </c>
      <c r="O3582" t="s">
        <v>29</v>
      </c>
      <c r="P3582">
        <v>5000</v>
      </c>
      <c r="Q3582" t="s">
        <v>61</v>
      </c>
    </row>
    <row r="3583" spans="1:17" hidden="1" x14ac:dyDescent="0.25">
      <c r="A3583">
        <v>0</v>
      </c>
      <c r="B3583" t="s">
        <v>49</v>
      </c>
      <c r="C3583" t="s">
        <v>36</v>
      </c>
      <c r="D3583" t="s">
        <v>59</v>
      </c>
      <c r="E3583" t="s">
        <v>50</v>
      </c>
      <c r="F3583" t="s">
        <v>26</v>
      </c>
      <c r="G3583">
        <v>24</v>
      </c>
      <c r="M3583" t="s">
        <v>24</v>
      </c>
      <c r="O3583" t="s">
        <v>29</v>
      </c>
      <c r="P3583">
        <v>5000</v>
      </c>
      <c r="Q3583" t="s">
        <v>61</v>
      </c>
    </row>
    <row r="3584" spans="1:17" hidden="1" x14ac:dyDescent="0.25">
      <c r="A3584">
        <v>0</v>
      </c>
      <c r="B3584" t="s">
        <v>49</v>
      </c>
      <c r="C3584" t="s">
        <v>36</v>
      </c>
      <c r="D3584" t="s">
        <v>53</v>
      </c>
      <c r="E3584" t="s">
        <v>50</v>
      </c>
      <c r="F3584" t="s">
        <v>26</v>
      </c>
      <c r="G3584">
        <v>24</v>
      </c>
      <c r="M3584" t="s">
        <v>24</v>
      </c>
      <c r="O3584" t="s">
        <v>29</v>
      </c>
      <c r="P3584">
        <v>5000</v>
      </c>
      <c r="Q3584" t="s">
        <v>61</v>
      </c>
    </row>
    <row r="3585" spans="1:17" hidden="1" x14ac:dyDescent="0.25">
      <c r="A3585">
        <v>0</v>
      </c>
      <c r="B3585" t="s">
        <v>49</v>
      </c>
      <c r="C3585" t="s">
        <v>36</v>
      </c>
      <c r="D3585" t="s">
        <v>56</v>
      </c>
      <c r="E3585" t="s">
        <v>50</v>
      </c>
      <c r="F3585" t="s">
        <v>26</v>
      </c>
      <c r="G3585">
        <v>24</v>
      </c>
      <c r="M3585" t="s">
        <v>24</v>
      </c>
      <c r="O3585" t="s">
        <v>29</v>
      </c>
      <c r="P3585">
        <v>5000</v>
      </c>
      <c r="Q3585" t="s">
        <v>61</v>
      </c>
    </row>
    <row r="3586" spans="1:17" hidden="1" x14ac:dyDescent="0.25">
      <c r="A3586">
        <v>0</v>
      </c>
      <c r="B3586" t="s">
        <v>49</v>
      </c>
      <c r="C3586" t="s">
        <v>37</v>
      </c>
      <c r="D3586" t="s">
        <v>52</v>
      </c>
      <c r="E3586" t="s">
        <v>50</v>
      </c>
      <c r="F3586" t="s">
        <v>26</v>
      </c>
      <c r="G3586">
        <v>24</v>
      </c>
      <c r="M3586" t="s">
        <v>24</v>
      </c>
      <c r="O3586" t="s">
        <v>29</v>
      </c>
      <c r="P3586">
        <v>5000</v>
      </c>
      <c r="Q3586" t="s">
        <v>61</v>
      </c>
    </row>
    <row r="3587" spans="1:17" hidden="1" x14ac:dyDescent="0.25">
      <c r="A3587">
        <v>0</v>
      </c>
      <c r="B3587" t="s">
        <v>49</v>
      </c>
      <c r="C3587" t="s">
        <v>37</v>
      </c>
      <c r="D3587" t="s">
        <v>55</v>
      </c>
      <c r="E3587" t="s">
        <v>50</v>
      </c>
      <c r="F3587" t="s">
        <v>26</v>
      </c>
      <c r="G3587">
        <v>24</v>
      </c>
      <c r="M3587" t="s">
        <v>24</v>
      </c>
      <c r="O3587" t="s">
        <v>29</v>
      </c>
      <c r="P3587">
        <v>5000</v>
      </c>
      <c r="Q3587" t="s">
        <v>61</v>
      </c>
    </row>
    <row r="3588" spans="1:17" hidden="1" x14ac:dyDescent="0.25">
      <c r="A3588">
        <v>0</v>
      </c>
      <c r="B3588" t="s">
        <v>49</v>
      </c>
      <c r="C3588" t="s">
        <v>37</v>
      </c>
      <c r="D3588" t="s">
        <v>59</v>
      </c>
      <c r="E3588" t="s">
        <v>50</v>
      </c>
      <c r="F3588" t="s">
        <v>26</v>
      </c>
      <c r="G3588">
        <v>24</v>
      </c>
      <c r="M3588" t="s">
        <v>24</v>
      </c>
      <c r="O3588" t="s">
        <v>29</v>
      </c>
      <c r="P3588">
        <v>5000</v>
      </c>
      <c r="Q3588" t="s">
        <v>61</v>
      </c>
    </row>
    <row r="3589" spans="1:17" hidden="1" x14ac:dyDescent="0.25">
      <c r="A3589">
        <v>0</v>
      </c>
      <c r="B3589" t="s">
        <v>49</v>
      </c>
      <c r="C3589" t="s">
        <v>37</v>
      </c>
      <c r="D3589" t="s">
        <v>53</v>
      </c>
      <c r="E3589" t="s">
        <v>50</v>
      </c>
      <c r="F3589" t="s">
        <v>26</v>
      </c>
      <c r="G3589">
        <v>24</v>
      </c>
      <c r="M3589" t="s">
        <v>24</v>
      </c>
      <c r="O3589" t="s">
        <v>29</v>
      </c>
      <c r="P3589">
        <v>5000</v>
      </c>
      <c r="Q3589" t="s">
        <v>61</v>
      </c>
    </row>
    <row r="3590" spans="1:17" hidden="1" x14ac:dyDescent="0.25">
      <c r="A3590">
        <v>0</v>
      </c>
      <c r="B3590" t="s">
        <v>49</v>
      </c>
      <c r="C3590" t="s">
        <v>37</v>
      </c>
      <c r="D3590" t="s">
        <v>56</v>
      </c>
      <c r="E3590" t="s">
        <v>50</v>
      </c>
      <c r="F3590" t="s">
        <v>26</v>
      </c>
      <c r="G3590">
        <v>24</v>
      </c>
      <c r="M3590" t="s">
        <v>24</v>
      </c>
      <c r="O3590" t="s">
        <v>29</v>
      </c>
      <c r="P3590">
        <v>5000</v>
      </c>
      <c r="Q3590" t="s">
        <v>61</v>
      </c>
    </row>
    <row r="3591" spans="1:17" hidden="1" x14ac:dyDescent="0.25">
      <c r="A3591">
        <v>0</v>
      </c>
      <c r="B3591" t="s">
        <v>49</v>
      </c>
      <c r="C3591" t="s">
        <v>38</v>
      </c>
      <c r="D3591" t="s">
        <v>52</v>
      </c>
      <c r="E3591" t="s">
        <v>50</v>
      </c>
      <c r="F3591" t="s">
        <v>26</v>
      </c>
      <c r="G3591">
        <v>24</v>
      </c>
      <c r="M3591" t="s">
        <v>24</v>
      </c>
      <c r="O3591" t="s">
        <v>29</v>
      </c>
      <c r="P3591">
        <v>5000</v>
      </c>
      <c r="Q3591" t="s">
        <v>61</v>
      </c>
    </row>
    <row r="3592" spans="1:17" hidden="1" x14ac:dyDescent="0.25">
      <c r="A3592">
        <v>0</v>
      </c>
      <c r="B3592" t="s">
        <v>49</v>
      </c>
      <c r="C3592" t="s">
        <v>38</v>
      </c>
      <c r="D3592" t="s">
        <v>55</v>
      </c>
      <c r="E3592" t="s">
        <v>50</v>
      </c>
      <c r="F3592" t="s">
        <v>26</v>
      </c>
      <c r="G3592">
        <v>24</v>
      </c>
      <c r="M3592" t="s">
        <v>24</v>
      </c>
      <c r="O3592" t="s">
        <v>29</v>
      </c>
      <c r="P3592">
        <v>5000</v>
      </c>
      <c r="Q3592" t="s">
        <v>61</v>
      </c>
    </row>
    <row r="3593" spans="1:17" hidden="1" x14ac:dyDescent="0.25">
      <c r="A3593">
        <v>0</v>
      </c>
      <c r="B3593" t="s">
        <v>49</v>
      </c>
      <c r="C3593" t="s">
        <v>38</v>
      </c>
      <c r="D3593" t="s">
        <v>59</v>
      </c>
      <c r="E3593" t="s">
        <v>50</v>
      </c>
      <c r="F3593" t="s">
        <v>26</v>
      </c>
      <c r="G3593">
        <v>24</v>
      </c>
      <c r="M3593" t="s">
        <v>24</v>
      </c>
      <c r="O3593" t="s">
        <v>29</v>
      </c>
      <c r="P3593">
        <v>5000</v>
      </c>
      <c r="Q3593" t="s">
        <v>61</v>
      </c>
    </row>
    <row r="3594" spans="1:17" hidden="1" x14ac:dyDescent="0.25">
      <c r="A3594">
        <v>0</v>
      </c>
      <c r="B3594" t="s">
        <v>49</v>
      </c>
      <c r="C3594" t="s">
        <v>38</v>
      </c>
      <c r="D3594" t="s">
        <v>53</v>
      </c>
      <c r="E3594" t="s">
        <v>50</v>
      </c>
      <c r="F3594" t="s">
        <v>26</v>
      </c>
      <c r="G3594">
        <v>24</v>
      </c>
      <c r="M3594" t="s">
        <v>24</v>
      </c>
      <c r="O3594" t="s">
        <v>29</v>
      </c>
      <c r="P3594">
        <v>5000</v>
      </c>
      <c r="Q3594" t="s">
        <v>61</v>
      </c>
    </row>
    <row r="3595" spans="1:17" hidden="1" x14ac:dyDescent="0.25">
      <c r="A3595">
        <v>0</v>
      </c>
      <c r="B3595" t="s">
        <v>49</v>
      </c>
      <c r="C3595" t="s">
        <v>38</v>
      </c>
      <c r="D3595" t="s">
        <v>56</v>
      </c>
      <c r="E3595" t="s">
        <v>50</v>
      </c>
      <c r="F3595" t="s">
        <v>26</v>
      </c>
      <c r="G3595">
        <v>24</v>
      </c>
      <c r="M3595" t="s">
        <v>24</v>
      </c>
      <c r="O3595" t="s">
        <v>29</v>
      </c>
      <c r="P3595">
        <v>5000</v>
      </c>
      <c r="Q3595" t="s">
        <v>61</v>
      </c>
    </row>
    <row r="3596" spans="1:17" hidden="1" x14ac:dyDescent="0.25">
      <c r="A3596">
        <v>0</v>
      </c>
      <c r="B3596" t="s">
        <v>49</v>
      </c>
      <c r="C3596" t="s">
        <v>38</v>
      </c>
      <c r="D3596" t="s">
        <v>52</v>
      </c>
      <c r="E3596" t="s">
        <v>50</v>
      </c>
      <c r="F3596" t="s">
        <v>26</v>
      </c>
      <c r="G3596">
        <v>24</v>
      </c>
      <c r="M3596" t="s">
        <v>24</v>
      </c>
      <c r="O3596" t="s">
        <v>29</v>
      </c>
      <c r="P3596">
        <v>5000</v>
      </c>
      <c r="Q3596" t="s">
        <v>61</v>
      </c>
    </row>
    <row r="3597" spans="1:17" x14ac:dyDescent="0.25">
      <c r="A3597">
        <v>1</v>
      </c>
      <c r="B3597" t="s">
        <v>47</v>
      </c>
      <c r="C3597" t="s">
        <v>17</v>
      </c>
      <c r="D3597" t="s">
        <v>55</v>
      </c>
      <c r="E3597" t="s">
        <v>48</v>
      </c>
      <c r="F3597" t="s">
        <v>26</v>
      </c>
      <c r="G3597">
        <v>24</v>
      </c>
      <c r="M3597" t="s">
        <v>24</v>
      </c>
      <c r="O3597" t="s">
        <v>29</v>
      </c>
      <c r="P3597">
        <v>5000</v>
      </c>
      <c r="Q3597" t="s">
        <v>61</v>
      </c>
    </row>
    <row r="3598" spans="1:17" x14ac:dyDescent="0.25">
      <c r="A3598">
        <v>1</v>
      </c>
      <c r="B3598" t="s">
        <v>47</v>
      </c>
      <c r="C3598" t="s">
        <v>17</v>
      </c>
      <c r="D3598" t="s">
        <v>53</v>
      </c>
      <c r="E3598" t="s">
        <v>48</v>
      </c>
      <c r="F3598" t="s">
        <v>26</v>
      </c>
      <c r="G3598">
        <v>24</v>
      </c>
      <c r="M3598" t="s">
        <v>24</v>
      </c>
      <c r="O3598" t="s">
        <v>29</v>
      </c>
      <c r="P3598">
        <v>5000</v>
      </c>
      <c r="Q3598" t="s">
        <v>61</v>
      </c>
    </row>
    <row r="3599" spans="1:17" x14ac:dyDescent="0.25">
      <c r="A3599">
        <v>1</v>
      </c>
      <c r="B3599" t="s">
        <v>47</v>
      </c>
      <c r="C3599" t="s">
        <v>17</v>
      </c>
      <c r="D3599" t="s">
        <v>59</v>
      </c>
      <c r="E3599" t="s">
        <v>48</v>
      </c>
      <c r="F3599" t="s">
        <v>26</v>
      </c>
      <c r="G3599">
        <v>24</v>
      </c>
      <c r="M3599" t="s">
        <v>24</v>
      </c>
      <c r="O3599" t="s">
        <v>29</v>
      </c>
      <c r="P3599">
        <v>5000</v>
      </c>
      <c r="Q3599" t="s">
        <v>61</v>
      </c>
    </row>
    <row r="3600" spans="1:17" x14ac:dyDescent="0.25">
      <c r="A3600">
        <v>1</v>
      </c>
      <c r="B3600" t="s">
        <v>47</v>
      </c>
      <c r="C3600" t="s">
        <v>17</v>
      </c>
      <c r="D3600" t="s">
        <v>52</v>
      </c>
      <c r="E3600" t="s">
        <v>48</v>
      </c>
      <c r="F3600" t="s">
        <v>26</v>
      </c>
      <c r="G3600">
        <v>24</v>
      </c>
      <c r="M3600" t="s">
        <v>24</v>
      </c>
      <c r="O3600" t="s">
        <v>29</v>
      </c>
      <c r="P3600">
        <v>5000</v>
      </c>
      <c r="Q3600" t="s">
        <v>61</v>
      </c>
    </row>
    <row r="3601" spans="1:17" x14ac:dyDescent="0.25">
      <c r="A3601">
        <v>1</v>
      </c>
      <c r="B3601" t="s">
        <v>47</v>
      </c>
      <c r="C3601" t="s">
        <v>17</v>
      </c>
      <c r="D3601" t="s">
        <v>56</v>
      </c>
      <c r="E3601" t="s">
        <v>48</v>
      </c>
      <c r="F3601" t="s">
        <v>26</v>
      </c>
      <c r="G3601">
        <v>24</v>
      </c>
      <c r="M3601" t="s">
        <v>24</v>
      </c>
      <c r="O3601" t="s">
        <v>29</v>
      </c>
      <c r="P3601">
        <v>5000</v>
      </c>
      <c r="Q3601" t="s">
        <v>61</v>
      </c>
    </row>
    <row r="3602" spans="1:17" x14ac:dyDescent="0.25">
      <c r="A3602">
        <v>1</v>
      </c>
      <c r="B3602" t="s">
        <v>47</v>
      </c>
      <c r="C3602" t="s">
        <v>36</v>
      </c>
      <c r="D3602" t="s">
        <v>55</v>
      </c>
      <c r="E3602" t="s">
        <v>48</v>
      </c>
      <c r="F3602" t="s">
        <v>26</v>
      </c>
      <c r="G3602">
        <v>24</v>
      </c>
      <c r="M3602" t="s">
        <v>24</v>
      </c>
      <c r="O3602" t="s">
        <v>29</v>
      </c>
      <c r="P3602">
        <v>5000</v>
      </c>
      <c r="Q3602" t="s">
        <v>61</v>
      </c>
    </row>
    <row r="3603" spans="1:17" x14ac:dyDescent="0.25">
      <c r="A3603">
        <v>1</v>
      </c>
      <c r="B3603" t="s">
        <v>47</v>
      </c>
      <c r="C3603" t="s">
        <v>36</v>
      </c>
      <c r="D3603" t="s">
        <v>59</v>
      </c>
      <c r="E3603" t="s">
        <v>48</v>
      </c>
      <c r="F3603" t="s">
        <v>26</v>
      </c>
      <c r="G3603">
        <v>24</v>
      </c>
      <c r="M3603" t="s">
        <v>24</v>
      </c>
      <c r="O3603" t="s">
        <v>29</v>
      </c>
      <c r="P3603">
        <v>5000</v>
      </c>
      <c r="Q3603" t="s">
        <v>61</v>
      </c>
    </row>
    <row r="3604" spans="1:17" x14ac:dyDescent="0.25">
      <c r="A3604">
        <v>1</v>
      </c>
      <c r="B3604" t="s">
        <v>47</v>
      </c>
      <c r="C3604" t="s">
        <v>36</v>
      </c>
      <c r="D3604" t="s">
        <v>53</v>
      </c>
      <c r="E3604" t="s">
        <v>48</v>
      </c>
      <c r="F3604" t="s">
        <v>26</v>
      </c>
      <c r="G3604">
        <v>24</v>
      </c>
      <c r="M3604" t="s">
        <v>24</v>
      </c>
      <c r="O3604" t="s">
        <v>29</v>
      </c>
      <c r="P3604">
        <v>5000</v>
      </c>
      <c r="Q3604" t="s">
        <v>61</v>
      </c>
    </row>
    <row r="3605" spans="1:17" x14ac:dyDescent="0.25">
      <c r="A3605">
        <v>1</v>
      </c>
      <c r="B3605" t="s">
        <v>47</v>
      </c>
      <c r="C3605" t="s">
        <v>36</v>
      </c>
      <c r="D3605" t="s">
        <v>56</v>
      </c>
      <c r="E3605" t="s">
        <v>48</v>
      </c>
      <c r="F3605" t="s">
        <v>26</v>
      </c>
      <c r="G3605">
        <v>24</v>
      </c>
      <c r="M3605" t="s">
        <v>24</v>
      </c>
      <c r="O3605" t="s">
        <v>29</v>
      </c>
      <c r="P3605">
        <v>5000</v>
      </c>
      <c r="Q3605" t="s">
        <v>61</v>
      </c>
    </row>
    <row r="3606" spans="1:17" x14ac:dyDescent="0.25">
      <c r="A3606">
        <v>1</v>
      </c>
      <c r="B3606" t="s">
        <v>47</v>
      </c>
      <c r="C3606" t="s">
        <v>37</v>
      </c>
      <c r="D3606" t="s">
        <v>52</v>
      </c>
      <c r="E3606" t="s">
        <v>48</v>
      </c>
      <c r="F3606" t="s">
        <v>26</v>
      </c>
      <c r="G3606">
        <v>24</v>
      </c>
      <c r="M3606" t="s">
        <v>24</v>
      </c>
      <c r="O3606" t="s">
        <v>29</v>
      </c>
      <c r="P3606">
        <v>5000</v>
      </c>
      <c r="Q3606" t="s">
        <v>61</v>
      </c>
    </row>
    <row r="3607" spans="1:17" x14ac:dyDescent="0.25">
      <c r="A3607">
        <v>1</v>
      </c>
      <c r="B3607" t="s">
        <v>47</v>
      </c>
      <c r="C3607" t="s">
        <v>37</v>
      </c>
      <c r="D3607" t="s">
        <v>55</v>
      </c>
      <c r="E3607" t="s">
        <v>48</v>
      </c>
      <c r="F3607" t="s">
        <v>26</v>
      </c>
      <c r="G3607">
        <v>24</v>
      </c>
      <c r="M3607" t="s">
        <v>24</v>
      </c>
      <c r="O3607" t="s">
        <v>29</v>
      </c>
      <c r="P3607">
        <v>5000</v>
      </c>
      <c r="Q3607" t="s">
        <v>61</v>
      </c>
    </row>
    <row r="3608" spans="1:17" x14ac:dyDescent="0.25">
      <c r="A3608">
        <v>1</v>
      </c>
      <c r="B3608" t="s">
        <v>47</v>
      </c>
      <c r="C3608" t="s">
        <v>37</v>
      </c>
      <c r="D3608" t="s">
        <v>59</v>
      </c>
      <c r="E3608" t="s">
        <v>48</v>
      </c>
      <c r="F3608" t="s">
        <v>26</v>
      </c>
      <c r="G3608">
        <v>24</v>
      </c>
      <c r="M3608" t="s">
        <v>24</v>
      </c>
      <c r="O3608" t="s">
        <v>29</v>
      </c>
      <c r="P3608">
        <v>5000</v>
      </c>
      <c r="Q3608" t="s">
        <v>61</v>
      </c>
    </row>
    <row r="3609" spans="1:17" x14ac:dyDescent="0.25">
      <c r="A3609">
        <v>1</v>
      </c>
      <c r="B3609" t="s">
        <v>47</v>
      </c>
      <c r="C3609" t="s">
        <v>37</v>
      </c>
      <c r="D3609" t="s">
        <v>53</v>
      </c>
      <c r="E3609" t="s">
        <v>48</v>
      </c>
      <c r="F3609" t="s">
        <v>26</v>
      </c>
      <c r="G3609">
        <v>24</v>
      </c>
      <c r="M3609" t="s">
        <v>24</v>
      </c>
      <c r="O3609" t="s">
        <v>29</v>
      </c>
      <c r="P3609">
        <v>5000</v>
      </c>
      <c r="Q3609" t="s">
        <v>61</v>
      </c>
    </row>
    <row r="3610" spans="1:17" x14ac:dyDescent="0.25">
      <c r="A3610">
        <v>1</v>
      </c>
      <c r="B3610" t="s">
        <v>47</v>
      </c>
      <c r="C3610" t="s">
        <v>37</v>
      </c>
      <c r="D3610" t="s">
        <v>56</v>
      </c>
      <c r="E3610" t="s">
        <v>48</v>
      </c>
      <c r="F3610" t="s">
        <v>26</v>
      </c>
      <c r="G3610">
        <v>24</v>
      </c>
      <c r="M3610" t="s">
        <v>24</v>
      </c>
      <c r="O3610" t="s">
        <v>29</v>
      </c>
      <c r="P3610">
        <v>5000</v>
      </c>
      <c r="Q3610" t="s">
        <v>61</v>
      </c>
    </row>
    <row r="3611" spans="1:17" x14ac:dyDescent="0.25">
      <c r="A3611">
        <v>1</v>
      </c>
      <c r="B3611" t="s">
        <v>47</v>
      </c>
      <c r="C3611" t="s">
        <v>38</v>
      </c>
      <c r="D3611" t="s">
        <v>52</v>
      </c>
      <c r="E3611" t="s">
        <v>48</v>
      </c>
      <c r="F3611" t="s">
        <v>26</v>
      </c>
      <c r="G3611">
        <v>24</v>
      </c>
      <c r="M3611" t="s">
        <v>24</v>
      </c>
      <c r="O3611" t="s">
        <v>29</v>
      </c>
      <c r="P3611">
        <v>5000</v>
      </c>
      <c r="Q3611" t="s">
        <v>61</v>
      </c>
    </row>
    <row r="3612" spans="1:17" x14ac:dyDescent="0.25">
      <c r="A3612">
        <v>1</v>
      </c>
      <c r="B3612" t="s">
        <v>47</v>
      </c>
      <c r="C3612" t="s">
        <v>38</v>
      </c>
      <c r="D3612" t="s">
        <v>55</v>
      </c>
      <c r="E3612" t="s">
        <v>48</v>
      </c>
      <c r="F3612" t="s">
        <v>26</v>
      </c>
      <c r="G3612">
        <v>24</v>
      </c>
      <c r="M3612" t="s">
        <v>24</v>
      </c>
      <c r="O3612" t="s">
        <v>29</v>
      </c>
      <c r="P3612">
        <v>5000</v>
      </c>
      <c r="Q3612" t="s">
        <v>61</v>
      </c>
    </row>
    <row r="3613" spans="1:17" x14ac:dyDescent="0.25">
      <c r="A3613">
        <v>1</v>
      </c>
      <c r="B3613" t="s">
        <v>47</v>
      </c>
      <c r="C3613" t="s">
        <v>38</v>
      </c>
      <c r="D3613" t="s">
        <v>59</v>
      </c>
      <c r="E3613" t="s">
        <v>48</v>
      </c>
      <c r="F3613" t="s">
        <v>26</v>
      </c>
      <c r="G3613">
        <v>24</v>
      </c>
      <c r="M3613" t="s">
        <v>24</v>
      </c>
      <c r="O3613" t="s">
        <v>29</v>
      </c>
      <c r="P3613">
        <v>5000</v>
      </c>
      <c r="Q3613" t="s">
        <v>61</v>
      </c>
    </row>
    <row r="3614" spans="1:17" x14ac:dyDescent="0.25">
      <c r="A3614">
        <v>1</v>
      </c>
      <c r="B3614" t="s">
        <v>47</v>
      </c>
      <c r="C3614" t="s">
        <v>38</v>
      </c>
      <c r="D3614" t="s">
        <v>53</v>
      </c>
      <c r="E3614" t="s">
        <v>48</v>
      </c>
      <c r="F3614" t="s">
        <v>26</v>
      </c>
      <c r="G3614">
        <v>24</v>
      </c>
      <c r="M3614" t="s">
        <v>24</v>
      </c>
      <c r="O3614" t="s">
        <v>29</v>
      </c>
      <c r="P3614">
        <v>5000</v>
      </c>
      <c r="Q3614" t="s">
        <v>61</v>
      </c>
    </row>
    <row r="3615" spans="1:17" x14ac:dyDescent="0.25">
      <c r="A3615">
        <v>1</v>
      </c>
      <c r="B3615" t="s">
        <v>47</v>
      </c>
      <c r="C3615" t="s">
        <v>38</v>
      </c>
      <c r="D3615" t="s">
        <v>56</v>
      </c>
      <c r="E3615" t="s">
        <v>48</v>
      </c>
      <c r="F3615" t="s">
        <v>26</v>
      </c>
      <c r="G3615">
        <v>24</v>
      </c>
      <c r="M3615" t="s">
        <v>24</v>
      </c>
      <c r="O3615" t="s">
        <v>29</v>
      </c>
      <c r="P3615">
        <v>5000</v>
      </c>
      <c r="Q3615" t="s">
        <v>61</v>
      </c>
    </row>
    <row r="3616" spans="1:17" x14ac:dyDescent="0.25">
      <c r="A3616">
        <v>1</v>
      </c>
      <c r="B3616" t="s">
        <v>47</v>
      </c>
      <c r="C3616" t="s">
        <v>38</v>
      </c>
      <c r="D3616" t="s">
        <v>52</v>
      </c>
      <c r="E3616" t="s">
        <v>48</v>
      </c>
      <c r="F3616" t="s">
        <v>26</v>
      </c>
      <c r="G3616">
        <v>24</v>
      </c>
      <c r="M3616" t="s">
        <v>24</v>
      </c>
      <c r="O3616" t="s">
        <v>29</v>
      </c>
      <c r="P3616">
        <v>5000</v>
      </c>
      <c r="Q3616" t="s">
        <v>61</v>
      </c>
    </row>
    <row r="3617" spans="1:17" hidden="1" x14ac:dyDescent="0.25">
      <c r="A3617">
        <v>2</v>
      </c>
      <c r="B3617" t="s">
        <v>47</v>
      </c>
      <c r="C3617" t="s">
        <v>17</v>
      </c>
      <c r="D3617" t="s">
        <v>55</v>
      </c>
      <c r="E3617" t="s">
        <v>48</v>
      </c>
      <c r="F3617" t="s">
        <v>26</v>
      </c>
      <c r="G3617">
        <v>24</v>
      </c>
      <c r="M3617" t="s">
        <v>24</v>
      </c>
      <c r="O3617" t="s">
        <v>29</v>
      </c>
      <c r="P3617">
        <v>5000</v>
      </c>
      <c r="Q3617" t="s">
        <v>61</v>
      </c>
    </row>
    <row r="3618" spans="1:17" hidden="1" x14ac:dyDescent="0.25">
      <c r="A3618">
        <v>2</v>
      </c>
      <c r="B3618" t="s">
        <v>47</v>
      </c>
      <c r="C3618" t="s">
        <v>17</v>
      </c>
      <c r="D3618" t="s">
        <v>53</v>
      </c>
      <c r="E3618" t="s">
        <v>48</v>
      </c>
      <c r="F3618" t="s">
        <v>26</v>
      </c>
      <c r="G3618">
        <v>24</v>
      </c>
      <c r="M3618" t="s">
        <v>24</v>
      </c>
      <c r="O3618" t="s">
        <v>29</v>
      </c>
      <c r="P3618">
        <v>5000</v>
      </c>
      <c r="Q3618" t="s">
        <v>61</v>
      </c>
    </row>
    <row r="3619" spans="1:17" hidden="1" x14ac:dyDescent="0.25">
      <c r="A3619">
        <v>2</v>
      </c>
      <c r="B3619" t="s">
        <v>47</v>
      </c>
      <c r="C3619" t="s">
        <v>17</v>
      </c>
      <c r="D3619" t="s">
        <v>59</v>
      </c>
      <c r="E3619" t="s">
        <v>48</v>
      </c>
      <c r="F3619" t="s">
        <v>26</v>
      </c>
      <c r="G3619">
        <v>24</v>
      </c>
      <c r="M3619" t="s">
        <v>24</v>
      </c>
      <c r="O3619" t="s">
        <v>29</v>
      </c>
      <c r="P3619">
        <v>5000</v>
      </c>
      <c r="Q3619" t="s">
        <v>61</v>
      </c>
    </row>
    <row r="3620" spans="1:17" hidden="1" x14ac:dyDescent="0.25">
      <c r="A3620">
        <v>2</v>
      </c>
      <c r="B3620" t="s">
        <v>47</v>
      </c>
      <c r="C3620" t="s">
        <v>17</v>
      </c>
      <c r="D3620" t="s">
        <v>52</v>
      </c>
      <c r="E3620" t="s">
        <v>48</v>
      </c>
      <c r="F3620" t="s">
        <v>26</v>
      </c>
      <c r="G3620">
        <v>24</v>
      </c>
      <c r="M3620" t="s">
        <v>24</v>
      </c>
      <c r="O3620" t="s">
        <v>29</v>
      </c>
      <c r="P3620">
        <v>5000</v>
      </c>
      <c r="Q3620" t="s">
        <v>61</v>
      </c>
    </row>
    <row r="3621" spans="1:17" hidden="1" x14ac:dyDescent="0.25">
      <c r="A3621">
        <v>2</v>
      </c>
      <c r="B3621" t="s">
        <v>47</v>
      </c>
      <c r="C3621" t="s">
        <v>17</v>
      </c>
      <c r="D3621" t="s">
        <v>56</v>
      </c>
      <c r="E3621" t="s">
        <v>48</v>
      </c>
      <c r="F3621" t="s">
        <v>26</v>
      </c>
      <c r="G3621">
        <v>24</v>
      </c>
      <c r="M3621" t="s">
        <v>24</v>
      </c>
      <c r="O3621" t="s">
        <v>29</v>
      </c>
      <c r="P3621">
        <v>5000</v>
      </c>
      <c r="Q3621" t="s">
        <v>61</v>
      </c>
    </row>
    <row r="3622" spans="1:17" hidden="1" x14ac:dyDescent="0.25">
      <c r="A3622">
        <v>2</v>
      </c>
      <c r="B3622" t="s">
        <v>47</v>
      </c>
      <c r="C3622" t="s">
        <v>36</v>
      </c>
      <c r="D3622" t="s">
        <v>55</v>
      </c>
      <c r="E3622" t="s">
        <v>48</v>
      </c>
      <c r="F3622" t="s">
        <v>26</v>
      </c>
      <c r="G3622">
        <v>24</v>
      </c>
      <c r="M3622" t="s">
        <v>24</v>
      </c>
      <c r="O3622" t="s">
        <v>29</v>
      </c>
      <c r="P3622">
        <v>5000</v>
      </c>
      <c r="Q3622" t="s">
        <v>61</v>
      </c>
    </row>
    <row r="3623" spans="1:17" hidden="1" x14ac:dyDescent="0.25">
      <c r="A3623">
        <v>2</v>
      </c>
      <c r="B3623" t="s">
        <v>47</v>
      </c>
      <c r="C3623" t="s">
        <v>36</v>
      </c>
      <c r="D3623" t="s">
        <v>59</v>
      </c>
      <c r="E3623" t="s">
        <v>48</v>
      </c>
      <c r="F3623" t="s">
        <v>26</v>
      </c>
      <c r="G3623">
        <v>24</v>
      </c>
      <c r="M3623" t="s">
        <v>24</v>
      </c>
      <c r="O3623" t="s">
        <v>29</v>
      </c>
      <c r="P3623">
        <v>5000</v>
      </c>
      <c r="Q3623" t="s">
        <v>61</v>
      </c>
    </row>
    <row r="3624" spans="1:17" hidden="1" x14ac:dyDescent="0.25">
      <c r="A3624">
        <v>2</v>
      </c>
      <c r="B3624" t="s">
        <v>47</v>
      </c>
      <c r="C3624" t="s">
        <v>36</v>
      </c>
      <c r="D3624" t="s">
        <v>53</v>
      </c>
      <c r="E3624" t="s">
        <v>48</v>
      </c>
      <c r="F3624" t="s">
        <v>26</v>
      </c>
      <c r="G3624">
        <v>24</v>
      </c>
      <c r="M3624" t="s">
        <v>24</v>
      </c>
      <c r="O3624" t="s">
        <v>29</v>
      </c>
      <c r="P3624">
        <v>5000</v>
      </c>
      <c r="Q3624" t="s">
        <v>61</v>
      </c>
    </row>
    <row r="3625" spans="1:17" hidden="1" x14ac:dyDescent="0.25">
      <c r="A3625">
        <v>2</v>
      </c>
      <c r="B3625" t="s">
        <v>47</v>
      </c>
      <c r="C3625" t="s">
        <v>36</v>
      </c>
      <c r="D3625" t="s">
        <v>56</v>
      </c>
      <c r="E3625" t="s">
        <v>48</v>
      </c>
      <c r="F3625" t="s">
        <v>26</v>
      </c>
      <c r="G3625">
        <v>24</v>
      </c>
      <c r="M3625" t="s">
        <v>24</v>
      </c>
      <c r="O3625" t="s">
        <v>29</v>
      </c>
      <c r="P3625">
        <v>5000</v>
      </c>
      <c r="Q3625" t="s">
        <v>61</v>
      </c>
    </row>
    <row r="3626" spans="1:17" hidden="1" x14ac:dyDescent="0.25">
      <c r="A3626">
        <v>2</v>
      </c>
      <c r="B3626" t="s">
        <v>47</v>
      </c>
      <c r="C3626" t="s">
        <v>37</v>
      </c>
      <c r="D3626" t="s">
        <v>52</v>
      </c>
      <c r="E3626" t="s">
        <v>48</v>
      </c>
      <c r="F3626" t="s">
        <v>26</v>
      </c>
      <c r="G3626">
        <v>24</v>
      </c>
      <c r="M3626" t="s">
        <v>24</v>
      </c>
      <c r="O3626" t="s">
        <v>29</v>
      </c>
      <c r="P3626">
        <v>5000</v>
      </c>
      <c r="Q3626" t="s">
        <v>61</v>
      </c>
    </row>
    <row r="3627" spans="1:17" hidden="1" x14ac:dyDescent="0.25">
      <c r="A3627">
        <v>2</v>
      </c>
      <c r="B3627" t="s">
        <v>47</v>
      </c>
      <c r="C3627" t="s">
        <v>37</v>
      </c>
      <c r="D3627" t="s">
        <v>55</v>
      </c>
      <c r="E3627" t="s">
        <v>48</v>
      </c>
      <c r="F3627" t="s">
        <v>26</v>
      </c>
      <c r="G3627">
        <v>24</v>
      </c>
      <c r="M3627" t="s">
        <v>24</v>
      </c>
      <c r="O3627" t="s">
        <v>29</v>
      </c>
      <c r="P3627">
        <v>5000</v>
      </c>
      <c r="Q3627" t="s">
        <v>61</v>
      </c>
    </row>
    <row r="3628" spans="1:17" hidden="1" x14ac:dyDescent="0.25">
      <c r="A3628">
        <v>2</v>
      </c>
      <c r="B3628" t="s">
        <v>47</v>
      </c>
      <c r="C3628" t="s">
        <v>37</v>
      </c>
      <c r="D3628" t="s">
        <v>59</v>
      </c>
      <c r="E3628" t="s">
        <v>48</v>
      </c>
      <c r="F3628" t="s">
        <v>26</v>
      </c>
      <c r="G3628">
        <v>24</v>
      </c>
      <c r="M3628" t="s">
        <v>24</v>
      </c>
      <c r="O3628" t="s">
        <v>29</v>
      </c>
      <c r="P3628">
        <v>5000</v>
      </c>
      <c r="Q3628" t="s">
        <v>61</v>
      </c>
    </row>
    <row r="3629" spans="1:17" hidden="1" x14ac:dyDescent="0.25">
      <c r="A3629">
        <v>2</v>
      </c>
      <c r="B3629" t="s">
        <v>47</v>
      </c>
      <c r="C3629" t="s">
        <v>37</v>
      </c>
      <c r="D3629" t="s">
        <v>53</v>
      </c>
      <c r="E3629" t="s">
        <v>48</v>
      </c>
      <c r="F3629" t="s">
        <v>26</v>
      </c>
      <c r="G3629">
        <v>24</v>
      </c>
      <c r="M3629" t="s">
        <v>24</v>
      </c>
      <c r="O3629" t="s">
        <v>29</v>
      </c>
      <c r="P3629">
        <v>5000</v>
      </c>
      <c r="Q3629" t="s">
        <v>61</v>
      </c>
    </row>
    <row r="3630" spans="1:17" hidden="1" x14ac:dyDescent="0.25">
      <c r="A3630">
        <v>2</v>
      </c>
      <c r="B3630" t="s">
        <v>47</v>
      </c>
      <c r="C3630" t="s">
        <v>37</v>
      </c>
      <c r="D3630" t="s">
        <v>56</v>
      </c>
      <c r="E3630" t="s">
        <v>48</v>
      </c>
      <c r="F3630" t="s">
        <v>26</v>
      </c>
      <c r="G3630">
        <v>24</v>
      </c>
      <c r="M3630" t="s">
        <v>24</v>
      </c>
      <c r="O3630" t="s">
        <v>29</v>
      </c>
      <c r="P3630">
        <v>5000</v>
      </c>
      <c r="Q3630" t="s">
        <v>61</v>
      </c>
    </row>
    <row r="3631" spans="1:17" hidden="1" x14ac:dyDescent="0.25">
      <c r="A3631">
        <v>2</v>
      </c>
      <c r="B3631" t="s">
        <v>47</v>
      </c>
      <c r="C3631" t="s">
        <v>38</v>
      </c>
      <c r="D3631" t="s">
        <v>52</v>
      </c>
      <c r="E3631" t="s">
        <v>48</v>
      </c>
      <c r="F3631" t="s">
        <v>26</v>
      </c>
      <c r="G3631">
        <v>24</v>
      </c>
      <c r="M3631" t="s">
        <v>24</v>
      </c>
      <c r="O3631" t="s">
        <v>29</v>
      </c>
      <c r="P3631">
        <v>5000</v>
      </c>
      <c r="Q3631" t="s">
        <v>61</v>
      </c>
    </row>
    <row r="3632" spans="1:17" hidden="1" x14ac:dyDescent="0.25">
      <c r="A3632">
        <v>2</v>
      </c>
      <c r="B3632" t="s">
        <v>47</v>
      </c>
      <c r="C3632" t="s">
        <v>38</v>
      </c>
      <c r="D3632" t="s">
        <v>55</v>
      </c>
      <c r="E3632" t="s">
        <v>48</v>
      </c>
      <c r="F3632" t="s">
        <v>26</v>
      </c>
      <c r="G3632">
        <v>24</v>
      </c>
      <c r="M3632" t="s">
        <v>24</v>
      </c>
      <c r="O3632" t="s">
        <v>29</v>
      </c>
      <c r="P3632">
        <v>5000</v>
      </c>
      <c r="Q3632" t="s">
        <v>61</v>
      </c>
    </row>
    <row r="3633" spans="1:17" hidden="1" x14ac:dyDescent="0.25">
      <c r="A3633">
        <v>2</v>
      </c>
      <c r="B3633" t="s">
        <v>47</v>
      </c>
      <c r="C3633" t="s">
        <v>38</v>
      </c>
      <c r="D3633" t="s">
        <v>59</v>
      </c>
      <c r="E3633" t="s">
        <v>48</v>
      </c>
      <c r="F3633" t="s">
        <v>26</v>
      </c>
      <c r="G3633">
        <v>24</v>
      </c>
      <c r="M3633" t="s">
        <v>24</v>
      </c>
      <c r="O3633" t="s">
        <v>29</v>
      </c>
      <c r="P3633">
        <v>5000</v>
      </c>
      <c r="Q3633" t="s">
        <v>61</v>
      </c>
    </row>
    <row r="3634" spans="1:17" hidden="1" x14ac:dyDescent="0.25">
      <c r="A3634">
        <v>2</v>
      </c>
      <c r="B3634" t="s">
        <v>47</v>
      </c>
      <c r="C3634" t="s">
        <v>38</v>
      </c>
      <c r="D3634" t="s">
        <v>53</v>
      </c>
      <c r="E3634" t="s">
        <v>48</v>
      </c>
      <c r="F3634" t="s">
        <v>26</v>
      </c>
      <c r="G3634">
        <v>24</v>
      </c>
      <c r="M3634" t="s">
        <v>24</v>
      </c>
      <c r="O3634" t="s">
        <v>29</v>
      </c>
      <c r="P3634">
        <v>5000</v>
      </c>
      <c r="Q3634" t="s">
        <v>61</v>
      </c>
    </row>
    <row r="3635" spans="1:17" hidden="1" x14ac:dyDescent="0.25">
      <c r="A3635">
        <v>2</v>
      </c>
      <c r="B3635" t="s">
        <v>47</v>
      </c>
      <c r="C3635" t="s">
        <v>38</v>
      </c>
      <c r="D3635" t="s">
        <v>56</v>
      </c>
      <c r="E3635" t="s">
        <v>48</v>
      </c>
      <c r="F3635" t="s">
        <v>26</v>
      </c>
      <c r="G3635">
        <v>24</v>
      </c>
      <c r="M3635" t="s">
        <v>24</v>
      </c>
      <c r="O3635" t="s">
        <v>29</v>
      </c>
      <c r="P3635">
        <v>5000</v>
      </c>
      <c r="Q3635" t="s">
        <v>61</v>
      </c>
    </row>
    <row r="3636" spans="1:17" hidden="1" x14ac:dyDescent="0.25">
      <c r="A3636">
        <v>2</v>
      </c>
      <c r="B3636" t="s">
        <v>47</v>
      </c>
      <c r="C3636" t="s">
        <v>38</v>
      </c>
      <c r="D3636" t="s">
        <v>52</v>
      </c>
      <c r="E3636" t="s">
        <v>48</v>
      </c>
      <c r="F3636" t="s">
        <v>26</v>
      </c>
      <c r="G3636">
        <v>24</v>
      </c>
      <c r="M3636" t="s">
        <v>24</v>
      </c>
      <c r="O3636" t="s">
        <v>29</v>
      </c>
      <c r="P3636">
        <v>5000</v>
      </c>
      <c r="Q3636" t="s">
        <v>61</v>
      </c>
    </row>
    <row r="3637" spans="1:17" x14ac:dyDescent="0.25">
      <c r="A3637">
        <v>1</v>
      </c>
      <c r="B3637" t="s">
        <v>49</v>
      </c>
      <c r="C3637" t="s">
        <v>17</v>
      </c>
      <c r="D3637" t="s">
        <v>55</v>
      </c>
      <c r="E3637" t="s">
        <v>50</v>
      </c>
      <c r="F3637" t="s">
        <v>26</v>
      </c>
      <c r="G3637">
        <v>24</v>
      </c>
      <c r="M3637" t="s">
        <v>24</v>
      </c>
      <c r="O3637" t="s">
        <v>29</v>
      </c>
      <c r="P3637">
        <v>5000</v>
      </c>
      <c r="Q3637" t="s">
        <v>61</v>
      </c>
    </row>
    <row r="3638" spans="1:17" x14ac:dyDescent="0.25">
      <c r="A3638">
        <v>1</v>
      </c>
      <c r="B3638" t="s">
        <v>49</v>
      </c>
      <c r="C3638" t="s">
        <v>17</v>
      </c>
      <c r="D3638" t="s">
        <v>53</v>
      </c>
      <c r="E3638" t="s">
        <v>50</v>
      </c>
      <c r="F3638" t="s">
        <v>26</v>
      </c>
      <c r="G3638">
        <v>24</v>
      </c>
      <c r="M3638" t="s">
        <v>24</v>
      </c>
      <c r="O3638" t="s">
        <v>29</v>
      </c>
      <c r="P3638">
        <v>5000</v>
      </c>
      <c r="Q3638" t="s">
        <v>61</v>
      </c>
    </row>
    <row r="3639" spans="1:17" x14ac:dyDescent="0.25">
      <c r="A3639">
        <v>1</v>
      </c>
      <c r="B3639" t="s">
        <v>49</v>
      </c>
      <c r="C3639" t="s">
        <v>17</v>
      </c>
      <c r="D3639" t="s">
        <v>59</v>
      </c>
      <c r="E3639" t="s">
        <v>50</v>
      </c>
      <c r="F3639" t="s">
        <v>26</v>
      </c>
      <c r="G3639">
        <v>24</v>
      </c>
      <c r="M3639" t="s">
        <v>24</v>
      </c>
      <c r="O3639" t="s">
        <v>29</v>
      </c>
      <c r="P3639">
        <v>5000</v>
      </c>
      <c r="Q3639" t="s">
        <v>61</v>
      </c>
    </row>
    <row r="3640" spans="1:17" x14ac:dyDescent="0.25">
      <c r="A3640">
        <v>1</v>
      </c>
      <c r="B3640" t="s">
        <v>49</v>
      </c>
      <c r="C3640" t="s">
        <v>17</v>
      </c>
      <c r="D3640" t="s">
        <v>52</v>
      </c>
      <c r="E3640" t="s">
        <v>50</v>
      </c>
      <c r="F3640" t="s">
        <v>26</v>
      </c>
      <c r="G3640">
        <v>24</v>
      </c>
      <c r="M3640" t="s">
        <v>24</v>
      </c>
      <c r="O3640" t="s">
        <v>29</v>
      </c>
      <c r="P3640">
        <v>5000</v>
      </c>
      <c r="Q3640" t="s">
        <v>61</v>
      </c>
    </row>
    <row r="3641" spans="1:17" x14ac:dyDescent="0.25">
      <c r="A3641">
        <v>1</v>
      </c>
      <c r="B3641" t="s">
        <v>49</v>
      </c>
      <c r="C3641" t="s">
        <v>17</v>
      </c>
      <c r="D3641" t="s">
        <v>56</v>
      </c>
      <c r="E3641" t="s">
        <v>50</v>
      </c>
      <c r="F3641" t="s">
        <v>26</v>
      </c>
      <c r="G3641">
        <v>24</v>
      </c>
      <c r="M3641" t="s">
        <v>24</v>
      </c>
      <c r="O3641" t="s">
        <v>29</v>
      </c>
      <c r="P3641">
        <v>5000</v>
      </c>
      <c r="Q3641" t="s">
        <v>61</v>
      </c>
    </row>
    <row r="3642" spans="1:17" x14ac:dyDescent="0.25">
      <c r="A3642">
        <v>1</v>
      </c>
      <c r="B3642" t="s">
        <v>49</v>
      </c>
      <c r="C3642" t="s">
        <v>36</v>
      </c>
      <c r="D3642" t="s">
        <v>55</v>
      </c>
      <c r="E3642" t="s">
        <v>50</v>
      </c>
      <c r="F3642" t="s">
        <v>26</v>
      </c>
      <c r="G3642">
        <v>24</v>
      </c>
      <c r="M3642" t="s">
        <v>24</v>
      </c>
      <c r="O3642" t="s">
        <v>29</v>
      </c>
      <c r="P3642">
        <v>5000</v>
      </c>
      <c r="Q3642" t="s">
        <v>61</v>
      </c>
    </row>
    <row r="3643" spans="1:17" x14ac:dyDescent="0.25">
      <c r="A3643">
        <v>1</v>
      </c>
      <c r="B3643" t="s">
        <v>49</v>
      </c>
      <c r="C3643" t="s">
        <v>36</v>
      </c>
      <c r="D3643" t="s">
        <v>59</v>
      </c>
      <c r="E3643" t="s">
        <v>50</v>
      </c>
      <c r="F3643" t="s">
        <v>26</v>
      </c>
      <c r="G3643">
        <v>24</v>
      </c>
      <c r="M3643" t="s">
        <v>24</v>
      </c>
      <c r="O3643" t="s">
        <v>29</v>
      </c>
      <c r="P3643">
        <v>5000</v>
      </c>
      <c r="Q3643" t="s">
        <v>61</v>
      </c>
    </row>
    <row r="3644" spans="1:17" x14ac:dyDescent="0.25">
      <c r="A3644">
        <v>1</v>
      </c>
      <c r="B3644" t="s">
        <v>49</v>
      </c>
      <c r="C3644" t="s">
        <v>36</v>
      </c>
      <c r="D3644" t="s">
        <v>53</v>
      </c>
      <c r="E3644" t="s">
        <v>50</v>
      </c>
      <c r="F3644" t="s">
        <v>26</v>
      </c>
      <c r="G3644">
        <v>24</v>
      </c>
      <c r="M3644" t="s">
        <v>24</v>
      </c>
      <c r="O3644" t="s">
        <v>29</v>
      </c>
      <c r="P3644">
        <v>5000</v>
      </c>
      <c r="Q3644" t="s">
        <v>61</v>
      </c>
    </row>
    <row r="3645" spans="1:17" x14ac:dyDescent="0.25">
      <c r="A3645">
        <v>1</v>
      </c>
      <c r="B3645" t="s">
        <v>49</v>
      </c>
      <c r="C3645" t="s">
        <v>36</v>
      </c>
      <c r="D3645" t="s">
        <v>56</v>
      </c>
      <c r="E3645" t="s">
        <v>50</v>
      </c>
      <c r="F3645" t="s">
        <v>26</v>
      </c>
      <c r="G3645">
        <v>24</v>
      </c>
      <c r="M3645" t="s">
        <v>24</v>
      </c>
      <c r="O3645" t="s">
        <v>29</v>
      </c>
      <c r="P3645">
        <v>5000</v>
      </c>
      <c r="Q3645" t="s">
        <v>61</v>
      </c>
    </row>
    <row r="3646" spans="1:17" x14ac:dyDescent="0.25">
      <c r="A3646">
        <v>1</v>
      </c>
      <c r="B3646" t="s">
        <v>49</v>
      </c>
      <c r="C3646" t="s">
        <v>37</v>
      </c>
      <c r="D3646" t="s">
        <v>52</v>
      </c>
      <c r="E3646" t="s">
        <v>50</v>
      </c>
      <c r="F3646" t="s">
        <v>26</v>
      </c>
      <c r="G3646">
        <v>24</v>
      </c>
      <c r="M3646" t="s">
        <v>24</v>
      </c>
      <c r="O3646" t="s">
        <v>29</v>
      </c>
      <c r="P3646">
        <v>5000</v>
      </c>
      <c r="Q3646" t="s">
        <v>61</v>
      </c>
    </row>
    <row r="3647" spans="1:17" x14ac:dyDescent="0.25">
      <c r="A3647">
        <v>1</v>
      </c>
      <c r="B3647" t="s">
        <v>49</v>
      </c>
      <c r="C3647" t="s">
        <v>37</v>
      </c>
      <c r="D3647" t="s">
        <v>55</v>
      </c>
      <c r="E3647" t="s">
        <v>50</v>
      </c>
      <c r="F3647" t="s">
        <v>26</v>
      </c>
      <c r="G3647">
        <v>24</v>
      </c>
      <c r="M3647" t="s">
        <v>24</v>
      </c>
      <c r="O3647" t="s">
        <v>29</v>
      </c>
      <c r="P3647">
        <v>5000</v>
      </c>
      <c r="Q3647" t="s">
        <v>61</v>
      </c>
    </row>
    <row r="3648" spans="1:17" x14ac:dyDescent="0.25">
      <c r="A3648">
        <v>1</v>
      </c>
      <c r="B3648" t="s">
        <v>49</v>
      </c>
      <c r="C3648" t="s">
        <v>37</v>
      </c>
      <c r="D3648" t="s">
        <v>59</v>
      </c>
      <c r="E3648" t="s">
        <v>50</v>
      </c>
      <c r="F3648" t="s">
        <v>26</v>
      </c>
      <c r="G3648">
        <v>24</v>
      </c>
      <c r="M3648" t="s">
        <v>24</v>
      </c>
      <c r="O3648" t="s">
        <v>29</v>
      </c>
      <c r="P3648">
        <v>5000</v>
      </c>
      <c r="Q3648" t="s">
        <v>61</v>
      </c>
    </row>
    <row r="3649" spans="1:17" x14ac:dyDescent="0.25">
      <c r="A3649">
        <v>1</v>
      </c>
      <c r="B3649" t="s">
        <v>49</v>
      </c>
      <c r="C3649" t="s">
        <v>37</v>
      </c>
      <c r="D3649" t="s">
        <v>53</v>
      </c>
      <c r="E3649" t="s">
        <v>50</v>
      </c>
      <c r="F3649" t="s">
        <v>26</v>
      </c>
      <c r="G3649">
        <v>24</v>
      </c>
      <c r="M3649" t="s">
        <v>24</v>
      </c>
      <c r="O3649" t="s">
        <v>29</v>
      </c>
      <c r="P3649">
        <v>5000</v>
      </c>
      <c r="Q3649" t="s">
        <v>61</v>
      </c>
    </row>
    <row r="3650" spans="1:17" x14ac:dyDescent="0.25">
      <c r="A3650">
        <v>1</v>
      </c>
      <c r="B3650" t="s">
        <v>49</v>
      </c>
      <c r="C3650" t="s">
        <v>37</v>
      </c>
      <c r="D3650" t="s">
        <v>56</v>
      </c>
      <c r="E3650" t="s">
        <v>50</v>
      </c>
      <c r="F3650" t="s">
        <v>26</v>
      </c>
      <c r="G3650">
        <v>24</v>
      </c>
      <c r="M3650" t="s">
        <v>24</v>
      </c>
      <c r="O3650" t="s">
        <v>29</v>
      </c>
      <c r="P3650">
        <v>5000</v>
      </c>
      <c r="Q3650" t="s">
        <v>61</v>
      </c>
    </row>
    <row r="3651" spans="1:17" x14ac:dyDescent="0.25">
      <c r="A3651">
        <v>1</v>
      </c>
      <c r="B3651" t="s">
        <v>49</v>
      </c>
      <c r="C3651" t="s">
        <v>38</v>
      </c>
      <c r="D3651" t="s">
        <v>52</v>
      </c>
      <c r="E3651" t="s">
        <v>50</v>
      </c>
      <c r="F3651" t="s">
        <v>26</v>
      </c>
      <c r="G3651">
        <v>24</v>
      </c>
      <c r="M3651" t="s">
        <v>24</v>
      </c>
      <c r="O3651" t="s">
        <v>29</v>
      </c>
      <c r="P3651">
        <v>5000</v>
      </c>
      <c r="Q3651" t="s">
        <v>61</v>
      </c>
    </row>
    <row r="3652" spans="1:17" x14ac:dyDescent="0.25">
      <c r="A3652">
        <v>1</v>
      </c>
      <c r="B3652" t="s">
        <v>49</v>
      </c>
      <c r="C3652" t="s">
        <v>38</v>
      </c>
      <c r="D3652" t="s">
        <v>55</v>
      </c>
      <c r="E3652" t="s">
        <v>50</v>
      </c>
      <c r="F3652" t="s">
        <v>26</v>
      </c>
      <c r="G3652">
        <v>24</v>
      </c>
      <c r="M3652" t="s">
        <v>24</v>
      </c>
      <c r="O3652" t="s">
        <v>29</v>
      </c>
      <c r="P3652">
        <v>5000</v>
      </c>
      <c r="Q3652" t="s">
        <v>61</v>
      </c>
    </row>
    <row r="3653" spans="1:17" x14ac:dyDescent="0.25">
      <c r="A3653">
        <v>1</v>
      </c>
      <c r="B3653" t="s">
        <v>49</v>
      </c>
      <c r="C3653" t="s">
        <v>38</v>
      </c>
      <c r="D3653" t="s">
        <v>59</v>
      </c>
      <c r="E3653" t="s">
        <v>50</v>
      </c>
      <c r="F3653" t="s">
        <v>26</v>
      </c>
      <c r="G3653">
        <v>24</v>
      </c>
      <c r="M3653" t="s">
        <v>24</v>
      </c>
      <c r="O3653" t="s">
        <v>29</v>
      </c>
      <c r="P3653">
        <v>5000</v>
      </c>
      <c r="Q3653" t="s">
        <v>61</v>
      </c>
    </row>
    <row r="3654" spans="1:17" x14ac:dyDescent="0.25">
      <c r="A3654">
        <v>1</v>
      </c>
      <c r="B3654" t="s">
        <v>49</v>
      </c>
      <c r="C3654" t="s">
        <v>38</v>
      </c>
      <c r="D3654" t="s">
        <v>53</v>
      </c>
      <c r="E3654" t="s">
        <v>50</v>
      </c>
      <c r="F3654" t="s">
        <v>26</v>
      </c>
      <c r="G3654">
        <v>24</v>
      </c>
      <c r="M3654" t="s">
        <v>24</v>
      </c>
      <c r="O3654" t="s">
        <v>29</v>
      </c>
      <c r="P3654">
        <v>5000</v>
      </c>
      <c r="Q3654" t="s">
        <v>61</v>
      </c>
    </row>
    <row r="3655" spans="1:17" x14ac:dyDescent="0.25">
      <c r="A3655">
        <v>1</v>
      </c>
      <c r="B3655" t="s">
        <v>49</v>
      </c>
      <c r="C3655" t="s">
        <v>38</v>
      </c>
      <c r="D3655" t="s">
        <v>56</v>
      </c>
      <c r="E3655" t="s">
        <v>50</v>
      </c>
      <c r="F3655" t="s">
        <v>26</v>
      </c>
      <c r="G3655">
        <v>24</v>
      </c>
      <c r="M3655" t="s">
        <v>24</v>
      </c>
      <c r="O3655" t="s">
        <v>29</v>
      </c>
      <c r="P3655">
        <v>5000</v>
      </c>
      <c r="Q3655" t="s">
        <v>61</v>
      </c>
    </row>
    <row r="3656" spans="1:17" x14ac:dyDescent="0.25">
      <c r="A3656">
        <v>1</v>
      </c>
      <c r="B3656" t="s">
        <v>49</v>
      </c>
      <c r="C3656" t="s">
        <v>38</v>
      </c>
      <c r="D3656" t="s">
        <v>52</v>
      </c>
      <c r="E3656" t="s">
        <v>50</v>
      </c>
      <c r="F3656" t="s">
        <v>26</v>
      </c>
      <c r="G3656">
        <v>24</v>
      </c>
      <c r="M3656" t="s">
        <v>24</v>
      </c>
      <c r="O3656" t="s">
        <v>29</v>
      </c>
      <c r="P3656">
        <v>5000</v>
      </c>
      <c r="Q3656" t="s">
        <v>61</v>
      </c>
    </row>
    <row r="3657" spans="1:17" hidden="1" x14ac:dyDescent="0.25">
      <c r="A3657">
        <v>2</v>
      </c>
      <c r="B3657" t="s">
        <v>49</v>
      </c>
      <c r="C3657" t="s">
        <v>17</v>
      </c>
      <c r="D3657" t="s">
        <v>55</v>
      </c>
      <c r="E3657" t="s">
        <v>50</v>
      </c>
      <c r="F3657" t="s">
        <v>26</v>
      </c>
      <c r="G3657">
        <v>24</v>
      </c>
      <c r="M3657" t="s">
        <v>24</v>
      </c>
      <c r="O3657" t="s">
        <v>29</v>
      </c>
      <c r="P3657">
        <v>5000</v>
      </c>
      <c r="Q3657" t="s">
        <v>61</v>
      </c>
    </row>
    <row r="3658" spans="1:17" hidden="1" x14ac:dyDescent="0.25">
      <c r="A3658">
        <v>2</v>
      </c>
      <c r="B3658" t="s">
        <v>49</v>
      </c>
      <c r="C3658" t="s">
        <v>17</v>
      </c>
      <c r="D3658" t="s">
        <v>53</v>
      </c>
      <c r="E3658" t="s">
        <v>50</v>
      </c>
      <c r="F3658" t="s">
        <v>26</v>
      </c>
      <c r="G3658">
        <v>24</v>
      </c>
      <c r="M3658" t="s">
        <v>24</v>
      </c>
      <c r="O3658" t="s">
        <v>29</v>
      </c>
      <c r="P3658">
        <v>5000</v>
      </c>
      <c r="Q3658" t="s">
        <v>61</v>
      </c>
    </row>
    <row r="3659" spans="1:17" hidden="1" x14ac:dyDescent="0.25">
      <c r="A3659">
        <v>2</v>
      </c>
      <c r="B3659" t="s">
        <v>49</v>
      </c>
      <c r="C3659" t="s">
        <v>17</v>
      </c>
      <c r="D3659" t="s">
        <v>59</v>
      </c>
      <c r="E3659" t="s">
        <v>50</v>
      </c>
      <c r="F3659" t="s">
        <v>26</v>
      </c>
      <c r="G3659">
        <v>24</v>
      </c>
      <c r="M3659" t="s">
        <v>24</v>
      </c>
      <c r="O3659" t="s">
        <v>29</v>
      </c>
      <c r="P3659">
        <v>5000</v>
      </c>
      <c r="Q3659" t="s">
        <v>61</v>
      </c>
    </row>
    <row r="3660" spans="1:17" hidden="1" x14ac:dyDescent="0.25">
      <c r="A3660">
        <v>2</v>
      </c>
      <c r="B3660" t="s">
        <v>49</v>
      </c>
      <c r="C3660" t="s">
        <v>17</v>
      </c>
      <c r="D3660" t="s">
        <v>52</v>
      </c>
      <c r="E3660" t="s">
        <v>50</v>
      </c>
      <c r="F3660" t="s">
        <v>26</v>
      </c>
      <c r="G3660">
        <v>24</v>
      </c>
      <c r="M3660" t="s">
        <v>24</v>
      </c>
      <c r="O3660" t="s">
        <v>29</v>
      </c>
      <c r="P3660">
        <v>5000</v>
      </c>
      <c r="Q3660" t="s">
        <v>61</v>
      </c>
    </row>
    <row r="3661" spans="1:17" hidden="1" x14ac:dyDescent="0.25">
      <c r="A3661">
        <v>2</v>
      </c>
      <c r="B3661" t="s">
        <v>49</v>
      </c>
      <c r="C3661" t="s">
        <v>17</v>
      </c>
      <c r="D3661" t="s">
        <v>56</v>
      </c>
      <c r="E3661" t="s">
        <v>50</v>
      </c>
      <c r="F3661" t="s">
        <v>26</v>
      </c>
      <c r="G3661">
        <v>24</v>
      </c>
      <c r="M3661" t="s">
        <v>24</v>
      </c>
      <c r="O3661" t="s">
        <v>29</v>
      </c>
      <c r="P3661">
        <v>5000</v>
      </c>
      <c r="Q3661" t="s">
        <v>61</v>
      </c>
    </row>
    <row r="3662" spans="1:17" hidden="1" x14ac:dyDescent="0.25">
      <c r="A3662">
        <v>2</v>
      </c>
      <c r="B3662" t="s">
        <v>49</v>
      </c>
      <c r="C3662" t="s">
        <v>36</v>
      </c>
      <c r="D3662" t="s">
        <v>55</v>
      </c>
      <c r="E3662" t="s">
        <v>50</v>
      </c>
      <c r="F3662" t="s">
        <v>26</v>
      </c>
      <c r="G3662">
        <v>24</v>
      </c>
      <c r="M3662" t="s">
        <v>24</v>
      </c>
      <c r="O3662" t="s">
        <v>29</v>
      </c>
      <c r="P3662">
        <v>5000</v>
      </c>
      <c r="Q3662" t="s">
        <v>61</v>
      </c>
    </row>
    <row r="3663" spans="1:17" hidden="1" x14ac:dyDescent="0.25">
      <c r="A3663">
        <v>2</v>
      </c>
      <c r="B3663" t="s">
        <v>49</v>
      </c>
      <c r="C3663" t="s">
        <v>36</v>
      </c>
      <c r="D3663" t="s">
        <v>59</v>
      </c>
      <c r="E3663" t="s">
        <v>50</v>
      </c>
      <c r="F3663" t="s">
        <v>26</v>
      </c>
      <c r="G3663">
        <v>24</v>
      </c>
      <c r="M3663" t="s">
        <v>24</v>
      </c>
      <c r="O3663" t="s">
        <v>29</v>
      </c>
      <c r="P3663">
        <v>5000</v>
      </c>
      <c r="Q3663" t="s">
        <v>61</v>
      </c>
    </row>
    <row r="3664" spans="1:17" hidden="1" x14ac:dyDescent="0.25">
      <c r="A3664">
        <v>2</v>
      </c>
      <c r="B3664" t="s">
        <v>49</v>
      </c>
      <c r="C3664" t="s">
        <v>36</v>
      </c>
      <c r="D3664" t="s">
        <v>53</v>
      </c>
      <c r="E3664" t="s">
        <v>50</v>
      </c>
      <c r="F3664" t="s">
        <v>26</v>
      </c>
      <c r="G3664">
        <v>24</v>
      </c>
      <c r="M3664" t="s">
        <v>24</v>
      </c>
      <c r="O3664" t="s">
        <v>29</v>
      </c>
      <c r="P3664">
        <v>5000</v>
      </c>
      <c r="Q3664" t="s">
        <v>61</v>
      </c>
    </row>
    <row r="3665" spans="1:17" hidden="1" x14ac:dyDescent="0.25">
      <c r="A3665">
        <v>2</v>
      </c>
      <c r="B3665" t="s">
        <v>49</v>
      </c>
      <c r="C3665" t="s">
        <v>36</v>
      </c>
      <c r="D3665" t="s">
        <v>56</v>
      </c>
      <c r="E3665" t="s">
        <v>50</v>
      </c>
      <c r="F3665" t="s">
        <v>26</v>
      </c>
      <c r="G3665">
        <v>24</v>
      </c>
      <c r="M3665" t="s">
        <v>24</v>
      </c>
      <c r="O3665" t="s">
        <v>29</v>
      </c>
      <c r="P3665">
        <v>5000</v>
      </c>
      <c r="Q3665" t="s">
        <v>61</v>
      </c>
    </row>
    <row r="3666" spans="1:17" hidden="1" x14ac:dyDescent="0.25">
      <c r="A3666">
        <v>2</v>
      </c>
      <c r="B3666" t="s">
        <v>49</v>
      </c>
      <c r="C3666" t="s">
        <v>37</v>
      </c>
      <c r="D3666" t="s">
        <v>52</v>
      </c>
      <c r="E3666" t="s">
        <v>50</v>
      </c>
      <c r="F3666" t="s">
        <v>26</v>
      </c>
      <c r="G3666">
        <v>24</v>
      </c>
      <c r="M3666" t="s">
        <v>24</v>
      </c>
      <c r="O3666" t="s">
        <v>29</v>
      </c>
      <c r="P3666">
        <v>5000</v>
      </c>
      <c r="Q3666" t="s">
        <v>61</v>
      </c>
    </row>
    <row r="3667" spans="1:17" hidden="1" x14ac:dyDescent="0.25">
      <c r="A3667">
        <v>2</v>
      </c>
      <c r="B3667" t="s">
        <v>49</v>
      </c>
      <c r="C3667" t="s">
        <v>37</v>
      </c>
      <c r="D3667" t="s">
        <v>55</v>
      </c>
      <c r="E3667" t="s">
        <v>50</v>
      </c>
      <c r="F3667" t="s">
        <v>26</v>
      </c>
      <c r="G3667">
        <v>24</v>
      </c>
      <c r="M3667" t="s">
        <v>24</v>
      </c>
      <c r="O3667" t="s">
        <v>29</v>
      </c>
      <c r="P3667">
        <v>5000</v>
      </c>
      <c r="Q3667" t="s">
        <v>61</v>
      </c>
    </row>
    <row r="3668" spans="1:17" hidden="1" x14ac:dyDescent="0.25">
      <c r="A3668">
        <v>2</v>
      </c>
      <c r="B3668" t="s">
        <v>49</v>
      </c>
      <c r="C3668" t="s">
        <v>37</v>
      </c>
      <c r="D3668" t="s">
        <v>59</v>
      </c>
      <c r="E3668" t="s">
        <v>50</v>
      </c>
      <c r="F3668" t="s">
        <v>26</v>
      </c>
      <c r="G3668">
        <v>24</v>
      </c>
      <c r="M3668" t="s">
        <v>24</v>
      </c>
      <c r="O3668" t="s">
        <v>29</v>
      </c>
      <c r="P3668">
        <v>5000</v>
      </c>
      <c r="Q3668" t="s">
        <v>61</v>
      </c>
    </row>
    <row r="3669" spans="1:17" hidden="1" x14ac:dyDescent="0.25">
      <c r="A3669">
        <v>2</v>
      </c>
      <c r="B3669" t="s">
        <v>49</v>
      </c>
      <c r="C3669" t="s">
        <v>37</v>
      </c>
      <c r="D3669" t="s">
        <v>53</v>
      </c>
      <c r="E3669" t="s">
        <v>50</v>
      </c>
      <c r="F3669" t="s">
        <v>26</v>
      </c>
      <c r="G3669">
        <v>24</v>
      </c>
      <c r="M3669" t="s">
        <v>24</v>
      </c>
      <c r="O3669" t="s">
        <v>29</v>
      </c>
      <c r="P3669">
        <v>5000</v>
      </c>
      <c r="Q3669" t="s">
        <v>61</v>
      </c>
    </row>
    <row r="3670" spans="1:17" hidden="1" x14ac:dyDescent="0.25">
      <c r="A3670">
        <v>2</v>
      </c>
      <c r="B3670" t="s">
        <v>49</v>
      </c>
      <c r="C3670" t="s">
        <v>37</v>
      </c>
      <c r="D3670" t="s">
        <v>56</v>
      </c>
      <c r="E3670" t="s">
        <v>50</v>
      </c>
      <c r="F3670" t="s">
        <v>26</v>
      </c>
      <c r="G3670">
        <v>24</v>
      </c>
      <c r="M3670" t="s">
        <v>24</v>
      </c>
      <c r="O3670" t="s">
        <v>29</v>
      </c>
      <c r="P3670">
        <v>5000</v>
      </c>
      <c r="Q3670" t="s">
        <v>61</v>
      </c>
    </row>
    <row r="3671" spans="1:17" hidden="1" x14ac:dyDescent="0.25">
      <c r="A3671">
        <v>2</v>
      </c>
      <c r="B3671" t="s">
        <v>49</v>
      </c>
      <c r="C3671" t="s">
        <v>38</v>
      </c>
      <c r="D3671" t="s">
        <v>52</v>
      </c>
      <c r="E3671" t="s">
        <v>50</v>
      </c>
      <c r="F3671" t="s">
        <v>26</v>
      </c>
      <c r="G3671">
        <v>24</v>
      </c>
      <c r="M3671" t="s">
        <v>24</v>
      </c>
      <c r="O3671" t="s">
        <v>29</v>
      </c>
      <c r="P3671">
        <v>5000</v>
      </c>
      <c r="Q3671" t="s">
        <v>61</v>
      </c>
    </row>
    <row r="3672" spans="1:17" hidden="1" x14ac:dyDescent="0.25">
      <c r="A3672">
        <v>2</v>
      </c>
      <c r="B3672" t="s">
        <v>49</v>
      </c>
      <c r="C3672" t="s">
        <v>38</v>
      </c>
      <c r="D3672" t="s">
        <v>55</v>
      </c>
      <c r="E3672" t="s">
        <v>50</v>
      </c>
      <c r="F3672" t="s">
        <v>26</v>
      </c>
      <c r="G3672">
        <v>24</v>
      </c>
      <c r="M3672" t="s">
        <v>24</v>
      </c>
      <c r="O3672" t="s">
        <v>29</v>
      </c>
      <c r="P3672">
        <v>5000</v>
      </c>
      <c r="Q3672" t="s">
        <v>61</v>
      </c>
    </row>
    <row r="3673" spans="1:17" hidden="1" x14ac:dyDescent="0.25">
      <c r="A3673">
        <v>2</v>
      </c>
      <c r="B3673" t="s">
        <v>49</v>
      </c>
      <c r="C3673" t="s">
        <v>38</v>
      </c>
      <c r="D3673" t="s">
        <v>59</v>
      </c>
      <c r="E3673" t="s">
        <v>50</v>
      </c>
      <c r="F3673" t="s">
        <v>26</v>
      </c>
      <c r="G3673">
        <v>24</v>
      </c>
      <c r="M3673" t="s">
        <v>24</v>
      </c>
      <c r="O3673" t="s">
        <v>29</v>
      </c>
      <c r="P3673">
        <v>5000</v>
      </c>
      <c r="Q3673" t="s">
        <v>61</v>
      </c>
    </row>
    <row r="3674" spans="1:17" hidden="1" x14ac:dyDescent="0.25">
      <c r="A3674">
        <v>2</v>
      </c>
      <c r="B3674" t="s">
        <v>49</v>
      </c>
      <c r="C3674" t="s">
        <v>38</v>
      </c>
      <c r="D3674" t="s">
        <v>53</v>
      </c>
      <c r="E3674" t="s">
        <v>50</v>
      </c>
      <c r="F3674" t="s">
        <v>26</v>
      </c>
      <c r="G3674">
        <v>24</v>
      </c>
      <c r="M3674" t="s">
        <v>24</v>
      </c>
      <c r="O3674" t="s">
        <v>29</v>
      </c>
      <c r="P3674">
        <v>5000</v>
      </c>
      <c r="Q3674" t="s">
        <v>61</v>
      </c>
    </row>
    <row r="3675" spans="1:17" hidden="1" x14ac:dyDescent="0.25">
      <c r="A3675">
        <v>2</v>
      </c>
      <c r="B3675" t="s">
        <v>49</v>
      </c>
      <c r="C3675" t="s">
        <v>38</v>
      </c>
      <c r="D3675" t="s">
        <v>56</v>
      </c>
      <c r="E3675" t="s">
        <v>50</v>
      </c>
      <c r="F3675" t="s">
        <v>26</v>
      </c>
      <c r="G3675">
        <v>24</v>
      </c>
      <c r="M3675" t="s">
        <v>24</v>
      </c>
      <c r="O3675" t="s">
        <v>29</v>
      </c>
      <c r="P3675">
        <v>5000</v>
      </c>
      <c r="Q3675" t="s">
        <v>61</v>
      </c>
    </row>
    <row r="3676" spans="1:17" hidden="1" x14ac:dyDescent="0.25">
      <c r="A3676">
        <v>2</v>
      </c>
      <c r="B3676" t="s">
        <v>49</v>
      </c>
      <c r="C3676" t="s">
        <v>38</v>
      </c>
      <c r="D3676" t="s">
        <v>52</v>
      </c>
      <c r="E3676" t="s">
        <v>50</v>
      </c>
      <c r="F3676" t="s">
        <v>26</v>
      </c>
      <c r="G3676">
        <v>24</v>
      </c>
      <c r="M3676" t="s">
        <v>24</v>
      </c>
      <c r="O3676" t="s">
        <v>29</v>
      </c>
      <c r="P3676">
        <v>5000</v>
      </c>
      <c r="Q3676" t="s">
        <v>61</v>
      </c>
    </row>
    <row r="3677" spans="1:17" hidden="1" x14ac:dyDescent="0.25">
      <c r="A3677">
        <v>0</v>
      </c>
      <c r="B3677" t="s">
        <v>16</v>
      </c>
      <c r="C3677" t="s">
        <v>17</v>
      </c>
      <c r="D3677" t="s">
        <v>54</v>
      </c>
      <c r="E3677" t="s">
        <v>18</v>
      </c>
      <c r="F3677" t="s">
        <v>26</v>
      </c>
      <c r="G3677"/>
      <c r="H3677" t="s">
        <v>19</v>
      </c>
      <c r="J3677">
        <v>6</v>
      </c>
      <c r="K3677">
        <v>8</v>
      </c>
      <c r="M3677" t="s">
        <v>21</v>
      </c>
    </row>
    <row r="3678" spans="1:17" hidden="1" x14ac:dyDescent="0.25">
      <c r="A3678">
        <v>0</v>
      </c>
      <c r="B3678" t="s">
        <v>16</v>
      </c>
      <c r="C3678" t="s">
        <v>17</v>
      </c>
      <c r="D3678" t="s">
        <v>54</v>
      </c>
      <c r="E3678" t="s">
        <v>20</v>
      </c>
      <c r="F3678" t="s">
        <v>74</v>
      </c>
      <c r="G3678"/>
      <c r="J3678">
        <v>0.25</v>
      </c>
      <c r="K3678">
        <v>0.33</v>
      </c>
      <c r="M3678" t="s">
        <v>75</v>
      </c>
      <c r="N3678" t="s">
        <v>21</v>
      </c>
      <c r="O3678" t="s">
        <v>22</v>
      </c>
    </row>
    <row r="3679" spans="1:17" hidden="1" x14ac:dyDescent="0.25">
      <c r="A3679">
        <v>0</v>
      </c>
      <c r="B3679" t="s">
        <v>16</v>
      </c>
      <c r="C3679" t="s">
        <v>17</v>
      </c>
      <c r="D3679" t="s">
        <v>54</v>
      </c>
      <c r="E3679" t="s">
        <v>23</v>
      </c>
      <c r="F3679" t="s">
        <v>26</v>
      </c>
      <c r="G3679"/>
      <c r="H3679" t="s">
        <v>19</v>
      </c>
      <c r="J3679">
        <v>6</v>
      </c>
      <c r="K3679">
        <v>8</v>
      </c>
      <c r="M3679" t="s">
        <v>22</v>
      </c>
    </row>
    <row r="3680" spans="1:17" hidden="1" x14ac:dyDescent="0.25">
      <c r="A3680">
        <v>0</v>
      </c>
      <c r="B3680" t="s">
        <v>16</v>
      </c>
      <c r="C3680" t="s">
        <v>17</v>
      </c>
      <c r="D3680" t="s">
        <v>54</v>
      </c>
      <c r="E3680" t="s">
        <v>20</v>
      </c>
      <c r="F3680" t="s">
        <v>74</v>
      </c>
      <c r="G3680"/>
      <c r="J3680">
        <v>0.25</v>
      </c>
      <c r="K3680">
        <v>0.33</v>
      </c>
      <c r="M3680" t="s">
        <v>75</v>
      </c>
      <c r="N3680" t="s">
        <v>24</v>
      </c>
      <c r="O3680" t="s">
        <v>62</v>
      </c>
      <c r="Q3680" t="e">
        <f>VLOOKUP(A3680&amp;C3681&amp;D3681,Sheet2!$A$1:$K$26,10,FALSE)</f>
        <v>#N/A</v>
      </c>
    </row>
    <row r="3681" spans="1:17" hidden="1" x14ac:dyDescent="0.25">
      <c r="A3681">
        <v>0</v>
      </c>
      <c r="B3681" t="s">
        <v>16</v>
      </c>
      <c r="C3681" t="s">
        <v>17</v>
      </c>
      <c r="D3681" t="s">
        <v>54</v>
      </c>
      <c r="E3681" t="s">
        <v>25</v>
      </c>
      <c r="F3681" t="s">
        <v>26</v>
      </c>
      <c r="G3681"/>
      <c r="H3681" t="s">
        <v>27</v>
      </c>
      <c r="I3681">
        <v>0.54</v>
      </c>
      <c r="J3681">
        <v>0.25</v>
      </c>
      <c r="K3681">
        <v>0.75</v>
      </c>
      <c r="M3681" t="s">
        <v>24</v>
      </c>
    </row>
    <row r="3682" spans="1:17" hidden="1" x14ac:dyDescent="0.25">
      <c r="A3682">
        <v>0</v>
      </c>
      <c r="B3682" t="s">
        <v>16</v>
      </c>
      <c r="C3682" t="s">
        <v>17</v>
      </c>
      <c r="D3682" t="s">
        <v>54</v>
      </c>
      <c r="E3682" t="s">
        <v>20</v>
      </c>
      <c r="F3682" t="s">
        <v>74</v>
      </c>
      <c r="G3682"/>
      <c r="I3682">
        <v>0.54</v>
      </c>
      <c r="J3682">
        <v>0.16</v>
      </c>
      <c r="K3682">
        <v>0.25</v>
      </c>
      <c r="M3682" t="s">
        <v>75</v>
      </c>
      <c r="N3682" t="s">
        <v>24</v>
      </c>
      <c r="O3682" t="s">
        <v>21</v>
      </c>
    </row>
    <row r="3683" spans="1:17" hidden="1" x14ac:dyDescent="0.25">
      <c r="A3683">
        <v>0</v>
      </c>
      <c r="B3683" t="s">
        <v>16</v>
      </c>
      <c r="C3683" t="s">
        <v>17</v>
      </c>
      <c r="D3683" t="s">
        <v>54</v>
      </c>
      <c r="E3683" t="s">
        <v>28</v>
      </c>
      <c r="F3683" t="s">
        <v>26</v>
      </c>
      <c r="G3683"/>
      <c r="H3683" t="s">
        <v>27</v>
      </c>
      <c r="I3683">
        <v>0.75</v>
      </c>
      <c r="J3683">
        <v>0.5</v>
      </c>
      <c r="K3683">
        <v>1</v>
      </c>
      <c r="M3683" t="s">
        <v>21</v>
      </c>
    </row>
    <row r="3684" spans="1:17" hidden="1" x14ac:dyDescent="0.25">
      <c r="A3684">
        <v>0</v>
      </c>
      <c r="B3684" t="s">
        <v>16</v>
      </c>
      <c r="C3684" t="s">
        <v>17</v>
      </c>
      <c r="D3684" t="s">
        <v>54</v>
      </c>
      <c r="E3684" t="s">
        <v>20</v>
      </c>
      <c r="F3684" t="s">
        <v>74</v>
      </c>
      <c r="G3684"/>
      <c r="J3684">
        <v>0.25</v>
      </c>
      <c r="K3684">
        <v>0.33</v>
      </c>
      <c r="M3684" t="s">
        <v>75</v>
      </c>
      <c r="N3684" t="s">
        <v>24</v>
      </c>
      <c r="O3684" t="s">
        <v>29</v>
      </c>
      <c r="P3684">
        <v>2500</v>
      </c>
      <c r="Q3684" t="e">
        <f>VLOOKUP(A3684&amp;C3684&amp;D3684,Sheet2!$A$1:$W$46,21,FALSE)</f>
        <v>#N/A</v>
      </c>
    </row>
    <row r="3685" spans="1:17" hidden="1" x14ac:dyDescent="0.25">
      <c r="A3685">
        <v>0</v>
      </c>
      <c r="B3685" t="s">
        <v>16</v>
      </c>
      <c r="C3685" t="s">
        <v>17</v>
      </c>
      <c r="D3685" t="s">
        <v>54</v>
      </c>
      <c r="E3685" t="s">
        <v>30</v>
      </c>
      <c r="F3685" t="s">
        <v>26</v>
      </c>
      <c r="G3685"/>
      <c r="H3685" t="s">
        <v>27</v>
      </c>
      <c r="I3685">
        <v>2.5</v>
      </c>
      <c r="J3685">
        <v>0.5</v>
      </c>
      <c r="K3685">
        <v>3</v>
      </c>
      <c r="M3685" t="s">
        <v>24</v>
      </c>
    </row>
    <row r="3686" spans="1:17" hidden="1" x14ac:dyDescent="0.25">
      <c r="A3686">
        <v>0</v>
      </c>
      <c r="B3686" t="s">
        <v>16</v>
      </c>
      <c r="C3686" t="s">
        <v>17</v>
      </c>
      <c r="D3686" t="s">
        <v>54</v>
      </c>
      <c r="E3686" t="s">
        <v>20</v>
      </c>
      <c r="F3686" t="s">
        <v>74</v>
      </c>
      <c r="G3686"/>
      <c r="J3686">
        <v>0.25</v>
      </c>
      <c r="K3686">
        <v>0.33</v>
      </c>
      <c r="M3686" t="s">
        <v>75</v>
      </c>
      <c r="N3686" t="s">
        <v>24</v>
      </c>
      <c r="O3686" t="s">
        <v>21</v>
      </c>
    </row>
    <row r="3687" spans="1:17" hidden="1" x14ac:dyDescent="0.25">
      <c r="A3687">
        <v>0</v>
      </c>
      <c r="B3687" t="s">
        <v>16</v>
      </c>
      <c r="C3687" t="s">
        <v>17</v>
      </c>
      <c r="D3687" t="s">
        <v>54</v>
      </c>
      <c r="E3687" t="s">
        <v>18</v>
      </c>
      <c r="F3687" t="s">
        <v>31</v>
      </c>
      <c r="G3687">
        <v>24</v>
      </c>
      <c r="M3687" t="s">
        <v>21</v>
      </c>
    </row>
    <row r="3688" spans="1:17" hidden="1" x14ac:dyDescent="0.25">
      <c r="A3688">
        <v>0</v>
      </c>
      <c r="B3688" t="s">
        <v>16</v>
      </c>
      <c r="C3688" t="s">
        <v>36</v>
      </c>
      <c r="D3688" t="s">
        <v>54</v>
      </c>
      <c r="E3688" t="s">
        <v>18</v>
      </c>
      <c r="F3688" t="s">
        <v>26</v>
      </c>
      <c r="G3688"/>
      <c r="H3688" t="s">
        <v>19</v>
      </c>
      <c r="J3688">
        <v>12</v>
      </c>
      <c r="K3688">
        <v>14</v>
      </c>
      <c r="M3688" t="s">
        <v>21</v>
      </c>
    </row>
    <row r="3689" spans="1:17" hidden="1" x14ac:dyDescent="0.25">
      <c r="A3689">
        <v>0</v>
      </c>
      <c r="B3689" t="s">
        <v>16</v>
      </c>
      <c r="C3689" t="s">
        <v>36</v>
      </c>
      <c r="D3689" t="s">
        <v>54</v>
      </c>
      <c r="E3689" t="s">
        <v>34</v>
      </c>
      <c r="F3689" t="s">
        <v>26</v>
      </c>
      <c r="G3689"/>
      <c r="H3689" t="s">
        <v>19</v>
      </c>
      <c r="J3689">
        <v>1</v>
      </c>
      <c r="K3689">
        <v>2</v>
      </c>
      <c r="M3689" t="s">
        <v>24</v>
      </c>
    </row>
    <row r="3690" spans="1:17" hidden="1" x14ac:dyDescent="0.25">
      <c r="A3690">
        <v>0</v>
      </c>
      <c r="B3690" t="s">
        <v>16</v>
      </c>
      <c r="C3690" t="s">
        <v>36</v>
      </c>
      <c r="D3690" t="s">
        <v>54</v>
      </c>
      <c r="E3690" t="s">
        <v>20</v>
      </c>
      <c r="F3690" t="s">
        <v>74</v>
      </c>
      <c r="G3690"/>
      <c r="J3690">
        <v>0.25</v>
      </c>
      <c r="K3690">
        <v>0.33</v>
      </c>
      <c r="M3690" t="s">
        <v>75</v>
      </c>
      <c r="N3690" t="s">
        <v>24</v>
      </c>
      <c r="O3690" t="s">
        <v>29</v>
      </c>
      <c r="P3690">
        <v>2500</v>
      </c>
      <c r="Q3690" t="e">
        <f>VLOOKUP(A3690&amp;C3690&amp;D3690,Sheet2!$A$1:$W$46,21,FALSE)</f>
        <v>#N/A</v>
      </c>
    </row>
    <row r="3691" spans="1:17" hidden="1" x14ac:dyDescent="0.25">
      <c r="A3691">
        <v>0</v>
      </c>
      <c r="B3691" t="s">
        <v>16</v>
      </c>
      <c r="C3691" t="s">
        <v>36</v>
      </c>
      <c r="D3691" t="s">
        <v>54</v>
      </c>
      <c r="E3691" t="s">
        <v>30</v>
      </c>
      <c r="F3691" t="s">
        <v>26</v>
      </c>
      <c r="G3691"/>
      <c r="H3691" t="s">
        <v>27</v>
      </c>
      <c r="I3691">
        <v>2.5</v>
      </c>
      <c r="J3691">
        <v>0.5</v>
      </c>
      <c r="K3691">
        <v>4</v>
      </c>
      <c r="M3691" t="s">
        <v>24</v>
      </c>
    </row>
    <row r="3692" spans="1:17" hidden="1" x14ac:dyDescent="0.25">
      <c r="A3692">
        <v>0</v>
      </c>
      <c r="B3692" t="s">
        <v>16</v>
      </c>
      <c r="C3692" t="s">
        <v>36</v>
      </c>
      <c r="D3692" t="s">
        <v>54</v>
      </c>
      <c r="E3692" t="s">
        <v>20</v>
      </c>
      <c r="F3692" t="s">
        <v>74</v>
      </c>
      <c r="G3692"/>
      <c r="J3692">
        <v>0.25</v>
      </c>
      <c r="K3692">
        <v>0.33</v>
      </c>
      <c r="M3692" t="s">
        <v>75</v>
      </c>
      <c r="N3692" t="s">
        <v>24</v>
      </c>
      <c r="O3692" t="s">
        <v>21</v>
      </c>
    </row>
    <row r="3693" spans="1:17" hidden="1" x14ac:dyDescent="0.25">
      <c r="A3693">
        <v>0</v>
      </c>
      <c r="B3693" t="s">
        <v>16</v>
      </c>
      <c r="C3693" t="s">
        <v>36</v>
      </c>
      <c r="D3693" t="s">
        <v>54</v>
      </c>
      <c r="E3693" t="s">
        <v>18</v>
      </c>
      <c r="F3693" t="s">
        <v>31</v>
      </c>
      <c r="G3693">
        <v>24</v>
      </c>
      <c r="M3693" t="s">
        <v>21</v>
      </c>
    </row>
    <row r="3694" spans="1:17" hidden="1" x14ac:dyDescent="0.25">
      <c r="A3694">
        <v>0</v>
      </c>
      <c r="B3694" t="s">
        <v>16</v>
      </c>
      <c r="C3694" t="s">
        <v>38</v>
      </c>
      <c r="D3694" t="s">
        <v>54</v>
      </c>
      <c r="E3694" t="s">
        <v>18</v>
      </c>
      <c r="F3694" t="s">
        <v>26</v>
      </c>
      <c r="G3694"/>
      <c r="H3694" t="s">
        <v>19</v>
      </c>
      <c r="J3694">
        <v>12</v>
      </c>
      <c r="K3694">
        <v>14</v>
      </c>
      <c r="M3694" t="s">
        <v>21</v>
      </c>
    </row>
    <row r="3695" spans="1:17" hidden="1" x14ac:dyDescent="0.25">
      <c r="A3695">
        <v>0</v>
      </c>
      <c r="B3695" t="s">
        <v>16</v>
      </c>
      <c r="C3695" t="s">
        <v>38</v>
      </c>
      <c r="D3695" t="s">
        <v>54</v>
      </c>
      <c r="E3695" t="s">
        <v>20</v>
      </c>
      <c r="F3695" t="s">
        <v>74</v>
      </c>
      <c r="G3695"/>
      <c r="J3695">
        <v>0.25</v>
      </c>
      <c r="K3695">
        <v>0.33</v>
      </c>
      <c r="M3695" t="s">
        <v>75</v>
      </c>
      <c r="N3695" t="s">
        <v>21</v>
      </c>
      <c r="O3695" t="s">
        <v>62</v>
      </c>
      <c r="Q3695" t="e">
        <f>VLOOKUP(A3695&amp;C3696&amp;D3696,Sheet2!$A$1:$K$26,10,FALSE)</f>
        <v>#N/A</v>
      </c>
    </row>
    <row r="3696" spans="1:17" hidden="1" x14ac:dyDescent="0.25">
      <c r="A3696">
        <v>0</v>
      </c>
      <c r="B3696" t="s">
        <v>16</v>
      </c>
      <c r="C3696" t="s">
        <v>38</v>
      </c>
      <c r="D3696" t="s">
        <v>54</v>
      </c>
      <c r="E3696" t="s">
        <v>25</v>
      </c>
      <c r="F3696" t="s">
        <v>26</v>
      </c>
      <c r="G3696"/>
      <c r="H3696" t="s">
        <v>27</v>
      </c>
      <c r="I3696">
        <v>0.75</v>
      </c>
      <c r="J3696">
        <v>0.5</v>
      </c>
      <c r="K3696">
        <v>1</v>
      </c>
      <c r="M3696" t="s">
        <v>24</v>
      </c>
    </row>
    <row r="3697" spans="1:17" hidden="1" x14ac:dyDescent="0.25">
      <c r="A3697">
        <v>0</v>
      </c>
      <c r="B3697" t="s">
        <v>16</v>
      </c>
      <c r="C3697" t="s">
        <v>38</v>
      </c>
      <c r="D3697" t="s">
        <v>54</v>
      </c>
      <c r="E3697" t="s">
        <v>20</v>
      </c>
      <c r="F3697" t="s">
        <v>74</v>
      </c>
      <c r="G3697"/>
      <c r="J3697">
        <v>0.25</v>
      </c>
      <c r="K3697">
        <v>0.33</v>
      </c>
      <c r="M3697" t="s">
        <v>75</v>
      </c>
      <c r="N3697" t="s">
        <v>24</v>
      </c>
      <c r="O3697" t="s">
        <v>21</v>
      </c>
      <c r="P3697">
        <v>1000</v>
      </c>
    </row>
    <row r="3698" spans="1:17" hidden="1" x14ac:dyDescent="0.25">
      <c r="A3698">
        <v>0</v>
      </c>
      <c r="B3698" t="s">
        <v>16</v>
      </c>
      <c r="C3698" t="s">
        <v>38</v>
      </c>
      <c r="D3698" t="s">
        <v>54</v>
      </c>
      <c r="E3698" t="s">
        <v>18</v>
      </c>
      <c r="F3698" t="s">
        <v>26</v>
      </c>
      <c r="G3698"/>
      <c r="H3698" t="s">
        <v>19</v>
      </c>
      <c r="J3698">
        <v>1</v>
      </c>
      <c r="K3698">
        <v>2</v>
      </c>
      <c r="M3698" t="s">
        <v>21</v>
      </c>
    </row>
    <row r="3699" spans="1:17" hidden="1" x14ac:dyDescent="0.25">
      <c r="A3699">
        <v>0</v>
      </c>
      <c r="B3699" t="s">
        <v>16</v>
      </c>
      <c r="C3699" t="s">
        <v>38</v>
      </c>
      <c r="D3699" t="s">
        <v>54</v>
      </c>
      <c r="E3699" t="s">
        <v>20</v>
      </c>
      <c r="F3699" t="s">
        <v>74</v>
      </c>
      <c r="G3699"/>
      <c r="J3699">
        <v>0.25</v>
      </c>
      <c r="K3699">
        <v>0.33</v>
      </c>
      <c r="M3699" t="s">
        <v>75</v>
      </c>
      <c r="N3699" t="s">
        <v>21</v>
      </c>
      <c r="O3699" t="s">
        <v>29</v>
      </c>
      <c r="P3699">
        <v>2500</v>
      </c>
      <c r="Q3699" t="e">
        <f>VLOOKUP(A3699&amp;C3699&amp;D3699,Sheet2!$A$1:$W$46,21,FALSE)</f>
        <v>#N/A</v>
      </c>
    </row>
    <row r="3700" spans="1:17" hidden="1" x14ac:dyDescent="0.25">
      <c r="A3700">
        <v>0</v>
      </c>
      <c r="B3700" t="s">
        <v>16</v>
      </c>
      <c r="C3700" t="s">
        <v>38</v>
      </c>
      <c r="D3700" t="s">
        <v>54</v>
      </c>
      <c r="E3700" t="s">
        <v>30</v>
      </c>
      <c r="F3700" t="s">
        <v>26</v>
      </c>
      <c r="G3700"/>
      <c r="H3700" t="s">
        <v>27</v>
      </c>
      <c r="I3700">
        <v>1.5</v>
      </c>
      <c r="J3700">
        <v>1</v>
      </c>
      <c r="K3700">
        <v>2</v>
      </c>
      <c r="M3700" t="s">
        <v>24</v>
      </c>
    </row>
    <row r="3701" spans="1:17" hidden="1" x14ac:dyDescent="0.25">
      <c r="A3701">
        <v>0</v>
      </c>
      <c r="B3701" t="s">
        <v>16</v>
      </c>
      <c r="C3701" t="s">
        <v>38</v>
      </c>
      <c r="D3701" t="s">
        <v>54</v>
      </c>
      <c r="E3701" t="s">
        <v>20</v>
      </c>
      <c r="F3701" t="s">
        <v>74</v>
      </c>
      <c r="G3701"/>
      <c r="J3701">
        <v>0.25</v>
      </c>
      <c r="K3701">
        <v>0.33</v>
      </c>
      <c r="M3701" t="s">
        <v>75</v>
      </c>
      <c r="N3701" t="s">
        <v>24</v>
      </c>
      <c r="O3701" t="s">
        <v>21</v>
      </c>
    </row>
    <row r="3702" spans="1:17" hidden="1" x14ac:dyDescent="0.25">
      <c r="A3702">
        <v>0</v>
      </c>
      <c r="B3702" t="s">
        <v>16</v>
      </c>
      <c r="C3702" t="s">
        <v>38</v>
      </c>
      <c r="D3702" t="s">
        <v>54</v>
      </c>
      <c r="E3702" t="s">
        <v>18</v>
      </c>
      <c r="F3702" t="s">
        <v>31</v>
      </c>
      <c r="G3702">
        <v>24</v>
      </c>
      <c r="M3702" t="s">
        <v>21</v>
      </c>
    </row>
    <row r="3703" spans="1:17" hidden="1" x14ac:dyDescent="0.25">
      <c r="A3703">
        <v>0</v>
      </c>
      <c r="B3703" t="s">
        <v>16</v>
      </c>
      <c r="C3703" t="s">
        <v>37</v>
      </c>
      <c r="D3703" t="s">
        <v>54</v>
      </c>
      <c r="E3703" t="s">
        <v>18</v>
      </c>
      <c r="F3703" t="s">
        <v>26</v>
      </c>
      <c r="G3703"/>
      <c r="H3703" t="s">
        <v>19</v>
      </c>
      <c r="J3703">
        <v>6</v>
      </c>
      <c r="K3703">
        <v>8</v>
      </c>
      <c r="M3703" t="s">
        <v>21</v>
      </c>
    </row>
    <row r="3704" spans="1:17" hidden="1" x14ac:dyDescent="0.25">
      <c r="A3704">
        <v>0</v>
      </c>
      <c r="B3704" t="s">
        <v>16</v>
      </c>
      <c r="C3704" t="s">
        <v>37</v>
      </c>
      <c r="D3704" t="s">
        <v>54</v>
      </c>
      <c r="E3704" t="s">
        <v>20</v>
      </c>
      <c r="F3704" t="s">
        <v>74</v>
      </c>
      <c r="G3704"/>
      <c r="J3704">
        <v>0.25</v>
      </c>
      <c r="K3704">
        <v>0.33</v>
      </c>
      <c r="M3704" t="s">
        <v>75</v>
      </c>
      <c r="N3704" t="s">
        <v>21</v>
      </c>
      <c r="O3704" t="s">
        <v>22</v>
      </c>
    </row>
    <row r="3705" spans="1:17" hidden="1" x14ac:dyDescent="0.25">
      <c r="A3705">
        <v>0</v>
      </c>
      <c r="B3705" t="s">
        <v>16</v>
      </c>
      <c r="C3705" t="s">
        <v>37</v>
      </c>
      <c r="D3705" t="s">
        <v>54</v>
      </c>
      <c r="E3705" t="s">
        <v>23</v>
      </c>
      <c r="F3705" t="s">
        <v>26</v>
      </c>
      <c r="G3705"/>
      <c r="H3705" t="s">
        <v>19</v>
      </c>
      <c r="J3705">
        <v>6</v>
      </c>
      <c r="K3705">
        <v>7.5</v>
      </c>
      <c r="M3705" t="s">
        <v>22</v>
      </c>
    </row>
    <row r="3706" spans="1:17" hidden="1" x14ac:dyDescent="0.25">
      <c r="A3706">
        <v>0</v>
      </c>
      <c r="B3706" t="s">
        <v>16</v>
      </c>
      <c r="C3706" t="s">
        <v>37</v>
      </c>
      <c r="D3706" t="s">
        <v>54</v>
      </c>
      <c r="E3706" t="s">
        <v>20</v>
      </c>
      <c r="F3706" t="s">
        <v>74</v>
      </c>
      <c r="G3706"/>
      <c r="J3706">
        <v>0.25</v>
      </c>
      <c r="K3706">
        <v>0.33</v>
      </c>
      <c r="M3706" t="s">
        <v>75</v>
      </c>
      <c r="N3706" t="s">
        <v>24</v>
      </c>
      <c r="O3706" t="s">
        <v>21</v>
      </c>
    </row>
    <row r="3707" spans="1:17" hidden="1" x14ac:dyDescent="0.25">
      <c r="A3707">
        <v>0</v>
      </c>
      <c r="B3707" t="s">
        <v>16</v>
      </c>
      <c r="C3707" t="s">
        <v>37</v>
      </c>
      <c r="D3707" t="s">
        <v>54</v>
      </c>
      <c r="E3707" t="s">
        <v>28</v>
      </c>
      <c r="F3707" t="s">
        <v>26</v>
      </c>
      <c r="G3707"/>
      <c r="H3707" t="s">
        <v>27</v>
      </c>
      <c r="I3707">
        <f>(J3707+K3707)/2</f>
        <v>1.5</v>
      </c>
      <c r="J3707">
        <v>1</v>
      </c>
      <c r="K3707">
        <v>2</v>
      </c>
      <c r="M3707" t="s">
        <v>21</v>
      </c>
    </row>
    <row r="3708" spans="1:17" hidden="1" x14ac:dyDescent="0.25">
      <c r="A3708">
        <v>0</v>
      </c>
      <c r="B3708" t="s">
        <v>16</v>
      </c>
      <c r="C3708" t="s">
        <v>37</v>
      </c>
      <c r="D3708" t="s">
        <v>54</v>
      </c>
      <c r="E3708" t="s">
        <v>20</v>
      </c>
      <c r="F3708" t="s">
        <v>74</v>
      </c>
      <c r="G3708"/>
      <c r="J3708">
        <v>0.25</v>
      </c>
      <c r="K3708">
        <v>0.33</v>
      </c>
      <c r="M3708" t="s">
        <v>75</v>
      </c>
      <c r="N3708" t="s">
        <v>24</v>
      </c>
      <c r="O3708" t="s">
        <v>29</v>
      </c>
      <c r="P3708">
        <v>2500</v>
      </c>
      <c r="Q3708" t="e">
        <f>VLOOKUP(A3708&amp;C3708&amp;D3708,Sheet2!$A$1:$W$46,21,FALSE)</f>
        <v>#N/A</v>
      </c>
    </row>
    <row r="3709" spans="1:17" hidden="1" x14ac:dyDescent="0.25">
      <c r="A3709">
        <v>0</v>
      </c>
      <c r="B3709" t="s">
        <v>16</v>
      </c>
      <c r="C3709" t="s">
        <v>37</v>
      </c>
      <c r="D3709" t="s">
        <v>54</v>
      </c>
      <c r="E3709" t="s">
        <v>30</v>
      </c>
      <c r="F3709" t="s">
        <v>26</v>
      </c>
      <c r="G3709"/>
      <c r="H3709" t="s">
        <v>27</v>
      </c>
      <c r="I3709">
        <v>3</v>
      </c>
      <c r="J3709">
        <v>2</v>
      </c>
      <c r="K3709">
        <v>5</v>
      </c>
      <c r="M3709" t="s">
        <v>24</v>
      </c>
    </row>
    <row r="3710" spans="1:17" hidden="1" x14ac:dyDescent="0.25">
      <c r="A3710">
        <v>0</v>
      </c>
      <c r="B3710" t="s">
        <v>16</v>
      </c>
      <c r="C3710" t="s">
        <v>37</v>
      </c>
      <c r="D3710" t="s">
        <v>54</v>
      </c>
      <c r="E3710" t="s">
        <v>20</v>
      </c>
      <c r="F3710" t="s">
        <v>74</v>
      </c>
      <c r="G3710"/>
      <c r="J3710">
        <v>0.25</v>
      </c>
      <c r="K3710">
        <v>0.33</v>
      </c>
      <c r="M3710" t="s">
        <v>75</v>
      </c>
      <c r="N3710" t="s">
        <v>24</v>
      </c>
      <c r="O3710" t="s">
        <v>21</v>
      </c>
      <c r="P3710">
        <v>1000</v>
      </c>
    </row>
    <row r="3711" spans="1:17" hidden="1" x14ac:dyDescent="0.25">
      <c r="A3711">
        <v>0</v>
      </c>
      <c r="B3711" t="s">
        <v>16</v>
      </c>
      <c r="C3711" t="s">
        <v>37</v>
      </c>
      <c r="D3711" t="s">
        <v>54</v>
      </c>
      <c r="E3711" t="s">
        <v>18</v>
      </c>
      <c r="F3711" t="s">
        <v>31</v>
      </c>
      <c r="G3711">
        <v>24</v>
      </c>
      <c r="M3711" t="s">
        <v>21</v>
      </c>
    </row>
    <row r="3712" spans="1:17" hidden="1" x14ac:dyDescent="0.25">
      <c r="A3712">
        <v>2</v>
      </c>
      <c r="B3712" t="s">
        <v>16</v>
      </c>
      <c r="C3712" t="s">
        <v>17</v>
      </c>
      <c r="D3712" t="s">
        <v>54</v>
      </c>
      <c r="E3712" t="s">
        <v>18</v>
      </c>
      <c r="F3712" t="s">
        <v>26</v>
      </c>
      <c r="G3712"/>
      <c r="H3712" t="s">
        <v>19</v>
      </c>
      <c r="J3712">
        <v>6</v>
      </c>
      <c r="K3712">
        <v>8</v>
      </c>
      <c r="M3712" t="s">
        <v>21</v>
      </c>
    </row>
    <row r="3713" spans="1:17" hidden="1" x14ac:dyDescent="0.25">
      <c r="A3713">
        <v>2</v>
      </c>
      <c r="B3713" t="s">
        <v>16</v>
      </c>
      <c r="C3713" t="s">
        <v>17</v>
      </c>
      <c r="D3713" t="s">
        <v>54</v>
      </c>
      <c r="E3713" t="s">
        <v>18</v>
      </c>
      <c r="F3713" t="s">
        <v>26</v>
      </c>
      <c r="G3713"/>
      <c r="H3713" t="s">
        <v>19</v>
      </c>
      <c r="J3713">
        <v>6</v>
      </c>
      <c r="K3713">
        <v>8</v>
      </c>
      <c r="M3713" t="s">
        <v>21</v>
      </c>
    </row>
    <row r="3714" spans="1:17" hidden="1" x14ac:dyDescent="0.25">
      <c r="A3714">
        <v>2</v>
      </c>
      <c r="B3714" t="s">
        <v>16</v>
      </c>
      <c r="C3714" t="s">
        <v>17</v>
      </c>
      <c r="D3714" t="s">
        <v>54</v>
      </c>
      <c r="E3714" t="s">
        <v>20</v>
      </c>
      <c r="F3714" t="s">
        <v>74</v>
      </c>
      <c r="G3714"/>
      <c r="J3714">
        <v>0.25</v>
      </c>
      <c r="K3714">
        <v>0.33</v>
      </c>
      <c r="M3714" t="s">
        <v>75</v>
      </c>
      <c r="N3714" t="s">
        <v>21</v>
      </c>
      <c r="O3714" t="s">
        <v>62</v>
      </c>
      <c r="Q3714" t="s">
        <v>63</v>
      </c>
    </row>
    <row r="3715" spans="1:17" hidden="1" x14ac:dyDescent="0.25">
      <c r="A3715">
        <v>2</v>
      </c>
      <c r="B3715" t="s">
        <v>16</v>
      </c>
      <c r="C3715" t="s">
        <v>17</v>
      </c>
      <c r="D3715" t="s">
        <v>54</v>
      </c>
      <c r="E3715" t="s">
        <v>25</v>
      </c>
      <c r="F3715" t="s">
        <v>26</v>
      </c>
      <c r="G3715"/>
      <c r="H3715" t="s">
        <v>27</v>
      </c>
      <c r="I3715">
        <v>0.54</v>
      </c>
      <c r="J3715">
        <v>0.25</v>
      </c>
      <c r="K3715">
        <v>0.75</v>
      </c>
      <c r="M3715" t="s">
        <v>24</v>
      </c>
    </row>
    <row r="3716" spans="1:17" hidden="1" x14ac:dyDescent="0.25">
      <c r="A3716">
        <v>2</v>
      </c>
      <c r="B3716" t="s">
        <v>16</v>
      </c>
      <c r="C3716" t="s">
        <v>17</v>
      </c>
      <c r="D3716" t="s">
        <v>54</v>
      </c>
      <c r="E3716" t="s">
        <v>20</v>
      </c>
      <c r="F3716" t="s">
        <v>74</v>
      </c>
      <c r="G3716"/>
      <c r="I3716">
        <v>0.54</v>
      </c>
      <c r="J3716">
        <v>0.16</v>
      </c>
      <c r="K3716">
        <v>0.25</v>
      </c>
      <c r="M3716" t="s">
        <v>75</v>
      </c>
      <c r="N3716" t="s">
        <v>24</v>
      </c>
      <c r="O3716" t="s">
        <v>21</v>
      </c>
    </row>
    <row r="3717" spans="1:17" hidden="1" x14ac:dyDescent="0.25">
      <c r="A3717">
        <v>2</v>
      </c>
      <c r="B3717" t="s">
        <v>16</v>
      </c>
      <c r="C3717" t="s">
        <v>17</v>
      </c>
      <c r="D3717" t="s">
        <v>54</v>
      </c>
      <c r="E3717" t="s">
        <v>28</v>
      </c>
      <c r="F3717" t="s">
        <v>26</v>
      </c>
      <c r="G3717"/>
      <c r="H3717" t="s">
        <v>27</v>
      </c>
      <c r="I3717">
        <v>0.75</v>
      </c>
      <c r="J3717">
        <v>0.5</v>
      </c>
      <c r="K3717">
        <v>1</v>
      </c>
      <c r="M3717" t="s">
        <v>21</v>
      </c>
    </row>
    <row r="3718" spans="1:17" hidden="1" x14ac:dyDescent="0.25">
      <c r="A3718">
        <v>2</v>
      </c>
      <c r="B3718" t="s">
        <v>16</v>
      </c>
      <c r="C3718" t="s">
        <v>17</v>
      </c>
      <c r="D3718" t="s">
        <v>54</v>
      </c>
      <c r="E3718" t="s">
        <v>18</v>
      </c>
      <c r="F3718" t="s">
        <v>31</v>
      </c>
      <c r="G3718">
        <v>24</v>
      </c>
      <c r="M3718" t="s">
        <v>21</v>
      </c>
    </row>
    <row r="3719" spans="1:17" hidden="1" x14ac:dyDescent="0.25">
      <c r="A3719">
        <v>2</v>
      </c>
      <c r="B3719" t="s">
        <v>16</v>
      </c>
      <c r="C3719" t="s">
        <v>36</v>
      </c>
      <c r="D3719" t="s">
        <v>54</v>
      </c>
      <c r="E3719" t="s">
        <v>18</v>
      </c>
      <c r="F3719" t="s">
        <v>26</v>
      </c>
      <c r="G3719"/>
      <c r="H3719" t="s">
        <v>19</v>
      </c>
      <c r="J3719">
        <v>12</v>
      </c>
      <c r="K3719">
        <v>14</v>
      </c>
      <c r="M3719" t="s">
        <v>21</v>
      </c>
    </row>
    <row r="3720" spans="1:17" hidden="1" x14ac:dyDescent="0.25">
      <c r="A3720">
        <v>2</v>
      </c>
      <c r="B3720" t="s">
        <v>16</v>
      </c>
      <c r="C3720" t="s">
        <v>36</v>
      </c>
      <c r="D3720" t="s">
        <v>54</v>
      </c>
      <c r="E3720" t="s">
        <v>34</v>
      </c>
      <c r="F3720" t="s">
        <v>26</v>
      </c>
      <c r="G3720"/>
      <c r="H3720" t="s">
        <v>19</v>
      </c>
      <c r="J3720">
        <v>1</v>
      </c>
      <c r="K3720">
        <v>2</v>
      </c>
      <c r="M3720" t="s">
        <v>24</v>
      </c>
    </row>
    <row r="3721" spans="1:17" hidden="1" x14ac:dyDescent="0.25">
      <c r="A3721">
        <v>2</v>
      </c>
      <c r="B3721" t="s">
        <v>16</v>
      </c>
      <c r="C3721" t="s">
        <v>36</v>
      </c>
      <c r="D3721" t="s">
        <v>54</v>
      </c>
      <c r="E3721" t="s">
        <v>18</v>
      </c>
      <c r="F3721" t="s">
        <v>31</v>
      </c>
      <c r="G3721">
        <v>24</v>
      </c>
      <c r="M3721" t="s">
        <v>21</v>
      </c>
    </row>
    <row r="3722" spans="1:17" hidden="1" x14ac:dyDescent="0.25">
      <c r="A3722">
        <v>2</v>
      </c>
      <c r="B3722" t="s">
        <v>16</v>
      </c>
      <c r="C3722" t="s">
        <v>38</v>
      </c>
      <c r="D3722" t="s">
        <v>54</v>
      </c>
      <c r="E3722" t="s">
        <v>18</v>
      </c>
      <c r="F3722" t="s">
        <v>26</v>
      </c>
      <c r="G3722"/>
      <c r="H3722" t="s">
        <v>19</v>
      </c>
      <c r="J3722">
        <v>12</v>
      </c>
      <c r="K3722">
        <v>14</v>
      </c>
      <c r="M3722" t="s">
        <v>21</v>
      </c>
    </row>
    <row r="3723" spans="1:17" hidden="1" x14ac:dyDescent="0.25">
      <c r="A3723">
        <v>2</v>
      </c>
      <c r="B3723" t="s">
        <v>16</v>
      </c>
      <c r="C3723" t="s">
        <v>38</v>
      </c>
      <c r="D3723" t="s">
        <v>54</v>
      </c>
      <c r="E3723" t="s">
        <v>20</v>
      </c>
      <c r="F3723" t="s">
        <v>74</v>
      </c>
      <c r="G3723"/>
      <c r="J3723">
        <v>0.25</v>
      </c>
      <c r="K3723">
        <v>0.33</v>
      </c>
      <c r="M3723" t="s">
        <v>75</v>
      </c>
      <c r="N3723" t="s">
        <v>21</v>
      </c>
      <c r="O3723" t="s">
        <v>62</v>
      </c>
      <c r="Q3723" t="s">
        <v>63</v>
      </c>
    </row>
    <row r="3724" spans="1:17" hidden="1" x14ac:dyDescent="0.25">
      <c r="A3724">
        <v>2</v>
      </c>
      <c r="B3724" t="s">
        <v>16</v>
      </c>
      <c r="C3724" t="s">
        <v>38</v>
      </c>
      <c r="D3724" t="s">
        <v>54</v>
      </c>
      <c r="E3724" t="s">
        <v>25</v>
      </c>
      <c r="F3724" t="s">
        <v>26</v>
      </c>
      <c r="G3724"/>
      <c r="H3724" t="s">
        <v>27</v>
      </c>
      <c r="I3724">
        <v>0.75</v>
      </c>
      <c r="J3724">
        <v>0.5</v>
      </c>
      <c r="K3724">
        <v>1</v>
      </c>
      <c r="M3724" t="s">
        <v>24</v>
      </c>
    </row>
    <row r="3725" spans="1:17" hidden="1" x14ac:dyDescent="0.25">
      <c r="A3725">
        <v>2</v>
      </c>
      <c r="B3725" t="s">
        <v>16</v>
      </c>
      <c r="C3725" t="s">
        <v>38</v>
      </c>
      <c r="D3725" t="s">
        <v>54</v>
      </c>
      <c r="E3725" t="s">
        <v>20</v>
      </c>
      <c r="F3725" t="s">
        <v>74</v>
      </c>
      <c r="G3725"/>
      <c r="I3725">
        <v>0.75</v>
      </c>
      <c r="J3725">
        <v>0.16</v>
      </c>
      <c r="K3725">
        <v>0.25</v>
      </c>
      <c r="M3725" t="s">
        <v>75</v>
      </c>
      <c r="N3725" t="s">
        <v>24</v>
      </c>
      <c r="O3725" t="s">
        <v>21</v>
      </c>
    </row>
    <row r="3726" spans="1:17" hidden="1" x14ac:dyDescent="0.25">
      <c r="A3726">
        <v>2</v>
      </c>
      <c r="B3726" t="s">
        <v>16</v>
      </c>
      <c r="C3726" t="s">
        <v>38</v>
      </c>
      <c r="D3726" t="s">
        <v>54</v>
      </c>
      <c r="E3726" t="s">
        <v>18</v>
      </c>
      <c r="F3726" t="s">
        <v>26</v>
      </c>
      <c r="G3726"/>
      <c r="H3726" t="s">
        <v>19</v>
      </c>
      <c r="J3726">
        <v>1</v>
      </c>
      <c r="K3726">
        <v>2</v>
      </c>
      <c r="M3726" t="s">
        <v>21</v>
      </c>
    </row>
    <row r="3727" spans="1:17" hidden="1" x14ac:dyDescent="0.25">
      <c r="A3727">
        <v>2</v>
      </c>
      <c r="B3727" t="s">
        <v>16</v>
      </c>
      <c r="C3727" t="s">
        <v>38</v>
      </c>
      <c r="D3727" t="s">
        <v>54</v>
      </c>
      <c r="E3727" t="s">
        <v>18</v>
      </c>
      <c r="F3727" t="s">
        <v>31</v>
      </c>
      <c r="G3727">
        <v>24</v>
      </c>
      <c r="M3727" t="s">
        <v>21</v>
      </c>
    </row>
    <row r="3728" spans="1:17" hidden="1" x14ac:dyDescent="0.25">
      <c r="A3728">
        <v>2</v>
      </c>
      <c r="B3728" t="s">
        <v>16</v>
      </c>
      <c r="C3728" t="s">
        <v>37</v>
      </c>
      <c r="D3728" t="s">
        <v>54</v>
      </c>
      <c r="E3728" t="s">
        <v>18</v>
      </c>
      <c r="F3728" t="s">
        <v>26</v>
      </c>
      <c r="G3728"/>
      <c r="H3728" t="s">
        <v>19</v>
      </c>
      <c r="J3728">
        <v>6</v>
      </c>
      <c r="K3728">
        <v>8</v>
      </c>
      <c r="M3728" t="s">
        <v>21</v>
      </c>
    </row>
    <row r="3729" spans="1:17" hidden="1" x14ac:dyDescent="0.25">
      <c r="A3729">
        <v>2</v>
      </c>
      <c r="B3729" t="s">
        <v>16</v>
      </c>
      <c r="C3729" t="s">
        <v>37</v>
      </c>
      <c r="D3729" t="s">
        <v>54</v>
      </c>
      <c r="E3729" t="s">
        <v>18</v>
      </c>
      <c r="F3729" t="s">
        <v>26</v>
      </c>
      <c r="G3729"/>
      <c r="H3729" t="s">
        <v>19</v>
      </c>
      <c r="J3729">
        <v>6</v>
      </c>
      <c r="K3729">
        <v>8</v>
      </c>
      <c r="M3729" t="s">
        <v>21</v>
      </c>
    </row>
    <row r="3730" spans="1:17" hidden="1" x14ac:dyDescent="0.25">
      <c r="A3730">
        <v>2</v>
      </c>
      <c r="B3730" t="s">
        <v>16</v>
      </c>
      <c r="C3730" t="s">
        <v>37</v>
      </c>
      <c r="D3730" t="s">
        <v>54</v>
      </c>
      <c r="E3730" t="s">
        <v>28</v>
      </c>
      <c r="F3730" t="s">
        <v>26</v>
      </c>
      <c r="G3730"/>
      <c r="H3730" t="s">
        <v>27</v>
      </c>
      <c r="I3730">
        <f>(J3730+K3730)/2</f>
        <v>1.5</v>
      </c>
      <c r="J3730">
        <v>1</v>
      </c>
      <c r="K3730">
        <v>2</v>
      </c>
      <c r="M3730" t="s">
        <v>21</v>
      </c>
    </row>
    <row r="3731" spans="1:17" hidden="1" x14ac:dyDescent="0.25">
      <c r="A3731">
        <v>2</v>
      </c>
      <c r="B3731" t="s">
        <v>16</v>
      </c>
      <c r="C3731" t="s">
        <v>37</v>
      </c>
      <c r="D3731" t="s">
        <v>54</v>
      </c>
      <c r="E3731" t="s">
        <v>18</v>
      </c>
      <c r="F3731" t="s">
        <v>31</v>
      </c>
      <c r="G3731">
        <v>24</v>
      </c>
      <c r="M3731" t="s">
        <v>21</v>
      </c>
    </row>
    <row r="3732" spans="1:17" x14ac:dyDescent="0.25">
      <c r="A3732">
        <v>1</v>
      </c>
      <c r="B3732" t="s">
        <v>16</v>
      </c>
      <c r="C3732" t="s">
        <v>17</v>
      </c>
      <c r="D3732" t="s">
        <v>54</v>
      </c>
      <c r="E3732" t="s">
        <v>18</v>
      </c>
      <c r="F3732" t="s">
        <v>26</v>
      </c>
      <c r="G3732"/>
      <c r="H3732" t="s">
        <v>19</v>
      </c>
      <c r="J3732">
        <v>6</v>
      </c>
      <c r="K3732">
        <v>8</v>
      </c>
      <c r="M3732" t="s">
        <v>21</v>
      </c>
    </row>
    <row r="3733" spans="1:17" x14ac:dyDescent="0.25">
      <c r="A3733">
        <v>1</v>
      </c>
      <c r="B3733" t="s">
        <v>16</v>
      </c>
      <c r="C3733" t="s">
        <v>17</v>
      </c>
      <c r="D3733" t="s">
        <v>54</v>
      </c>
      <c r="E3733" t="s">
        <v>20</v>
      </c>
      <c r="F3733" t="s">
        <v>74</v>
      </c>
      <c r="G3733"/>
      <c r="J3733">
        <v>0.25</v>
      </c>
      <c r="K3733">
        <v>0.33</v>
      </c>
      <c r="M3733" t="s">
        <v>75</v>
      </c>
      <c r="N3733" t="s">
        <v>21</v>
      </c>
      <c r="O3733" t="s">
        <v>22</v>
      </c>
    </row>
    <row r="3734" spans="1:17" x14ac:dyDescent="0.25">
      <c r="A3734">
        <v>1</v>
      </c>
      <c r="B3734" t="s">
        <v>16</v>
      </c>
      <c r="C3734" t="s">
        <v>17</v>
      </c>
      <c r="D3734" t="s">
        <v>54</v>
      </c>
      <c r="E3734" t="s">
        <v>23</v>
      </c>
      <c r="F3734" t="s">
        <v>26</v>
      </c>
      <c r="G3734"/>
      <c r="H3734" t="s">
        <v>19</v>
      </c>
      <c r="J3734">
        <v>6</v>
      </c>
      <c r="K3734">
        <v>8</v>
      </c>
      <c r="M3734" t="s">
        <v>22</v>
      </c>
    </row>
    <row r="3735" spans="1:17" x14ac:dyDescent="0.25">
      <c r="A3735">
        <v>1</v>
      </c>
      <c r="B3735" t="s">
        <v>16</v>
      </c>
      <c r="C3735" t="s">
        <v>17</v>
      </c>
      <c r="D3735" t="s">
        <v>54</v>
      </c>
      <c r="E3735" t="s">
        <v>20</v>
      </c>
      <c r="F3735" t="s">
        <v>74</v>
      </c>
      <c r="G3735"/>
      <c r="J3735">
        <v>0.25</v>
      </c>
      <c r="K3735">
        <v>0.33</v>
      </c>
      <c r="M3735" t="s">
        <v>75</v>
      </c>
      <c r="N3735" t="s">
        <v>24</v>
      </c>
      <c r="O3735" t="s">
        <v>62</v>
      </c>
      <c r="Q3735" t="s">
        <v>63</v>
      </c>
    </row>
    <row r="3736" spans="1:17" x14ac:dyDescent="0.25">
      <c r="A3736">
        <v>1</v>
      </c>
      <c r="B3736" t="s">
        <v>16</v>
      </c>
      <c r="C3736" t="s">
        <v>17</v>
      </c>
      <c r="D3736" t="s">
        <v>54</v>
      </c>
      <c r="E3736" t="s">
        <v>25</v>
      </c>
      <c r="F3736" t="s">
        <v>26</v>
      </c>
      <c r="G3736"/>
      <c r="H3736" t="s">
        <v>27</v>
      </c>
      <c r="I3736">
        <v>0.54</v>
      </c>
      <c r="J3736">
        <v>0.25</v>
      </c>
      <c r="K3736">
        <v>0.75</v>
      </c>
      <c r="M3736" t="s">
        <v>24</v>
      </c>
    </row>
    <row r="3737" spans="1:17" x14ac:dyDescent="0.25">
      <c r="A3737">
        <v>1</v>
      </c>
      <c r="B3737" t="s">
        <v>16</v>
      </c>
      <c r="C3737" t="s">
        <v>17</v>
      </c>
      <c r="D3737" t="s">
        <v>54</v>
      </c>
      <c r="E3737" t="s">
        <v>20</v>
      </c>
      <c r="F3737" t="s">
        <v>74</v>
      </c>
      <c r="G3737"/>
      <c r="I3737">
        <v>0.54</v>
      </c>
      <c r="J3737">
        <v>0.16</v>
      </c>
      <c r="K3737">
        <v>0.25</v>
      </c>
      <c r="M3737" t="s">
        <v>75</v>
      </c>
      <c r="N3737" t="s">
        <v>24</v>
      </c>
      <c r="O3737" t="s">
        <v>21</v>
      </c>
    </row>
    <row r="3738" spans="1:17" x14ac:dyDescent="0.25">
      <c r="A3738">
        <v>1</v>
      </c>
      <c r="B3738" t="s">
        <v>16</v>
      </c>
      <c r="C3738" t="s">
        <v>17</v>
      </c>
      <c r="D3738" t="s">
        <v>54</v>
      </c>
      <c r="E3738" t="s">
        <v>28</v>
      </c>
      <c r="F3738" t="s">
        <v>26</v>
      </c>
      <c r="G3738"/>
      <c r="H3738" t="s">
        <v>27</v>
      </c>
      <c r="I3738">
        <v>0.75</v>
      </c>
      <c r="J3738">
        <v>0.5</v>
      </c>
      <c r="K3738">
        <v>1</v>
      </c>
      <c r="M3738" t="s">
        <v>21</v>
      </c>
    </row>
    <row r="3739" spans="1:17" x14ac:dyDescent="0.25">
      <c r="A3739">
        <v>1</v>
      </c>
      <c r="B3739" t="s">
        <v>16</v>
      </c>
      <c r="C3739" t="s">
        <v>17</v>
      </c>
      <c r="D3739" t="s">
        <v>54</v>
      </c>
      <c r="E3739" t="s">
        <v>18</v>
      </c>
      <c r="F3739" t="s">
        <v>31</v>
      </c>
      <c r="G3739">
        <v>24</v>
      </c>
      <c r="M3739" t="s">
        <v>21</v>
      </c>
    </row>
    <row r="3740" spans="1:17" x14ac:dyDescent="0.25">
      <c r="A3740">
        <v>1</v>
      </c>
      <c r="B3740" t="s">
        <v>16</v>
      </c>
      <c r="C3740" t="s">
        <v>36</v>
      </c>
      <c r="D3740" t="s">
        <v>54</v>
      </c>
      <c r="E3740" t="s">
        <v>18</v>
      </c>
      <c r="F3740" t="s">
        <v>26</v>
      </c>
      <c r="G3740"/>
      <c r="H3740" t="s">
        <v>19</v>
      </c>
      <c r="J3740">
        <v>12</v>
      </c>
      <c r="K3740">
        <v>14</v>
      </c>
      <c r="M3740" t="s">
        <v>21</v>
      </c>
    </row>
    <row r="3741" spans="1:17" x14ac:dyDescent="0.25">
      <c r="A3741">
        <v>1</v>
      </c>
      <c r="B3741" t="s">
        <v>16</v>
      </c>
      <c r="C3741" t="s">
        <v>36</v>
      </c>
      <c r="D3741" t="s">
        <v>54</v>
      </c>
      <c r="E3741" t="s">
        <v>34</v>
      </c>
      <c r="F3741" t="s">
        <v>26</v>
      </c>
      <c r="G3741"/>
      <c r="H3741" t="s">
        <v>19</v>
      </c>
      <c r="J3741">
        <v>1</v>
      </c>
      <c r="K3741">
        <v>2</v>
      </c>
      <c r="M3741" t="s">
        <v>24</v>
      </c>
    </row>
    <row r="3742" spans="1:17" x14ac:dyDescent="0.25">
      <c r="A3742">
        <v>1</v>
      </c>
      <c r="B3742" t="s">
        <v>16</v>
      </c>
      <c r="C3742" t="s">
        <v>36</v>
      </c>
      <c r="D3742" t="s">
        <v>54</v>
      </c>
      <c r="E3742" t="s">
        <v>18</v>
      </c>
      <c r="F3742" t="s">
        <v>31</v>
      </c>
      <c r="G3742">
        <v>24</v>
      </c>
      <c r="M3742" t="s">
        <v>21</v>
      </c>
    </row>
    <row r="3743" spans="1:17" x14ac:dyDescent="0.25">
      <c r="A3743">
        <v>1</v>
      </c>
      <c r="B3743" t="s">
        <v>16</v>
      </c>
      <c r="C3743" t="s">
        <v>38</v>
      </c>
      <c r="D3743" t="s">
        <v>54</v>
      </c>
      <c r="E3743" t="s">
        <v>18</v>
      </c>
      <c r="F3743" t="s">
        <v>26</v>
      </c>
      <c r="G3743"/>
      <c r="H3743" t="s">
        <v>19</v>
      </c>
      <c r="J3743">
        <v>12</v>
      </c>
      <c r="K3743">
        <v>14</v>
      </c>
      <c r="M3743" t="s">
        <v>21</v>
      </c>
    </row>
    <row r="3744" spans="1:17" x14ac:dyDescent="0.25">
      <c r="A3744">
        <v>1</v>
      </c>
      <c r="B3744" t="s">
        <v>16</v>
      </c>
      <c r="C3744" t="s">
        <v>38</v>
      </c>
      <c r="D3744" t="s">
        <v>54</v>
      </c>
      <c r="E3744" t="s">
        <v>20</v>
      </c>
      <c r="F3744" t="s">
        <v>74</v>
      </c>
      <c r="G3744"/>
      <c r="J3744">
        <v>0.25</v>
      </c>
      <c r="K3744">
        <v>0.33</v>
      </c>
      <c r="M3744" t="s">
        <v>75</v>
      </c>
      <c r="N3744" t="s">
        <v>21</v>
      </c>
      <c r="O3744" t="s">
        <v>62</v>
      </c>
      <c r="Q3744" t="s">
        <v>63</v>
      </c>
    </row>
    <row r="3745" spans="1:17" x14ac:dyDescent="0.25">
      <c r="A3745">
        <v>1</v>
      </c>
      <c r="B3745" t="s">
        <v>16</v>
      </c>
      <c r="C3745" t="s">
        <v>38</v>
      </c>
      <c r="D3745" t="s">
        <v>54</v>
      </c>
      <c r="E3745" t="s">
        <v>25</v>
      </c>
      <c r="F3745" t="s">
        <v>26</v>
      </c>
      <c r="G3745"/>
      <c r="H3745" t="s">
        <v>27</v>
      </c>
      <c r="I3745">
        <v>0.75</v>
      </c>
      <c r="J3745">
        <v>0.5</v>
      </c>
      <c r="K3745">
        <v>1</v>
      </c>
      <c r="M3745" t="s">
        <v>24</v>
      </c>
    </row>
    <row r="3746" spans="1:17" x14ac:dyDescent="0.25">
      <c r="A3746">
        <v>1</v>
      </c>
      <c r="B3746" t="s">
        <v>16</v>
      </c>
      <c r="C3746" t="s">
        <v>38</v>
      </c>
      <c r="D3746" t="s">
        <v>54</v>
      </c>
      <c r="E3746" t="s">
        <v>20</v>
      </c>
      <c r="F3746" t="s">
        <v>74</v>
      </c>
      <c r="G3746"/>
      <c r="J3746">
        <v>0.25</v>
      </c>
      <c r="K3746">
        <v>0.33</v>
      </c>
      <c r="M3746" t="s">
        <v>75</v>
      </c>
      <c r="N3746" t="s">
        <v>24</v>
      </c>
      <c r="O3746" t="s">
        <v>21</v>
      </c>
      <c r="P3746">
        <v>1000</v>
      </c>
    </row>
    <row r="3747" spans="1:17" x14ac:dyDescent="0.25">
      <c r="A3747">
        <v>1</v>
      </c>
      <c r="B3747" t="s">
        <v>16</v>
      </c>
      <c r="C3747" t="s">
        <v>38</v>
      </c>
      <c r="D3747" t="s">
        <v>54</v>
      </c>
      <c r="E3747" t="s">
        <v>18</v>
      </c>
      <c r="F3747" t="s">
        <v>26</v>
      </c>
      <c r="G3747"/>
      <c r="H3747" t="s">
        <v>19</v>
      </c>
      <c r="J3747">
        <v>1</v>
      </c>
      <c r="K3747">
        <v>2</v>
      </c>
      <c r="M3747" t="s">
        <v>21</v>
      </c>
    </row>
    <row r="3748" spans="1:17" x14ac:dyDescent="0.25">
      <c r="A3748">
        <v>1</v>
      </c>
      <c r="B3748" t="s">
        <v>16</v>
      </c>
      <c r="C3748" t="s">
        <v>38</v>
      </c>
      <c r="D3748" t="s">
        <v>54</v>
      </c>
      <c r="E3748" t="s">
        <v>18</v>
      </c>
      <c r="F3748" t="s">
        <v>31</v>
      </c>
      <c r="G3748">
        <v>24</v>
      </c>
      <c r="M3748" t="s">
        <v>21</v>
      </c>
    </row>
    <row r="3749" spans="1:17" x14ac:dyDescent="0.25">
      <c r="A3749">
        <v>1</v>
      </c>
      <c r="B3749" t="s">
        <v>16</v>
      </c>
      <c r="C3749" t="s">
        <v>37</v>
      </c>
      <c r="D3749" t="s">
        <v>54</v>
      </c>
      <c r="E3749" t="s">
        <v>18</v>
      </c>
      <c r="F3749" t="s">
        <v>26</v>
      </c>
      <c r="G3749"/>
      <c r="H3749" t="s">
        <v>19</v>
      </c>
      <c r="J3749">
        <v>6</v>
      </c>
      <c r="K3749">
        <v>8</v>
      </c>
      <c r="M3749" t="s">
        <v>21</v>
      </c>
    </row>
    <row r="3750" spans="1:17" x14ac:dyDescent="0.25">
      <c r="A3750">
        <v>1</v>
      </c>
      <c r="B3750" t="s">
        <v>16</v>
      </c>
      <c r="C3750" t="s">
        <v>37</v>
      </c>
      <c r="D3750" t="s">
        <v>54</v>
      </c>
      <c r="E3750" t="s">
        <v>20</v>
      </c>
      <c r="F3750" t="s">
        <v>74</v>
      </c>
      <c r="G3750"/>
      <c r="J3750">
        <v>0.25</v>
      </c>
      <c r="K3750">
        <v>0.33</v>
      </c>
      <c r="M3750" t="s">
        <v>75</v>
      </c>
      <c r="N3750" t="s">
        <v>21</v>
      </c>
      <c r="O3750" t="s">
        <v>22</v>
      </c>
    </row>
    <row r="3751" spans="1:17" x14ac:dyDescent="0.25">
      <c r="A3751">
        <v>1</v>
      </c>
      <c r="B3751" t="s">
        <v>16</v>
      </c>
      <c r="C3751" t="s">
        <v>37</v>
      </c>
      <c r="D3751" t="s">
        <v>54</v>
      </c>
      <c r="E3751" t="s">
        <v>23</v>
      </c>
      <c r="F3751" t="s">
        <v>26</v>
      </c>
      <c r="G3751"/>
      <c r="H3751" t="s">
        <v>19</v>
      </c>
      <c r="J3751">
        <v>6</v>
      </c>
      <c r="K3751">
        <v>7.5</v>
      </c>
      <c r="M3751" t="s">
        <v>22</v>
      </c>
    </row>
    <row r="3752" spans="1:17" x14ac:dyDescent="0.25">
      <c r="A3752">
        <v>1</v>
      </c>
      <c r="B3752" t="s">
        <v>16</v>
      </c>
      <c r="C3752" t="s">
        <v>37</v>
      </c>
      <c r="D3752" t="s">
        <v>54</v>
      </c>
      <c r="E3752" t="s">
        <v>20</v>
      </c>
      <c r="F3752" t="s">
        <v>74</v>
      </c>
      <c r="G3752"/>
      <c r="J3752">
        <v>0.25</v>
      </c>
      <c r="K3752">
        <v>0.33</v>
      </c>
      <c r="M3752" t="s">
        <v>75</v>
      </c>
      <c r="N3752" t="s">
        <v>24</v>
      </c>
      <c r="O3752" t="s">
        <v>21</v>
      </c>
    </row>
    <row r="3753" spans="1:17" x14ac:dyDescent="0.25">
      <c r="A3753">
        <v>1</v>
      </c>
      <c r="B3753" t="s">
        <v>16</v>
      </c>
      <c r="C3753" t="s">
        <v>37</v>
      </c>
      <c r="D3753" t="s">
        <v>54</v>
      </c>
      <c r="E3753" t="s">
        <v>28</v>
      </c>
      <c r="F3753" t="s">
        <v>26</v>
      </c>
      <c r="G3753"/>
      <c r="H3753" t="s">
        <v>27</v>
      </c>
      <c r="I3753">
        <f>(J3753+K3753)/2</f>
        <v>1.5</v>
      </c>
      <c r="J3753">
        <v>1</v>
      </c>
      <c r="K3753">
        <v>2</v>
      </c>
      <c r="M3753" t="s">
        <v>21</v>
      </c>
    </row>
    <row r="3754" spans="1:17" x14ac:dyDescent="0.25">
      <c r="A3754">
        <v>1</v>
      </c>
      <c r="B3754" t="s">
        <v>16</v>
      </c>
      <c r="C3754" t="s">
        <v>37</v>
      </c>
      <c r="D3754" t="s">
        <v>54</v>
      </c>
      <c r="E3754" t="s">
        <v>18</v>
      </c>
      <c r="F3754" t="s">
        <v>31</v>
      </c>
      <c r="G3754">
        <v>24</v>
      </c>
      <c r="M3754" t="s">
        <v>21</v>
      </c>
    </row>
    <row r="3755" spans="1:17" hidden="1" x14ac:dyDescent="0.25">
      <c r="A3755">
        <v>0</v>
      </c>
      <c r="B3755" t="s">
        <v>39</v>
      </c>
      <c r="C3755" t="s">
        <v>17</v>
      </c>
      <c r="D3755" t="s">
        <v>54</v>
      </c>
      <c r="E3755" t="s">
        <v>18</v>
      </c>
      <c r="F3755" t="s">
        <v>26</v>
      </c>
      <c r="G3755"/>
      <c r="H3755" t="s">
        <v>19</v>
      </c>
      <c r="J3755">
        <v>6</v>
      </c>
      <c r="K3755">
        <v>8</v>
      </c>
      <c r="M3755" t="s">
        <v>21</v>
      </c>
    </row>
    <row r="3756" spans="1:17" hidden="1" x14ac:dyDescent="0.25">
      <c r="A3756">
        <v>0</v>
      </c>
      <c r="B3756" t="s">
        <v>39</v>
      </c>
      <c r="C3756" t="s">
        <v>17</v>
      </c>
      <c r="D3756" t="s">
        <v>54</v>
      </c>
      <c r="E3756" t="s">
        <v>20</v>
      </c>
      <c r="F3756" t="s">
        <v>74</v>
      </c>
      <c r="G3756"/>
      <c r="J3756">
        <v>0.25</v>
      </c>
      <c r="K3756">
        <v>0.33</v>
      </c>
      <c r="M3756" t="s">
        <v>75</v>
      </c>
      <c r="N3756" t="s">
        <v>21</v>
      </c>
      <c r="O3756" t="s">
        <v>22</v>
      </c>
    </row>
    <row r="3757" spans="1:17" hidden="1" x14ac:dyDescent="0.25">
      <c r="A3757">
        <v>0</v>
      </c>
      <c r="B3757" t="s">
        <v>39</v>
      </c>
      <c r="C3757" t="s">
        <v>17</v>
      </c>
      <c r="D3757" t="s">
        <v>54</v>
      </c>
      <c r="E3757" t="s">
        <v>23</v>
      </c>
      <c r="F3757" t="s">
        <v>26</v>
      </c>
      <c r="G3757"/>
      <c r="H3757" t="s">
        <v>19</v>
      </c>
      <c r="J3757">
        <v>6</v>
      </c>
      <c r="K3757">
        <v>8</v>
      </c>
      <c r="M3757" t="s">
        <v>22</v>
      </c>
    </row>
    <row r="3758" spans="1:17" hidden="1" x14ac:dyDescent="0.25">
      <c r="A3758">
        <v>0</v>
      </c>
      <c r="B3758" t="s">
        <v>39</v>
      </c>
      <c r="C3758" t="s">
        <v>17</v>
      </c>
      <c r="D3758" t="s">
        <v>54</v>
      </c>
      <c r="E3758" t="s">
        <v>20</v>
      </c>
      <c r="F3758" t="s">
        <v>74</v>
      </c>
      <c r="G3758"/>
      <c r="J3758">
        <v>0.25</v>
      </c>
      <c r="K3758">
        <v>0.33</v>
      </c>
      <c r="M3758" t="s">
        <v>75</v>
      </c>
      <c r="N3758" t="s">
        <v>24</v>
      </c>
      <c r="O3758" t="s">
        <v>62</v>
      </c>
      <c r="Q3758" t="e">
        <f>VLOOKUP(A3758&amp;C3759&amp;D3759,Sheet2!$A$1:$K$26,10,FALSE)</f>
        <v>#N/A</v>
      </c>
    </row>
    <row r="3759" spans="1:17" hidden="1" x14ac:dyDescent="0.25">
      <c r="A3759">
        <v>0</v>
      </c>
      <c r="B3759" t="s">
        <v>39</v>
      </c>
      <c r="C3759" t="s">
        <v>17</v>
      </c>
      <c r="D3759" t="s">
        <v>54</v>
      </c>
      <c r="E3759" t="s">
        <v>25</v>
      </c>
      <c r="F3759" t="s">
        <v>26</v>
      </c>
      <c r="G3759"/>
      <c r="H3759" t="s">
        <v>27</v>
      </c>
      <c r="I3759">
        <v>0.54</v>
      </c>
      <c r="J3759">
        <v>0.25</v>
      </c>
      <c r="K3759">
        <v>0.75</v>
      </c>
      <c r="M3759" t="s">
        <v>24</v>
      </c>
    </row>
    <row r="3760" spans="1:17" hidden="1" x14ac:dyDescent="0.25">
      <c r="A3760">
        <v>0</v>
      </c>
      <c r="B3760" t="s">
        <v>39</v>
      </c>
      <c r="C3760" t="s">
        <v>17</v>
      </c>
      <c r="D3760" t="s">
        <v>54</v>
      </c>
      <c r="E3760" t="s">
        <v>20</v>
      </c>
      <c r="F3760" t="s">
        <v>74</v>
      </c>
      <c r="G3760"/>
      <c r="I3760">
        <v>0.54</v>
      </c>
      <c r="J3760">
        <v>0.16</v>
      </c>
      <c r="K3760">
        <v>0.25</v>
      </c>
      <c r="M3760" t="s">
        <v>75</v>
      </c>
      <c r="N3760" t="s">
        <v>24</v>
      </c>
      <c r="O3760" t="s">
        <v>21</v>
      </c>
    </row>
    <row r="3761" spans="1:17" hidden="1" x14ac:dyDescent="0.25">
      <c r="A3761">
        <v>0</v>
      </c>
      <c r="B3761" t="s">
        <v>39</v>
      </c>
      <c r="C3761" t="s">
        <v>17</v>
      </c>
      <c r="D3761" t="s">
        <v>54</v>
      </c>
      <c r="E3761" t="s">
        <v>28</v>
      </c>
      <c r="F3761" t="s">
        <v>26</v>
      </c>
      <c r="G3761"/>
      <c r="H3761" t="s">
        <v>27</v>
      </c>
      <c r="I3761">
        <v>0.75</v>
      </c>
      <c r="J3761">
        <v>0.5</v>
      </c>
      <c r="K3761">
        <v>1</v>
      </c>
      <c r="M3761" t="s">
        <v>21</v>
      </c>
    </row>
    <row r="3762" spans="1:17" hidden="1" x14ac:dyDescent="0.25">
      <c r="A3762">
        <v>0</v>
      </c>
      <c r="B3762" t="s">
        <v>39</v>
      </c>
      <c r="C3762" t="s">
        <v>17</v>
      </c>
      <c r="D3762" t="s">
        <v>54</v>
      </c>
      <c r="E3762" t="s">
        <v>20</v>
      </c>
      <c r="F3762" t="s">
        <v>74</v>
      </c>
      <c r="G3762"/>
      <c r="J3762">
        <v>0.25</v>
      </c>
      <c r="K3762">
        <v>0.33</v>
      </c>
      <c r="M3762" t="s">
        <v>75</v>
      </c>
      <c r="N3762" t="s">
        <v>24</v>
      </c>
      <c r="O3762" t="s">
        <v>29</v>
      </c>
      <c r="P3762">
        <v>2500</v>
      </c>
      <c r="Q3762" t="e">
        <f>VLOOKUP(A3762&amp;C3762&amp;D3762,Sheet2!$A$1:$W$46,21,FALSE)</f>
        <v>#N/A</v>
      </c>
    </row>
    <row r="3763" spans="1:17" hidden="1" x14ac:dyDescent="0.25">
      <c r="A3763">
        <v>0</v>
      </c>
      <c r="B3763" t="s">
        <v>39</v>
      </c>
      <c r="C3763" t="s">
        <v>17</v>
      </c>
      <c r="D3763" t="s">
        <v>54</v>
      </c>
      <c r="E3763" t="s">
        <v>30</v>
      </c>
      <c r="F3763" t="s">
        <v>26</v>
      </c>
      <c r="G3763"/>
      <c r="H3763" t="s">
        <v>27</v>
      </c>
      <c r="I3763">
        <v>2.5</v>
      </c>
      <c r="J3763">
        <v>0.5</v>
      </c>
      <c r="K3763">
        <v>3</v>
      </c>
      <c r="M3763" t="s">
        <v>24</v>
      </c>
    </row>
    <row r="3764" spans="1:17" hidden="1" x14ac:dyDescent="0.25">
      <c r="A3764">
        <v>0</v>
      </c>
      <c r="B3764" t="s">
        <v>39</v>
      </c>
      <c r="C3764" t="s">
        <v>17</v>
      </c>
      <c r="D3764" t="s">
        <v>54</v>
      </c>
      <c r="E3764" t="s">
        <v>20</v>
      </c>
      <c r="F3764" t="s">
        <v>74</v>
      </c>
      <c r="G3764"/>
      <c r="J3764">
        <v>0.25</v>
      </c>
      <c r="K3764">
        <v>0.33</v>
      </c>
      <c r="M3764" t="s">
        <v>75</v>
      </c>
      <c r="N3764" t="s">
        <v>24</v>
      </c>
      <c r="O3764" t="s">
        <v>21</v>
      </c>
    </row>
    <row r="3765" spans="1:17" hidden="1" x14ac:dyDescent="0.25">
      <c r="A3765">
        <v>0</v>
      </c>
      <c r="B3765" t="s">
        <v>39</v>
      </c>
      <c r="C3765" t="s">
        <v>17</v>
      </c>
      <c r="D3765" t="s">
        <v>54</v>
      </c>
      <c r="E3765" t="s">
        <v>18</v>
      </c>
      <c r="F3765" t="s">
        <v>31</v>
      </c>
      <c r="G3765">
        <v>24</v>
      </c>
      <c r="M3765" t="s">
        <v>21</v>
      </c>
    </row>
    <row r="3766" spans="1:17" hidden="1" x14ac:dyDescent="0.25">
      <c r="A3766">
        <v>0</v>
      </c>
      <c r="B3766" t="s">
        <v>39</v>
      </c>
      <c r="C3766" t="s">
        <v>36</v>
      </c>
      <c r="D3766" t="s">
        <v>54</v>
      </c>
      <c r="E3766" t="s">
        <v>18</v>
      </c>
      <c r="F3766" t="s">
        <v>26</v>
      </c>
      <c r="G3766"/>
      <c r="H3766" t="s">
        <v>19</v>
      </c>
      <c r="J3766">
        <v>12</v>
      </c>
      <c r="K3766">
        <v>14</v>
      </c>
      <c r="M3766" t="s">
        <v>21</v>
      </c>
    </row>
    <row r="3767" spans="1:17" hidden="1" x14ac:dyDescent="0.25">
      <c r="A3767">
        <v>0</v>
      </c>
      <c r="B3767" t="s">
        <v>39</v>
      </c>
      <c r="C3767" t="s">
        <v>36</v>
      </c>
      <c r="D3767" t="s">
        <v>54</v>
      </c>
      <c r="E3767" t="s">
        <v>34</v>
      </c>
      <c r="F3767" t="s">
        <v>26</v>
      </c>
      <c r="G3767"/>
      <c r="H3767" t="s">
        <v>19</v>
      </c>
      <c r="J3767">
        <v>1</v>
      </c>
      <c r="K3767">
        <v>2</v>
      </c>
      <c r="M3767" t="s">
        <v>24</v>
      </c>
    </row>
    <row r="3768" spans="1:17" hidden="1" x14ac:dyDescent="0.25">
      <c r="A3768">
        <v>0</v>
      </c>
      <c r="B3768" t="s">
        <v>39</v>
      </c>
      <c r="C3768" t="s">
        <v>36</v>
      </c>
      <c r="D3768" t="s">
        <v>54</v>
      </c>
      <c r="E3768" t="s">
        <v>20</v>
      </c>
      <c r="F3768" t="s">
        <v>74</v>
      </c>
      <c r="G3768"/>
      <c r="J3768">
        <v>0.25</v>
      </c>
      <c r="K3768">
        <v>0.33</v>
      </c>
      <c r="M3768" t="s">
        <v>75</v>
      </c>
      <c r="N3768" t="s">
        <v>24</v>
      </c>
      <c r="O3768" t="s">
        <v>29</v>
      </c>
      <c r="P3768">
        <v>2500</v>
      </c>
      <c r="Q3768" t="e">
        <f>VLOOKUP(A3768&amp;C3768&amp;D3768,Sheet2!$A$1:$W$46,21,FALSE)</f>
        <v>#N/A</v>
      </c>
    </row>
    <row r="3769" spans="1:17" hidden="1" x14ac:dyDescent="0.25">
      <c r="A3769">
        <v>0</v>
      </c>
      <c r="B3769" t="s">
        <v>39</v>
      </c>
      <c r="C3769" t="s">
        <v>36</v>
      </c>
      <c r="D3769" t="s">
        <v>54</v>
      </c>
      <c r="E3769" t="s">
        <v>30</v>
      </c>
      <c r="F3769" t="s">
        <v>26</v>
      </c>
      <c r="G3769"/>
      <c r="H3769" t="s">
        <v>27</v>
      </c>
      <c r="I3769">
        <v>2.5</v>
      </c>
      <c r="J3769">
        <v>0.5</v>
      </c>
      <c r="K3769">
        <v>4</v>
      </c>
      <c r="M3769" t="s">
        <v>24</v>
      </c>
    </row>
    <row r="3770" spans="1:17" hidden="1" x14ac:dyDescent="0.25">
      <c r="A3770">
        <v>0</v>
      </c>
      <c r="B3770" t="s">
        <v>39</v>
      </c>
      <c r="C3770" t="s">
        <v>36</v>
      </c>
      <c r="D3770" t="s">
        <v>54</v>
      </c>
      <c r="E3770" t="s">
        <v>20</v>
      </c>
      <c r="F3770" t="s">
        <v>74</v>
      </c>
      <c r="G3770"/>
      <c r="J3770">
        <v>0.25</v>
      </c>
      <c r="K3770">
        <v>0.33</v>
      </c>
      <c r="M3770" t="s">
        <v>75</v>
      </c>
      <c r="N3770" t="s">
        <v>24</v>
      </c>
      <c r="O3770" t="s">
        <v>21</v>
      </c>
    </row>
    <row r="3771" spans="1:17" hidden="1" x14ac:dyDescent="0.25">
      <c r="A3771">
        <v>0</v>
      </c>
      <c r="B3771" t="s">
        <v>39</v>
      </c>
      <c r="C3771" t="s">
        <v>36</v>
      </c>
      <c r="D3771" t="s">
        <v>54</v>
      </c>
      <c r="E3771" t="s">
        <v>18</v>
      </c>
      <c r="F3771" t="s">
        <v>31</v>
      </c>
      <c r="G3771">
        <v>24</v>
      </c>
      <c r="M3771" t="s">
        <v>21</v>
      </c>
    </row>
    <row r="3772" spans="1:17" hidden="1" x14ac:dyDescent="0.25">
      <c r="A3772">
        <v>0</v>
      </c>
      <c r="B3772" t="s">
        <v>39</v>
      </c>
      <c r="C3772" t="s">
        <v>38</v>
      </c>
      <c r="D3772" t="s">
        <v>54</v>
      </c>
      <c r="E3772" t="s">
        <v>18</v>
      </c>
      <c r="F3772" t="s">
        <v>26</v>
      </c>
      <c r="G3772"/>
      <c r="H3772" t="s">
        <v>19</v>
      </c>
      <c r="J3772">
        <v>12</v>
      </c>
      <c r="K3772">
        <v>14</v>
      </c>
      <c r="M3772" t="s">
        <v>21</v>
      </c>
    </row>
    <row r="3773" spans="1:17" hidden="1" x14ac:dyDescent="0.25">
      <c r="A3773">
        <v>0</v>
      </c>
      <c r="B3773" t="s">
        <v>39</v>
      </c>
      <c r="C3773" t="s">
        <v>38</v>
      </c>
      <c r="D3773" t="s">
        <v>54</v>
      </c>
      <c r="E3773" t="s">
        <v>20</v>
      </c>
      <c r="F3773" t="s">
        <v>74</v>
      </c>
      <c r="G3773"/>
      <c r="J3773">
        <v>0.25</v>
      </c>
      <c r="K3773">
        <v>0.33</v>
      </c>
      <c r="M3773" t="s">
        <v>75</v>
      </c>
      <c r="N3773" t="s">
        <v>21</v>
      </c>
      <c r="O3773" t="s">
        <v>62</v>
      </c>
      <c r="Q3773" t="e">
        <f>VLOOKUP(A3773&amp;C3774&amp;D3774,Sheet2!$A$1:$K$26,10,FALSE)</f>
        <v>#N/A</v>
      </c>
    </row>
    <row r="3774" spans="1:17" hidden="1" x14ac:dyDescent="0.25">
      <c r="A3774">
        <v>0</v>
      </c>
      <c r="B3774" t="s">
        <v>39</v>
      </c>
      <c r="C3774" t="s">
        <v>38</v>
      </c>
      <c r="D3774" t="s">
        <v>54</v>
      </c>
      <c r="E3774" t="s">
        <v>25</v>
      </c>
      <c r="F3774" t="s">
        <v>26</v>
      </c>
      <c r="G3774"/>
      <c r="H3774" t="s">
        <v>27</v>
      </c>
      <c r="I3774">
        <v>0.75</v>
      </c>
      <c r="J3774">
        <v>0.5</v>
      </c>
      <c r="K3774">
        <v>1</v>
      </c>
      <c r="M3774" t="s">
        <v>24</v>
      </c>
    </row>
    <row r="3775" spans="1:17" hidden="1" x14ac:dyDescent="0.25">
      <c r="A3775">
        <v>0</v>
      </c>
      <c r="B3775" t="s">
        <v>39</v>
      </c>
      <c r="C3775" t="s">
        <v>38</v>
      </c>
      <c r="D3775" t="s">
        <v>54</v>
      </c>
      <c r="E3775" t="s">
        <v>20</v>
      </c>
      <c r="F3775" t="s">
        <v>74</v>
      </c>
      <c r="G3775"/>
      <c r="J3775">
        <v>0.25</v>
      </c>
      <c r="K3775">
        <v>0.33</v>
      </c>
      <c r="M3775" t="s">
        <v>75</v>
      </c>
      <c r="N3775" t="s">
        <v>24</v>
      </c>
      <c r="O3775" t="s">
        <v>21</v>
      </c>
      <c r="P3775">
        <v>1000</v>
      </c>
    </row>
    <row r="3776" spans="1:17" hidden="1" x14ac:dyDescent="0.25">
      <c r="A3776">
        <v>0</v>
      </c>
      <c r="B3776" t="s">
        <v>39</v>
      </c>
      <c r="C3776" t="s">
        <v>38</v>
      </c>
      <c r="D3776" t="s">
        <v>54</v>
      </c>
      <c r="E3776" t="s">
        <v>18</v>
      </c>
      <c r="F3776" t="s">
        <v>26</v>
      </c>
      <c r="G3776"/>
      <c r="H3776" t="s">
        <v>19</v>
      </c>
      <c r="J3776">
        <v>1</v>
      </c>
      <c r="K3776">
        <v>2</v>
      </c>
      <c r="M3776" t="s">
        <v>21</v>
      </c>
    </row>
    <row r="3777" spans="1:17" hidden="1" x14ac:dyDescent="0.25">
      <c r="A3777">
        <v>0</v>
      </c>
      <c r="B3777" t="s">
        <v>39</v>
      </c>
      <c r="C3777" t="s">
        <v>38</v>
      </c>
      <c r="D3777" t="s">
        <v>54</v>
      </c>
      <c r="E3777" t="s">
        <v>20</v>
      </c>
      <c r="F3777" t="s">
        <v>74</v>
      </c>
      <c r="G3777"/>
      <c r="J3777">
        <v>0.25</v>
      </c>
      <c r="K3777">
        <v>0.33</v>
      </c>
      <c r="M3777" t="s">
        <v>75</v>
      </c>
      <c r="N3777" t="s">
        <v>21</v>
      </c>
      <c r="O3777" t="s">
        <v>29</v>
      </c>
      <c r="P3777">
        <v>2500</v>
      </c>
      <c r="Q3777" t="e">
        <f>VLOOKUP(A3777&amp;C3777&amp;D3777,Sheet2!$A$1:$W$46,21,FALSE)</f>
        <v>#N/A</v>
      </c>
    </row>
    <row r="3778" spans="1:17" hidden="1" x14ac:dyDescent="0.25">
      <c r="A3778">
        <v>0</v>
      </c>
      <c r="B3778" t="s">
        <v>39</v>
      </c>
      <c r="C3778" t="s">
        <v>38</v>
      </c>
      <c r="D3778" t="s">
        <v>54</v>
      </c>
      <c r="E3778" t="s">
        <v>30</v>
      </c>
      <c r="F3778" t="s">
        <v>26</v>
      </c>
      <c r="G3778"/>
      <c r="H3778" t="s">
        <v>27</v>
      </c>
      <c r="I3778">
        <v>1.5</v>
      </c>
      <c r="J3778">
        <v>1</v>
      </c>
      <c r="K3778">
        <v>2</v>
      </c>
      <c r="M3778" t="s">
        <v>24</v>
      </c>
    </row>
    <row r="3779" spans="1:17" hidden="1" x14ac:dyDescent="0.25">
      <c r="A3779">
        <v>0</v>
      </c>
      <c r="B3779" t="s">
        <v>39</v>
      </c>
      <c r="C3779" t="s">
        <v>38</v>
      </c>
      <c r="D3779" t="s">
        <v>54</v>
      </c>
      <c r="E3779" t="s">
        <v>20</v>
      </c>
      <c r="F3779" t="s">
        <v>74</v>
      </c>
      <c r="G3779"/>
      <c r="J3779">
        <v>0.25</v>
      </c>
      <c r="K3779">
        <v>0.33</v>
      </c>
      <c r="M3779" t="s">
        <v>75</v>
      </c>
      <c r="N3779" t="s">
        <v>24</v>
      </c>
      <c r="O3779" t="s">
        <v>21</v>
      </c>
    </row>
    <row r="3780" spans="1:17" hidden="1" x14ac:dyDescent="0.25">
      <c r="A3780">
        <v>0</v>
      </c>
      <c r="B3780" t="s">
        <v>39</v>
      </c>
      <c r="C3780" t="s">
        <v>38</v>
      </c>
      <c r="D3780" t="s">
        <v>54</v>
      </c>
      <c r="E3780" t="s">
        <v>18</v>
      </c>
      <c r="F3780" t="s">
        <v>31</v>
      </c>
      <c r="G3780">
        <v>24</v>
      </c>
      <c r="M3780" t="s">
        <v>21</v>
      </c>
    </row>
    <row r="3781" spans="1:17" hidden="1" x14ac:dyDescent="0.25">
      <c r="A3781">
        <v>0</v>
      </c>
      <c r="B3781" t="s">
        <v>39</v>
      </c>
      <c r="C3781" t="s">
        <v>37</v>
      </c>
      <c r="D3781" t="s">
        <v>54</v>
      </c>
      <c r="E3781" t="s">
        <v>18</v>
      </c>
      <c r="F3781" t="s">
        <v>26</v>
      </c>
      <c r="G3781"/>
      <c r="H3781" t="s">
        <v>19</v>
      </c>
      <c r="J3781">
        <v>6</v>
      </c>
      <c r="K3781">
        <v>8</v>
      </c>
      <c r="M3781" t="s">
        <v>21</v>
      </c>
    </row>
    <row r="3782" spans="1:17" hidden="1" x14ac:dyDescent="0.25">
      <c r="A3782">
        <v>0</v>
      </c>
      <c r="B3782" t="s">
        <v>39</v>
      </c>
      <c r="C3782" t="s">
        <v>37</v>
      </c>
      <c r="D3782" t="s">
        <v>54</v>
      </c>
      <c r="E3782" t="s">
        <v>20</v>
      </c>
      <c r="F3782" t="s">
        <v>74</v>
      </c>
      <c r="G3782"/>
      <c r="J3782">
        <v>0.25</v>
      </c>
      <c r="K3782">
        <v>0.33</v>
      </c>
      <c r="M3782" t="s">
        <v>75</v>
      </c>
      <c r="N3782" t="s">
        <v>21</v>
      </c>
      <c r="O3782" t="s">
        <v>22</v>
      </c>
    </row>
    <row r="3783" spans="1:17" hidden="1" x14ac:dyDescent="0.25">
      <c r="A3783">
        <v>0</v>
      </c>
      <c r="B3783" t="s">
        <v>39</v>
      </c>
      <c r="C3783" t="s">
        <v>37</v>
      </c>
      <c r="D3783" t="s">
        <v>54</v>
      </c>
      <c r="E3783" t="s">
        <v>23</v>
      </c>
      <c r="F3783" t="s">
        <v>26</v>
      </c>
      <c r="G3783"/>
      <c r="H3783" t="s">
        <v>19</v>
      </c>
      <c r="J3783">
        <v>6</v>
      </c>
      <c r="K3783">
        <v>7.5</v>
      </c>
      <c r="M3783" t="s">
        <v>22</v>
      </c>
    </row>
    <row r="3784" spans="1:17" hidden="1" x14ac:dyDescent="0.25">
      <c r="A3784">
        <v>0</v>
      </c>
      <c r="B3784" t="s">
        <v>39</v>
      </c>
      <c r="C3784" t="s">
        <v>37</v>
      </c>
      <c r="D3784" t="s">
        <v>54</v>
      </c>
      <c r="E3784" t="s">
        <v>20</v>
      </c>
      <c r="F3784" t="s">
        <v>74</v>
      </c>
      <c r="G3784"/>
      <c r="J3784">
        <v>0.25</v>
      </c>
      <c r="K3784">
        <v>0.33</v>
      </c>
      <c r="M3784" t="s">
        <v>75</v>
      </c>
      <c r="N3784" t="s">
        <v>24</v>
      </c>
      <c r="O3784" t="s">
        <v>21</v>
      </c>
    </row>
    <row r="3785" spans="1:17" hidden="1" x14ac:dyDescent="0.25">
      <c r="A3785">
        <v>0</v>
      </c>
      <c r="B3785" t="s">
        <v>39</v>
      </c>
      <c r="C3785" t="s">
        <v>37</v>
      </c>
      <c r="D3785" t="s">
        <v>54</v>
      </c>
      <c r="E3785" t="s">
        <v>28</v>
      </c>
      <c r="F3785" t="s">
        <v>26</v>
      </c>
      <c r="G3785"/>
      <c r="H3785" t="s">
        <v>27</v>
      </c>
      <c r="I3785">
        <f>(J3785+K3785)/2</f>
        <v>1.5</v>
      </c>
      <c r="J3785">
        <v>1</v>
      </c>
      <c r="K3785">
        <v>2</v>
      </c>
      <c r="M3785" t="s">
        <v>21</v>
      </c>
    </row>
    <row r="3786" spans="1:17" hidden="1" x14ac:dyDescent="0.25">
      <c r="A3786">
        <v>0</v>
      </c>
      <c r="B3786" t="s">
        <v>39</v>
      </c>
      <c r="C3786" t="s">
        <v>37</v>
      </c>
      <c r="D3786" t="s">
        <v>54</v>
      </c>
      <c r="E3786" t="s">
        <v>20</v>
      </c>
      <c r="F3786" t="s">
        <v>74</v>
      </c>
      <c r="G3786"/>
      <c r="J3786">
        <v>0.25</v>
      </c>
      <c r="K3786">
        <v>0.33</v>
      </c>
      <c r="M3786" t="s">
        <v>75</v>
      </c>
      <c r="N3786" t="s">
        <v>24</v>
      </c>
      <c r="O3786" t="s">
        <v>29</v>
      </c>
      <c r="P3786">
        <v>2500</v>
      </c>
      <c r="Q3786" t="e">
        <f>VLOOKUP(A3786&amp;C3786&amp;D3786,Sheet2!$A$1:$W$46,21,FALSE)</f>
        <v>#N/A</v>
      </c>
    </row>
    <row r="3787" spans="1:17" hidden="1" x14ac:dyDescent="0.25">
      <c r="A3787">
        <v>0</v>
      </c>
      <c r="B3787" t="s">
        <v>39</v>
      </c>
      <c r="C3787" t="s">
        <v>37</v>
      </c>
      <c r="D3787" t="s">
        <v>54</v>
      </c>
      <c r="E3787" t="s">
        <v>30</v>
      </c>
      <c r="F3787" t="s">
        <v>26</v>
      </c>
      <c r="G3787"/>
      <c r="H3787" t="s">
        <v>27</v>
      </c>
      <c r="I3787">
        <v>3</v>
      </c>
      <c r="J3787">
        <v>2</v>
      </c>
      <c r="K3787">
        <v>5</v>
      </c>
      <c r="M3787" t="s">
        <v>24</v>
      </c>
    </row>
    <row r="3788" spans="1:17" hidden="1" x14ac:dyDescent="0.25">
      <c r="A3788">
        <v>0</v>
      </c>
      <c r="B3788" t="s">
        <v>39</v>
      </c>
      <c r="C3788" t="s">
        <v>37</v>
      </c>
      <c r="D3788" t="s">
        <v>54</v>
      </c>
      <c r="E3788" t="s">
        <v>20</v>
      </c>
      <c r="F3788" t="s">
        <v>74</v>
      </c>
      <c r="G3788"/>
      <c r="J3788">
        <v>0.25</v>
      </c>
      <c r="K3788">
        <v>0.33</v>
      </c>
      <c r="M3788" t="s">
        <v>75</v>
      </c>
      <c r="N3788" t="s">
        <v>24</v>
      </c>
      <c r="O3788" t="s">
        <v>21</v>
      </c>
      <c r="P3788">
        <v>1000</v>
      </c>
    </row>
    <row r="3789" spans="1:17" hidden="1" x14ac:dyDescent="0.25">
      <c r="A3789">
        <v>0</v>
      </c>
      <c r="B3789" t="s">
        <v>39</v>
      </c>
      <c r="C3789" t="s">
        <v>37</v>
      </c>
      <c r="D3789" t="s">
        <v>54</v>
      </c>
      <c r="E3789" t="s">
        <v>18</v>
      </c>
      <c r="F3789" t="s">
        <v>31</v>
      </c>
      <c r="G3789">
        <v>24</v>
      </c>
      <c r="M3789" t="s">
        <v>21</v>
      </c>
    </row>
    <row r="3790" spans="1:17" hidden="1" x14ac:dyDescent="0.25">
      <c r="A3790">
        <v>2</v>
      </c>
      <c r="B3790" t="s">
        <v>39</v>
      </c>
      <c r="C3790" t="s">
        <v>17</v>
      </c>
      <c r="D3790" t="s">
        <v>54</v>
      </c>
      <c r="E3790" t="s">
        <v>18</v>
      </c>
      <c r="F3790" t="s">
        <v>26</v>
      </c>
      <c r="G3790"/>
      <c r="H3790" t="s">
        <v>19</v>
      </c>
      <c r="J3790">
        <v>6</v>
      </c>
      <c r="K3790">
        <v>8</v>
      </c>
      <c r="M3790" t="s">
        <v>21</v>
      </c>
    </row>
    <row r="3791" spans="1:17" hidden="1" x14ac:dyDescent="0.25">
      <c r="A3791">
        <v>2</v>
      </c>
      <c r="B3791" t="s">
        <v>39</v>
      </c>
      <c r="C3791" t="s">
        <v>17</v>
      </c>
      <c r="D3791" t="s">
        <v>54</v>
      </c>
      <c r="E3791" t="s">
        <v>18</v>
      </c>
      <c r="F3791" t="s">
        <v>26</v>
      </c>
      <c r="G3791"/>
      <c r="H3791" t="s">
        <v>19</v>
      </c>
      <c r="J3791">
        <v>6</v>
      </c>
      <c r="K3791">
        <v>8</v>
      </c>
      <c r="M3791" t="s">
        <v>21</v>
      </c>
    </row>
    <row r="3792" spans="1:17" hidden="1" x14ac:dyDescent="0.25">
      <c r="A3792">
        <v>2</v>
      </c>
      <c r="B3792" t="s">
        <v>39</v>
      </c>
      <c r="C3792" t="s">
        <v>17</v>
      </c>
      <c r="D3792" t="s">
        <v>54</v>
      </c>
      <c r="E3792" t="s">
        <v>20</v>
      </c>
      <c r="F3792" t="s">
        <v>74</v>
      </c>
      <c r="G3792"/>
      <c r="J3792">
        <v>0.25</v>
      </c>
      <c r="K3792">
        <v>0.33</v>
      </c>
      <c r="M3792" t="s">
        <v>75</v>
      </c>
      <c r="N3792" t="s">
        <v>21</v>
      </c>
      <c r="O3792" t="s">
        <v>62</v>
      </c>
      <c r="Q3792" t="s">
        <v>63</v>
      </c>
    </row>
    <row r="3793" spans="1:17" hidden="1" x14ac:dyDescent="0.25">
      <c r="A3793">
        <v>2</v>
      </c>
      <c r="B3793" t="s">
        <v>39</v>
      </c>
      <c r="C3793" t="s">
        <v>17</v>
      </c>
      <c r="D3793" t="s">
        <v>54</v>
      </c>
      <c r="E3793" t="s">
        <v>25</v>
      </c>
      <c r="F3793" t="s">
        <v>26</v>
      </c>
      <c r="G3793"/>
      <c r="H3793" t="s">
        <v>27</v>
      </c>
      <c r="I3793">
        <v>0.54</v>
      </c>
      <c r="J3793">
        <v>0.25</v>
      </c>
      <c r="K3793">
        <v>0.75</v>
      </c>
      <c r="M3793" t="s">
        <v>24</v>
      </c>
    </row>
    <row r="3794" spans="1:17" hidden="1" x14ac:dyDescent="0.25">
      <c r="A3794">
        <v>2</v>
      </c>
      <c r="B3794" t="s">
        <v>39</v>
      </c>
      <c r="C3794" t="s">
        <v>17</v>
      </c>
      <c r="D3794" t="s">
        <v>54</v>
      </c>
      <c r="E3794" t="s">
        <v>20</v>
      </c>
      <c r="F3794" t="s">
        <v>74</v>
      </c>
      <c r="G3794"/>
      <c r="I3794">
        <v>0.54</v>
      </c>
      <c r="J3794">
        <v>0.16</v>
      </c>
      <c r="K3794">
        <v>0.25</v>
      </c>
      <c r="M3794" t="s">
        <v>75</v>
      </c>
      <c r="N3794" t="s">
        <v>24</v>
      </c>
      <c r="O3794" t="s">
        <v>21</v>
      </c>
    </row>
    <row r="3795" spans="1:17" hidden="1" x14ac:dyDescent="0.25">
      <c r="A3795">
        <v>2</v>
      </c>
      <c r="B3795" t="s">
        <v>39</v>
      </c>
      <c r="C3795" t="s">
        <v>17</v>
      </c>
      <c r="D3795" t="s">
        <v>54</v>
      </c>
      <c r="E3795" t="s">
        <v>28</v>
      </c>
      <c r="F3795" t="s">
        <v>26</v>
      </c>
      <c r="G3795"/>
      <c r="H3795" t="s">
        <v>27</v>
      </c>
      <c r="I3795">
        <v>0.75</v>
      </c>
      <c r="J3795">
        <v>0.5</v>
      </c>
      <c r="K3795">
        <v>1</v>
      </c>
      <c r="M3795" t="s">
        <v>21</v>
      </c>
    </row>
    <row r="3796" spans="1:17" hidden="1" x14ac:dyDescent="0.25">
      <c r="A3796">
        <v>2</v>
      </c>
      <c r="B3796" t="s">
        <v>39</v>
      </c>
      <c r="C3796" t="s">
        <v>17</v>
      </c>
      <c r="D3796" t="s">
        <v>54</v>
      </c>
      <c r="E3796" t="s">
        <v>18</v>
      </c>
      <c r="F3796" t="s">
        <v>31</v>
      </c>
      <c r="G3796">
        <v>24</v>
      </c>
      <c r="M3796" t="s">
        <v>21</v>
      </c>
    </row>
    <row r="3797" spans="1:17" hidden="1" x14ac:dyDescent="0.25">
      <c r="A3797">
        <v>2</v>
      </c>
      <c r="B3797" t="s">
        <v>39</v>
      </c>
      <c r="C3797" t="s">
        <v>36</v>
      </c>
      <c r="D3797" t="s">
        <v>54</v>
      </c>
      <c r="E3797" t="s">
        <v>18</v>
      </c>
      <c r="F3797" t="s">
        <v>26</v>
      </c>
      <c r="G3797"/>
      <c r="H3797" t="s">
        <v>19</v>
      </c>
      <c r="J3797">
        <v>12</v>
      </c>
      <c r="K3797">
        <v>14</v>
      </c>
      <c r="M3797" t="s">
        <v>21</v>
      </c>
    </row>
    <row r="3798" spans="1:17" hidden="1" x14ac:dyDescent="0.25">
      <c r="A3798">
        <v>2</v>
      </c>
      <c r="B3798" t="s">
        <v>39</v>
      </c>
      <c r="C3798" t="s">
        <v>36</v>
      </c>
      <c r="D3798" t="s">
        <v>54</v>
      </c>
      <c r="E3798" t="s">
        <v>34</v>
      </c>
      <c r="F3798" t="s">
        <v>26</v>
      </c>
      <c r="G3798"/>
      <c r="H3798" t="s">
        <v>19</v>
      </c>
      <c r="J3798">
        <v>1</v>
      </c>
      <c r="K3798">
        <v>2</v>
      </c>
      <c r="M3798" t="s">
        <v>24</v>
      </c>
    </row>
    <row r="3799" spans="1:17" hidden="1" x14ac:dyDescent="0.25">
      <c r="A3799">
        <v>2</v>
      </c>
      <c r="B3799" t="s">
        <v>39</v>
      </c>
      <c r="C3799" t="s">
        <v>36</v>
      </c>
      <c r="D3799" t="s">
        <v>54</v>
      </c>
      <c r="E3799" t="s">
        <v>18</v>
      </c>
      <c r="F3799" t="s">
        <v>31</v>
      </c>
      <c r="G3799">
        <v>24</v>
      </c>
      <c r="M3799" t="s">
        <v>21</v>
      </c>
    </row>
    <row r="3800" spans="1:17" hidden="1" x14ac:dyDescent="0.25">
      <c r="A3800">
        <v>2</v>
      </c>
      <c r="B3800" t="s">
        <v>39</v>
      </c>
      <c r="C3800" t="s">
        <v>38</v>
      </c>
      <c r="D3800" t="s">
        <v>54</v>
      </c>
      <c r="E3800" t="s">
        <v>18</v>
      </c>
      <c r="F3800" t="s">
        <v>26</v>
      </c>
      <c r="G3800"/>
      <c r="H3800" t="s">
        <v>19</v>
      </c>
      <c r="J3800">
        <v>12</v>
      </c>
      <c r="K3800">
        <v>14</v>
      </c>
      <c r="M3800" t="s">
        <v>21</v>
      </c>
    </row>
    <row r="3801" spans="1:17" hidden="1" x14ac:dyDescent="0.25">
      <c r="A3801">
        <v>2</v>
      </c>
      <c r="B3801" t="s">
        <v>39</v>
      </c>
      <c r="C3801" t="s">
        <v>38</v>
      </c>
      <c r="D3801" t="s">
        <v>54</v>
      </c>
      <c r="E3801" t="s">
        <v>20</v>
      </c>
      <c r="F3801" t="s">
        <v>74</v>
      </c>
      <c r="G3801"/>
      <c r="J3801">
        <v>0.25</v>
      </c>
      <c r="K3801">
        <v>0.33</v>
      </c>
      <c r="M3801" t="s">
        <v>75</v>
      </c>
      <c r="N3801" t="s">
        <v>21</v>
      </c>
      <c r="O3801" t="s">
        <v>62</v>
      </c>
      <c r="Q3801" t="s">
        <v>63</v>
      </c>
    </row>
    <row r="3802" spans="1:17" hidden="1" x14ac:dyDescent="0.25">
      <c r="A3802">
        <v>2</v>
      </c>
      <c r="B3802" t="s">
        <v>39</v>
      </c>
      <c r="C3802" t="s">
        <v>38</v>
      </c>
      <c r="D3802" t="s">
        <v>54</v>
      </c>
      <c r="E3802" t="s">
        <v>25</v>
      </c>
      <c r="F3802" t="s">
        <v>26</v>
      </c>
      <c r="G3802"/>
      <c r="H3802" t="s">
        <v>27</v>
      </c>
      <c r="I3802">
        <v>0.75</v>
      </c>
      <c r="J3802">
        <v>0.5</v>
      </c>
      <c r="K3802">
        <v>1</v>
      </c>
      <c r="M3802" t="s">
        <v>24</v>
      </c>
    </row>
    <row r="3803" spans="1:17" hidden="1" x14ac:dyDescent="0.25">
      <c r="A3803">
        <v>2</v>
      </c>
      <c r="B3803" t="s">
        <v>39</v>
      </c>
      <c r="C3803" t="s">
        <v>38</v>
      </c>
      <c r="D3803" t="s">
        <v>54</v>
      </c>
      <c r="E3803" t="s">
        <v>20</v>
      </c>
      <c r="F3803" t="s">
        <v>74</v>
      </c>
      <c r="G3803"/>
      <c r="I3803">
        <v>0.75</v>
      </c>
      <c r="J3803">
        <v>0.16</v>
      </c>
      <c r="K3803">
        <v>0.25</v>
      </c>
      <c r="M3803" t="s">
        <v>75</v>
      </c>
      <c r="N3803" t="s">
        <v>24</v>
      </c>
      <c r="O3803" t="s">
        <v>21</v>
      </c>
    </row>
    <row r="3804" spans="1:17" hidden="1" x14ac:dyDescent="0.25">
      <c r="A3804">
        <v>2</v>
      </c>
      <c r="B3804" t="s">
        <v>39</v>
      </c>
      <c r="C3804" t="s">
        <v>38</v>
      </c>
      <c r="D3804" t="s">
        <v>54</v>
      </c>
      <c r="E3804" t="s">
        <v>18</v>
      </c>
      <c r="F3804" t="s">
        <v>26</v>
      </c>
      <c r="G3804"/>
      <c r="H3804" t="s">
        <v>19</v>
      </c>
      <c r="J3804">
        <v>1</v>
      </c>
      <c r="K3804">
        <v>2</v>
      </c>
      <c r="M3804" t="s">
        <v>21</v>
      </c>
    </row>
    <row r="3805" spans="1:17" hidden="1" x14ac:dyDescent="0.25">
      <c r="A3805">
        <v>2</v>
      </c>
      <c r="B3805" t="s">
        <v>39</v>
      </c>
      <c r="C3805" t="s">
        <v>38</v>
      </c>
      <c r="D3805" t="s">
        <v>54</v>
      </c>
      <c r="E3805" t="s">
        <v>18</v>
      </c>
      <c r="F3805" t="s">
        <v>31</v>
      </c>
      <c r="G3805">
        <v>24</v>
      </c>
      <c r="M3805" t="s">
        <v>21</v>
      </c>
    </row>
    <row r="3806" spans="1:17" hidden="1" x14ac:dyDescent="0.25">
      <c r="A3806">
        <v>2</v>
      </c>
      <c r="B3806" t="s">
        <v>39</v>
      </c>
      <c r="C3806" t="s">
        <v>37</v>
      </c>
      <c r="D3806" t="s">
        <v>54</v>
      </c>
      <c r="E3806" t="s">
        <v>18</v>
      </c>
      <c r="F3806" t="s">
        <v>26</v>
      </c>
      <c r="G3806"/>
      <c r="H3806" t="s">
        <v>19</v>
      </c>
      <c r="J3806">
        <v>6</v>
      </c>
      <c r="K3806">
        <v>8</v>
      </c>
      <c r="M3806" t="s">
        <v>21</v>
      </c>
    </row>
    <row r="3807" spans="1:17" hidden="1" x14ac:dyDescent="0.25">
      <c r="A3807">
        <v>2</v>
      </c>
      <c r="B3807" t="s">
        <v>39</v>
      </c>
      <c r="C3807" t="s">
        <v>37</v>
      </c>
      <c r="D3807" t="s">
        <v>54</v>
      </c>
      <c r="E3807" t="s">
        <v>18</v>
      </c>
      <c r="F3807" t="s">
        <v>26</v>
      </c>
      <c r="G3807"/>
      <c r="H3807" t="s">
        <v>19</v>
      </c>
      <c r="J3807">
        <v>6</v>
      </c>
      <c r="K3807">
        <v>8</v>
      </c>
      <c r="M3807" t="s">
        <v>21</v>
      </c>
    </row>
    <row r="3808" spans="1:17" hidden="1" x14ac:dyDescent="0.25">
      <c r="A3808">
        <v>2</v>
      </c>
      <c r="B3808" t="s">
        <v>39</v>
      </c>
      <c r="C3808" t="s">
        <v>37</v>
      </c>
      <c r="D3808" t="s">
        <v>54</v>
      </c>
      <c r="E3808" t="s">
        <v>28</v>
      </c>
      <c r="F3808" t="s">
        <v>26</v>
      </c>
      <c r="G3808"/>
      <c r="H3808" t="s">
        <v>27</v>
      </c>
      <c r="I3808">
        <f>(J3808+K3808)/2</f>
        <v>1.5</v>
      </c>
      <c r="J3808">
        <v>1</v>
      </c>
      <c r="K3808">
        <v>2</v>
      </c>
      <c r="M3808" t="s">
        <v>21</v>
      </c>
    </row>
    <row r="3809" spans="1:17" hidden="1" x14ac:dyDescent="0.25">
      <c r="A3809">
        <v>2</v>
      </c>
      <c r="B3809" t="s">
        <v>39</v>
      </c>
      <c r="C3809" t="s">
        <v>37</v>
      </c>
      <c r="D3809" t="s">
        <v>54</v>
      </c>
      <c r="E3809" t="s">
        <v>18</v>
      </c>
      <c r="F3809" t="s">
        <v>31</v>
      </c>
      <c r="G3809">
        <v>24</v>
      </c>
      <c r="M3809" t="s">
        <v>21</v>
      </c>
    </row>
    <row r="3810" spans="1:17" x14ac:dyDescent="0.25">
      <c r="A3810">
        <v>1</v>
      </c>
      <c r="B3810" t="s">
        <v>39</v>
      </c>
      <c r="C3810" t="s">
        <v>17</v>
      </c>
      <c r="D3810" t="s">
        <v>54</v>
      </c>
      <c r="E3810" t="s">
        <v>18</v>
      </c>
      <c r="F3810" t="s">
        <v>26</v>
      </c>
      <c r="G3810"/>
      <c r="H3810" t="s">
        <v>19</v>
      </c>
      <c r="J3810">
        <v>6</v>
      </c>
      <c r="K3810">
        <v>8</v>
      </c>
      <c r="M3810" t="s">
        <v>21</v>
      </c>
    </row>
    <row r="3811" spans="1:17" x14ac:dyDescent="0.25">
      <c r="A3811">
        <v>1</v>
      </c>
      <c r="B3811" t="s">
        <v>39</v>
      </c>
      <c r="C3811" t="s">
        <v>17</v>
      </c>
      <c r="D3811" t="s">
        <v>54</v>
      </c>
      <c r="E3811" t="s">
        <v>20</v>
      </c>
      <c r="F3811" t="s">
        <v>74</v>
      </c>
      <c r="G3811"/>
      <c r="J3811">
        <v>0.25</v>
      </c>
      <c r="K3811">
        <v>0.33</v>
      </c>
      <c r="M3811" t="s">
        <v>75</v>
      </c>
      <c r="N3811" t="s">
        <v>21</v>
      </c>
      <c r="O3811" t="s">
        <v>22</v>
      </c>
    </row>
    <row r="3812" spans="1:17" x14ac:dyDescent="0.25">
      <c r="A3812">
        <v>1</v>
      </c>
      <c r="B3812" t="s">
        <v>39</v>
      </c>
      <c r="C3812" t="s">
        <v>17</v>
      </c>
      <c r="D3812" t="s">
        <v>54</v>
      </c>
      <c r="E3812" t="s">
        <v>23</v>
      </c>
      <c r="F3812" t="s">
        <v>26</v>
      </c>
      <c r="G3812"/>
      <c r="H3812" t="s">
        <v>19</v>
      </c>
      <c r="J3812">
        <v>6</v>
      </c>
      <c r="K3812">
        <v>8</v>
      </c>
      <c r="M3812" t="s">
        <v>22</v>
      </c>
    </row>
    <row r="3813" spans="1:17" x14ac:dyDescent="0.25">
      <c r="A3813">
        <v>1</v>
      </c>
      <c r="B3813" t="s">
        <v>39</v>
      </c>
      <c r="C3813" t="s">
        <v>17</v>
      </c>
      <c r="D3813" t="s">
        <v>54</v>
      </c>
      <c r="E3813" t="s">
        <v>20</v>
      </c>
      <c r="F3813" t="s">
        <v>74</v>
      </c>
      <c r="G3813"/>
      <c r="J3813">
        <v>0.25</v>
      </c>
      <c r="K3813">
        <v>0.33</v>
      </c>
      <c r="M3813" t="s">
        <v>75</v>
      </c>
      <c r="N3813" t="s">
        <v>24</v>
      </c>
      <c r="O3813" t="s">
        <v>62</v>
      </c>
      <c r="Q3813" t="s">
        <v>63</v>
      </c>
    </row>
    <row r="3814" spans="1:17" x14ac:dyDescent="0.25">
      <c r="A3814">
        <v>1</v>
      </c>
      <c r="B3814" t="s">
        <v>39</v>
      </c>
      <c r="C3814" t="s">
        <v>17</v>
      </c>
      <c r="D3814" t="s">
        <v>54</v>
      </c>
      <c r="E3814" t="s">
        <v>25</v>
      </c>
      <c r="F3814" t="s">
        <v>26</v>
      </c>
      <c r="G3814"/>
      <c r="H3814" t="s">
        <v>27</v>
      </c>
      <c r="I3814">
        <v>0.54</v>
      </c>
      <c r="J3814">
        <v>0.25</v>
      </c>
      <c r="K3814">
        <v>0.75</v>
      </c>
      <c r="M3814" t="s">
        <v>24</v>
      </c>
    </row>
    <row r="3815" spans="1:17" x14ac:dyDescent="0.25">
      <c r="A3815">
        <v>1</v>
      </c>
      <c r="B3815" t="s">
        <v>39</v>
      </c>
      <c r="C3815" t="s">
        <v>17</v>
      </c>
      <c r="D3815" t="s">
        <v>54</v>
      </c>
      <c r="E3815" t="s">
        <v>20</v>
      </c>
      <c r="F3815" t="s">
        <v>74</v>
      </c>
      <c r="G3815"/>
      <c r="I3815">
        <v>0.54</v>
      </c>
      <c r="J3815">
        <v>0.16</v>
      </c>
      <c r="K3815">
        <v>0.25</v>
      </c>
      <c r="M3815" t="s">
        <v>75</v>
      </c>
      <c r="N3815" t="s">
        <v>24</v>
      </c>
      <c r="O3815" t="s">
        <v>21</v>
      </c>
    </row>
    <row r="3816" spans="1:17" x14ac:dyDescent="0.25">
      <c r="A3816">
        <v>1</v>
      </c>
      <c r="B3816" t="s">
        <v>39</v>
      </c>
      <c r="C3816" t="s">
        <v>17</v>
      </c>
      <c r="D3816" t="s">
        <v>54</v>
      </c>
      <c r="E3816" t="s">
        <v>28</v>
      </c>
      <c r="F3816" t="s">
        <v>26</v>
      </c>
      <c r="G3816"/>
      <c r="H3816" t="s">
        <v>27</v>
      </c>
      <c r="I3816">
        <v>0.75</v>
      </c>
      <c r="J3816">
        <v>0.5</v>
      </c>
      <c r="K3816">
        <v>1</v>
      </c>
      <c r="M3816" t="s">
        <v>21</v>
      </c>
    </row>
    <row r="3817" spans="1:17" x14ac:dyDescent="0.25">
      <c r="A3817">
        <v>1</v>
      </c>
      <c r="B3817" t="s">
        <v>39</v>
      </c>
      <c r="C3817" t="s">
        <v>17</v>
      </c>
      <c r="D3817" t="s">
        <v>54</v>
      </c>
      <c r="E3817" t="s">
        <v>18</v>
      </c>
      <c r="F3817" t="s">
        <v>31</v>
      </c>
      <c r="G3817">
        <v>24</v>
      </c>
      <c r="M3817" t="s">
        <v>21</v>
      </c>
    </row>
    <row r="3818" spans="1:17" x14ac:dyDescent="0.25">
      <c r="A3818">
        <v>1</v>
      </c>
      <c r="B3818" t="s">
        <v>39</v>
      </c>
      <c r="C3818" t="s">
        <v>36</v>
      </c>
      <c r="D3818" t="s">
        <v>54</v>
      </c>
      <c r="E3818" t="s">
        <v>18</v>
      </c>
      <c r="F3818" t="s">
        <v>26</v>
      </c>
      <c r="G3818"/>
      <c r="H3818" t="s">
        <v>19</v>
      </c>
      <c r="J3818">
        <v>12</v>
      </c>
      <c r="K3818">
        <v>14</v>
      </c>
      <c r="M3818" t="s">
        <v>21</v>
      </c>
    </row>
    <row r="3819" spans="1:17" x14ac:dyDescent="0.25">
      <c r="A3819">
        <v>1</v>
      </c>
      <c r="B3819" t="s">
        <v>39</v>
      </c>
      <c r="C3819" t="s">
        <v>36</v>
      </c>
      <c r="D3819" t="s">
        <v>54</v>
      </c>
      <c r="E3819" t="s">
        <v>34</v>
      </c>
      <c r="F3819" t="s">
        <v>26</v>
      </c>
      <c r="G3819"/>
      <c r="H3819" t="s">
        <v>19</v>
      </c>
      <c r="J3819">
        <v>1</v>
      </c>
      <c r="K3819">
        <v>2</v>
      </c>
      <c r="M3819" t="s">
        <v>24</v>
      </c>
    </row>
    <row r="3820" spans="1:17" x14ac:dyDescent="0.25">
      <c r="A3820">
        <v>1</v>
      </c>
      <c r="B3820" t="s">
        <v>39</v>
      </c>
      <c r="C3820" t="s">
        <v>36</v>
      </c>
      <c r="D3820" t="s">
        <v>54</v>
      </c>
      <c r="E3820" t="s">
        <v>18</v>
      </c>
      <c r="F3820" t="s">
        <v>31</v>
      </c>
      <c r="G3820">
        <v>24</v>
      </c>
      <c r="M3820" t="s">
        <v>21</v>
      </c>
    </row>
    <row r="3821" spans="1:17" x14ac:dyDescent="0.25">
      <c r="A3821">
        <v>1</v>
      </c>
      <c r="B3821" t="s">
        <v>39</v>
      </c>
      <c r="C3821" t="s">
        <v>38</v>
      </c>
      <c r="D3821" t="s">
        <v>54</v>
      </c>
      <c r="E3821" t="s">
        <v>18</v>
      </c>
      <c r="F3821" t="s">
        <v>26</v>
      </c>
      <c r="G3821"/>
      <c r="H3821" t="s">
        <v>19</v>
      </c>
      <c r="J3821">
        <v>12</v>
      </c>
      <c r="K3821">
        <v>14</v>
      </c>
      <c r="M3821" t="s">
        <v>21</v>
      </c>
    </row>
    <row r="3822" spans="1:17" x14ac:dyDescent="0.25">
      <c r="A3822">
        <v>1</v>
      </c>
      <c r="B3822" t="s">
        <v>39</v>
      </c>
      <c r="C3822" t="s">
        <v>38</v>
      </c>
      <c r="D3822" t="s">
        <v>54</v>
      </c>
      <c r="E3822" t="s">
        <v>20</v>
      </c>
      <c r="F3822" t="s">
        <v>74</v>
      </c>
      <c r="G3822"/>
      <c r="J3822">
        <v>0.25</v>
      </c>
      <c r="K3822">
        <v>0.33</v>
      </c>
      <c r="M3822" t="s">
        <v>75</v>
      </c>
      <c r="N3822" t="s">
        <v>21</v>
      </c>
      <c r="O3822" t="s">
        <v>62</v>
      </c>
      <c r="Q3822" t="s">
        <v>63</v>
      </c>
    </row>
    <row r="3823" spans="1:17" x14ac:dyDescent="0.25">
      <c r="A3823">
        <v>1</v>
      </c>
      <c r="B3823" t="s">
        <v>39</v>
      </c>
      <c r="C3823" t="s">
        <v>38</v>
      </c>
      <c r="D3823" t="s">
        <v>54</v>
      </c>
      <c r="E3823" t="s">
        <v>25</v>
      </c>
      <c r="F3823" t="s">
        <v>26</v>
      </c>
      <c r="G3823"/>
      <c r="H3823" t="s">
        <v>27</v>
      </c>
      <c r="I3823">
        <v>0.75</v>
      </c>
      <c r="J3823">
        <v>0.5</v>
      </c>
      <c r="K3823">
        <v>1</v>
      </c>
      <c r="M3823" t="s">
        <v>24</v>
      </c>
    </row>
    <row r="3824" spans="1:17" x14ac:dyDescent="0.25">
      <c r="A3824">
        <v>1</v>
      </c>
      <c r="B3824" t="s">
        <v>39</v>
      </c>
      <c r="C3824" t="s">
        <v>38</v>
      </c>
      <c r="D3824" t="s">
        <v>54</v>
      </c>
      <c r="E3824" t="s">
        <v>20</v>
      </c>
      <c r="F3824" t="s">
        <v>74</v>
      </c>
      <c r="G3824"/>
      <c r="J3824">
        <v>0.25</v>
      </c>
      <c r="K3824">
        <v>0.33</v>
      </c>
      <c r="M3824" t="s">
        <v>75</v>
      </c>
      <c r="N3824" t="s">
        <v>24</v>
      </c>
      <c r="O3824" t="s">
        <v>21</v>
      </c>
      <c r="P3824">
        <v>1000</v>
      </c>
    </row>
    <row r="3825" spans="1:17" x14ac:dyDescent="0.25">
      <c r="A3825">
        <v>1</v>
      </c>
      <c r="B3825" t="s">
        <v>39</v>
      </c>
      <c r="C3825" t="s">
        <v>38</v>
      </c>
      <c r="D3825" t="s">
        <v>54</v>
      </c>
      <c r="E3825" t="s">
        <v>18</v>
      </c>
      <c r="F3825" t="s">
        <v>26</v>
      </c>
      <c r="G3825"/>
      <c r="H3825" t="s">
        <v>19</v>
      </c>
      <c r="J3825">
        <v>1</v>
      </c>
      <c r="K3825">
        <v>2</v>
      </c>
      <c r="M3825" t="s">
        <v>21</v>
      </c>
    </row>
    <row r="3826" spans="1:17" x14ac:dyDescent="0.25">
      <c r="A3826">
        <v>1</v>
      </c>
      <c r="B3826" t="s">
        <v>39</v>
      </c>
      <c r="C3826" t="s">
        <v>38</v>
      </c>
      <c r="D3826" t="s">
        <v>54</v>
      </c>
      <c r="E3826" t="s">
        <v>18</v>
      </c>
      <c r="F3826" t="s">
        <v>31</v>
      </c>
      <c r="G3826">
        <v>24</v>
      </c>
      <c r="M3826" t="s">
        <v>21</v>
      </c>
    </row>
    <row r="3827" spans="1:17" x14ac:dyDescent="0.25">
      <c r="A3827">
        <v>1</v>
      </c>
      <c r="B3827" t="s">
        <v>39</v>
      </c>
      <c r="C3827" t="s">
        <v>37</v>
      </c>
      <c r="D3827" t="s">
        <v>54</v>
      </c>
      <c r="E3827" t="s">
        <v>18</v>
      </c>
      <c r="F3827" t="s">
        <v>26</v>
      </c>
      <c r="G3827"/>
      <c r="H3827" t="s">
        <v>19</v>
      </c>
      <c r="J3827">
        <v>6</v>
      </c>
      <c r="K3827">
        <v>8</v>
      </c>
      <c r="M3827" t="s">
        <v>21</v>
      </c>
    </row>
    <row r="3828" spans="1:17" x14ac:dyDescent="0.25">
      <c r="A3828">
        <v>1</v>
      </c>
      <c r="B3828" t="s">
        <v>39</v>
      </c>
      <c r="C3828" t="s">
        <v>37</v>
      </c>
      <c r="D3828" t="s">
        <v>54</v>
      </c>
      <c r="E3828" t="s">
        <v>20</v>
      </c>
      <c r="F3828" t="s">
        <v>74</v>
      </c>
      <c r="G3828"/>
      <c r="J3828">
        <v>0.25</v>
      </c>
      <c r="K3828">
        <v>0.33</v>
      </c>
      <c r="M3828" t="s">
        <v>75</v>
      </c>
      <c r="N3828" t="s">
        <v>21</v>
      </c>
      <c r="O3828" t="s">
        <v>22</v>
      </c>
    </row>
    <row r="3829" spans="1:17" x14ac:dyDescent="0.25">
      <c r="A3829">
        <v>1</v>
      </c>
      <c r="B3829" t="s">
        <v>39</v>
      </c>
      <c r="C3829" t="s">
        <v>37</v>
      </c>
      <c r="D3829" t="s">
        <v>54</v>
      </c>
      <c r="E3829" t="s">
        <v>23</v>
      </c>
      <c r="F3829" t="s">
        <v>26</v>
      </c>
      <c r="G3829"/>
      <c r="H3829" t="s">
        <v>19</v>
      </c>
      <c r="J3829">
        <v>6</v>
      </c>
      <c r="K3829">
        <v>7.5</v>
      </c>
      <c r="M3829" t="s">
        <v>22</v>
      </c>
    </row>
    <row r="3830" spans="1:17" x14ac:dyDescent="0.25">
      <c r="A3830">
        <v>1</v>
      </c>
      <c r="B3830" t="s">
        <v>39</v>
      </c>
      <c r="C3830" t="s">
        <v>37</v>
      </c>
      <c r="D3830" t="s">
        <v>54</v>
      </c>
      <c r="E3830" t="s">
        <v>20</v>
      </c>
      <c r="F3830" t="s">
        <v>74</v>
      </c>
      <c r="G3830"/>
      <c r="J3830">
        <v>0.25</v>
      </c>
      <c r="K3830">
        <v>0.33</v>
      </c>
      <c r="M3830" t="s">
        <v>75</v>
      </c>
      <c r="N3830" t="s">
        <v>24</v>
      </c>
      <c r="O3830" t="s">
        <v>21</v>
      </c>
    </row>
    <row r="3831" spans="1:17" x14ac:dyDescent="0.25">
      <c r="A3831">
        <v>1</v>
      </c>
      <c r="B3831" t="s">
        <v>39</v>
      </c>
      <c r="C3831" t="s">
        <v>37</v>
      </c>
      <c r="D3831" t="s">
        <v>54</v>
      </c>
      <c r="E3831" t="s">
        <v>28</v>
      </c>
      <c r="F3831" t="s">
        <v>26</v>
      </c>
      <c r="G3831"/>
      <c r="H3831" t="s">
        <v>27</v>
      </c>
      <c r="I3831">
        <f>(J3831+K3831)/2</f>
        <v>1.5</v>
      </c>
      <c r="J3831">
        <v>1</v>
      </c>
      <c r="K3831">
        <v>2</v>
      </c>
      <c r="M3831" t="s">
        <v>21</v>
      </c>
    </row>
    <row r="3832" spans="1:17" x14ac:dyDescent="0.25">
      <c r="A3832">
        <v>1</v>
      </c>
      <c r="B3832" t="s">
        <v>39</v>
      </c>
      <c r="C3832" t="s">
        <v>37</v>
      </c>
      <c r="D3832" t="s">
        <v>54</v>
      </c>
      <c r="E3832" t="s">
        <v>18</v>
      </c>
      <c r="F3832" t="s">
        <v>31</v>
      </c>
      <c r="G3832">
        <v>24</v>
      </c>
      <c r="M3832" t="s">
        <v>21</v>
      </c>
    </row>
    <row r="3833" spans="1:17" hidden="1" x14ac:dyDescent="0.25">
      <c r="A3833">
        <v>0</v>
      </c>
      <c r="B3833" t="s">
        <v>40</v>
      </c>
      <c r="C3833" t="s">
        <v>17</v>
      </c>
      <c r="D3833" t="s">
        <v>54</v>
      </c>
      <c r="E3833" t="s">
        <v>18</v>
      </c>
      <c r="F3833" t="s">
        <v>26</v>
      </c>
      <c r="G3833"/>
      <c r="H3833" t="s">
        <v>19</v>
      </c>
      <c r="J3833">
        <v>6</v>
      </c>
      <c r="K3833">
        <v>8</v>
      </c>
      <c r="M3833" t="s">
        <v>21</v>
      </c>
    </row>
    <row r="3834" spans="1:17" hidden="1" x14ac:dyDescent="0.25">
      <c r="A3834">
        <v>0</v>
      </c>
      <c r="B3834" t="s">
        <v>40</v>
      </c>
      <c r="C3834" t="s">
        <v>17</v>
      </c>
      <c r="D3834" t="s">
        <v>54</v>
      </c>
      <c r="E3834" t="s">
        <v>20</v>
      </c>
      <c r="F3834" t="s">
        <v>74</v>
      </c>
      <c r="G3834"/>
      <c r="J3834">
        <v>0.25</v>
      </c>
      <c r="K3834">
        <v>0.33</v>
      </c>
      <c r="M3834" t="s">
        <v>75</v>
      </c>
      <c r="N3834" t="s">
        <v>21</v>
      </c>
      <c r="O3834" t="s">
        <v>22</v>
      </c>
    </row>
    <row r="3835" spans="1:17" hidden="1" x14ac:dyDescent="0.25">
      <c r="A3835">
        <v>0</v>
      </c>
      <c r="B3835" t="s">
        <v>40</v>
      </c>
      <c r="C3835" t="s">
        <v>17</v>
      </c>
      <c r="D3835" t="s">
        <v>54</v>
      </c>
      <c r="E3835" t="s">
        <v>23</v>
      </c>
      <c r="F3835" t="s">
        <v>26</v>
      </c>
      <c r="G3835"/>
      <c r="H3835" t="s">
        <v>19</v>
      </c>
      <c r="J3835">
        <v>6</v>
      </c>
      <c r="K3835">
        <v>8</v>
      </c>
      <c r="M3835" t="s">
        <v>22</v>
      </c>
    </row>
    <row r="3836" spans="1:17" hidden="1" x14ac:dyDescent="0.25">
      <c r="A3836">
        <v>0</v>
      </c>
      <c r="B3836" t="s">
        <v>40</v>
      </c>
      <c r="C3836" t="s">
        <v>17</v>
      </c>
      <c r="D3836" t="s">
        <v>54</v>
      </c>
      <c r="E3836" t="s">
        <v>20</v>
      </c>
      <c r="F3836" t="s">
        <v>74</v>
      </c>
      <c r="G3836"/>
      <c r="J3836">
        <v>0.25</v>
      </c>
      <c r="K3836">
        <v>0.33</v>
      </c>
      <c r="M3836" t="s">
        <v>75</v>
      </c>
      <c r="N3836" t="s">
        <v>24</v>
      </c>
      <c r="O3836" t="s">
        <v>62</v>
      </c>
      <c r="Q3836" t="e">
        <f>VLOOKUP(A3836&amp;C3837&amp;D3837,Sheet2!$A$1:$K$26,10,FALSE)</f>
        <v>#N/A</v>
      </c>
    </row>
    <row r="3837" spans="1:17" hidden="1" x14ac:dyDescent="0.25">
      <c r="A3837">
        <v>0</v>
      </c>
      <c r="B3837" t="s">
        <v>40</v>
      </c>
      <c r="C3837" t="s">
        <v>17</v>
      </c>
      <c r="D3837" t="s">
        <v>54</v>
      </c>
      <c r="E3837" t="s">
        <v>25</v>
      </c>
      <c r="F3837" t="s">
        <v>26</v>
      </c>
      <c r="G3837"/>
      <c r="H3837" t="s">
        <v>27</v>
      </c>
      <c r="I3837">
        <v>0.54</v>
      </c>
      <c r="J3837">
        <v>0.25</v>
      </c>
      <c r="K3837">
        <v>0.75</v>
      </c>
      <c r="M3837" t="s">
        <v>24</v>
      </c>
    </row>
    <row r="3838" spans="1:17" hidden="1" x14ac:dyDescent="0.25">
      <c r="A3838">
        <v>0</v>
      </c>
      <c r="B3838" t="s">
        <v>40</v>
      </c>
      <c r="C3838" t="s">
        <v>17</v>
      </c>
      <c r="D3838" t="s">
        <v>54</v>
      </c>
      <c r="E3838" t="s">
        <v>20</v>
      </c>
      <c r="F3838" t="s">
        <v>74</v>
      </c>
      <c r="G3838"/>
      <c r="I3838">
        <v>0.54</v>
      </c>
      <c r="J3838">
        <v>0.16</v>
      </c>
      <c r="K3838">
        <v>0.25</v>
      </c>
      <c r="M3838" t="s">
        <v>75</v>
      </c>
      <c r="N3838" t="s">
        <v>24</v>
      </c>
      <c r="O3838" t="s">
        <v>21</v>
      </c>
    </row>
    <row r="3839" spans="1:17" hidden="1" x14ac:dyDescent="0.25">
      <c r="A3839">
        <v>0</v>
      </c>
      <c r="B3839" t="s">
        <v>40</v>
      </c>
      <c r="C3839" t="s">
        <v>17</v>
      </c>
      <c r="D3839" t="s">
        <v>54</v>
      </c>
      <c r="E3839" t="s">
        <v>28</v>
      </c>
      <c r="F3839" t="s">
        <v>26</v>
      </c>
      <c r="G3839"/>
      <c r="H3839" t="s">
        <v>27</v>
      </c>
      <c r="I3839">
        <v>0.75</v>
      </c>
      <c r="J3839">
        <v>0.5</v>
      </c>
      <c r="K3839">
        <v>1</v>
      </c>
      <c r="M3839" t="s">
        <v>21</v>
      </c>
    </row>
    <row r="3840" spans="1:17" hidden="1" x14ac:dyDescent="0.25">
      <c r="A3840">
        <v>0</v>
      </c>
      <c r="B3840" t="s">
        <v>40</v>
      </c>
      <c r="C3840" t="s">
        <v>17</v>
      </c>
      <c r="D3840" t="s">
        <v>54</v>
      </c>
      <c r="E3840" t="s">
        <v>20</v>
      </c>
      <c r="F3840" t="s">
        <v>74</v>
      </c>
      <c r="G3840"/>
      <c r="J3840">
        <v>0.25</v>
      </c>
      <c r="K3840">
        <v>0.33</v>
      </c>
      <c r="M3840" t="s">
        <v>75</v>
      </c>
      <c r="N3840" t="s">
        <v>24</v>
      </c>
      <c r="O3840" t="s">
        <v>29</v>
      </c>
      <c r="P3840">
        <v>2500</v>
      </c>
      <c r="Q3840" t="e">
        <f>VLOOKUP(A3840&amp;C3840&amp;D3840,Sheet2!$A$1:$W$46,21,FALSE)</f>
        <v>#N/A</v>
      </c>
    </row>
    <row r="3841" spans="1:17" hidden="1" x14ac:dyDescent="0.25">
      <c r="A3841">
        <v>0</v>
      </c>
      <c r="B3841" t="s">
        <v>40</v>
      </c>
      <c r="C3841" t="s">
        <v>17</v>
      </c>
      <c r="D3841" t="s">
        <v>54</v>
      </c>
      <c r="E3841" t="s">
        <v>30</v>
      </c>
      <c r="F3841" t="s">
        <v>26</v>
      </c>
      <c r="G3841"/>
      <c r="H3841" t="s">
        <v>27</v>
      </c>
      <c r="I3841">
        <v>2.5</v>
      </c>
      <c r="J3841">
        <v>0.5</v>
      </c>
      <c r="K3841">
        <v>3</v>
      </c>
      <c r="M3841" t="s">
        <v>24</v>
      </c>
    </row>
    <row r="3842" spans="1:17" hidden="1" x14ac:dyDescent="0.25">
      <c r="A3842">
        <v>0</v>
      </c>
      <c r="B3842" t="s">
        <v>40</v>
      </c>
      <c r="C3842" t="s">
        <v>17</v>
      </c>
      <c r="D3842" t="s">
        <v>54</v>
      </c>
      <c r="E3842" t="s">
        <v>20</v>
      </c>
      <c r="F3842" t="s">
        <v>74</v>
      </c>
      <c r="G3842"/>
      <c r="J3842">
        <v>0.25</v>
      </c>
      <c r="K3842">
        <v>0.33</v>
      </c>
      <c r="M3842" t="s">
        <v>75</v>
      </c>
      <c r="N3842" t="s">
        <v>24</v>
      </c>
      <c r="O3842" t="s">
        <v>21</v>
      </c>
    </row>
    <row r="3843" spans="1:17" hidden="1" x14ac:dyDescent="0.25">
      <c r="A3843">
        <v>0</v>
      </c>
      <c r="B3843" t="s">
        <v>40</v>
      </c>
      <c r="C3843" t="s">
        <v>17</v>
      </c>
      <c r="D3843" t="s">
        <v>54</v>
      </c>
      <c r="E3843" t="s">
        <v>18</v>
      </c>
      <c r="F3843" t="s">
        <v>31</v>
      </c>
      <c r="G3843">
        <v>24</v>
      </c>
      <c r="M3843" t="s">
        <v>21</v>
      </c>
    </row>
    <row r="3844" spans="1:17" hidden="1" x14ac:dyDescent="0.25">
      <c r="A3844">
        <v>0</v>
      </c>
      <c r="B3844" t="s">
        <v>40</v>
      </c>
      <c r="C3844" t="s">
        <v>36</v>
      </c>
      <c r="D3844" t="s">
        <v>54</v>
      </c>
      <c r="E3844" t="s">
        <v>18</v>
      </c>
      <c r="F3844" t="s">
        <v>26</v>
      </c>
      <c r="G3844"/>
      <c r="H3844" t="s">
        <v>19</v>
      </c>
      <c r="J3844">
        <v>12</v>
      </c>
      <c r="K3844">
        <v>14</v>
      </c>
      <c r="M3844" t="s">
        <v>21</v>
      </c>
    </row>
    <row r="3845" spans="1:17" hidden="1" x14ac:dyDescent="0.25">
      <c r="A3845">
        <v>0</v>
      </c>
      <c r="B3845" t="s">
        <v>40</v>
      </c>
      <c r="C3845" t="s">
        <v>36</v>
      </c>
      <c r="D3845" t="s">
        <v>54</v>
      </c>
      <c r="E3845" t="s">
        <v>34</v>
      </c>
      <c r="F3845" t="s">
        <v>26</v>
      </c>
      <c r="G3845"/>
      <c r="H3845" t="s">
        <v>19</v>
      </c>
      <c r="J3845">
        <v>1</v>
      </c>
      <c r="K3845">
        <v>2</v>
      </c>
      <c r="M3845" t="s">
        <v>24</v>
      </c>
    </row>
    <row r="3846" spans="1:17" hidden="1" x14ac:dyDescent="0.25">
      <c r="A3846">
        <v>0</v>
      </c>
      <c r="B3846" t="s">
        <v>40</v>
      </c>
      <c r="C3846" t="s">
        <v>36</v>
      </c>
      <c r="D3846" t="s">
        <v>54</v>
      </c>
      <c r="E3846" t="s">
        <v>20</v>
      </c>
      <c r="F3846" t="s">
        <v>74</v>
      </c>
      <c r="G3846"/>
      <c r="J3846">
        <v>0.25</v>
      </c>
      <c r="K3846">
        <v>0.33</v>
      </c>
      <c r="M3846" t="s">
        <v>75</v>
      </c>
      <c r="N3846" t="s">
        <v>24</v>
      </c>
      <c r="O3846" t="s">
        <v>29</v>
      </c>
      <c r="P3846">
        <v>2500</v>
      </c>
      <c r="Q3846" t="e">
        <f>VLOOKUP(A3846&amp;C3846&amp;D3846,Sheet2!$A$1:$W$46,21,FALSE)</f>
        <v>#N/A</v>
      </c>
    </row>
    <row r="3847" spans="1:17" hidden="1" x14ac:dyDescent="0.25">
      <c r="A3847">
        <v>0</v>
      </c>
      <c r="B3847" t="s">
        <v>40</v>
      </c>
      <c r="C3847" t="s">
        <v>36</v>
      </c>
      <c r="D3847" t="s">
        <v>54</v>
      </c>
      <c r="E3847" t="s">
        <v>30</v>
      </c>
      <c r="F3847" t="s">
        <v>26</v>
      </c>
      <c r="G3847"/>
      <c r="H3847" t="s">
        <v>27</v>
      </c>
      <c r="I3847">
        <v>2.5</v>
      </c>
      <c r="J3847">
        <v>0.5</v>
      </c>
      <c r="K3847">
        <v>4</v>
      </c>
      <c r="M3847" t="s">
        <v>24</v>
      </c>
    </row>
    <row r="3848" spans="1:17" hidden="1" x14ac:dyDescent="0.25">
      <c r="A3848">
        <v>0</v>
      </c>
      <c r="B3848" t="s">
        <v>40</v>
      </c>
      <c r="C3848" t="s">
        <v>36</v>
      </c>
      <c r="D3848" t="s">
        <v>54</v>
      </c>
      <c r="E3848" t="s">
        <v>20</v>
      </c>
      <c r="F3848" t="s">
        <v>74</v>
      </c>
      <c r="G3848"/>
      <c r="J3848">
        <v>0.25</v>
      </c>
      <c r="K3848">
        <v>0.33</v>
      </c>
      <c r="M3848" t="s">
        <v>75</v>
      </c>
      <c r="N3848" t="s">
        <v>24</v>
      </c>
      <c r="O3848" t="s">
        <v>21</v>
      </c>
    </row>
    <row r="3849" spans="1:17" hidden="1" x14ac:dyDescent="0.25">
      <c r="A3849">
        <v>0</v>
      </c>
      <c r="B3849" t="s">
        <v>40</v>
      </c>
      <c r="C3849" t="s">
        <v>36</v>
      </c>
      <c r="D3849" t="s">
        <v>54</v>
      </c>
      <c r="E3849" t="s">
        <v>18</v>
      </c>
      <c r="F3849" t="s">
        <v>31</v>
      </c>
      <c r="G3849">
        <v>24</v>
      </c>
      <c r="M3849" t="s">
        <v>21</v>
      </c>
    </row>
    <row r="3850" spans="1:17" hidden="1" x14ac:dyDescent="0.25">
      <c r="A3850">
        <v>0</v>
      </c>
      <c r="B3850" t="s">
        <v>40</v>
      </c>
      <c r="C3850" t="s">
        <v>38</v>
      </c>
      <c r="D3850" t="s">
        <v>54</v>
      </c>
      <c r="E3850" t="s">
        <v>18</v>
      </c>
      <c r="F3850" t="s">
        <v>26</v>
      </c>
      <c r="G3850"/>
      <c r="H3850" t="s">
        <v>19</v>
      </c>
      <c r="J3850">
        <v>12</v>
      </c>
      <c r="K3850">
        <v>14</v>
      </c>
      <c r="M3850" t="s">
        <v>21</v>
      </c>
    </row>
    <row r="3851" spans="1:17" hidden="1" x14ac:dyDescent="0.25">
      <c r="A3851">
        <v>0</v>
      </c>
      <c r="B3851" t="s">
        <v>40</v>
      </c>
      <c r="C3851" t="s">
        <v>38</v>
      </c>
      <c r="D3851" t="s">
        <v>54</v>
      </c>
      <c r="E3851" t="s">
        <v>20</v>
      </c>
      <c r="F3851" t="s">
        <v>74</v>
      </c>
      <c r="G3851"/>
      <c r="J3851">
        <v>0.25</v>
      </c>
      <c r="K3851">
        <v>0.33</v>
      </c>
      <c r="M3851" t="s">
        <v>75</v>
      </c>
      <c r="N3851" t="s">
        <v>21</v>
      </c>
      <c r="O3851" t="s">
        <v>62</v>
      </c>
      <c r="Q3851" t="e">
        <f>VLOOKUP(A3851&amp;C3852&amp;D3852,Sheet2!$A$1:$K$26,10,FALSE)</f>
        <v>#N/A</v>
      </c>
    </row>
    <row r="3852" spans="1:17" hidden="1" x14ac:dyDescent="0.25">
      <c r="A3852">
        <v>0</v>
      </c>
      <c r="B3852" t="s">
        <v>40</v>
      </c>
      <c r="C3852" t="s">
        <v>38</v>
      </c>
      <c r="D3852" t="s">
        <v>54</v>
      </c>
      <c r="E3852" t="s">
        <v>25</v>
      </c>
      <c r="F3852" t="s">
        <v>26</v>
      </c>
      <c r="G3852"/>
      <c r="H3852" t="s">
        <v>27</v>
      </c>
      <c r="I3852">
        <v>0.75</v>
      </c>
      <c r="J3852">
        <v>0.5</v>
      </c>
      <c r="K3852">
        <v>1</v>
      </c>
      <c r="M3852" t="s">
        <v>24</v>
      </c>
    </row>
    <row r="3853" spans="1:17" hidden="1" x14ac:dyDescent="0.25">
      <c r="A3853">
        <v>0</v>
      </c>
      <c r="B3853" t="s">
        <v>40</v>
      </c>
      <c r="C3853" t="s">
        <v>38</v>
      </c>
      <c r="D3853" t="s">
        <v>54</v>
      </c>
      <c r="E3853" t="s">
        <v>20</v>
      </c>
      <c r="F3853" t="s">
        <v>74</v>
      </c>
      <c r="G3853"/>
      <c r="J3853">
        <v>0.25</v>
      </c>
      <c r="K3853">
        <v>0.33</v>
      </c>
      <c r="M3853" t="s">
        <v>75</v>
      </c>
      <c r="N3853" t="s">
        <v>24</v>
      </c>
      <c r="O3853" t="s">
        <v>21</v>
      </c>
      <c r="P3853">
        <v>1000</v>
      </c>
    </row>
    <row r="3854" spans="1:17" hidden="1" x14ac:dyDescent="0.25">
      <c r="A3854">
        <v>0</v>
      </c>
      <c r="B3854" t="s">
        <v>40</v>
      </c>
      <c r="C3854" t="s">
        <v>38</v>
      </c>
      <c r="D3854" t="s">
        <v>54</v>
      </c>
      <c r="E3854" t="s">
        <v>18</v>
      </c>
      <c r="F3854" t="s">
        <v>26</v>
      </c>
      <c r="G3854"/>
      <c r="H3854" t="s">
        <v>19</v>
      </c>
      <c r="J3854">
        <v>1</v>
      </c>
      <c r="K3854">
        <v>2</v>
      </c>
      <c r="M3854" t="s">
        <v>21</v>
      </c>
    </row>
    <row r="3855" spans="1:17" hidden="1" x14ac:dyDescent="0.25">
      <c r="A3855">
        <v>0</v>
      </c>
      <c r="B3855" t="s">
        <v>40</v>
      </c>
      <c r="C3855" t="s">
        <v>38</v>
      </c>
      <c r="D3855" t="s">
        <v>54</v>
      </c>
      <c r="E3855" t="s">
        <v>20</v>
      </c>
      <c r="F3855" t="s">
        <v>74</v>
      </c>
      <c r="G3855"/>
      <c r="J3855">
        <v>0.25</v>
      </c>
      <c r="K3855">
        <v>0.33</v>
      </c>
      <c r="M3855" t="s">
        <v>75</v>
      </c>
      <c r="N3855" t="s">
        <v>21</v>
      </c>
      <c r="O3855" t="s">
        <v>29</v>
      </c>
      <c r="P3855">
        <v>2500</v>
      </c>
      <c r="Q3855" t="e">
        <f>VLOOKUP(A3855&amp;C3855&amp;D3855,Sheet2!$A$1:$W$46,21,FALSE)</f>
        <v>#N/A</v>
      </c>
    </row>
    <row r="3856" spans="1:17" hidden="1" x14ac:dyDescent="0.25">
      <c r="A3856">
        <v>0</v>
      </c>
      <c r="B3856" t="s">
        <v>40</v>
      </c>
      <c r="C3856" t="s">
        <v>38</v>
      </c>
      <c r="D3856" t="s">
        <v>54</v>
      </c>
      <c r="E3856" t="s">
        <v>30</v>
      </c>
      <c r="F3856" t="s">
        <v>26</v>
      </c>
      <c r="G3856"/>
      <c r="H3856" t="s">
        <v>27</v>
      </c>
      <c r="I3856">
        <v>1.5</v>
      </c>
      <c r="J3856">
        <v>1</v>
      </c>
      <c r="K3856">
        <v>2</v>
      </c>
      <c r="M3856" t="s">
        <v>24</v>
      </c>
    </row>
    <row r="3857" spans="1:17" hidden="1" x14ac:dyDescent="0.25">
      <c r="A3857">
        <v>0</v>
      </c>
      <c r="B3857" t="s">
        <v>40</v>
      </c>
      <c r="C3857" t="s">
        <v>38</v>
      </c>
      <c r="D3857" t="s">
        <v>54</v>
      </c>
      <c r="E3857" t="s">
        <v>20</v>
      </c>
      <c r="F3857" t="s">
        <v>74</v>
      </c>
      <c r="G3857"/>
      <c r="J3857">
        <v>0.25</v>
      </c>
      <c r="K3857">
        <v>0.33</v>
      </c>
      <c r="M3857" t="s">
        <v>75</v>
      </c>
      <c r="N3857" t="s">
        <v>24</v>
      </c>
      <c r="O3857" t="s">
        <v>21</v>
      </c>
    </row>
    <row r="3858" spans="1:17" hidden="1" x14ac:dyDescent="0.25">
      <c r="A3858">
        <v>0</v>
      </c>
      <c r="B3858" t="s">
        <v>40</v>
      </c>
      <c r="C3858" t="s">
        <v>38</v>
      </c>
      <c r="D3858" t="s">
        <v>54</v>
      </c>
      <c r="E3858" t="s">
        <v>18</v>
      </c>
      <c r="F3858" t="s">
        <v>31</v>
      </c>
      <c r="G3858">
        <v>24</v>
      </c>
      <c r="M3858" t="s">
        <v>21</v>
      </c>
    </row>
    <row r="3859" spans="1:17" hidden="1" x14ac:dyDescent="0.25">
      <c r="A3859">
        <v>0</v>
      </c>
      <c r="B3859" t="s">
        <v>40</v>
      </c>
      <c r="C3859" t="s">
        <v>37</v>
      </c>
      <c r="D3859" t="s">
        <v>54</v>
      </c>
      <c r="E3859" t="s">
        <v>18</v>
      </c>
      <c r="F3859" t="s">
        <v>26</v>
      </c>
      <c r="G3859"/>
      <c r="H3859" t="s">
        <v>19</v>
      </c>
      <c r="J3859">
        <v>6</v>
      </c>
      <c r="K3859">
        <v>8</v>
      </c>
      <c r="M3859" t="s">
        <v>21</v>
      </c>
    </row>
    <row r="3860" spans="1:17" hidden="1" x14ac:dyDescent="0.25">
      <c r="A3860">
        <v>0</v>
      </c>
      <c r="B3860" t="s">
        <v>40</v>
      </c>
      <c r="C3860" t="s">
        <v>37</v>
      </c>
      <c r="D3860" t="s">
        <v>54</v>
      </c>
      <c r="E3860" t="s">
        <v>20</v>
      </c>
      <c r="F3860" t="s">
        <v>74</v>
      </c>
      <c r="G3860"/>
      <c r="J3860">
        <v>0.25</v>
      </c>
      <c r="K3860">
        <v>0.33</v>
      </c>
      <c r="M3860" t="s">
        <v>75</v>
      </c>
      <c r="N3860" t="s">
        <v>21</v>
      </c>
      <c r="O3860" t="s">
        <v>22</v>
      </c>
    </row>
    <row r="3861" spans="1:17" hidden="1" x14ac:dyDescent="0.25">
      <c r="A3861">
        <v>0</v>
      </c>
      <c r="B3861" t="s">
        <v>40</v>
      </c>
      <c r="C3861" t="s">
        <v>37</v>
      </c>
      <c r="D3861" t="s">
        <v>54</v>
      </c>
      <c r="E3861" t="s">
        <v>23</v>
      </c>
      <c r="F3861" t="s">
        <v>26</v>
      </c>
      <c r="G3861"/>
      <c r="H3861" t="s">
        <v>19</v>
      </c>
      <c r="J3861">
        <v>6</v>
      </c>
      <c r="K3861">
        <v>7.5</v>
      </c>
      <c r="M3861" t="s">
        <v>22</v>
      </c>
    </row>
    <row r="3862" spans="1:17" hidden="1" x14ac:dyDescent="0.25">
      <c r="A3862">
        <v>0</v>
      </c>
      <c r="B3862" t="s">
        <v>40</v>
      </c>
      <c r="C3862" t="s">
        <v>37</v>
      </c>
      <c r="D3862" t="s">
        <v>54</v>
      </c>
      <c r="E3862" t="s">
        <v>20</v>
      </c>
      <c r="F3862" t="s">
        <v>74</v>
      </c>
      <c r="G3862"/>
      <c r="J3862">
        <v>0.25</v>
      </c>
      <c r="K3862">
        <v>0.33</v>
      </c>
      <c r="M3862" t="s">
        <v>75</v>
      </c>
      <c r="N3862" t="s">
        <v>24</v>
      </c>
      <c r="O3862" t="s">
        <v>21</v>
      </c>
    </row>
    <row r="3863" spans="1:17" hidden="1" x14ac:dyDescent="0.25">
      <c r="A3863">
        <v>0</v>
      </c>
      <c r="B3863" t="s">
        <v>40</v>
      </c>
      <c r="C3863" t="s">
        <v>37</v>
      </c>
      <c r="D3863" t="s">
        <v>54</v>
      </c>
      <c r="E3863" t="s">
        <v>28</v>
      </c>
      <c r="F3863" t="s">
        <v>26</v>
      </c>
      <c r="G3863"/>
      <c r="H3863" t="s">
        <v>27</v>
      </c>
      <c r="I3863">
        <f>(J3863+K3863)/2</f>
        <v>1.5</v>
      </c>
      <c r="J3863">
        <v>1</v>
      </c>
      <c r="K3863">
        <v>2</v>
      </c>
      <c r="M3863" t="s">
        <v>21</v>
      </c>
    </row>
    <row r="3864" spans="1:17" hidden="1" x14ac:dyDescent="0.25">
      <c r="A3864">
        <v>0</v>
      </c>
      <c r="B3864" t="s">
        <v>40</v>
      </c>
      <c r="C3864" t="s">
        <v>37</v>
      </c>
      <c r="D3864" t="s">
        <v>54</v>
      </c>
      <c r="E3864" t="s">
        <v>20</v>
      </c>
      <c r="F3864" t="s">
        <v>74</v>
      </c>
      <c r="G3864"/>
      <c r="J3864">
        <v>0.25</v>
      </c>
      <c r="K3864">
        <v>0.33</v>
      </c>
      <c r="M3864" t="s">
        <v>75</v>
      </c>
      <c r="N3864" t="s">
        <v>24</v>
      </c>
      <c r="O3864" t="s">
        <v>29</v>
      </c>
      <c r="P3864">
        <v>2500</v>
      </c>
      <c r="Q3864" t="e">
        <f>VLOOKUP(A3864&amp;C3864&amp;D3864,Sheet2!$A$1:$W$46,21,FALSE)</f>
        <v>#N/A</v>
      </c>
    </row>
    <row r="3865" spans="1:17" hidden="1" x14ac:dyDescent="0.25">
      <c r="A3865">
        <v>0</v>
      </c>
      <c r="B3865" t="s">
        <v>40</v>
      </c>
      <c r="C3865" t="s">
        <v>37</v>
      </c>
      <c r="D3865" t="s">
        <v>54</v>
      </c>
      <c r="E3865" t="s">
        <v>30</v>
      </c>
      <c r="F3865" t="s">
        <v>26</v>
      </c>
      <c r="G3865"/>
      <c r="H3865" t="s">
        <v>27</v>
      </c>
      <c r="I3865">
        <v>3</v>
      </c>
      <c r="J3865">
        <v>2</v>
      </c>
      <c r="K3865">
        <v>5</v>
      </c>
      <c r="M3865" t="s">
        <v>24</v>
      </c>
    </row>
    <row r="3866" spans="1:17" hidden="1" x14ac:dyDescent="0.25">
      <c r="A3866">
        <v>0</v>
      </c>
      <c r="B3866" t="s">
        <v>40</v>
      </c>
      <c r="C3866" t="s">
        <v>37</v>
      </c>
      <c r="D3866" t="s">
        <v>54</v>
      </c>
      <c r="E3866" t="s">
        <v>20</v>
      </c>
      <c r="F3866" t="s">
        <v>74</v>
      </c>
      <c r="G3866"/>
      <c r="J3866">
        <v>0.25</v>
      </c>
      <c r="K3866">
        <v>0.33</v>
      </c>
      <c r="M3866" t="s">
        <v>75</v>
      </c>
      <c r="N3866" t="s">
        <v>24</v>
      </c>
      <c r="O3866" t="s">
        <v>21</v>
      </c>
      <c r="P3866">
        <v>1000</v>
      </c>
    </row>
    <row r="3867" spans="1:17" hidden="1" x14ac:dyDescent="0.25">
      <c r="A3867">
        <v>0</v>
      </c>
      <c r="B3867" t="s">
        <v>40</v>
      </c>
      <c r="C3867" t="s">
        <v>37</v>
      </c>
      <c r="D3867" t="s">
        <v>54</v>
      </c>
      <c r="E3867" t="s">
        <v>18</v>
      </c>
      <c r="F3867" t="s">
        <v>31</v>
      </c>
      <c r="G3867">
        <v>24</v>
      </c>
      <c r="M3867" t="s">
        <v>21</v>
      </c>
    </row>
    <row r="3868" spans="1:17" hidden="1" x14ac:dyDescent="0.25">
      <c r="A3868">
        <v>2</v>
      </c>
      <c r="B3868" t="s">
        <v>40</v>
      </c>
      <c r="C3868" t="s">
        <v>17</v>
      </c>
      <c r="D3868" t="s">
        <v>54</v>
      </c>
      <c r="E3868" t="s">
        <v>18</v>
      </c>
      <c r="F3868" t="s">
        <v>26</v>
      </c>
      <c r="G3868"/>
      <c r="H3868" t="s">
        <v>19</v>
      </c>
      <c r="J3868">
        <v>6</v>
      </c>
      <c r="K3868">
        <v>8</v>
      </c>
      <c r="M3868" t="s">
        <v>21</v>
      </c>
    </row>
    <row r="3869" spans="1:17" hidden="1" x14ac:dyDescent="0.25">
      <c r="A3869">
        <v>2</v>
      </c>
      <c r="B3869" t="s">
        <v>40</v>
      </c>
      <c r="C3869" t="s">
        <v>17</v>
      </c>
      <c r="D3869" t="s">
        <v>54</v>
      </c>
      <c r="E3869" t="s">
        <v>18</v>
      </c>
      <c r="F3869" t="s">
        <v>26</v>
      </c>
      <c r="G3869"/>
      <c r="H3869" t="s">
        <v>19</v>
      </c>
      <c r="J3869">
        <v>6</v>
      </c>
      <c r="K3869">
        <v>8</v>
      </c>
      <c r="M3869" t="s">
        <v>21</v>
      </c>
    </row>
    <row r="3870" spans="1:17" hidden="1" x14ac:dyDescent="0.25">
      <c r="A3870">
        <v>2</v>
      </c>
      <c r="B3870" t="s">
        <v>40</v>
      </c>
      <c r="C3870" t="s">
        <v>17</v>
      </c>
      <c r="D3870" t="s">
        <v>54</v>
      </c>
      <c r="E3870" t="s">
        <v>20</v>
      </c>
      <c r="F3870" t="s">
        <v>74</v>
      </c>
      <c r="G3870"/>
      <c r="J3870">
        <v>0.25</v>
      </c>
      <c r="K3870">
        <v>0.33</v>
      </c>
      <c r="M3870" t="s">
        <v>75</v>
      </c>
      <c r="N3870" t="s">
        <v>21</v>
      </c>
      <c r="O3870" t="s">
        <v>62</v>
      </c>
      <c r="Q3870" t="s">
        <v>63</v>
      </c>
    </row>
    <row r="3871" spans="1:17" hidden="1" x14ac:dyDescent="0.25">
      <c r="A3871">
        <v>2</v>
      </c>
      <c r="B3871" t="s">
        <v>40</v>
      </c>
      <c r="C3871" t="s">
        <v>17</v>
      </c>
      <c r="D3871" t="s">
        <v>54</v>
      </c>
      <c r="E3871" t="s">
        <v>25</v>
      </c>
      <c r="F3871" t="s">
        <v>26</v>
      </c>
      <c r="G3871"/>
      <c r="H3871" t="s">
        <v>27</v>
      </c>
      <c r="I3871">
        <v>0.54</v>
      </c>
      <c r="J3871">
        <v>0.25</v>
      </c>
      <c r="K3871">
        <v>0.75</v>
      </c>
      <c r="M3871" t="s">
        <v>24</v>
      </c>
    </row>
    <row r="3872" spans="1:17" hidden="1" x14ac:dyDescent="0.25">
      <c r="A3872">
        <v>2</v>
      </c>
      <c r="B3872" t="s">
        <v>40</v>
      </c>
      <c r="C3872" t="s">
        <v>17</v>
      </c>
      <c r="D3872" t="s">
        <v>54</v>
      </c>
      <c r="E3872" t="s">
        <v>20</v>
      </c>
      <c r="F3872" t="s">
        <v>74</v>
      </c>
      <c r="G3872"/>
      <c r="I3872">
        <v>0.54</v>
      </c>
      <c r="J3872">
        <v>0.16</v>
      </c>
      <c r="K3872">
        <v>0.25</v>
      </c>
      <c r="M3872" t="s">
        <v>75</v>
      </c>
      <c r="N3872" t="s">
        <v>24</v>
      </c>
      <c r="O3872" t="s">
        <v>21</v>
      </c>
    </row>
    <row r="3873" spans="1:17" hidden="1" x14ac:dyDescent="0.25">
      <c r="A3873">
        <v>2</v>
      </c>
      <c r="B3873" t="s">
        <v>40</v>
      </c>
      <c r="C3873" t="s">
        <v>17</v>
      </c>
      <c r="D3873" t="s">
        <v>54</v>
      </c>
      <c r="E3873" t="s">
        <v>28</v>
      </c>
      <c r="F3873" t="s">
        <v>26</v>
      </c>
      <c r="G3873"/>
      <c r="H3873" t="s">
        <v>27</v>
      </c>
      <c r="I3873">
        <v>0.75</v>
      </c>
      <c r="J3873">
        <v>0.5</v>
      </c>
      <c r="K3873">
        <v>1</v>
      </c>
      <c r="M3873" t="s">
        <v>21</v>
      </c>
    </row>
    <row r="3874" spans="1:17" hidden="1" x14ac:dyDescent="0.25">
      <c r="A3874">
        <v>2</v>
      </c>
      <c r="B3874" t="s">
        <v>40</v>
      </c>
      <c r="C3874" t="s">
        <v>17</v>
      </c>
      <c r="D3874" t="s">
        <v>54</v>
      </c>
      <c r="E3874" t="s">
        <v>18</v>
      </c>
      <c r="F3874" t="s">
        <v>31</v>
      </c>
      <c r="G3874">
        <v>24</v>
      </c>
      <c r="M3874" t="s">
        <v>21</v>
      </c>
    </row>
    <row r="3875" spans="1:17" hidden="1" x14ac:dyDescent="0.25">
      <c r="A3875">
        <v>2</v>
      </c>
      <c r="B3875" t="s">
        <v>40</v>
      </c>
      <c r="C3875" t="s">
        <v>36</v>
      </c>
      <c r="D3875" t="s">
        <v>54</v>
      </c>
      <c r="E3875" t="s">
        <v>18</v>
      </c>
      <c r="F3875" t="s">
        <v>26</v>
      </c>
      <c r="G3875"/>
      <c r="H3875" t="s">
        <v>19</v>
      </c>
      <c r="J3875">
        <v>12</v>
      </c>
      <c r="K3875">
        <v>14</v>
      </c>
      <c r="M3875" t="s">
        <v>21</v>
      </c>
    </row>
    <row r="3876" spans="1:17" hidden="1" x14ac:dyDescent="0.25">
      <c r="A3876">
        <v>2</v>
      </c>
      <c r="B3876" t="s">
        <v>40</v>
      </c>
      <c r="C3876" t="s">
        <v>36</v>
      </c>
      <c r="D3876" t="s">
        <v>54</v>
      </c>
      <c r="E3876" t="s">
        <v>34</v>
      </c>
      <c r="F3876" t="s">
        <v>26</v>
      </c>
      <c r="G3876"/>
      <c r="H3876" t="s">
        <v>19</v>
      </c>
      <c r="J3876">
        <v>1</v>
      </c>
      <c r="K3876">
        <v>2</v>
      </c>
      <c r="M3876" t="s">
        <v>24</v>
      </c>
    </row>
    <row r="3877" spans="1:17" hidden="1" x14ac:dyDescent="0.25">
      <c r="A3877">
        <v>2</v>
      </c>
      <c r="B3877" t="s">
        <v>40</v>
      </c>
      <c r="C3877" t="s">
        <v>36</v>
      </c>
      <c r="D3877" t="s">
        <v>54</v>
      </c>
      <c r="E3877" t="s">
        <v>18</v>
      </c>
      <c r="F3877" t="s">
        <v>31</v>
      </c>
      <c r="G3877">
        <v>24</v>
      </c>
      <c r="M3877" t="s">
        <v>21</v>
      </c>
    </row>
    <row r="3878" spans="1:17" hidden="1" x14ac:dyDescent="0.25">
      <c r="A3878">
        <v>2</v>
      </c>
      <c r="B3878" t="s">
        <v>40</v>
      </c>
      <c r="C3878" t="s">
        <v>38</v>
      </c>
      <c r="D3878" t="s">
        <v>54</v>
      </c>
      <c r="E3878" t="s">
        <v>18</v>
      </c>
      <c r="F3878" t="s">
        <v>26</v>
      </c>
      <c r="G3878"/>
      <c r="H3878" t="s">
        <v>19</v>
      </c>
      <c r="J3878">
        <v>12</v>
      </c>
      <c r="K3878">
        <v>14</v>
      </c>
      <c r="M3878" t="s">
        <v>21</v>
      </c>
    </row>
    <row r="3879" spans="1:17" hidden="1" x14ac:dyDescent="0.25">
      <c r="A3879">
        <v>2</v>
      </c>
      <c r="B3879" t="s">
        <v>40</v>
      </c>
      <c r="C3879" t="s">
        <v>38</v>
      </c>
      <c r="D3879" t="s">
        <v>54</v>
      </c>
      <c r="E3879" t="s">
        <v>20</v>
      </c>
      <c r="F3879" t="s">
        <v>74</v>
      </c>
      <c r="G3879"/>
      <c r="J3879">
        <v>0.25</v>
      </c>
      <c r="K3879">
        <v>0.33</v>
      </c>
      <c r="M3879" t="s">
        <v>75</v>
      </c>
      <c r="N3879" t="s">
        <v>21</v>
      </c>
      <c r="O3879" t="s">
        <v>62</v>
      </c>
      <c r="Q3879" t="s">
        <v>63</v>
      </c>
    </row>
    <row r="3880" spans="1:17" hidden="1" x14ac:dyDescent="0.25">
      <c r="A3880">
        <v>2</v>
      </c>
      <c r="B3880" t="s">
        <v>40</v>
      </c>
      <c r="C3880" t="s">
        <v>38</v>
      </c>
      <c r="D3880" t="s">
        <v>54</v>
      </c>
      <c r="E3880" t="s">
        <v>25</v>
      </c>
      <c r="F3880" t="s">
        <v>26</v>
      </c>
      <c r="G3880"/>
      <c r="H3880" t="s">
        <v>27</v>
      </c>
      <c r="I3880">
        <v>0.75</v>
      </c>
      <c r="J3880">
        <v>0.5</v>
      </c>
      <c r="K3880">
        <v>1</v>
      </c>
      <c r="M3880" t="s">
        <v>24</v>
      </c>
    </row>
    <row r="3881" spans="1:17" hidden="1" x14ac:dyDescent="0.25">
      <c r="A3881">
        <v>2</v>
      </c>
      <c r="B3881" t="s">
        <v>40</v>
      </c>
      <c r="C3881" t="s">
        <v>38</v>
      </c>
      <c r="D3881" t="s">
        <v>54</v>
      </c>
      <c r="E3881" t="s">
        <v>20</v>
      </c>
      <c r="F3881" t="s">
        <v>74</v>
      </c>
      <c r="G3881"/>
      <c r="I3881">
        <v>0.75</v>
      </c>
      <c r="J3881">
        <v>0.16</v>
      </c>
      <c r="K3881">
        <v>0.25</v>
      </c>
      <c r="M3881" t="s">
        <v>75</v>
      </c>
      <c r="N3881" t="s">
        <v>24</v>
      </c>
      <c r="O3881" t="s">
        <v>21</v>
      </c>
    </row>
    <row r="3882" spans="1:17" hidden="1" x14ac:dyDescent="0.25">
      <c r="A3882">
        <v>2</v>
      </c>
      <c r="B3882" t="s">
        <v>40</v>
      </c>
      <c r="C3882" t="s">
        <v>38</v>
      </c>
      <c r="D3882" t="s">
        <v>54</v>
      </c>
      <c r="E3882" t="s">
        <v>18</v>
      </c>
      <c r="F3882" t="s">
        <v>26</v>
      </c>
      <c r="G3882"/>
      <c r="H3882" t="s">
        <v>19</v>
      </c>
      <c r="J3882">
        <v>1</v>
      </c>
      <c r="K3882">
        <v>2</v>
      </c>
      <c r="M3882" t="s">
        <v>21</v>
      </c>
    </row>
    <row r="3883" spans="1:17" hidden="1" x14ac:dyDescent="0.25">
      <c r="A3883">
        <v>2</v>
      </c>
      <c r="B3883" t="s">
        <v>40</v>
      </c>
      <c r="C3883" t="s">
        <v>38</v>
      </c>
      <c r="D3883" t="s">
        <v>54</v>
      </c>
      <c r="E3883" t="s">
        <v>18</v>
      </c>
      <c r="F3883" t="s">
        <v>31</v>
      </c>
      <c r="G3883">
        <v>24</v>
      </c>
      <c r="M3883" t="s">
        <v>21</v>
      </c>
    </row>
    <row r="3884" spans="1:17" hidden="1" x14ac:dyDescent="0.25">
      <c r="A3884">
        <v>2</v>
      </c>
      <c r="B3884" t="s">
        <v>40</v>
      </c>
      <c r="C3884" t="s">
        <v>37</v>
      </c>
      <c r="D3884" t="s">
        <v>54</v>
      </c>
      <c r="E3884" t="s">
        <v>18</v>
      </c>
      <c r="F3884" t="s">
        <v>26</v>
      </c>
      <c r="G3884"/>
      <c r="H3884" t="s">
        <v>19</v>
      </c>
      <c r="J3884">
        <v>6</v>
      </c>
      <c r="K3884">
        <v>8</v>
      </c>
      <c r="M3884" t="s">
        <v>21</v>
      </c>
    </row>
    <row r="3885" spans="1:17" hidden="1" x14ac:dyDescent="0.25">
      <c r="A3885">
        <v>2</v>
      </c>
      <c r="B3885" t="s">
        <v>40</v>
      </c>
      <c r="C3885" t="s">
        <v>37</v>
      </c>
      <c r="D3885" t="s">
        <v>54</v>
      </c>
      <c r="E3885" t="s">
        <v>18</v>
      </c>
      <c r="F3885" t="s">
        <v>26</v>
      </c>
      <c r="G3885"/>
      <c r="H3885" t="s">
        <v>19</v>
      </c>
      <c r="J3885">
        <v>6</v>
      </c>
      <c r="K3885">
        <v>8</v>
      </c>
      <c r="M3885" t="s">
        <v>21</v>
      </c>
    </row>
    <row r="3886" spans="1:17" hidden="1" x14ac:dyDescent="0.25">
      <c r="A3886">
        <v>2</v>
      </c>
      <c r="B3886" t="s">
        <v>40</v>
      </c>
      <c r="C3886" t="s">
        <v>37</v>
      </c>
      <c r="D3886" t="s">
        <v>54</v>
      </c>
      <c r="E3886" t="s">
        <v>28</v>
      </c>
      <c r="F3886" t="s">
        <v>26</v>
      </c>
      <c r="G3886"/>
      <c r="H3886" t="s">
        <v>27</v>
      </c>
      <c r="I3886">
        <f>(J3886+K3886)/2</f>
        <v>1.5</v>
      </c>
      <c r="J3886">
        <v>1</v>
      </c>
      <c r="K3886">
        <v>2</v>
      </c>
      <c r="M3886" t="s">
        <v>21</v>
      </c>
    </row>
    <row r="3887" spans="1:17" hidden="1" x14ac:dyDescent="0.25">
      <c r="A3887">
        <v>2</v>
      </c>
      <c r="B3887" t="s">
        <v>40</v>
      </c>
      <c r="C3887" t="s">
        <v>37</v>
      </c>
      <c r="D3887" t="s">
        <v>54</v>
      </c>
      <c r="E3887" t="s">
        <v>18</v>
      </c>
      <c r="F3887" t="s">
        <v>31</v>
      </c>
      <c r="G3887">
        <v>24</v>
      </c>
      <c r="M3887" t="s">
        <v>21</v>
      </c>
    </row>
    <row r="3888" spans="1:17" x14ac:dyDescent="0.25">
      <c r="A3888">
        <v>1</v>
      </c>
      <c r="B3888" t="s">
        <v>40</v>
      </c>
      <c r="C3888" t="s">
        <v>17</v>
      </c>
      <c r="D3888" t="s">
        <v>54</v>
      </c>
      <c r="E3888" t="s">
        <v>18</v>
      </c>
      <c r="F3888" t="s">
        <v>26</v>
      </c>
      <c r="G3888"/>
      <c r="H3888" t="s">
        <v>19</v>
      </c>
      <c r="J3888">
        <v>6</v>
      </c>
      <c r="K3888">
        <v>8</v>
      </c>
      <c r="M3888" t="s">
        <v>21</v>
      </c>
    </row>
    <row r="3889" spans="1:17" x14ac:dyDescent="0.25">
      <c r="A3889">
        <v>1</v>
      </c>
      <c r="B3889" t="s">
        <v>40</v>
      </c>
      <c r="C3889" t="s">
        <v>17</v>
      </c>
      <c r="D3889" t="s">
        <v>54</v>
      </c>
      <c r="E3889" t="s">
        <v>20</v>
      </c>
      <c r="F3889" t="s">
        <v>74</v>
      </c>
      <c r="G3889"/>
      <c r="J3889">
        <v>0.25</v>
      </c>
      <c r="K3889">
        <v>0.33</v>
      </c>
      <c r="M3889" t="s">
        <v>75</v>
      </c>
      <c r="N3889" t="s">
        <v>21</v>
      </c>
      <c r="O3889" t="s">
        <v>22</v>
      </c>
    </row>
    <row r="3890" spans="1:17" x14ac:dyDescent="0.25">
      <c r="A3890">
        <v>1</v>
      </c>
      <c r="B3890" t="s">
        <v>40</v>
      </c>
      <c r="C3890" t="s">
        <v>17</v>
      </c>
      <c r="D3890" t="s">
        <v>54</v>
      </c>
      <c r="E3890" t="s">
        <v>23</v>
      </c>
      <c r="F3890" t="s">
        <v>26</v>
      </c>
      <c r="G3890"/>
      <c r="H3890" t="s">
        <v>19</v>
      </c>
      <c r="J3890">
        <v>6</v>
      </c>
      <c r="K3890">
        <v>8</v>
      </c>
      <c r="M3890" t="s">
        <v>22</v>
      </c>
    </row>
    <row r="3891" spans="1:17" x14ac:dyDescent="0.25">
      <c r="A3891">
        <v>1</v>
      </c>
      <c r="B3891" t="s">
        <v>40</v>
      </c>
      <c r="C3891" t="s">
        <v>17</v>
      </c>
      <c r="D3891" t="s">
        <v>54</v>
      </c>
      <c r="E3891" t="s">
        <v>20</v>
      </c>
      <c r="F3891" t="s">
        <v>74</v>
      </c>
      <c r="G3891"/>
      <c r="J3891">
        <v>0.25</v>
      </c>
      <c r="K3891">
        <v>0.33</v>
      </c>
      <c r="M3891" t="s">
        <v>75</v>
      </c>
      <c r="N3891" t="s">
        <v>24</v>
      </c>
      <c r="O3891" t="s">
        <v>62</v>
      </c>
      <c r="Q3891" t="s">
        <v>63</v>
      </c>
    </row>
    <row r="3892" spans="1:17" x14ac:dyDescent="0.25">
      <c r="A3892">
        <v>1</v>
      </c>
      <c r="B3892" t="s">
        <v>40</v>
      </c>
      <c r="C3892" t="s">
        <v>17</v>
      </c>
      <c r="D3892" t="s">
        <v>54</v>
      </c>
      <c r="E3892" t="s">
        <v>25</v>
      </c>
      <c r="F3892" t="s">
        <v>26</v>
      </c>
      <c r="G3892"/>
      <c r="H3892" t="s">
        <v>27</v>
      </c>
      <c r="I3892">
        <v>0.54</v>
      </c>
      <c r="J3892">
        <v>0.25</v>
      </c>
      <c r="K3892">
        <v>0.75</v>
      </c>
      <c r="M3892" t="s">
        <v>24</v>
      </c>
    </row>
    <row r="3893" spans="1:17" x14ac:dyDescent="0.25">
      <c r="A3893">
        <v>1</v>
      </c>
      <c r="B3893" t="s">
        <v>40</v>
      </c>
      <c r="C3893" t="s">
        <v>17</v>
      </c>
      <c r="D3893" t="s">
        <v>54</v>
      </c>
      <c r="E3893" t="s">
        <v>20</v>
      </c>
      <c r="F3893" t="s">
        <v>74</v>
      </c>
      <c r="G3893"/>
      <c r="I3893">
        <v>0.54</v>
      </c>
      <c r="J3893">
        <v>0.16</v>
      </c>
      <c r="K3893">
        <v>0.25</v>
      </c>
      <c r="M3893" t="s">
        <v>75</v>
      </c>
      <c r="N3893" t="s">
        <v>24</v>
      </c>
      <c r="O3893" t="s">
        <v>21</v>
      </c>
    </row>
    <row r="3894" spans="1:17" x14ac:dyDescent="0.25">
      <c r="A3894">
        <v>1</v>
      </c>
      <c r="B3894" t="s">
        <v>40</v>
      </c>
      <c r="C3894" t="s">
        <v>17</v>
      </c>
      <c r="D3894" t="s">
        <v>54</v>
      </c>
      <c r="E3894" t="s">
        <v>28</v>
      </c>
      <c r="F3894" t="s">
        <v>26</v>
      </c>
      <c r="G3894"/>
      <c r="H3894" t="s">
        <v>27</v>
      </c>
      <c r="I3894">
        <v>0.75</v>
      </c>
      <c r="J3894">
        <v>0.5</v>
      </c>
      <c r="K3894">
        <v>1</v>
      </c>
      <c r="M3894" t="s">
        <v>21</v>
      </c>
    </row>
    <row r="3895" spans="1:17" x14ac:dyDescent="0.25">
      <c r="A3895">
        <v>1</v>
      </c>
      <c r="B3895" t="s">
        <v>40</v>
      </c>
      <c r="C3895" t="s">
        <v>17</v>
      </c>
      <c r="D3895" t="s">
        <v>54</v>
      </c>
      <c r="E3895" t="s">
        <v>18</v>
      </c>
      <c r="F3895" t="s">
        <v>31</v>
      </c>
      <c r="G3895">
        <v>24</v>
      </c>
      <c r="M3895" t="s">
        <v>21</v>
      </c>
    </row>
    <row r="3896" spans="1:17" x14ac:dyDescent="0.25">
      <c r="A3896">
        <v>1</v>
      </c>
      <c r="B3896" t="s">
        <v>40</v>
      </c>
      <c r="C3896" t="s">
        <v>36</v>
      </c>
      <c r="D3896" t="s">
        <v>54</v>
      </c>
      <c r="E3896" t="s">
        <v>18</v>
      </c>
      <c r="F3896" t="s">
        <v>26</v>
      </c>
      <c r="G3896"/>
      <c r="H3896" t="s">
        <v>19</v>
      </c>
      <c r="J3896">
        <v>12</v>
      </c>
      <c r="K3896">
        <v>14</v>
      </c>
      <c r="M3896" t="s">
        <v>21</v>
      </c>
    </row>
    <row r="3897" spans="1:17" x14ac:dyDescent="0.25">
      <c r="A3897">
        <v>1</v>
      </c>
      <c r="B3897" t="s">
        <v>40</v>
      </c>
      <c r="C3897" t="s">
        <v>36</v>
      </c>
      <c r="D3897" t="s">
        <v>54</v>
      </c>
      <c r="E3897" t="s">
        <v>34</v>
      </c>
      <c r="F3897" t="s">
        <v>26</v>
      </c>
      <c r="G3897"/>
      <c r="H3897" t="s">
        <v>19</v>
      </c>
      <c r="J3897">
        <v>1</v>
      </c>
      <c r="K3897">
        <v>2</v>
      </c>
      <c r="M3897" t="s">
        <v>24</v>
      </c>
    </row>
    <row r="3898" spans="1:17" x14ac:dyDescent="0.25">
      <c r="A3898">
        <v>1</v>
      </c>
      <c r="B3898" t="s">
        <v>40</v>
      </c>
      <c r="C3898" t="s">
        <v>36</v>
      </c>
      <c r="D3898" t="s">
        <v>54</v>
      </c>
      <c r="E3898" t="s">
        <v>18</v>
      </c>
      <c r="F3898" t="s">
        <v>31</v>
      </c>
      <c r="G3898">
        <v>24</v>
      </c>
      <c r="M3898" t="s">
        <v>21</v>
      </c>
    </row>
    <row r="3899" spans="1:17" x14ac:dyDescent="0.25">
      <c r="A3899">
        <v>1</v>
      </c>
      <c r="B3899" t="s">
        <v>40</v>
      </c>
      <c r="C3899" t="s">
        <v>38</v>
      </c>
      <c r="D3899" t="s">
        <v>54</v>
      </c>
      <c r="E3899" t="s">
        <v>18</v>
      </c>
      <c r="F3899" t="s">
        <v>26</v>
      </c>
      <c r="G3899"/>
      <c r="H3899" t="s">
        <v>19</v>
      </c>
      <c r="J3899">
        <v>12</v>
      </c>
      <c r="K3899">
        <v>14</v>
      </c>
      <c r="M3899" t="s">
        <v>21</v>
      </c>
    </row>
    <row r="3900" spans="1:17" x14ac:dyDescent="0.25">
      <c r="A3900">
        <v>1</v>
      </c>
      <c r="B3900" t="s">
        <v>40</v>
      </c>
      <c r="C3900" t="s">
        <v>38</v>
      </c>
      <c r="D3900" t="s">
        <v>54</v>
      </c>
      <c r="E3900" t="s">
        <v>20</v>
      </c>
      <c r="F3900" t="s">
        <v>74</v>
      </c>
      <c r="G3900"/>
      <c r="J3900">
        <v>0.25</v>
      </c>
      <c r="K3900">
        <v>0.33</v>
      </c>
      <c r="M3900" t="s">
        <v>75</v>
      </c>
      <c r="N3900" t="s">
        <v>21</v>
      </c>
      <c r="O3900" t="s">
        <v>62</v>
      </c>
      <c r="Q3900" t="s">
        <v>63</v>
      </c>
    </row>
    <row r="3901" spans="1:17" x14ac:dyDescent="0.25">
      <c r="A3901">
        <v>1</v>
      </c>
      <c r="B3901" t="s">
        <v>40</v>
      </c>
      <c r="C3901" t="s">
        <v>38</v>
      </c>
      <c r="D3901" t="s">
        <v>54</v>
      </c>
      <c r="E3901" t="s">
        <v>25</v>
      </c>
      <c r="F3901" t="s">
        <v>26</v>
      </c>
      <c r="G3901"/>
      <c r="H3901" t="s">
        <v>27</v>
      </c>
      <c r="I3901">
        <v>0.75</v>
      </c>
      <c r="J3901">
        <v>0.5</v>
      </c>
      <c r="K3901">
        <v>1</v>
      </c>
      <c r="M3901" t="s">
        <v>24</v>
      </c>
    </row>
    <row r="3902" spans="1:17" x14ac:dyDescent="0.25">
      <c r="A3902">
        <v>1</v>
      </c>
      <c r="B3902" t="s">
        <v>40</v>
      </c>
      <c r="C3902" t="s">
        <v>38</v>
      </c>
      <c r="D3902" t="s">
        <v>54</v>
      </c>
      <c r="E3902" t="s">
        <v>20</v>
      </c>
      <c r="F3902" t="s">
        <v>74</v>
      </c>
      <c r="G3902"/>
      <c r="J3902">
        <v>0.25</v>
      </c>
      <c r="K3902">
        <v>0.33</v>
      </c>
      <c r="M3902" t="s">
        <v>75</v>
      </c>
      <c r="N3902" t="s">
        <v>24</v>
      </c>
      <c r="O3902" t="s">
        <v>21</v>
      </c>
      <c r="P3902">
        <v>1000</v>
      </c>
    </row>
    <row r="3903" spans="1:17" x14ac:dyDescent="0.25">
      <c r="A3903">
        <v>1</v>
      </c>
      <c r="B3903" t="s">
        <v>40</v>
      </c>
      <c r="C3903" t="s">
        <v>38</v>
      </c>
      <c r="D3903" t="s">
        <v>54</v>
      </c>
      <c r="E3903" t="s">
        <v>18</v>
      </c>
      <c r="F3903" t="s">
        <v>26</v>
      </c>
      <c r="G3903"/>
      <c r="H3903" t="s">
        <v>19</v>
      </c>
      <c r="J3903">
        <v>1</v>
      </c>
      <c r="K3903">
        <v>2</v>
      </c>
      <c r="M3903" t="s">
        <v>21</v>
      </c>
    </row>
    <row r="3904" spans="1:17" x14ac:dyDescent="0.25">
      <c r="A3904">
        <v>1</v>
      </c>
      <c r="B3904" t="s">
        <v>40</v>
      </c>
      <c r="C3904" t="s">
        <v>38</v>
      </c>
      <c r="D3904" t="s">
        <v>54</v>
      </c>
      <c r="E3904" t="s">
        <v>18</v>
      </c>
      <c r="F3904" t="s">
        <v>31</v>
      </c>
      <c r="G3904">
        <v>24</v>
      </c>
      <c r="M3904" t="s">
        <v>21</v>
      </c>
    </row>
    <row r="3905" spans="1:17" x14ac:dyDescent="0.25">
      <c r="A3905">
        <v>1</v>
      </c>
      <c r="B3905" t="s">
        <v>40</v>
      </c>
      <c r="C3905" t="s">
        <v>37</v>
      </c>
      <c r="D3905" t="s">
        <v>54</v>
      </c>
      <c r="E3905" t="s">
        <v>18</v>
      </c>
      <c r="F3905" t="s">
        <v>26</v>
      </c>
      <c r="G3905"/>
      <c r="H3905" t="s">
        <v>19</v>
      </c>
      <c r="J3905">
        <v>6</v>
      </c>
      <c r="K3905">
        <v>8</v>
      </c>
      <c r="M3905" t="s">
        <v>21</v>
      </c>
    </row>
    <row r="3906" spans="1:17" x14ac:dyDescent="0.25">
      <c r="A3906">
        <v>1</v>
      </c>
      <c r="B3906" t="s">
        <v>40</v>
      </c>
      <c r="C3906" t="s">
        <v>37</v>
      </c>
      <c r="D3906" t="s">
        <v>54</v>
      </c>
      <c r="E3906" t="s">
        <v>20</v>
      </c>
      <c r="F3906" t="s">
        <v>74</v>
      </c>
      <c r="G3906"/>
      <c r="J3906">
        <v>0.25</v>
      </c>
      <c r="K3906">
        <v>0.33</v>
      </c>
      <c r="M3906" t="s">
        <v>75</v>
      </c>
      <c r="N3906" t="s">
        <v>21</v>
      </c>
      <c r="O3906" t="s">
        <v>22</v>
      </c>
    </row>
    <row r="3907" spans="1:17" x14ac:dyDescent="0.25">
      <c r="A3907">
        <v>1</v>
      </c>
      <c r="B3907" t="s">
        <v>40</v>
      </c>
      <c r="C3907" t="s">
        <v>37</v>
      </c>
      <c r="D3907" t="s">
        <v>54</v>
      </c>
      <c r="E3907" t="s">
        <v>23</v>
      </c>
      <c r="F3907" t="s">
        <v>26</v>
      </c>
      <c r="G3907"/>
      <c r="H3907" t="s">
        <v>19</v>
      </c>
      <c r="J3907">
        <v>6</v>
      </c>
      <c r="K3907">
        <v>7.5</v>
      </c>
      <c r="M3907" t="s">
        <v>22</v>
      </c>
    </row>
    <row r="3908" spans="1:17" x14ac:dyDescent="0.25">
      <c r="A3908">
        <v>1</v>
      </c>
      <c r="B3908" t="s">
        <v>40</v>
      </c>
      <c r="C3908" t="s">
        <v>37</v>
      </c>
      <c r="D3908" t="s">
        <v>54</v>
      </c>
      <c r="E3908" t="s">
        <v>20</v>
      </c>
      <c r="F3908" t="s">
        <v>74</v>
      </c>
      <c r="G3908"/>
      <c r="J3908">
        <v>0.25</v>
      </c>
      <c r="K3908">
        <v>0.33</v>
      </c>
      <c r="M3908" t="s">
        <v>75</v>
      </c>
      <c r="N3908" t="s">
        <v>24</v>
      </c>
      <c r="O3908" t="s">
        <v>21</v>
      </c>
    </row>
    <row r="3909" spans="1:17" x14ac:dyDescent="0.25">
      <c r="A3909">
        <v>1</v>
      </c>
      <c r="B3909" t="s">
        <v>40</v>
      </c>
      <c r="C3909" t="s">
        <v>37</v>
      </c>
      <c r="D3909" t="s">
        <v>54</v>
      </c>
      <c r="E3909" t="s">
        <v>28</v>
      </c>
      <c r="F3909" t="s">
        <v>26</v>
      </c>
      <c r="G3909"/>
      <c r="H3909" t="s">
        <v>27</v>
      </c>
      <c r="I3909">
        <f>(J3909+K3909)/2</f>
        <v>1.5</v>
      </c>
      <c r="J3909">
        <v>1</v>
      </c>
      <c r="K3909">
        <v>2</v>
      </c>
      <c r="M3909" t="s">
        <v>21</v>
      </c>
    </row>
    <row r="3910" spans="1:17" x14ac:dyDescent="0.25">
      <c r="A3910">
        <v>1</v>
      </c>
      <c r="B3910" t="s">
        <v>40</v>
      </c>
      <c r="C3910" t="s">
        <v>37</v>
      </c>
      <c r="D3910" t="s">
        <v>54</v>
      </c>
      <c r="E3910" t="s">
        <v>18</v>
      </c>
      <c r="F3910" t="s">
        <v>31</v>
      </c>
      <c r="G3910">
        <v>24</v>
      </c>
      <c r="M3910" t="s">
        <v>21</v>
      </c>
    </row>
    <row r="3911" spans="1:17" hidden="1" x14ac:dyDescent="0.25">
      <c r="A3911">
        <v>0</v>
      </c>
      <c r="B3911" t="s">
        <v>41</v>
      </c>
      <c r="C3911" t="s">
        <v>17</v>
      </c>
      <c r="D3911" t="s">
        <v>54</v>
      </c>
      <c r="E3911" t="s">
        <v>18</v>
      </c>
      <c r="F3911" t="s">
        <v>26</v>
      </c>
      <c r="G3911"/>
      <c r="H3911" t="s">
        <v>19</v>
      </c>
      <c r="J3911">
        <v>6</v>
      </c>
      <c r="K3911">
        <v>8</v>
      </c>
      <c r="M3911" t="s">
        <v>21</v>
      </c>
    </row>
    <row r="3912" spans="1:17" hidden="1" x14ac:dyDescent="0.25">
      <c r="A3912">
        <v>0</v>
      </c>
      <c r="B3912" t="s">
        <v>41</v>
      </c>
      <c r="C3912" t="s">
        <v>17</v>
      </c>
      <c r="D3912" t="s">
        <v>54</v>
      </c>
      <c r="E3912" t="s">
        <v>20</v>
      </c>
      <c r="F3912" t="s">
        <v>74</v>
      </c>
      <c r="G3912"/>
      <c r="J3912">
        <v>0.25</v>
      </c>
      <c r="K3912">
        <v>0.33</v>
      </c>
      <c r="M3912" t="s">
        <v>75</v>
      </c>
      <c r="N3912" t="s">
        <v>21</v>
      </c>
      <c r="O3912" t="s">
        <v>22</v>
      </c>
    </row>
    <row r="3913" spans="1:17" hidden="1" x14ac:dyDescent="0.25">
      <c r="A3913">
        <v>0</v>
      </c>
      <c r="B3913" t="s">
        <v>41</v>
      </c>
      <c r="C3913" t="s">
        <v>17</v>
      </c>
      <c r="D3913" t="s">
        <v>54</v>
      </c>
      <c r="E3913" t="s">
        <v>23</v>
      </c>
      <c r="F3913" t="s">
        <v>26</v>
      </c>
      <c r="G3913"/>
      <c r="H3913" t="s">
        <v>19</v>
      </c>
      <c r="J3913">
        <v>6</v>
      </c>
      <c r="K3913">
        <v>8</v>
      </c>
      <c r="M3913" t="s">
        <v>22</v>
      </c>
    </row>
    <row r="3914" spans="1:17" hidden="1" x14ac:dyDescent="0.25">
      <c r="A3914">
        <v>0</v>
      </c>
      <c r="B3914" t="s">
        <v>41</v>
      </c>
      <c r="C3914" t="s">
        <v>17</v>
      </c>
      <c r="D3914" t="s">
        <v>54</v>
      </c>
      <c r="E3914" t="s">
        <v>20</v>
      </c>
      <c r="F3914" t="s">
        <v>74</v>
      </c>
      <c r="G3914"/>
      <c r="J3914">
        <v>0.25</v>
      </c>
      <c r="K3914">
        <v>0.33</v>
      </c>
      <c r="M3914" t="s">
        <v>75</v>
      </c>
      <c r="N3914" t="s">
        <v>24</v>
      </c>
      <c r="O3914" t="s">
        <v>62</v>
      </c>
      <c r="Q3914" t="e">
        <f>VLOOKUP(A3914&amp;C3915&amp;D3915,Sheet2!$A$1:$K$26,10,FALSE)</f>
        <v>#N/A</v>
      </c>
    </row>
    <row r="3915" spans="1:17" hidden="1" x14ac:dyDescent="0.25">
      <c r="A3915">
        <v>0</v>
      </c>
      <c r="B3915" t="s">
        <v>41</v>
      </c>
      <c r="C3915" t="s">
        <v>17</v>
      </c>
      <c r="D3915" t="s">
        <v>54</v>
      </c>
      <c r="E3915" t="s">
        <v>25</v>
      </c>
      <c r="F3915" t="s">
        <v>26</v>
      </c>
      <c r="G3915"/>
      <c r="H3915" t="s">
        <v>27</v>
      </c>
      <c r="I3915">
        <v>0.54</v>
      </c>
      <c r="J3915">
        <v>0.25</v>
      </c>
      <c r="K3915">
        <v>0.75</v>
      </c>
      <c r="M3915" t="s">
        <v>24</v>
      </c>
    </row>
    <row r="3916" spans="1:17" hidden="1" x14ac:dyDescent="0.25">
      <c r="A3916">
        <v>0</v>
      </c>
      <c r="B3916" t="s">
        <v>41</v>
      </c>
      <c r="C3916" t="s">
        <v>17</v>
      </c>
      <c r="D3916" t="s">
        <v>54</v>
      </c>
      <c r="E3916" t="s">
        <v>20</v>
      </c>
      <c r="F3916" t="s">
        <v>74</v>
      </c>
      <c r="G3916"/>
      <c r="I3916">
        <v>0.54</v>
      </c>
      <c r="J3916">
        <v>0.16</v>
      </c>
      <c r="K3916">
        <v>0.25</v>
      </c>
      <c r="M3916" t="s">
        <v>75</v>
      </c>
      <c r="N3916" t="s">
        <v>24</v>
      </c>
      <c r="O3916" t="s">
        <v>21</v>
      </c>
    </row>
    <row r="3917" spans="1:17" hidden="1" x14ac:dyDescent="0.25">
      <c r="A3917">
        <v>0</v>
      </c>
      <c r="B3917" t="s">
        <v>41</v>
      </c>
      <c r="C3917" t="s">
        <v>17</v>
      </c>
      <c r="D3917" t="s">
        <v>54</v>
      </c>
      <c r="E3917" t="s">
        <v>28</v>
      </c>
      <c r="F3917" t="s">
        <v>26</v>
      </c>
      <c r="G3917"/>
      <c r="H3917" t="s">
        <v>27</v>
      </c>
      <c r="I3917">
        <v>0.75</v>
      </c>
      <c r="J3917">
        <v>0.5</v>
      </c>
      <c r="K3917">
        <v>1</v>
      </c>
      <c r="M3917" t="s">
        <v>21</v>
      </c>
    </row>
    <row r="3918" spans="1:17" hidden="1" x14ac:dyDescent="0.25">
      <c r="A3918">
        <v>0</v>
      </c>
      <c r="B3918" t="s">
        <v>41</v>
      </c>
      <c r="C3918" t="s">
        <v>17</v>
      </c>
      <c r="D3918" t="s">
        <v>54</v>
      </c>
      <c r="E3918" t="s">
        <v>20</v>
      </c>
      <c r="F3918" t="s">
        <v>74</v>
      </c>
      <c r="G3918"/>
      <c r="J3918">
        <v>0.25</v>
      </c>
      <c r="K3918">
        <v>0.33</v>
      </c>
      <c r="M3918" t="s">
        <v>75</v>
      </c>
      <c r="N3918" t="s">
        <v>24</v>
      </c>
      <c r="O3918" t="s">
        <v>29</v>
      </c>
      <c r="P3918">
        <v>2500</v>
      </c>
      <c r="Q3918" t="e">
        <f>VLOOKUP(A3918&amp;C3918&amp;D3918,Sheet2!$A$1:$W$46,21,FALSE)</f>
        <v>#N/A</v>
      </c>
    </row>
    <row r="3919" spans="1:17" hidden="1" x14ac:dyDescent="0.25">
      <c r="A3919">
        <v>0</v>
      </c>
      <c r="B3919" t="s">
        <v>41</v>
      </c>
      <c r="C3919" t="s">
        <v>17</v>
      </c>
      <c r="D3919" t="s">
        <v>54</v>
      </c>
      <c r="E3919" t="s">
        <v>30</v>
      </c>
      <c r="F3919" t="s">
        <v>26</v>
      </c>
      <c r="G3919"/>
      <c r="H3919" t="s">
        <v>27</v>
      </c>
      <c r="I3919">
        <v>2.5</v>
      </c>
      <c r="J3919">
        <v>0.5</v>
      </c>
      <c r="K3919">
        <v>3</v>
      </c>
      <c r="M3919" t="s">
        <v>24</v>
      </c>
    </row>
    <row r="3920" spans="1:17" hidden="1" x14ac:dyDescent="0.25">
      <c r="A3920">
        <v>0</v>
      </c>
      <c r="B3920" t="s">
        <v>41</v>
      </c>
      <c r="C3920" t="s">
        <v>17</v>
      </c>
      <c r="D3920" t="s">
        <v>54</v>
      </c>
      <c r="E3920" t="s">
        <v>20</v>
      </c>
      <c r="F3920" t="s">
        <v>74</v>
      </c>
      <c r="G3920"/>
      <c r="J3920">
        <v>0.25</v>
      </c>
      <c r="K3920">
        <v>0.33</v>
      </c>
      <c r="M3920" t="s">
        <v>75</v>
      </c>
      <c r="N3920" t="s">
        <v>24</v>
      </c>
      <c r="O3920" t="s">
        <v>21</v>
      </c>
    </row>
    <row r="3921" spans="1:17" hidden="1" x14ac:dyDescent="0.25">
      <c r="A3921">
        <v>0</v>
      </c>
      <c r="B3921" t="s">
        <v>41</v>
      </c>
      <c r="C3921" t="s">
        <v>17</v>
      </c>
      <c r="D3921" t="s">
        <v>54</v>
      </c>
      <c r="E3921" t="s">
        <v>18</v>
      </c>
      <c r="F3921" t="s">
        <v>31</v>
      </c>
      <c r="G3921">
        <v>24</v>
      </c>
      <c r="M3921" t="s">
        <v>21</v>
      </c>
    </row>
    <row r="3922" spans="1:17" hidden="1" x14ac:dyDescent="0.25">
      <c r="A3922">
        <v>0</v>
      </c>
      <c r="B3922" t="s">
        <v>41</v>
      </c>
      <c r="C3922" t="s">
        <v>36</v>
      </c>
      <c r="D3922" t="s">
        <v>54</v>
      </c>
      <c r="E3922" t="s">
        <v>18</v>
      </c>
      <c r="F3922" t="s">
        <v>26</v>
      </c>
      <c r="G3922"/>
      <c r="H3922" t="s">
        <v>19</v>
      </c>
      <c r="J3922">
        <v>12</v>
      </c>
      <c r="K3922">
        <v>14</v>
      </c>
      <c r="M3922" t="s">
        <v>21</v>
      </c>
    </row>
    <row r="3923" spans="1:17" hidden="1" x14ac:dyDescent="0.25">
      <c r="A3923">
        <v>0</v>
      </c>
      <c r="B3923" t="s">
        <v>41</v>
      </c>
      <c r="C3923" t="s">
        <v>36</v>
      </c>
      <c r="D3923" t="s">
        <v>54</v>
      </c>
      <c r="E3923" t="s">
        <v>34</v>
      </c>
      <c r="F3923" t="s">
        <v>26</v>
      </c>
      <c r="G3923"/>
      <c r="H3923" t="s">
        <v>19</v>
      </c>
      <c r="J3923">
        <v>1</v>
      </c>
      <c r="K3923">
        <v>2</v>
      </c>
      <c r="M3923" t="s">
        <v>24</v>
      </c>
    </row>
    <row r="3924" spans="1:17" hidden="1" x14ac:dyDescent="0.25">
      <c r="A3924">
        <v>0</v>
      </c>
      <c r="B3924" t="s">
        <v>41</v>
      </c>
      <c r="C3924" t="s">
        <v>36</v>
      </c>
      <c r="D3924" t="s">
        <v>54</v>
      </c>
      <c r="E3924" t="s">
        <v>20</v>
      </c>
      <c r="F3924" t="s">
        <v>74</v>
      </c>
      <c r="G3924"/>
      <c r="J3924">
        <v>0.25</v>
      </c>
      <c r="K3924">
        <v>0.33</v>
      </c>
      <c r="M3924" t="s">
        <v>75</v>
      </c>
      <c r="N3924" t="s">
        <v>24</v>
      </c>
      <c r="O3924" t="s">
        <v>29</v>
      </c>
      <c r="P3924">
        <v>2500</v>
      </c>
      <c r="Q3924" t="e">
        <f>VLOOKUP(A3924&amp;C3924&amp;D3924,Sheet2!$A$1:$W$46,21,FALSE)</f>
        <v>#N/A</v>
      </c>
    </row>
    <row r="3925" spans="1:17" hidden="1" x14ac:dyDescent="0.25">
      <c r="A3925">
        <v>0</v>
      </c>
      <c r="B3925" t="s">
        <v>41</v>
      </c>
      <c r="C3925" t="s">
        <v>36</v>
      </c>
      <c r="D3925" t="s">
        <v>54</v>
      </c>
      <c r="E3925" t="s">
        <v>30</v>
      </c>
      <c r="F3925" t="s">
        <v>26</v>
      </c>
      <c r="G3925"/>
      <c r="H3925" t="s">
        <v>27</v>
      </c>
      <c r="I3925">
        <v>2.5</v>
      </c>
      <c r="J3925">
        <v>0.5</v>
      </c>
      <c r="K3925">
        <v>4</v>
      </c>
      <c r="M3925" t="s">
        <v>24</v>
      </c>
    </row>
    <row r="3926" spans="1:17" hidden="1" x14ac:dyDescent="0.25">
      <c r="A3926">
        <v>0</v>
      </c>
      <c r="B3926" t="s">
        <v>41</v>
      </c>
      <c r="C3926" t="s">
        <v>36</v>
      </c>
      <c r="D3926" t="s">
        <v>54</v>
      </c>
      <c r="E3926" t="s">
        <v>20</v>
      </c>
      <c r="F3926" t="s">
        <v>74</v>
      </c>
      <c r="G3926"/>
      <c r="J3926">
        <v>0.25</v>
      </c>
      <c r="K3926">
        <v>0.33</v>
      </c>
      <c r="M3926" t="s">
        <v>75</v>
      </c>
      <c r="N3926" t="s">
        <v>24</v>
      </c>
      <c r="O3926" t="s">
        <v>21</v>
      </c>
    </row>
    <row r="3927" spans="1:17" hidden="1" x14ac:dyDescent="0.25">
      <c r="A3927">
        <v>0</v>
      </c>
      <c r="B3927" t="s">
        <v>41</v>
      </c>
      <c r="C3927" t="s">
        <v>36</v>
      </c>
      <c r="D3927" t="s">
        <v>54</v>
      </c>
      <c r="E3927" t="s">
        <v>18</v>
      </c>
      <c r="F3927" t="s">
        <v>31</v>
      </c>
      <c r="G3927">
        <v>24</v>
      </c>
      <c r="M3927" t="s">
        <v>21</v>
      </c>
    </row>
    <row r="3928" spans="1:17" hidden="1" x14ac:dyDescent="0.25">
      <c r="A3928">
        <v>0</v>
      </c>
      <c r="B3928" t="s">
        <v>41</v>
      </c>
      <c r="C3928" t="s">
        <v>38</v>
      </c>
      <c r="D3928" t="s">
        <v>54</v>
      </c>
      <c r="E3928" t="s">
        <v>18</v>
      </c>
      <c r="F3928" t="s">
        <v>26</v>
      </c>
      <c r="G3928"/>
      <c r="H3928" t="s">
        <v>19</v>
      </c>
      <c r="J3928">
        <v>12</v>
      </c>
      <c r="K3928">
        <v>14</v>
      </c>
      <c r="M3928" t="s">
        <v>21</v>
      </c>
    </row>
    <row r="3929" spans="1:17" hidden="1" x14ac:dyDescent="0.25">
      <c r="A3929">
        <v>0</v>
      </c>
      <c r="B3929" t="s">
        <v>41</v>
      </c>
      <c r="C3929" t="s">
        <v>38</v>
      </c>
      <c r="D3929" t="s">
        <v>54</v>
      </c>
      <c r="E3929" t="s">
        <v>20</v>
      </c>
      <c r="F3929" t="s">
        <v>74</v>
      </c>
      <c r="G3929"/>
      <c r="J3929">
        <v>0.25</v>
      </c>
      <c r="K3929">
        <v>0.33</v>
      </c>
      <c r="M3929" t="s">
        <v>75</v>
      </c>
      <c r="N3929" t="s">
        <v>21</v>
      </c>
      <c r="O3929" t="s">
        <v>62</v>
      </c>
      <c r="Q3929" t="e">
        <f>VLOOKUP(A3929&amp;C3930&amp;D3930,Sheet2!$A$1:$K$26,10,FALSE)</f>
        <v>#N/A</v>
      </c>
    </row>
    <row r="3930" spans="1:17" hidden="1" x14ac:dyDescent="0.25">
      <c r="A3930">
        <v>0</v>
      </c>
      <c r="B3930" t="s">
        <v>41</v>
      </c>
      <c r="C3930" t="s">
        <v>38</v>
      </c>
      <c r="D3930" t="s">
        <v>54</v>
      </c>
      <c r="E3930" t="s">
        <v>25</v>
      </c>
      <c r="F3930" t="s">
        <v>26</v>
      </c>
      <c r="G3930"/>
      <c r="H3930" t="s">
        <v>27</v>
      </c>
      <c r="I3930">
        <v>0.75</v>
      </c>
      <c r="J3930">
        <v>0.5</v>
      </c>
      <c r="K3930">
        <v>1</v>
      </c>
      <c r="M3930" t="s">
        <v>24</v>
      </c>
    </row>
    <row r="3931" spans="1:17" hidden="1" x14ac:dyDescent="0.25">
      <c r="A3931">
        <v>0</v>
      </c>
      <c r="B3931" t="s">
        <v>41</v>
      </c>
      <c r="C3931" t="s">
        <v>38</v>
      </c>
      <c r="D3931" t="s">
        <v>54</v>
      </c>
      <c r="E3931" t="s">
        <v>20</v>
      </c>
      <c r="F3931" t="s">
        <v>74</v>
      </c>
      <c r="G3931"/>
      <c r="J3931">
        <v>0.25</v>
      </c>
      <c r="K3931">
        <v>0.33</v>
      </c>
      <c r="M3931" t="s">
        <v>75</v>
      </c>
      <c r="N3931" t="s">
        <v>24</v>
      </c>
      <c r="O3931" t="s">
        <v>21</v>
      </c>
      <c r="P3931">
        <v>1000</v>
      </c>
    </row>
    <row r="3932" spans="1:17" hidden="1" x14ac:dyDescent="0.25">
      <c r="A3932">
        <v>0</v>
      </c>
      <c r="B3932" t="s">
        <v>41</v>
      </c>
      <c r="C3932" t="s">
        <v>38</v>
      </c>
      <c r="D3932" t="s">
        <v>54</v>
      </c>
      <c r="E3932" t="s">
        <v>18</v>
      </c>
      <c r="F3932" t="s">
        <v>26</v>
      </c>
      <c r="G3932"/>
      <c r="H3932" t="s">
        <v>19</v>
      </c>
      <c r="J3932">
        <v>1</v>
      </c>
      <c r="K3932">
        <v>2</v>
      </c>
      <c r="M3932" t="s">
        <v>21</v>
      </c>
    </row>
    <row r="3933" spans="1:17" hidden="1" x14ac:dyDescent="0.25">
      <c r="A3933">
        <v>0</v>
      </c>
      <c r="B3933" t="s">
        <v>41</v>
      </c>
      <c r="C3933" t="s">
        <v>38</v>
      </c>
      <c r="D3933" t="s">
        <v>54</v>
      </c>
      <c r="E3933" t="s">
        <v>20</v>
      </c>
      <c r="F3933" t="s">
        <v>74</v>
      </c>
      <c r="G3933"/>
      <c r="J3933">
        <v>0.25</v>
      </c>
      <c r="K3933">
        <v>0.33</v>
      </c>
      <c r="M3933" t="s">
        <v>75</v>
      </c>
      <c r="N3933" t="s">
        <v>21</v>
      </c>
      <c r="O3933" t="s">
        <v>29</v>
      </c>
      <c r="P3933">
        <v>2500</v>
      </c>
      <c r="Q3933" t="e">
        <f>VLOOKUP(A3933&amp;C3933&amp;D3933,Sheet2!$A$1:$W$46,21,FALSE)</f>
        <v>#N/A</v>
      </c>
    </row>
    <row r="3934" spans="1:17" hidden="1" x14ac:dyDescent="0.25">
      <c r="A3934">
        <v>0</v>
      </c>
      <c r="B3934" t="s">
        <v>41</v>
      </c>
      <c r="C3934" t="s">
        <v>38</v>
      </c>
      <c r="D3934" t="s">
        <v>54</v>
      </c>
      <c r="E3934" t="s">
        <v>30</v>
      </c>
      <c r="F3934" t="s">
        <v>26</v>
      </c>
      <c r="G3934"/>
      <c r="H3934" t="s">
        <v>27</v>
      </c>
      <c r="I3934">
        <v>1.5</v>
      </c>
      <c r="J3934">
        <v>1</v>
      </c>
      <c r="K3934">
        <v>2</v>
      </c>
      <c r="M3934" t="s">
        <v>24</v>
      </c>
    </row>
    <row r="3935" spans="1:17" hidden="1" x14ac:dyDescent="0.25">
      <c r="A3935">
        <v>0</v>
      </c>
      <c r="B3935" t="s">
        <v>41</v>
      </c>
      <c r="C3935" t="s">
        <v>38</v>
      </c>
      <c r="D3935" t="s">
        <v>54</v>
      </c>
      <c r="E3935" t="s">
        <v>20</v>
      </c>
      <c r="F3935" t="s">
        <v>74</v>
      </c>
      <c r="G3935"/>
      <c r="J3935">
        <v>0.25</v>
      </c>
      <c r="K3935">
        <v>0.33</v>
      </c>
      <c r="M3935" t="s">
        <v>75</v>
      </c>
      <c r="N3935" t="s">
        <v>24</v>
      </c>
      <c r="O3935" t="s">
        <v>21</v>
      </c>
    </row>
    <row r="3936" spans="1:17" hidden="1" x14ac:dyDescent="0.25">
      <c r="A3936">
        <v>0</v>
      </c>
      <c r="B3936" t="s">
        <v>41</v>
      </c>
      <c r="C3936" t="s">
        <v>38</v>
      </c>
      <c r="D3936" t="s">
        <v>54</v>
      </c>
      <c r="E3936" t="s">
        <v>18</v>
      </c>
      <c r="F3936" t="s">
        <v>31</v>
      </c>
      <c r="G3936">
        <v>24</v>
      </c>
      <c r="M3936" t="s">
        <v>21</v>
      </c>
    </row>
    <row r="3937" spans="1:17" hidden="1" x14ac:dyDescent="0.25">
      <c r="A3937">
        <v>0</v>
      </c>
      <c r="B3937" t="s">
        <v>41</v>
      </c>
      <c r="C3937" t="s">
        <v>37</v>
      </c>
      <c r="D3937" t="s">
        <v>54</v>
      </c>
      <c r="E3937" t="s">
        <v>18</v>
      </c>
      <c r="F3937" t="s">
        <v>26</v>
      </c>
      <c r="G3937"/>
      <c r="H3937" t="s">
        <v>19</v>
      </c>
      <c r="J3937">
        <v>6</v>
      </c>
      <c r="K3937">
        <v>8</v>
      </c>
      <c r="M3937" t="s">
        <v>21</v>
      </c>
    </row>
    <row r="3938" spans="1:17" hidden="1" x14ac:dyDescent="0.25">
      <c r="A3938">
        <v>0</v>
      </c>
      <c r="B3938" t="s">
        <v>41</v>
      </c>
      <c r="C3938" t="s">
        <v>37</v>
      </c>
      <c r="D3938" t="s">
        <v>54</v>
      </c>
      <c r="E3938" t="s">
        <v>20</v>
      </c>
      <c r="F3938" t="s">
        <v>74</v>
      </c>
      <c r="G3938"/>
      <c r="J3938">
        <v>0.25</v>
      </c>
      <c r="K3938">
        <v>0.33</v>
      </c>
      <c r="M3938" t="s">
        <v>75</v>
      </c>
      <c r="N3938" t="s">
        <v>21</v>
      </c>
      <c r="O3938" t="s">
        <v>22</v>
      </c>
    </row>
    <row r="3939" spans="1:17" hidden="1" x14ac:dyDescent="0.25">
      <c r="A3939">
        <v>0</v>
      </c>
      <c r="B3939" t="s">
        <v>41</v>
      </c>
      <c r="C3939" t="s">
        <v>37</v>
      </c>
      <c r="D3939" t="s">
        <v>54</v>
      </c>
      <c r="E3939" t="s">
        <v>23</v>
      </c>
      <c r="F3939" t="s">
        <v>26</v>
      </c>
      <c r="G3939"/>
      <c r="H3939" t="s">
        <v>19</v>
      </c>
      <c r="J3939">
        <v>6</v>
      </c>
      <c r="K3939">
        <v>7.5</v>
      </c>
      <c r="M3939" t="s">
        <v>22</v>
      </c>
    </row>
    <row r="3940" spans="1:17" hidden="1" x14ac:dyDescent="0.25">
      <c r="A3940">
        <v>0</v>
      </c>
      <c r="B3940" t="s">
        <v>41</v>
      </c>
      <c r="C3940" t="s">
        <v>37</v>
      </c>
      <c r="D3940" t="s">
        <v>54</v>
      </c>
      <c r="E3940" t="s">
        <v>20</v>
      </c>
      <c r="F3940" t="s">
        <v>74</v>
      </c>
      <c r="G3940"/>
      <c r="J3940">
        <v>0.25</v>
      </c>
      <c r="K3940">
        <v>0.33</v>
      </c>
      <c r="M3940" t="s">
        <v>75</v>
      </c>
      <c r="N3940" t="s">
        <v>24</v>
      </c>
      <c r="O3940" t="s">
        <v>21</v>
      </c>
    </row>
    <row r="3941" spans="1:17" hidden="1" x14ac:dyDescent="0.25">
      <c r="A3941">
        <v>0</v>
      </c>
      <c r="B3941" t="s">
        <v>41</v>
      </c>
      <c r="C3941" t="s">
        <v>37</v>
      </c>
      <c r="D3941" t="s">
        <v>54</v>
      </c>
      <c r="E3941" t="s">
        <v>28</v>
      </c>
      <c r="F3941" t="s">
        <v>26</v>
      </c>
      <c r="G3941"/>
      <c r="H3941" t="s">
        <v>27</v>
      </c>
      <c r="I3941">
        <f>(J3941+K3941)/2</f>
        <v>1.5</v>
      </c>
      <c r="J3941">
        <v>1</v>
      </c>
      <c r="K3941">
        <v>2</v>
      </c>
      <c r="M3941" t="s">
        <v>21</v>
      </c>
    </row>
    <row r="3942" spans="1:17" hidden="1" x14ac:dyDescent="0.25">
      <c r="A3942">
        <v>0</v>
      </c>
      <c r="B3942" t="s">
        <v>41</v>
      </c>
      <c r="C3942" t="s">
        <v>37</v>
      </c>
      <c r="D3942" t="s">
        <v>54</v>
      </c>
      <c r="E3942" t="s">
        <v>20</v>
      </c>
      <c r="F3942" t="s">
        <v>74</v>
      </c>
      <c r="G3942"/>
      <c r="J3942">
        <v>0.25</v>
      </c>
      <c r="K3942">
        <v>0.33</v>
      </c>
      <c r="M3942" t="s">
        <v>75</v>
      </c>
      <c r="N3942" t="s">
        <v>24</v>
      </c>
      <c r="O3942" t="s">
        <v>29</v>
      </c>
      <c r="P3942">
        <v>2500</v>
      </c>
      <c r="Q3942" t="e">
        <f>VLOOKUP(A3942&amp;C3942&amp;D3942,Sheet2!$A$1:$W$46,21,FALSE)</f>
        <v>#N/A</v>
      </c>
    </row>
    <row r="3943" spans="1:17" hidden="1" x14ac:dyDescent="0.25">
      <c r="A3943">
        <v>0</v>
      </c>
      <c r="B3943" t="s">
        <v>41</v>
      </c>
      <c r="C3943" t="s">
        <v>37</v>
      </c>
      <c r="D3943" t="s">
        <v>54</v>
      </c>
      <c r="E3943" t="s">
        <v>30</v>
      </c>
      <c r="F3943" t="s">
        <v>26</v>
      </c>
      <c r="G3943"/>
      <c r="H3943" t="s">
        <v>27</v>
      </c>
      <c r="I3943">
        <v>3</v>
      </c>
      <c r="J3943">
        <v>2</v>
      </c>
      <c r="K3943">
        <v>5</v>
      </c>
      <c r="M3943" t="s">
        <v>24</v>
      </c>
    </row>
    <row r="3944" spans="1:17" hidden="1" x14ac:dyDescent="0.25">
      <c r="A3944">
        <v>0</v>
      </c>
      <c r="B3944" t="s">
        <v>41</v>
      </c>
      <c r="C3944" t="s">
        <v>37</v>
      </c>
      <c r="D3944" t="s">
        <v>54</v>
      </c>
      <c r="E3944" t="s">
        <v>20</v>
      </c>
      <c r="F3944" t="s">
        <v>74</v>
      </c>
      <c r="G3944"/>
      <c r="J3944">
        <v>0.25</v>
      </c>
      <c r="K3944">
        <v>0.33</v>
      </c>
      <c r="M3944" t="s">
        <v>75</v>
      </c>
      <c r="N3944" t="s">
        <v>24</v>
      </c>
      <c r="O3944" t="s">
        <v>21</v>
      </c>
      <c r="P3944">
        <v>1000</v>
      </c>
    </row>
    <row r="3945" spans="1:17" hidden="1" x14ac:dyDescent="0.25">
      <c r="A3945">
        <v>0</v>
      </c>
      <c r="B3945" t="s">
        <v>41</v>
      </c>
      <c r="C3945" t="s">
        <v>37</v>
      </c>
      <c r="D3945" t="s">
        <v>54</v>
      </c>
      <c r="E3945" t="s">
        <v>18</v>
      </c>
      <c r="F3945" t="s">
        <v>31</v>
      </c>
      <c r="G3945">
        <v>24</v>
      </c>
      <c r="M3945" t="s">
        <v>21</v>
      </c>
    </row>
    <row r="3946" spans="1:17" hidden="1" x14ac:dyDescent="0.25">
      <c r="A3946">
        <v>2</v>
      </c>
      <c r="B3946" t="s">
        <v>41</v>
      </c>
      <c r="C3946" t="s">
        <v>17</v>
      </c>
      <c r="D3946" t="s">
        <v>54</v>
      </c>
      <c r="E3946" t="s">
        <v>18</v>
      </c>
      <c r="F3946" t="s">
        <v>26</v>
      </c>
      <c r="G3946"/>
      <c r="H3946" t="s">
        <v>19</v>
      </c>
      <c r="J3946">
        <v>6</v>
      </c>
      <c r="K3946">
        <v>8</v>
      </c>
      <c r="M3946" t="s">
        <v>21</v>
      </c>
    </row>
    <row r="3947" spans="1:17" hidden="1" x14ac:dyDescent="0.25">
      <c r="A3947">
        <v>2</v>
      </c>
      <c r="B3947" t="s">
        <v>41</v>
      </c>
      <c r="C3947" t="s">
        <v>17</v>
      </c>
      <c r="D3947" t="s">
        <v>54</v>
      </c>
      <c r="E3947" t="s">
        <v>18</v>
      </c>
      <c r="F3947" t="s">
        <v>26</v>
      </c>
      <c r="G3947"/>
      <c r="H3947" t="s">
        <v>19</v>
      </c>
      <c r="J3947">
        <v>6</v>
      </c>
      <c r="K3947">
        <v>8</v>
      </c>
      <c r="M3947" t="s">
        <v>21</v>
      </c>
    </row>
    <row r="3948" spans="1:17" hidden="1" x14ac:dyDescent="0.25">
      <c r="A3948">
        <v>2</v>
      </c>
      <c r="B3948" t="s">
        <v>41</v>
      </c>
      <c r="C3948" t="s">
        <v>17</v>
      </c>
      <c r="D3948" t="s">
        <v>54</v>
      </c>
      <c r="E3948" t="s">
        <v>20</v>
      </c>
      <c r="F3948" t="s">
        <v>74</v>
      </c>
      <c r="G3948"/>
      <c r="J3948">
        <v>0.25</v>
      </c>
      <c r="K3948">
        <v>0.33</v>
      </c>
      <c r="M3948" t="s">
        <v>75</v>
      </c>
      <c r="N3948" t="s">
        <v>21</v>
      </c>
      <c r="O3948" t="s">
        <v>62</v>
      </c>
      <c r="Q3948" t="s">
        <v>63</v>
      </c>
    </row>
    <row r="3949" spans="1:17" hidden="1" x14ac:dyDescent="0.25">
      <c r="A3949">
        <v>2</v>
      </c>
      <c r="B3949" t="s">
        <v>41</v>
      </c>
      <c r="C3949" t="s">
        <v>17</v>
      </c>
      <c r="D3949" t="s">
        <v>54</v>
      </c>
      <c r="E3949" t="s">
        <v>25</v>
      </c>
      <c r="F3949" t="s">
        <v>26</v>
      </c>
      <c r="G3949"/>
      <c r="H3949" t="s">
        <v>27</v>
      </c>
      <c r="I3949">
        <v>0.54</v>
      </c>
      <c r="J3949">
        <v>0.25</v>
      </c>
      <c r="K3949">
        <v>0.75</v>
      </c>
      <c r="M3949" t="s">
        <v>24</v>
      </c>
    </row>
    <row r="3950" spans="1:17" hidden="1" x14ac:dyDescent="0.25">
      <c r="A3950">
        <v>2</v>
      </c>
      <c r="B3950" t="s">
        <v>41</v>
      </c>
      <c r="C3950" t="s">
        <v>17</v>
      </c>
      <c r="D3950" t="s">
        <v>54</v>
      </c>
      <c r="E3950" t="s">
        <v>20</v>
      </c>
      <c r="F3950" t="s">
        <v>74</v>
      </c>
      <c r="G3950"/>
      <c r="I3950">
        <v>0.54</v>
      </c>
      <c r="J3950">
        <v>0.16</v>
      </c>
      <c r="K3950">
        <v>0.25</v>
      </c>
      <c r="M3950" t="s">
        <v>75</v>
      </c>
      <c r="N3950" t="s">
        <v>24</v>
      </c>
      <c r="O3950" t="s">
        <v>21</v>
      </c>
    </row>
    <row r="3951" spans="1:17" hidden="1" x14ac:dyDescent="0.25">
      <c r="A3951">
        <v>2</v>
      </c>
      <c r="B3951" t="s">
        <v>41</v>
      </c>
      <c r="C3951" t="s">
        <v>17</v>
      </c>
      <c r="D3951" t="s">
        <v>54</v>
      </c>
      <c r="E3951" t="s">
        <v>28</v>
      </c>
      <c r="F3951" t="s">
        <v>26</v>
      </c>
      <c r="G3951"/>
      <c r="H3951" t="s">
        <v>27</v>
      </c>
      <c r="I3951">
        <v>0.75</v>
      </c>
      <c r="J3951">
        <v>0.5</v>
      </c>
      <c r="K3951">
        <v>1</v>
      </c>
      <c r="M3951" t="s">
        <v>21</v>
      </c>
    </row>
    <row r="3952" spans="1:17" hidden="1" x14ac:dyDescent="0.25">
      <c r="A3952">
        <v>2</v>
      </c>
      <c r="B3952" t="s">
        <v>41</v>
      </c>
      <c r="C3952" t="s">
        <v>17</v>
      </c>
      <c r="D3952" t="s">
        <v>54</v>
      </c>
      <c r="E3952" t="s">
        <v>18</v>
      </c>
      <c r="F3952" t="s">
        <v>31</v>
      </c>
      <c r="G3952">
        <v>24</v>
      </c>
      <c r="M3952" t="s">
        <v>21</v>
      </c>
    </row>
    <row r="3953" spans="1:17" hidden="1" x14ac:dyDescent="0.25">
      <c r="A3953">
        <v>2</v>
      </c>
      <c r="B3953" t="s">
        <v>41</v>
      </c>
      <c r="C3953" t="s">
        <v>36</v>
      </c>
      <c r="D3953" t="s">
        <v>54</v>
      </c>
      <c r="E3953" t="s">
        <v>18</v>
      </c>
      <c r="F3953" t="s">
        <v>26</v>
      </c>
      <c r="G3953"/>
      <c r="H3953" t="s">
        <v>19</v>
      </c>
      <c r="J3953">
        <v>12</v>
      </c>
      <c r="K3953">
        <v>14</v>
      </c>
      <c r="M3953" t="s">
        <v>21</v>
      </c>
    </row>
    <row r="3954" spans="1:17" hidden="1" x14ac:dyDescent="0.25">
      <c r="A3954">
        <v>2</v>
      </c>
      <c r="B3954" t="s">
        <v>41</v>
      </c>
      <c r="C3954" t="s">
        <v>36</v>
      </c>
      <c r="D3954" t="s">
        <v>54</v>
      </c>
      <c r="E3954" t="s">
        <v>34</v>
      </c>
      <c r="F3954" t="s">
        <v>26</v>
      </c>
      <c r="G3954"/>
      <c r="H3954" t="s">
        <v>19</v>
      </c>
      <c r="J3954">
        <v>1</v>
      </c>
      <c r="K3954">
        <v>2</v>
      </c>
      <c r="M3954" t="s">
        <v>24</v>
      </c>
    </row>
    <row r="3955" spans="1:17" hidden="1" x14ac:dyDescent="0.25">
      <c r="A3955">
        <v>2</v>
      </c>
      <c r="B3955" t="s">
        <v>41</v>
      </c>
      <c r="C3955" t="s">
        <v>36</v>
      </c>
      <c r="D3955" t="s">
        <v>54</v>
      </c>
      <c r="E3955" t="s">
        <v>18</v>
      </c>
      <c r="F3955" t="s">
        <v>31</v>
      </c>
      <c r="G3955">
        <v>24</v>
      </c>
      <c r="M3955" t="s">
        <v>21</v>
      </c>
    </row>
    <row r="3956" spans="1:17" hidden="1" x14ac:dyDescent="0.25">
      <c r="A3956">
        <v>2</v>
      </c>
      <c r="B3956" t="s">
        <v>41</v>
      </c>
      <c r="C3956" t="s">
        <v>38</v>
      </c>
      <c r="D3956" t="s">
        <v>54</v>
      </c>
      <c r="E3956" t="s">
        <v>18</v>
      </c>
      <c r="F3956" t="s">
        <v>26</v>
      </c>
      <c r="G3956"/>
      <c r="H3956" t="s">
        <v>19</v>
      </c>
      <c r="J3956">
        <v>12</v>
      </c>
      <c r="K3956">
        <v>14</v>
      </c>
      <c r="M3956" t="s">
        <v>21</v>
      </c>
    </row>
    <row r="3957" spans="1:17" hidden="1" x14ac:dyDescent="0.25">
      <c r="A3957">
        <v>2</v>
      </c>
      <c r="B3957" t="s">
        <v>41</v>
      </c>
      <c r="C3957" t="s">
        <v>38</v>
      </c>
      <c r="D3957" t="s">
        <v>54</v>
      </c>
      <c r="E3957" t="s">
        <v>20</v>
      </c>
      <c r="F3957" t="s">
        <v>74</v>
      </c>
      <c r="G3957"/>
      <c r="J3957">
        <v>0.25</v>
      </c>
      <c r="K3957">
        <v>0.33</v>
      </c>
      <c r="M3957" t="s">
        <v>75</v>
      </c>
      <c r="N3957" t="s">
        <v>21</v>
      </c>
      <c r="O3957" t="s">
        <v>62</v>
      </c>
      <c r="Q3957" t="s">
        <v>63</v>
      </c>
    </row>
    <row r="3958" spans="1:17" hidden="1" x14ac:dyDescent="0.25">
      <c r="A3958">
        <v>2</v>
      </c>
      <c r="B3958" t="s">
        <v>41</v>
      </c>
      <c r="C3958" t="s">
        <v>38</v>
      </c>
      <c r="D3958" t="s">
        <v>54</v>
      </c>
      <c r="E3958" t="s">
        <v>25</v>
      </c>
      <c r="F3958" t="s">
        <v>26</v>
      </c>
      <c r="G3958"/>
      <c r="H3958" t="s">
        <v>27</v>
      </c>
      <c r="I3958">
        <v>0.75</v>
      </c>
      <c r="J3958">
        <v>0.5</v>
      </c>
      <c r="K3958">
        <v>1</v>
      </c>
      <c r="M3958" t="s">
        <v>24</v>
      </c>
    </row>
    <row r="3959" spans="1:17" hidden="1" x14ac:dyDescent="0.25">
      <c r="A3959">
        <v>2</v>
      </c>
      <c r="B3959" t="s">
        <v>41</v>
      </c>
      <c r="C3959" t="s">
        <v>38</v>
      </c>
      <c r="D3959" t="s">
        <v>54</v>
      </c>
      <c r="E3959" t="s">
        <v>20</v>
      </c>
      <c r="F3959" t="s">
        <v>74</v>
      </c>
      <c r="G3959"/>
      <c r="I3959">
        <v>0.75</v>
      </c>
      <c r="J3959">
        <v>0.16</v>
      </c>
      <c r="K3959">
        <v>0.25</v>
      </c>
      <c r="M3959" t="s">
        <v>75</v>
      </c>
      <c r="N3959" t="s">
        <v>24</v>
      </c>
      <c r="O3959" t="s">
        <v>21</v>
      </c>
    </row>
    <row r="3960" spans="1:17" hidden="1" x14ac:dyDescent="0.25">
      <c r="A3960">
        <v>2</v>
      </c>
      <c r="B3960" t="s">
        <v>41</v>
      </c>
      <c r="C3960" t="s">
        <v>38</v>
      </c>
      <c r="D3960" t="s">
        <v>54</v>
      </c>
      <c r="E3960" t="s">
        <v>18</v>
      </c>
      <c r="F3960" t="s">
        <v>26</v>
      </c>
      <c r="G3960"/>
      <c r="H3960" t="s">
        <v>19</v>
      </c>
      <c r="J3960">
        <v>1</v>
      </c>
      <c r="K3960">
        <v>2</v>
      </c>
      <c r="M3960" t="s">
        <v>21</v>
      </c>
    </row>
    <row r="3961" spans="1:17" hidden="1" x14ac:dyDescent="0.25">
      <c r="A3961">
        <v>2</v>
      </c>
      <c r="B3961" t="s">
        <v>41</v>
      </c>
      <c r="C3961" t="s">
        <v>38</v>
      </c>
      <c r="D3961" t="s">
        <v>54</v>
      </c>
      <c r="E3961" t="s">
        <v>18</v>
      </c>
      <c r="F3961" t="s">
        <v>31</v>
      </c>
      <c r="G3961">
        <v>24</v>
      </c>
      <c r="M3961" t="s">
        <v>21</v>
      </c>
    </row>
    <row r="3962" spans="1:17" hidden="1" x14ac:dyDescent="0.25">
      <c r="A3962">
        <v>2</v>
      </c>
      <c r="B3962" t="s">
        <v>41</v>
      </c>
      <c r="C3962" t="s">
        <v>37</v>
      </c>
      <c r="D3962" t="s">
        <v>54</v>
      </c>
      <c r="E3962" t="s">
        <v>18</v>
      </c>
      <c r="F3962" t="s">
        <v>26</v>
      </c>
      <c r="G3962"/>
      <c r="H3962" t="s">
        <v>19</v>
      </c>
      <c r="J3962">
        <v>6</v>
      </c>
      <c r="K3962">
        <v>8</v>
      </c>
      <c r="M3962" t="s">
        <v>21</v>
      </c>
    </row>
    <row r="3963" spans="1:17" hidden="1" x14ac:dyDescent="0.25">
      <c r="A3963">
        <v>2</v>
      </c>
      <c r="B3963" t="s">
        <v>41</v>
      </c>
      <c r="C3963" t="s">
        <v>37</v>
      </c>
      <c r="D3963" t="s">
        <v>54</v>
      </c>
      <c r="E3963" t="s">
        <v>18</v>
      </c>
      <c r="F3963" t="s">
        <v>26</v>
      </c>
      <c r="G3963"/>
      <c r="H3963" t="s">
        <v>19</v>
      </c>
      <c r="J3963">
        <v>6</v>
      </c>
      <c r="K3963">
        <v>8</v>
      </c>
      <c r="M3963" t="s">
        <v>21</v>
      </c>
    </row>
    <row r="3964" spans="1:17" hidden="1" x14ac:dyDescent="0.25">
      <c r="A3964">
        <v>2</v>
      </c>
      <c r="B3964" t="s">
        <v>41</v>
      </c>
      <c r="C3964" t="s">
        <v>37</v>
      </c>
      <c r="D3964" t="s">
        <v>54</v>
      </c>
      <c r="E3964" t="s">
        <v>28</v>
      </c>
      <c r="F3964" t="s">
        <v>26</v>
      </c>
      <c r="G3964"/>
      <c r="H3964" t="s">
        <v>27</v>
      </c>
      <c r="I3964">
        <f>(J3964+K3964)/2</f>
        <v>1.5</v>
      </c>
      <c r="J3964">
        <v>1</v>
      </c>
      <c r="K3964">
        <v>2</v>
      </c>
      <c r="M3964" t="s">
        <v>21</v>
      </c>
    </row>
    <row r="3965" spans="1:17" hidden="1" x14ac:dyDescent="0.25">
      <c r="A3965">
        <v>2</v>
      </c>
      <c r="B3965" t="s">
        <v>41</v>
      </c>
      <c r="C3965" t="s">
        <v>37</v>
      </c>
      <c r="D3965" t="s">
        <v>54</v>
      </c>
      <c r="E3965" t="s">
        <v>18</v>
      </c>
      <c r="F3965" t="s">
        <v>31</v>
      </c>
      <c r="G3965">
        <v>24</v>
      </c>
      <c r="M3965" t="s">
        <v>21</v>
      </c>
    </row>
    <row r="3966" spans="1:17" x14ac:dyDescent="0.25">
      <c r="A3966">
        <v>1</v>
      </c>
      <c r="B3966" t="s">
        <v>41</v>
      </c>
      <c r="C3966" t="s">
        <v>17</v>
      </c>
      <c r="D3966" t="s">
        <v>54</v>
      </c>
      <c r="E3966" t="s">
        <v>18</v>
      </c>
      <c r="F3966" t="s">
        <v>26</v>
      </c>
      <c r="G3966"/>
      <c r="H3966" t="s">
        <v>19</v>
      </c>
      <c r="J3966">
        <v>6</v>
      </c>
      <c r="K3966">
        <v>8</v>
      </c>
      <c r="M3966" t="s">
        <v>21</v>
      </c>
    </row>
    <row r="3967" spans="1:17" x14ac:dyDescent="0.25">
      <c r="A3967">
        <v>1</v>
      </c>
      <c r="B3967" t="s">
        <v>41</v>
      </c>
      <c r="C3967" t="s">
        <v>17</v>
      </c>
      <c r="D3967" t="s">
        <v>54</v>
      </c>
      <c r="E3967" t="s">
        <v>20</v>
      </c>
      <c r="F3967" t="s">
        <v>74</v>
      </c>
      <c r="G3967"/>
      <c r="J3967">
        <v>0.25</v>
      </c>
      <c r="K3967">
        <v>0.33</v>
      </c>
      <c r="M3967" t="s">
        <v>75</v>
      </c>
      <c r="N3967" t="s">
        <v>21</v>
      </c>
      <c r="O3967" t="s">
        <v>22</v>
      </c>
    </row>
    <row r="3968" spans="1:17" x14ac:dyDescent="0.25">
      <c r="A3968">
        <v>1</v>
      </c>
      <c r="B3968" t="s">
        <v>41</v>
      </c>
      <c r="C3968" t="s">
        <v>17</v>
      </c>
      <c r="D3968" t="s">
        <v>54</v>
      </c>
      <c r="E3968" t="s">
        <v>23</v>
      </c>
      <c r="F3968" t="s">
        <v>26</v>
      </c>
      <c r="G3968"/>
      <c r="H3968" t="s">
        <v>19</v>
      </c>
      <c r="J3968">
        <v>6</v>
      </c>
      <c r="K3968">
        <v>8</v>
      </c>
      <c r="M3968" t="s">
        <v>22</v>
      </c>
    </row>
    <row r="3969" spans="1:17" x14ac:dyDescent="0.25">
      <c r="A3969">
        <v>1</v>
      </c>
      <c r="B3969" t="s">
        <v>41</v>
      </c>
      <c r="C3969" t="s">
        <v>17</v>
      </c>
      <c r="D3969" t="s">
        <v>54</v>
      </c>
      <c r="E3969" t="s">
        <v>20</v>
      </c>
      <c r="F3969" t="s">
        <v>74</v>
      </c>
      <c r="G3969"/>
      <c r="J3969">
        <v>0.25</v>
      </c>
      <c r="K3969">
        <v>0.33</v>
      </c>
      <c r="M3969" t="s">
        <v>75</v>
      </c>
      <c r="N3969" t="s">
        <v>24</v>
      </c>
      <c r="O3969" t="s">
        <v>62</v>
      </c>
      <c r="Q3969" t="s">
        <v>63</v>
      </c>
    </row>
    <row r="3970" spans="1:17" x14ac:dyDescent="0.25">
      <c r="A3970">
        <v>1</v>
      </c>
      <c r="B3970" t="s">
        <v>41</v>
      </c>
      <c r="C3970" t="s">
        <v>17</v>
      </c>
      <c r="D3970" t="s">
        <v>54</v>
      </c>
      <c r="E3970" t="s">
        <v>25</v>
      </c>
      <c r="F3970" t="s">
        <v>26</v>
      </c>
      <c r="G3970"/>
      <c r="H3970" t="s">
        <v>27</v>
      </c>
      <c r="I3970">
        <v>0.54</v>
      </c>
      <c r="J3970">
        <v>0.25</v>
      </c>
      <c r="K3970">
        <v>0.75</v>
      </c>
      <c r="M3970" t="s">
        <v>24</v>
      </c>
    </row>
    <row r="3971" spans="1:17" x14ac:dyDescent="0.25">
      <c r="A3971">
        <v>1</v>
      </c>
      <c r="B3971" t="s">
        <v>41</v>
      </c>
      <c r="C3971" t="s">
        <v>17</v>
      </c>
      <c r="D3971" t="s">
        <v>54</v>
      </c>
      <c r="E3971" t="s">
        <v>20</v>
      </c>
      <c r="F3971" t="s">
        <v>74</v>
      </c>
      <c r="G3971"/>
      <c r="I3971">
        <v>0.54</v>
      </c>
      <c r="J3971">
        <v>0.16</v>
      </c>
      <c r="K3971">
        <v>0.25</v>
      </c>
      <c r="M3971" t="s">
        <v>75</v>
      </c>
      <c r="N3971" t="s">
        <v>24</v>
      </c>
      <c r="O3971" t="s">
        <v>21</v>
      </c>
    </row>
    <row r="3972" spans="1:17" x14ac:dyDescent="0.25">
      <c r="A3972">
        <v>1</v>
      </c>
      <c r="B3972" t="s">
        <v>41</v>
      </c>
      <c r="C3972" t="s">
        <v>17</v>
      </c>
      <c r="D3972" t="s">
        <v>54</v>
      </c>
      <c r="E3972" t="s">
        <v>28</v>
      </c>
      <c r="F3972" t="s">
        <v>26</v>
      </c>
      <c r="G3972"/>
      <c r="H3972" t="s">
        <v>27</v>
      </c>
      <c r="I3972">
        <v>0.75</v>
      </c>
      <c r="J3972">
        <v>0.5</v>
      </c>
      <c r="K3972">
        <v>1</v>
      </c>
      <c r="M3972" t="s">
        <v>21</v>
      </c>
    </row>
    <row r="3973" spans="1:17" x14ac:dyDescent="0.25">
      <c r="A3973">
        <v>1</v>
      </c>
      <c r="B3973" t="s">
        <v>41</v>
      </c>
      <c r="C3973" t="s">
        <v>17</v>
      </c>
      <c r="D3973" t="s">
        <v>54</v>
      </c>
      <c r="E3973" t="s">
        <v>18</v>
      </c>
      <c r="F3973" t="s">
        <v>31</v>
      </c>
      <c r="G3973">
        <v>24</v>
      </c>
      <c r="M3973" t="s">
        <v>21</v>
      </c>
    </row>
    <row r="3974" spans="1:17" x14ac:dyDescent="0.25">
      <c r="A3974">
        <v>1</v>
      </c>
      <c r="B3974" t="s">
        <v>41</v>
      </c>
      <c r="C3974" t="s">
        <v>36</v>
      </c>
      <c r="D3974" t="s">
        <v>54</v>
      </c>
      <c r="E3974" t="s">
        <v>18</v>
      </c>
      <c r="F3974" t="s">
        <v>26</v>
      </c>
      <c r="G3974"/>
      <c r="H3974" t="s">
        <v>19</v>
      </c>
      <c r="J3974">
        <v>12</v>
      </c>
      <c r="K3974">
        <v>14</v>
      </c>
      <c r="M3974" t="s">
        <v>21</v>
      </c>
    </row>
    <row r="3975" spans="1:17" x14ac:dyDescent="0.25">
      <c r="A3975">
        <v>1</v>
      </c>
      <c r="B3975" t="s">
        <v>41</v>
      </c>
      <c r="C3975" t="s">
        <v>36</v>
      </c>
      <c r="D3975" t="s">
        <v>54</v>
      </c>
      <c r="E3975" t="s">
        <v>34</v>
      </c>
      <c r="F3975" t="s">
        <v>26</v>
      </c>
      <c r="G3975"/>
      <c r="H3975" t="s">
        <v>19</v>
      </c>
      <c r="J3975">
        <v>1</v>
      </c>
      <c r="K3975">
        <v>2</v>
      </c>
      <c r="M3975" t="s">
        <v>24</v>
      </c>
    </row>
    <row r="3976" spans="1:17" x14ac:dyDescent="0.25">
      <c r="A3976">
        <v>1</v>
      </c>
      <c r="B3976" t="s">
        <v>41</v>
      </c>
      <c r="C3976" t="s">
        <v>36</v>
      </c>
      <c r="D3976" t="s">
        <v>54</v>
      </c>
      <c r="E3976" t="s">
        <v>18</v>
      </c>
      <c r="F3976" t="s">
        <v>31</v>
      </c>
      <c r="G3976">
        <v>24</v>
      </c>
      <c r="M3976" t="s">
        <v>21</v>
      </c>
    </row>
    <row r="3977" spans="1:17" x14ac:dyDescent="0.25">
      <c r="A3977">
        <v>1</v>
      </c>
      <c r="B3977" t="s">
        <v>41</v>
      </c>
      <c r="C3977" t="s">
        <v>38</v>
      </c>
      <c r="D3977" t="s">
        <v>54</v>
      </c>
      <c r="E3977" t="s">
        <v>18</v>
      </c>
      <c r="F3977" t="s">
        <v>26</v>
      </c>
      <c r="G3977"/>
      <c r="H3977" t="s">
        <v>19</v>
      </c>
      <c r="J3977">
        <v>12</v>
      </c>
      <c r="K3977">
        <v>14</v>
      </c>
      <c r="M3977" t="s">
        <v>21</v>
      </c>
    </row>
    <row r="3978" spans="1:17" x14ac:dyDescent="0.25">
      <c r="A3978">
        <v>1</v>
      </c>
      <c r="B3978" t="s">
        <v>41</v>
      </c>
      <c r="C3978" t="s">
        <v>38</v>
      </c>
      <c r="D3978" t="s">
        <v>54</v>
      </c>
      <c r="E3978" t="s">
        <v>20</v>
      </c>
      <c r="F3978" t="s">
        <v>74</v>
      </c>
      <c r="G3978"/>
      <c r="J3978">
        <v>0.25</v>
      </c>
      <c r="K3978">
        <v>0.33</v>
      </c>
      <c r="M3978" t="s">
        <v>75</v>
      </c>
      <c r="N3978" t="s">
        <v>21</v>
      </c>
      <c r="O3978" t="s">
        <v>62</v>
      </c>
      <c r="Q3978" t="s">
        <v>63</v>
      </c>
    </row>
    <row r="3979" spans="1:17" x14ac:dyDescent="0.25">
      <c r="A3979">
        <v>1</v>
      </c>
      <c r="B3979" t="s">
        <v>41</v>
      </c>
      <c r="C3979" t="s">
        <v>38</v>
      </c>
      <c r="D3979" t="s">
        <v>54</v>
      </c>
      <c r="E3979" t="s">
        <v>25</v>
      </c>
      <c r="F3979" t="s">
        <v>26</v>
      </c>
      <c r="G3979"/>
      <c r="H3979" t="s">
        <v>27</v>
      </c>
      <c r="I3979">
        <v>0.75</v>
      </c>
      <c r="J3979">
        <v>0.5</v>
      </c>
      <c r="K3979">
        <v>1</v>
      </c>
      <c r="M3979" t="s">
        <v>24</v>
      </c>
    </row>
    <row r="3980" spans="1:17" x14ac:dyDescent="0.25">
      <c r="A3980">
        <v>1</v>
      </c>
      <c r="B3980" t="s">
        <v>41</v>
      </c>
      <c r="C3980" t="s">
        <v>38</v>
      </c>
      <c r="D3980" t="s">
        <v>54</v>
      </c>
      <c r="E3980" t="s">
        <v>20</v>
      </c>
      <c r="F3980" t="s">
        <v>74</v>
      </c>
      <c r="G3980"/>
      <c r="J3980">
        <v>0.25</v>
      </c>
      <c r="K3980">
        <v>0.33</v>
      </c>
      <c r="M3980" t="s">
        <v>75</v>
      </c>
      <c r="N3980" t="s">
        <v>24</v>
      </c>
      <c r="O3980" t="s">
        <v>21</v>
      </c>
      <c r="P3980">
        <v>1000</v>
      </c>
    </row>
    <row r="3981" spans="1:17" x14ac:dyDescent="0.25">
      <c r="A3981">
        <v>1</v>
      </c>
      <c r="B3981" t="s">
        <v>41</v>
      </c>
      <c r="C3981" t="s">
        <v>38</v>
      </c>
      <c r="D3981" t="s">
        <v>54</v>
      </c>
      <c r="E3981" t="s">
        <v>18</v>
      </c>
      <c r="F3981" t="s">
        <v>26</v>
      </c>
      <c r="G3981"/>
      <c r="H3981" t="s">
        <v>19</v>
      </c>
      <c r="J3981">
        <v>1</v>
      </c>
      <c r="K3981">
        <v>2</v>
      </c>
      <c r="M3981" t="s">
        <v>21</v>
      </c>
    </row>
    <row r="3982" spans="1:17" x14ac:dyDescent="0.25">
      <c r="A3982">
        <v>1</v>
      </c>
      <c r="B3982" t="s">
        <v>41</v>
      </c>
      <c r="C3982" t="s">
        <v>38</v>
      </c>
      <c r="D3982" t="s">
        <v>54</v>
      </c>
      <c r="E3982" t="s">
        <v>18</v>
      </c>
      <c r="F3982" t="s">
        <v>31</v>
      </c>
      <c r="G3982">
        <v>24</v>
      </c>
      <c r="M3982" t="s">
        <v>21</v>
      </c>
    </row>
    <row r="3983" spans="1:17" x14ac:dyDescent="0.25">
      <c r="A3983">
        <v>1</v>
      </c>
      <c r="B3983" t="s">
        <v>41</v>
      </c>
      <c r="C3983" t="s">
        <v>37</v>
      </c>
      <c r="D3983" t="s">
        <v>54</v>
      </c>
      <c r="E3983" t="s">
        <v>18</v>
      </c>
      <c r="F3983" t="s">
        <v>26</v>
      </c>
      <c r="G3983"/>
      <c r="H3983" t="s">
        <v>19</v>
      </c>
      <c r="J3983">
        <v>6</v>
      </c>
      <c r="K3983">
        <v>8</v>
      </c>
      <c r="M3983" t="s">
        <v>21</v>
      </c>
    </row>
    <row r="3984" spans="1:17" x14ac:dyDescent="0.25">
      <c r="A3984">
        <v>1</v>
      </c>
      <c r="B3984" t="s">
        <v>41</v>
      </c>
      <c r="C3984" t="s">
        <v>37</v>
      </c>
      <c r="D3984" t="s">
        <v>54</v>
      </c>
      <c r="E3984" t="s">
        <v>20</v>
      </c>
      <c r="F3984" t="s">
        <v>74</v>
      </c>
      <c r="G3984"/>
      <c r="J3984">
        <v>0.25</v>
      </c>
      <c r="K3984">
        <v>0.33</v>
      </c>
      <c r="M3984" t="s">
        <v>75</v>
      </c>
      <c r="N3984" t="s">
        <v>21</v>
      </c>
      <c r="O3984" t="s">
        <v>22</v>
      </c>
    </row>
    <row r="3985" spans="1:17" x14ac:dyDescent="0.25">
      <c r="A3985">
        <v>1</v>
      </c>
      <c r="B3985" t="s">
        <v>41</v>
      </c>
      <c r="C3985" t="s">
        <v>37</v>
      </c>
      <c r="D3985" t="s">
        <v>54</v>
      </c>
      <c r="E3985" t="s">
        <v>23</v>
      </c>
      <c r="F3985" t="s">
        <v>26</v>
      </c>
      <c r="G3985"/>
      <c r="H3985" t="s">
        <v>19</v>
      </c>
      <c r="J3985">
        <v>6</v>
      </c>
      <c r="K3985">
        <v>7.5</v>
      </c>
      <c r="M3985" t="s">
        <v>22</v>
      </c>
    </row>
    <row r="3986" spans="1:17" x14ac:dyDescent="0.25">
      <c r="A3986">
        <v>1</v>
      </c>
      <c r="B3986" t="s">
        <v>41</v>
      </c>
      <c r="C3986" t="s">
        <v>37</v>
      </c>
      <c r="D3986" t="s">
        <v>54</v>
      </c>
      <c r="E3986" t="s">
        <v>20</v>
      </c>
      <c r="F3986" t="s">
        <v>74</v>
      </c>
      <c r="G3986"/>
      <c r="J3986">
        <v>0.25</v>
      </c>
      <c r="K3986">
        <v>0.33</v>
      </c>
      <c r="M3986" t="s">
        <v>75</v>
      </c>
      <c r="N3986" t="s">
        <v>24</v>
      </c>
      <c r="O3986" t="s">
        <v>21</v>
      </c>
    </row>
    <row r="3987" spans="1:17" x14ac:dyDescent="0.25">
      <c r="A3987">
        <v>1</v>
      </c>
      <c r="B3987" t="s">
        <v>41</v>
      </c>
      <c r="C3987" t="s">
        <v>37</v>
      </c>
      <c r="D3987" t="s">
        <v>54</v>
      </c>
      <c r="E3987" t="s">
        <v>28</v>
      </c>
      <c r="F3987" t="s">
        <v>26</v>
      </c>
      <c r="G3987"/>
      <c r="H3987" t="s">
        <v>27</v>
      </c>
      <c r="I3987">
        <f>(J3987+K3987)/2</f>
        <v>1.5</v>
      </c>
      <c r="J3987">
        <v>1</v>
      </c>
      <c r="K3987">
        <v>2</v>
      </c>
      <c r="M3987" t="s">
        <v>21</v>
      </c>
    </row>
    <row r="3988" spans="1:17" x14ac:dyDescent="0.25">
      <c r="A3988">
        <v>1</v>
      </c>
      <c r="B3988" t="s">
        <v>41</v>
      </c>
      <c r="C3988" t="s">
        <v>37</v>
      </c>
      <c r="D3988" t="s">
        <v>54</v>
      </c>
      <c r="E3988" t="s">
        <v>18</v>
      </c>
      <c r="F3988" t="s">
        <v>31</v>
      </c>
      <c r="G3988">
        <v>24</v>
      </c>
      <c r="M3988" t="s">
        <v>21</v>
      </c>
    </row>
    <row r="3989" spans="1:17" hidden="1" x14ac:dyDescent="0.25">
      <c r="A3989">
        <v>0</v>
      </c>
      <c r="B3989" t="s">
        <v>42</v>
      </c>
      <c r="C3989" t="s">
        <v>17</v>
      </c>
      <c r="D3989" t="s">
        <v>54</v>
      </c>
      <c r="E3989" t="s">
        <v>18</v>
      </c>
      <c r="F3989" t="s">
        <v>26</v>
      </c>
      <c r="G3989"/>
      <c r="H3989" t="s">
        <v>19</v>
      </c>
      <c r="J3989">
        <v>6</v>
      </c>
      <c r="K3989">
        <v>8</v>
      </c>
      <c r="M3989" t="s">
        <v>21</v>
      </c>
    </row>
    <row r="3990" spans="1:17" hidden="1" x14ac:dyDescent="0.25">
      <c r="A3990">
        <v>0</v>
      </c>
      <c r="B3990" t="s">
        <v>42</v>
      </c>
      <c r="C3990" t="s">
        <v>17</v>
      </c>
      <c r="D3990" t="s">
        <v>54</v>
      </c>
      <c r="E3990" t="s">
        <v>20</v>
      </c>
      <c r="F3990" t="s">
        <v>74</v>
      </c>
      <c r="G3990"/>
      <c r="J3990">
        <v>0.25</v>
      </c>
      <c r="K3990">
        <v>0.33</v>
      </c>
      <c r="M3990" t="s">
        <v>75</v>
      </c>
      <c r="N3990" t="s">
        <v>21</v>
      </c>
      <c r="O3990" t="s">
        <v>22</v>
      </c>
    </row>
    <row r="3991" spans="1:17" hidden="1" x14ac:dyDescent="0.25">
      <c r="A3991">
        <v>0</v>
      </c>
      <c r="B3991" t="s">
        <v>42</v>
      </c>
      <c r="C3991" t="s">
        <v>17</v>
      </c>
      <c r="D3991" t="s">
        <v>54</v>
      </c>
      <c r="E3991" t="s">
        <v>23</v>
      </c>
      <c r="F3991" t="s">
        <v>26</v>
      </c>
      <c r="G3991"/>
      <c r="H3991" t="s">
        <v>19</v>
      </c>
      <c r="J3991">
        <v>6</v>
      </c>
      <c r="K3991">
        <v>8</v>
      </c>
      <c r="M3991" t="s">
        <v>22</v>
      </c>
    </row>
    <row r="3992" spans="1:17" hidden="1" x14ac:dyDescent="0.25">
      <c r="A3992">
        <v>0</v>
      </c>
      <c r="B3992" t="s">
        <v>42</v>
      </c>
      <c r="C3992" t="s">
        <v>17</v>
      </c>
      <c r="D3992" t="s">
        <v>54</v>
      </c>
      <c r="E3992" t="s">
        <v>20</v>
      </c>
      <c r="F3992" t="s">
        <v>74</v>
      </c>
      <c r="G3992"/>
      <c r="J3992">
        <v>0.25</v>
      </c>
      <c r="K3992">
        <v>0.33</v>
      </c>
      <c r="M3992" t="s">
        <v>75</v>
      </c>
      <c r="N3992" t="s">
        <v>24</v>
      </c>
      <c r="O3992" t="s">
        <v>62</v>
      </c>
      <c r="Q3992" t="e">
        <f>VLOOKUP(A3992&amp;C3993&amp;D3993,Sheet2!$A$1:$K$26,10,FALSE)</f>
        <v>#N/A</v>
      </c>
    </row>
    <row r="3993" spans="1:17" hidden="1" x14ac:dyDescent="0.25">
      <c r="A3993">
        <v>0</v>
      </c>
      <c r="B3993" t="s">
        <v>42</v>
      </c>
      <c r="C3993" t="s">
        <v>17</v>
      </c>
      <c r="D3993" t="s">
        <v>54</v>
      </c>
      <c r="E3993" t="s">
        <v>25</v>
      </c>
      <c r="F3993" t="s">
        <v>26</v>
      </c>
      <c r="G3993"/>
      <c r="H3993" t="s">
        <v>27</v>
      </c>
      <c r="I3993">
        <v>0.54</v>
      </c>
      <c r="J3993">
        <v>0.25</v>
      </c>
      <c r="K3993">
        <v>0.75</v>
      </c>
      <c r="M3993" t="s">
        <v>24</v>
      </c>
    </row>
    <row r="3994" spans="1:17" hidden="1" x14ac:dyDescent="0.25">
      <c r="A3994">
        <v>0</v>
      </c>
      <c r="B3994" t="s">
        <v>42</v>
      </c>
      <c r="C3994" t="s">
        <v>17</v>
      </c>
      <c r="D3994" t="s">
        <v>54</v>
      </c>
      <c r="E3994" t="s">
        <v>20</v>
      </c>
      <c r="F3994" t="s">
        <v>74</v>
      </c>
      <c r="G3994"/>
      <c r="I3994">
        <v>0.54</v>
      </c>
      <c r="J3994">
        <v>0.16</v>
      </c>
      <c r="K3994">
        <v>0.25</v>
      </c>
      <c r="M3994" t="s">
        <v>75</v>
      </c>
      <c r="N3994" t="s">
        <v>24</v>
      </c>
      <c r="O3994" t="s">
        <v>21</v>
      </c>
    </row>
    <row r="3995" spans="1:17" hidden="1" x14ac:dyDescent="0.25">
      <c r="A3995">
        <v>0</v>
      </c>
      <c r="B3995" t="s">
        <v>42</v>
      </c>
      <c r="C3995" t="s">
        <v>17</v>
      </c>
      <c r="D3995" t="s">
        <v>54</v>
      </c>
      <c r="E3995" t="s">
        <v>28</v>
      </c>
      <c r="F3995" t="s">
        <v>26</v>
      </c>
      <c r="G3995"/>
      <c r="H3995" t="s">
        <v>27</v>
      </c>
      <c r="I3995">
        <v>0.75</v>
      </c>
      <c r="J3995">
        <v>0.5</v>
      </c>
      <c r="K3995">
        <v>1</v>
      </c>
      <c r="M3995" t="s">
        <v>21</v>
      </c>
    </row>
    <row r="3996" spans="1:17" hidden="1" x14ac:dyDescent="0.25">
      <c r="A3996">
        <v>0</v>
      </c>
      <c r="B3996" t="s">
        <v>42</v>
      </c>
      <c r="C3996" t="s">
        <v>17</v>
      </c>
      <c r="D3996" t="s">
        <v>54</v>
      </c>
      <c r="E3996" t="s">
        <v>20</v>
      </c>
      <c r="F3996" t="s">
        <v>74</v>
      </c>
      <c r="G3996"/>
      <c r="J3996">
        <v>0.25</v>
      </c>
      <c r="K3996">
        <v>0.33</v>
      </c>
      <c r="M3996" t="s">
        <v>75</v>
      </c>
      <c r="N3996" t="s">
        <v>24</v>
      </c>
      <c r="O3996" t="s">
        <v>29</v>
      </c>
      <c r="P3996">
        <v>2500</v>
      </c>
      <c r="Q3996" t="e">
        <f>VLOOKUP(A3996&amp;C3996&amp;D3996,Sheet2!$A$1:$W$46,21,FALSE)</f>
        <v>#N/A</v>
      </c>
    </row>
    <row r="3997" spans="1:17" hidden="1" x14ac:dyDescent="0.25">
      <c r="A3997">
        <v>0</v>
      </c>
      <c r="B3997" t="s">
        <v>42</v>
      </c>
      <c r="C3997" t="s">
        <v>17</v>
      </c>
      <c r="D3997" t="s">
        <v>54</v>
      </c>
      <c r="E3997" t="s">
        <v>30</v>
      </c>
      <c r="F3997" t="s">
        <v>26</v>
      </c>
      <c r="G3997"/>
      <c r="H3997" t="s">
        <v>27</v>
      </c>
      <c r="I3997">
        <v>2.5</v>
      </c>
      <c r="J3997">
        <v>0.5</v>
      </c>
      <c r="K3997">
        <v>3</v>
      </c>
      <c r="M3997" t="s">
        <v>24</v>
      </c>
    </row>
    <row r="3998" spans="1:17" hidden="1" x14ac:dyDescent="0.25">
      <c r="A3998">
        <v>0</v>
      </c>
      <c r="B3998" t="s">
        <v>42</v>
      </c>
      <c r="C3998" t="s">
        <v>17</v>
      </c>
      <c r="D3998" t="s">
        <v>54</v>
      </c>
      <c r="E3998" t="s">
        <v>20</v>
      </c>
      <c r="F3998" t="s">
        <v>74</v>
      </c>
      <c r="G3998"/>
      <c r="J3998">
        <v>0.25</v>
      </c>
      <c r="K3998">
        <v>0.33</v>
      </c>
      <c r="M3998" t="s">
        <v>75</v>
      </c>
      <c r="N3998" t="s">
        <v>24</v>
      </c>
      <c r="O3998" t="s">
        <v>21</v>
      </c>
    </row>
    <row r="3999" spans="1:17" hidden="1" x14ac:dyDescent="0.25">
      <c r="A3999">
        <v>0</v>
      </c>
      <c r="B3999" t="s">
        <v>42</v>
      </c>
      <c r="C3999" t="s">
        <v>17</v>
      </c>
      <c r="D3999" t="s">
        <v>54</v>
      </c>
      <c r="E3999" t="s">
        <v>18</v>
      </c>
      <c r="F3999" t="s">
        <v>31</v>
      </c>
      <c r="G3999">
        <v>24</v>
      </c>
      <c r="M3999" t="s">
        <v>21</v>
      </c>
    </row>
    <row r="4000" spans="1:17" hidden="1" x14ac:dyDescent="0.25">
      <c r="A4000">
        <v>0</v>
      </c>
      <c r="B4000" t="s">
        <v>42</v>
      </c>
      <c r="C4000" t="s">
        <v>36</v>
      </c>
      <c r="D4000" t="s">
        <v>54</v>
      </c>
      <c r="E4000" t="s">
        <v>18</v>
      </c>
      <c r="F4000" t="s">
        <v>26</v>
      </c>
      <c r="G4000"/>
      <c r="H4000" t="s">
        <v>19</v>
      </c>
      <c r="J4000">
        <v>12</v>
      </c>
      <c r="K4000">
        <v>14</v>
      </c>
      <c r="M4000" t="s">
        <v>21</v>
      </c>
    </row>
    <row r="4001" spans="1:17" hidden="1" x14ac:dyDescent="0.25">
      <c r="A4001">
        <v>0</v>
      </c>
      <c r="B4001" t="s">
        <v>42</v>
      </c>
      <c r="C4001" t="s">
        <v>36</v>
      </c>
      <c r="D4001" t="s">
        <v>54</v>
      </c>
      <c r="E4001" t="s">
        <v>34</v>
      </c>
      <c r="F4001" t="s">
        <v>26</v>
      </c>
      <c r="G4001"/>
      <c r="H4001" t="s">
        <v>19</v>
      </c>
      <c r="J4001">
        <v>1</v>
      </c>
      <c r="K4001">
        <v>2</v>
      </c>
      <c r="M4001" t="s">
        <v>24</v>
      </c>
    </row>
    <row r="4002" spans="1:17" hidden="1" x14ac:dyDescent="0.25">
      <c r="A4002">
        <v>0</v>
      </c>
      <c r="B4002" t="s">
        <v>42</v>
      </c>
      <c r="C4002" t="s">
        <v>36</v>
      </c>
      <c r="D4002" t="s">
        <v>54</v>
      </c>
      <c r="E4002" t="s">
        <v>20</v>
      </c>
      <c r="F4002" t="s">
        <v>74</v>
      </c>
      <c r="G4002"/>
      <c r="J4002">
        <v>0.25</v>
      </c>
      <c r="K4002">
        <v>0.33</v>
      </c>
      <c r="M4002" t="s">
        <v>75</v>
      </c>
      <c r="N4002" t="s">
        <v>24</v>
      </c>
      <c r="O4002" t="s">
        <v>29</v>
      </c>
      <c r="P4002">
        <v>2500</v>
      </c>
      <c r="Q4002" t="e">
        <f>VLOOKUP(A4002&amp;C4002&amp;D4002,Sheet2!$A$1:$W$46,21,FALSE)</f>
        <v>#N/A</v>
      </c>
    </row>
    <row r="4003" spans="1:17" hidden="1" x14ac:dyDescent="0.25">
      <c r="A4003">
        <v>0</v>
      </c>
      <c r="B4003" t="s">
        <v>42</v>
      </c>
      <c r="C4003" t="s">
        <v>36</v>
      </c>
      <c r="D4003" t="s">
        <v>54</v>
      </c>
      <c r="E4003" t="s">
        <v>30</v>
      </c>
      <c r="F4003" t="s">
        <v>26</v>
      </c>
      <c r="G4003"/>
      <c r="H4003" t="s">
        <v>27</v>
      </c>
      <c r="I4003">
        <v>2.5</v>
      </c>
      <c r="J4003">
        <v>0.5</v>
      </c>
      <c r="K4003">
        <v>4</v>
      </c>
      <c r="M4003" t="s">
        <v>24</v>
      </c>
    </row>
    <row r="4004" spans="1:17" hidden="1" x14ac:dyDescent="0.25">
      <c r="A4004">
        <v>0</v>
      </c>
      <c r="B4004" t="s">
        <v>42</v>
      </c>
      <c r="C4004" t="s">
        <v>36</v>
      </c>
      <c r="D4004" t="s">
        <v>54</v>
      </c>
      <c r="E4004" t="s">
        <v>20</v>
      </c>
      <c r="F4004" t="s">
        <v>74</v>
      </c>
      <c r="G4004"/>
      <c r="J4004">
        <v>0.25</v>
      </c>
      <c r="K4004">
        <v>0.33</v>
      </c>
      <c r="M4004" t="s">
        <v>75</v>
      </c>
      <c r="N4004" t="s">
        <v>24</v>
      </c>
      <c r="O4004" t="s">
        <v>21</v>
      </c>
    </row>
    <row r="4005" spans="1:17" hidden="1" x14ac:dyDescent="0.25">
      <c r="A4005">
        <v>0</v>
      </c>
      <c r="B4005" t="s">
        <v>42</v>
      </c>
      <c r="C4005" t="s">
        <v>36</v>
      </c>
      <c r="D4005" t="s">
        <v>54</v>
      </c>
      <c r="E4005" t="s">
        <v>18</v>
      </c>
      <c r="F4005" t="s">
        <v>31</v>
      </c>
      <c r="G4005">
        <v>24</v>
      </c>
      <c r="M4005" t="s">
        <v>21</v>
      </c>
    </row>
    <row r="4006" spans="1:17" hidden="1" x14ac:dyDescent="0.25">
      <c r="A4006">
        <v>0</v>
      </c>
      <c r="B4006" t="s">
        <v>42</v>
      </c>
      <c r="C4006" t="s">
        <v>38</v>
      </c>
      <c r="D4006" t="s">
        <v>54</v>
      </c>
      <c r="E4006" t="s">
        <v>18</v>
      </c>
      <c r="F4006" t="s">
        <v>26</v>
      </c>
      <c r="G4006"/>
      <c r="H4006" t="s">
        <v>19</v>
      </c>
      <c r="J4006">
        <v>12</v>
      </c>
      <c r="K4006">
        <v>14</v>
      </c>
      <c r="M4006" t="s">
        <v>21</v>
      </c>
    </row>
    <row r="4007" spans="1:17" hidden="1" x14ac:dyDescent="0.25">
      <c r="A4007">
        <v>0</v>
      </c>
      <c r="B4007" t="s">
        <v>42</v>
      </c>
      <c r="C4007" t="s">
        <v>38</v>
      </c>
      <c r="D4007" t="s">
        <v>54</v>
      </c>
      <c r="E4007" t="s">
        <v>20</v>
      </c>
      <c r="F4007" t="s">
        <v>74</v>
      </c>
      <c r="G4007"/>
      <c r="J4007">
        <v>0.25</v>
      </c>
      <c r="K4007">
        <v>0.33</v>
      </c>
      <c r="M4007" t="s">
        <v>75</v>
      </c>
      <c r="N4007" t="s">
        <v>21</v>
      </c>
      <c r="O4007" t="s">
        <v>62</v>
      </c>
      <c r="Q4007" t="e">
        <f>VLOOKUP(A4007&amp;C4008&amp;D4008,Sheet2!$A$1:$K$26,10,FALSE)</f>
        <v>#N/A</v>
      </c>
    </row>
    <row r="4008" spans="1:17" hidden="1" x14ac:dyDescent="0.25">
      <c r="A4008">
        <v>0</v>
      </c>
      <c r="B4008" t="s">
        <v>42</v>
      </c>
      <c r="C4008" t="s">
        <v>38</v>
      </c>
      <c r="D4008" t="s">
        <v>54</v>
      </c>
      <c r="E4008" t="s">
        <v>25</v>
      </c>
      <c r="F4008" t="s">
        <v>26</v>
      </c>
      <c r="G4008"/>
      <c r="H4008" t="s">
        <v>27</v>
      </c>
      <c r="I4008">
        <v>0.75</v>
      </c>
      <c r="J4008">
        <v>0.5</v>
      </c>
      <c r="K4008">
        <v>1</v>
      </c>
      <c r="M4008" t="s">
        <v>24</v>
      </c>
    </row>
    <row r="4009" spans="1:17" hidden="1" x14ac:dyDescent="0.25">
      <c r="A4009">
        <v>0</v>
      </c>
      <c r="B4009" t="s">
        <v>42</v>
      </c>
      <c r="C4009" t="s">
        <v>38</v>
      </c>
      <c r="D4009" t="s">
        <v>54</v>
      </c>
      <c r="E4009" t="s">
        <v>20</v>
      </c>
      <c r="F4009" t="s">
        <v>74</v>
      </c>
      <c r="G4009"/>
      <c r="J4009">
        <v>0.25</v>
      </c>
      <c r="K4009">
        <v>0.33</v>
      </c>
      <c r="M4009" t="s">
        <v>75</v>
      </c>
      <c r="N4009" t="s">
        <v>24</v>
      </c>
      <c r="O4009" t="s">
        <v>21</v>
      </c>
      <c r="P4009">
        <v>1000</v>
      </c>
    </row>
    <row r="4010" spans="1:17" hidden="1" x14ac:dyDescent="0.25">
      <c r="A4010">
        <v>0</v>
      </c>
      <c r="B4010" t="s">
        <v>42</v>
      </c>
      <c r="C4010" t="s">
        <v>38</v>
      </c>
      <c r="D4010" t="s">
        <v>54</v>
      </c>
      <c r="E4010" t="s">
        <v>18</v>
      </c>
      <c r="F4010" t="s">
        <v>26</v>
      </c>
      <c r="G4010"/>
      <c r="H4010" t="s">
        <v>19</v>
      </c>
      <c r="J4010">
        <v>1</v>
      </c>
      <c r="K4010">
        <v>2</v>
      </c>
      <c r="M4010" t="s">
        <v>21</v>
      </c>
    </row>
    <row r="4011" spans="1:17" hidden="1" x14ac:dyDescent="0.25">
      <c r="A4011">
        <v>0</v>
      </c>
      <c r="B4011" t="s">
        <v>42</v>
      </c>
      <c r="C4011" t="s">
        <v>38</v>
      </c>
      <c r="D4011" t="s">
        <v>54</v>
      </c>
      <c r="E4011" t="s">
        <v>20</v>
      </c>
      <c r="F4011" t="s">
        <v>74</v>
      </c>
      <c r="G4011"/>
      <c r="J4011">
        <v>0.25</v>
      </c>
      <c r="K4011">
        <v>0.33</v>
      </c>
      <c r="M4011" t="s">
        <v>75</v>
      </c>
      <c r="N4011" t="s">
        <v>21</v>
      </c>
      <c r="O4011" t="s">
        <v>29</v>
      </c>
      <c r="P4011">
        <v>2500</v>
      </c>
      <c r="Q4011" t="e">
        <f>VLOOKUP(A4011&amp;C4011&amp;D4011,Sheet2!$A$1:$W$46,21,FALSE)</f>
        <v>#N/A</v>
      </c>
    </row>
    <row r="4012" spans="1:17" hidden="1" x14ac:dyDescent="0.25">
      <c r="A4012">
        <v>0</v>
      </c>
      <c r="B4012" t="s">
        <v>42</v>
      </c>
      <c r="C4012" t="s">
        <v>38</v>
      </c>
      <c r="D4012" t="s">
        <v>54</v>
      </c>
      <c r="E4012" t="s">
        <v>30</v>
      </c>
      <c r="F4012" t="s">
        <v>26</v>
      </c>
      <c r="G4012"/>
      <c r="H4012" t="s">
        <v>27</v>
      </c>
      <c r="I4012">
        <v>1.5</v>
      </c>
      <c r="J4012">
        <v>1</v>
      </c>
      <c r="K4012">
        <v>2</v>
      </c>
      <c r="M4012" t="s">
        <v>24</v>
      </c>
    </row>
    <row r="4013" spans="1:17" hidden="1" x14ac:dyDescent="0.25">
      <c r="A4013">
        <v>0</v>
      </c>
      <c r="B4013" t="s">
        <v>42</v>
      </c>
      <c r="C4013" t="s">
        <v>38</v>
      </c>
      <c r="D4013" t="s">
        <v>54</v>
      </c>
      <c r="E4013" t="s">
        <v>20</v>
      </c>
      <c r="F4013" t="s">
        <v>74</v>
      </c>
      <c r="G4013"/>
      <c r="J4013">
        <v>0.25</v>
      </c>
      <c r="K4013">
        <v>0.33</v>
      </c>
      <c r="M4013" t="s">
        <v>75</v>
      </c>
      <c r="N4013" t="s">
        <v>24</v>
      </c>
      <c r="O4013" t="s">
        <v>21</v>
      </c>
    </row>
    <row r="4014" spans="1:17" hidden="1" x14ac:dyDescent="0.25">
      <c r="A4014">
        <v>0</v>
      </c>
      <c r="B4014" t="s">
        <v>42</v>
      </c>
      <c r="C4014" t="s">
        <v>38</v>
      </c>
      <c r="D4014" t="s">
        <v>54</v>
      </c>
      <c r="E4014" t="s">
        <v>18</v>
      </c>
      <c r="F4014" t="s">
        <v>31</v>
      </c>
      <c r="G4014">
        <v>24</v>
      </c>
      <c r="M4014" t="s">
        <v>21</v>
      </c>
    </row>
    <row r="4015" spans="1:17" hidden="1" x14ac:dyDescent="0.25">
      <c r="A4015">
        <v>0</v>
      </c>
      <c r="B4015" t="s">
        <v>42</v>
      </c>
      <c r="C4015" t="s">
        <v>37</v>
      </c>
      <c r="D4015" t="s">
        <v>54</v>
      </c>
      <c r="E4015" t="s">
        <v>18</v>
      </c>
      <c r="F4015" t="s">
        <v>26</v>
      </c>
      <c r="G4015"/>
      <c r="H4015" t="s">
        <v>19</v>
      </c>
      <c r="J4015">
        <v>6</v>
      </c>
      <c r="K4015">
        <v>8</v>
      </c>
      <c r="M4015" t="s">
        <v>21</v>
      </c>
    </row>
    <row r="4016" spans="1:17" hidden="1" x14ac:dyDescent="0.25">
      <c r="A4016">
        <v>0</v>
      </c>
      <c r="B4016" t="s">
        <v>42</v>
      </c>
      <c r="C4016" t="s">
        <v>37</v>
      </c>
      <c r="D4016" t="s">
        <v>54</v>
      </c>
      <c r="E4016" t="s">
        <v>20</v>
      </c>
      <c r="F4016" t="s">
        <v>74</v>
      </c>
      <c r="G4016"/>
      <c r="J4016">
        <v>0.25</v>
      </c>
      <c r="K4016">
        <v>0.33</v>
      </c>
      <c r="M4016" t="s">
        <v>75</v>
      </c>
      <c r="N4016" t="s">
        <v>21</v>
      </c>
      <c r="O4016" t="s">
        <v>22</v>
      </c>
    </row>
    <row r="4017" spans="1:17" hidden="1" x14ac:dyDescent="0.25">
      <c r="A4017">
        <v>0</v>
      </c>
      <c r="B4017" t="s">
        <v>42</v>
      </c>
      <c r="C4017" t="s">
        <v>37</v>
      </c>
      <c r="D4017" t="s">
        <v>54</v>
      </c>
      <c r="E4017" t="s">
        <v>23</v>
      </c>
      <c r="F4017" t="s">
        <v>26</v>
      </c>
      <c r="G4017"/>
      <c r="H4017" t="s">
        <v>19</v>
      </c>
      <c r="J4017">
        <v>6</v>
      </c>
      <c r="K4017">
        <v>7.5</v>
      </c>
      <c r="M4017" t="s">
        <v>22</v>
      </c>
    </row>
    <row r="4018" spans="1:17" hidden="1" x14ac:dyDescent="0.25">
      <c r="A4018">
        <v>0</v>
      </c>
      <c r="B4018" t="s">
        <v>42</v>
      </c>
      <c r="C4018" t="s">
        <v>37</v>
      </c>
      <c r="D4018" t="s">
        <v>54</v>
      </c>
      <c r="E4018" t="s">
        <v>20</v>
      </c>
      <c r="F4018" t="s">
        <v>74</v>
      </c>
      <c r="G4018"/>
      <c r="J4018">
        <v>0.25</v>
      </c>
      <c r="K4018">
        <v>0.33</v>
      </c>
      <c r="M4018" t="s">
        <v>75</v>
      </c>
      <c r="N4018" t="s">
        <v>24</v>
      </c>
      <c r="O4018" t="s">
        <v>21</v>
      </c>
    </row>
    <row r="4019" spans="1:17" hidden="1" x14ac:dyDescent="0.25">
      <c r="A4019">
        <v>0</v>
      </c>
      <c r="B4019" t="s">
        <v>42</v>
      </c>
      <c r="C4019" t="s">
        <v>37</v>
      </c>
      <c r="D4019" t="s">
        <v>54</v>
      </c>
      <c r="E4019" t="s">
        <v>28</v>
      </c>
      <c r="F4019" t="s">
        <v>26</v>
      </c>
      <c r="G4019"/>
      <c r="H4019" t="s">
        <v>27</v>
      </c>
      <c r="I4019">
        <f>(J4019+K4019)/2</f>
        <v>1.5</v>
      </c>
      <c r="J4019">
        <v>1</v>
      </c>
      <c r="K4019">
        <v>2</v>
      </c>
      <c r="M4019" t="s">
        <v>21</v>
      </c>
    </row>
    <row r="4020" spans="1:17" hidden="1" x14ac:dyDescent="0.25">
      <c r="A4020">
        <v>0</v>
      </c>
      <c r="B4020" t="s">
        <v>42</v>
      </c>
      <c r="C4020" t="s">
        <v>37</v>
      </c>
      <c r="D4020" t="s">
        <v>54</v>
      </c>
      <c r="E4020" t="s">
        <v>20</v>
      </c>
      <c r="F4020" t="s">
        <v>74</v>
      </c>
      <c r="G4020"/>
      <c r="J4020">
        <v>0.25</v>
      </c>
      <c r="K4020">
        <v>0.33</v>
      </c>
      <c r="M4020" t="s">
        <v>75</v>
      </c>
      <c r="N4020" t="s">
        <v>24</v>
      </c>
      <c r="O4020" t="s">
        <v>29</v>
      </c>
      <c r="P4020">
        <v>2500</v>
      </c>
      <c r="Q4020" t="e">
        <f>VLOOKUP(A4020&amp;C4020&amp;D4020,Sheet2!$A$1:$W$46,21,FALSE)</f>
        <v>#N/A</v>
      </c>
    </row>
    <row r="4021" spans="1:17" hidden="1" x14ac:dyDescent="0.25">
      <c r="A4021">
        <v>0</v>
      </c>
      <c r="B4021" t="s">
        <v>42</v>
      </c>
      <c r="C4021" t="s">
        <v>37</v>
      </c>
      <c r="D4021" t="s">
        <v>54</v>
      </c>
      <c r="E4021" t="s">
        <v>30</v>
      </c>
      <c r="F4021" t="s">
        <v>26</v>
      </c>
      <c r="G4021"/>
      <c r="H4021" t="s">
        <v>27</v>
      </c>
      <c r="I4021">
        <v>3</v>
      </c>
      <c r="J4021">
        <v>2</v>
      </c>
      <c r="K4021">
        <v>5</v>
      </c>
      <c r="M4021" t="s">
        <v>24</v>
      </c>
    </row>
    <row r="4022" spans="1:17" hidden="1" x14ac:dyDescent="0.25">
      <c r="A4022">
        <v>0</v>
      </c>
      <c r="B4022" t="s">
        <v>42</v>
      </c>
      <c r="C4022" t="s">
        <v>37</v>
      </c>
      <c r="D4022" t="s">
        <v>54</v>
      </c>
      <c r="E4022" t="s">
        <v>20</v>
      </c>
      <c r="F4022" t="s">
        <v>74</v>
      </c>
      <c r="G4022"/>
      <c r="J4022">
        <v>0.25</v>
      </c>
      <c r="K4022">
        <v>0.33</v>
      </c>
      <c r="M4022" t="s">
        <v>75</v>
      </c>
      <c r="N4022" t="s">
        <v>24</v>
      </c>
      <c r="O4022" t="s">
        <v>21</v>
      </c>
      <c r="P4022">
        <v>1000</v>
      </c>
    </row>
    <row r="4023" spans="1:17" hidden="1" x14ac:dyDescent="0.25">
      <c r="A4023">
        <v>0</v>
      </c>
      <c r="B4023" t="s">
        <v>42</v>
      </c>
      <c r="C4023" t="s">
        <v>37</v>
      </c>
      <c r="D4023" t="s">
        <v>54</v>
      </c>
      <c r="E4023" t="s">
        <v>18</v>
      </c>
      <c r="F4023" t="s">
        <v>31</v>
      </c>
      <c r="G4023">
        <v>24</v>
      </c>
      <c r="M4023" t="s">
        <v>21</v>
      </c>
    </row>
    <row r="4024" spans="1:17" hidden="1" x14ac:dyDescent="0.25">
      <c r="A4024">
        <v>2</v>
      </c>
      <c r="B4024" t="s">
        <v>42</v>
      </c>
      <c r="C4024" t="s">
        <v>17</v>
      </c>
      <c r="D4024" t="s">
        <v>54</v>
      </c>
      <c r="E4024" t="s">
        <v>18</v>
      </c>
      <c r="F4024" t="s">
        <v>26</v>
      </c>
      <c r="G4024"/>
      <c r="H4024" t="s">
        <v>19</v>
      </c>
      <c r="J4024">
        <v>6</v>
      </c>
      <c r="K4024">
        <v>8</v>
      </c>
      <c r="M4024" t="s">
        <v>21</v>
      </c>
    </row>
    <row r="4025" spans="1:17" hidden="1" x14ac:dyDescent="0.25">
      <c r="A4025">
        <v>2</v>
      </c>
      <c r="B4025" t="s">
        <v>42</v>
      </c>
      <c r="C4025" t="s">
        <v>17</v>
      </c>
      <c r="D4025" t="s">
        <v>54</v>
      </c>
      <c r="E4025" t="s">
        <v>18</v>
      </c>
      <c r="F4025" t="s">
        <v>26</v>
      </c>
      <c r="G4025"/>
      <c r="H4025" t="s">
        <v>19</v>
      </c>
      <c r="J4025">
        <v>6</v>
      </c>
      <c r="K4025">
        <v>8</v>
      </c>
      <c r="M4025" t="s">
        <v>21</v>
      </c>
    </row>
    <row r="4026" spans="1:17" hidden="1" x14ac:dyDescent="0.25">
      <c r="A4026">
        <v>2</v>
      </c>
      <c r="B4026" t="s">
        <v>42</v>
      </c>
      <c r="C4026" t="s">
        <v>17</v>
      </c>
      <c r="D4026" t="s">
        <v>54</v>
      </c>
      <c r="E4026" t="s">
        <v>20</v>
      </c>
      <c r="F4026" t="s">
        <v>74</v>
      </c>
      <c r="G4026"/>
      <c r="J4026">
        <v>0.25</v>
      </c>
      <c r="K4026">
        <v>0.33</v>
      </c>
      <c r="M4026" t="s">
        <v>75</v>
      </c>
      <c r="N4026" t="s">
        <v>21</v>
      </c>
      <c r="O4026" t="s">
        <v>62</v>
      </c>
      <c r="Q4026" t="s">
        <v>63</v>
      </c>
    </row>
    <row r="4027" spans="1:17" hidden="1" x14ac:dyDescent="0.25">
      <c r="A4027">
        <v>2</v>
      </c>
      <c r="B4027" t="s">
        <v>42</v>
      </c>
      <c r="C4027" t="s">
        <v>17</v>
      </c>
      <c r="D4027" t="s">
        <v>54</v>
      </c>
      <c r="E4027" t="s">
        <v>25</v>
      </c>
      <c r="F4027" t="s">
        <v>26</v>
      </c>
      <c r="G4027"/>
      <c r="H4027" t="s">
        <v>27</v>
      </c>
      <c r="I4027">
        <v>0.54</v>
      </c>
      <c r="J4027">
        <v>0.25</v>
      </c>
      <c r="K4027">
        <v>0.75</v>
      </c>
      <c r="M4027" t="s">
        <v>24</v>
      </c>
    </row>
    <row r="4028" spans="1:17" hidden="1" x14ac:dyDescent="0.25">
      <c r="A4028">
        <v>2</v>
      </c>
      <c r="B4028" t="s">
        <v>42</v>
      </c>
      <c r="C4028" t="s">
        <v>17</v>
      </c>
      <c r="D4028" t="s">
        <v>54</v>
      </c>
      <c r="E4028" t="s">
        <v>20</v>
      </c>
      <c r="F4028" t="s">
        <v>74</v>
      </c>
      <c r="G4028"/>
      <c r="I4028">
        <v>0.54</v>
      </c>
      <c r="J4028">
        <v>0.16</v>
      </c>
      <c r="K4028">
        <v>0.25</v>
      </c>
      <c r="M4028" t="s">
        <v>75</v>
      </c>
      <c r="N4028" t="s">
        <v>24</v>
      </c>
      <c r="O4028" t="s">
        <v>21</v>
      </c>
    </row>
    <row r="4029" spans="1:17" hidden="1" x14ac:dyDescent="0.25">
      <c r="A4029">
        <v>2</v>
      </c>
      <c r="B4029" t="s">
        <v>42</v>
      </c>
      <c r="C4029" t="s">
        <v>17</v>
      </c>
      <c r="D4029" t="s">
        <v>54</v>
      </c>
      <c r="E4029" t="s">
        <v>28</v>
      </c>
      <c r="F4029" t="s">
        <v>26</v>
      </c>
      <c r="G4029"/>
      <c r="H4029" t="s">
        <v>27</v>
      </c>
      <c r="I4029">
        <v>0.75</v>
      </c>
      <c r="J4029">
        <v>0.5</v>
      </c>
      <c r="K4029">
        <v>1</v>
      </c>
      <c r="M4029" t="s">
        <v>21</v>
      </c>
    </row>
    <row r="4030" spans="1:17" hidden="1" x14ac:dyDescent="0.25">
      <c r="A4030">
        <v>2</v>
      </c>
      <c r="B4030" t="s">
        <v>42</v>
      </c>
      <c r="C4030" t="s">
        <v>17</v>
      </c>
      <c r="D4030" t="s">
        <v>54</v>
      </c>
      <c r="E4030" t="s">
        <v>18</v>
      </c>
      <c r="F4030" t="s">
        <v>31</v>
      </c>
      <c r="G4030">
        <v>24</v>
      </c>
      <c r="M4030" t="s">
        <v>21</v>
      </c>
    </row>
    <row r="4031" spans="1:17" hidden="1" x14ac:dyDescent="0.25">
      <c r="A4031">
        <v>2</v>
      </c>
      <c r="B4031" t="s">
        <v>42</v>
      </c>
      <c r="C4031" t="s">
        <v>36</v>
      </c>
      <c r="D4031" t="s">
        <v>54</v>
      </c>
      <c r="E4031" t="s">
        <v>18</v>
      </c>
      <c r="F4031" t="s">
        <v>26</v>
      </c>
      <c r="G4031"/>
      <c r="H4031" t="s">
        <v>19</v>
      </c>
      <c r="J4031">
        <v>12</v>
      </c>
      <c r="K4031">
        <v>14</v>
      </c>
      <c r="M4031" t="s">
        <v>21</v>
      </c>
    </row>
    <row r="4032" spans="1:17" hidden="1" x14ac:dyDescent="0.25">
      <c r="A4032">
        <v>2</v>
      </c>
      <c r="B4032" t="s">
        <v>42</v>
      </c>
      <c r="C4032" t="s">
        <v>36</v>
      </c>
      <c r="D4032" t="s">
        <v>54</v>
      </c>
      <c r="E4032" t="s">
        <v>34</v>
      </c>
      <c r="F4032" t="s">
        <v>26</v>
      </c>
      <c r="G4032"/>
      <c r="H4032" t="s">
        <v>19</v>
      </c>
      <c r="J4032">
        <v>1</v>
      </c>
      <c r="K4032">
        <v>2</v>
      </c>
      <c r="M4032" t="s">
        <v>24</v>
      </c>
    </row>
    <row r="4033" spans="1:17" hidden="1" x14ac:dyDescent="0.25">
      <c r="A4033">
        <v>2</v>
      </c>
      <c r="B4033" t="s">
        <v>42</v>
      </c>
      <c r="C4033" t="s">
        <v>36</v>
      </c>
      <c r="D4033" t="s">
        <v>54</v>
      </c>
      <c r="E4033" t="s">
        <v>18</v>
      </c>
      <c r="F4033" t="s">
        <v>31</v>
      </c>
      <c r="G4033">
        <v>24</v>
      </c>
      <c r="M4033" t="s">
        <v>21</v>
      </c>
    </row>
    <row r="4034" spans="1:17" hidden="1" x14ac:dyDescent="0.25">
      <c r="A4034">
        <v>2</v>
      </c>
      <c r="B4034" t="s">
        <v>42</v>
      </c>
      <c r="C4034" t="s">
        <v>38</v>
      </c>
      <c r="D4034" t="s">
        <v>54</v>
      </c>
      <c r="E4034" t="s">
        <v>18</v>
      </c>
      <c r="F4034" t="s">
        <v>26</v>
      </c>
      <c r="G4034"/>
      <c r="H4034" t="s">
        <v>19</v>
      </c>
      <c r="J4034">
        <v>12</v>
      </c>
      <c r="K4034">
        <v>14</v>
      </c>
      <c r="M4034" t="s">
        <v>21</v>
      </c>
    </row>
    <row r="4035" spans="1:17" hidden="1" x14ac:dyDescent="0.25">
      <c r="A4035">
        <v>2</v>
      </c>
      <c r="B4035" t="s">
        <v>42</v>
      </c>
      <c r="C4035" t="s">
        <v>38</v>
      </c>
      <c r="D4035" t="s">
        <v>54</v>
      </c>
      <c r="E4035" t="s">
        <v>20</v>
      </c>
      <c r="F4035" t="s">
        <v>74</v>
      </c>
      <c r="G4035"/>
      <c r="J4035">
        <v>0.25</v>
      </c>
      <c r="K4035">
        <v>0.33</v>
      </c>
      <c r="M4035" t="s">
        <v>75</v>
      </c>
      <c r="N4035" t="s">
        <v>21</v>
      </c>
      <c r="O4035" t="s">
        <v>62</v>
      </c>
      <c r="Q4035" t="s">
        <v>63</v>
      </c>
    </row>
    <row r="4036" spans="1:17" hidden="1" x14ac:dyDescent="0.25">
      <c r="A4036">
        <v>2</v>
      </c>
      <c r="B4036" t="s">
        <v>42</v>
      </c>
      <c r="C4036" t="s">
        <v>38</v>
      </c>
      <c r="D4036" t="s">
        <v>54</v>
      </c>
      <c r="E4036" t="s">
        <v>25</v>
      </c>
      <c r="F4036" t="s">
        <v>26</v>
      </c>
      <c r="G4036"/>
      <c r="H4036" t="s">
        <v>27</v>
      </c>
      <c r="I4036">
        <v>0.75</v>
      </c>
      <c r="J4036">
        <v>0.5</v>
      </c>
      <c r="K4036">
        <v>1</v>
      </c>
      <c r="M4036" t="s">
        <v>24</v>
      </c>
    </row>
    <row r="4037" spans="1:17" hidden="1" x14ac:dyDescent="0.25">
      <c r="A4037">
        <v>2</v>
      </c>
      <c r="B4037" t="s">
        <v>42</v>
      </c>
      <c r="C4037" t="s">
        <v>38</v>
      </c>
      <c r="D4037" t="s">
        <v>54</v>
      </c>
      <c r="E4037" t="s">
        <v>20</v>
      </c>
      <c r="F4037" t="s">
        <v>74</v>
      </c>
      <c r="G4037"/>
      <c r="I4037">
        <v>0.75</v>
      </c>
      <c r="J4037">
        <v>0.16</v>
      </c>
      <c r="K4037">
        <v>0.25</v>
      </c>
      <c r="M4037" t="s">
        <v>75</v>
      </c>
      <c r="N4037" t="s">
        <v>24</v>
      </c>
      <c r="O4037" t="s">
        <v>21</v>
      </c>
    </row>
    <row r="4038" spans="1:17" hidden="1" x14ac:dyDescent="0.25">
      <c r="A4038">
        <v>2</v>
      </c>
      <c r="B4038" t="s">
        <v>42</v>
      </c>
      <c r="C4038" t="s">
        <v>38</v>
      </c>
      <c r="D4038" t="s">
        <v>54</v>
      </c>
      <c r="E4038" t="s">
        <v>18</v>
      </c>
      <c r="F4038" t="s">
        <v>26</v>
      </c>
      <c r="G4038"/>
      <c r="H4038" t="s">
        <v>19</v>
      </c>
      <c r="J4038">
        <v>1</v>
      </c>
      <c r="K4038">
        <v>2</v>
      </c>
      <c r="M4038" t="s">
        <v>21</v>
      </c>
    </row>
    <row r="4039" spans="1:17" hidden="1" x14ac:dyDescent="0.25">
      <c r="A4039">
        <v>2</v>
      </c>
      <c r="B4039" t="s">
        <v>42</v>
      </c>
      <c r="C4039" t="s">
        <v>38</v>
      </c>
      <c r="D4039" t="s">
        <v>54</v>
      </c>
      <c r="E4039" t="s">
        <v>18</v>
      </c>
      <c r="F4039" t="s">
        <v>31</v>
      </c>
      <c r="G4039">
        <v>24</v>
      </c>
      <c r="M4039" t="s">
        <v>21</v>
      </c>
    </row>
    <row r="4040" spans="1:17" hidden="1" x14ac:dyDescent="0.25">
      <c r="A4040">
        <v>2</v>
      </c>
      <c r="B4040" t="s">
        <v>42</v>
      </c>
      <c r="C4040" t="s">
        <v>37</v>
      </c>
      <c r="D4040" t="s">
        <v>54</v>
      </c>
      <c r="E4040" t="s">
        <v>18</v>
      </c>
      <c r="F4040" t="s">
        <v>26</v>
      </c>
      <c r="G4040"/>
      <c r="H4040" t="s">
        <v>19</v>
      </c>
      <c r="J4040">
        <v>6</v>
      </c>
      <c r="K4040">
        <v>8</v>
      </c>
      <c r="M4040" t="s">
        <v>21</v>
      </c>
    </row>
    <row r="4041" spans="1:17" hidden="1" x14ac:dyDescent="0.25">
      <c r="A4041">
        <v>2</v>
      </c>
      <c r="B4041" t="s">
        <v>42</v>
      </c>
      <c r="C4041" t="s">
        <v>37</v>
      </c>
      <c r="D4041" t="s">
        <v>54</v>
      </c>
      <c r="E4041" t="s">
        <v>18</v>
      </c>
      <c r="F4041" t="s">
        <v>26</v>
      </c>
      <c r="G4041"/>
      <c r="H4041" t="s">
        <v>19</v>
      </c>
      <c r="J4041">
        <v>6</v>
      </c>
      <c r="K4041">
        <v>8</v>
      </c>
      <c r="M4041" t="s">
        <v>21</v>
      </c>
    </row>
    <row r="4042" spans="1:17" hidden="1" x14ac:dyDescent="0.25">
      <c r="A4042">
        <v>2</v>
      </c>
      <c r="B4042" t="s">
        <v>42</v>
      </c>
      <c r="C4042" t="s">
        <v>37</v>
      </c>
      <c r="D4042" t="s">
        <v>54</v>
      </c>
      <c r="E4042" t="s">
        <v>28</v>
      </c>
      <c r="F4042" t="s">
        <v>26</v>
      </c>
      <c r="G4042"/>
      <c r="H4042" t="s">
        <v>27</v>
      </c>
      <c r="I4042">
        <f>(J4042+K4042)/2</f>
        <v>1.5</v>
      </c>
      <c r="J4042">
        <v>1</v>
      </c>
      <c r="K4042">
        <v>2</v>
      </c>
      <c r="M4042" t="s">
        <v>21</v>
      </c>
    </row>
    <row r="4043" spans="1:17" hidden="1" x14ac:dyDescent="0.25">
      <c r="A4043">
        <v>2</v>
      </c>
      <c r="B4043" t="s">
        <v>42</v>
      </c>
      <c r="C4043" t="s">
        <v>37</v>
      </c>
      <c r="D4043" t="s">
        <v>54</v>
      </c>
      <c r="E4043" t="s">
        <v>18</v>
      </c>
      <c r="F4043" t="s">
        <v>31</v>
      </c>
      <c r="G4043">
        <v>24</v>
      </c>
      <c r="M4043" t="s">
        <v>21</v>
      </c>
    </row>
    <row r="4044" spans="1:17" x14ac:dyDescent="0.25">
      <c r="A4044">
        <v>1</v>
      </c>
      <c r="B4044" t="s">
        <v>42</v>
      </c>
      <c r="C4044" t="s">
        <v>17</v>
      </c>
      <c r="D4044" t="s">
        <v>54</v>
      </c>
      <c r="E4044" t="s">
        <v>18</v>
      </c>
      <c r="F4044" t="s">
        <v>26</v>
      </c>
      <c r="G4044"/>
      <c r="H4044" t="s">
        <v>19</v>
      </c>
      <c r="J4044">
        <v>6</v>
      </c>
      <c r="K4044">
        <v>8</v>
      </c>
      <c r="M4044" t="s">
        <v>21</v>
      </c>
    </row>
    <row r="4045" spans="1:17" x14ac:dyDescent="0.25">
      <c r="A4045">
        <v>1</v>
      </c>
      <c r="B4045" t="s">
        <v>42</v>
      </c>
      <c r="C4045" t="s">
        <v>17</v>
      </c>
      <c r="D4045" t="s">
        <v>54</v>
      </c>
      <c r="E4045" t="s">
        <v>20</v>
      </c>
      <c r="F4045" t="s">
        <v>74</v>
      </c>
      <c r="G4045"/>
      <c r="J4045">
        <v>0.25</v>
      </c>
      <c r="K4045">
        <v>0.33</v>
      </c>
      <c r="M4045" t="s">
        <v>75</v>
      </c>
      <c r="N4045" t="s">
        <v>21</v>
      </c>
      <c r="O4045" t="s">
        <v>22</v>
      </c>
    </row>
    <row r="4046" spans="1:17" x14ac:dyDescent="0.25">
      <c r="A4046">
        <v>1</v>
      </c>
      <c r="B4046" t="s">
        <v>42</v>
      </c>
      <c r="C4046" t="s">
        <v>17</v>
      </c>
      <c r="D4046" t="s">
        <v>54</v>
      </c>
      <c r="E4046" t="s">
        <v>23</v>
      </c>
      <c r="F4046" t="s">
        <v>26</v>
      </c>
      <c r="G4046"/>
      <c r="H4046" t="s">
        <v>19</v>
      </c>
      <c r="J4046">
        <v>6</v>
      </c>
      <c r="K4046">
        <v>8</v>
      </c>
      <c r="M4046" t="s">
        <v>22</v>
      </c>
    </row>
    <row r="4047" spans="1:17" x14ac:dyDescent="0.25">
      <c r="A4047">
        <v>1</v>
      </c>
      <c r="B4047" t="s">
        <v>42</v>
      </c>
      <c r="C4047" t="s">
        <v>17</v>
      </c>
      <c r="D4047" t="s">
        <v>54</v>
      </c>
      <c r="E4047" t="s">
        <v>20</v>
      </c>
      <c r="F4047" t="s">
        <v>74</v>
      </c>
      <c r="G4047"/>
      <c r="J4047">
        <v>0.25</v>
      </c>
      <c r="K4047">
        <v>0.33</v>
      </c>
      <c r="M4047" t="s">
        <v>75</v>
      </c>
      <c r="N4047" t="s">
        <v>24</v>
      </c>
      <c r="O4047" t="s">
        <v>62</v>
      </c>
      <c r="Q4047" t="s">
        <v>63</v>
      </c>
    </row>
    <row r="4048" spans="1:17" x14ac:dyDescent="0.25">
      <c r="A4048">
        <v>1</v>
      </c>
      <c r="B4048" t="s">
        <v>42</v>
      </c>
      <c r="C4048" t="s">
        <v>17</v>
      </c>
      <c r="D4048" t="s">
        <v>54</v>
      </c>
      <c r="E4048" t="s">
        <v>25</v>
      </c>
      <c r="F4048" t="s">
        <v>26</v>
      </c>
      <c r="G4048"/>
      <c r="H4048" t="s">
        <v>27</v>
      </c>
      <c r="I4048">
        <v>0.54</v>
      </c>
      <c r="J4048">
        <v>0.25</v>
      </c>
      <c r="K4048">
        <v>0.75</v>
      </c>
      <c r="M4048" t="s">
        <v>24</v>
      </c>
    </row>
    <row r="4049" spans="1:17" x14ac:dyDescent="0.25">
      <c r="A4049">
        <v>1</v>
      </c>
      <c r="B4049" t="s">
        <v>42</v>
      </c>
      <c r="C4049" t="s">
        <v>17</v>
      </c>
      <c r="D4049" t="s">
        <v>54</v>
      </c>
      <c r="E4049" t="s">
        <v>20</v>
      </c>
      <c r="F4049" t="s">
        <v>74</v>
      </c>
      <c r="G4049"/>
      <c r="I4049">
        <v>0.54</v>
      </c>
      <c r="J4049">
        <v>0.16</v>
      </c>
      <c r="K4049">
        <v>0.25</v>
      </c>
      <c r="M4049" t="s">
        <v>75</v>
      </c>
      <c r="N4049" t="s">
        <v>24</v>
      </c>
      <c r="O4049" t="s">
        <v>21</v>
      </c>
    </row>
    <row r="4050" spans="1:17" x14ac:dyDescent="0.25">
      <c r="A4050">
        <v>1</v>
      </c>
      <c r="B4050" t="s">
        <v>42</v>
      </c>
      <c r="C4050" t="s">
        <v>17</v>
      </c>
      <c r="D4050" t="s">
        <v>54</v>
      </c>
      <c r="E4050" t="s">
        <v>28</v>
      </c>
      <c r="F4050" t="s">
        <v>26</v>
      </c>
      <c r="G4050"/>
      <c r="H4050" t="s">
        <v>27</v>
      </c>
      <c r="I4050">
        <v>0.75</v>
      </c>
      <c r="J4050">
        <v>0.5</v>
      </c>
      <c r="K4050">
        <v>1</v>
      </c>
      <c r="M4050" t="s">
        <v>21</v>
      </c>
    </row>
    <row r="4051" spans="1:17" x14ac:dyDescent="0.25">
      <c r="A4051">
        <v>1</v>
      </c>
      <c r="B4051" t="s">
        <v>42</v>
      </c>
      <c r="C4051" t="s">
        <v>17</v>
      </c>
      <c r="D4051" t="s">
        <v>54</v>
      </c>
      <c r="E4051" t="s">
        <v>18</v>
      </c>
      <c r="F4051" t="s">
        <v>31</v>
      </c>
      <c r="G4051">
        <v>24</v>
      </c>
      <c r="M4051" t="s">
        <v>21</v>
      </c>
    </row>
    <row r="4052" spans="1:17" x14ac:dyDescent="0.25">
      <c r="A4052">
        <v>1</v>
      </c>
      <c r="B4052" t="s">
        <v>42</v>
      </c>
      <c r="C4052" t="s">
        <v>36</v>
      </c>
      <c r="D4052" t="s">
        <v>54</v>
      </c>
      <c r="E4052" t="s">
        <v>18</v>
      </c>
      <c r="F4052" t="s">
        <v>26</v>
      </c>
      <c r="G4052"/>
      <c r="H4052" t="s">
        <v>19</v>
      </c>
      <c r="J4052">
        <v>12</v>
      </c>
      <c r="K4052">
        <v>14</v>
      </c>
      <c r="M4052" t="s">
        <v>21</v>
      </c>
    </row>
    <row r="4053" spans="1:17" x14ac:dyDescent="0.25">
      <c r="A4053">
        <v>1</v>
      </c>
      <c r="B4053" t="s">
        <v>42</v>
      </c>
      <c r="C4053" t="s">
        <v>36</v>
      </c>
      <c r="D4053" t="s">
        <v>54</v>
      </c>
      <c r="E4053" t="s">
        <v>34</v>
      </c>
      <c r="F4053" t="s">
        <v>26</v>
      </c>
      <c r="G4053"/>
      <c r="H4053" t="s">
        <v>19</v>
      </c>
      <c r="J4053">
        <v>1</v>
      </c>
      <c r="K4053">
        <v>2</v>
      </c>
      <c r="M4053" t="s">
        <v>24</v>
      </c>
    </row>
    <row r="4054" spans="1:17" x14ac:dyDescent="0.25">
      <c r="A4054">
        <v>1</v>
      </c>
      <c r="B4054" t="s">
        <v>42</v>
      </c>
      <c r="C4054" t="s">
        <v>36</v>
      </c>
      <c r="D4054" t="s">
        <v>54</v>
      </c>
      <c r="E4054" t="s">
        <v>18</v>
      </c>
      <c r="F4054" t="s">
        <v>31</v>
      </c>
      <c r="G4054">
        <v>24</v>
      </c>
      <c r="M4054" t="s">
        <v>21</v>
      </c>
    </row>
    <row r="4055" spans="1:17" x14ac:dyDescent="0.25">
      <c r="A4055">
        <v>1</v>
      </c>
      <c r="B4055" t="s">
        <v>42</v>
      </c>
      <c r="C4055" t="s">
        <v>38</v>
      </c>
      <c r="D4055" t="s">
        <v>54</v>
      </c>
      <c r="E4055" t="s">
        <v>18</v>
      </c>
      <c r="F4055" t="s">
        <v>26</v>
      </c>
      <c r="G4055"/>
      <c r="H4055" t="s">
        <v>19</v>
      </c>
      <c r="J4055">
        <v>12</v>
      </c>
      <c r="K4055">
        <v>14</v>
      </c>
      <c r="M4055" t="s">
        <v>21</v>
      </c>
    </row>
    <row r="4056" spans="1:17" x14ac:dyDescent="0.25">
      <c r="A4056">
        <v>1</v>
      </c>
      <c r="B4056" t="s">
        <v>42</v>
      </c>
      <c r="C4056" t="s">
        <v>38</v>
      </c>
      <c r="D4056" t="s">
        <v>54</v>
      </c>
      <c r="E4056" t="s">
        <v>20</v>
      </c>
      <c r="F4056" t="s">
        <v>74</v>
      </c>
      <c r="G4056"/>
      <c r="J4056">
        <v>0.25</v>
      </c>
      <c r="K4056">
        <v>0.33</v>
      </c>
      <c r="M4056" t="s">
        <v>75</v>
      </c>
      <c r="N4056" t="s">
        <v>21</v>
      </c>
      <c r="O4056" t="s">
        <v>62</v>
      </c>
      <c r="Q4056" t="s">
        <v>63</v>
      </c>
    </row>
    <row r="4057" spans="1:17" x14ac:dyDescent="0.25">
      <c r="A4057">
        <v>1</v>
      </c>
      <c r="B4057" t="s">
        <v>42</v>
      </c>
      <c r="C4057" t="s">
        <v>38</v>
      </c>
      <c r="D4057" t="s">
        <v>54</v>
      </c>
      <c r="E4057" t="s">
        <v>25</v>
      </c>
      <c r="F4057" t="s">
        <v>26</v>
      </c>
      <c r="G4057"/>
      <c r="H4057" t="s">
        <v>27</v>
      </c>
      <c r="I4057">
        <v>0.75</v>
      </c>
      <c r="J4057">
        <v>0.5</v>
      </c>
      <c r="K4057">
        <v>1</v>
      </c>
      <c r="M4057" t="s">
        <v>24</v>
      </c>
    </row>
    <row r="4058" spans="1:17" x14ac:dyDescent="0.25">
      <c r="A4058">
        <v>1</v>
      </c>
      <c r="B4058" t="s">
        <v>42</v>
      </c>
      <c r="C4058" t="s">
        <v>38</v>
      </c>
      <c r="D4058" t="s">
        <v>54</v>
      </c>
      <c r="E4058" t="s">
        <v>20</v>
      </c>
      <c r="F4058" t="s">
        <v>74</v>
      </c>
      <c r="G4058"/>
      <c r="J4058">
        <v>0.25</v>
      </c>
      <c r="K4058">
        <v>0.33</v>
      </c>
      <c r="M4058" t="s">
        <v>75</v>
      </c>
      <c r="N4058" t="s">
        <v>24</v>
      </c>
      <c r="O4058" t="s">
        <v>21</v>
      </c>
      <c r="P4058">
        <v>1000</v>
      </c>
    </row>
    <row r="4059" spans="1:17" x14ac:dyDescent="0.25">
      <c r="A4059">
        <v>1</v>
      </c>
      <c r="B4059" t="s">
        <v>42</v>
      </c>
      <c r="C4059" t="s">
        <v>38</v>
      </c>
      <c r="D4059" t="s">
        <v>54</v>
      </c>
      <c r="E4059" t="s">
        <v>18</v>
      </c>
      <c r="F4059" t="s">
        <v>26</v>
      </c>
      <c r="G4059"/>
      <c r="H4059" t="s">
        <v>19</v>
      </c>
      <c r="J4059">
        <v>1</v>
      </c>
      <c r="K4059">
        <v>2</v>
      </c>
      <c r="M4059" t="s">
        <v>21</v>
      </c>
    </row>
    <row r="4060" spans="1:17" x14ac:dyDescent="0.25">
      <c r="A4060">
        <v>1</v>
      </c>
      <c r="B4060" t="s">
        <v>42</v>
      </c>
      <c r="C4060" t="s">
        <v>38</v>
      </c>
      <c r="D4060" t="s">
        <v>54</v>
      </c>
      <c r="E4060" t="s">
        <v>18</v>
      </c>
      <c r="F4060" t="s">
        <v>31</v>
      </c>
      <c r="G4060">
        <v>24</v>
      </c>
      <c r="M4060" t="s">
        <v>21</v>
      </c>
    </row>
    <row r="4061" spans="1:17" x14ac:dyDescent="0.25">
      <c r="A4061">
        <v>1</v>
      </c>
      <c r="B4061" t="s">
        <v>42</v>
      </c>
      <c r="C4061" t="s">
        <v>37</v>
      </c>
      <c r="D4061" t="s">
        <v>54</v>
      </c>
      <c r="E4061" t="s">
        <v>18</v>
      </c>
      <c r="F4061" t="s">
        <v>26</v>
      </c>
      <c r="G4061"/>
      <c r="H4061" t="s">
        <v>19</v>
      </c>
      <c r="J4061">
        <v>6</v>
      </c>
      <c r="K4061">
        <v>8</v>
      </c>
      <c r="M4061" t="s">
        <v>21</v>
      </c>
    </row>
    <row r="4062" spans="1:17" x14ac:dyDescent="0.25">
      <c r="A4062">
        <v>1</v>
      </c>
      <c r="B4062" t="s">
        <v>42</v>
      </c>
      <c r="C4062" t="s">
        <v>37</v>
      </c>
      <c r="D4062" t="s">
        <v>54</v>
      </c>
      <c r="E4062" t="s">
        <v>20</v>
      </c>
      <c r="F4062" t="s">
        <v>74</v>
      </c>
      <c r="G4062"/>
      <c r="J4062">
        <v>0.25</v>
      </c>
      <c r="K4062">
        <v>0.33</v>
      </c>
      <c r="M4062" t="s">
        <v>75</v>
      </c>
      <c r="N4062" t="s">
        <v>21</v>
      </c>
      <c r="O4062" t="s">
        <v>22</v>
      </c>
    </row>
    <row r="4063" spans="1:17" x14ac:dyDescent="0.25">
      <c r="A4063">
        <v>1</v>
      </c>
      <c r="B4063" t="s">
        <v>42</v>
      </c>
      <c r="C4063" t="s">
        <v>37</v>
      </c>
      <c r="D4063" t="s">
        <v>54</v>
      </c>
      <c r="E4063" t="s">
        <v>23</v>
      </c>
      <c r="F4063" t="s">
        <v>26</v>
      </c>
      <c r="G4063"/>
      <c r="H4063" t="s">
        <v>19</v>
      </c>
      <c r="J4063">
        <v>6</v>
      </c>
      <c r="K4063">
        <v>7.5</v>
      </c>
      <c r="M4063" t="s">
        <v>22</v>
      </c>
    </row>
    <row r="4064" spans="1:17" x14ac:dyDescent="0.25">
      <c r="A4064">
        <v>1</v>
      </c>
      <c r="B4064" t="s">
        <v>42</v>
      </c>
      <c r="C4064" t="s">
        <v>37</v>
      </c>
      <c r="D4064" t="s">
        <v>54</v>
      </c>
      <c r="E4064" t="s">
        <v>20</v>
      </c>
      <c r="F4064" t="s">
        <v>74</v>
      </c>
      <c r="G4064"/>
      <c r="J4064">
        <v>0.25</v>
      </c>
      <c r="K4064">
        <v>0.33</v>
      </c>
      <c r="M4064" t="s">
        <v>75</v>
      </c>
      <c r="N4064" t="s">
        <v>24</v>
      </c>
      <c r="O4064" t="s">
        <v>21</v>
      </c>
    </row>
    <row r="4065" spans="1:17" x14ac:dyDescent="0.25">
      <c r="A4065">
        <v>1</v>
      </c>
      <c r="B4065" t="s">
        <v>42</v>
      </c>
      <c r="C4065" t="s">
        <v>37</v>
      </c>
      <c r="D4065" t="s">
        <v>54</v>
      </c>
      <c r="E4065" t="s">
        <v>28</v>
      </c>
      <c r="F4065" t="s">
        <v>26</v>
      </c>
      <c r="G4065"/>
      <c r="H4065" t="s">
        <v>27</v>
      </c>
      <c r="I4065">
        <f>(J4065+K4065)/2</f>
        <v>1.5</v>
      </c>
      <c r="J4065">
        <v>1</v>
      </c>
      <c r="K4065">
        <v>2</v>
      </c>
      <c r="M4065" t="s">
        <v>21</v>
      </c>
    </row>
    <row r="4066" spans="1:17" x14ac:dyDescent="0.25">
      <c r="A4066">
        <v>1</v>
      </c>
      <c r="B4066" t="s">
        <v>42</v>
      </c>
      <c r="C4066" t="s">
        <v>37</v>
      </c>
      <c r="D4066" t="s">
        <v>54</v>
      </c>
      <c r="E4066" t="s">
        <v>18</v>
      </c>
      <c r="F4066" t="s">
        <v>31</v>
      </c>
      <c r="G4066">
        <v>24</v>
      </c>
      <c r="M4066" t="s">
        <v>21</v>
      </c>
    </row>
    <row r="4067" spans="1:17" hidden="1" x14ac:dyDescent="0.25">
      <c r="A4067">
        <v>0</v>
      </c>
      <c r="B4067" t="s">
        <v>43</v>
      </c>
      <c r="C4067" t="s">
        <v>17</v>
      </c>
      <c r="D4067" t="s">
        <v>54</v>
      </c>
      <c r="E4067" t="s">
        <v>18</v>
      </c>
      <c r="F4067" t="s">
        <v>26</v>
      </c>
      <c r="G4067"/>
      <c r="H4067" t="s">
        <v>19</v>
      </c>
      <c r="J4067">
        <v>6</v>
      </c>
      <c r="K4067">
        <v>8</v>
      </c>
      <c r="M4067" t="s">
        <v>21</v>
      </c>
    </row>
    <row r="4068" spans="1:17" hidden="1" x14ac:dyDescent="0.25">
      <c r="A4068">
        <v>0</v>
      </c>
      <c r="B4068" t="s">
        <v>43</v>
      </c>
      <c r="C4068" t="s">
        <v>17</v>
      </c>
      <c r="D4068" t="s">
        <v>54</v>
      </c>
      <c r="E4068" t="s">
        <v>20</v>
      </c>
      <c r="F4068" t="s">
        <v>74</v>
      </c>
      <c r="G4068"/>
      <c r="J4068">
        <v>0.25</v>
      </c>
      <c r="K4068">
        <v>0.33</v>
      </c>
      <c r="M4068" t="s">
        <v>75</v>
      </c>
      <c r="N4068" t="s">
        <v>21</v>
      </c>
      <c r="O4068" t="s">
        <v>22</v>
      </c>
    </row>
    <row r="4069" spans="1:17" hidden="1" x14ac:dyDescent="0.25">
      <c r="A4069">
        <v>0</v>
      </c>
      <c r="B4069" t="s">
        <v>43</v>
      </c>
      <c r="C4069" t="s">
        <v>17</v>
      </c>
      <c r="D4069" t="s">
        <v>54</v>
      </c>
      <c r="E4069" t="s">
        <v>23</v>
      </c>
      <c r="F4069" t="s">
        <v>26</v>
      </c>
      <c r="G4069"/>
      <c r="H4069" t="s">
        <v>19</v>
      </c>
      <c r="J4069">
        <v>6</v>
      </c>
      <c r="K4069">
        <v>8</v>
      </c>
      <c r="M4069" t="s">
        <v>22</v>
      </c>
    </row>
    <row r="4070" spans="1:17" hidden="1" x14ac:dyDescent="0.25">
      <c r="A4070">
        <v>0</v>
      </c>
      <c r="B4070" t="s">
        <v>43</v>
      </c>
      <c r="C4070" t="s">
        <v>17</v>
      </c>
      <c r="D4070" t="s">
        <v>54</v>
      </c>
      <c r="E4070" t="s">
        <v>20</v>
      </c>
      <c r="F4070" t="s">
        <v>74</v>
      </c>
      <c r="G4070"/>
      <c r="J4070">
        <v>0.25</v>
      </c>
      <c r="K4070">
        <v>0.33</v>
      </c>
      <c r="M4070" t="s">
        <v>75</v>
      </c>
      <c r="N4070" t="s">
        <v>24</v>
      </c>
      <c r="O4070" t="s">
        <v>62</v>
      </c>
      <c r="Q4070" t="e">
        <f>VLOOKUP(A4070&amp;C4071&amp;D4071,Sheet2!$A$1:$K$26,10,FALSE)</f>
        <v>#N/A</v>
      </c>
    </row>
    <row r="4071" spans="1:17" hidden="1" x14ac:dyDescent="0.25">
      <c r="A4071">
        <v>0</v>
      </c>
      <c r="B4071" t="s">
        <v>43</v>
      </c>
      <c r="C4071" t="s">
        <v>17</v>
      </c>
      <c r="D4071" t="s">
        <v>54</v>
      </c>
      <c r="E4071" t="s">
        <v>25</v>
      </c>
      <c r="F4071" t="s">
        <v>26</v>
      </c>
      <c r="G4071"/>
      <c r="H4071" t="s">
        <v>27</v>
      </c>
      <c r="I4071">
        <v>0.54</v>
      </c>
      <c r="J4071">
        <v>0.25</v>
      </c>
      <c r="K4071">
        <v>0.75</v>
      </c>
      <c r="M4071" t="s">
        <v>24</v>
      </c>
    </row>
    <row r="4072" spans="1:17" hidden="1" x14ac:dyDescent="0.25">
      <c r="A4072">
        <v>0</v>
      </c>
      <c r="B4072" t="s">
        <v>43</v>
      </c>
      <c r="C4072" t="s">
        <v>17</v>
      </c>
      <c r="D4072" t="s">
        <v>54</v>
      </c>
      <c r="E4072" t="s">
        <v>20</v>
      </c>
      <c r="F4072" t="s">
        <v>74</v>
      </c>
      <c r="G4072"/>
      <c r="I4072">
        <v>0.54</v>
      </c>
      <c r="J4072">
        <v>0.16</v>
      </c>
      <c r="K4072">
        <v>0.25</v>
      </c>
      <c r="M4072" t="s">
        <v>75</v>
      </c>
      <c r="N4072" t="s">
        <v>24</v>
      </c>
      <c r="O4072" t="s">
        <v>21</v>
      </c>
    </row>
    <row r="4073" spans="1:17" hidden="1" x14ac:dyDescent="0.25">
      <c r="A4073">
        <v>0</v>
      </c>
      <c r="B4073" t="s">
        <v>43</v>
      </c>
      <c r="C4073" t="s">
        <v>17</v>
      </c>
      <c r="D4073" t="s">
        <v>54</v>
      </c>
      <c r="E4073" t="s">
        <v>28</v>
      </c>
      <c r="F4073" t="s">
        <v>26</v>
      </c>
      <c r="G4073"/>
      <c r="H4073" t="s">
        <v>27</v>
      </c>
      <c r="I4073">
        <v>0.75</v>
      </c>
      <c r="J4073">
        <v>0.5</v>
      </c>
      <c r="K4073">
        <v>1</v>
      </c>
      <c r="M4073" t="s">
        <v>21</v>
      </c>
    </row>
    <row r="4074" spans="1:17" hidden="1" x14ac:dyDescent="0.25">
      <c r="A4074">
        <v>0</v>
      </c>
      <c r="B4074" t="s">
        <v>43</v>
      </c>
      <c r="C4074" t="s">
        <v>17</v>
      </c>
      <c r="D4074" t="s">
        <v>54</v>
      </c>
      <c r="E4074" t="s">
        <v>20</v>
      </c>
      <c r="F4074" t="s">
        <v>74</v>
      </c>
      <c r="G4074"/>
      <c r="J4074">
        <v>0.25</v>
      </c>
      <c r="K4074">
        <v>0.33</v>
      </c>
      <c r="M4074" t="s">
        <v>75</v>
      </c>
      <c r="N4074" t="s">
        <v>24</v>
      </c>
      <c r="O4074" t="s">
        <v>29</v>
      </c>
      <c r="P4074">
        <v>2500</v>
      </c>
      <c r="Q4074" t="e">
        <f>VLOOKUP(A4074&amp;C4074&amp;D4074,Sheet2!$A$1:$W$46,21,FALSE)</f>
        <v>#N/A</v>
      </c>
    </row>
    <row r="4075" spans="1:17" hidden="1" x14ac:dyDescent="0.25">
      <c r="A4075">
        <v>0</v>
      </c>
      <c r="B4075" t="s">
        <v>43</v>
      </c>
      <c r="C4075" t="s">
        <v>17</v>
      </c>
      <c r="D4075" t="s">
        <v>54</v>
      </c>
      <c r="E4075" t="s">
        <v>30</v>
      </c>
      <c r="F4075" t="s">
        <v>26</v>
      </c>
      <c r="G4075"/>
      <c r="H4075" t="s">
        <v>27</v>
      </c>
      <c r="I4075">
        <v>2.5</v>
      </c>
      <c r="J4075">
        <v>0.5</v>
      </c>
      <c r="K4075">
        <v>3</v>
      </c>
      <c r="M4075" t="s">
        <v>24</v>
      </c>
    </row>
    <row r="4076" spans="1:17" hidden="1" x14ac:dyDescent="0.25">
      <c r="A4076">
        <v>0</v>
      </c>
      <c r="B4076" t="s">
        <v>43</v>
      </c>
      <c r="C4076" t="s">
        <v>17</v>
      </c>
      <c r="D4076" t="s">
        <v>54</v>
      </c>
      <c r="E4076" t="s">
        <v>20</v>
      </c>
      <c r="F4076" t="s">
        <v>74</v>
      </c>
      <c r="G4076"/>
      <c r="J4076">
        <v>0.25</v>
      </c>
      <c r="K4076">
        <v>0.33</v>
      </c>
      <c r="M4076" t="s">
        <v>75</v>
      </c>
      <c r="N4076" t="s">
        <v>24</v>
      </c>
      <c r="O4076" t="s">
        <v>21</v>
      </c>
    </row>
    <row r="4077" spans="1:17" hidden="1" x14ac:dyDescent="0.25">
      <c r="A4077">
        <v>0</v>
      </c>
      <c r="B4077" t="s">
        <v>43</v>
      </c>
      <c r="C4077" t="s">
        <v>17</v>
      </c>
      <c r="D4077" t="s">
        <v>54</v>
      </c>
      <c r="E4077" t="s">
        <v>18</v>
      </c>
      <c r="F4077" t="s">
        <v>31</v>
      </c>
      <c r="G4077">
        <v>24</v>
      </c>
      <c r="M4077" t="s">
        <v>21</v>
      </c>
    </row>
    <row r="4078" spans="1:17" hidden="1" x14ac:dyDescent="0.25">
      <c r="A4078">
        <v>0</v>
      </c>
      <c r="B4078" t="s">
        <v>43</v>
      </c>
      <c r="C4078" t="s">
        <v>36</v>
      </c>
      <c r="D4078" t="s">
        <v>54</v>
      </c>
      <c r="E4078" t="s">
        <v>18</v>
      </c>
      <c r="F4078" t="s">
        <v>26</v>
      </c>
      <c r="G4078"/>
      <c r="H4078" t="s">
        <v>19</v>
      </c>
      <c r="J4078">
        <v>12</v>
      </c>
      <c r="K4078">
        <v>14</v>
      </c>
      <c r="M4078" t="s">
        <v>21</v>
      </c>
    </row>
    <row r="4079" spans="1:17" hidden="1" x14ac:dyDescent="0.25">
      <c r="A4079">
        <v>0</v>
      </c>
      <c r="B4079" t="s">
        <v>43</v>
      </c>
      <c r="C4079" t="s">
        <v>36</v>
      </c>
      <c r="D4079" t="s">
        <v>54</v>
      </c>
      <c r="E4079" t="s">
        <v>34</v>
      </c>
      <c r="F4079" t="s">
        <v>26</v>
      </c>
      <c r="G4079"/>
      <c r="H4079" t="s">
        <v>19</v>
      </c>
      <c r="J4079">
        <v>1</v>
      </c>
      <c r="K4079">
        <v>2</v>
      </c>
      <c r="M4079" t="s">
        <v>24</v>
      </c>
    </row>
    <row r="4080" spans="1:17" hidden="1" x14ac:dyDescent="0.25">
      <c r="A4080">
        <v>0</v>
      </c>
      <c r="B4080" t="s">
        <v>43</v>
      </c>
      <c r="C4080" t="s">
        <v>36</v>
      </c>
      <c r="D4080" t="s">
        <v>54</v>
      </c>
      <c r="E4080" t="s">
        <v>20</v>
      </c>
      <c r="F4080" t="s">
        <v>74</v>
      </c>
      <c r="G4080"/>
      <c r="J4080">
        <v>0.25</v>
      </c>
      <c r="K4080">
        <v>0.33</v>
      </c>
      <c r="M4080" t="s">
        <v>75</v>
      </c>
      <c r="N4080" t="s">
        <v>24</v>
      </c>
      <c r="O4080" t="s">
        <v>29</v>
      </c>
      <c r="P4080">
        <v>2500</v>
      </c>
      <c r="Q4080" t="e">
        <f>VLOOKUP(A4080&amp;C4080&amp;D4080,Sheet2!$A$1:$W$46,21,FALSE)</f>
        <v>#N/A</v>
      </c>
    </row>
    <row r="4081" spans="1:17" hidden="1" x14ac:dyDescent="0.25">
      <c r="A4081">
        <v>0</v>
      </c>
      <c r="B4081" t="s">
        <v>43</v>
      </c>
      <c r="C4081" t="s">
        <v>36</v>
      </c>
      <c r="D4081" t="s">
        <v>54</v>
      </c>
      <c r="E4081" t="s">
        <v>30</v>
      </c>
      <c r="F4081" t="s">
        <v>26</v>
      </c>
      <c r="G4081"/>
      <c r="H4081" t="s">
        <v>27</v>
      </c>
      <c r="I4081">
        <v>2.5</v>
      </c>
      <c r="J4081">
        <v>0.5</v>
      </c>
      <c r="K4081">
        <v>4</v>
      </c>
      <c r="M4081" t="s">
        <v>24</v>
      </c>
    </row>
    <row r="4082" spans="1:17" hidden="1" x14ac:dyDescent="0.25">
      <c r="A4082">
        <v>0</v>
      </c>
      <c r="B4082" t="s">
        <v>43</v>
      </c>
      <c r="C4082" t="s">
        <v>36</v>
      </c>
      <c r="D4082" t="s">
        <v>54</v>
      </c>
      <c r="E4082" t="s">
        <v>20</v>
      </c>
      <c r="F4082" t="s">
        <v>74</v>
      </c>
      <c r="G4082"/>
      <c r="J4082">
        <v>0.25</v>
      </c>
      <c r="K4082">
        <v>0.33</v>
      </c>
      <c r="M4082" t="s">
        <v>75</v>
      </c>
      <c r="N4082" t="s">
        <v>24</v>
      </c>
      <c r="O4082" t="s">
        <v>21</v>
      </c>
    </row>
    <row r="4083" spans="1:17" hidden="1" x14ac:dyDescent="0.25">
      <c r="A4083">
        <v>0</v>
      </c>
      <c r="B4083" t="s">
        <v>43</v>
      </c>
      <c r="C4083" t="s">
        <v>36</v>
      </c>
      <c r="D4083" t="s">
        <v>54</v>
      </c>
      <c r="E4083" t="s">
        <v>18</v>
      </c>
      <c r="F4083" t="s">
        <v>31</v>
      </c>
      <c r="G4083">
        <v>24</v>
      </c>
      <c r="M4083" t="s">
        <v>21</v>
      </c>
    </row>
    <row r="4084" spans="1:17" hidden="1" x14ac:dyDescent="0.25">
      <c r="A4084">
        <v>0</v>
      </c>
      <c r="B4084" t="s">
        <v>43</v>
      </c>
      <c r="C4084" t="s">
        <v>38</v>
      </c>
      <c r="D4084" t="s">
        <v>54</v>
      </c>
      <c r="E4084" t="s">
        <v>18</v>
      </c>
      <c r="F4084" t="s">
        <v>26</v>
      </c>
      <c r="G4084"/>
      <c r="H4084" t="s">
        <v>19</v>
      </c>
      <c r="J4084">
        <v>12</v>
      </c>
      <c r="K4084">
        <v>14</v>
      </c>
      <c r="M4084" t="s">
        <v>21</v>
      </c>
    </row>
    <row r="4085" spans="1:17" hidden="1" x14ac:dyDescent="0.25">
      <c r="A4085">
        <v>0</v>
      </c>
      <c r="B4085" t="s">
        <v>43</v>
      </c>
      <c r="C4085" t="s">
        <v>38</v>
      </c>
      <c r="D4085" t="s">
        <v>54</v>
      </c>
      <c r="E4085" t="s">
        <v>20</v>
      </c>
      <c r="F4085" t="s">
        <v>74</v>
      </c>
      <c r="G4085"/>
      <c r="J4085">
        <v>0.25</v>
      </c>
      <c r="K4085">
        <v>0.33</v>
      </c>
      <c r="M4085" t="s">
        <v>75</v>
      </c>
      <c r="N4085" t="s">
        <v>21</v>
      </c>
      <c r="O4085" t="s">
        <v>62</v>
      </c>
      <c r="Q4085" t="e">
        <f>VLOOKUP(A4085&amp;C4086&amp;D4086,Sheet2!$A$1:$K$26,10,FALSE)</f>
        <v>#N/A</v>
      </c>
    </row>
    <row r="4086" spans="1:17" hidden="1" x14ac:dyDescent="0.25">
      <c r="A4086">
        <v>0</v>
      </c>
      <c r="B4086" t="s">
        <v>43</v>
      </c>
      <c r="C4086" t="s">
        <v>38</v>
      </c>
      <c r="D4086" t="s">
        <v>54</v>
      </c>
      <c r="E4086" t="s">
        <v>25</v>
      </c>
      <c r="F4086" t="s">
        <v>26</v>
      </c>
      <c r="G4086"/>
      <c r="H4086" t="s">
        <v>27</v>
      </c>
      <c r="I4086">
        <v>0.75</v>
      </c>
      <c r="J4086">
        <v>0.5</v>
      </c>
      <c r="K4086">
        <v>1</v>
      </c>
      <c r="M4086" t="s">
        <v>24</v>
      </c>
    </row>
    <row r="4087" spans="1:17" hidden="1" x14ac:dyDescent="0.25">
      <c r="A4087">
        <v>0</v>
      </c>
      <c r="B4087" t="s">
        <v>43</v>
      </c>
      <c r="C4087" t="s">
        <v>38</v>
      </c>
      <c r="D4087" t="s">
        <v>54</v>
      </c>
      <c r="E4087" t="s">
        <v>20</v>
      </c>
      <c r="F4087" t="s">
        <v>74</v>
      </c>
      <c r="G4087"/>
      <c r="J4087">
        <v>0.25</v>
      </c>
      <c r="K4087">
        <v>0.33</v>
      </c>
      <c r="M4087" t="s">
        <v>75</v>
      </c>
      <c r="N4087" t="s">
        <v>24</v>
      </c>
      <c r="O4087" t="s">
        <v>21</v>
      </c>
      <c r="P4087">
        <v>1000</v>
      </c>
    </row>
    <row r="4088" spans="1:17" hidden="1" x14ac:dyDescent="0.25">
      <c r="A4088">
        <v>0</v>
      </c>
      <c r="B4088" t="s">
        <v>43</v>
      </c>
      <c r="C4088" t="s">
        <v>38</v>
      </c>
      <c r="D4088" t="s">
        <v>54</v>
      </c>
      <c r="E4088" t="s">
        <v>18</v>
      </c>
      <c r="F4088" t="s">
        <v>26</v>
      </c>
      <c r="G4088"/>
      <c r="H4088" t="s">
        <v>19</v>
      </c>
      <c r="J4088">
        <v>1</v>
      </c>
      <c r="K4088">
        <v>2</v>
      </c>
      <c r="M4088" t="s">
        <v>21</v>
      </c>
    </row>
    <row r="4089" spans="1:17" hidden="1" x14ac:dyDescent="0.25">
      <c r="A4089">
        <v>0</v>
      </c>
      <c r="B4089" t="s">
        <v>43</v>
      </c>
      <c r="C4089" t="s">
        <v>38</v>
      </c>
      <c r="D4089" t="s">
        <v>54</v>
      </c>
      <c r="E4089" t="s">
        <v>20</v>
      </c>
      <c r="F4089" t="s">
        <v>74</v>
      </c>
      <c r="G4089"/>
      <c r="J4089">
        <v>0.25</v>
      </c>
      <c r="K4089">
        <v>0.33</v>
      </c>
      <c r="M4089" t="s">
        <v>75</v>
      </c>
      <c r="N4089" t="s">
        <v>21</v>
      </c>
      <c r="O4089" t="s">
        <v>29</v>
      </c>
      <c r="P4089">
        <v>2500</v>
      </c>
      <c r="Q4089" t="e">
        <f>VLOOKUP(A4089&amp;C4089&amp;D4089,Sheet2!$A$1:$W$46,21,FALSE)</f>
        <v>#N/A</v>
      </c>
    </row>
    <row r="4090" spans="1:17" hidden="1" x14ac:dyDescent="0.25">
      <c r="A4090">
        <v>0</v>
      </c>
      <c r="B4090" t="s">
        <v>43</v>
      </c>
      <c r="C4090" t="s">
        <v>38</v>
      </c>
      <c r="D4090" t="s">
        <v>54</v>
      </c>
      <c r="E4090" t="s">
        <v>30</v>
      </c>
      <c r="F4090" t="s">
        <v>26</v>
      </c>
      <c r="G4090"/>
      <c r="H4090" t="s">
        <v>27</v>
      </c>
      <c r="I4090">
        <v>1.5</v>
      </c>
      <c r="J4090">
        <v>1</v>
      </c>
      <c r="K4090">
        <v>2</v>
      </c>
      <c r="M4090" t="s">
        <v>24</v>
      </c>
    </row>
    <row r="4091" spans="1:17" hidden="1" x14ac:dyDescent="0.25">
      <c r="A4091">
        <v>0</v>
      </c>
      <c r="B4091" t="s">
        <v>43</v>
      </c>
      <c r="C4091" t="s">
        <v>38</v>
      </c>
      <c r="D4091" t="s">
        <v>54</v>
      </c>
      <c r="E4091" t="s">
        <v>20</v>
      </c>
      <c r="F4091" t="s">
        <v>74</v>
      </c>
      <c r="G4091"/>
      <c r="J4091">
        <v>0.25</v>
      </c>
      <c r="K4091">
        <v>0.33</v>
      </c>
      <c r="M4091" t="s">
        <v>75</v>
      </c>
      <c r="N4091" t="s">
        <v>24</v>
      </c>
      <c r="O4091" t="s">
        <v>21</v>
      </c>
    </row>
    <row r="4092" spans="1:17" hidden="1" x14ac:dyDescent="0.25">
      <c r="A4092">
        <v>0</v>
      </c>
      <c r="B4092" t="s">
        <v>43</v>
      </c>
      <c r="C4092" t="s">
        <v>38</v>
      </c>
      <c r="D4092" t="s">
        <v>54</v>
      </c>
      <c r="E4092" t="s">
        <v>18</v>
      </c>
      <c r="F4092" t="s">
        <v>31</v>
      </c>
      <c r="G4092">
        <v>24</v>
      </c>
      <c r="M4092" t="s">
        <v>21</v>
      </c>
    </row>
    <row r="4093" spans="1:17" hidden="1" x14ac:dyDescent="0.25">
      <c r="A4093">
        <v>0</v>
      </c>
      <c r="B4093" t="s">
        <v>43</v>
      </c>
      <c r="C4093" t="s">
        <v>37</v>
      </c>
      <c r="D4093" t="s">
        <v>54</v>
      </c>
      <c r="E4093" t="s">
        <v>18</v>
      </c>
      <c r="F4093" t="s">
        <v>26</v>
      </c>
      <c r="G4093"/>
      <c r="H4093" t="s">
        <v>19</v>
      </c>
      <c r="J4093">
        <v>6</v>
      </c>
      <c r="K4093">
        <v>8</v>
      </c>
      <c r="M4093" t="s">
        <v>21</v>
      </c>
    </row>
    <row r="4094" spans="1:17" hidden="1" x14ac:dyDescent="0.25">
      <c r="A4094">
        <v>0</v>
      </c>
      <c r="B4094" t="s">
        <v>43</v>
      </c>
      <c r="C4094" t="s">
        <v>37</v>
      </c>
      <c r="D4094" t="s">
        <v>54</v>
      </c>
      <c r="E4094" t="s">
        <v>20</v>
      </c>
      <c r="F4094" t="s">
        <v>74</v>
      </c>
      <c r="G4094"/>
      <c r="J4094">
        <v>0.25</v>
      </c>
      <c r="K4094">
        <v>0.33</v>
      </c>
      <c r="M4094" t="s">
        <v>75</v>
      </c>
      <c r="N4094" t="s">
        <v>21</v>
      </c>
      <c r="O4094" t="s">
        <v>22</v>
      </c>
    </row>
    <row r="4095" spans="1:17" hidden="1" x14ac:dyDescent="0.25">
      <c r="A4095">
        <v>0</v>
      </c>
      <c r="B4095" t="s">
        <v>43</v>
      </c>
      <c r="C4095" t="s">
        <v>37</v>
      </c>
      <c r="D4095" t="s">
        <v>54</v>
      </c>
      <c r="E4095" t="s">
        <v>23</v>
      </c>
      <c r="F4095" t="s">
        <v>26</v>
      </c>
      <c r="G4095"/>
      <c r="H4095" t="s">
        <v>19</v>
      </c>
      <c r="J4095">
        <v>6</v>
      </c>
      <c r="K4095">
        <v>7.5</v>
      </c>
      <c r="M4095" t="s">
        <v>22</v>
      </c>
    </row>
    <row r="4096" spans="1:17" hidden="1" x14ac:dyDescent="0.25">
      <c r="A4096">
        <v>0</v>
      </c>
      <c r="B4096" t="s">
        <v>43</v>
      </c>
      <c r="C4096" t="s">
        <v>37</v>
      </c>
      <c r="D4096" t="s">
        <v>54</v>
      </c>
      <c r="E4096" t="s">
        <v>20</v>
      </c>
      <c r="F4096" t="s">
        <v>74</v>
      </c>
      <c r="G4096"/>
      <c r="J4096">
        <v>0.25</v>
      </c>
      <c r="K4096">
        <v>0.33</v>
      </c>
      <c r="M4096" t="s">
        <v>75</v>
      </c>
      <c r="N4096" t="s">
        <v>24</v>
      </c>
      <c r="O4096" t="s">
        <v>21</v>
      </c>
    </row>
    <row r="4097" spans="1:17" hidden="1" x14ac:dyDescent="0.25">
      <c r="A4097">
        <v>0</v>
      </c>
      <c r="B4097" t="s">
        <v>43</v>
      </c>
      <c r="C4097" t="s">
        <v>37</v>
      </c>
      <c r="D4097" t="s">
        <v>54</v>
      </c>
      <c r="E4097" t="s">
        <v>28</v>
      </c>
      <c r="F4097" t="s">
        <v>26</v>
      </c>
      <c r="G4097"/>
      <c r="H4097" t="s">
        <v>27</v>
      </c>
      <c r="I4097">
        <f>(J4097+K4097)/2</f>
        <v>1.5</v>
      </c>
      <c r="J4097">
        <v>1</v>
      </c>
      <c r="K4097">
        <v>2</v>
      </c>
      <c r="M4097" t="s">
        <v>21</v>
      </c>
    </row>
    <row r="4098" spans="1:17" hidden="1" x14ac:dyDescent="0.25">
      <c r="A4098">
        <v>0</v>
      </c>
      <c r="B4098" t="s">
        <v>43</v>
      </c>
      <c r="C4098" t="s">
        <v>37</v>
      </c>
      <c r="D4098" t="s">
        <v>54</v>
      </c>
      <c r="E4098" t="s">
        <v>20</v>
      </c>
      <c r="F4098" t="s">
        <v>74</v>
      </c>
      <c r="G4098"/>
      <c r="J4098">
        <v>0.25</v>
      </c>
      <c r="K4098">
        <v>0.33</v>
      </c>
      <c r="M4098" t="s">
        <v>75</v>
      </c>
      <c r="N4098" t="s">
        <v>24</v>
      </c>
      <c r="O4098" t="s">
        <v>29</v>
      </c>
      <c r="P4098">
        <v>2500</v>
      </c>
      <c r="Q4098" t="e">
        <f>VLOOKUP(A4098&amp;C4098&amp;D4098,Sheet2!$A$1:$W$46,21,FALSE)</f>
        <v>#N/A</v>
      </c>
    </row>
    <row r="4099" spans="1:17" hidden="1" x14ac:dyDescent="0.25">
      <c r="A4099">
        <v>0</v>
      </c>
      <c r="B4099" t="s">
        <v>43</v>
      </c>
      <c r="C4099" t="s">
        <v>37</v>
      </c>
      <c r="D4099" t="s">
        <v>54</v>
      </c>
      <c r="E4099" t="s">
        <v>30</v>
      </c>
      <c r="F4099" t="s">
        <v>26</v>
      </c>
      <c r="G4099"/>
      <c r="H4099" t="s">
        <v>27</v>
      </c>
      <c r="I4099">
        <v>3</v>
      </c>
      <c r="J4099">
        <v>2</v>
      </c>
      <c r="K4099">
        <v>5</v>
      </c>
      <c r="M4099" t="s">
        <v>24</v>
      </c>
    </row>
    <row r="4100" spans="1:17" hidden="1" x14ac:dyDescent="0.25">
      <c r="A4100">
        <v>0</v>
      </c>
      <c r="B4100" t="s">
        <v>43</v>
      </c>
      <c r="C4100" t="s">
        <v>37</v>
      </c>
      <c r="D4100" t="s">
        <v>54</v>
      </c>
      <c r="E4100" t="s">
        <v>20</v>
      </c>
      <c r="F4100" t="s">
        <v>74</v>
      </c>
      <c r="G4100"/>
      <c r="J4100">
        <v>0.25</v>
      </c>
      <c r="K4100">
        <v>0.33</v>
      </c>
      <c r="M4100" t="s">
        <v>75</v>
      </c>
      <c r="N4100" t="s">
        <v>24</v>
      </c>
      <c r="O4100" t="s">
        <v>21</v>
      </c>
      <c r="P4100">
        <v>1000</v>
      </c>
    </row>
    <row r="4101" spans="1:17" hidden="1" x14ac:dyDescent="0.25">
      <c r="A4101">
        <v>0</v>
      </c>
      <c r="B4101" t="s">
        <v>43</v>
      </c>
      <c r="C4101" t="s">
        <v>37</v>
      </c>
      <c r="D4101" t="s">
        <v>54</v>
      </c>
      <c r="E4101" t="s">
        <v>18</v>
      </c>
      <c r="F4101" t="s">
        <v>31</v>
      </c>
      <c r="G4101">
        <v>24</v>
      </c>
      <c r="M4101" t="s">
        <v>21</v>
      </c>
    </row>
    <row r="4102" spans="1:17" hidden="1" x14ac:dyDescent="0.25">
      <c r="A4102">
        <v>2</v>
      </c>
      <c r="B4102" t="s">
        <v>43</v>
      </c>
      <c r="C4102" t="s">
        <v>17</v>
      </c>
      <c r="D4102" t="s">
        <v>54</v>
      </c>
      <c r="E4102" t="s">
        <v>18</v>
      </c>
      <c r="F4102" t="s">
        <v>26</v>
      </c>
      <c r="G4102"/>
      <c r="H4102" t="s">
        <v>19</v>
      </c>
      <c r="J4102">
        <v>6</v>
      </c>
      <c r="K4102">
        <v>8</v>
      </c>
      <c r="M4102" t="s">
        <v>21</v>
      </c>
    </row>
    <row r="4103" spans="1:17" hidden="1" x14ac:dyDescent="0.25">
      <c r="A4103">
        <v>2</v>
      </c>
      <c r="B4103" t="s">
        <v>43</v>
      </c>
      <c r="C4103" t="s">
        <v>17</v>
      </c>
      <c r="D4103" t="s">
        <v>54</v>
      </c>
      <c r="E4103" t="s">
        <v>18</v>
      </c>
      <c r="F4103" t="s">
        <v>26</v>
      </c>
      <c r="G4103"/>
      <c r="H4103" t="s">
        <v>19</v>
      </c>
      <c r="J4103">
        <v>6</v>
      </c>
      <c r="K4103">
        <v>8</v>
      </c>
      <c r="M4103" t="s">
        <v>21</v>
      </c>
    </row>
    <row r="4104" spans="1:17" hidden="1" x14ac:dyDescent="0.25">
      <c r="A4104">
        <v>2</v>
      </c>
      <c r="B4104" t="s">
        <v>43</v>
      </c>
      <c r="C4104" t="s">
        <v>17</v>
      </c>
      <c r="D4104" t="s">
        <v>54</v>
      </c>
      <c r="E4104" t="s">
        <v>20</v>
      </c>
      <c r="F4104" t="s">
        <v>74</v>
      </c>
      <c r="G4104"/>
      <c r="J4104">
        <v>0.25</v>
      </c>
      <c r="K4104">
        <v>0.33</v>
      </c>
      <c r="M4104" t="s">
        <v>75</v>
      </c>
      <c r="N4104" t="s">
        <v>21</v>
      </c>
      <c r="O4104" t="s">
        <v>62</v>
      </c>
      <c r="Q4104" t="s">
        <v>63</v>
      </c>
    </row>
    <row r="4105" spans="1:17" hidden="1" x14ac:dyDescent="0.25">
      <c r="A4105">
        <v>2</v>
      </c>
      <c r="B4105" t="s">
        <v>43</v>
      </c>
      <c r="C4105" t="s">
        <v>17</v>
      </c>
      <c r="D4105" t="s">
        <v>54</v>
      </c>
      <c r="E4105" t="s">
        <v>25</v>
      </c>
      <c r="F4105" t="s">
        <v>26</v>
      </c>
      <c r="G4105"/>
      <c r="H4105" t="s">
        <v>27</v>
      </c>
      <c r="I4105">
        <v>0.54</v>
      </c>
      <c r="J4105">
        <v>0.25</v>
      </c>
      <c r="K4105">
        <v>0.75</v>
      </c>
      <c r="M4105" t="s">
        <v>24</v>
      </c>
    </row>
    <row r="4106" spans="1:17" hidden="1" x14ac:dyDescent="0.25">
      <c r="A4106">
        <v>2</v>
      </c>
      <c r="B4106" t="s">
        <v>43</v>
      </c>
      <c r="C4106" t="s">
        <v>17</v>
      </c>
      <c r="D4106" t="s">
        <v>54</v>
      </c>
      <c r="E4106" t="s">
        <v>20</v>
      </c>
      <c r="F4106" t="s">
        <v>74</v>
      </c>
      <c r="G4106"/>
      <c r="I4106">
        <v>0.54</v>
      </c>
      <c r="J4106">
        <v>0.16</v>
      </c>
      <c r="K4106">
        <v>0.25</v>
      </c>
      <c r="M4106" t="s">
        <v>75</v>
      </c>
      <c r="N4106" t="s">
        <v>24</v>
      </c>
      <c r="O4106" t="s">
        <v>21</v>
      </c>
    </row>
    <row r="4107" spans="1:17" hidden="1" x14ac:dyDescent="0.25">
      <c r="A4107">
        <v>2</v>
      </c>
      <c r="B4107" t="s">
        <v>43</v>
      </c>
      <c r="C4107" t="s">
        <v>17</v>
      </c>
      <c r="D4107" t="s">
        <v>54</v>
      </c>
      <c r="E4107" t="s">
        <v>28</v>
      </c>
      <c r="F4107" t="s">
        <v>26</v>
      </c>
      <c r="G4107"/>
      <c r="H4107" t="s">
        <v>27</v>
      </c>
      <c r="I4107">
        <v>0.75</v>
      </c>
      <c r="J4107">
        <v>0.5</v>
      </c>
      <c r="K4107">
        <v>1</v>
      </c>
      <c r="M4107" t="s">
        <v>21</v>
      </c>
    </row>
    <row r="4108" spans="1:17" hidden="1" x14ac:dyDescent="0.25">
      <c r="A4108">
        <v>2</v>
      </c>
      <c r="B4108" t="s">
        <v>43</v>
      </c>
      <c r="C4108" t="s">
        <v>17</v>
      </c>
      <c r="D4108" t="s">
        <v>54</v>
      </c>
      <c r="E4108" t="s">
        <v>18</v>
      </c>
      <c r="F4108" t="s">
        <v>31</v>
      </c>
      <c r="G4108">
        <v>24</v>
      </c>
      <c r="M4108" t="s">
        <v>21</v>
      </c>
    </row>
    <row r="4109" spans="1:17" hidden="1" x14ac:dyDescent="0.25">
      <c r="A4109">
        <v>2</v>
      </c>
      <c r="B4109" t="s">
        <v>43</v>
      </c>
      <c r="C4109" t="s">
        <v>36</v>
      </c>
      <c r="D4109" t="s">
        <v>54</v>
      </c>
      <c r="E4109" t="s">
        <v>18</v>
      </c>
      <c r="F4109" t="s">
        <v>26</v>
      </c>
      <c r="G4109"/>
      <c r="H4109" t="s">
        <v>19</v>
      </c>
      <c r="J4109">
        <v>12</v>
      </c>
      <c r="K4109">
        <v>14</v>
      </c>
      <c r="M4109" t="s">
        <v>21</v>
      </c>
    </row>
    <row r="4110" spans="1:17" hidden="1" x14ac:dyDescent="0.25">
      <c r="A4110">
        <v>2</v>
      </c>
      <c r="B4110" t="s">
        <v>43</v>
      </c>
      <c r="C4110" t="s">
        <v>36</v>
      </c>
      <c r="D4110" t="s">
        <v>54</v>
      </c>
      <c r="E4110" t="s">
        <v>34</v>
      </c>
      <c r="F4110" t="s">
        <v>26</v>
      </c>
      <c r="G4110"/>
      <c r="H4110" t="s">
        <v>19</v>
      </c>
      <c r="J4110">
        <v>1</v>
      </c>
      <c r="K4110">
        <v>2</v>
      </c>
      <c r="M4110" t="s">
        <v>24</v>
      </c>
    </row>
    <row r="4111" spans="1:17" hidden="1" x14ac:dyDescent="0.25">
      <c r="A4111">
        <v>2</v>
      </c>
      <c r="B4111" t="s">
        <v>43</v>
      </c>
      <c r="C4111" t="s">
        <v>36</v>
      </c>
      <c r="D4111" t="s">
        <v>54</v>
      </c>
      <c r="E4111" t="s">
        <v>18</v>
      </c>
      <c r="F4111" t="s">
        <v>31</v>
      </c>
      <c r="G4111">
        <v>24</v>
      </c>
      <c r="M4111" t="s">
        <v>21</v>
      </c>
    </row>
    <row r="4112" spans="1:17" hidden="1" x14ac:dyDescent="0.25">
      <c r="A4112">
        <v>2</v>
      </c>
      <c r="B4112" t="s">
        <v>43</v>
      </c>
      <c r="C4112" t="s">
        <v>38</v>
      </c>
      <c r="D4112" t="s">
        <v>54</v>
      </c>
      <c r="E4112" t="s">
        <v>18</v>
      </c>
      <c r="F4112" t="s">
        <v>26</v>
      </c>
      <c r="G4112"/>
      <c r="H4112" t="s">
        <v>19</v>
      </c>
      <c r="J4112">
        <v>12</v>
      </c>
      <c r="K4112">
        <v>14</v>
      </c>
      <c r="M4112" t="s">
        <v>21</v>
      </c>
    </row>
    <row r="4113" spans="1:17" hidden="1" x14ac:dyDescent="0.25">
      <c r="A4113">
        <v>2</v>
      </c>
      <c r="B4113" t="s">
        <v>43</v>
      </c>
      <c r="C4113" t="s">
        <v>38</v>
      </c>
      <c r="D4113" t="s">
        <v>54</v>
      </c>
      <c r="E4113" t="s">
        <v>20</v>
      </c>
      <c r="F4113" t="s">
        <v>74</v>
      </c>
      <c r="G4113"/>
      <c r="J4113">
        <v>0.25</v>
      </c>
      <c r="K4113">
        <v>0.33</v>
      </c>
      <c r="M4113" t="s">
        <v>75</v>
      </c>
      <c r="N4113" t="s">
        <v>21</v>
      </c>
      <c r="O4113" t="s">
        <v>62</v>
      </c>
      <c r="Q4113" t="s">
        <v>63</v>
      </c>
    </row>
    <row r="4114" spans="1:17" hidden="1" x14ac:dyDescent="0.25">
      <c r="A4114">
        <v>2</v>
      </c>
      <c r="B4114" t="s">
        <v>43</v>
      </c>
      <c r="C4114" t="s">
        <v>38</v>
      </c>
      <c r="D4114" t="s">
        <v>54</v>
      </c>
      <c r="E4114" t="s">
        <v>25</v>
      </c>
      <c r="F4114" t="s">
        <v>26</v>
      </c>
      <c r="G4114"/>
      <c r="H4114" t="s">
        <v>27</v>
      </c>
      <c r="I4114">
        <v>0.75</v>
      </c>
      <c r="J4114">
        <v>0.5</v>
      </c>
      <c r="K4114">
        <v>1</v>
      </c>
      <c r="M4114" t="s">
        <v>24</v>
      </c>
    </row>
    <row r="4115" spans="1:17" hidden="1" x14ac:dyDescent="0.25">
      <c r="A4115">
        <v>2</v>
      </c>
      <c r="B4115" t="s">
        <v>43</v>
      </c>
      <c r="C4115" t="s">
        <v>38</v>
      </c>
      <c r="D4115" t="s">
        <v>54</v>
      </c>
      <c r="E4115" t="s">
        <v>20</v>
      </c>
      <c r="F4115" t="s">
        <v>74</v>
      </c>
      <c r="G4115"/>
      <c r="I4115">
        <v>0.75</v>
      </c>
      <c r="J4115">
        <v>0.16</v>
      </c>
      <c r="K4115">
        <v>0.25</v>
      </c>
      <c r="M4115" t="s">
        <v>75</v>
      </c>
      <c r="N4115" t="s">
        <v>24</v>
      </c>
      <c r="O4115" t="s">
        <v>21</v>
      </c>
    </row>
    <row r="4116" spans="1:17" hidden="1" x14ac:dyDescent="0.25">
      <c r="A4116">
        <v>2</v>
      </c>
      <c r="B4116" t="s">
        <v>43</v>
      </c>
      <c r="C4116" t="s">
        <v>38</v>
      </c>
      <c r="D4116" t="s">
        <v>54</v>
      </c>
      <c r="E4116" t="s">
        <v>18</v>
      </c>
      <c r="F4116" t="s">
        <v>26</v>
      </c>
      <c r="G4116"/>
      <c r="H4116" t="s">
        <v>19</v>
      </c>
      <c r="J4116">
        <v>1</v>
      </c>
      <c r="K4116">
        <v>2</v>
      </c>
      <c r="M4116" t="s">
        <v>21</v>
      </c>
    </row>
    <row r="4117" spans="1:17" hidden="1" x14ac:dyDescent="0.25">
      <c r="A4117">
        <v>2</v>
      </c>
      <c r="B4117" t="s">
        <v>43</v>
      </c>
      <c r="C4117" t="s">
        <v>38</v>
      </c>
      <c r="D4117" t="s">
        <v>54</v>
      </c>
      <c r="E4117" t="s">
        <v>18</v>
      </c>
      <c r="F4117" t="s">
        <v>31</v>
      </c>
      <c r="G4117">
        <v>24</v>
      </c>
      <c r="M4117" t="s">
        <v>21</v>
      </c>
    </row>
    <row r="4118" spans="1:17" hidden="1" x14ac:dyDescent="0.25">
      <c r="A4118">
        <v>2</v>
      </c>
      <c r="B4118" t="s">
        <v>43</v>
      </c>
      <c r="C4118" t="s">
        <v>37</v>
      </c>
      <c r="D4118" t="s">
        <v>54</v>
      </c>
      <c r="E4118" t="s">
        <v>18</v>
      </c>
      <c r="F4118" t="s">
        <v>26</v>
      </c>
      <c r="G4118"/>
      <c r="H4118" t="s">
        <v>19</v>
      </c>
      <c r="J4118">
        <v>6</v>
      </c>
      <c r="K4118">
        <v>8</v>
      </c>
      <c r="M4118" t="s">
        <v>21</v>
      </c>
    </row>
    <row r="4119" spans="1:17" hidden="1" x14ac:dyDescent="0.25">
      <c r="A4119">
        <v>2</v>
      </c>
      <c r="B4119" t="s">
        <v>43</v>
      </c>
      <c r="C4119" t="s">
        <v>37</v>
      </c>
      <c r="D4119" t="s">
        <v>54</v>
      </c>
      <c r="E4119" t="s">
        <v>18</v>
      </c>
      <c r="F4119" t="s">
        <v>26</v>
      </c>
      <c r="G4119"/>
      <c r="H4119" t="s">
        <v>19</v>
      </c>
      <c r="J4119">
        <v>6</v>
      </c>
      <c r="K4119">
        <v>8</v>
      </c>
      <c r="M4119" t="s">
        <v>21</v>
      </c>
    </row>
    <row r="4120" spans="1:17" hidden="1" x14ac:dyDescent="0.25">
      <c r="A4120">
        <v>2</v>
      </c>
      <c r="B4120" t="s">
        <v>43</v>
      </c>
      <c r="C4120" t="s">
        <v>37</v>
      </c>
      <c r="D4120" t="s">
        <v>54</v>
      </c>
      <c r="E4120" t="s">
        <v>28</v>
      </c>
      <c r="F4120" t="s">
        <v>26</v>
      </c>
      <c r="G4120"/>
      <c r="H4120" t="s">
        <v>27</v>
      </c>
      <c r="I4120">
        <f>(J4120+K4120)/2</f>
        <v>1.5</v>
      </c>
      <c r="J4120">
        <v>1</v>
      </c>
      <c r="K4120">
        <v>2</v>
      </c>
      <c r="M4120" t="s">
        <v>21</v>
      </c>
    </row>
    <row r="4121" spans="1:17" hidden="1" x14ac:dyDescent="0.25">
      <c r="A4121">
        <v>2</v>
      </c>
      <c r="B4121" t="s">
        <v>43</v>
      </c>
      <c r="C4121" t="s">
        <v>37</v>
      </c>
      <c r="D4121" t="s">
        <v>54</v>
      </c>
      <c r="E4121" t="s">
        <v>18</v>
      </c>
      <c r="F4121" t="s">
        <v>31</v>
      </c>
      <c r="G4121">
        <v>24</v>
      </c>
      <c r="M4121" t="s">
        <v>21</v>
      </c>
    </row>
    <row r="4122" spans="1:17" x14ac:dyDescent="0.25">
      <c r="A4122">
        <v>1</v>
      </c>
      <c r="B4122" t="s">
        <v>43</v>
      </c>
      <c r="C4122" t="s">
        <v>17</v>
      </c>
      <c r="D4122" t="s">
        <v>54</v>
      </c>
      <c r="E4122" t="s">
        <v>18</v>
      </c>
      <c r="F4122" t="s">
        <v>26</v>
      </c>
      <c r="G4122"/>
      <c r="H4122" t="s">
        <v>19</v>
      </c>
      <c r="J4122">
        <v>6</v>
      </c>
      <c r="K4122">
        <v>8</v>
      </c>
      <c r="M4122" t="s">
        <v>21</v>
      </c>
    </row>
    <row r="4123" spans="1:17" x14ac:dyDescent="0.25">
      <c r="A4123">
        <v>1</v>
      </c>
      <c r="B4123" t="s">
        <v>43</v>
      </c>
      <c r="C4123" t="s">
        <v>17</v>
      </c>
      <c r="D4123" t="s">
        <v>54</v>
      </c>
      <c r="E4123" t="s">
        <v>20</v>
      </c>
      <c r="F4123" t="s">
        <v>74</v>
      </c>
      <c r="G4123"/>
      <c r="J4123">
        <v>0.25</v>
      </c>
      <c r="K4123">
        <v>0.33</v>
      </c>
      <c r="M4123" t="s">
        <v>75</v>
      </c>
      <c r="N4123" t="s">
        <v>21</v>
      </c>
      <c r="O4123" t="s">
        <v>22</v>
      </c>
    </row>
    <row r="4124" spans="1:17" x14ac:dyDescent="0.25">
      <c r="A4124">
        <v>1</v>
      </c>
      <c r="B4124" t="s">
        <v>43</v>
      </c>
      <c r="C4124" t="s">
        <v>17</v>
      </c>
      <c r="D4124" t="s">
        <v>54</v>
      </c>
      <c r="E4124" t="s">
        <v>23</v>
      </c>
      <c r="F4124" t="s">
        <v>26</v>
      </c>
      <c r="G4124"/>
      <c r="H4124" t="s">
        <v>19</v>
      </c>
      <c r="J4124">
        <v>6</v>
      </c>
      <c r="K4124">
        <v>8</v>
      </c>
      <c r="M4124" t="s">
        <v>22</v>
      </c>
    </row>
    <row r="4125" spans="1:17" x14ac:dyDescent="0.25">
      <c r="A4125">
        <v>1</v>
      </c>
      <c r="B4125" t="s">
        <v>43</v>
      </c>
      <c r="C4125" t="s">
        <v>17</v>
      </c>
      <c r="D4125" t="s">
        <v>54</v>
      </c>
      <c r="E4125" t="s">
        <v>20</v>
      </c>
      <c r="F4125" t="s">
        <v>74</v>
      </c>
      <c r="G4125"/>
      <c r="J4125">
        <v>0.25</v>
      </c>
      <c r="K4125">
        <v>0.33</v>
      </c>
      <c r="M4125" t="s">
        <v>75</v>
      </c>
      <c r="N4125" t="s">
        <v>24</v>
      </c>
      <c r="O4125" t="s">
        <v>62</v>
      </c>
      <c r="Q4125" t="s">
        <v>63</v>
      </c>
    </row>
    <row r="4126" spans="1:17" x14ac:dyDescent="0.25">
      <c r="A4126">
        <v>1</v>
      </c>
      <c r="B4126" t="s">
        <v>43</v>
      </c>
      <c r="C4126" t="s">
        <v>17</v>
      </c>
      <c r="D4126" t="s">
        <v>54</v>
      </c>
      <c r="E4126" t="s">
        <v>25</v>
      </c>
      <c r="F4126" t="s">
        <v>26</v>
      </c>
      <c r="G4126"/>
      <c r="H4126" t="s">
        <v>27</v>
      </c>
      <c r="I4126">
        <v>0.54</v>
      </c>
      <c r="J4126">
        <v>0.25</v>
      </c>
      <c r="K4126">
        <v>0.75</v>
      </c>
      <c r="M4126" t="s">
        <v>24</v>
      </c>
    </row>
    <row r="4127" spans="1:17" x14ac:dyDescent="0.25">
      <c r="A4127">
        <v>1</v>
      </c>
      <c r="B4127" t="s">
        <v>43</v>
      </c>
      <c r="C4127" t="s">
        <v>17</v>
      </c>
      <c r="D4127" t="s">
        <v>54</v>
      </c>
      <c r="E4127" t="s">
        <v>20</v>
      </c>
      <c r="F4127" t="s">
        <v>74</v>
      </c>
      <c r="G4127"/>
      <c r="I4127">
        <v>0.54</v>
      </c>
      <c r="J4127">
        <v>0.16</v>
      </c>
      <c r="K4127">
        <v>0.25</v>
      </c>
      <c r="M4127" t="s">
        <v>75</v>
      </c>
      <c r="N4127" t="s">
        <v>24</v>
      </c>
      <c r="O4127" t="s">
        <v>21</v>
      </c>
    </row>
    <row r="4128" spans="1:17" x14ac:dyDescent="0.25">
      <c r="A4128">
        <v>1</v>
      </c>
      <c r="B4128" t="s">
        <v>43</v>
      </c>
      <c r="C4128" t="s">
        <v>17</v>
      </c>
      <c r="D4128" t="s">
        <v>54</v>
      </c>
      <c r="E4128" t="s">
        <v>28</v>
      </c>
      <c r="F4128" t="s">
        <v>26</v>
      </c>
      <c r="G4128"/>
      <c r="H4128" t="s">
        <v>27</v>
      </c>
      <c r="I4128">
        <v>0.75</v>
      </c>
      <c r="J4128">
        <v>0.5</v>
      </c>
      <c r="K4128">
        <v>1</v>
      </c>
      <c r="M4128" t="s">
        <v>21</v>
      </c>
    </row>
    <row r="4129" spans="1:17" x14ac:dyDescent="0.25">
      <c r="A4129">
        <v>1</v>
      </c>
      <c r="B4129" t="s">
        <v>43</v>
      </c>
      <c r="C4129" t="s">
        <v>17</v>
      </c>
      <c r="D4129" t="s">
        <v>54</v>
      </c>
      <c r="E4129" t="s">
        <v>18</v>
      </c>
      <c r="F4129" t="s">
        <v>31</v>
      </c>
      <c r="G4129">
        <v>24</v>
      </c>
      <c r="M4129" t="s">
        <v>21</v>
      </c>
    </row>
    <row r="4130" spans="1:17" x14ac:dyDescent="0.25">
      <c r="A4130">
        <v>1</v>
      </c>
      <c r="B4130" t="s">
        <v>43</v>
      </c>
      <c r="C4130" t="s">
        <v>36</v>
      </c>
      <c r="D4130" t="s">
        <v>54</v>
      </c>
      <c r="E4130" t="s">
        <v>18</v>
      </c>
      <c r="F4130" t="s">
        <v>26</v>
      </c>
      <c r="G4130"/>
      <c r="H4130" t="s">
        <v>19</v>
      </c>
      <c r="J4130">
        <v>12</v>
      </c>
      <c r="K4130">
        <v>14</v>
      </c>
      <c r="M4130" t="s">
        <v>21</v>
      </c>
    </row>
    <row r="4131" spans="1:17" x14ac:dyDescent="0.25">
      <c r="A4131">
        <v>1</v>
      </c>
      <c r="B4131" t="s">
        <v>43</v>
      </c>
      <c r="C4131" t="s">
        <v>36</v>
      </c>
      <c r="D4131" t="s">
        <v>54</v>
      </c>
      <c r="E4131" t="s">
        <v>34</v>
      </c>
      <c r="F4131" t="s">
        <v>26</v>
      </c>
      <c r="G4131"/>
      <c r="H4131" t="s">
        <v>19</v>
      </c>
      <c r="J4131">
        <v>1</v>
      </c>
      <c r="K4131">
        <v>2</v>
      </c>
      <c r="M4131" t="s">
        <v>24</v>
      </c>
    </row>
    <row r="4132" spans="1:17" x14ac:dyDescent="0.25">
      <c r="A4132">
        <v>1</v>
      </c>
      <c r="B4132" t="s">
        <v>43</v>
      </c>
      <c r="C4132" t="s">
        <v>36</v>
      </c>
      <c r="D4132" t="s">
        <v>54</v>
      </c>
      <c r="E4132" t="s">
        <v>18</v>
      </c>
      <c r="F4132" t="s">
        <v>31</v>
      </c>
      <c r="G4132">
        <v>24</v>
      </c>
      <c r="M4132" t="s">
        <v>21</v>
      </c>
    </row>
    <row r="4133" spans="1:17" x14ac:dyDescent="0.25">
      <c r="A4133">
        <v>1</v>
      </c>
      <c r="B4133" t="s">
        <v>43</v>
      </c>
      <c r="C4133" t="s">
        <v>38</v>
      </c>
      <c r="D4133" t="s">
        <v>54</v>
      </c>
      <c r="E4133" t="s">
        <v>18</v>
      </c>
      <c r="F4133" t="s">
        <v>26</v>
      </c>
      <c r="G4133"/>
      <c r="H4133" t="s">
        <v>19</v>
      </c>
      <c r="J4133">
        <v>12</v>
      </c>
      <c r="K4133">
        <v>14</v>
      </c>
      <c r="M4133" t="s">
        <v>21</v>
      </c>
    </row>
    <row r="4134" spans="1:17" x14ac:dyDescent="0.25">
      <c r="A4134">
        <v>1</v>
      </c>
      <c r="B4134" t="s">
        <v>43</v>
      </c>
      <c r="C4134" t="s">
        <v>38</v>
      </c>
      <c r="D4134" t="s">
        <v>54</v>
      </c>
      <c r="E4134" t="s">
        <v>20</v>
      </c>
      <c r="F4134" t="s">
        <v>74</v>
      </c>
      <c r="G4134"/>
      <c r="J4134">
        <v>0.25</v>
      </c>
      <c r="K4134">
        <v>0.33</v>
      </c>
      <c r="M4134" t="s">
        <v>75</v>
      </c>
      <c r="N4134" t="s">
        <v>21</v>
      </c>
      <c r="O4134" t="s">
        <v>62</v>
      </c>
      <c r="Q4134" t="s">
        <v>63</v>
      </c>
    </row>
    <row r="4135" spans="1:17" x14ac:dyDescent="0.25">
      <c r="A4135">
        <v>1</v>
      </c>
      <c r="B4135" t="s">
        <v>43</v>
      </c>
      <c r="C4135" t="s">
        <v>38</v>
      </c>
      <c r="D4135" t="s">
        <v>54</v>
      </c>
      <c r="E4135" t="s">
        <v>25</v>
      </c>
      <c r="F4135" t="s">
        <v>26</v>
      </c>
      <c r="G4135"/>
      <c r="H4135" t="s">
        <v>27</v>
      </c>
      <c r="I4135">
        <v>0.75</v>
      </c>
      <c r="J4135">
        <v>0.5</v>
      </c>
      <c r="K4135">
        <v>1</v>
      </c>
      <c r="M4135" t="s">
        <v>24</v>
      </c>
    </row>
    <row r="4136" spans="1:17" x14ac:dyDescent="0.25">
      <c r="A4136">
        <v>1</v>
      </c>
      <c r="B4136" t="s">
        <v>43</v>
      </c>
      <c r="C4136" t="s">
        <v>38</v>
      </c>
      <c r="D4136" t="s">
        <v>54</v>
      </c>
      <c r="E4136" t="s">
        <v>20</v>
      </c>
      <c r="F4136" t="s">
        <v>74</v>
      </c>
      <c r="G4136"/>
      <c r="J4136">
        <v>0.25</v>
      </c>
      <c r="K4136">
        <v>0.33</v>
      </c>
      <c r="M4136" t="s">
        <v>75</v>
      </c>
      <c r="N4136" t="s">
        <v>24</v>
      </c>
      <c r="O4136" t="s">
        <v>21</v>
      </c>
      <c r="P4136">
        <v>1000</v>
      </c>
    </row>
    <row r="4137" spans="1:17" x14ac:dyDescent="0.25">
      <c r="A4137">
        <v>1</v>
      </c>
      <c r="B4137" t="s">
        <v>43</v>
      </c>
      <c r="C4137" t="s">
        <v>38</v>
      </c>
      <c r="D4137" t="s">
        <v>54</v>
      </c>
      <c r="E4137" t="s">
        <v>18</v>
      </c>
      <c r="F4137" t="s">
        <v>26</v>
      </c>
      <c r="G4137"/>
      <c r="H4137" t="s">
        <v>19</v>
      </c>
      <c r="J4137">
        <v>1</v>
      </c>
      <c r="K4137">
        <v>2</v>
      </c>
      <c r="M4137" t="s">
        <v>21</v>
      </c>
    </row>
    <row r="4138" spans="1:17" x14ac:dyDescent="0.25">
      <c r="A4138">
        <v>1</v>
      </c>
      <c r="B4138" t="s">
        <v>43</v>
      </c>
      <c r="C4138" t="s">
        <v>38</v>
      </c>
      <c r="D4138" t="s">
        <v>54</v>
      </c>
      <c r="E4138" t="s">
        <v>18</v>
      </c>
      <c r="F4138" t="s">
        <v>31</v>
      </c>
      <c r="G4138">
        <v>24</v>
      </c>
      <c r="M4138" t="s">
        <v>21</v>
      </c>
    </row>
    <row r="4139" spans="1:17" x14ac:dyDescent="0.25">
      <c r="A4139">
        <v>1</v>
      </c>
      <c r="B4139" t="s">
        <v>43</v>
      </c>
      <c r="C4139" t="s">
        <v>37</v>
      </c>
      <c r="D4139" t="s">
        <v>54</v>
      </c>
      <c r="E4139" t="s">
        <v>18</v>
      </c>
      <c r="F4139" t="s">
        <v>26</v>
      </c>
      <c r="G4139"/>
      <c r="H4139" t="s">
        <v>19</v>
      </c>
      <c r="J4139">
        <v>6</v>
      </c>
      <c r="K4139">
        <v>8</v>
      </c>
      <c r="M4139" t="s">
        <v>21</v>
      </c>
    </row>
    <row r="4140" spans="1:17" x14ac:dyDescent="0.25">
      <c r="A4140">
        <v>1</v>
      </c>
      <c r="B4140" t="s">
        <v>43</v>
      </c>
      <c r="C4140" t="s">
        <v>37</v>
      </c>
      <c r="D4140" t="s">
        <v>54</v>
      </c>
      <c r="E4140" t="s">
        <v>20</v>
      </c>
      <c r="F4140" t="s">
        <v>74</v>
      </c>
      <c r="G4140"/>
      <c r="J4140">
        <v>0.25</v>
      </c>
      <c r="K4140">
        <v>0.33</v>
      </c>
      <c r="M4140" t="s">
        <v>75</v>
      </c>
      <c r="N4140" t="s">
        <v>21</v>
      </c>
      <c r="O4140" t="s">
        <v>22</v>
      </c>
    </row>
    <row r="4141" spans="1:17" x14ac:dyDescent="0.25">
      <c r="A4141">
        <v>1</v>
      </c>
      <c r="B4141" t="s">
        <v>43</v>
      </c>
      <c r="C4141" t="s">
        <v>37</v>
      </c>
      <c r="D4141" t="s">
        <v>54</v>
      </c>
      <c r="E4141" t="s">
        <v>23</v>
      </c>
      <c r="F4141" t="s">
        <v>26</v>
      </c>
      <c r="G4141"/>
      <c r="H4141" t="s">
        <v>19</v>
      </c>
      <c r="J4141">
        <v>6</v>
      </c>
      <c r="K4141">
        <v>7.5</v>
      </c>
      <c r="M4141" t="s">
        <v>22</v>
      </c>
    </row>
    <row r="4142" spans="1:17" x14ac:dyDescent="0.25">
      <c r="A4142">
        <v>1</v>
      </c>
      <c r="B4142" t="s">
        <v>43</v>
      </c>
      <c r="C4142" t="s">
        <v>37</v>
      </c>
      <c r="D4142" t="s">
        <v>54</v>
      </c>
      <c r="E4142" t="s">
        <v>20</v>
      </c>
      <c r="F4142" t="s">
        <v>74</v>
      </c>
      <c r="G4142"/>
      <c r="J4142">
        <v>0.25</v>
      </c>
      <c r="K4142">
        <v>0.33</v>
      </c>
      <c r="M4142" t="s">
        <v>75</v>
      </c>
      <c r="N4142" t="s">
        <v>24</v>
      </c>
      <c r="O4142" t="s">
        <v>21</v>
      </c>
    </row>
    <row r="4143" spans="1:17" x14ac:dyDescent="0.25">
      <c r="A4143">
        <v>1</v>
      </c>
      <c r="B4143" t="s">
        <v>43</v>
      </c>
      <c r="C4143" t="s">
        <v>37</v>
      </c>
      <c r="D4143" t="s">
        <v>54</v>
      </c>
      <c r="E4143" t="s">
        <v>28</v>
      </c>
      <c r="F4143" t="s">
        <v>26</v>
      </c>
      <c r="G4143"/>
      <c r="H4143" t="s">
        <v>27</v>
      </c>
      <c r="I4143">
        <f>(J4143+K4143)/2</f>
        <v>1.5</v>
      </c>
      <c r="J4143">
        <v>1</v>
      </c>
      <c r="K4143">
        <v>2</v>
      </c>
      <c r="M4143" t="s">
        <v>21</v>
      </c>
    </row>
    <row r="4144" spans="1:17" x14ac:dyDescent="0.25">
      <c r="A4144">
        <v>1</v>
      </c>
      <c r="B4144" t="s">
        <v>43</v>
      </c>
      <c r="C4144" t="s">
        <v>37</v>
      </c>
      <c r="D4144" t="s">
        <v>54</v>
      </c>
      <c r="E4144" t="s">
        <v>18</v>
      </c>
      <c r="F4144" t="s">
        <v>31</v>
      </c>
      <c r="G4144">
        <v>24</v>
      </c>
      <c r="M4144" t="s">
        <v>21</v>
      </c>
    </row>
    <row r="4145" spans="1:17" hidden="1" x14ac:dyDescent="0.25">
      <c r="A4145">
        <v>0</v>
      </c>
      <c r="B4145" t="s">
        <v>44</v>
      </c>
      <c r="C4145" t="s">
        <v>17</v>
      </c>
      <c r="D4145" t="s">
        <v>54</v>
      </c>
      <c r="E4145" t="s">
        <v>18</v>
      </c>
      <c r="F4145" t="s">
        <v>26</v>
      </c>
      <c r="G4145"/>
      <c r="H4145" t="s">
        <v>19</v>
      </c>
      <c r="J4145">
        <v>6</v>
      </c>
      <c r="K4145">
        <v>8</v>
      </c>
      <c r="M4145" t="s">
        <v>21</v>
      </c>
    </row>
    <row r="4146" spans="1:17" hidden="1" x14ac:dyDescent="0.25">
      <c r="A4146">
        <v>0</v>
      </c>
      <c r="B4146" t="s">
        <v>44</v>
      </c>
      <c r="C4146" t="s">
        <v>17</v>
      </c>
      <c r="D4146" t="s">
        <v>54</v>
      </c>
      <c r="E4146" t="s">
        <v>20</v>
      </c>
      <c r="F4146" t="s">
        <v>74</v>
      </c>
      <c r="G4146"/>
      <c r="J4146">
        <v>0.25</v>
      </c>
      <c r="K4146">
        <v>0.33</v>
      </c>
      <c r="M4146" t="s">
        <v>75</v>
      </c>
      <c r="N4146" t="s">
        <v>21</v>
      </c>
      <c r="O4146" t="s">
        <v>22</v>
      </c>
    </row>
    <row r="4147" spans="1:17" hidden="1" x14ac:dyDescent="0.25">
      <c r="A4147">
        <v>0</v>
      </c>
      <c r="B4147" t="s">
        <v>44</v>
      </c>
      <c r="C4147" t="s">
        <v>17</v>
      </c>
      <c r="D4147" t="s">
        <v>54</v>
      </c>
      <c r="E4147" t="s">
        <v>23</v>
      </c>
      <c r="F4147" t="s">
        <v>26</v>
      </c>
      <c r="G4147"/>
      <c r="H4147" t="s">
        <v>19</v>
      </c>
      <c r="J4147">
        <v>6</v>
      </c>
      <c r="K4147">
        <v>8</v>
      </c>
      <c r="M4147" t="s">
        <v>22</v>
      </c>
    </row>
    <row r="4148" spans="1:17" hidden="1" x14ac:dyDescent="0.25">
      <c r="A4148">
        <v>0</v>
      </c>
      <c r="B4148" t="s">
        <v>44</v>
      </c>
      <c r="C4148" t="s">
        <v>17</v>
      </c>
      <c r="D4148" t="s">
        <v>54</v>
      </c>
      <c r="E4148" t="s">
        <v>20</v>
      </c>
      <c r="F4148" t="s">
        <v>74</v>
      </c>
      <c r="G4148"/>
      <c r="J4148">
        <v>0.25</v>
      </c>
      <c r="K4148">
        <v>0.33</v>
      </c>
      <c r="M4148" t="s">
        <v>75</v>
      </c>
      <c r="N4148" t="s">
        <v>24</v>
      </c>
      <c r="O4148" t="s">
        <v>62</v>
      </c>
      <c r="Q4148" t="e">
        <f>VLOOKUP(A4148&amp;C4149&amp;D4149,Sheet2!$A$1:$K$26,10,FALSE)</f>
        <v>#N/A</v>
      </c>
    </row>
    <row r="4149" spans="1:17" hidden="1" x14ac:dyDescent="0.25">
      <c r="A4149">
        <v>0</v>
      </c>
      <c r="B4149" t="s">
        <v>44</v>
      </c>
      <c r="C4149" t="s">
        <v>17</v>
      </c>
      <c r="D4149" t="s">
        <v>54</v>
      </c>
      <c r="E4149" t="s">
        <v>25</v>
      </c>
      <c r="F4149" t="s">
        <v>26</v>
      </c>
      <c r="G4149"/>
      <c r="H4149" t="s">
        <v>27</v>
      </c>
      <c r="I4149">
        <v>0.54</v>
      </c>
      <c r="J4149">
        <v>0.25</v>
      </c>
      <c r="K4149">
        <v>0.75</v>
      </c>
      <c r="M4149" t="s">
        <v>24</v>
      </c>
    </row>
    <row r="4150" spans="1:17" hidden="1" x14ac:dyDescent="0.25">
      <c r="A4150">
        <v>0</v>
      </c>
      <c r="B4150" t="s">
        <v>44</v>
      </c>
      <c r="C4150" t="s">
        <v>17</v>
      </c>
      <c r="D4150" t="s">
        <v>54</v>
      </c>
      <c r="E4150" t="s">
        <v>20</v>
      </c>
      <c r="F4150" t="s">
        <v>74</v>
      </c>
      <c r="G4150"/>
      <c r="I4150">
        <v>0.54</v>
      </c>
      <c r="J4150">
        <v>0.16</v>
      </c>
      <c r="K4150">
        <v>0.25</v>
      </c>
      <c r="M4150" t="s">
        <v>75</v>
      </c>
      <c r="N4150" t="s">
        <v>24</v>
      </c>
      <c r="O4150" t="s">
        <v>21</v>
      </c>
    </row>
    <row r="4151" spans="1:17" hidden="1" x14ac:dyDescent="0.25">
      <c r="A4151">
        <v>0</v>
      </c>
      <c r="B4151" t="s">
        <v>44</v>
      </c>
      <c r="C4151" t="s">
        <v>17</v>
      </c>
      <c r="D4151" t="s">
        <v>54</v>
      </c>
      <c r="E4151" t="s">
        <v>28</v>
      </c>
      <c r="F4151" t="s">
        <v>26</v>
      </c>
      <c r="G4151"/>
      <c r="H4151" t="s">
        <v>27</v>
      </c>
      <c r="I4151">
        <v>0.75</v>
      </c>
      <c r="J4151">
        <v>0.5</v>
      </c>
      <c r="K4151">
        <v>1</v>
      </c>
      <c r="M4151" t="s">
        <v>21</v>
      </c>
    </row>
    <row r="4152" spans="1:17" hidden="1" x14ac:dyDescent="0.25">
      <c r="A4152">
        <v>0</v>
      </c>
      <c r="B4152" t="s">
        <v>44</v>
      </c>
      <c r="C4152" t="s">
        <v>17</v>
      </c>
      <c r="D4152" t="s">
        <v>54</v>
      </c>
      <c r="E4152" t="s">
        <v>20</v>
      </c>
      <c r="F4152" t="s">
        <v>74</v>
      </c>
      <c r="G4152"/>
      <c r="J4152">
        <v>0.25</v>
      </c>
      <c r="K4152">
        <v>0.33</v>
      </c>
      <c r="M4152" t="s">
        <v>75</v>
      </c>
      <c r="N4152" t="s">
        <v>24</v>
      </c>
      <c r="O4152" t="s">
        <v>29</v>
      </c>
      <c r="P4152">
        <v>2500</v>
      </c>
      <c r="Q4152" t="e">
        <f>VLOOKUP(A4152&amp;C4152&amp;D4152,Sheet2!$A$1:$W$46,21,FALSE)</f>
        <v>#N/A</v>
      </c>
    </row>
    <row r="4153" spans="1:17" hidden="1" x14ac:dyDescent="0.25">
      <c r="A4153">
        <v>0</v>
      </c>
      <c r="B4153" t="s">
        <v>44</v>
      </c>
      <c r="C4153" t="s">
        <v>17</v>
      </c>
      <c r="D4153" t="s">
        <v>54</v>
      </c>
      <c r="E4153" t="s">
        <v>30</v>
      </c>
      <c r="F4153" t="s">
        <v>26</v>
      </c>
      <c r="G4153"/>
      <c r="H4153" t="s">
        <v>27</v>
      </c>
      <c r="I4153">
        <v>2.5</v>
      </c>
      <c r="J4153">
        <v>0.5</v>
      </c>
      <c r="K4153">
        <v>3</v>
      </c>
      <c r="M4153" t="s">
        <v>24</v>
      </c>
    </row>
    <row r="4154" spans="1:17" hidden="1" x14ac:dyDescent="0.25">
      <c r="A4154">
        <v>0</v>
      </c>
      <c r="B4154" t="s">
        <v>44</v>
      </c>
      <c r="C4154" t="s">
        <v>17</v>
      </c>
      <c r="D4154" t="s">
        <v>54</v>
      </c>
      <c r="E4154" t="s">
        <v>20</v>
      </c>
      <c r="F4154" t="s">
        <v>74</v>
      </c>
      <c r="G4154"/>
      <c r="J4154">
        <v>0.25</v>
      </c>
      <c r="K4154">
        <v>0.33</v>
      </c>
      <c r="M4154" t="s">
        <v>75</v>
      </c>
      <c r="N4154" t="s">
        <v>24</v>
      </c>
      <c r="O4154" t="s">
        <v>21</v>
      </c>
    </row>
    <row r="4155" spans="1:17" hidden="1" x14ac:dyDescent="0.25">
      <c r="A4155">
        <v>0</v>
      </c>
      <c r="B4155" t="s">
        <v>44</v>
      </c>
      <c r="C4155" t="s">
        <v>17</v>
      </c>
      <c r="D4155" t="s">
        <v>54</v>
      </c>
      <c r="E4155" t="s">
        <v>18</v>
      </c>
      <c r="F4155" t="s">
        <v>31</v>
      </c>
      <c r="G4155">
        <v>24</v>
      </c>
      <c r="M4155" t="s">
        <v>21</v>
      </c>
    </row>
    <row r="4156" spans="1:17" hidden="1" x14ac:dyDescent="0.25">
      <c r="A4156">
        <v>0</v>
      </c>
      <c r="B4156" t="s">
        <v>44</v>
      </c>
      <c r="C4156" t="s">
        <v>36</v>
      </c>
      <c r="D4156" t="s">
        <v>54</v>
      </c>
      <c r="E4156" t="s">
        <v>18</v>
      </c>
      <c r="F4156" t="s">
        <v>26</v>
      </c>
      <c r="G4156"/>
      <c r="H4156" t="s">
        <v>19</v>
      </c>
      <c r="J4156">
        <v>12</v>
      </c>
      <c r="K4156">
        <v>14</v>
      </c>
      <c r="M4156" t="s">
        <v>21</v>
      </c>
    </row>
    <row r="4157" spans="1:17" hidden="1" x14ac:dyDescent="0.25">
      <c r="A4157">
        <v>0</v>
      </c>
      <c r="B4157" t="s">
        <v>44</v>
      </c>
      <c r="C4157" t="s">
        <v>36</v>
      </c>
      <c r="D4157" t="s">
        <v>54</v>
      </c>
      <c r="E4157" t="s">
        <v>34</v>
      </c>
      <c r="F4157" t="s">
        <v>26</v>
      </c>
      <c r="G4157"/>
      <c r="H4157" t="s">
        <v>19</v>
      </c>
      <c r="J4157">
        <v>1</v>
      </c>
      <c r="K4157">
        <v>2</v>
      </c>
      <c r="M4157" t="s">
        <v>24</v>
      </c>
    </row>
    <row r="4158" spans="1:17" hidden="1" x14ac:dyDescent="0.25">
      <c r="A4158">
        <v>0</v>
      </c>
      <c r="B4158" t="s">
        <v>44</v>
      </c>
      <c r="C4158" t="s">
        <v>36</v>
      </c>
      <c r="D4158" t="s">
        <v>54</v>
      </c>
      <c r="E4158" t="s">
        <v>20</v>
      </c>
      <c r="F4158" t="s">
        <v>74</v>
      </c>
      <c r="G4158"/>
      <c r="J4158">
        <v>0.25</v>
      </c>
      <c r="K4158">
        <v>0.33</v>
      </c>
      <c r="M4158" t="s">
        <v>75</v>
      </c>
      <c r="N4158" t="s">
        <v>24</v>
      </c>
      <c r="O4158" t="s">
        <v>29</v>
      </c>
      <c r="P4158">
        <v>2500</v>
      </c>
      <c r="Q4158" t="e">
        <f>VLOOKUP(A4158&amp;C4158&amp;D4158,Sheet2!$A$1:$W$46,21,FALSE)</f>
        <v>#N/A</v>
      </c>
    </row>
    <row r="4159" spans="1:17" hidden="1" x14ac:dyDescent="0.25">
      <c r="A4159">
        <v>0</v>
      </c>
      <c r="B4159" t="s">
        <v>44</v>
      </c>
      <c r="C4159" t="s">
        <v>36</v>
      </c>
      <c r="D4159" t="s">
        <v>54</v>
      </c>
      <c r="E4159" t="s">
        <v>30</v>
      </c>
      <c r="F4159" t="s">
        <v>26</v>
      </c>
      <c r="G4159"/>
      <c r="H4159" t="s">
        <v>27</v>
      </c>
      <c r="I4159">
        <v>2.5</v>
      </c>
      <c r="J4159">
        <v>0.5</v>
      </c>
      <c r="K4159">
        <v>4</v>
      </c>
      <c r="M4159" t="s">
        <v>24</v>
      </c>
    </row>
    <row r="4160" spans="1:17" hidden="1" x14ac:dyDescent="0.25">
      <c r="A4160">
        <v>0</v>
      </c>
      <c r="B4160" t="s">
        <v>44</v>
      </c>
      <c r="C4160" t="s">
        <v>36</v>
      </c>
      <c r="D4160" t="s">
        <v>54</v>
      </c>
      <c r="E4160" t="s">
        <v>20</v>
      </c>
      <c r="F4160" t="s">
        <v>74</v>
      </c>
      <c r="G4160"/>
      <c r="J4160">
        <v>0.25</v>
      </c>
      <c r="K4160">
        <v>0.33</v>
      </c>
      <c r="M4160" t="s">
        <v>75</v>
      </c>
      <c r="N4160" t="s">
        <v>24</v>
      </c>
      <c r="O4160" t="s">
        <v>21</v>
      </c>
    </row>
    <row r="4161" spans="1:17" hidden="1" x14ac:dyDescent="0.25">
      <c r="A4161">
        <v>0</v>
      </c>
      <c r="B4161" t="s">
        <v>44</v>
      </c>
      <c r="C4161" t="s">
        <v>36</v>
      </c>
      <c r="D4161" t="s">
        <v>54</v>
      </c>
      <c r="E4161" t="s">
        <v>18</v>
      </c>
      <c r="F4161" t="s">
        <v>31</v>
      </c>
      <c r="G4161">
        <v>24</v>
      </c>
      <c r="M4161" t="s">
        <v>21</v>
      </c>
    </row>
    <row r="4162" spans="1:17" hidden="1" x14ac:dyDescent="0.25">
      <c r="A4162">
        <v>0</v>
      </c>
      <c r="B4162" t="s">
        <v>44</v>
      </c>
      <c r="C4162" t="s">
        <v>38</v>
      </c>
      <c r="D4162" t="s">
        <v>54</v>
      </c>
      <c r="E4162" t="s">
        <v>18</v>
      </c>
      <c r="F4162" t="s">
        <v>26</v>
      </c>
      <c r="G4162"/>
      <c r="H4162" t="s">
        <v>19</v>
      </c>
      <c r="J4162">
        <v>12</v>
      </c>
      <c r="K4162">
        <v>14</v>
      </c>
      <c r="M4162" t="s">
        <v>21</v>
      </c>
    </row>
    <row r="4163" spans="1:17" hidden="1" x14ac:dyDescent="0.25">
      <c r="A4163">
        <v>0</v>
      </c>
      <c r="B4163" t="s">
        <v>44</v>
      </c>
      <c r="C4163" t="s">
        <v>38</v>
      </c>
      <c r="D4163" t="s">
        <v>54</v>
      </c>
      <c r="E4163" t="s">
        <v>20</v>
      </c>
      <c r="F4163" t="s">
        <v>74</v>
      </c>
      <c r="G4163"/>
      <c r="J4163">
        <v>0.25</v>
      </c>
      <c r="K4163">
        <v>0.33</v>
      </c>
      <c r="M4163" t="s">
        <v>75</v>
      </c>
      <c r="N4163" t="s">
        <v>21</v>
      </c>
      <c r="O4163" t="s">
        <v>62</v>
      </c>
      <c r="Q4163" t="e">
        <f>VLOOKUP(A4163&amp;C4164&amp;D4164,Sheet2!$A$1:$K$26,10,FALSE)</f>
        <v>#N/A</v>
      </c>
    </row>
    <row r="4164" spans="1:17" hidden="1" x14ac:dyDescent="0.25">
      <c r="A4164">
        <v>0</v>
      </c>
      <c r="B4164" t="s">
        <v>44</v>
      </c>
      <c r="C4164" t="s">
        <v>38</v>
      </c>
      <c r="D4164" t="s">
        <v>54</v>
      </c>
      <c r="E4164" t="s">
        <v>25</v>
      </c>
      <c r="F4164" t="s">
        <v>26</v>
      </c>
      <c r="G4164"/>
      <c r="H4164" t="s">
        <v>27</v>
      </c>
      <c r="I4164">
        <v>0.75</v>
      </c>
      <c r="J4164">
        <v>0.5</v>
      </c>
      <c r="K4164">
        <v>1</v>
      </c>
      <c r="M4164" t="s">
        <v>24</v>
      </c>
    </row>
    <row r="4165" spans="1:17" hidden="1" x14ac:dyDescent="0.25">
      <c r="A4165">
        <v>0</v>
      </c>
      <c r="B4165" t="s">
        <v>44</v>
      </c>
      <c r="C4165" t="s">
        <v>38</v>
      </c>
      <c r="D4165" t="s">
        <v>54</v>
      </c>
      <c r="E4165" t="s">
        <v>20</v>
      </c>
      <c r="F4165" t="s">
        <v>74</v>
      </c>
      <c r="G4165"/>
      <c r="J4165">
        <v>0.25</v>
      </c>
      <c r="K4165">
        <v>0.33</v>
      </c>
      <c r="M4165" t="s">
        <v>75</v>
      </c>
      <c r="N4165" t="s">
        <v>24</v>
      </c>
      <c r="O4165" t="s">
        <v>21</v>
      </c>
      <c r="P4165">
        <v>1000</v>
      </c>
    </row>
    <row r="4166" spans="1:17" hidden="1" x14ac:dyDescent="0.25">
      <c r="A4166">
        <v>0</v>
      </c>
      <c r="B4166" t="s">
        <v>44</v>
      </c>
      <c r="C4166" t="s">
        <v>38</v>
      </c>
      <c r="D4166" t="s">
        <v>54</v>
      </c>
      <c r="E4166" t="s">
        <v>18</v>
      </c>
      <c r="F4166" t="s">
        <v>26</v>
      </c>
      <c r="G4166"/>
      <c r="H4166" t="s">
        <v>19</v>
      </c>
      <c r="J4166">
        <v>1</v>
      </c>
      <c r="K4166">
        <v>2</v>
      </c>
      <c r="M4166" t="s">
        <v>21</v>
      </c>
    </row>
    <row r="4167" spans="1:17" hidden="1" x14ac:dyDescent="0.25">
      <c r="A4167">
        <v>0</v>
      </c>
      <c r="B4167" t="s">
        <v>44</v>
      </c>
      <c r="C4167" t="s">
        <v>38</v>
      </c>
      <c r="D4167" t="s">
        <v>54</v>
      </c>
      <c r="E4167" t="s">
        <v>20</v>
      </c>
      <c r="F4167" t="s">
        <v>74</v>
      </c>
      <c r="G4167"/>
      <c r="J4167">
        <v>0.25</v>
      </c>
      <c r="K4167">
        <v>0.33</v>
      </c>
      <c r="M4167" t="s">
        <v>75</v>
      </c>
      <c r="N4167" t="s">
        <v>21</v>
      </c>
      <c r="O4167" t="s">
        <v>29</v>
      </c>
      <c r="P4167">
        <v>2500</v>
      </c>
      <c r="Q4167" t="e">
        <f>VLOOKUP(A4167&amp;C4167&amp;D4167,Sheet2!$A$1:$W$46,21,FALSE)</f>
        <v>#N/A</v>
      </c>
    </row>
    <row r="4168" spans="1:17" hidden="1" x14ac:dyDescent="0.25">
      <c r="A4168">
        <v>0</v>
      </c>
      <c r="B4168" t="s">
        <v>44</v>
      </c>
      <c r="C4168" t="s">
        <v>38</v>
      </c>
      <c r="D4168" t="s">
        <v>54</v>
      </c>
      <c r="E4168" t="s">
        <v>30</v>
      </c>
      <c r="F4168" t="s">
        <v>26</v>
      </c>
      <c r="G4168"/>
      <c r="H4168" t="s">
        <v>27</v>
      </c>
      <c r="I4168">
        <v>1.5</v>
      </c>
      <c r="J4168">
        <v>1</v>
      </c>
      <c r="K4168">
        <v>2</v>
      </c>
      <c r="M4168" t="s">
        <v>24</v>
      </c>
    </row>
    <row r="4169" spans="1:17" hidden="1" x14ac:dyDescent="0.25">
      <c r="A4169">
        <v>0</v>
      </c>
      <c r="B4169" t="s">
        <v>44</v>
      </c>
      <c r="C4169" t="s">
        <v>38</v>
      </c>
      <c r="D4169" t="s">
        <v>54</v>
      </c>
      <c r="E4169" t="s">
        <v>20</v>
      </c>
      <c r="F4169" t="s">
        <v>74</v>
      </c>
      <c r="G4169"/>
      <c r="J4169">
        <v>0.25</v>
      </c>
      <c r="K4169">
        <v>0.33</v>
      </c>
      <c r="M4169" t="s">
        <v>75</v>
      </c>
      <c r="N4169" t="s">
        <v>24</v>
      </c>
      <c r="O4169" t="s">
        <v>21</v>
      </c>
    </row>
    <row r="4170" spans="1:17" hidden="1" x14ac:dyDescent="0.25">
      <c r="A4170">
        <v>0</v>
      </c>
      <c r="B4170" t="s">
        <v>44</v>
      </c>
      <c r="C4170" t="s">
        <v>38</v>
      </c>
      <c r="D4170" t="s">
        <v>54</v>
      </c>
      <c r="E4170" t="s">
        <v>18</v>
      </c>
      <c r="F4170" t="s">
        <v>31</v>
      </c>
      <c r="G4170">
        <v>24</v>
      </c>
      <c r="M4170" t="s">
        <v>21</v>
      </c>
    </row>
    <row r="4171" spans="1:17" hidden="1" x14ac:dyDescent="0.25">
      <c r="A4171">
        <v>0</v>
      </c>
      <c r="B4171" t="s">
        <v>44</v>
      </c>
      <c r="C4171" t="s">
        <v>37</v>
      </c>
      <c r="D4171" t="s">
        <v>54</v>
      </c>
      <c r="E4171" t="s">
        <v>18</v>
      </c>
      <c r="F4171" t="s">
        <v>26</v>
      </c>
      <c r="G4171"/>
      <c r="H4171" t="s">
        <v>19</v>
      </c>
      <c r="J4171">
        <v>6</v>
      </c>
      <c r="K4171">
        <v>8</v>
      </c>
      <c r="M4171" t="s">
        <v>21</v>
      </c>
    </row>
    <row r="4172" spans="1:17" hidden="1" x14ac:dyDescent="0.25">
      <c r="A4172">
        <v>0</v>
      </c>
      <c r="B4172" t="s">
        <v>44</v>
      </c>
      <c r="C4172" t="s">
        <v>37</v>
      </c>
      <c r="D4172" t="s">
        <v>54</v>
      </c>
      <c r="E4172" t="s">
        <v>20</v>
      </c>
      <c r="F4172" t="s">
        <v>74</v>
      </c>
      <c r="G4172"/>
      <c r="J4172">
        <v>0.25</v>
      </c>
      <c r="K4172">
        <v>0.33</v>
      </c>
      <c r="M4172" t="s">
        <v>75</v>
      </c>
      <c r="N4172" t="s">
        <v>21</v>
      </c>
      <c r="O4172" t="s">
        <v>22</v>
      </c>
    </row>
    <row r="4173" spans="1:17" hidden="1" x14ac:dyDescent="0.25">
      <c r="A4173">
        <v>0</v>
      </c>
      <c r="B4173" t="s">
        <v>44</v>
      </c>
      <c r="C4173" t="s">
        <v>37</v>
      </c>
      <c r="D4173" t="s">
        <v>54</v>
      </c>
      <c r="E4173" t="s">
        <v>23</v>
      </c>
      <c r="F4173" t="s">
        <v>26</v>
      </c>
      <c r="G4173"/>
      <c r="H4173" t="s">
        <v>19</v>
      </c>
      <c r="J4173">
        <v>6</v>
      </c>
      <c r="K4173">
        <v>7.5</v>
      </c>
      <c r="M4173" t="s">
        <v>22</v>
      </c>
    </row>
    <row r="4174" spans="1:17" hidden="1" x14ac:dyDescent="0.25">
      <c r="A4174">
        <v>0</v>
      </c>
      <c r="B4174" t="s">
        <v>44</v>
      </c>
      <c r="C4174" t="s">
        <v>37</v>
      </c>
      <c r="D4174" t="s">
        <v>54</v>
      </c>
      <c r="E4174" t="s">
        <v>20</v>
      </c>
      <c r="F4174" t="s">
        <v>74</v>
      </c>
      <c r="G4174"/>
      <c r="J4174">
        <v>0.25</v>
      </c>
      <c r="K4174">
        <v>0.33</v>
      </c>
      <c r="M4174" t="s">
        <v>75</v>
      </c>
      <c r="N4174" t="s">
        <v>24</v>
      </c>
      <c r="O4174" t="s">
        <v>21</v>
      </c>
    </row>
    <row r="4175" spans="1:17" hidden="1" x14ac:dyDescent="0.25">
      <c r="A4175">
        <v>0</v>
      </c>
      <c r="B4175" t="s">
        <v>44</v>
      </c>
      <c r="C4175" t="s">
        <v>37</v>
      </c>
      <c r="D4175" t="s">
        <v>54</v>
      </c>
      <c r="E4175" t="s">
        <v>28</v>
      </c>
      <c r="F4175" t="s">
        <v>26</v>
      </c>
      <c r="G4175"/>
      <c r="H4175" t="s">
        <v>27</v>
      </c>
      <c r="I4175">
        <f>(J4175+K4175)/2</f>
        <v>1.5</v>
      </c>
      <c r="J4175">
        <v>1</v>
      </c>
      <c r="K4175">
        <v>2</v>
      </c>
      <c r="M4175" t="s">
        <v>21</v>
      </c>
    </row>
    <row r="4176" spans="1:17" hidden="1" x14ac:dyDescent="0.25">
      <c r="A4176">
        <v>0</v>
      </c>
      <c r="B4176" t="s">
        <v>44</v>
      </c>
      <c r="C4176" t="s">
        <v>37</v>
      </c>
      <c r="D4176" t="s">
        <v>54</v>
      </c>
      <c r="E4176" t="s">
        <v>20</v>
      </c>
      <c r="F4176" t="s">
        <v>74</v>
      </c>
      <c r="G4176"/>
      <c r="J4176">
        <v>0.25</v>
      </c>
      <c r="K4176">
        <v>0.33</v>
      </c>
      <c r="M4176" t="s">
        <v>75</v>
      </c>
      <c r="N4176" t="s">
        <v>24</v>
      </c>
      <c r="O4176" t="s">
        <v>29</v>
      </c>
      <c r="P4176">
        <v>2500</v>
      </c>
      <c r="Q4176" t="e">
        <f>VLOOKUP(A4176&amp;C4176&amp;D4176,Sheet2!$A$1:$W$46,21,FALSE)</f>
        <v>#N/A</v>
      </c>
    </row>
    <row r="4177" spans="1:17" hidden="1" x14ac:dyDescent="0.25">
      <c r="A4177">
        <v>0</v>
      </c>
      <c r="B4177" t="s">
        <v>44</v>
      </c>
      <c r="C4177" t="s">
        <v>37</v>
      </c>
      <c r="D4177" t="s">
        <v>54</v>
      </c>
      <c r="E4177" t="s">
        <v>30</v>
      </c>
      <c r="F4177" t="s">
        <v>26</v>
      </c>
      <c r="G4177"/>
      <c r="H4177" t="s">
        <v>27</v>
      </c>
      <c r="I4177">
        <v>3</v>
      </c>
      <c r="J4177">
        <v>2</v>
      </c>
      <c r="K4177">
        <v>5</v>
      </c>
      <c r="M4177" t="s">
        <v>24</v>
      </c>
    </row>
    <row r="4178" spans="1:17" hidden="1" x14ac:dyDescent="0.25">
      <c r="A4178">
        <v>0</v>
      </c>
      <c r="B4178" t="s">
        <v>44</v>
      </c>
      <c r="C4178" t="s">
        <v>37</v>
      </c>
      <c r="D4178" t="s">
        <v>54</v>
      </c>
      <c r="E4178" t="s">
        <v>20</v>
      </c>
      <c r="F4178" t="s">
        <v>74</v>
      </c>
      <c r="G4178"/>
      <c r="J4178">
        <v>0.25</v>
      </c>
      <c r="K4178">
        <v>0.33</v>
      </c>
      <c r="M4178" t="s">
        <v>75</v>
      </c>
      <c r="N4178" t="s">
        <v>24</v>
      </c>
      <c r="O4178" t="s">
        <v>21</v>
      </c>
      <c r="P4178">
        <v>1000</v>
      </c>
    </row>
    <row r="4179" spans="1:17" hidden="1" x14ac:dyDescent="0.25">
      <c r="A4179">
        <v>0</v>
      </c>
      <c r="B4179" t="s">
        <v>44</v>
      </c>
      <c r="C4179" t="s">
        <v>37</v>
      </c>
      <c r="D4179" t="s">
        <v>54</v>
      </c>
      <c r="E4179" t="s">
        <v>18</v>
      </c>
      <c r="F4179" t="s">
        <v>31</v>
      </c>
      <c r="G4179">
        <v>24</v>
      </c>
      <c r="M4179" t="s">
        <v>21</v>
      </c>
    </row>
    <row r="4180" spans="1:17" hidden="1" x14ac:dyDescent="0.25">
      <c r="A4180">
        <v>2</v>
      </c>
      <c r="B4180" t="s">
        <v>44</v>
      </c>
      <c r="C4180" t="s">
        <v>17</v>
      </c>
      <c r="D4180" t="s">
        <v>54</v>
      </c>
      <c r="E4180" t="s">
        <v>18</v>
      </c>
      <c r="F4180" t="s">
        <v>26</v>
      </c>
      <c r="G4180"/>
      <c r="H4180" t="s">
        <v>19</v>
      </c>
      <c r="J4180">
        <v>6</v>
      </c>
      <c r="K4180">
        <v>8</v>
      </c>
      <c r="M4180" t="s">
        <v>21</v>
      </c>
    </row>
    <row r="4181" spans="1:17" hidden="1" x14ac:dyDescent="0.25">
      <c r="A4181">
        <v>2</v>
      </c>
      <c r="B4181" t="s">
        <v>44</v>
      </c>
      <c r="C4181" t="s">
        <v>17</v>
      </c>
      <c r="D4181" t="s">
        <v>54</v>
      </c>
      <c r="E4181" t="s">
        <v>18</v>
      </c>
      <c r="F4181" t="s">
        <v>26</v>
      </c>
      <c r="G4181"/>
      <c r="H4181" t="s">
        <v>19</v>
      </c>
      <c r="J4181">
        <v>6</v>
      </c>
      <c r="K4181">
        <v>8</v>
      </c>
      <c r="M4181" t="s">
        <v>21</v>
      </c>
    </row>
    <row r="4182" spans="1:17" hidden="1" x14ac:dyDescent="0.25">
      <c r="A4182">
        <v>2</v>
      </c>
      <c r="B4182" t="s">
        <v>44</v>
      </c>
      <c r="C4182" t="s">
        <v>17</v>
      </c>
      <c r="D4182" t="s">
        <v>54</v>
      </c>
      <c r="E4182" t="s">
        <v>20</v>
      </c>
      <c r="F4182" t="s">
        <v>74</v>
      </c>
      <c r="G4182"/>
      <c r="J4182">
        <v>0.25</v>
      </c>
      <c r="K4182">
        <v>0.33</v>
      </c>
      <c r="M4182" t="s">
        <v>75</v>
      </c>
      <c r="N4182" t="s">
        <v>21</v>
      </c>
      <c r="O4182" t="s">
        <v>62</v>
      </c>
      <c r="Q4182" t="s">
        <v>63</v>
      </c>
    </row>
    <row r="4183" spans="1:17" hidden="1" x14ac:dyDescent="0.25">
      <c r="A4183">
        <v>2</v>
      </c>
      <c r="B4183" t="s">
        <v>44</v>
      </c>
      <c r="C4183" t="s">
        <v>17</v>
      </c>
      <c r="D4183" t="s">
        <v>54</v>
      </c>
      <c r="E4183" t="s">
        <v>25</v>
      </c>
      <c r="F4183" t="s">
        <v>26</v>
      </c>
      <c r="G4183"/>
      <c r="H4183" t="s">
        <v>27</v>
      </c>
      <c r="I4183">
        <v>0.54</v>
      </c>
      <c r="J4183">
        <v>0.25</v>
      </c>
      <c r="K4183">
        <v>0.75</v>
      </c>
      <c r="M4183" t="s">
        <v>24</v>
      </c>
    </row>
    <row r="4184" spans="1:17" hidden="1" x14ac:dyDescent="0.25">
      <c r="A4184">
        <v>2</v>
      </c>
      <c r="B4184" t="s">
        <v>44</v>
      </c>
      <c r="C4184" t="s">
        <v>17</v>
      </c>
      <c r="D4184" t="s">
        <v>54</v>
      </c>
      <c r="E4184" t="s">
        <v>20</v>
      </c>
      <c r="F4184" t="s">
        <v>74</v>
      </c>
      <c r="G4184"/>
      <c r="I4184">
        <v>0.54</v>
      </c>
      <c r="J4184">
        <v>0.16</v>
      </c>
      <c r="K4184">
        <v>0.25</v>
      </c>
      <c r="M4184" t="s">
        <v>75</v>
      </c>
      <c r="N4184" t="s">
        <v>24</v>
      </c>
      <c r="O4184" t="s">
        <v>21</v>
      </c>
    </row>
    <row r="4185" spans="1:17" hidden="1" x14ac:dyDescent="0.25">
      <c r="A4185">
        <v>2</v>
      </c>
      <c r="B4185" t="s">
        <v>44</v>
      </c>
      <c r="C4185" t="s">
        <v>17</v>
      </c>
      <c r="D4185" t="s">
        <v>54</v>
      </c>
      <c r="E4185" t="s">
        <v>28</v>
      </c>
      <c r="F4185" t="s">
        <v>26</v>
      </c>
      <c r="G4185"/>
      <c r="H4185" t="s">
        <v>27</v>
      </c>
      <c r="I4185">
        <v>0.75</v>
      </c>
      <c r="J4185">
        <v>0.5</v>
      </c>
      <c r="K4185">
        <v>1</v>
      </c>
      <c r="M4185" t="s">
        <v>21</v>
      </c>
    </row>
    <row r="4186" spans="1:17" hidden="1" x14ac:dyDescent="0.25">
      <c r="A4186">
        <v>2</v>
      </c>
      <c r="B4186" t="s">
        <v>44</v>
      </c>
      <c r="C4186" t="s">
        <v>17</v>
      </c>
      <c r="D4186" t="s">
        <v>54</v>
      </c>
      <c r="E4186" t="s">
        <v>18</v>
      </c>
      <c r="F4186" t="s">
        <v>31</v>
      </c>
      <c r="G4186">
        <v>24</v>
      </c>
      <c r="M4186" t="s">
        <v>21</v>
      </c>
    </row>
    <row r="4187" spans="1:17" hidden="1" x14ac:dyDescent="0.25">
      <c r="A4187">
        <v>2</v>
      </c>
      <c r="B4187" t="s">
        <v>44</v>
      </c>
      <c r="C4187" t="s">
        <v>36</v>
      </c>
      <c r="D4187" t="s">
        <v>54</v>
      </c>
      <c r="E4187" t="s">
        <v>18</v>
      </c>
      <c r="F4187" t="s">
        <v>26</v>
      </c>
      <c r="G4187"/>
      <c r="H4187" t="s">
        <v>19</v>
      </c>
      <c r="J4187">
        <v>12</v>
      </c>
      <c r="K4187">
        <v>14</v>
      </c>
      <c r="M4187" t="s">
        <v>21</v>
      </c>
    </row>
    <row r="4188" spans="1:17" hidden="1" x14ac:dyDescent="0.25">
      <c r="A4188">
        <v>2</v>
      </c>
      <c r="B4188" t="s">
        <v>44</v>
      </c>
      <c r="C4188" t="s">
        <v>36</v>
      </c>
      <c r="D4188" t="s">
        <v>54</v>
      </c>
      <c r="E4188" t="s">
        <v>34</v>
      </c>
      <c r="F4188" t="s">
        <v>26</v>
      </c>
      <c r="G4188"/>
      <c r="H4188" t="s">
        <v>19</v>
      </c>
      <c r="J4188">
        <v>1</v>
      </c>
      <c r="K4188">
        <v>2</v>
      </c>
      <c r="M4188" t="s">
        <v>24</v>
      </c>
    </row>
    <row r="4189" spans="1:17" hidden="1" x14ac:dyDescent="0.25">
      <c r="A4189">
        <v>2</v>
      </c>
      <c r="B4189" t="s">
        <v>44</v>
      </c>
      <c r="C4189" t="s">
        <v>36</v>
      </c>
      <c r="D4189" t="s">
        <v>54</v>
      </c>
      <c r="E4189" t="s">
        <v>18</v>
      </c>
      <c r="F4189" t="s">
        <v>31</v>
      </c>
      <c r="G4189">
        <v>24</v>
      </c>
      <c r="M4189" t="s">
        <v>21</v>
      </c>
    </row>
    <row r="4190" spans="1:17" hidden="1" x14ac:dyDescent="0.25">
      <c r="A4190">
        <v>2</v>
      </c>
      <c r="B4190" t="s">
        <v>44</v>
      </c>
      <c r="C4190" t="s">
        <v>38</v>
      </c>
      <c r="D4190" t="s">
        <v>54</v>
      </c>
      <c r="E4190" t="s">
        <v>18</v>
      </c>
      <c r="F4190" t="s">
        <v>26</v>
      </c>
      <c r="G4190"/>
      <c r="H4190" t="s">
        <v>19</v>
      </c>
      <c r="J4190">
        <v>12</v>
      </c>
      <c r="K4190">
        <v>14</v>
      </c>
      <c r="M4190" t="s">
        <v>21</v>
      </c>
    </row>
    <row r="4191" spans="1:17" hidden="1" x14ac:dyDescent="0.25">
      <c r="A4191">
        <v>2</v>
      </c>
      <c r="B4191" t="s">
        <v>44</v>
      </c>
      <c r="C4191" t="s">
        <v>38</v>
      </c>
      <c r="D4191" t="s">
        <v>54</v>
      </c>
      <c r="E4191" t="s">
        <v>20</v>
      </c>
      <c r="F4191" t="s">
        <v>74</v>
      </c>
      <c r="G4191"/>
      <c r="J4191">
        <v>0.25</v>
      </c>
      <c r="K4191">
        <v>0.33</v>
      </c>
      <c r="M4191" t="s">
        <v>75</v>
      </c>
      <c r="N4191" t="s">
        <v>21</v>
      </c>
      <c r="O4191" t="s">
        <v>62</v>
      </c>
      <c r="Q4191" t="s">
        <v>63</v>
      </c>
    </row>
    <row r="4192" spans="1:17" hidden="1" x14ac:dyDescent="0.25">
      <c r="A4192">
        <v>2</v>
      </c>
      <c r="B4192" t="s">
        <v>44</v>
      </c>
      <c r="C4192" t="s">
        <v>38</v>
      </c>
      <c r="D4192" t="s">
        <v>54</v>
      </c>
      <c r="E4192" t="s">
        <v>25</v>
      </c>
      <c r="F4192" t="s">
        <v>26</v>
      </c>
      <c r="G4192"/>
      <c r="H4192" t="s">
        <v>27</v>
      </c>
      <c r="I4192">
        <v>0.75</v>
      </c>
      <c r="J4192">
        <v>0.5</v>
      </c>
      <c r="K4192">
        <v>1</v>
      </c>
      <c r="M4192" t="s">
        <v>24</v>
      </c>
    </row>
    <row r="4193" spans="1:17" hidden="1" x14ac:dyDescent="0.25">
      <c r="A4193">
        <v>2</v>
      </c>
      <c r="B4193" t="s">
        <v>44</v>
      </c>
      <c r="C4193" t="s">
        <v>38</v>
      </c>
      <c r="D4193" t="s">
        <v>54</v>
      </c>
      <c r="E4193" t="s">
        <v>20</v>
      </c>
      <c r="F4193" t="s">
        <v>74</v>
      </c>
      <c r="G4193"/>
      <c r="I4193">
        <v>0.75</v>
      </c>
      <c r="J4193">
        <v>0.16</v>
      </c>
      <c r="K4193">
        <v>0.25</v>
      </c>
      <c r="M4193" t="s">
        <v>75</v>
      </c>
      <c r="N4193" t="s">
        <v>24</v>
      </c>
      <c r="O4193" t="s">
        <v>21</v>
      </c>
    </row>
    <row r="4194" spans="1:17" hidden="1" x14ac:dyDescent="0.25">
      <c r="A4194">
        <v>2</v>
      </c>
      <c r="B4194" t="s">
        <v>44</v>
      </c>
      <c r="C4194" t="s">
        <v>38</v>
      </c>
      <c r="D4194" t="s">
        <v>54</v>
      </c>
      <c r="E4194" t="s">
        <v>18</v>
      </c>
      <c r="F4194" t="s">
        <v>26</v>
      </c>
      <c r="G4194"/>
      <c r="H4194" t="s">
        <v>19</v>
      </c>
      <c r="J4194">
        <v>1</v>
      </c>
      <c r="K4194">
        <v>2</v>
      </c>
      <c r="M4194" t="s">
        <v>21</v>
      </c>
    </row>
    <row r="4195" spans="1:17" hidden="1" x14ac:dyDescent="0.25">
      <c r="A4195">
        <v>2</v>
      </c>
      <c r="B4195" t="s">
        <v>44</v>
      </c>
      <c r="C4195" t="s">
        <v>38</v>
      </c>
      <c r="D4195" t="s">
        <v>54</v>
      </c>
      <c r="E4195" t="s">
        <v>18</v>
      </c>
      <c r="F4195" t="s">
        <v>31</v>
      </c>
      <c r="G4195">
        <v>24</v>
      </c>
      <c r="M4195" t="s">
        <v>21</v>
      </c>
    </row>
    <row r="4196" spans="1:17" hidden="1" x14ac:dyDescent="0.25">
      <c r="A4196">
        <v>2</v>
      </c>
      <c r="B4196" t="s">
        <v>44</v>
      </c>
      <c r="C4196" t="s">
        <v>37</v>
      </c>
      <c r="D4196" t="s">
        <v>54</v>
      </c>
      <c r="E4196" t="s">
        <v>18</v>
      </c>
      <c r="F4196" t="s">
        <v>26</v>
      </c>
      <c r="G4196"/>
      <c r="H4196" t="s">
        <v>19</v>
      </c>
      <c r="J4196">
        <v>6</v>
      </c>
      <c r="K4196">
        <v>8</v>
      </c>
      <c r="M4196" t="s">
        <v>21</v>
      </c>
    </row>
    <row r="4197" spans="1:17" hidden="1" x14ac:dyDescent="0.25">
      <c r="A4197">
        <v>2</v>
      </c>
      <c r="B4197" t="s">
        <v>44</v>
      </c>
      <c r="C4197" t="s">
        <v>37</v>
      </c>
      <c r="D4197" t="s">
        <v>54</v>
      </c>
      <c r="E4197" t="s">
        <v>18</v>
      </c>
      <c r="F4197" t="s">
        <v>26</v>
      </c>
      <c r="G4197"/>
      <c r="H4197" t="s">
        <v>19</v>
      </c>
      <c r="J4197">
        <v>6</v>
      </c>
      <c r="K4197">
        <v>8</v>
      </c>
      <c r="M4197" t="s">
        <v>21</v>
      </c>
    </row>
    <row r="4198" spans="1:17" hidden="1" x14ac:dyDescent="0.25">
      <c r="A4198">
        <v>2</v>
      </c>
      <c r="B4198" t="s">
        <v>44</v>
      </c>
      <c r="C4198" t="s">
        <v>37</v>
      </c>
      <c r="D4198" t="s">
        <v>54</v>
      </c>
      <c r="E4198" t="s">
        <v>28</v>
      </c>
      <c r="F4198" t="s">
        <v>26</v>
      </c>
      <c r="G4198"/>
      <c r="H4198" t="s">
        <v>27</v>
      </c>
      <c r="I4198">
        <f>(J4198+K4198)/2</f>
        <v>1.5</v>
      </c>
      <c r="J4198">
        <v>1</v>
      </c>
      <c r="K4198">
        <v>2</v>
      </c>
      <c r="M4198" t="s">
        <v>21</v>
      </c>
    </row>
    <row r="4199" spans="1:17" hidden="1" x14ac:dyDescent="0.25">
      <c r="A4199">
        <v>2</v>
      </c>
      <c r="B4199" t="s">
        <v>44</v>
      </c>
      <c r="C4199" t="s">
        <v>37</v>
      </c>
      <c r="D4199" t="s">
        <v>54</v>
      </c>
      <c r="E4199" t="s">
        <v>18</v>
      </c>
      <c r="F4199" t="s">
        <v>31</v>
      </c>
      <c r="G4199">
        <v>24</v>
      </c>
      <c r="M4199" t="s">
        <v>21</v>
      </c>
    </row>
    <row r="4200" spans="1:17" x14ac:dyDescent="0.25">
      <c r="A4200">
        <v>1</v>
      </c>
      <c r="B4200" t="s">
        <v>44</v>
      </c>
      <c r="C4200" t="s">
        <v>17</v>
      </c>
      <c r="D4200" t="s">
        <v>54</v>
      </c>
      <c r="E4200" t="s">
        <v>18</v>
      </c>
      <c r="F4200" t="s">
        <v>26</v>
      </c>
      <c r="G4200"/>
      <c r="H4200" t="s">
        <v>19</v>
      </c>
      <c r="J4200">
        <v>6</v>
      </c>
      <c r="K4200">
        <v>8</v>
      </c>
      <c r="M4200" t="s">
        <v>21</v>
      </c>
    </row>
    <row r="4201" spans="1:17" x14ac:dyDescent="0.25">
      <c r="A4201">
        <v>1</v>
      </c>
      <c r="B4201" t="s">
        <v>44</v>
      </c>
      <c r="C4201" t="s">
        <v>17</v>
      </c>
      <c r="D4201" t="s">
        <v>54</v>
      </c>
      <c r="E4201" t="s">
        <v>20</v>
      </c>
      <c r="F4201" t="s">
        <v>74</v>
      </c>
      <c r="G4201"/>
      <c r="J4201">
        <v>0.25</v>
      </c>
      <c r="K4201">
        <v>0.33</v>
      </c>
      <c r="M4201" t="s">
        <v>75</v>
      </c>
      <c r="N4201" t="s">
        <v>21</v>
      </c>
      <c r="O4201" t="s">
        <v>22</v>
      </c>
    </row>
    <row r="4202" spans="1:17" x14ac:dyDescent="0.25">
      <c r="A4202">
        <v>1</v>
      </c>
      <c r="B4202" t="s">
        <v>44</v>
      </c>
      <c r="C4202" t="s">
        <v>17</v>
      </c>
      <c r="D4202" t="s">
        <v>54</v>
      </c>
      <c r="E4202" t="s">
        <v>23</v>
      </c>
      <c r="F4202" t="s">
        <v>26</v>
      </c>
      <c r="G4202"/>
      <c r="H4202" t="s">
        <v>19</v>
      </c>
      <c r="J4202">
        <v>6</v>
      </c>
      <c r="K4202">
        <v>8</v>
      </c>
      <c r="M4202" t="s">
        <v>22</v>
      </c>
    </row>
    <row r="4203" spans="1:17" x14ac:dyDescent="0.25">
      <c r="A4203">
        <v>1</v>
      </c>
      <c r="B4203" t="s">
        <v>44</v>
      </c>
      <c r="C4203" t="s">
        <v>17</v>
      </c>
      <c r="D4203" t="s">
        <v>54</v>
      </c>
      <c r="E4203" t="s">
        <v>20</v>
      </c>
      <c r="F4203" t="s">
        <v>74</v>
      </c>
      <c r="G4203"/>
      <c r="J4203">
        <v>0.25</v>
      </c>
      <c r="K4203">
        <v>0.33</v>
      </c>
      <c r="M4203" t="s">
        <v>75</v>
      </c>
      <c r="N4203" t="s">
        <v>24</v>
      </c>
      <c r="O4203" t="s">
        <v>62</v>
      </c>
      <c r="Q4203" t="s">
        <v>63</v>
      </c>
    </row>
    <row r="4204" spans="1:17" x14ac:dyDescent="0.25">
      <c r="A4204">
        <v>1</v>
      </c>
      <c r="B4204" t="s">
        <v>44</v>
      </c>
      <c r="C4204" t="s">
        <v>17</v>
      </c>
      <c r="D4204" t="s">
        <v>54</v>
      </c>
      <c r="E4204" t="s">
        <v>25</v>
      </c>
      <c r="F4204" t="s">
        <v>26</v>
      </c>
      <c r="G4204"/>
      <c r="H4204" t="s">
        <v>27</v>
      </c>
      <c r="I4204">
        <v>0.54</v>
      </c>
      <c r="J4204">
        <v>0.25</v>
      </c>
      <c r="K4204">
        <v>0.75</v>
      </c>
      <c r="M4204" t="s">
        <v>24</v>
      </c>
    </row>
    <row r="4205" spans="1:17" x14ac:dyDescent="0.25">
      <c r="A4205">
        <v>1</v>
      </c>
      <c r="B4205" t="s">
        <v>44</v>
      </c>
      <c r="C4205" t="s">
        <v>17</v>
      </c>
      <c r="D4205" t="s">
        <v>54</v>
      </c>
      <c r="E4205" t="s">
        <v>20</v>
      </c>
      <c r="F4205" t="s">
        <v>74</v>
      </c>
      <c r="G4205"/>
      <c r="I4205">
        <v>0.54</v>
      </c>
      <c r="J4205">
        <v>0.16</v>
      </c>
      <c r="K4205">
        <v>0.25</v>
      </c>
      <c r="M4205" t="s">
        <v>75</v>
      </c>
      <c r="N4205" t="s">
        <v>24</v>
      </c>
      <c r="O4205" t="s">
        <v>21</v>
      </c>
    </row>
    <row r="4206" spans="1:17" x14ac:dyDescent="0.25">
      <c r="A4206">
        <v>1</v>
      </c>
      <c r="B4206" t="s">
        <v>44</v>
      </c>
      <c r="C4206" t="s">
        <v>17</v>
      </c>
      <c r="D4206" t="s">
        <v>54</v>
      </c>
      <c r="E4206" t="s">
        <v>28</v>
      </c>
      <c r="F4206" t="s">
        <v>26</v>
      </c>
      <c r="G4206"/>
      <c r="H4206" t="s">
        <v>27</v>
      </c>
      <c r="I4206">
        <v>0.75</v>
      </c>
      <c r="J4206">
        <v>0.5</v>
      </c>
      <c r="K4206">
        <v>1</v>
      </c>
      <c r="M4206" t="s">
        <v>21</v>
      </c>
    </row>
    <row r="4207" spans="1:17" x14ac:dyDescent="0.25">
      <c r="A4207">
        <v>1</v>
      </c>
      <c r="B4207" t="s">
        <v>44</v>
      </c>
      <c r="C4207" t="s">
        <v>17</v>
      </c>
      <c r="D4207" t="s">
        <v>54</v>
      </c>
      <c r="E4207" t="s">
        <v>18</v>
      </c>
      <c r="F4207" t="s">
        <v>31</v>
      </c>
      <c r="G4207">
        <v>24</v>
      </c>
      <c r="M4207" t="s">
        <v>21</v>
      </c>
    </row>
    <row r="4208" spans="1:17" x14ac:dyDescent="0.25">
      <c r="A4208">
        <v>1</v>
      </c>
      <c r="B4208" t="s">
        <v>44</v>
      </c>
      <c r="C4208" t="s">
        <v>36</v>
      </c>
      <c r="D4208" t="s">
        <v>54</v>
      </c>
      <c r="E4208" t="s">
        <v>18</v>
      </c>
      <c r="F4208" t="s">
        <v>26</v>
      </c>
      <c r="G4208"/>
      <c r="H4208" t="s">
        <v>19</v>
      </c>
      <c r="J4208">
        <v>12</v>
      </c>
      <c r="K4208">
        <v>14</v>
      </c>
      <c r="M4208" t="s">
        <v>21</v>
      </c>
    </row>
    <row r="4209" spans="1:17" x14ac:dyDescent="0.25">
      <c r="A4209">
        <v>1</v>
      </c>
      <c r="B4209" t="s">
        <v>44</v>
      </c>
      <c r="C4209" t="s">
        <v>36</v>
      </c>
      <c r="D4209" t="s">
        <v>54</v>
      </c>
      <c r="E4209" t="s">
        <v>34</v>
      </c>
      <c r="F4209" t="s">
        <v>26</v>
      </c>
      <c r="G4209"/>
      <c r="H4209" t="s">
        <v>19</v>
      </c>
      <c r="J4209">
        <v>1</v>
      </c>
      <c r="K4209">
        <v>2</v>
      </c>
      <c r="M4209" t="s">
        <v>24</v>
      </c>
    </row>
    <row r="4210" spans="1:17" x14ac:dyDescent="0.25">
      <c r="A4210">
        <v>1</v>
      </c>
      <c r="B4210" t="s">
        <v>44</v>
      </c>
      <c r="C4210" t="s">
        <v>36</v>
      </c>
      <c r="D4210" t="s">
        <v>54</v>
      </c>
      <c r="E4210" t="s">
        <v>18</v>
      </c>
      <c r="F4210" t="s">
        <v>31</v>
      </c>
      <c r="G4210">
        <v>24</v>
      </c>
      <c r="M4210" t="s">
        <v>21</v>
      </c>
    </row>
    <row r="4211" spans="1:17" x14ac:dyDescent="0.25">
      <c r="A4211">
        <v>1</v>
      </c>
      <c r="B4211" t="s">
        <v>44</v>
      </c>
      <c r="C4211" t="s">
        <v>38</v>
      </c>
      <c r="D4211" t="s">
        <v>54</v>
      </c>
      <c r="E4211" t="s">
        <v>18</v>
      </c>
      <c r="F4211" t="s">
        <v>26</v>
      </c>
      <c r="G4211"/>
      <c r="H4211" t="s">
        <v>19</v>
      </c>
      <c r="J4211">
        <v>12</v>
      </c>
      <c r="K4211">
        <v>14</v>
      </c>
      <c r="M4211" t="s">
        <v>21</v>
      </c>
    </row>
    <row r="4212" spans="1:17" x14ac:dyDescent="0.25">
      <c r="A4212">
        <v>1</v>
      </c>
      <c r="B4212" t="s">
        <v>44</v>
      </c>
      <c r="C4212" t="s">
        <v>38</v>
      </c>
      <c r="D4212" t="s">
        <v>54</v>
      </c>
      <c r="E4212" t="s">
        <v>20</v>
      </c>
      <c r="F4212" t="s">
        <v>74</v>
      </c>
      <c r="G4212"/>
      <c r="J4212">
        <v>0.25</v>
      </c>
      <c r="K4212">
        <v>0.33</v>
      </c>
      <c r="M4212" t="s">
        <v>75</v>
      </c>
      <c r="N4212" t="s">
        <v>21</v>
      </c>
      <c r="O4212" t="s">
        <v>62</v>
      </c>
      <c r="Q4212" t="s">
        <v>63</v>
      </c>
    </row>
    <row r="4213" spans="1:17" x14ac:dyDescent="0.25">
      <c r="A4213">
        <v>1</v>
      </c>
      <c r="B4213" t="s">
        <v>44</v>
      </c>
      <c r="C4213" t="s">
        <v>38</v>
      </c>
      <c r="D4213" t="s">
        <v>54</v>
      </c>
      <c r="E4213" t="s">
        <v>25</v>
      </c>
      <c r="F4213" t="s">
        <v>26</v>
      </c>
      <c r="G4213"/>
      <c r="H4213" t="s">
        <v>27</v>
      </c>
      <c r="I4213">
        <v>0.75</v>
      </c>
      <c r="J4213">
        <v>0.5</v>
      </c>
      <c r="K4213">
        <v>1</v>
      </c>
      <c r="M4213" t="s">
        <v>24</v>
      </c>
    </row>
    <row r="4214" spans="1:17" x14ac:dyDescent="0.25">
      <c r="A4214">
        <v>1</v>
      </c>
      <c r="B4214" t="s">
        <v>44</v>
      </c>
      <c r="C4214" t="s">
        <v>38</v>
      </c>
      <c r="D4214" t="s">
        <v>54</v>
      </c>
      <c r="E4214" t="s">
        <v>20</v>
      </c>
      <c r="F4214" t="s">
        <v>74</v>
      </c>
      <c r="G4214"/>
      <c r="J4214">
        <v>0.25</v>
      </c>
      <c r="K4214">
        <v>0.33</v>
      </c>
      <c r="M4214" t="s">
        <v>75</v>
      </c>
      <c r="N4214" t="s">
        <v>24</v>
      </c>
      <c r="O4214" t="s">
        <v>21</v>
      </c>
      <c r="P4214">
        <v>1000</v>
      </c>
    </row>
    <row r="4215" spans="1:17" x14ac:dyDescent="0.25">
      <c r="A4215">
        <v>1</v>
      </c>
      <c r="B4215" t="s">
        <v>44</v>
      </c>
      <c r="C4215" t="s">
        <v>38</v>
      </c>
      <c r="D4215" t="s">
        <v>54</v>
      </c>
      <c r="E4215" t="s">
        <v>18</v>
      </c>
      <c r="F4215" t="s">
        <v>26</v>
      </c>
      <c r="G4215"/>
      <c r="H4215" t="s">
        <v>19</v>
      </c>
      <c r="J4215">
        <v>1</v>
      </c>
      <c r="K4215">
        <v>2</v>
      </c>
      <c r="M4215" t="s">
        <v>21</v>
      </c>
    </row>
    <row r="4216" spans="1:17" x14ac:dyDescent="0.25">
      <c r="A4216">
        <v>1</v>
      </c>
      <c r="B4216" t="s">
        <v>44</v>
      </c>
      <c r="C4216" t="s">
        <v>38</v>
      </c>
      <c r="D4216" t="s">
        <v>54</v>
      </c>
      <c r="E4216" t="s">
        <v>18</v>
      </c>
      <c r="F4216" t="s">
        <v>31</v>
      </c>
      <c r="G4216">
        <v>24</v>
      </c>
      <c r="M4216" t="s">
        <v>21</v>
      </c>
    </row>
    <row r="4217" spans="1:17" x14ac:dyDescent="0.25">
      <c r="A4217">
        <v>1</v>
      </c>
      <c r="B4217" t="s">
        <v>44</v>
      </c>
      <c r="C4217" t="s">
        <v>37</v>
      </c>
      <c r="D4217" t="s">
        <v>54</v>
      </c>
      <c r="E4217" t="s">
        <v>18</v>
      </c>
      <c r="F4217" t="s">
        <v>26</v>
      </c>
      <c r="G4217"/>
      <c r="H4217" t="s">
        <v>19</v>
      </c>
      <c r="J4217">
        <v>6</v>
      </c>
      <c r="K4217">
        <v>8</v>
      </c>
      <c r="M4217" t="s">
        <v>21</v>
      </c>
    </row>
    <row r="4218" spans="1:17" x14ac:dyDescent="0.25">
      <c r="A4218">
        <v>1</v>
      </c>
      <c r="B4218" t="s">
        <v>44</v>
      </c>
      <c r="C4218" t="s">
        <v>37</v>
      </c>
      <c r="D4218" t="s">
        <v>54</v>
      </c>
      <c r="E4218" t="s">
        <v>20</v>
      </c>
      <c r="F4218" t="s">
        <v>74</v>
      </c>
      <c r="G4218"/>
      <c r="J4218">
        <v>0.25</v>
      </c>
      <c r="K4218">
        <v>0.33</v>
      </c>
      <c r="M4218" t="s">
        <v>75</v>
      </c>
      <c r="N4218" t="s">
        <v>21</v>
      </c>
      <c r="O4218" t="s">
        <v>22</v>
      </c>
    </row>
    <row r="4219" spans="1:17" x14ac:dyDescent="0.25">
      <c r="A4219">
        <v>1</v>
      </c>
      <c r="B4219" t="s">
        <v>44</v>
      </c>
      <c r="C4219" t="s">
        <v>37</v>
      </c>
      <c r="D4219" t="s">
        <v>54</v>
      </c>
      <c r="E4219" t="s">
        <v>23</v>
      </c>
      <c r="F4219" t="s">
        <v>26</v>
      </c>
      <c r="G4219"/>
      <c r="H4219" t="s">
        <v>19</v>
      </c>
      <c r="J4219">
        <v>6</v>
      </c>
      <c r="K4219">
        <v>7.5</v>
      </c>
      <c r="M4219" t="s">
        <v>22</v>
      </c>
    </row>
    <row r="4220" spans="1:17" x14ac:dyDescent="0.25">
      <c r="A4220">
        <v>1</v>
      </c>
      <c r="B4220" t="s">
        <v>44</v>
      </c>
      <c r="C4220" t="s">
        <v>37</v>
      </c>
      <c r="D4220" t="s">
        <v>54</v>
      </c>
      <c r="E4220" t="s">
        <v>20</v>
      </c>
      <c r="F4220" t="s">
        <v>74</v>
      </c>
      <c r="G4220"/>
      <c r="J4220">
        <v>0.25</v>
      </c>
      <c r="K4220">
        <v>0.33</v>
      </c>
      <c r="M4220" t="s">
        <v>75</v>
      </c>
      <c r="N4220" t="s">
        <v>24</v>
      </c>
      <c r="O4220" t="s">
        <v>21</v>
      </c>
    </row>
    <row r="4221" spans="1:17" x14ac:dyDescent="0.25">
      <c r="A4221">
        <v>1</v>
      </c>
      <c r="B4221" t="s">
        <v>44</v>
      </c>
      <c r="C4221" t="s">
        <v>37</v>
      </c>
      <c r="D4221" t="s">
        <v>54</v>
      </c>
      <c r="E4221" t="s">
        <v>28</v>
      </c>
      <c r="F4221" t="s">
        <v>26</v>
      </c>
      <c r="G4221"/>
      <c r="H4221" t="s">
        <v>27</v>
      </c>
      <c r="I4221">
        <f>(J4221+K4221)/2</f>
        <v>1.5</v>
      </c>
      <c r="J4221">
        <v>1</v>
      </c>
      <c r="K4221">
        <v>2</v>
      </c>
      <c r="M4221" t="s">
        <v>21</v>
      </c>
    </row>
    <row r="4222" spans="1:17" x14ac:dyDescent="0.25">
      <c r="A4222">
        <v>1</v>
      </c>
      <c r="B4222" t="s">
        <v>44</v>
      </c>
      <c r="C4222" t="s">
        <v>37</v>
      </c>
      <c r="D4222" t="s">
        <v>54</v>
      </c>
      <c r="E4222" t="s">
        <v>18</v>
      </c>
      <c r="F4222" t="s">
        <v>31</v>
      </c>
      <c r="G4222">
        <v>24</v>
      </c>
      <c r="M4222" t="s">
        <v>21</v>
      </c>
    </row>
    <row r="4223" spans="1:17" hidden="1" x14ac:dyDescent="0.25">
      <c r="A4223">
        <v>0</v>
      </c>
      <c r="B4223" t="s">
        <v>45</v>
      </c>
      <c r="C4223" t="s">
        <v>17</v>
      </c>
      <c r="D4223" t="s">
        <v>54</v>
      </c>
      <c r="E4223" t="s">
        <v>18</v>
      </c>
      <c r="F4223" t="s">
        <v>26</v>
      </c>
      <c r="G4223"/>
      <c r="H4223" t="s">
        <v>19</v>
      </c>
      <c r="J4223">
        <v>6</v>
      </c>
      <c r="K4223">
        <v>8</v>
      </c>
      <c r="M4223" t="s">
        <v>21</v>
      </c>
    </row>
    <row r="4224" spans="1:17" hidden="1" x14ac:dyDescent="0.25">
      <c r="A4224">
        <v>0</v>
      </c>
      <c r="B4224" t="s">
        <v>45</v>
      </c>
      <c r="C4224" t="s">
        <v>17</v>
      </c>
      <c r="D4224" t="s">
        <v>54</v>
      </c>
      <c r="E4224" t="s">
        <v>20</v>
      </c>
      <c r="F4224" t="s">
        <v>74</v>
      </c>
      <c r="G4224"/>
      <c r="J4224">
        <v>0.25</v>
      </c>
      <c r="K4224">
        <v>0.33</v>
      </c>
      <c r="M4224" t="s">
        <v>75</v>
      </c>
      <c r="N4224" t="s">
        <v>21</v>
      </c>
      <c r="O4224" t="s">
        <v>22</v>
      </c>
    </row>
    <row r="4225" spans="1:17" hidden="1" x14ac:dyDescent="0.25">
      <c r="A4225">
        <v>0</v>
      </c>
      <c r="B4225" t="s">
        <v>45</v>
      </c>
      <c r="C4225" t="s">
        <v>17</v>
      </c>
      <c r="D4225" t="s">
        <v>54</v>
      </c>
      <c r="E4225" t="s">
        <v>23</v>
      </c>
      <c r="F4225" t="s">
        <v>26</v>
      </c>
      <c r="G4225"/>
      <c r="H4225" t="s">
        <v>19</v>
      </c>
      <c r="J4225">
        <v>6</v>
      </c>
      <c r="K4225">
        <v>8</v>
      </c>
      <c r="M4225" t="s">
        <v>22</v>
      </c>
    </row>
    <row r="4226" spans="1:17" hidden="1" x14ac:dyDescent="0.25">
      <c r="A4226">
        <v>0</v>
      </c>
      <c r="B4226" t="s">
        <v>45</v>
      </c>
      <c r="C4226" t="s">
        <v>17</v>
      </c>
      <c r="D4226" t="s">
        <v>54</v>
      </c>
      <c r="E4226" t="s">
        <v>20</v>
      </c>
      <c r="F4226" t="s">
        <v>74</v>
      </c>
      <c r="G4226"/>
      <c r="J4226">
        <v>0.25</v>
      </c>
      <c r="K4226">
        <v>0.33</v>
      </c>
      <c r="M4226" t="s">
        <v>75</v>
      </c>
      <c r="N4226" t="s">
        <v>24</v>
      </c>
      <c r="O4226" t="s">
        <v>62</v>
      </c>
      <c r="Q4226" t="e">
        <f>VLOOKUP(A4226&amp;C4227&amp;D4227,Sheet2!$A$1:$K$26,10,FALSE)</f>
        <v>#N/A</v>
      </c>
    </row>
    <row r="4227" spans="1:17" hidden="1" x14ac:dyDescent="0.25">
      <c r="A4227">
        <v>0</v>
      </c>
      <c r="B4227" t="s">
        <v>45</v>
      </c>
      <c r="C4227" t="s">
        <v>17</v>
      </c>
      <c r="D4227" t="s">
        <v>54</v>
      </c>
      <c r="E4227" t="s">
        <v>25</v>
      </c>
      <c r="F4227" t="s">
        <v>26</v>
      </c>
      <c r="G4227"/>
      <c r="H4227" t="s">
        <v>27</v>
      </c>
      <c r="I4227">
        <v>0.54</v>
      </c>
      <c r="J4227">
        <v>0.25</v>
      </c>
      <c r="K4227">
        <v>0.75</v>
      </c>
      <c r="M4227" t="s">
        <v>24</v>
      </c>
    </row>
    <row r="4228" spans="1:17" hidden="1" x14ac:dyDescent="0.25">
      <c r="A4228">
        <v>0</v>
      </c>
      <c r="B4228" t="s">
        <v>45</v>
      </c>
      <c r="C4228" t="s">
        <v>17</v>
      </c>
      <c r="D4228" t="s">
        <v>54</v>
      </c>
      <c r="E4228" t="s">
        <v>20</v>
      </c>
      <c r="F4228" t="s">
        <v>74</v>
      </c>
      <c r="G4228"/>
      <c r="I4228">
        <v>0.54</v>
      </c>
      <c r="J4228">
        <v>0.16</v>
      </c>
      <c r="K4228">
        <v>0.25</v>
      </c>
      <c r="M4228" t="s">
        <v>75</v>
      </c>
      <c r="N4228" t="s">
        <v>24</v>
      </c>
      <c r="O4228" t="s">
        <v>21</v>
      </c>
    </row>
    <row r="4229" spans="1:17" hidden="1" x14ac:dyDescent="0.25">
      <c r="A4229">
        <v>0</v>
      </c>
      <c r="B4229" t="s">
        <v>45</v>
      </c>
      <c r="C4229" t="s">
        <v>17</v>
      </c>
      <c r="D4229" t="s">
        <v>54</v>
      </c>
      <c r="E4229" t="s">
        <v>28</v>
      </c>
      <c r="F4229" t="s">
        <v>26</v>
      </c>
      <c r="G4229"/>
      <c r="H4229" t="s">
        <v>27</v>
      </c>
      <c r="I4229">
        <v>0.75</v>
      </c>
      <c r="J4229">
        <v>0.5</v>
      </c>
      <c r="K4229">
        <v>1</v>
      </c>
      <c r="M4229" t="s">
        <v>21</v>
      </c>
    </row>
    <row r="4230" spans="1:17" hidden="1" x14ac:dyDescent="0.25">
      <c r="A4230">
        <v>0</v>
      </c>
      <c r="B4230" t="s">
        <v>45</v>
      </c>
      <c r="C4230" t="s">
        <v>17</v>
      </c>
      <c r="D4230" t="s">
        <v>54</v>
      </c>
      <c r="E4230" t="s">
        <v>20</v>
      </c>
      <c r="F4230" t="s">
        <v>74</v>
      </c>
      <c r="G4230"/>
      <c r="J4230">
        <v>0.25</v>
      </c>
      <c r="K4230">
        <v>0.33</v>
      </c>
      <c r="M4230" t="s">
        <v>75</v>
      </c>
      <c r="N4230" t="s">
        <v>24</v>
      </c>
      <c r="O4230" t="s">
        <v>29</v>
      </c>
      <c r="P4230">
        <v>2500</v>
      </c>
      <c r="Q4230" t="e">
        <f>VLOOKUP(A4230&amp;C4230&amp;D4230,Sheet2!$A$1:$W$46,21,FALSE)</f>
        <v>#N/A</v>
      </c>
    </row>
    <row r="4231" spans="1:17" hidden="1" x14ac:dyDescent="0.25">
      <c r="A4231">
        <v>0</v>
      </c>
      <c r="B4231" t="s">
        <v>45</v>
      </c>
      <c r="C4231" t="s">
        <v>17</v>
      </c>
      <c r="D4231" t="s">
        <v>54</v>
      </c>
      <c r="E4231" t="s">
        <v>30</v>
      </c>
      <c r="F4231" t="s">
        <v>26</v>
      </c>
      <c r="G4231"/>
      <c r="H4231" t="s">
        <v>27</v>
      </c>
      <c r="I4231">
        <v>2.5</v>
      </c>
      <c r="J4231">
        <v>0.5</v>
      </c>
      <c r="K4231">
        <v>3</v>
      </c>
      <c r="M4231" t="s">
        <v>24</v>
      </c>
    </row>
    <row r="4232" spans="1:17" hidden="1" x14ac:dyDescent="0.25">
      <c r="A4232">
        <v>0</v>
      </c>
      <c r="B4232" t="s">
        <v>45</v>
      </c>
      <c r="C4232" t="s">
        <v>17</v>
      </c>
      <c r="D4232" t="s">
        <v>54</v>
      </c>
      <c r="E4232" t="s">
        <v>20</v>
      </c>
      <c r="F4232" t="s">
        <v>74</v>
      </c>
      <c r="G4232"/>
      <c r="J4232">
        <v>0.25</v>
      </c>
      <c r="K4232">
        <v>0.33</v>
      </c>
      <c r="M4232" t="s">
        <v>75</v>
      </c>
      <c r="N4232" t="s">
        <v>24</v>
      </c>
      <c r="O4232" t="s">
        <v>21</v>
      </c>
    </row>
    <row r="4233" spans="1:17" hidden="1" x14ac:dyDescent="0.25">
      <c r="A4233">
        <v>0</v>
      </c>
      <c r="B4233" t="s">
        <v>45</v>
      </c>
      <c r="C4233" t="s">
        <v>17</v>
      </c>
      <c r="D4233" t="s">
        <v>54</v>
      </c>
      <c r="E4233" t="s">
        <v>18</v>
      </c>
      <c r="F4233" t="s">
        <v>31</v>
      </c>
      <c r="G4233">
        <v>24</v>
      </c>
      <c r="M4233" t="s">
        <v>21</v>
      </c>
    </row>
    <row r="4234" spans="1:17" hidden="1" x14ac:dyDescent="0.25">
      <c r="A4234">
        <v>0</v>
      </c>
      <c r="B4234" t="s">
        <v>45</v>
      </c>
      <c r="C4234" t="s">
        <v>36</v>
      </c>
      <c r="D4234" t="s">
        <v>54</v>
      </c>
      <c r="E4234" t="s">
        <v>18</v>
      </c>
      <c r="F4234" t="s">
        <v>26</v>
      </c>
      <c r="G4234"/>
      <c r="H4234" t="s">
        <v>19</v>
      </c>
      <c r="J4234">
        <v>12</v>
      </c>
      <c r="K4234">
        <v>14</v>
      </c>
      <c r="M4234" t="s">
        <v>21</v>
      </c>
    </row>
    <row r="4235" spans="1:17" hidden="1" x14ac:dyDescent="0.25">
      <c r="A4235">
        <v>0</v>
      </c>
      <c r="B4235" t="s">
        <v>45</v>
      </c>
      <c r="C4235" t="s">
        <v>36</v>
      </c>
      <c r="D4235" t="s">
        <v>54</v>
      </c>
      <c r="E4235" t="s">
        <v>34</v>
      </c>
      <c r="F4235" t="s">
        <v>26</v>
      </c>
      <c r="G4235"/>
      <c r="H4235" t="s">
        <v>19</v>
      </c>
      <c r="J4235">
        <v>1</v>
      </c>
      <c r="K4235">
        <v>2</v>
      </c>
      <c r="M4235" t="s">
        <v>24</v>
      </c>
    </row>
    <row r="4236" spans="1:17" hidden="1" x14ac:dyDescent="0.25">
      <c r="A4236">
        <v>0</v>
      </c>
      <c r="B4236" t="s">
        <v>45</v>
      </c>
      <c r="C4236" t="s">
        <v>36</v>
      </c>
      <c r="D4236" t="s">
        <v>54</v>
      </c>
      <c r="E4236" t="s">
        <v>20</v>
      </c>
      <c r="F4236" t="s">
        <v>74</v>
      </c>
      <c r="G4236"/>
      <c r="J4236">
        <v>0.25</v>
      </c>
      <c r="K4236">
        <v>0.33</v>
      </c>
      <c r="M4236" t="s">
        <v>75</v>
      </c>
      <c r="N4236" t="s">
        <v>24</v>
      </c>
      <c r="O4236" t="s">
        <v>29</v>
      </c>
      <c r="P4236">
        <v>2500</v>
      </c>
      <c r="Q4236" t="e">
        <f>VLOOKUP(A4236&amp;C4236&amp;D4236,Sheet2!$A$1:$W$46,21,FALSE)</f>
        <v>#N/A</v>
      </c>
    </row>
    <row r="4237" spans="1:17" hidden="1" x14ac:dyDescent="0.25">
      <c r="A4237">
        <v>0</v>
      </c>
      <c r="B4237" t="s">
        <v>45</v>
      </c>
      <c r="C4237" t="s">
        <v>36</v>
      </c>
      <c r="D4237" t="s">
        <v>54</v>
      </c>
      <c r="E4237" t="s">
        <v>30</v>
      </c>
      <c r="F4237" t="s">
        <v>26</v>
      </c>
      <c r="G4237"/>
      <c r="H4237" t="s">
        <v>27</v>
      </c>
      <c r="I4237">
        <v>2.5</v>
      </c>
      <c r="J4237">
        <v>0.5</v>
      </c>
      <c r="K4237">
        <v>4</v>
      </c>
      <c r="M4237" t="s">
        <v>24</v>
      </c>
    </row>
    <row r="4238" spans="1:17" hidden="1" x14ac:dyDescent="0.25">
      <c r="A4238">
        <v>0</v>
      </c>
      <c r="B4238" t="s">
        <v>45</v>
      </c>
      <c r="C4238" t="s">
        <v>36</v>
      </c>
      <c r="D4238" t="s">
        <v>54</v>
      </c>
      <c r="E4238" t="s">
        <v>20</v>
      </c>
      <c r="F4238" t="s">
        <v>74</v>
      </c>
      <c r="G4238"/>
      <c r="J4238">
        <v>0.25</v>
      </c>
      <c r="K4238">
        <v>0.33</v>
      </c>
      <c r="M4238" t="s">
        <v>75</v>
      </c>
      <c r="N4238" t="s">
        <v>24</v>
      </c>
      <c r="O4238" t="s">
        <v>21</v>
      </c>
    </row>
    <row r="4239" spans="1:17" hidden="1" x14ac:dyDescent="0.25">
      <c r="A4239">
        <v>0</v>
      </c>
      <c r="B4239" t="s">
        <v>45</v>
      </c>
      <c r="C4239" t="s">
        <v>36</v>
      </c>
      <c r="D4239" t="s">
        <v>54</v>
      </c>
      <c r="E4239" t="s">
        <v>18</v>
      </c>
      <c r="F4239" t="s">
        <v>31</v>
      </c>
      <c r="G4239">
        <v>24</v>
      </c>
      <c r="M4239" t="s">
        <v>21</v>
      </c>
    </row>
    <row r="4240" spans="1:17" hidden="1" x14ac:dyDescent="0.25">
      <c r="A4240">
        <v>0</v>
      </c>
      <c r="B4240" t="s">
        <v>45</v>
      </c>
      <c r="C4240" t="s">
        <v>38</v>
      </c>
      <c r="D4240" t="s">
        <v>54</v>
      </c>
      <c r="E4240" t="s">
        <v>18</v>
      </c>
      <c r="F4240" t="s">
        <v>26</v>
      </c>
      <c r="G4240"/>
      <c r="H4240" t="s">
        <v>19</v>
      </c>
      <c r="J4240">
        <v>12</v>
      </c>
      <c r="K4240">
        <v>14</v>
      </c>
      <c r="M4240" t="s">
        <v>21</v>
      </c>
    </row>
    <row r="4241" spans="1:17" hidden="1" x14ac:dyDescent="0.25">
      <c r="A4241">
        <v>0</v>
      </c>
      <c r="B4241" t="s">
        <v>45</v>
      </c>
      <c r="C4241" t="s">
        <v>38</v>
      </c>
      <c r="D4241" t="s">
        <v>54</v>
      </c>
      <c r="E4241" t="s">
        <v>20</v>
      </c>
      <c r="F4241" t="s">
        <v>74</v>
      </c>
      <c r="G4241"/>
      <c r="J4241">
        <v>0.25</v>
      </c>
      <c r="K4241">
        <v>0.33</v>
      </c>
      <c r="M4241" t="s">
        <v>75</v>
      </c>
      <c r="N4241" t="s">
        <v>21</v>
      </c>
      <c r="O4241" t="s">
        <v>62</v>
      </c>
      <c r="Q4241" t="e">
        <f>VLOOKUP(A4241&amp;C4242&amp;D4242,Sheet2!$A$1:$K$26,10,FALSE)</f>
        <v>#N/A</v>
      </c>
    </row>
    <row r="4242" spans="1:17" hidden="1" x14ac:dyDescent="0.25">
      <c r="A4242">
        <v>0</v>
      </c>
      <c r="B4242" t="s">
        <v>45</v>
      </c>
      <c r="C4242" t="s">
        <v>38</v>
      </c>
      <c r="D4242" t="s">
        <v>54</v>
      </c>
      <c r="E4242" t="s">
        <v>25</v>
      </c>
      <c r="F4242" t="s">
        <v>26</v>
      </c>
      <c r="G4242"/>
      <c r="H4242" t="s">
        <v>27</v>
      </c>
      <c r="I4242">
        <v>0.75</v>
      </c>
      <c r="J4242">
        <v>0.5</v>
      </c>
      <c r="K4242">
        <v>1</v>
      </c>
      <c r="M4242" t="s">
        <v>24</v>
      </c>
    </row>
    <row r="4243" spans="1:17" hidden="1" x14ac:dyDescent="0.25">
      <c r="A4243">
        <v>0</v>
      </c>
      <c r="B4243" t="s">
        <v>45</v>
      </c>
      <c r="C4243" t="s">
        <v>38</v>
      </c>
      <c r="D4243" t="s">
        <v>54</v>
      </c>
      <c r="E4243" t="s">
        <v>20</v>
      </c>
      <c r="F4243" t="s">
        <v>74</v>
      </c>
      <c r="G4243"/>
      <c r="J4243">
        <v>0.25</v>
      </c>
      <c r="K4243">
        <v>0.33</v>
      </c>
      <c r="M4243" t="s">
        <v>75</v>
      </c>
      <c r="N4243" t="s">
        <v>24</v>
      </c>
      <c r="O4243" t="s">
        <v>21</v>
      </c>
      <c r="P4243">
        <v>1000</v>
      </c>
    </row>
    <row r="4244" spans="1:17" hidden="1" x14ac:dyDescent="0.25">
      <c r="A4244">
        <v>0</v>
      </c>
      <c r="B4244" t="s">
        <v>45</v>
      </c>
      <c r="C4244" t="s">
        <v>38</v>
      </c>
      <c r="D4244" t="s">
        <v>54</v>
      </c>
      <c r="E4244" t="s">
        <v>18</v>
      </c>
      <c r="F4244" t="s">
        <v>26</v>
      </c>
      <c r="G4244"/>
      <c r="H4244" t="s">
        <v>19</v>
      </c>
      <c r="J4244">
        <v>1</v>
      </c>
      <c r="K4244">
        <v>2</v>
      </c>
      <c r="M4244" t="s">
        <v>21</v>
      </c>
    </row>
    <row r="4245" spans="1:17" hidden="1" x14ac:dyDescent="0.25">
      <c r="A4245">
        <v>0</v>
      </c>
      <c r="B4245" t="s">
        <v>45</v>
      </c>
      <c r="C4245" t="s">
        <v>38</v>
      </c>
      <c r="D4245" t="s">
        <v>54</v>
      </c>
      <c r="E4245" t="s">
        <v>20</v>
      </c>
      <c r="F4245" t="s">
        <v>74</v>
      </c>
      <c r="G4245"/>
      <c r="J4245">
        <v>0.25</v>
      </c>
      <c r="K4245">
        <v>0.33</v>
      </c>
      <c r="M4245" t="s">
        <v>75</v>
      </c>
      <c r="N4245" t="s">
        <v>21</v>
      </c>
      <c r="O4245" t="s">
        <v>29</v>
      </c>
      <c r="P4245">
        <v>2500</v>
      </c>
      <c r="Q4245" t="e">
        <f>VLOOKUP(A4245&amp;C4245&amp;D4245,Sheet2!$A$1:$W$46,21,FALSE)</f>
        <v>#N/A</v>
      </c>
    </row>
    <row r="4246" spans="1:17" hidden="1" x14ac:dyDescent="0.25">
      <c r="A4246">
        <v>0</v>
      </c>
      <c r="B4246" t="s">
        <v>45</v>
      </c>
      <c r="C4246" t="s">
        <v>38</v>
      </c>
      <c r="D4246" t="s">
        <v>54</v>
      </c>
      <c r="E4246" t="s">
        <v>30</v>
      </c>
      <c r="F4246" t="s">
        <v>26</v>
      </c>
      <c r="G4246"/>
      <c r="H4246" t="s">
        <v>27</v>
      </c>
      <c r="I4246">
        <v>1.5</v>
      </c>
      <c r="J4246">
        <v>1</v>
      </c>
      <c r="K4246">
        <v>2</v>
      </c>
      <c r="M4246" t="s">
        <v>24</v>
      </c>
    </row>
    <row r="4247" spans="1:17" hidden="1" x14ac:dyDescent="0.25">
      <c r="A4247">
        <v>0</v>
      </c>
      <c r="B4247" t="s">
        <v>45</v>
      </c>
      <c r="C4247" t="s">
        <v>38</v>
      </c>
      <c r="D4247" t="s">
        <v>54</v>
      </c>
      <c r="E4247" t="s">
        <v>20</v>
      </c>
      <c r="F4247" t="s">
        <v>74</v>
      </c>
      <c r="G4247"/>
      <c r="J4247">
        <v>0.25</v>
      </c>
      <c r="K4247">
        <v>0.33</v>
      </c>
      <c r="M4247" t="s">
        <v>75</v>
      </c>
      <c r="N4247" t="s">
        <v>24</v>
      </c>
      <c r="O4247" t="s">
        <v>21</v>
      </c>
    </row>
    <row r="4248" spans="1:17" hidden="1" x14ac:dyDescent="0.25">
      <c r="A4248">
        <v>0</v>
      </c>
      <c r="B4248" t="s">
        <v>45</v>
      </c>
      <c r="C4248" t="s">
        <v>38</v>
      </c>
      <c r="D4248" t="s">
        <v>54</v>
      </c>
      <c r="E4248" t="s">
        <v>18</v>
      </c>
      <c r="F4248" t="s">
        <v>31</v>
      </c>
      <c r="G4248">
        <v>24</v>
      </c>
      <c r="M4248" t="s">
        <v>21</v>
      </c>
    </row>
    <row r="4249" spans="1:17" hidden="1" x14ac:dyDescent="0.25">
      <c r="A4249">
        <v>0</v>
      </c>
      <c r="B4249" t="s">
        <v>45</v>
      </c>
      <c r="C4249" t="s">
        <v>37</v>
      </c>
      <c r="D4249" t="s">
        <v>54</v>
      </c>
      <c r="E4249" t="s">
        <v>18</v>
      </c>
      <c r="F4249" t="s">
        <v>26</v>
      </c>
      <c r="G4249"/>
      <c r="H4249" t="s">
        <v>19</v>
      </c>
      <c r="J4249">
        <v>6</v>
      </c>
      <c r="K4249">
        <v>8</v>
      </c>
      <c r="M4249" t="s">
        <v>21</v>
      </c>
    </row>
    <row r="4250" spans="1:17" hidden="1" x14ac:dyDescent="0.25">
      <c r="A4250">
        <v>0</v>
      </c>
      <c r="B4250" t="s">
        <v>45</v>
      </c>
      <c r="C4250" t="s">
        <v>37</v>
      </c>
      <c r="D4250" t="s">
        <v>54</v>
      </c>
      <c r="E4250" t="s">
        <v>20</v>
      </c>
      <c r="F4250" t="s">
        <v>74</v>
      </c>
      <c r="G4250"/>
      <c r="J4250">
        <v>0.25</v>
      </c>
      <c r="K4250">
        <v>0.33</v>
      </c>
      <c r="M4250" t="s">
        <v>75</v>
      </c>
      <c r="N4250" t="s">
        <v>21</v>
      </c>
      <c r="O4250" t="s">
        <v>22</v>
      </c>
    </row>
    <row r="4251" spans="1:17" hidden="1" x14ac:dyDescent="0.25">
      <c r="A4251">
        <v>0</v>
      </c>
      <c r="B4251" t="s">
        <v>45</v>
      </c>
      <c r="C4251" t="s">
        <v>37</v>
      </c>
      <c r="D4251" t="s">
        <v>54</v>
      </c>
      <c r="E4251" t="s">
        <v>23</v>
      </c>
      <c r="F4251" t="s">
        <v>26</v>
      </c>
      <c r="G4251"/>
      <c r="H4251" t="s">
        <v>19</v>
      </c>
      <c r="J4251">
        <v>6</v>
      </c>
      <c r="K4251">
        <v>7.5</v>
      </c>
      <c r="M4251" t="s">
        <v>22</v>
      </c>
    </row>
    <row r="4252" spans="1:17" hidden="1" x14ac:dyDescent="0.25">
      <c r="A4252">
        <v>0</v>
      </c>
      <c r="B4252" t="s">
        <v>45</v>
      </c>
      <c r="C4252" t="s">
        <v>37</v>
      </c>
      <c r="D4252" t="s">
        <v>54</v>
      </c>
      <c r="E4252" t="s">
        <v>20</v>
      </c>
      <c r="F4252" t="s">
        <v>74</v>
      </c>
      <c r="G4252"/>
      <c r="J4252">
        <v>0.25</v>
      </c>
      <c r="K4252">
        <v>0.33</v>
      </c>
      <c r="M4252" t="s">
        <v>75</v>
      </c>
      <c r="N4252" t="s">
        <v>24</v>
      </c>
      <c r="O4252" t="s">
        <v>21</v>
      </c>
    </row>
    <row r="4253" spans="1:17" hidden="1" x14ac:dyDescent="0.25">
      <c r="A4253">
        <v>0</v>
      </c>
      <c r="B4253" t="s">
        <v>45</v>
      </c>
      <c r="C4253" t="s">
        <v>37</v>
      </c>
      <c r="D4253" t="s">
        <v>54</v>
      </c>
      <c r="E4253" t="s">
        <v>28</v>
      </c>
      <c r="F4253" t="s">
        <v>26</v>
      </c>
      <c r="G4253"/>
      <c r="H4253" t="s">
        <v>27</v>
      </c>
      <c r="I4253">
        <f>(J4253+K4253)/2</f>
        <v>1.5</v>
      </c>
      <c r="J4253">
        <v>1</v>
      </c>
      <c r="K4253">
        <v>2</v>
      </c>
      <c r="M4253" t="s">
        <v>21</v>
      </c>
    </row>
    <row r="4254" spans="1:17" hidden="1" x14ac:dyDescent="0.25">
      <c r="A4254">
        <v>0</v>
      </c>
      <c r="B4254" t="s">
        <v>45</v>
      </c>
      <c r="C4254" t="s">
        <v>37</v>
      </c>
      <c r="D4254" t="s">
        <v>54</v>
      </c>
      <c r="E4254" t="s">
        <v>20</v>
      </c>
      <c r="F4254" t="s">
        <v>74</v>
      </c>
      <c r="G4254"/>
      <c r="J4254">
        <v>0.25</v>
      </c>
      <c r="K4254">
        <v>0.33</v>
      </c>
      <c r="M4254" t="s">
        <v>75</v>
      </c>
      <c r="N4254" t="s">
        <v>24</v>
      </c>
      <c r="O4254" t="s">
        <v>29</v>
      </c>
      <c r="P4254">
        <v>2500</v>
      </c>
      <c r="Q4254" t="e">
        <f>VLOOKUP(A4254&amp;C4254&amp;D4254,Sheet2!$A$1:$W$46,21,FALSE)</f>
        <v>#N/A</v>
      </c>
    </row>
    <row r="4255" spans="1:17" hidden="1" x14ac:dyDescent="0.25">
      <c r="A4255">
        <v>0</v>
      </c>
      <c r="B4255" t="s">
        <v>45</v>
      </c>
      <c r="C4255" t="s">
        <v>37</v>
      </c>
      <c r="D4255" t="s">
        <v>54</v>
      </c>
      <c r="E4255" t="s">
        <v>30</v>
      </c>
      <c r="F4255" t="s">
        <v>26</v>
      </c>
      <c r="G4255"/>
      <c r="H4255" t="s">
        <v>27</v>
      </c>
      <c r="I4255">
        <v>3</v>
      </c>
      <c r="J4255">
        <v>2</v>
      </c>
      <c r="K4255">
        <v>5</v>
      </c>
      <c r="M4255" t="s">
        <v>24</v>
      </c>
    </row>
    <row r="4256" spans="1:17" hidden="1" x14ac:dyDescent="0.25">
      <c r="A4256">
        <v>0</v>
      </c>
      <c r="B4256" t="s">
        <v>45</v>
      </c>
      <c r="C4256" t="s">
        <v>37</v>
      </c>
      <c r="D4256" t="s">
        <v>54</v>
      </c>
      <c r="E4256" t="s">
        <v>20</v>
      </c>
      <c r="F4256" t="s">
        <v>74</v>
      </c>
      <c r="G4256"/>
      <c r="J4256">
        <v>0.25</v>
      </c>
      <c r="K4256">
        <v>0.33</v>
      </c>
      <c r="M4256" t="s">
        <v>75</v>
      </c>
      <c r="N4256" t="s">
        <v>24</v>
      </c>
      <c r="O4256" t="s">
        <v>21</v>
      </c>
      <c r="P4256">
        <v>1000</v>
      </c>
    </row>
    <row r="4257" spans="1:17" hidden="1" x14ac:dyDescent="0.25">
      <c r="A4257">
        <v>0</v>
      </c>
      <c r="B4257" t="s">
        <v>45</v>
      </c>
      <c r="C4257" t="s">
        <v>37</v>
      </c>
      <c r="D4257" t="s">
        <v>54</v>
      </c>
      <c r="E4257" t="s">
        <v>18</v>
      </c>
      <c r="F4257" t="s">
        <v>31</v>
      </c>
      <c r="G4257">
        <v>24</v>
      </c>
      <c r="M4257" t="s">
        <v>21</v>
      </c>
    </row>
    <row r="4258" spans="1:17" hidden="1" x14ac:dyDescent="0.25">
      <c r="A4258">
        <v>2</v>
      </c>
      <c r="B4258" t="s">
        <v>45</v>
      </c>
      <c r="C4258" t="s">
        <v>17</v>
      </c>
      <c r="D4258" t="s">
        <v>54</v>
      </c>
      <c r="E4258" t="s">
        <v>18</v>
      </c>
      <c r="F4258" t="s">
        <v>26</v>
      </c>
      <c r="G4258"/>
      <c r="H4258" t="s">
        <v>19</v>
      </c>
      <c r="J4258">
        <v>6</v>
      </c>
      <c r="K4258">
        <v>8</v>
      </c>
      <c r="M4258" t="s">
        <v>21</v>
      </c>
    </row>
    <row r="4259" spans="1:17" hidden="1" x14ac:dyDescent="0.25">
      <c r="A4259">
        <v>2</v>
      </c>
      <c r="B4259" t="s">
        <v>45</v>
      </c>
      <c r="C4259" t="s">
        <v>17</v>
      </c>
      <c r="D4259" t="s">
        <v>54</v>
      </c>
      <c r="E4259" t="s">
        <v>18</v>
      </c>
      <c r="F4259" t="s">
        <v>26</v>
      </c>
      <c r="G4259"/>
      <c r="H4259" t="s">
        <v>19</v>
      </c>
      <c r="J4259">
        <v>6</v>
      </c>
      <c r="K4259">
        <v>8</v>
      </c>
      <c r="M4259" t="s">
        <v>21</v>
      </c>
    </row>
    <row r="4260" spans="1:17" hidden="1" x14ac:dyDescent="0.25">
      <c r="A4260">
        <v>2</v>
      </c>
      <c r="B4260" t="s">
        <v>45</v>
      </c>
      <c r="C4260" t="s">
        <v>17</v>
      </c>
      <c r="D4260" t="s">
        <v>54</v>
      </c>
      <c r="E4260" t="s">
        <v>20</v>
      </c>
      <c r="F4260" t="s">
        <v>74</v>
      </c>
      <c r="G4260"/>
      <c r="J4260">
        <v>0.25</v>
      </c>
      <c r="K4260">
        <v>0.33</v>
      </c>
      <c r="M4260" t="s">
        <v>75</v>
      </c>
      <c r="N4260" t="s">
        <v>21</v>
      </c>
      <c r="O4260" t="s">
        <v>62</v>
      </c>
      <c r="Q4260" t="s">
        <v>63</v>
      </c>
    </row>
    <row r="4261" spans="1:17" hidden="1" x14ac:dyDescent="0.25">
      <c r="A4261">
        <v>2</v>
      </c>
      <c r="B4261" t="s">
        <v>45</v>
      </c>
      <c r="C4261" t="s">
        <v>17</v>
      </c>
      <c r="D4261" t="s">
        <v>54</v>
      </c>
      <c r="E4261" t="s">
        <v>25</v>
      </c>
      <c r="F4261" t="s">
        <v>26</v>
      </c>
      <c r="G4261"/>
      <c r="H4261" t="s">
        <v>27</v>
      </c>
      <c r="I4261">
        <v>0.54</v>
      </c>
      <c r="J4261">
        <v>0.25</v>
      </c>
      <c r="K4261">
        <v>0.75</v>
      </c>
      <c r="M4261" t="s">
        <v>24</v>
      </c>
    </row>
    <row r="4262" spans="1:17" hidden="1" x14ac:dyDescent="0.25">
      <c r="A4262">
        <v>2</v>
      </c>
      <c r="B4262" t="s">
        <v>45</v>
      </c>
      <c r="C4262" t="s">
        <v>17</v>
      </c>
      <c r="D4262" t="s">
        <v>54</v>
      </c>
      <c r="E4262" t="s">
        <v>20</v>
      </c>
      <c r="F4262" t="s">
        <v>74</v>
      </c>
      <c r="G4262"/>
      <c r="I4262">
        <v>0.54</v>
      </c>
      <c r="J4262">
        <v>0.16</v>
      </c>
      <c r="K4262">
        <v>0.25</v>
      </c>
      <c r="M4262" t="s">
        <v>75</v>
      </c>
      <c r="N4262" t="s">
        <v>24</v>
      </c>
      <c r="O4262" t="s">
        <v>21</v>
      </c>
    </row>
    <row r="4263" spans="1:17" hidden="1" x14ac:dyDescent="0.25">
      <c r="A4263">
        <v>2</v>
      </c>
      <c r="B4263" t="s">
        <v>45</v>
      </c>
      <c r="C4263" t="s">
        <v>17</v>
      </c>
      <c r="D4263" t="s">
        <v>54</v>
      </c>
      <c r="E4263" t="s">
        <v>28</v>
      </c>
      <c r="F4263" t="s">
        <v>26</v>
      </c>
      <c r="G4263"/>
      <c r="H4263" t="s">
        <v>27</v>
      </c>
      <c r="I4263">
        <v>0.75</v>
      </c>
      <c r="J4263">
        <v>0.5</v>
      </c>
      <c r="K4263">
        <v>1</v>
      </c>
      <c r="M4263" t="s">
        <v>21</v>
      </c>
    </row>
    <row r="4264" spans="1:17" hidden="1" x14ac:dyDescent="0.25">
      <c r="A4264">
        <v>2</v>
      </c>
      <c r="B4264" t="s">
        <v>45</v>
      </c>
      <c r="C4264" t="s">
        <v>17</v>
      </c>
      <c r="D4264" t="s">
        <v>54</v>
      </c>
      <c r="E4264" t="s">
        <v>18</v>
      </c>
      <c r="F4264" t="s">
        <v>31</v>
      </c>
      <c r="G4264">
        <v>24</v>
      </c>
      <c r="M4264" t="s">
        <v>21</v>
      </c>
    </row>
    <row r="4265" spans="1:17" hidden="1" x14ac:dyDescent="0.25">
      <c r="A4265">
        <v>2</v>
      </c>
      <c r="B4265" t="s">
        <v>45</v>
      </c>
      <c r="C4265" t="s">
        <v>36</v>
      </c>
      <c r="D4265" t="s">
        <v>54</v>
      </c>
      <c r="E4265" t="s">
        <v>18</v>
      </c>
      <c r="F4265" t="s">
        <v>26</v>
      </c>
      <c r="G4265"/>
      <c r="H4265" t="s">
        <v>19</v>
      </c>
      <c r="J4265">
        <v>12</v>
      </c>
      <c r="K4265">
        <v>14</v>
      </c>
      <c r="M4265" t="s">
        <v>21</v>
      </c>
    </row>
    <row r="4266" spans="1:17" hidden="1" x14ac:dyDescent="0.25">
      <c r="A4266">
        <v>2</v>
      </c>
      <c r="B4266" t="s">
        <v>45</v>
      </c>
      <c r="C4266" t="s">
        <v>36</v>
      </c>
      <c r="D4266" t="s">
        <v>54</v>
      </c>
      <c r="E4266" t="s">
        <v>34</v>
      </c>
      <c r="F4266" t="s">
        <v>26</v>
      </c>
      <c r="G4266"/>
      <c r="H4266" t="s">
        <v>19</v>
      </c>
      <c r="J4266">
        <v>1</v>
      </c>
      <c r="K4266">
        <v>2</v>
      </c>
      <c r="M4266" t="s">
        <v>24</v>
      </c>
    </row>
    <row r="4267" spans="1:17" hidden="1" x14ac:dyDescent="0.25">
      <c r="A4267">
        <v>2</v>
      </c>
      <c r="B4267" t="s">
        <v>45</v>
      </c>
      <c r="C4267" t="s">
        <v>36</v>
      </c>
      <c r="D4267" t="s">
        <v>54</v>
      </c>
      <c r="E4267" t="s">
        <v>18</v>
      </c>
      <c r="F4267" t="s">
        <v>31</v>
      </c>
      <c r="G4267">
        <v>24</v>
      </c>
      <c r="M4267" t="s">
        <v>21</v>
      </c>
    </row>
    <row r="4268" spans="1:17" hidden="1" x14ac:dyDescent="0.25">
      <c r="A4268">
        <v>2</v>
      </c>
      <c r="B4268" t="s">
        <v>45</v>
      </c>
      <c r="C4268" t="s">
        <v>38</v>
      </c>
      <c r="D4268" t="s">
        <v>54</v>
      </c>
      <c r="E4268" t="s">
        <v>18</v>
      </c>
      <c r="F4268" t="s">
        <v>26</v>
      </c>
      <c r="G4268"/>
      <c r="H4268" t="s">
        <v>19</v>
      </c>
      <c r="J4268">
        <v>12</v>
      </c>
      <c r="K4268">
        <v>14</v>
      </c>
      <c r="M4268" t="s">
        <v>21</v>
      </c>
    </row>
    <row r="4269" spans="1:17" hidden="1" x14ac:dyDescent="0.25">
      <c r="A4269">
        <v>2</v>
      </c>
      <c r="B4269" t="s">
        <v>45</v>
      </c>
      <c r="C4269" t="s">
        <v>38</v>
      </c>
      <c r="D4269" t="s">
        <v>54</v>
      </c>
      <c r="E4269" t="s">
        <v>20</v>
      </c>
      <c r="F4269" t="s">
        <v>74</v>
      </c>
      <c r="G4269"/>
      <c r="J4269">
        <v>0.25</v>
      </c>
      <c r="K4269">
        <v>0.33</v>
      </c>
      <c r="M4269" t="s">
        <v>75</v>
      </c>
      <c r="N4269" t="s">
        <v>21</v>
      </c>
      <c r="O4269" t="s">
        <v>62</v>
      </c>
      <c r="Q4269" t="s">
        <v>63</v>
      </c>
    </row>
    <row r="4270" spans="1:17" hidden="1" x14ac:dyDescent="0.25">
      <c r="A4270">
        <v>2</v>
      </c>
      <c r="B4270" t="s">
        <v>45</v>
      </c>
      <c r="C4270" t="s">
        <v>38</v>
      </c>
      <c r="D4270" t="s">
        <v>54</v>
      </c>
      <c r="E4270" t="s">
        <v>25</v>
      </c>
      <c r="F4270" t="s">
        <v>26</v>
      </c>
      <c r="G4270"/>
      <c r="H4270" t="s">
        <v>27</v>
      </c>
      <c r="I4270">
        <v>0.75</v>
      </c>
      <c r="J4270">
        <v>0.5</v>
      </c>
      <c r="K4270">
        <v>1</v>
      </c>
      <c r="M4270" t="s">
        <v>24</v>
      </c>
    </row>
    <row r="4271" spans="1:17" hidden="1" x14ac:dyDescent="0.25">
      <c r="A4271">
        <v>2</v>
      </c>
      <c r="B4271" t="s">
        <v>45</v>
      </c>
      <c r="C4271" t="s">
        <v>38</v>
      </c>
      <c r="D4271" t="s">
        <v>54</v>
      </c>
      <c r="E4271" t="s">
        <v>20</v>
      </c>
      <c r="F4271" t="s">
        <v>74</v>
      </c>
      <c r="G4271"/>
      <c r="I4271">
        <v>0.75</v>
      </c>
      <c r="J4271">
        <v>0.16</v>
      </c>
      <c r="K4271">
        <v>0.25</v>
      </c>
      <c r="M4271" t="s">
        <v>75</v>
      </c>
      <c r="N4271" t="s">
        <v>24</v>
      </c>
      <c r="O4271" t="s">
        <v>21</v>
      </c>
    </row>
    <row r="4272" spans="1:17" hidden="1" x14ac:dyDescent="0.25">
      <c r="A4272">
        <v>2</v>
      </c>
      <c r="B4272" t="s">
        <v>45</v>
      </c>
      <c r="C4272" t="s">
        <v>38</v>
      </c>
      <c r="D4272" t="s">
        <v>54</v>
      </c>
      <c r="E4272" t="s">
        <v>18</v>
      </c>
      <c r="F4272" t="s">
        <v>26</v>
      </c>
      <c r="G4272"/>
      <c r="H4272" t="s">
        <v>19</v>
      </c>
      <c r="J4272">
        <v>1</v>
      </c>
      <c r="K4272">
        <v>2</v>
      </c>
      <c r="M4272" t="s">
        <v>21</v>
      </c>
    </row>
    <row r="4273" spans="1:17" hidden="1" x14ac:dyDescent="0.25">
      <c r="A4273">
        <v>2</v>
      </c>
      <c r="B4273" t="s">
        <v>45</v>
      </c>
      <c r="C4273" t="s">
        <v>38</v>
      </c>
      <c r="D4273" t="s">
        <v>54</v>
      </c>
      <c r="E4273" t="s">
        <v>18</v>
      </c>
      <c r="F4273" t="s">
        <v>31</v>
      </c>
      <c r="G4273">
        <v>24</v>
      </c>
      <c r="M4273" t="s">
        <v>21</v>
      </c>
    </row>
    <row r="4274" spans="1:17" hidden="1" x14ac:dyDescent="0.25">
      <c r="A4274">
        <v>2</v>
      </c>
      <c r="B4274" t="s">
        <v>45</v>
      </c>
      <c r="C4274" t="s">
        <v>37</v>
      </c>
      <c r="D4274" t="s">
        <v>54</v>
      </c>
      <c r="E4274" t="s">
        <v>18</v>
      </c>
      <c r="F4274" t="s">
        <v>26</v>
      </c>
      <c r="G4274"/>
      <c r="H4274" t="s">
        <v>19</v>
      </c>
      <c r="J4274">
        <v>6</v>
      </c>
      <c r="K4274">
        <v>8</v>
      </c>
      <c r="M4274" t="s">
        <v>21</v>
      </c>
    </row>
    <row r="4275" spans="1:17" hidden="1" x14ac:dyDescent="0.25">
      <c r="A4275">
        <v>2</v>
      </c>
      <c r="B4275" t="s">
        <v>45</v>
      </c>
      <c r="C4275" t="s">
        <v>37</v>
      </c>
      <c r="D4275" t="s">
        <v>54</v>
      </c>
      <c r="E4275" t="s">
        <v>18</v>
      </c>
      <c r="F4275" t="s">
        <v>26</v>
      </c>
      <c r="G4275"/>
      <c r="H4275" t="s">
        <v>19</v>
      </c>
      <c r="J4275">
        <v>6</v>
      </c>
      <c r="K4275">
        <v>8</v>
      </c>
      <c r="M4275" t="s">
        <v>21</v>
      </c>
    </row>
    <row r="4276" spans="1:17" hidden="1" x14ac:dyDescent="0.25">
      <c r="A4276">
        <v>2</v>
      </c>
      <c r="B4276" t="s">
        <v>45</v>
      </c>
      <c r="C4276" t="s">
        <v>37</v>
      </c>
      <c r="D4276" t="s">
        <v>54</v>
      </c>
      <c r="E4276" t="s">
        <v>28</v>
      </c>
      <c r="F4276" t="s">
        <v>26</v>
      </c>
      <c r="G4276"/>
      <c r="H4276" t="s">
        <v>27</v>
      </c>
      <c r="I4276">
        <f>(J4276+K4276)/2</f>
        <v>1.5</v>
      </c>
      <c r="J4276">
        <v>1</v>
      </c>
      <c r="K4276">
        <v>2</v>
      </c>
      <c r="M4276" t="s">
        <v>21</v>
      </c>
    </row>
    <row r="4277" spans="1:17" hidden="1" x14ac:dyDescent="0.25">
      <c r="A4277">
        <v>2</v>
      </c>
      <c r="B4277" t="s">
        <v>45</v>
      </c>
      <c r="C4277" t="s">
        <v>37</v>
      </c>
      <c r="D4277" t="s">
        <v>54</v>
      </c>
      <c r="E4277" t="s">
        <v>18</v>
      </c>
      <c r="F4277" t="s">
        <v>31</v>
      </c>
      <c r="G4277">
        <v>24</v>
      </c>
      <c r="M4277" t="s">
        <v>21</v>
      </c>
    </row>
    <row r="4278" spans="1:17" x14ac:dyDescent="0.25">
      <c r="A4278">
        <v>1</v>
      </c>
      <c r="B4278" t="s">
        <v>45</v>
      </c>
      <c r="C4278" t="s">
        <v>17</v>
      </c>
      <c r="D4278" t="s">
        <v>54</v>
      </c>
      <c r="E4278" t="s">
        <v>18</v>
      </c>
      <c r="F4278" t="s">
        <v>26</v>
      </c>
      <c r="G4278"/>
      <c r="H4278" t="s">
        <v>19</v>
      </c>
      <c r="J4278">
        <v>6</v>
      </c>
      <c r="K4278">
        <v>8</v>
      </c>
      <c r="M4278" t="s">
        <v>21</v>
      </c>
    </row>
    <row r="4279" spans="1:17" x14ac:dyDescent="0.25">
      <c r="A4279">
        <v>1</v>
      </c>
      <c r="B4279" t="s">
        <v>45</v>
      </c>
      <c r="C4279" t="s">
        <v>17</v>
      </c>
      <c r="D4279" t="s">
        <v>54</v>
      </c>
      <c r="E4279" t="s">
        <v>20</v>
      </c>
      <c r="F4279" t="s">
        <v>74</v>
      </c>
      <c r="G4279"/>
      <c r="J4279">
        <v>0.25</v>
      </c>
      <c r="K4279">
        <v>0.33</v>
      </c>
      <c r="M4279" t="s">
        <v>75</v>
      </c>
      <c r="N4279" t="s">
        <v>21</v>
      </c>
      <c r="O4279" t="s">
        <v>22</v>
      </c>
    </row>
    <row r="4280" spans="1:17" x14ac:dyDescent="0.25">
      <c r="A4280">
        <v>1</v>
      </c>
      <c r="B4280" t="s">
        <v>45</v>
      </c>
      <c r="C4280" t="s">
        <v>17</v>
      </c>
      <c r="D4280" t="s">
        <v>54</v>
      </c>
      <c r="E4280" t="s">
        <v>23</v>
      </c>
      <c r="F4280" t="s">
        <v>26</v>
      </c>
      <c r="G4280"/>
      <c r="H4280" t="s">
        <v>19</v>
      </c>
      <c r="J4280">
        <v>6</v>
      </c>
      <c r="K4280">
        <v>8</v>
      </c>
      <c r="M4280" t="s">
        <v>22</v>
      </c>
    </row>
    <row r="4281" spans="1:17" x14ac:dyDescent="0.25">
      <c r="A4281">
        <v>1</v>
      </c>
      <c r="B4281" t="s">
        <v>45</v>
      </c>
      <c r="C4281" t="s">
        <v>17</v>
      </c>
      <c r="D4281" t="s">
        <v>54</v>
      </c>
      <c r="E4281" t="s">
        <v>20</v>
      </c>
      <c r="F4281" t="s">
        <v>74</v>
      </c>
      <c r="G4281"/>
      <c r="J4281">
        <v>0.25</v>
      </c>
      <c r="K4281">
        <v>0.33</v>
      </c>
      <c r="M4281" t="s">
        <v>75</v>
      </c>
      <c r="N4281" t="s">
        <v>24</v>
      </c>
      <c r="O4281" t="s">
        <v>62</v>
      </c>
      <c r="Q4281" t="s">
        <v>63</v>
      </c>
    </row>
    <row r="4282" spans="1:17" x14ac:dyDescent="0.25">
      <c r="A4282">
        <v>1</v>
      </c>
      <c r="B4282" t="s">
        <v>45</v>
      </c>
      <c r="C4282" t="s">
        <v>17</v>
      </c>
      <c r="D4282" t="s">
        <v>54</v>
      </c>
      <c r="E4282" t="s">
        <v>25</v>
      </c>
      <c r="F4282" t="s">
        <v>26</v>
      </c>
      <c r="G4282"/>
      <c r="H4282" t="s">
        <v>27</v>
      </c>
      <c r="I4282">
        <v>0.54</v>
      </c>
      <c r="J4282">
        <v>0.25</v>
      </c>
      <c r="K4282">
        <v>0.75</v>
      </c>
      <c r="M4282" t="s">
        <v>24</v>
      </c>
    </row>
    <row r="4283" spans="1:17" x14ac:dyDescent="0.25">
      <c r="A4283">
        <v>1</v>
      </c>
      <c r="B4283" t="s">
        <v>45</v>
      </c>
      <c r="C4283" t="s">
        <v>17</v>
      </c>
      <c r="D4283" t="s">
        <v>54</v>
      </c>
      <c r="E4283" t="s">
        <v>20</v>
      </c>
      <c r="F4283" t="s">
        <v>74</v>
      </c>
      <c r="G4283"/>
      <c r="I4283">
        <v>0.54</v>
      </c>
      <c r="J4283">
        <v>0.16</v>
      </c>
      <c r="K4283">
        <v>0.25</v>
      </c>
      <c r="M4283" t="s">
        <v>75</v>
      </c>
      <c r="N4283" t="s">
        <v>24</v>
      </c>
      <c r="O4283" t="s">
        <v>21</v>
      </c>
    </row>
    <row r="4284" spans="1:17" x14ac:dyDescent="0.25">
      <c r="A4284">
        <v>1</v>
      </c>
      <c r="B4284" t="s">
        <v>45</v>
      </c>
      <c r="C4284" t="s">
        <v>17</v>
      </c>
      <c r="D4284" t="s">
        <v>54</v>
      </c>
      <c r="E4284" t="s">
        <v>28</v>
      </c>
      <c r="F4284" t="s">
        <v>26</v>
      </c>
      <c r="G4284"/>
      <c r="H4284" t="s">
        <v>27</v>
      </c>
      <c r="I4284">
        <v>0.75</v>
      </c>
      <c r="J4284">
        <v>0.5</v>
      </c>
      <c r="K4284">
        <v>1</v>
      </c>
      <c r="M4284" t="s">
        <v>21</v>
      </c>
    </row>
    <row r="4285" spans="1:17" x14ac:dyDescent="0.25">
      <c r="A4285">
        <v>1</v>
      </c>
      <c r="B4285" t="s">
        <v>45</v>
      </c>
      <c r="C4285" t="s">
        <v>17</v>
      </c>
      <c r="D4285" t="s">
        <v>54</v>
      </c>
      <c r="E4285" t="s">
        <v>18</v>
      </c>
      <c r="F4285" t="s">
        <v>31</v>
      </c>
      <c r="G4285">
        <v>24</v>
      </c>
      <c r="M4285" t="s">
        <v>21</v>
      </c>
    </row>
    <row r="4286" spans="1:17" x14ac:dyDescent="0.25">
      <c r="A4286">
        <v>1</v>
      </c>
      <c r="B4286" t="s">
        <v>45</v>
      </c>
      <c r="C4286" t="s">
        <v>36</v>
      </c>
      <c r="D4286" t="s">
        <v>54</v>
      </c>
      <c r="E4286" t="s">
        <v>18</v>
      </c>
      <c r="F4286" t="s">
        <v>26</v>
      </c>
      <c r="G4286"/>
      <c r="H4286" t="s">
        <v>19</v>
      </c>
      <c r="J4286">
        <v>12</v>
      </c>
      <c r="K4286">
        <v>14</v>
      </c>
      <c r="M4286" t="s">
        <v>21</v>
      </c>
    </row>
    <row r="4287" spans="1:17" x14ac:dyDescent="0.25">
      <c r="A4287">
        <v>1</v>
      </c>
      <c r="B4287" t="s">
        <v>45</v>
      </c>
      <c r="C4287" t="s">
        <v>36</v>
      </c>
      <c r="D4287" t="s">
        <v>54</v>
      </c>
      <c r="E4287" t="s">
        <v>34</v>
      </c>
      <c r="F4287" t="s">
        <v>26</v>
      </c>
      <c r="G4287"/>
      <c r="H4287" t="s">
        <v>19</v>
      </c>
      <c r="J4287">
        <v>1</v>
      </c>
      <c r="K4287">
        <v>2</v>
      </c>
      <c r="M4287" t="s">
        <v>24</v>
      </c>
    </row>
    <row r="4288" spans="1:17" x14ac:dyDescent="0.25">
      <c r="A4288">
        <v>1</v>
      </c>
      <c r="B4288" t="s">
        <v>45</v>
      </c>
      <c r="C4288" t="s">
        <v>36</v>
      </c>
      <c r="D4288" t="s">
        <v>54</v>
      </c>
      <c r="E4288" t="s">
        <v>18</v>
      </c>
      <c r="F4288" t="s">
        <v>31</v>
      </c>
      <c r="G4288">
        <v>24</v>
      </c>
      <c r="M4288" t="s">
        <v>21</v>
      </c>
    </row>
    <row r="4289" spans="1:17" x14ac:dyDescent="0.25">
      <c r="A4289">
        <v>1</v>
      </c>
      <c r="B4289" t="s">
        <v>45</v>
      </c>
      <c r="C4289" t="s">
        <v>38</v>
      </c>
      <c r="D4289" t="s">
        <v>54</v>
      </c>
      <c r="E4289" t="s">
        <v>18</v>
      </c>
      <c r="F4289" t="s">
        <v>26</v>
      </c>
      <c r="G4289"/>
      <c r="H4289" t="s">
        <v>19</v>
      </c>
      <c r="J4289">
        <v>12</v>
      </c>
      <c r="K4289">
        <v>14</v>
      </c>
      <c r="M4289" t="s">
        <v>21</v>
      </c>
    </row>
    <row r="4290" spans="1:17" x14ac:dyDescent="0.25">
      <c r="A4290">
        <v>1</v>
      </c>
      <c r="B4290" t="s">
        <v>45</v>
      </c>
      <c r="C4290" t="s">
        <v>38</v>
      </c>
      <c r="D4290" t="s">
        <v>54</v>
      </c>
      <c r="E4290" t="s">
        <v>20</v>
      </c>
      <c r="F4290" t="s">
        <v>74</v>
      </c>
      <c r="G4290"/>
      <c r="J4290">
        <v>0.25</v>
      </c>
      <c r="K4290">
        <v>0.33</v>
      </c>
      <c r="M4290" t="s">
        <v>75</v>
      </c>
      <c r="N4290" t="s">
        <v>21</v>
      </c>
      <c r="O4290" t="s">
        <v>62</v>
      </c>
      <c r="Q4290" t="s">
        <v>63</v>
      </c>
    </row>
    <row r="4291" spans="1:17" x14ac:dyDescent="0.25">
      <c r="A4291">
        <v>1</v>
      </c>
      <c r="B4291" t="s">
        <v>45</v>
      </c>
      <c r="C4291" t="s">
        <v>38</v>
      </c>
      <c r="D4291" t="s">
        <v>54</v>
      </c>
      <c r="E4291" t="s">
        <v>25</v>
      </c>
      <c r="F4291" t="s">
        <v>26</v>
      </c>
      <c r="G4291"/>
      <c r="H4291" t="s">
        <v>27</v>
      </c>
      <c r="I4291">
        <v>0.75</v>
      </c>
      <c r="J4291">
        <v>0.5</v>
      </c>
      <c r="K4291">
        <v>1</v>
      </c>
      <c r="M4291" t="s">
        <v>24</v>
      </c>
    </row>
    <row r="4292" spans="1:17" x14ac:dyDescent="0.25">
      <c r="A4292">
        <v>1</v>
      </c>
      <c r="B4292" t="s">
        <v>45</v>
      </c>
      <c r="C4292" t="s">
        <v>38</v>
      </c>
      <c r="D4292" t="s">
        <v>54</v>
      </c>
      <c r="E4292" t="s">
        <v>20</v>
      </c>
      <c r="F4292" t="s">
        <v>74</v>
      </c>
      <c r="G4292"/>
      <c r="J4292">
        <v>0.25</v>
      </c>
      <c r="K4292">
        <v>0.33</v>
      </c>
      <c r="M4292" t="s">
        <v>75</v>
      </c>
      <c r="N4292" t="s">
        <v>24</v>
      </c>
      <c r="O4292" t="s">
        <v>21</v>
      </c>
      <c r="P4292">
        <v>1000</v>
      </c>
    </row>
    <row r="4293" spans="1:17" x14ac:dyDescent="0.25">
      <c r="A4293">
        <v>1</v>
      </c>
      <c r="B4293" t="s">
        <v>45</v>
      </c>
      <c r="C4293" t="s">
        <v>38</v>
      </c>
      <c r="D4293" t="s">
        <v>54</v>
      </c>
      <c r="E4293" t="s">
        <v>18</v>
      </c>
      <c r="F4293" t="s">
        <v>26</v>
      </c>
      <c r="G4293"/>
      <c r="H4293" t="s">
        <v>19</v>
      </c>
      <c r="J4293">
        <v>1</v>
      </c>
      <c r="K4293">
        <v>2</v>
      </c>
      <c r="M4293" t="s">
        <v>21</v>
      </c>
    </row>
    <row r="4294" spans="1:17" x14ac:dyDescent="0.25">
      <c r="A4294">
        <v>1</v>
      </c>
      <c r="B4294" t="s">
        <v>45</v>
      </c>
      <c r="C4294" t="s">
        <v>38</v>
      </c>
      <c r="D4294" t="s">
        <v>54</v>
      </c>
      <c r="E4294" t="s">
        <v>18</v>
      </c>
      <c r="F4294" t="s">
        <v>31</v>
      </c>
      <c r="G4294">
        <v>24</v>
      </c>
      <c r="M4294" t="s">
        <v>21</v>
      </c>
    </row>
    <row r="4295" spans="1:17" x14ac:dyDescent="0.25">
      <c r="A4295">
        <v>1</v>
      </c>
      <c r="B4295" t="s">
        <v>45</v>
      </c>
      <c r="C4295" t="s">
        <v>37</v>
      </c>
      <c r="D4295" t="s">
        <v>54</v>
      </c>
      <c r="E4295" t="s">
        <v>18</v>
      </c>
      <c r="F4295" t="s">
        <v>26</v>
      </c>
      <c r="G4295"/>
      <c r="H4295" t="s">
        <v>19</v>
      </c>
      <c r="J4295">
        <v>6</v>
      </c>
      <c r="K4295">
        <v>8</v>
      </c>
      <c r="M4295" t="s">
        <v>21</v>
      </c>
    </row>
    <row r="4296" spans="1:17" x14ac:dyDescent="0.25">
      <c r="A4296">
        <v>1</v>
      </c>
      <c r="B4296" t="s">
        <v>45</v>
      </c>
      <c r="C4296" t="s">
        <v>37</v>
      </c>
      <c r="D4296" t="s">
        <v>54</v>
      </c>
      <c r="E4296" t="s">
        <v>20</v>
      </c>
      <c r="F4296" t="s">
        <v>74</v>
      </c>
      <c r="G4296"/>
      <c r="J4296">
        <v>0.25</v>
      </c>
      <c r="K4296">
        <v>0.33</v>
      </c>
      <c r="M4296" t="s">
        <v>75</v>
      </c>
      <c r="N4296" t="s">
        <v>21</v>
      </c>
      <c r="O4296" t="s">
        <v>22</v>
      </c>
    </row>
    <row r="4297" spans="1:17" x14ac:dyDescent="0.25">
      <c r="A4297">
        <v>1</v>
      </c>
      <c r="B4297" t="s">
        <v>45</v>
      </c>
      <c r="C4297" t="s">
        <v>37</v>
      </c>
      <c r="D4297" t="s">
        <v>54</v>
      </c>
      <c r="E4297" t="s">
        <v>23</v>
      </c>
      <c r="F4297" t="s">
        <v>26</v>
      </c>
      <c r="G4297"/>
      <c r="H4297" t="s">
        <v>19</v>
      </c>
      <c r="J4297">
        <v>6</v>
      </c>
      <c r="K4297">
        <v>7.5</v>
      </c>
      <c r="M4297" t="s">
        <v>22</v>
      </c>
    </row>
    <row r="4298" spans="1:17" x14ac:dyDescent="0.25">
      <c r="A4298">
        <v>1</v>
      </c>
      <c r="B4298" t="s">
        <v>45</v>
      </c>
      <c r="C4298" t="s">
        <v>37</v>
      </c>
      <c r="D4298" t="s">
        <v>54</v>
      </c>
      <c r="E4298" t="s">
        <v>20</v>
      </c>
      <c r="F4298" t="s">
        <v>74</v>
      </c>
      <c r="G4298"/>
      <c r="J4298">
        <v>0.25</v>
      </c>
      <c r="K4298">
        <v>0.33</v>
      </c>
      <c r="M4298" t="s">
        <v>75</v>
      </c>
      <c r="N4298" t="s">
        <v>24</v>
      </c>
      <c r="O4298" t="s">
        <v>21</v>
      </c>
    </row>
    <row r="4299" spans="1:17" x14ac:dyDescent="0.25">
      <c r="A4299">
        <v>1</v>
      </c>
      <c r="B4299" t="s">
        <v>45</v>
      </c>
      <c r="C4299" t="s">
        <v>37</v>
      </c>
      <c r="D4299" t="s">
        <v>54</v>
      </c>
      <c r="E4299" t="s">
        <v>28</v>
      </c>
      <c r="F4299" t="s">
        <v>26</v>
      </c>
      <c r="G4299"/>
      <c r="H4299" t="s">
        <v>27</v>
      </c>
      <c r="I4299">
        <f>(J4299+K4299)/2</f>
        <v>1.5</v>
      </c>
      <c r="J4299">
        <v>1</v>
      </c>
      <c r="K4299">
        <v>2</v>
      </c>
      <c r="M4299" t="s">
        <v>21</v>
      </c>
    </row>
    <row r="4300" spans="1:17" x14ac:dyDescent="0.25">
      <c r="A4300">
        <v>1</v>
      </c>
      <c r="B4300" t="s">
        <v>45</v>
      </c>
      <c r="C4300" t="s">
        <v>37</v>
      </c>
      <c r="D4300" t="s">
        <v>54</v>
      </c>
      <c r="E4300" t="s">
        <v>18</v>
      </c>
      <c r="F4300" t="s">
        <v>31</v>
      </c>
      <c r="G4300">
        <v>24</v>
      </c>
      <c r="M4300" t="s">
        <v>21</v>
      </c>
    </row>
    <row r="4301" spans="1:17" hidden="1" x14ac:dyDescent="0.25">
      <c r="A4301">
        <v>0</v>
      </c>
      <c r="B4301" t="s">
        <v>46</v>
      </c>
      <c r="C4301" t="s">
        <v>17</v>
      </c>
      <c r="D4301" t="s">
        <v>54</v>
      </c>
      <c r="E4301" t="s">
        <v>18</v>
      </c>
      <c r="F4301" t="s">
        <v>26</v>
      </c>
      <c r="G4301"/>
      <c r="H4301" t="s">
        <v>19</v>
      </c>
      <c r="J4301">
        <v>6</v>
      </c>
      <c r="K4301">
        <v>8</v>
      </c>
      <c r="M4301" t="s">
        <v>21</v>
      </c>
    </row>
    <row r="4302" spans="1:17" hidden="1" x14ac:dyDescent="0.25">
      <c r="A4302">
        <v>0</v>
      </c>
      <c r="B4302" t="s">
        <v>46</v>
      </c>
      <c r="C4302" t="s">
        <v>17</v>
      </c>
      <c r="D4302" t="s">
        <v>54</v>
      </c>
      <c r="E4302" t="s">
        <v>20</v>
      </c>
      <c r="F4302" t="s">
        <v>74</v>
      </c>
      <c r="G4302"/>
      <c r="J4302">
        <v>0.25</v>
      </c>
      <c r="K4302">
        <v>0.33</v>
      </c>
      <c r="M4302" t="s">
        <v>75</v>
      </c>
      <c r="N4302" t="s">
        <v>21</v>
      </c>
      <c r="O4302" t="s">
        <v>22</v>
      </c>
    </row>
    <row r="4303" spans="1:17" hidden="1" x14ac:dyDescent="0.25">
      <c r="A4303">
        <v>0</v>
      </c>
      <c r="B4303" t="s">
        <v>46</v>
      </c>
      <c r="C4303" t="s">
        <v>17</v>
      </c>
      <c r="D4303" t="s">
        <v>54</v>
      </c>
      <c r="E4303" t="s">
        <v>23</v>
      </c>
      <c r="F4303" t="s">
        <v>26</v>
      </c>
      <c r="G4303"/>
      <c r="H4303" t="s">
        <v>19</v>
      </c>
      <c r="J4303">
        <v>6</v>
      </c>
      <c r="K4303">
        <v>8</v>
      </c>
      <c r="M4303" t="s">
        <v>22</v>
      </c>
    </row>
    <row r="4304" spans="1:17" hidden="1" x14ac:dyDescent="0.25">
      <c r="A4304">
        <v>0</v>
      </c>
      <c r="B4304" t="s">
        <v>46</v>
      </c>
      <c r="C4304" t="s">
        <v>17</v>
      </c>
      <c r="D4304" t="s">
        <v>54</v>
      </c>
      <c r="E4304" t="s">
        <v>20</v>
      </c>
      <c r="F4304" t="s">
        <v>74</v>
      </c>
      <c r="G4304"/>
      <c r="J4304">
        <v>0.25</v>
      </c>
      <c r="K4304">
        <v>0.33</v>
      </c>
      <c r="M4304" t="s">
        <v>75</v>
      </c>
      <c r="N4304" t="s">
        <v>24</v>
      </c>
      <c r="O4304" t="s">
        <v>62</v>
      </c>
      <c r="Q4304" t="e">
        <f>VLOOKUP(A4304&amp;C4305&amp;D4305,Sheet2!$A$1:$K$26,10,FALSE)</f>
        <v>#N/A</v>
      </c>
    </row>
    <row r="4305" spans="1:17" hidden="1" x14ac:dyDescent="0.25">
      <c r="A4305">
        <v>0</v>
      </c>
      <c r="B4305" t="s">
        <v>46</v>
      </c>
      <c r="C4305" t="s">
        <v>17</v>
      </c>
      <c r="D4305" t="s">
        <v>54</v>
      </c>
      <c r="E4305" t="s">
        <v>25</v>
      </c>
      <c r="F4305" t="s">
        <v>26</v>
      </c>
      <c r="G4305"/>
      <c r="H4305" t="s">
        <v>27</v>
      </c>
      <c r="I4305">
        <v>0.54</v>
      </c>
      <c r="J4305">
        <v>0.25</v>
      </c>
      <c r="K4305">
        <v>0.75</v>
      </c>
      <c r="M4305" t="s">
        <v>24</v>
      </c>
    </row>
    <row r="4306" spans="1:17" hidden="1" x14ac:dyDescent="0.25">
      <c r="A4306">
        <v>0</v>
      </c>
      <c r="B4306" t="s">
        <v>46</v>
      </c>
      <c r="C4306" t="s">
        <v>17</v>
      </c>
      <c r="D4306" t="s">
        <v>54</v>
      </c>
      <c r="E4306" t="s">
        <v>20</v>
      </c>
      <c r="F4306" t="s">
        <v>74</v>
      </c>
      <c r="G4306"/>
      <c r="I4306">
        <v>0.54</v>
      </c>
      <c r="J4306">
        <v>0.16</v>
      </c>
      <c r="K4306">
        <v>0.25</v>
      </c>
      <c r="M4306" t="s">
        <v>75</v>
      </c>
      <c r="N4306" t="s">
        <v>24</v>
      </c>
      <c r="O4306" t="s">
        <v>21</v>
      </c>
    </row>
    <row r="4307" spans="1:17" hidden="1" x14ac:dyDescent="0.25">
      <c r="A4307">
        <v>0</v>
      </c>
      <c r="B4307" t="s">
        <v>46</v>
      </c>
      <c r="C4307" t="s">
        <v>17</v>
      </c>
      <c r="D4307" t="s">
        <v>54</v>
      </c>
      <c r="E4307" t="s">
        <v>28</v>
      </c>
      <c r="F4307" t="s">
        <v>26</v>
      </c>
      <c r="G4307"/>
      <c r="H4307" t="s">
        <v>27</v>
      </c>
      <c r="I4307">
        <v>0.75</v>
      </c>
      <c r="J4307">
        <v>0.5</v>
      </c>
      <c r="K4307">
        <v>1</v>
      </c>
      <c r="M4307" t="s">
        <v>21</v>
      </c>
    </row>
    <row r="4308" spans="1:17" hidden="1" x14ac:dyDescent="0.25">
      <c r="A4308">
        <v>0</v>
      </c>
      <c r="B4308" t="s">
        <v>46</v>
      </c>
      <c r="C4308" t="s">
        <v>17</v>
      </c>
      <c r="D4308" t="s">
        <v>54</v>
      </c>
      <c r="E4308" t="s">
        <v>20</v>
      </c>
      <c r="F4308" t="s">
        <v>74</v>
      </c>
      <c r="G4308"/>
      <c r="J4308">
        <v>0.25</v>
      </c>
      <c r="K4308">
        <v>0.33</v>
      </c>
      <c r="M4308" t="s">
        <v>75</v>
      </c>
      <c r="N4308" t="s">
        <v>24</v>
      </c>
      <c r="O4308" t="s">
        <v>29</v>
      </c>
      <c r="P4308">
        <v>2500</v>
      </c>
      <c r="Q4308" t="e">
        <f>VLOOKUP(A4308&amp;C4308&amp;D4308,Sheet2!$A$1:$W$46,21,FALSE)</f>
        <v>#N/A</v>
      </c>
    </row>
    <row r="4309" spans="1:17" hidden="1" x14ac:dyDescent="0.25">
      <c r="A4309">
        <v>0</v>
      </c>
      <c r="B4309" t="s">
        <v>46</v>
      </c>
      <c r="C4309" t="s">
        <v>17</v>
      </c>
      <c r="D4309" t="s">
        <v>54</v>
      </c>
      <c r="E4309" t="s">
        <v>30</v>
      </c>
      <c r="F4309" t="s">
        <v>26</v>
      </c>
      <c r="G4309"/>
      <c r="H4309" t="s">
        <v>27</v>
      </c>
      <c r="I4309">
        <v>2.5</v>
      </c>
      <c r="J4309">
        <v>0.5</v>
      </c>
      <c r="K4309">
        <v>3</v>
      </c>
      <c r="M4309" t="s">
        <v>24</v>
      </c>
    </row>
    <row r="4310" spans="1:17" hidden="1" x14ac:dyDescent="0.25">
      <c r="A4310">
        <v>0</v>
      </c>
      <c r="B4310" t="s">
        <v>46</v>
      </c>
      <c r="C4310" t="s">
        <v>17</v>
      </c>
      <c r="D4310" t="s">
        <v>54</v>
      </c>
      <c r="E4310" t="s">
        <v>20</v>
      </c>
      <c r="F4310" t="s">
        <v>74</v>
      </c>
      <c r="G4310"/>
      <c r="J4310">
        <v>0.25</v>
      </c>
      <c r="K4310">
        <v>0.33</v>
      </c>
      <c r="M4310" t="s">
        <v>75</v>
      </c>
      <c r="N4310" t="s">
        <v>24</v>
      </c>
      <c r="O4310" t="s">
        <v>21</v>
      </c>
    </row>
    <row r="4311" spans="1:17" hidden="1" x14ac:dyDescent="0.25">
      <c r="A4311">
        <v>0</v>
      </c>
      <c r="B4311" t="s">
        <v>46</v>
      </c>
      <c r="C4311" t="s">
        <v>17</v>
      </c>
      <c r="D4311" t="s">
        <v>54</v>
      </c>
      <c r="E4311" t="s">
        <v>18</v>
      </c>
      <c r="F4311" t="s">
        <v>31</v>
      </c>
      <c r="G4311">
        <v>24</v>
      </c>
      <c r="M4311" t="s">
        <v>21</v>
      </c>
    </row>
    <row r="4312" spans="1:17" hidden="1" x14ac:dyDescent="0.25">
      <c r="A4312">
        <v>0</v>
      </c>
      <c r="B4312" t="s">
        <v>46</v>
      </c>
      <c r="C4312" t="s">
        <v>36</v>
      </c>
      <c r="D4312" t="s">
        <v>54</v>
      </c>
      <c r="E4312" t="s">
        <v>18</v>
      </c>
      <c r="F4312" t="s">
        <v>26</v>
      </c>
      <c r="G4312"/>
      <c r="H4312" t="s">
        <v>19</v>
      </c>
      <c r="J4312">
        <v>12</v>
      </c>
      <c r="K4312">
        <v>14</v>
      </c>
      <c r="M4312" t="s">
        <v>21</v>
      </c>
    </row>
    <row r="4313" spans="1:17" hidden="1" x14ac:dyDescent="0.25">
      <c r="A4313">
        <v>0</v>
      </c>
      <c r="B4313" t="s">
        <v>46</v>
      </c>
      <c r="C4313" t="s">
        <v>36</v>
      </c>
      <c r="D4313" t="s">
        <v>54</v>
      </c>
      <c r="E4313" t="s">
        <v>34</v>
      </c>
      <c r="F4313" t="s">
        <v>26</v>
      </c>
      <c r="G4313"/>
      <c r="H4313" t="s">
        <v>19</v>
      </c>
      <c r="J4313">
        <v>1</v>
      </c>
      <c r="K4313">
        <v>2</v>
      </c>
      <c r="M4313" t="s">
        <v>24</v>
      </c>
    </row>
    <row r="4314" spans="1:17" hidden="1" x14ac:dyDescent="0.25">
      <c r="A4314">
        <v>0</v>
      </c>
      <c r="B4314" t="s">
        <v>46</v>
      </c>
      <c r="C4314" t="s">
        <v>36</v>
      </c>
      <c r="D4314" t="s">
        <v>54</v>
      </c>
      <c r="E4314" t="s">
        <v>20</v>
      </c>
      <c r="F4314" t="s">
        <v>74</v>
      </c>
      <c r="G4314"/>
      <c r="J4314">
        <v>0.25</v>
      </c>
      <c r="K4314">
        <v>0.33</v>
      </c>
      <c r="M4314" t="s">
        <v>75</v>
      </c>
      <c r="N4314" t="s">
        <v>24</v>
      </c>
      <c r="O4314" t="s">
        <v>29</v>
      </c>
      <c r="P4314">
        <v>2500</v>
      </c>
      <c r="Q4314" t="e">
        <f>VLOOKUP(A4314&amp;C4314&amp;D4314,Sheet2!$A$1:$W$46,21,FALSE)</f>
        <v>#N/A</v>
      </c>
    </row>
    <row r="4315" spans="1:17" hidden="1" x14ac:dyDescent="0.25">
      <c r="A4315">
        <v>0</v>
      </c>
      <c r="B4315" t="s">
        <v>46</v>
      </c>
      <c r="C4315" t="s">
        <v>36</v>
      </c>
      <c r="D4315" t="s">
        <v>54</v>
      </c>
      <c r="E4315" t="s">
        <v>30</v>
      </c>
      <c r="F4315" t="s">
        <v>26</v>
      </c>
      <c r="G4315"/>
      <c r="H4315" t="s">
        <v>27</v>
      </c>
      <c r="I4315">
        <v>2.5</v>
      </c>
      <c r="J4315">
        <v>0.5</v>
      </c>
      <c r="K4315">
        <v>4</v>
      </c>
      <c r="M4315" t="s">
        <v>24</v>
      </c>
    </row>
    <row r="4316" spans="1:17" hidden="1" x14ac:dyDescent="0.25">
      <c r="A4316">
        <v>0</v>
      </c>
      <c r="B4316" t="s">
        <v>46</v>
      </c>
      <c r="C4316" t="s">
        <v>36</v>
      </c>
      <c r="D4316" t="s">
        <v>54</v>
      </c>
      <c r="E4316" t="s">
        <v>20</v>
      </c>
      <c r="F4316" t="s">
        <v>74</v>
      </c>
      <c r="G4316"/>
      <c r="J4316">
        <v>0.25</v>
      </c>
      <c r="K4316">
        <v>0.33</v>
      </c>
      <c r="M4316" t="s">
        <v>75</v>
      </c>
      <c r="N4316" t="s">
        <v>24</v>
      </c>
      <c r="O4316" t="s">
        <v>21</v>
      </c>
    </row>
    <row r="4317" spans="1:17" hidden="1" x14ac:dyDescent="0.25">
      <c r="A4317">
        <v>0</v>
      </c>
      <c r="B4317" t="s">
        <v>46</v>
      </c>
      <c r="C4317" t="s">
        <v>36</v>
      </c>
      <c r="D4317" t="s">
        <v>54</v>
      </c>
      <c r="E4317" t="s">
        <v>18</v>
      </c>
      <c r="F4317" t="s">
        <v>31</v>
      </c>
      <c r="G4317">
        <v>24</v>
      </c>
      <c r="M4317" t="s">
        <v>21</v>
      </c>
    </row>
    <row r="4318" spans="1:17" hidden="1" x14ac:dyDescent="0.25">
      <c r="A4318">
        <v>0</v>
      </c>
      <c r="B4318" t="s">
        <v>46</v>
      </c>
      <c r="C4318" t="s">
        <v>38</v>
      </c>
      <c r="D4318" t="s">
        <v>54</v>
      </c>
      <c r="E4318" t="s">
        <v>18</v>
      </c>
      <c r="F4318" t="s">
        <v>26</v>
      </c>
      <c r="G4318"/>
      <c r="H4318" t="s">
        <v>19</v>
      </c>
      <c r="J4318">
        <v>12</v>
      </c>
      <c r="K4318">
        <v>14</v>
      </c>
      <c r="M4318" t="s">
        <v>21</v>
      </c>
    </row>
    <row r="4319" spans="1:17" hidden="1" x14ac:dyDescent="0.25">
      <c r="A4319">
        <v>0</v>
      </c>
      <c r="B4319" t="s">
        <v>46</v>
      </c>
      <c r="C4319" t="s">
        <v>38</v>
      </c>
      <c r="D4319" t="s">
        <v>54</v>
      </c>
      <c r="E4319" t="s">
        <v>20</v>
      </c>
      <c r="F4319" t="s">
        <v>74</v>
      </c>
      <c r="G4319"/>
      <c r="J4319">
        <v>0.25</v>
      </c>
      <c r="K4319">
        <v>0.33</v>
      </c>
      <c r="M4319" t="s">
        <v>75</v>
      </c>
      <c r="N4319" t="s">
        <v>21</v>
      </c>
      <c r="O4319" t="s">
        <v>62</v>
      </c>
      <c r="Q4319" t="e">
        <f>VLOOKUP(A4319&amp;C4320&amp;D4320,Sheet2!$A$1:$K$26,10,FALSE)</f>
        <v>#N/A</v>
      </c>
    </row>
    <row r="4320" spans="1:17" hidden="1" x14ac:dyDescent="0.25">
      <c r="A4320">
        <v>0</v>
      </c>
      <c r="B4320" t="s">
        <v>46</v>
      </c>
      <c r="C4320" t="s">
        <v>38</v>
      </c>
      <c r="D4320" t="s">
        <v>54</v>
      </c>
      <c r="E4320" t="s">
        <v>25</v>
      </c>
      <c r="F4320" t="s">
        <v>26</v>
      </c>
      <c r="G4320"/>
      <c r="H4320" t="s">
        <v>27</v>
      </c>
      <c r="I4320">
        <v>0.75</v>
      </c>
      <c r="J4320">
        <v>0.5</v>
      </c>
      <c r="K4320">
        <v>1</v>
      </c>
      <c r="M4320" t="s">
        <v>24</v>
      </c>
    </row>
    <row r="4321" spans="1:17" hidden="1" x14ac:dyDescent="0.25">
      <c r="A4321">
        <v>0</v>
      </c>
      <c r="B4321" t="s">
        <v>46</v>
      </c>
      <c r="C4321" t="s">
        <v>38</v>
      </c>
      <c r="D4321" t="s">
        <v>54</v>
      </c>
      <c r="E4321" t="s">
        <v>20</v>
      </c>
      <c r="F4321" t="s">
        <v>74</v>
      </c>
      <c r="G4321"/>
      <c r="J4321">
        <v>0.25</v>
      </c>
      <c r="K4321">
        <v>0.33</v>
      </c>
      <c r="M4321" t="s">
        <v>75</v>
      </c>
      <c r="N4321" t="s">
        <v>24</v>
      </c>
      <c r="O4321" t="s">
        <v>21</v>
      </c>
      <c r="P4321">
        <v>1000</v>
      </c>
    </row>
    <row r="4322" spans="1:17" hidden="1" x14ac:dyDescent="0.25">
      <c r="A4322">
        <v>0</v>
      </c>
      <c r="B4322" t="s">
        <v>46</v>
      </c>
      <c r="C4322" t="s">
        <v>38</v>
      </c>
      <c r="D4322" t="s">
        <v>54</v>
      </c>
      <c r="E4322" t="s">
        <v>18</v>
      </c>
      <c r="F4322" t="s">
        <v>26</v>
      </c>
      <c r="G4322"/>
      <c r="H4322" t="s">
        <v>19</v>
      </c>
      <c r="J4322">
        <v>1</v>
      </c>
      <c r="K4322">
        <v>2</v>
      </c>
      <c r="M4322" t="s">
        <v>21</v>
      </c>
    </row>
    <row r="4323" spans="1:17" hidden="1" x14ac:dyDescent="0.25">
      <c r="A4323">
        <v>0</v>
      </c>
      <c r="B4323" t="s">
        <v>46</v>
      </c>
      <c r="C4323" t="s">
        <v>38</v>
      </c>
      <c r="D4323" t="s">
        <v>54</v>
      </c>
      <c r="E4323" t="s">
        <v>20</v>
      </c>
      <c r="F4323" t="s">
        <v>74</v>
      </c>
      <c r="G4323"/>
      <c r="J4323">
        <v>0.25</v>
      </c>
      <c r="K4323">
        <v>0.33</v>
      </c>
      <c r="M4323" t="s">
        <v>75</v>
      </c>
      <c r="N4323" t="s">
        <v>21</v>
      </c>
      <c r="O4323" t="s">
        <v>29</v>
      </c>
      <c r="P4323">
        <v>2500</v>
      </c>
      <c r="Q4323" t="e">
        <f>VLOOKUP(A4323&amp;C4323&amp;D4323,Sheet2!$A$1:$W$46,21,FALSE)</f>
        <v>#N/A</v>
      </c>
    </row>
    <row r="4324" spans="1:17" hidden="1" x14ac:dyDescent="0.25">
      <c r="A4324">
        <v>0</v>
      </c>
      <c r="B4324" t="s">
        <v>46</v>
      </c>
      <c r="C4324" t="s">
        <v>38</v>
      </c>
      <c r="D4324" t="s">
        <v>54</v>
      </c>
      <c r="E4324" t="s">
        <v>30</v>
      </c>
      <c r="F4324" t="s">
        <v>26</v>
      </c>
      <c r="G4324"/>
      <c r="H4324" t="s">
        <v>27</v>
      </c>
      <c r="I4324">
        <v>1.5</v>
      </c>
      <c r="J4324">
        <v>1</v>
      </c>
      <c r="K4324">
        <v>2</v>
      </c>
      <c r="M4324" t="s">
        <v>24</v>
      </c>
    </row>
    <row r="4325" spans="1:17" hidden="1" x14ac:dyDescent="0.25">
      <c r="A4325">
        <v>0</v>
      </c>
      <c r="B4325" t="s">
        <v>46</v>
      </c>
      <c r="C4325" t="s">
        <v>38</v>
      </c>
      <c r="D4325" t="s">
        <v>54</v>
      </c>
      <c r="E4325" t="s">
        <v>20</v>
      </c>
      <c r="F4325" t="s">
        <v>74</v>
      </c>
      <c r="G4325"/>
      <c r="J4325">
        <v>0.25</v>
      </c>
      <c r="K4325">
        <v>0.33</v>
      </c>
      <c r="M4325" t="s">
        <v>75</v>
      </c>
      <c r="N4325" t="s">
        <v>24</v>
      </c>
      <c r="O4325" t="s">
        <v>21</v>
      </c>
    </row>
    <row r="4326" spans="1:17" hidden="1" x14ac:dyDescent="0.25">
      <c r="A4326">
        <v>0</v>
      </c>
      <c r="B4326" t="s">
        <v>46</v>
      </c>
      <c r="C4326" t="s">
        <v>38</v>
      </c>
      <c r="D4326" t="s">
        <v>54</v>
      </c>
      <c r="E4326" t="s">
        <v>18</v>
      </c>
      <c r="F4326" t="s">
        <v>31</v>
      </c>
      <c r="G4326">
        <v>24</v>
      </c>
      <c r="M4326" t="s">
        <v>21</v>
      </c>
    </row>
    <row r="4327" spans="1:17" hidden="1" x14ac:dyDescent="0.25">
      <c r="A4327">
        <v>0</v>
      </c>
      <c r="B4327" t="s">
        <v>46</v>
      </c>
      <c r="C4327" t="s">
        <v>37</v>
      </c>
      <c r="D4327" t="s">
        <v>54</v>
      </c>
      <c r="E4327" t="s">
        <v>18</v>
      </c>
      <c r="F4327" t="s">
        <v>26</v>
      </c>
      <c r="G4327"/>
      <c r="H4327" t="s">
        <v>19</v>
      </c>
      <c r="J4327">
        <v>6</v>
      </c>
      <c r="K4327">
        <v>8</v>
      </c>
      <c r="M4327" t="s">
        <v>21</v>
      </c>
    </row>
    <row r="4328" spans="1:17" hidden="1" x14ac:dyDescent="0.25">
      <c r="A4328">
        <v>0</v>
      </c>
      <c r="B4328" t="s">
        <v>46</v>
      </c>
      <c r="C4328" t="s">
        <v>37</v>
      </c>
      <c r="D4328" t="s">
        <v>54</v>
      </c>
      <c r="E4328" t="s">
        <v>20</v>
      </c>
      <c r="F4328" t="s">
        <v>74</v>
      </c>
      <c r="G4328"/>
      <c r="J4328">
        <v>0.25</v>
      </c>
      <c r="K4328">
        <v>0.33</v>
      </c>
      <c r="M4328" t="s">
        <v>75</v>
      </c>
      <c r="N4328" t="s">
        <v>21</v>
      </c>
      <c r="O4328" t="s">
        <v>22</v>
      </c>
    </row>
    <row r="4329" spans="1:17" hidden="1" x14ac:dyDescent="0.25">
      <c r="A4329">
        <v>0</v>
      </c>
      <c r="B4329" t="s">
        <v>46</v>
      </c>
      <c r="C4329" t="s">
        <v>37</v>
      </c>
      <c r="D4329" t="s">
        <v>54</v>
      </c>
      <c r="E4329" t="s">
        <v>23</v>
      </c>
      <c r="F4329" t="s">
        <v>26</v>
      </c>
      <c r="G4329"/>
      <c r="H4329" t="s">
        <v>19</v>
      </c>
      <c r="J4329">
        <v>6</v>
      </c>
      <c r="K4329">
        <v>7.5</v>
      </c>
      <c r="M4329" t="s">
        <v>22</v>
      </c>
    </row>
    <row r="4330" spans="1:17" hidden="1" x14ac:dyDescent="0.25">
      <c r="A4330">
        <v>0</v>
      </c>
      <c r="B4330" t="s">
        <v>46</v>
      </c>
      <c r="C4330" t="s">
        <v>37</v>
      </c>
      <c r="D4330" t="s">
        <v>54</v>
      </c>
      <c r="E4330" t="s">
        <v>20</v>
      </c>
      <c r="F4330" t="s">
        <v>74</v>
      </c>
      <c r="G4330"/>
      <c r="J4330">
        <v>0.25</v>
      </c>
      <c r="K4330">
        <v>0.33</v>
      </c>
      <c r="M4330" t="s">
        <v>75</v>
      </c>
      <c r="N4330" t="s">
        <v>24</v>
      </c>
      <c r="O4330" t="s">
        <v>21</v>
      </c>
    </row>
    <row r="4331" spans="1:17" hidden="1" x14ac:dyDescent="0.25">
      <c r="A4331">
        <v>0</v>
      </c>
      <c r="B4331" t="s">
        <v>46</v>
      </c>
      <c r="C4331" t="s">
        <v>37</v>
      </c>
      <c r="D4331" t="s">
        <v>54</v>
      </c>
      <c r="E4331" t="s">
        <v>28</v>
      </c>
      <c r="F4331" t="s">
        <v>26</v>
      </c>
      <c r="G4331"/>
      <c r="H4331" t="s">
        <v>27</v>
      </c>
      <c r="I4331">
        <f>(J4331+K4331)/2</f>
        <v>1.5</v>
      </c>
      <c r="J4331">
        <v>1</v>
      </c>
      <c r="K4331">
        <v>2</v>
      </c>
      <c r="M4331" t="s">
        <v>21</v>
      </c>
    </row>
    <row r="4332" spans="1:17" hidden="1" x14ac:dyDescent="0.25">
      <c r="A4332">
        <v>0</v>
      </c>
      <c r="B4332" t="s">
        <v>46</v>
      </c>
      <c r="C4332" t="s">
        <v>37</v>
      </c>
      <c r="D4332" t="s">
        <v>54</v>
      </c>
      <c r="E4332" t="s">
        <v>20</v>
      </c>
      <c r="F4332" t="s">
        <v>74</v>
      </c>
      <c r="G4332"/>
      <c r="J4332">
        <v>0.25</v>
      </c>
      <c r="K4332">
        <v>0.33</v>
      </c>
      <c r="M4332" t="s">
        <v>75</v>
      </c>
      <c r="N4332" t="s">
        <v>24</v>
      </c>
      <c r="O4332" t="s">
        <v>29</v>
      </c>
      <c r="P4332">
        <v>2500</v>
      </c>
      <c r="Q4332" t="e">
        <f>VLOOKUP(A4332&amp;C4332&amp;D4332,Sheet2!$A$1:$W$46,21,FALSE)</f>
        <v>#N/A</v>
      </c>
    </row>
    <row r="4333" spans="1:17" hidden="1" x14ac:dyDescent="0.25">
      <c r="A4333">
        <v>0</v>
      </c>
      <c r="B4333" t="s">
        <v>46</v>
      </c>
      <c r="C4333" t="s">
        <v>37</v>
      </c>
      <c r="D4333" t="s">
        <v>54</v>
      </c>
      <c r="E4333" t="s">
        <v>30</v>
      </c>
      <c r="F4333" t="s">
        <v>26</v>
      </c>
      <c r="G4333"/>
      <c r="H4333" t="s">
        <v>27</v>
      </c>
      <c r="I4333">
        <v>3</v>
      </c>
      <c r="J4333">
        <v>2</v>
      </c>
      <c r="K4333">
        <v>5</v>
      </c>
      <c r="M4333" t="s">
        <v>24</v>
      </c>
    </row>
    <row r="4334" spans="1:17" hidden="1" x14ac:dyDescent="0.25">
      <c r="A4334">
        <v>0</v>
      </c>
      <c r="B4334" t="s">
        <v>46</v>
      </c>
      <c r="C4334" t="s">
        <v>37</v>
      </c>
      <c r="D4334" t="s">
        <v>54</v>
      </c>
      <c r="E4334" t="s">
        <v>20</v>
      </c>
      <c r="F4334" t="s">
        <v>74</v>
      </c>
      <c r="G4334"/>
      <c r="J4334">
        <v>0.25</v>
      </c>
      <c r="K4334">
        <v>0.33</v>
      </c>
      <c r="M4334" t="s">
        <v>75</v>
      </c>
      <c r="N4334" t="s">
        <v>24</v>
      </c>
      <c r="O4334" t="s">
        <v>21</v>
      </c>
      <c r="P4334">
        <v>1000</v>
      </c>
    </row>
    <row r="4335" spans="1:17" hidden="1" x14ac:dyDescent="0.25">
      <c r="A4335">
        <v>0</v>
      </c>
      <c r="B4335" t="s">
        <v>46</v>
      </c>
      <c r="C4335" t="s">
        <v>37</v>
      </c>
      <c r="D4335" t="s">
        <v>54</v>
      </c>
      <c r="E4335" t="s">
        <v>18</v>
      </c>
      <c r="F4335" t="s">
        <v>31</v>
      </c>
      <c r="G4335">
        <v>24</v>
      </c>
      <c r="M4335" t="s">
        <v>21</v>
      </c>
    </row>
    <row r="4336" spans="1:17" hidden="1" x14ac:dyDescent="0.25">
      <c r="A4336">
        <v>2</v>
      </c>
      <c r="B4336" t="s">
        <v>46</v>
      </c>
      <c r="C4336" t="s">
        <v>17</v>
      </c>
      <c r="D4336" t="s">
        <v>54</v>
      </c>
      <c r="E4336" t="s">
        <v>18</v>
      </c>
      <c r="F4336" t="s">
        <v>26</v>
      </c>
      <c r="G4336"/>
      <c r="H4336" t="s">
        <v>19</v>
      </c>
      <c r="J4336">
        <v>6</v>
      </c>
      <c r="K4336">
        <v>8</v>
      </c>
      <c r="M4336" t="s">
        <v>21</v>
      </c>
    </row>
    <row r="4337" spans="1:17" hidden="1" x14ac:dyDescent="0.25">
      <c r="A4337">
        <v>2</v>
      </c>
      <c r="B4337" t="s">
        <v>46</v>
      </c>
      <c r="C4337" t="s">
        <v>17</v>
      </c>
      <c r="D4337" t="s">
        <v>54</v>
      </c>
      <c r="E4337" t="s">
        <v>18</v>
      </c>
      <c r="F4337" t="s">
        <v>26</v>
      </c>
      <c r="G4337"/>
      <c r="H4337" t="s">
        <v>19</v>
      </c>
      <c r="J4337">
        <v>6</v>
      </c>
      <c r="K4337">
        <v>8</v>
      </c>
      <c r="M4337" t="s">
        <v>21</v>
      </c>
    </row>
    <row r="4338" spans="1:17" hidden="1" x14ac:dyDescent="0.25">
      <c r="A4338">
        <v>2</v>
      </c>
      <c r="B4338" t="s">
        <v>46</v>
      </c>
      <c r="C4338" t="s">
        <v>17</v>
      </c>
      <c r="D4338" t="s">
        <v>54</v>
      </c>
      <c r="E4338" t="s">
        <v>20</v>
      </c>
      <c r="F4338" t="s">
        <v>74</v>
      </c>
      <c r="G4338"/>
      <c r="J4338">
        <v>0.25</v>
      </c>
      <c r="K4338">
        <v>0.33</v>
      </c>
      <c r="M4338" t="s">
        <v>75</v>
      </c>
      <c r="N4338" t="s">
        <v>21</v>
      </c>
      <c r="O4338" t="s">
        <v>62</v>
      </c>
      <c r="Q4338" t="s">
        <v>63</v>
      </c>
    </row>
    <row r="4339" spans="1:17" hidden="1" x14ac:dyDescent="0.25">
      <c r="A4339">
        <v>2</v>
      </c>
      <c r="B4339" t="s">
        <v>46</v>
      </c>
      <c r="C4339" t="s">
        <v>17</v>
      </c>
      <c r="D4339" t="s">
        <v>54</v>
      </c>
      <c r="E4339" t="s">
        <v>25</v>
      </c>
      <c r="F4339" t="s">
        <v>26</v>
      </c>
      <c r="G4339"/>
      <c r="H4339" t="s">
        <v>27</v>
      </c>
      <c r="I4339">
        <v>0.54</v>
      </c>
      <c r="J4339">
        <v>0.25</v>
      </c>
      <c r="K4339">
        <v>0.75</v>
      </c>
      <c r="M4339" t="s">
        <v>24</v>
      </c>
    </row>
    <row r="4340" spans="1:17" hidden="1" x14ac:dyDescent="0.25">
      <c r="A4340">
        <v>2</v>
      </c>
      <c r="B4340" t="s">
        <v>46</v>
      </c>
      <c r="C4340" t="s">
        <v>17</v>
      </c>
      <c r="D4340" t="s">
        <v>54</v>
      </c>
      <c r="E4340" t="s">
        <v>20</v>
      </c>
      <c r="F4340" t="s">
        <v>74</v>
      </c>
      <c r="G4340"/>
      <c r="I4340">
        <v>0.54</v>
      </c>
      <c r="J4340">
        <v>0.16</v>
      </c>
      <c r="K4340">
        <v>0.25</v>
      </c>
      <c r="M4340" t="s">
        <v>75</v>
      </c>
      <c r="N4340" t="s">
        <v>24</v>
      </c>
      <c r="O4340" t="s">
        <v>21</v>
      </c>
    </row>
    <row r="4341" spans="1:17" hidden="1" x14ac:dyDescent="0.25">
      <c r="A4341">
        <v>2</v>
      </c>
      <c r="B4341" t="s">
        <v>46</v>
      </c>
      <c r="C4341" t="s">
        <v>17</v>
      </c>
      <c r="D4341" t="s">
        <v>54</v>
      </c>
      <c r="E4341" t="s">
        <v>28</v>
      </c>
      <c r="F4341" t="s">
        <v>26</v>
      </c>
      <c r="G4341"/>
      <c r="H4341" t="s">
        <v>27</v>
      </c>
      <c r="I4341">
        <v>0.75</v>
      </c>
      <c r="J4341">
        <v>0.5</v>
      </c>
      <c r="K4341">
        <v>1</v>
      </c>
      <c r="M4341" t="s">
        <v>21</v>
      </c>
    </row>
    <row r="4342" spans="1:17" hidden="1" x14ac:dyDescent="0.25">
      <c r="A4342">
        <v>2</v>
      </c>
      <c r="B4342" t="s">
        <v>46</v>
      </c>
      <c r="C4342" t="s">
        <v>17</v>
      </c>
      <c r="D4342" t="s">
        <v>54</v>
      </c>
      <c r="E4342" t="s">
        <v>18</v>
      </c>
      <c r="F4342" t="s">
        <v>31</v>
      </c>
      <c r="G4342">
        <v>24</v>
      </c>
      <c r="M4342" t="s">
        <v>21</v>
      </c>
    </row>
    <row r="4343" spans="1:17" hidden="1" x14ac:dyDescent="0.25">
      <c r="A4343">
        <v>2</v>
      </c>
      <c r="B4343" t="s">
        <v>46</v>
      </c>
      <c r="C4343" t="s">
        <v>36</v>
      </c>
      <c r="D4343" t="s">
        <v>54</v>
      </c>
      <c r="E4343" t="s">
        <v>18</v>
      </c>
      <c r="F4343" t="s">
        <v>26</v>
      </c>
      <c r="G4343"/>
      <c r="H4343" t="s">
        <v>19</v>
      </c>
      <c r="J4343">
        <v>12</v>
      </c>
      <c r="K4343">
        <v>14</v>
      </c>
      <c r="M4343" t="s">
        <v>21</v>
      </c>
    </row>
    <row r="4344" spans="1:17" hidden="1" x14ac:dyDescent="0.25">
      <c r="A4344">
        <v>2</v>
      </c>
      <c r="B4344" t="s">
        <v>46</v>
      </c>
      <c r="C4344" t="s">
        <v>36</v>
      </c>
      <c r="D4344" t="s">
        <v>54</v>
      </c>
      <c r="E4344" t="s">
        <v>34</v>
      </c>
      <c r="F4344" t="s">
        <v>26</v>
      </c>
      <c r="G4344"/>
      <c r="H4344" t="s">
        <v>19</v>
      </c>
      <c r="J4344">
        <v>1</v>
      </c>
      <c r="K4344">
        <v>2</v>
      </c>
      <c r="M4344" t="s">
        <v>24</v>
      </c>
    </row>
    <row r="4345" spans="1:17" hidden="1" x14ac:dyDescent="0.25">
      <c r="A4345">
        <v>2</v>
      </c>
      <c r="B4345" t="s">
        <v>46</v>
      </c>
      <c r="C4345" t="s">
        <v>36</v>
      </c>
      <c r="D4345" t="s">
        <v>54</v>
      </c>
      <c r="E4345" t="s">
        <v>18</v>
      </c>
      <c r="F4345" t="s">
        <v>31</v>
      </c>
      <c r="G4345">
        <v>24</v>
      </c>
      <c r="M4345" t="s">
        <v>21</v>
      </c>
    </row>
    <row r="4346" spans="1:17" hidden="1" x14ac:dyDescent="0.25">
      <c r="A4346">
        <v>2</v>
      </c>
      <c r="B4346" t="s">
        <v>46</v>
      </c>
      <c r="C4346" t="s">
        <v>38</v>
      </c>
      <c r="D4346" t="s">
        <v>54</v>
      </c>
      <c r="E4346" t="s">
        <v>18</v>
      </c>
      <c r="F4346" t="s">
        <v>26</v>
      </c>
      <c r="G4346"/>
      <c r="H4346" t="s">
        <v>19</v>
      </c>
      <c r="J4346">
        <v>12</v>
      </c>
      <c r="K4346">
        <v>14</v>
      </c>
      <c r="M4346" t="s">
        <v>21</v>
      </c>
    </row>
    <row r="4347" spans="1:17" hidden="1" x14ac:dyDescent="0.25">
      <c r="A4347">
        <v>2</v>
      </c>
      <c r="B4347" t="s">
        <v>46</v>
      </c>
      <c r="C4347" t="s">
        <v>38</v>
      </c>
      <c r="D4347" t="s">
        <v>54</v>
      </c>
      <c r="E4347" t="s">
        <v>20</v>
      </c>
      <c r="F4347" t="s">
        <v>74</v>
      </c>
      <c r="G4347"/>
      <c r="J4347">
        <v>0.25</v>
      </c>
      <c r="K4347">
        <v>0.33</v>
      </c>
      <c r="M4347" t="s">
        <v>75</v>
      </c>
      <c r="N4347" t="s">
        <v>21</v>
      </c>
      <c r="O4347" t="s">
        <v>62</v>
      </c>
      <c r="Q4347" t="s">
        <v>63</v>
      </c>
    </row>
    <row r="4348" spans="1:17" hidden="1" x14ac:dyDescent="0.25">
      <c r="A4348">
        <v>2</v>
      </c>
      <c r="B4348" t="s">
        <v>46</v>
      </c>
      <c r="C4348" t="s">
        <v>38</v>
      </c>
      <c r="D4348" t="s">
        <v>54</v>
      </c>
      <c r="E4348" t="s">
        <v>25</v>
      </c>
      <c r="F4348" t="s">
        <v>26</v>
      </c>
      <c r="G4348"/>
      <c r="H4348" t="s">
        <v>27</v>
      </c>
      <c r="I4348">
        <v>0.75</v>
      </c>
      <c r="J4348">
        <v>0.5</v>
      </c>
      <c r="K4348">
        <v>1</v>
      </c>
      <c r="M4348" t="s">
        <v>24</v>
      </c>
    </row>
    <row r="4349" spans="1:17" hidden="1" x14ac:dyDescent="0.25">
      <c r="A4349">
        <v>2</v>
      </c>
      <c r="B4349" t="s">
        <v>46</v>
      </c>
      <c r="C4349" t="s">
        <v>38</v>
      </c>
      <c r="D4349" t="s">
        <v>54</v>
      </c>
      <c r="E4349" t="s">
        <v>20</v>
      </c>
      <c r="F4349" t="s">
        <v>74</v>
      </c>
      <c r="G4349"/>
      <c r="I4349">
        <v>0.75</v>
      </c>
      <c r="J4349">
        <v>0.16</v>
      </c>
      <c r="K4349">
        <v>0.25</v>
      </c>
      <c r="M4349" t="s">
        <v>75</v>
      </c>
      <c r="N4349" t="s">
        <v>24</v>
      </c>
      <c r="O4349" t="s">
        <v>21</v>
      </c>
    </row>
    <row r="4350" spans="1:17" hidden="1" x14ac:dyDescent="0.25">
      <c r="A4350">
        <v>2</v>
      </c>
      <c r="B4350" t="s">
        <v>46</v>
      </c>
      <c r="C4350" t="s">
        <v>38</v>
      </c>
      <c r="D4350" t="s">
        <v>54</v>
      </c>
      <c r="E4350" t="s">
        <v>18</v>
      </c>
      <c r="F4350" t="s">
        <v>26</v>
      </c>
      <c r="G4350"/>
      <c r="H4350" t="s">
        <v>19</v>
      </c>
      <c r="J4350">
        <v>1</v>
      </c>
      <c r="K4350">
        <v>2</v>
      </c>
      <c r="M4350" t="s">
        <v>21</v>
      </c>
    </row>
    <row r="4351" spans="1:17" hidden="1" x14ac:dyDescent="0.25">
      <c r="A4351">
        <v>2</v>
      </c>
      <c r="B4351" t="s">
        <v>46</v>
      </c>
      <c r="C4351" t="s">
        <v>38</v>
      </c>
      <c r="D4351" t="s">
        <v>54</v>
      </c>
      <c r="E4351" t="s">
        <v>18</v>
      </c>
      <c r="F4351" t="s">
        <v>31</v>
      </c>
      <c r="G4351">
        <v>24</v>
      </c>
      <c r="M4351" t="s">
        <v>21</v>
      </c>
    </row>
    <row r="4352" spans="1:17" hidden="1" x14ac:dyDescent="0.25">
      <c r="A4352">
        <v>2</v>
      </c>
      <c r="B4352" t="s">
        <v>46</v>
      </c>
      <c r="C4352" t="s">
        <v>37</v>
      </c>
      <c r="D4352" t="s">
        <v>54</v>
      </c>
      <c r="E4352" t="s">
        <v>18</v>
      </c>
      <c r="F4352" t="s">
        <v>26</v>
      </c>
      <c r="G4352"/>
      <c r="H4352" t="s">
        <v>19</v>
      </c>
      <c r="J4352">
        <v>6</v>
      </c>
      <c r="K4352">
        <v>8</v>
      </c>
      <c r="M4352" t="s">
        <v>21</v>
      </c>
    </row>
    <row r="4353" spans="1:17" hidden="1" x14ac:dyDescent="0.25">
      <c r="A4353">
        <v>2</v>
      </c>
      <c r="B4353" t="s">
        <v>46</v>
      </c>
      <c r="C4353" t="s">
        <v>37</v>
      </c>
      <c r="D4353" t="s">
        <v>54</v>
      </c>
      <c r="E4353" t="s">
        <v>18</v>
      </c>
      <c r="F4353" t="s">
        <v>26</v>
      </c>
      <c r="G4353"/>
      <c r="H4353" t="s">
        <v>19</v>
      </c>
      <c r="J4353">
        <v>6</v>
      </c>
      <c r="K4353">
        <v>8</v>
      </c>
      <c r="M4353" t="s">
        <v>21</v>
      </c>
    </row>
    <row r="4354" spans="1:17" hidden="1" x14ac:dyDescent="0.25">
      <c r="A4354">
        <v>2</v>
      </c>
      <c r="B4354" t="s">
        <v>46</v>
      </c>
      <c r="C4354" t="s">
        <v>37</v>
      </c>
      <c r="D4354" t="s">
        <v>54</v>
      </c>
      <c r="E4354" t="s">
        <v>28</v>
      </c>
      <c r="F4354" t="s">
        <v>26</v>
      </c>
      <c r="G4354"/>
      <c r="H4354" t="s">
        <v>27</v>
      </c>
      <c r="I4354">
        <f>(J4354+K4354)/2</f>
        <v>1.5</v>
      </c>
      <c r="J4354">
        <v>1</v>
      </c>
      <c r="K4354">
        <v>2</v>
      </c>
      <c r="M4354" t="s">
        <v>21</v>
      </c>
    </row>
    <row r="4355" spans="1:17" hidden="1" x14ac:dyDescent="0.25">
      <c r="A4355">
        <v>2</v>
      </c>
      <c r="B4355" t="s">
        <v>46</v>
      </c>
      <c r="C4355" t="s">
        <v>37</v>
      </c>
      <c r="D4355" t="s">
        <v>54</v>
      </c>
      <c r="E4355" t="s">
        <v>18</v>
      </c>
      <c r="F4355" t="s">
        <v>31</v>
      </c>
      <c r="G4355">
        <v>24</v>
      </c>
      <c r="M4355" t="s">
        <v>21</v>
      </c>
    </row>
    <row r="4356" spans="1:17" x14ac:dyDescent="0.25">
      <c r="A4356">
        <v>1</v>
      </c>
      <c r="B4356" t="s">
        <v>46</v>
      </c>
      <c r="C4356" t="s">
        <v>17</v>
      </c>
      <c r="D4356" t="s">
        <v>54</v>
      </c>
      <c r="E4356" t="s">
        <v>18</v>
      </c>
      <c r="F4356" t="s">
        <v>26</v>
      </c>
      <c r="G4356"/>
      <c r="H4356" t="s">
        <v>19</v>
      </c>
      <c r="J4356">
        <v>6</v>
      </c>
      <c r="K4356">
        <v>8</v>
      </c>
      <c r="M4356" t="s">
        <v>21</v>
      </c>
    </row>
    <row r="4357" spans="1:17" x14ac:dyDescent="0.25">
      <c r="A4357">
        <v>1</v>
      </c>
      <c r="B4357" t="s">
        <v>46</v>
      </c>
      <c r="C4357" t="s">
        <v>17</v>
      </c>
      <c r="D4357" t="s">
        <v>54</v>
      </c>
      <c r="E4357" t="s">
        <v>20</v>
      </c>
      <c r="F4357" t="s">
        <v>74</v>
      </c>
      <c r="G4357"/>
      <c r="J4357">
        <v>0.25</v>
      </c>
      <c r="K4357">
        <v>0.33</v>
      </c>
      <c r="M4357" t="s">
        <v>75</v>
      </c>
      <c r="N4357" t="s">
        <v>21</v>
      </c>
      <c r="O4357" t="s">
        <v>22</v>
      </c>
    </row>
    <row r="4358" spans="1:17" x14ac:dyDescent="0.25">
      <c r="A4358">
        <v>1</v>
      </c>
      <c r="B4358" t="s">
        <v>46</v>
      </c>
      <c r="C4358" t="s">
        <v>17</v>
      </c>
      <c r="D4358" t="s">
        <v>54</v>
      </c>
      <c r="E4358" t="s">
        <v>23</v>
      </c>
      <c r="F4358" t="s">
        <v>26</v>
      </c>
      <c r="G4358"/>
      <c r="H4358" t="s">
        <v>19</v>
      </c>
      <c r="J4358">
        <v>6</v>
      </c>
      <c r="K4358">
        <v>8</v>
      </c>
      <c r="M4358" t="s">
        <v>22</v>
      </c>
    </row>
    <row r="4359" spans="1:17" x14ac:dyDescent="0.25">
      <c r="A4359">
        <v>1</v>
      </c>
      <c r="B4359" t="s">
        <v>46</v>
      </c>
      <c r="C4359" t="s">
        <v>17</v>
      </c>
      <c r="D4359" t="s">
        <v>54</v>
      </c>
      <c r="E4359" t="s">
        <v>20</v>
      </c>
      <c r="F4359" t="s">
        <v>74</v>
      </c>
      <c r="G4359"/>
      <c r="J4359">
        <v>0.25</v>
      </c>
      <c r="K4359">
        <v>0.33</v>
      </c>
      <c r="M4359" t="s">
        <v>75</v>
      </c>
      <c r="N4359" t="s">
        <v>24</v>
      </c>
      <c r="O4359" t="s">
        <v>62</v>
      </c>
      <c r="Q4359" t="s">
        <v>63</v>
      </c>
    </row>
    <row r="4360" spans="1:17" x14ac:dyDescent="0.25">
      <c r="A4360">
        <v>1</v>
      </c>
      <c r="B4360" t="s">
        <v>46</v>
      </c>
      <c r="C4360" t="s">
        <v>17</v>
      </c>
      <c r="D4360" t="s">
        <v>54</v>
      </c>
      <c r="E4360" t="s">
        <v>25</v>
      </c>
      <c r="F4360" t="s">
        <v>26</v>
      </c>
      <c r="G4360"/>
      <c r="H4360" t="s">
        <v>27</v>
      </c>
      <c r="I4360">
        <v>0.54</v>
      </c>
      <c r="J4360">
        <v>0.25</v>
      </c>
      <c r="K4360">
        <v>0.75</v>
      </c>
      <c r="M4360" t="s">
        <v>24</v>
      </c>
    </row>
    <row r="4361" spans="1:17" x14ac:dyDescent="0.25">
      <c r="A4361">
        <v>1</v>
      </c>
      <c r="B4361" t="s">
        <v>46</v>
      </c>
      <c r="C4361" t="s">
        <v>17</v>
      </c>
      <c r="D4361" t="s">
        <v>54</v>
      </c>
      <c r="E4361" t="s">
        <v>20</v>
      </c>
      <c r="F4361" t="s">
        <v>74</v>
      </c>
      <c r="G4361"/>
      <c r="I4361">
        <v>0.54</v>
      </c>
      <c r="J4361">
        <v>0.16</v>
      </c>
      <c r="K4361">
        <v>0.25</v>
      </c>
      <c r="M4361" t="s">
        <v>75</v>
      </c>
      <c r="N4361" t="s">
        <v>24</v>
      </c>
      <c r="O4361" t="s">
        <v>21</v>
      </c>
    </row>
    <row r="4362" spans="1:17" x14ac:dyDescent="0.25">
      <c r="A4362">
        <v>1</v>
      </c>
      <c r="B4362" t="s">
        <v>46</v>
      </c>
      <c r="C4362" t="s">
        <v>17</v>
      </c>
      <c r="D4362" t="s">
        <v>54</v>
      </c>
      <c r="E4362" t="s">
        <v>28</v>
      </c>
      <c r="F4362" t="s">
        <v>26</v>
      </c>
      <c r="G4362"/>
      <c r="H4362" t="s">
        <v>27</v>
      </c>
      <c r="I4362">
        <v>0.75</v>
      </c>
      <c r="J4362">
        <v>0.5</v>
      </c>
      <c r="K4362">
        <v>1</v>
      </c>
      <c r="M4362" t="s">
        <v>21</v>
      </c>
    </row>
    <row r="4363" spans="1:17" x14ac:dyDescent="0.25">
      <c r="A4363">
        <v>1</v>
      </c>
      <c r="B4363" t="s">
        <v>46</v>
      </c>
      <c r="C4363" t="s">
        <v>17</v>
      </c>
      <c r="D4363" t="s">
        <v>54</v>
      </c>
      <c r="E4363" t="s">
        <v>18</v>
      </c>
      <c r="F4363" t="s">
        <v>31</v>
      </c>
      <c r="G4363">
        <v>24</v>
      </c>
      <c r="M4363" t="s">
        <v>21</v>
      </c>
    </row>
    <row r="4364" spans="1:17" x14ac:dyDescent="0.25">
      <c r="A4364">
        <v>1</v>
      </c>
      <c r="B4364" t="s">
        <v>46</v>
      </c>
      <c r="C4364" t="s">
        <v>36</v>
      </c>
      <c r="D4364" t="s">
        <v>54</v>
      </c>
      <c r="E4364" t="s">
        <v>18</v>
      </c>
      <c r="F4364" t="s">
        <v>26</v>
      </c>
      <c r="G4364"/>
      <c r="H4364" t="s">
        <v>19</v>
      </c>
      <c r="J4364">
        <v>12</v>
      </c>
      <c r="K4364">
        <v>14</v>
      </c>
      <c r="M4364" t="s">
        <v>21</v>
      </c>
    </row>
    <row r="4365" spans="1:17" x14ac:dyDescent="0.25">
      <c r="A4365">
        <v>1</v>
      </c>
      <c r="B4365" t="s">
        <v>46</v>
      </c>
      <c r="C4365" t="s">
        <v>36</v>
      </c>
      <c r="D4365" t="s">
        <v>54</v>
      </c>
      <c r="E4365" t="s">
        <v>34</v>
      </c>
      <c r="F4365" t="s">
        <v>26</v>
      </c>
      <c r="G4365"/>
      <c r="H4365" t="s">
        <v>19</v>
      </c>
      <c r="J4365">
        <v>1</v>
      </c>
      <c r="K4365">
        <v>2</v>
      </c>
      <c r="M4365" t="s">
        <v>24</v>
      </c>
    </row>
    <row r="4366" spans="1:17" x14ac:dyDescent="0.25">
      <c r="A4366">
        <v>1</v>
      </c>
      <c r="B4366" t="s">
        <v>46</v>
      </c>
      <c r="C4366" t="s">
        <v>36</v>
      </c>
      <c r="D4366" t="s">
        <v>54</v>
      </c>
      <c r="E4366" t="s">
        <v>18</v>
      </c>
      <c r="F4366" t="s">
        <v>31</v>
      </c>
      <c r="G4366">
        <v>24</v>
      </c>
      <c r="M4366" t="s">
        <v>21</v>
      </c>
    </row>
    <row r="4367" spans="1:17" x14ac:dyDescent="0.25">
      <c r="A4367">
        <v>1</v>
      </c>
      <c r="B4367" t="s">
        <v>46</v>
      </c>
      <c r="C4367" t="s">
        <v>38</v>
      </c>
      <c r="D4367" t="s">
        <v>54</v>
      </c>
      <c r="E4367" t="s">
        <v>18</v>
      </c>
      <c r="F4367" t="s">
        <v>26</v>
      </c>
      <c r="G4367"/>
      <c r="H4367" t="s">
        <v>19</v>
      </c>
      <c r="J4367">
        <v>12</v>
      </c>
      <c r="K4367">
        <v>14</v>
      </c>
      <c r="M4367" t="s">
        <v>21</v>
      </c>
    </row>
    <row r="4368" spans="1:17" x14ac:dyDescent="0.25">
      <c r="A4368">
        <v>1</v>
      </c>
      <c r="B4368" t="s">
        <v>46</v>
      </c>
      <c r="C4368" t="s">
        <v>38</v>
      </c>
      <c r="D4368" t="s">
        <v>54</v>
      </c>
      <c r="E4368" t="s">
        <v>20</v>
      </c>
      <c r="F4368" t="s">
        <v>74</v>
      </c>
      <c r="G4368"/>
      <c r="J4368">
        <v>0.25</v>
      </c>
      <c r="K4368">
        <v>0.33</v>
      </c>
      <c r="M4368" t="s">
        <v>75</v>
      </c>
      <c r="N4368" t="s">
        <v>21</v>
      </c>
      <c r="O4368" t="s">
        <v>62</v>
      </c>
      <c r="Q4368" t="s">
        <v>63</v>
      </c>
    </row>
    <row r="4369" spans="1:17" x14ac:dyDescent="0.25">
      <c r="A4369">
        <v>1</v>
      </c>
      <c r="B4369" t="s">
        <v>46</v>
      </c>
      <c r="C4369" t="s">
        <v>38</v>
      </c>
      <c r="D4369" t="s">
        <v>54</v>
      </c>
      <c r="E4369" t="s">
        <v>25</v>
      </c>
      <c r="F4369" t="s">
        <v>26</v>
      </c>
      <c r="G4369"/>
      <c r="H4369" t="s">
        <v>27</v>
      </c>
      <c r="I4369">
        <v>0.75</v>
      </c>
      <c r="J4369">
        <v>0.5</v>
      </c>
      <c r="K4369">
        <v>1</v>
      </c>
      <c r="M4369" t="s">
        <v>24</v>
      </c>
    </row>
    <row r="4370" spans="1:17" x14ac:dyDescent="0.25">
      <c r="A4370">
        <v>1</v>
      </c>
      <c r="B4370" t="s">
        <v>46</v>
      </c>
      <c r="C4370" t="s">
        <v>38</v>
      </c>
      <c r="D4370" t="s">
        <v>54</v>
      </c>
      <c r="E4370" t="s">
        <v>20</v>
      </c>
      <c r="F4370" t="s">
        <v>74</v>
      </c>
      <c r="G4370"/>
      <c r="J4370">
        <v>0.25</v>
      </c>
      <c r="K4370">
        <v>0.33</v>
      </c>
      <c r="M4370" t="s">
        <v>75</v>
      </c>
      <c r="N4370" t="s">
        <v>24</v>
      </c>
      <c r="O4370" t="s">
        <v>21</v>
      </c>
      <c r="P4370">
        <v>1000</v>
      </c>
    </row>
    <row r="4371" spans="1:17" x14ac:dyDescent="0.25">
      <c r="A4371">
        <v>1</v>
      </c>
      <c r="B4371" t="s">
        <v>46</v>
      </c>
      <c r="C4371" t="s">
        <v>38</v>
      </c>
      <c r="D4371" t="s">
        <v>54</v>
      </c>
      <c r="E4371" t="s">
        <v>18</v>
      </c>
      <c r="F4371" t="s">
        <v>26</v>
      </c>
      <c r="G4371"/>
      <c r="H4371" t="s">
        <v>19</v>
      </c>
      <c r="J4371">
        <v>1</v>
      </c>
      <c r="K4371">
        <v>2</v>
      </c>
      <c r="M4371" t="s">
        <v>21</v>
      </c>
    </row>
    <row r="4372" spans="1:17" x14ac:dyDescent="0.25">
      <c r="A4372">
        <v>1</v>
      </c>
      <c r="B4372" t="s">
        <v>46</v>
      </c>
      <c r="C4372" t="s">
        <v>38</v>
      </c>
      <c r="D4372" t="s">
        <v>54</v>
      </c>
      <c r="E4372" t="s">
        <v>18</v>
      </c>
      <c r="F4372" t="s">
        <v>31</v>
      </c>
      <c r="G4372">
        <v>24</v>
      </c>
      <c r="M4372" t="s">
        <v>21</v>
      </c>
    </row>
    <row r="4373" spans="1:17" x14ac:dyDescent="0.25">
      <c r="A4373">
        <v>1</v>
      </c>
      <c r="B4373" t="s">
        <v>46</v>
      </c>
      <c r="C4373" t="s">
        <v>37</v>
      </c>
      <c r="D4373" t="s">
        <v>54</v>
      </c>
      <c r="E4373" t="s">
        <v>18</v>
      </c>
      <c r="F4373" t="s">
        <v>26</v>
      </c>
      <c r="G4373"/>
      <c r="H4373" t="s">
        <v>19</v>
      </c>
      <c r="J4373">
        <v>6</v>
      </c>
      <c r="K4373">
        <v>8</v>
      </c>
      <c r="M4373" t="s">
        <v>21</v>
      </c>
    </row>
    <row r="4374" spans="1:17" x14ac:dyDescent="0.25">
      <c r="A4374">
        <v>1</v>
      </c>
      <c r="B4374" t="s">
        <v>46</v>
      </c>
      <c r="C4374" t="s">
        <v>37</v>
      </c>
      <c r="D4374" t="s">
        <v>54</v>
      </c>
      <c r="E4374" t="s">
        <v>20</v>
      </c>
      <c r="F4374" t="s">
        <v>74</v>
      </c>
      <c r="G4374"/>
      <c r="J4374">
        <v>0.25</v>
      </c>
      <c r="K4374">
        <v>0.33</v>
      </c>
      <c r="M4374" t="s">
        <v>75</v>
      </c>
      <c r="N4374" t="s">
        <v>21</v>
      </c>
      <c r="O4374" t="s">
        <v>22</v>
      </c>
    </row>
    <row r="4375" spans="1:17" x14ac:dyDescent="0.25">
      <c r="A4375">
        <v>1</v>
      </c>
      <c r="B4375" t="s">
        <v>46</v>
      </c>
      <c r="C4375" t="s">
        <v>37</v>
      </c>
      <c r="D4375" t="s">
        <v>54</v>
      </c>
      <c r="E4375" t="s">
        <v>23</v>
      </c>
      <c r="F4375" t="s">
        <v>26</v>
      </c>
      <c r="G4375"/>
      <c r="H4375" t="s">
        <v>19</v>
      </c>
      <c r="J4375">
        <v>6</v>
      </c>
      <c r="K4375">
        <v>7.5</v>
      </c>
      <c r="M4375" t="s">
        <v>22</v>
      </c>
    </row>
    <row r="4376" spans="1:17" x14ac:dyDescent="0.25">
      <c r="A4376">
        <v>1</v>
      </c>
      <c r="B4376" t="s">
        <v>46</v>
      </c>
      <c r="C4376" t="s">
        <v>37</v>
      </c>
      <c r="D4376" t="s">
        <v>54</v>
      </c>
      <c r="E4376" t="s">
        <v>20</v>
      </c>
      <c r="F4376" t="s">
        <v>74</v>
      </c>
      <c r="G4376"/>
      <c r="J4376">
        <v>0.25</v>
      </c>
      <c r="K4376">
        <v>0.33</v>
      </c>
      <c r="M4376" t="s">
        <v>75</v>
      </c>
      <c r="N4376" t="s">
        <v>24</v>
      </c>
      <c r="O4376" t="s">
        <v>21</v>
      </c>
    </row>
    <row r="4377" spans="1:17" x14ac:dyDescent="0.25">
      <c r="A4377">
        <v>1</v>
      </c>
      <c r="B4377" t="s">
        <v>46</v>
      </c>
      <c r="C4377" t="s">
        <v>37</v>
      </c>
      <c r="D4377" t="s">
        <v>54</v>
      </c>
      <c r="E4377" t="s">
        <v>28</v>
      </c>
      <c r="F4377" t="s">
        <v>26</v>
      </c>
      <c r="G4377"/>
      <c r="H4377" t="s">
        <v>27</v>
      </c>
      <c r="I4377">
        <f>(J4377+K4377)/2</f>
        <v>1.5</v>
      </c>
      <c r="J4377">
        <v>1</v>
      </c>
      <c r="K4377">
        <v>2</v>
      </c>
      <c r="M4377" t="s">
        <v>21</v>
      </c>
    </row>
    <row r="4378" spans="1:17" x14ac:dyDescent="0.25">
      <c r="A4378">
        <v>1</v>
      </c>
      <c r="B4378" t="s">
        <v>46</v>
      </c>
      <c r="C4378" t="s">
        <v>37</v>
      </c>
      <c r="D4378" t="s">
        <v>54</v>
      </c>
      <c r="E4378" t="s">
        <v>18</v>
      </c>
      <c r="F4378" t="s">
        <v>31</v>
      </c>
      <c r="G4378">
        <v>24</v>
      </c>
      <c r="M4378" t="s">
        <v>21</v>
      </c>
    </row>
    <row r="4379" spans="1:17" hidden="1" x14ac:dyDescent="0.25">
      <c r="A4379">
        <v>0</v>
      </c>
      <c r="B4379" t="s">
        <v>47</v>
      </c>
      <c r="C4379" t="s">
        <v>17</v>
      </c>
      <c r="D4379" t="s">
        <v>54</v>
      </c>
      <c r="E4379" t="s">
        <v>48</v>
      </c>
      <c r="F4379" t="s">
        <v>26</v>
      </c>
      <c r="G4379">
        <v>24</v>
      </c>
      <c r="M4379" t="s">
        <v>24</v>
      </c>
      <c r="P4379">
        <v>5000</v>
      </c>
      <c r="Q4379" t="s">
        <v>61</v>
      </c>
    </row>
    <row r="4380" spans="1:17" hidden="1" x14ac:dyDescent="0.25">
      <c r="A4380">
        <v>0</v>
      </c>
      <c r="B4380" t="s">
        <v>47</v>
      </c>
      <c r="C4380" t="s">
        <v>36</v>
      </c>
      <c r="D4380" t="s">
        <v>54</v>
      </c>
      <c r="E4380" t="s">
        <v>48</v>
      </c>
      <c r="F4380" t="s">
        <v>26</v>
      </c>
      <c r="G4380">
        <v>24</v>
      </c>
      <c r="M4380" t="s">
        <v>24</v>
      </c>
      <c r="P4380">
        <v>5000</v>
      </c>
      <c r="Q4380" t="s">
        <v>61</v>
      </c>
    </row>
    <row r="4381" spans="1:17" hidden="1" x14ac:dyDescent="0.25">
      <c r="A4381">
        <v>0</v>
      </c>
      <c r="B4381" t="s">
        <v>47</v>
      </c>
      <c r="C4381" t="s">
        <v>37</v>
      </c>
      <c r="D4381" t="s">
        <v>54</v>
      </c>
      <c r="E4381" t="s">
        <v>48</v>
      </c>
      <c r="F4381" t="s">
        <v>26</v>
      </c>
      <c r="G4381">
        <v>24</v>
      </c>
      <c r="M4381" t="s">
        <v>24</v>
      </c>
      <c r="P4381">
        <v>5000</v>
      </c>
      <c r="Q4381" t="s">
        <v>61</v>
      </c>
    </row>
    <row r="4382" spans="1:17" hidden="1" x14ac:dyDescent="0.25">
      <c r="A4382">
        <v>0</v>
      </c>
      <c r="B4382" t="s">
        <v>47</v>
      </c>
      <c r="C4382" t="s">
        <v>38</v>
      </c>
      <c r="D4382" t="s">
        <v>54</v>
      </c>
      <c r="E4382" t="s">
        <v>48</v>
      </c>
      <c r="F4382" t="s">
        <v>26</v>
      </c>
      <c r="G4382">
        <v>24</v>
      </c>
      <c r="M4382" t="s">
        <v>24</v>
      </c>
      <c r="P4382">
        <v>5000</v>
      </c>
      <c r="Q4382" t="s">
        <v>61</v>
      </c>
    </row>
    <row r="4383" spans="1:17" hidden="1" x14ac:dyDescent="0.25">
      <c r="A4383">
        <v>0</v>
      </c>
      <c r="B4383" t="s">
        <v>49</v>
      </c>
      <c r="C4383" t="s">
        <v>17</v>
      </c>
      <c r="D4383" t="s">
        <v>54</v>
      </c>
      <c r="E4383" t="s">
        <v>50</v>
      </c>
      <c r="F4383" t="s">
        <v>26</v>
      </c>
      <c r="G4383">
        <v>24</v>
      </c>
      <c r="M4383" t="s">
        <v>24</v>
      </c>
      <c r="P4383">
        <v>5000</v>
      </c>
      <c r="Q4383" t="s">
        <v>61</v>
      </c>
    </row>
    <row r="4384" spans="1:17" hidden="1" x14ac:dyDescent="0.25">
      <c r="A4384">
        <v>0</v>
      </c>
      <c r="B4384" t="s">
        <v>49</v>
      </c>
      <c r="C4384" t="s">
        <v>36</v>
      </c>
      <c r="D4384" t="s">
        <v>54</v>
      </c>
      <c r="E4384" t="s">
        <v>50</v>
      </c>
      <c r="F4384" t="s">
        <v>26</v>
      </c>
      <c r="G4384">
        <v>24</v>
      </c>
      <c r="M4384" t="s">
        <v>24</v>
      </c>
      <c r="P4384">
        <v>5000</v>
      </c>
      <c r="Q4384" t="s">
        <v>61</v>
      </c>
    </row>
    <row r="4385" spans="1:17" hidden="1" x14ac:dyDescent="0.25">
      <c r="A4385">
        <v>0</v>
      </c>
      <c r="B4385" t="s">
        <v>49</v>
      </c>
      <c r="C4385" t="s">
        <v>37</v>
      </c>
      <c r="D4385" t="s">
        <v>54</v>
      </c>
      <c r="E4385" t="s">
        <v>50</v>
      </c>
      <c r="F4385" t="s">
        <v>26</v>
      </c>
      <c r="G4385">
        <v>24</v>
      </c>
      <c r="M4385" t="s">
        <v>24</v>
      </c>
      <c r="P4385">
        <v>5000</v>
      </c>
      <c r="Q4385" t="s">
        <v>61</v>
      </c>
    </row>
    <row r="4386" spans="1:17" hidden="1" x14ac:dyDescent="0.25">
      <c r="A4386">
        <v>0</v>
      </c>
      <c r="B4386" t="s">
        <v>49</v>
      </c>
      <c r="C4386" t="s">
        <v>38</v>
      </c>
      <c r="D4386" t="s">
        <v>54</v>
      </c>
      <c r="E4386" t="s">
        <v>50</v>
      </c>
      <c r="F4386" t="s">
        <v>26</v>
      </c>
      <c r="G4386">
        <v>24</v>
      </c>
      <c r="M4386" t="s">
        <v>24</v>
      </c>
      <c r="P4386">
        <v>5000</v>
      </c>
      <c r="Q4386" t="s">
        <v>61</v>
      </c>
    </row>
    <row r="4387" spans="1:17" x14ac:dyDescent="0.25">
      <c r="A4387">
        <v>1</v>
      </c>
      <c r="B4387" t="s">
        <v>47</v>
      </c>
      <c r="C4387" t="s">
        <v>17</v>
      </c>
      <c r="D4387" t="s">
        <v>54</v>
      </c>
      <c r="E4387" t="s">
        <v>48</v>
      </c>
      <c r="F4387" t="s">
        <v>26</v>
      </c>
      <c r="G4387">
        <v>24</v>
      </c>
      <c r="M4387" t="s">
        <v>24</v>
      </c>
      <c r="P4387">
        <v>5000</v>
      </c>
      <c r="Q4387" t="s">
        <v>61</v>
      </c>
    </row>
    <row r="4388" spans="1:17" x14ac:dyDescent="0.25">
      <c r="A4388">
        <v>1</v>
      </c>
      <c r="B4388" t="s">
        <v>47</v>
      </c>
      <c r="C4388" t="s">
        <v>36</v>
      </c>
      <c r="D4388" t="s">
        <v>54</v>
      </c>
      <c r="E4388" t="s">
        <v>48</v>
      </c>
      <c r="F4388" t="s">
        <v>26</v>
      </c>
      <c r="G4388">
        <v>24</v>
      </c>
      <c r="M4388" t="s">
        <v>24</v>
      </c>
      <c r="P4388">
        <v>5000</v>
      </c>
      <c r="Q4388" t="s">
        <v>61</v>
      </c>
    </row>
    <row r="4389" spans="1:17" x14ac:dyDescent="0.25">
      <c r="A4389">
        <v>1</v>
      </c>
      <c r="B4389" t="s">
        <v>47</v>
      </c>
      <c r="C4389" t="s">
        <v>37</v>
      </c>
      <c r="D4389" t="s">
        <v>54</v>
      </c>
      <c r="E4389" t="s">
        <v>48</v>
      </c>
      <c r="F4389" t="s">
        <v>26</v>
      </c>
      <c r="G4389">
        <v>24</v>
      </c>
      <c r="M4389" t="s">
        <v>24</v>
      </c>
      <c r="P4389">
        <v>5000</v>
      </c>
      <c r="Q4389" t="s">
        <v>61</v>
      </c>
    </row>
    <row r="4390" spans="1:17" x14ac:dyDescent="0.25">
      <c r="A4390">
        <v>1</v>
      </c>
      <c r="B4390" t="s">
        <v>47</v>
      </c>
      <c r="C4390" t="s">
        <v>38</v>
      </c>
      <c r="D4390" t="s">
        <v>54</v>
      </c>
      <c r="E4390" t="s">
        <v>48</v>
      </c>
      <c r="F4390" t="s">
        <v>26</v>
      </c>
      <c r="G4390">
        <v>24</v>
      </c>
      <c r="M4390" t="s">
        <v>24</v>
      </c>
      <c r="P4390">
        <v>5000</v>
      </c>
      <c r="Q4390" t="s">
        <v>61</v>
      </c>
    </row>
    <row r="4391" spans="1:17" hidden="1" x14ac:dyDescent="0.25">
      <c r="A4391">
        <v>2</v>
      </c>
      <c r="B4391" t="s">
        <v>47</v>
      </c>
      <c r="C4391" t="s">
        <v>17</v>
      </c>
      <c r="D4391" t="s">
        <v>54</v>
      </c>
      <c r="E4391" t="s">
        <v>48</v>
      </c>
      <c r="F4391" t="s">
        <v>26</v>
      </c>
      <c r="G4391">
        <v>24</v>
      </c>
      <c r="M4391" t="s">
        <v>24</v>
      </c>
      <c r="P4391">
        <v>5000</v>
      </c>
      <c r="Q4391" t="s">
        <v>61</v>
      </c>
    </row>
    <row r="4392" spans="1:17" hidden="1" x14ac:dyDescent="0.25">
      <c r="A4392">
        <v>2</v>
      </c>
      <c r="B4392" t="s">
        <v>47</v>
      </c>
      <c r="C4392" t="s">
        <v>36</v>
      </c>
      <c r="D4392" t="s">
        <v>54</v>
      </c>
      <c r="E4392" t="s">
        <v>48</v>
      </c>
      <c r="F4392" t="s">
        <v>26</v>
      </c>
      <c r="G4392">
        <v>24</v>
      </c>
      <c r="M4392" t="s">
        <v>24</v>
      </c>
      <c r="P4392">
        <v>5000</v>
      </c>
      <c r="Q4392" t="s">
        <v>61</v>
      </c>
    </row>
    <row r="4393" spans="1:17" hidden="1" x14ac:dyDescent="0.25">
      <c r="A4393">
        <v>2</v>
      </c>
      <c r="B4393" t="s">
        <v>47</v>
      </c>
      <c r="C4393" t="s">
        <v>37</v>
      </c>
      <c r="D4393" t="s">
        <v>54</v>
      </c>
      <c r="E4393" t="s">
        <v>48</v>
      </c>
      <c r="F4393" t="s">
        <v>26</v>
      </c>
      <c r="G4393">
        <v>24</v>
      </c>
      <c r="M4393" t="s">
        <v>24</v>
      </c>
      <c r="P4393">
        <v>5000</v>
      </c>
      <c r="Q4393" t="s">
        <v>61</v>
      </c>
    </row>
    <row r="4394" spans="1:17" hidden="1" x14ac:dyDescent="0.25">
      <c r="A4394">
        <v>2</v>
      </c>
      <c r="B4394" t="s">
        <v>47</v>
      </c>
      <c r="C4394" t="s">
        <v>38</v>
      </c>
      <c r="D4394" t="s">
        <v>54</v>
      </c>
      <c r="E4394" t="s">
        <v>48</v>
      </c>
      <c r="F4394" t="s">
        <v>26</v>
      </c>
      <c r="G4394">
        <v>24</v>
      </c>
      <c r="M4394" t="s">
        <v>24</v>
      </c>
      <c r="P4394">
        <v>5000</v>
      </c>
      <c r="Q4394" t="s">
        <v>61</v>
      </c>
    </row>
    <row r="4395" spans="1:17" x14ac:dyDescent="0.25">
      <c r="A4395">
        <v>1</v>
      </c>
      <c r="B4395" t="s">
        <v>49</v>
      </c>
      <c r="C4395" t="s">
        <v>17</v>
      </c>
      <c r="D4395" t="s">
        <v>54</v>
      </c>
      <c r="E4395" t="s">
        <v>50</v>
      </c>
      <c r="F4395" t="s">
        <v>26</v>
      </c>
      <c r="G4395">
        <v>24</v>
      </c>
      <c r="M4395" t="s">
        <v>24</v>
      </c>
      <c r="P4395">
        <v>5000</v>
      </c>
      <c r="Q4395" t="s">
        <v>61</v>
      </c>
    </row>
    <row r="4396" spans="1:17" x14ac:dyDescent="0.25">
      <c r="A4396">
        <v>1</v>
      </c>
      <c r="B4396" t="s">
        <v>49</v>
      </c>
      <c r="C4396" t="s">
        <v>36</v>
      </c>
      <c r="D4396" t="s">
        <v>54</v>
      </c>
      <c r="E4396" t="s">
        <v>50</v>
      </c>
      <c r="F4396" t="s">
        <v>26</v>
      </c>
      <c r="G4396">
        <v>24</v>
      </c>
      <c r="M4396" t="s">
        <v>24</v>
      </c>
      <c r="P4396">
        <v>5000</v>
      </c>
      <c r="Q4396" t="s">
        <v>61</v>
      </c>
    </row>
    <row r="4397" spans="1:17" x14ac:dyDescent="0.25">
      <c r="A4397">
        <v>1</v>
      </c>
      <c r="B4397" t="s">
        <v>49</v>
      </c>
      <c r="C4397" t="s">
        <v>37</v>
      </c>
      <c r="D4397" t="s">
        <v>54</v>
      </c>
      <c r="E4397" t="s">
        <v>50</v>
      </c>
      <c r="F4397" t="s">
        <v>26</v>
      </c>
      <c r="G4397">
        <v>24</v>
      </c>
      <c r="M4397" t="s">
        <v>24</v>
      </c>
      <c r="P4397">
        <v>5000</v>
      </c>
      <c r="Q4397" t="s">
        <v>61</v>
      </c>
    </row>
    <row r="4398" spans="1:17" x14ac:dyDescent="0.25">
      <c r="A4398">
        <v>1</v>
      </c>
      <c r="B4398" t="s">
        <v>49</v>
      </c>
      <c r="C4398" t="s">
        <v>38</v>
      </c>
      <c r="D4398" t="s">
        <v>54</v>
      </c>
      <c r="E4398" t="s">
        <v>50</v>
      </c>
      <c r="F4398" t="s">
        <v>26</v>
      </c>
      <c r="G4398">
        <v>24</v>
      </c>
      <c r="M4398" t="s">
        <v>24</v>
      </c>
      <c r="P4398">
        <v>5000</v>
      </c>
      <c r="Q4398" t="s">
        <v>61</v>
      </c>
    </row>
    <row r="4399" spans="1:17" hidden="1" x14ac:dyDescent="0.25">
      <c r="A4399">
        <v>2</v>
      </c>
      <c r="B4399" t="s">
        <v>49</v>
      </c>
      <c r="C4399" t="s">
        <v>17</v>
      </c>
      <c r="D4399" t="s">
        <v>54</v>
      </c>
      <c r="E4399" t="s">
        <v>50</v>
      </c>
      <c r="F4399" t="s">
        <v>26</v>
      </c>
      <c r="G4399">
        <v>24</v>
      </c>
      <c r="M4399" t="s">
        <v>24</v>
      </c>
      <c r="P4399">
        <v>5000</v>
      </c>
      <c r="Q4399" t="s">
        <v>61</v>
      </c>
    </row>
    <row r="4400" spans="1:17" hidden="1" x14ac:dyDescent="0.25">
      <c r="A4400">
        <v>2</v>
      </c>
      <c r="B4400" t="s">
        <v>49</v>
      </c>
      <c r="C4400" t="s">
        <v>36</v>
      </c>
      <c r="D4400" t="s">
        <v>54</v>
      </c>
      <c r="E4400" t="s">
        <v>50</v>
      </c>
      <c r="F4400" t="s">
        <v>26</v>
      </c>
      <c r="G4400">
        <v>24</v>
      </c>
      <c r="M4400" t="s">
        <v>24</v>
      </c>
      <c r="P4400">
        <v>5000</v>
      </c>
      <c r="Q4400" t="s">
        <v>61</v>
      </c>
    </row>
    <row r="4401" spans="1:17" hidden="1" x14ac:dyDescent="0.25">
      <c r="A4401">
        <v>2</v>
      </c>
      <c r="B4401" t="s">
        <v>49</v>
      </c>
      <c r="C4401" t="s">
        <v>37</v>
      </c>
      <c r="D4401" t="s">
        <v>54</v>
      </c>
      <c r="E4401" t="s">
        <v>50</v>
      </c>
      <c r="F4401" t="s">
        <v>26</v>
      </c>
      <c r="G4401">
        <v>24</v>
      </c>
      <c r="M4401" t="s">
        <v>24</v>
      </c>
      <c r="P4401">
        <v>5000</v>
      </c>
      <c r="Q4401" t="s">
        <v>61</v>
      </c>
    </row>
    <row r="4402" spans="1:17" hidden="1" x14ac:dyDescent="0.25">
      <c r="A4402">
        <v>2</v>
      </c>
      <c r="B4402" t="s">
        <v>49</v>
      </c>
      <c r="C4402" t="s">
        <v>38</v>
      </c>
      <c r="D4402" t="s">
        <v>54</v>
      </c>
      <c r="E4402" t="s">
        <v>50</v>
      </c>
      <c r="F4402" t="s">
        <v>26</v>
      </c>
      <c r="G4402">
        <v>24</v>
      </c>
      <c r="M4402" t="s">
        <v>24</v>
      </c>
      <c r="P4402">
        <v>5000</v>
      </c>
      <c r="Q4402" t="s">
        <v>61</v>
      </c>
    </row>
    <row r="4403" spans="1:17" hidden="1" x14ac:dyDescent="0.25">
      <c r="A4403">
        <v>0</v>
      </c>
      <c r="B4403" t="s">
        <v>16</v>
      </c>
      <c r="C4403" t="s">
        <v>17</v>
      </c>
      <c r="D4403" t="s">
        <v>57</v>
      </c>
      <c r="E4403" t="s">
        <v>18</v>
      </c>
      <c r="F4403" t="s">
        <v>26</v>
      </c>
      <c r="G4403"/>
      <c r="H4403" t="s">
        <v>19</v>
      </c>
      <c r="J4403">
        <v>6</v>
      </c>
      <c r="K4403">
        <v>8</v>
      </c>
      <c r="M4403" t="s">
        <v>21</v>
      </c>
    </row>
    <row r="4404" spans="1:17" hidden="1" x14ac:dyDescent="0.25">
      <c r="A4404">
        <v>0</v>
      </c>
      <c r="B4404" t="s">
        <v>16</v>
      </c>
      <c r="C4404" t="s">
        <v>17</v>
      </c>
      <c r="D4404" t="s">
        <v>57</v>
      </c>
      <c r="E4404" t="s">
        <v>20</v>
      </c>
      <c r="F4404" t="s">
        <v>74</v>
      </c>
      <c r="G4404"/>
      <c r="J4404">
        <v>0.25</v>
      </c>
      <c r="K4404">
        <v>0.33</v>
      </c>
      <c r="M4404" t="s">
        <v>75</v>
      </c>
      <c r="N4404" t="s">
        <v>21</v>
      </c>
      <c r="O4404" t="s">
        <v>22</v>
      </c>
    </row>
    <row r="4405" spans="1:17" hidden="1" x14ac:dyDescent="0.25">
      <c r="A4405">
        <v>0</v>
      </c>
      <c r="B4405" t="s">
        <v>16</v>
      </c>
      <c r="C4405" t="s">
        <v>17</v>
      </c>
      <c r="D4405" t="s">
        <v>57</v>
      </c>
      <c r="E4405" t="s">
        <v>23</v>
      </c>
      <c r="F4405" t="s">
        <v>26</v>
      </c>
      <c r="G4405"/>
      <c r="H4405" t="s">
        <v>19</v>
      </c>
      <c r="J4405">
        <v>6</v>
      </c>
      <c r="K4405">
        <v>8</v>
      </c>
      <c r="M4405" t="s">
        <v>22</v>
      </c>
    </row>
    <row r="4406" spans="1:17" hidden="1" x14ac:dyDescent="0.25">
      <c r="A4406">
        <v>0</v>
      </c>
      <c r="B4406" t="s">
        <v>16</v>
      </c>
      <c r="C4406" t="s">
        <v>17</v>
      </c>
      <c r="D4406" t="s">
        <v>57</v>
      </c>
      <c r="E4406" t="s">
        <v>20</v>
      </c>
      <c r="F4406" t="s">
        <v>74</v>
      </c>
      <c r="G4406"/>
      <c r="J4406">
        <v>0.25</v>
      </c>
      <c r="K4406">
        <v>0.33</v>
      </c>
      <c r="M4406" t="s">
        <v>75</v>
      </c>
      <c r="N4406" t="s">
        <v>24</v>
      </c>
      <c r="O4406" t="s">
        <v>29</v>
      </c>
      <c r="P4406">
        <v>2500</v>
      </c>
      <c r="Q4406" t="e">
        <f>VLOOKUP(A4406&amp;C4406&amp;D4406,Sheet2!$A$1:$W$46,21,FALSE)</f>
        <v>#N/A</v>
      </c>
    </row>
    <row r="4407" spans="1:17" hidden="1" x14ac:dyDescent="0.25">
      <c r="A4407">
        <v>0</v>
      </c>
      <c r="B4407" t="s">
        <v>16</v>
      </c>
      <c r="C4407" t="s">
        <v>17</v>
      </c>
      <c r="D4407" t="s">
        <v>57</v>
      </c>
      <c r="E4407" t="s">
        <v>30</v>
      </c>
      <c r="F4407" t="s">
        <v>26</v>
      </c>
      <c r="G4407"/>
      <c r="H4407" t="s">
        <v>19</v>
      </c>
      <c r="J4407">
        <v>1</v>
      </c>
      <c r="K4407">
        <v>2</v>
      </c>
      <c r="M4407" t="s">
        <v>24</v>
      </c>
    </row>
    <row r="4408" spans="1:17" hidden="1" x14ac:dyDescent="0.25">
      <c r="A4408">
        <v>0</v>
      </c>
      <c r="B4408" t="s">
        <v>16</v>
      </c>
      <c r="C4408" t="s">
        <v>17</v>
      </c>
      <c r="D4408" t="s">
        <v>57</v>
      </c>
      <c r="E4408" t="s">
        <v>20</v>
      </c>
      <c r="F4408" t="s">
        <v>74</v>
      </c>
      <c r="G4408"/>
      <c r="J4408">
        <v>0.25</v>
      </c>
      <c r="K4408">
        <v>0.33</v>
      </c>
      <c r="M4408" t="s">
        <v>75</v>
      </c>
      <c r="N4408" t="s">
        <v>24</v>
      </c>
      <c r="O4408" t="s">
        <v>21</v>
      </c>
      <c r="P4408">
        <v>1000</v>
      </c>
    </row>
    <row r="4409" spans="1:17" hidden="1" x14ac:dyDescent="0.25">
      <c r="A4409">
        <v>0</v>
      </c>
      <c r="B4409" t="s">
        <v>16</v>
      </c>
      <c r="C4409" t="s">
        <v>17</v>
      </c>
      <c r="D4409" t="s">
        <v>57</v>
      </c>
      <c r="E4409" t="s">
        <v>28</v>
      </c>
      <c r="F4409" t="s">
        <v>26</v>
      </c>
      <c r="G4409"/>
      <c r="H4409" t="s">
        <v>27</v>
      </c>
      <c r="I4409">
        <v>0.75</v>
      </c>
      <c r="J4409">
        <v>0.5</v>
      </c>
      <c r="K4409">
        <v>1</v>
      </c>
      <c r="M4409" t="s">
        <v>21</v>
      </c>
    </row>
    <row r="4410" spans="1:17" hidden="1" x14ac:dyDescent="0.25">
      <c r="A4410">
        <v>0</v>
      </c>
      <c r="B4410" t="s">
        <v>16</v>
      </c>
      <c r="C4410" t="s">
        <v>17</v>
      </c>
      <c r="D4410" t="s">
        <v>57</v>
      </c>
      <c r="E4410" t="s">
        <v>20</v>
      </c>
      <c r="F4410" t="s">
        <v>74</v>
      </c>
      <c r="G4410"/>
      <c r="J4410">
        <v>0.25</v>
      </c>
      <c r="K4410">
        <v>0.33</v>
      </c>
      <c r="M4410" t="s">
        <v>75</v>
      </c>
      <c r="N4410" t="s">
        <v>24</v>
      </c>
      <c r="O4410" t="s">
        <v>21</v>
      </c>
    </row>
    <row r="4411" spans="1:17" hidden="1" x14ac:dyDescent="0.25">
      <c r="A4411">
        <v>0</v>
      </c>
      <c r="B4411" t="s">
        <v>16</v>
      </c>
      <c r="C4411" t="s">
        <v>17</v>
      </c>
      <c r="D4411" t="s">
        <v>57</v>
      </c>
      <c r="E4411" t="s">
        <v>18</v>
      </c>
      <c r="F4411" t="s">
        <v>31</v>
      </c>
      <c r="G4411">
        <v>24</v>
      </c>
      <c r="M4411" t="s">
        <v>21</v>
      </c>
    </row>
    <row r="4412" spans="1:17" hidden="1" x14ac:dyDescent="0.25">
      <c r="A4412">
        <v>0</v>
      </c>
      <c r="B4412" t="s">
        <v>16</v>
      </c>
      <c r="C4412" t="s">
        <v>36</v>
      </c>
      <c r="D4412" t="s">
        <v>57</v>
      </c>
      <c r="E4412" t="s">
        <v>18</v>
      </c>
      <c r="F4412" t="s">
        <v>26</v>
      </c>
      <c r="G4412"/>
      <c r="H4412" t="s">
        <v>19</v>
      </c>
      <c r="J4412">
        <v>8</v>
      </c>
      <c r="K4412">
        <v>10</v>
      </c>
      <c r="M4412" t="s">
        <v>21</v>
      </c>
    </row>
    <row r="4413" spans="1:17" hidden="1" x14ac:dyDescent="0.25">
      <c r="A4413">
        <v>0</v>
      </c>
      <c r="B4413" t="s">
        <v>16</v>
      </c>
      <c r="C4413" t="s">
        <v>36</v>
      </c>
      <c r="D4413" t="s">
        <v>57</v>
      </c>
      <c r="E4413" t="s">
        <v>20</v>
      </c>
      <c r="F4413" t="s">
        <v>74</v>
      </c>
      <c r="G4413"/>
      <c r="J4413">
        <v>0.25</v>
      </c>
      <c r="K4413">
        <v>0.33</v>
      </c>
      <c r="M4413" t="s">
        <v>75</v>
      </c>
      <c r="N4413" t="s">
        <v>21</v>
      </c>
      <c r="O4413" t="s">
        <v>29</v>
      </c>
      <c r="P4413">
        <v>2500</v>
      </c>
      <c r="Q4413" t="e">
        <f>VLOOKUP(A4413&amp;C4413&amp;D4413,Sheet2!$A$1:$W$46,21,FALSE)</f>
        <v>#N/A</v>
      </c>
    </row>
    <row r="4414" spans="1:17" hidden="1" x14ac:dyDescent="0.25">
      <c r="A4414">
        <v>0</v>
      </c>
      <c r="B4414" t="s">
        <v>16</v>
      </c>
      <c r="C4414" t="s">
        <v>36</v>
      </c>
      <c r="D4414" t="s">
        <v>57</v>
      </c>
      <c r="E4414" t="s">
        <v>30</v>
      </c>
      <c r="F4414" t="s">
        <v>26</v>
      </c>
      <c r="G4414"/>
      <c r="H4414" t="s">
        <v>19</v>
      </c>
      <c r="J4414">
        <v>2</v>
      </c>
      <c r="K4414">
        <v>4</v>
      </c>
      <c r="M4414" t="s">
        <v>24</v>
      </c>
    </row>
    <row r="4415" spans="1:17" hidden="1" x14ac:dyDescent="0.25">
      <c r="A4415">
        <v>0</v>
      </c>
      <c r="B4415" t="s">
        <v>16</v>
      </c>
      <c r="C4415" t="s">
        <v>36</v>
      </c>
      <c r="D4415" t="s">
        <v>57</v>
      </c>
      <c r="E4415" t="s">
        <v>20</v>
      </c>
      <c r="F4415" t="s">
        <v>74</v>
      </c>
      <c r="G4415"/>
      <c r="J4415">
        <v>0.25</v>
      </c>
      <c r="K4415">
        <v>0.33</v>
      </c>
      <c r="M4415" t="s">
        <v>75</v>
      </c>
      <c r="N4415" t="s">
        <v>24</v>
      </c>
      <c r="O4415" t="s">
        <v>21</v>
      </c>
    </row>
    <row r="4416" spans="1:17" hidden="1" x14ac:dyDescent="0.25">
      <c r="A4416">
        <v>0</v>
      </c>
      <c r="B4416" t="s">
        <v>16</v>
      </c>
      <c r="C4416" t="s">
        <v>36</v>
      </c>
      <c r="D4416" t="s">
        <v>57</v>
      </c>
      <c r="E4416" t="s">
        <v>28</v>
      </c>
      <c r="F4416" t="s">
        <v>26</v>
      </c>
      <c r="G4416"/>
      <c r="H4416" t="s">
        <v>27</v>
      </c>
      <c r="I4416">
        <v>1</v>
      </c>
      <c r="J4416">
        <v>0.5</v>
      </c>
      <c r="K4416">
        <v>2</v>
      </c>
      <c r="M4416" t="s">
        <v>21</v>
      </c>
    </row>
    <row r="4417" spans="1:17" hidden="1" x14ac:dyDescent="0.25">
      <c r="A4417">
        <v>0</v>
      </c>
      <c r="B4417" t="s">
        <v>16</v>
      </c>
      <c r="C4417" t="s">
        <v>36</v>
      </c>
      <c r="D4417" t="s">
        <v>57</v>
      </c>
      <c r="E4417" t="s">
        <v>18</v>
      </c>
      <c r="F4417" t="s">
        <v>31</v>
      </c>
      <c r="G4417">
        <v>24</v>
      </c>
      <c r="M4417" t="s">
        <v>21</v>
      </c>
    </row>
    <row r="4418" spans="1:17" hidden="1" x14ac:dyDescent="0.25">
      <c r="A4418">
        <v>0</v>
      </c>
      <c r="B4418" t="s">
        <v>16</v>
      </c>
      <c r="C4418" t="s">
        <v>38</v>
      </c>
      <c r="D4418" t="s">
        <v>57</v>
      </c>
      <c r="E4418" t="s">
        <v>18</v>
      </c>
      <c r="F4418" t="s">
        <v>26</v>
      </c>
      <c r="G4418"/>
      <c r="H4418" t="s">
        <v>19</v>
      </c>
      <c r="J4418">
        <v>8</v>
      </c>
      <c r="K4418">
        <v>14</v>
      </c>
      <c r="M4418" t="s">
        <v>21</v>
      </c>
    </row>
    <row r="4419" spans="1:17" hidden="1" x14ac:dyDescent="0.25">
      <c r="A4419">
        <v>0</v>
      </c>
      <c r="B4419" t="s">
        <v>16</v>
      </c>
      <c r="C4419" t="s">
        <v>38</v>
      </c>
      <c r="D4419" t="s">
        <v>57</v>
      </c>
      <c r="E4419" t="s">
        <v>28</v>
      </c>
      <c r="F4419" t="s">
        <v>26</v>
      </c>
      <c r="G4419"/>
      <c r="H4419" t="s">
        <v>27</v>
      </c>
      <c r="I4419">
        <v>1</v>
      </c>
      <c r="J4419">
        <v>0.5</v>
      </c>
      <c r="K4419">
        <v>2</v>
      </c>
      <c r="M4419" t="s">
        <v>21</v>
      </c>
    </row>
    <row r="4420" spans="1:17" hidden="1" x14ac:dyDescent="0.25">
      <c r="A4420">
        <v>0</v>
      </c>
      <c r="B4420" t="s">
        <v>16</v>
      </c>
      <c r="C4420" t="s">
        <v>38</v>
      </c>
      <c r="D4420" t="s">
        <v>57</v>
      </c>
      <c r="E4420" t="s">
        <v>18</v>
      </c>
      <c r="F4420" t="s">
        <v>31</v>
      </c>
      <c r="G4420">
        <v>24</v>
      </c>
      <c r="M4420" t="s">
        <v>21</v>
      </c>
    </row>
    <row r="4421" spans="1:17" hidden="1" x14ac:dyDescent="0.25">
      <c r="A4421">
        <v>0</v>
      </c>
      <c r="B4421" t="s">
        <v>16</v>
      </c>
      <c r="C4421" t="s">
        <v>37</v>
      </c>
      <c r="D4421" t="s">
        <v>57</v>
      </c>
      <c r="E4421" t="s">
        <v>18</v>
      </c>
      <c r="F4421" t="s">
        <v>26</v>
      </c>
      <c r="G4421"/>
      <c r="H4421" t="s">
        <v>19</v>
      </c>
      <c r="J4421">
        <v>6</v>
      </c>
      <c r="K4421">
        <v>8</v>
      </c>
      <c r="M4421" t="s">
        <v>21</v>
      </c>
    </row>
    <row r="4422" spans="1:17" hidden="1" x14ac:dyDescent="0.25">
      <c r="A4422">
        <v>0</v>
      </c>
      <c r="B4422" t="s">
        <v>16</v>
      </c>
      <c r="C4422" t="s">
        <v>37</v>
      </c>
      <c r="D4422" t="s">
        <v>57</v>
      </c>
      <c r="E4422" t="s">
        <v>20</v>
      </c>
      <c r="F4422" t="s">
        <v>74</v>
      </c>
      <c r="G4422"/>
      <c r="J4422">
        <v>0.25</v>
      </c>
      <c r="K4422">
        <v>0.33</v>
      </c>
      <c r="M4422" t="s">
        <v>75</v>
      </c>
      <c r="N4422" t="s">
        <v>21</v>
      </c>
      <c r="O4422" t="s">
        <v>22</v>
      </c>
    </row>
    <row r="4423" spans="1:17" hidden="1" x14ac:dyDescent="0.25">
      <c r="A4423">
        <v>0</v>
      </c>
      <c r="B4423" t="s">
        <v>16</v>
      </c>
      <c r="C4423" t="s">
        <v>37</v>
      </c>
      <c r="D4423" t="s">
        <v>57</v>
      </c>
      <c r="E4423" t="s">
        <v>23</v>
      </c>
      <c r="F4423" t="s">
        <v>26</v>
      </c>
      <c r="G4423"/>
      <c r="H4423" t="s">
        <v>19</v>
      </c>
      <c r="J4423">
        <v>6</v>
      </c>
      <c r="K4423">
        <v>8</v>
      </c>
      <c r="M4423" t="s">
        <v>22</v>
      </c>
    </row>
    <row r="4424" spans="1:17" hidden="1" x14ac:dyDescent="0.25">
      <c r="A4424">
        <v>0</v>
      </c>
      <c r="B4424" t="s">
        <v>16</v>
      </c>
      <c r="C4424" t="s">
        <v>37</v>
      </c>
      <c r="D4424" t="s">
        <v>57</v>
      </c>
      <c r="E4424" t="s">
        <v>20</v>
      </c>
      <c r="F4424" t="s">
        <v>74</v>
      </c>
      <c r="G4424"/>
      <c r="J4424">
        <v>0.25</v>
      </c>
      <c r="K4424">
        <v>0.33</v>
      </c>
      <c r="M4424" t="s">
        <v>75</v>
      </c>
      <c r="N4424" t="s">
        <v>24</v>
      </c>
      <c r="O4424" t="s">
        <v>29</v>
      </c>
      <c r="P4424">
        <v>2500</v>
      </c>
      <c r="Q4424" t="e">
        <f>VLOOKUP(A4424&amp;C4424&amp;D4424,Sheet2!$A$1:$W$46,21,FALSE)</f>
        <v>#N/A</v>
      </c>
    </row>
    <row r="4425" spans="1:17" hidden="1" x14ac:dyDescent="0.25">
      <c r="A4425">
        <v>0</v>
      </c>
      <c r="B4425" t="s">
        <v>16</v>
      </c>
      <c r="C4425" t="s">
        <v>37</v>
      </c>
      <c r="D4425" t="s">
        <v>57</v>
      </c>
      <c r="E4425" t="s">
        <v>30</v>
      </c>
      <c r="F4425" t="s">
        <v>26</v>
      </c>
      <c r="G4425"/>
      <c r="H4425" t="s">
        <v>19</v>
      </c>
      <c r="J4425">
        <v>4</v>
      </c>
      <c r="K4425">
        <v>5.5</v>
      </c>
      <c r="M4425" t="s">
        <v>24</v>
      </c>
    </row>
    <row r="4426" spans="1:17" hidden="1" x14ac:dyDescent="0.25">
      <c r="A4426">
        <v>0</v>
      </c>
      <c r="B4426" t="s">
        <v>16</v>
      </c>
      <c r="C4426" t="s">
        <v>37</v>
      </c>
      <c r="D4426" t="s">
        <v>57</v>
      </c>
      <c r="E4426" t="s">
        <v>20</v>
      </c>
      <c r="F4426" t="s">
        <v>74</v>
      </c>
      <c r="G4426"/>
      <c r="J4426">
        <v>0.25</v>
      </c>
      <c r="K4426">
        <v>0.33</v>
      </c>
      <c r="M4426" t="s">
        <v>75</v>
      </c>
      <c r="N4426" t="s">
        <v>24</v>
      </c>
      <c r="O4426" t="s">
        <v>21</v>
      </c>
      <c r="P4426">
        <v>1000</v>
      </c>
    </row>
    <row r="4427" spans="1:17" hidden="1" x14ac:dyDescent="0.25">
      <c r="A4427">
        <v>0</v>
      </c>
      <c r="B4427" t="s">
        <v>16</v>
      </c>
      <c r="C4427" t="s">
        <v>37</v>
      </c>
      <c r="D4427" t="s">
        <v>57</v>
      </c>
      <c r="E4427" t="s">
        <v>28</v>
      </c>
      <c r="F4427" t="s">
        <v>26</v>
      </c>
      <c r="G4427"/>
      <c r="H4427" t="s">
        <v>27</v>
      </c>
      <c r="I4427">
        <v>0.75</v>
      </c>
      <c r="J4427">
        <v>0.5</v>
      </c>
      <c r="K4427">
        <v>1</v>
      </c>
      <c r="M4427" t="s">
        <v>21</v>
      </c>
    </row>
    <row r="4428" spans="1:17" hidden="1" x14ac:dyDescent="0.25">
      <c r="A4428">
        <v>0</v>
      </c>
      <c r="B4428" t="s">
        <v>16</v>
      </c>
      <c r="C4428" t="s">
        <v>37</v>
      </c>
      <c r="D4428" t="s">
        <v>57</v>
      </c>
      <c r="E4428" t="s">
        <v>20</v>
      </c>
      <c r="F4428" t="s">
        <v>74</v>
      </c>
      <c r="G4428"/>
      <c r="J4428">
        <v>0.25</v>
      </c>
      <c r="K4428">
        <v>0.33</v>
      </c>
      <c r="M4428" t="s">
        <v>75</v>
      </c>
      <c r="N4428" t="s">
        <v>24</v>
      </c>
      <c r="O4428" t="s">
        <v>21</v>
      </c>
    </row>
    <row r="4429" spans="1:17" hidden="1" x14ac:dyDescent="0.25">
      <c r="A4429">
        <v>0</v>
      </c>
      <c r="B4429" t="s">
        <v>16</v>
      </c>
      <c r="C4429" t="s">
        <v>37</v>
      </c>
      <c r="D4429" t="s">
        <v>57</v>
      </c>
      <c r="E4429" t="s">
        <v>18</v>
      </c>
      <c r="F4429" t="s">
        <v>31</v>
      </c>
      <c r="G4429">
        <v>24</v>
      </c>
      <c r="M4429" t="s">
        <v>21</v>
      </c>
    </row>
    <row r="4430" spans="1:17" hidden="1" x14ac:dyDescent="0.25">
      <c r="A4430">
        <v>2</v>
      </c>
      <c r="B4430" t="s">
        <v>16</v>
      </c>
      <c r="C4430" t="s">
        <v>17</v>
      </c>
      <c r="D4430" t="s">
        <v>57</v>
      </c>
      <c r="E4430" t="s">
        <v>18</v>
      </c>
      <c r="F4430" t="s">
        <v>26</v>
      </c>
      <c r="G4430"/>
      <c r="H4430" t="s">
        <v>19</v>
      </c>
      <c r="J4430">
        <v>6</v>
      </c>
      <c r="K4430">
        <v>8</v>
      </c>
      <c r="M4430" t="s">
        <v>21</v>
      </c>
    </row>
    <row r="4431" spans="1:17" hidden="1" x14ac:dyDescent="0.25">
      <c r="A4431">
        <v>2</v>
      </c>
      <c r="B4431" t="s">
        <v>16</v>
      </c>
      <c r="C4431" t="s">
        <v>17</v>
      </c>
      <c r="D4431" t="s">
        <v>57</v>
      </c>
      <c r="E4431" t="s">
        <v>18</v>
      </c>
      <c r="F4431" t="s">
        <v>26</v>
      </c>
      <c r="G4431"/>
      <c r="H4431" t="s">
        <v>19</v>
      </c>
      <c r="J4431">
        <v>6</v>
      </c>
      <c r="K4431">
        <v>8</v>
      </c>
      <c r="M4431" t="s">
        <v>21</v>
      </c>
    </row>
    <row r="4432" spans="1:17" hidden="1" x14ac:dyDescent="0.25">
      <c r="A4432">
        <v>2</v>
      </c>
      <c r="B4432" t="s">
        <v>16</v>
      </c>
      <c r="C4432" t="s">
        <v>17</v>
      </c>
      <c r="D4432" t="s">
        <v>57</v>
      </c>
      <c r="E4432" t="s">
        <v>28</v>
      </c>
      <c r="F4432" t="s">
        <v>26</v>
      </c>
      <c r="G4432"/>
      <c r="H4432" t="s">
        <v>27</v>
      </c>
      <c r="I4432">
        <v>0.75</v>
      </c>
      <c r="J4432">
        <v>0.5</v>
      </c>
      <c r="K4432">
        <v>1</v>
      </c>
      <c r="M4432" t="s">
        <v>21</v>
      </c>
    </row>
    <row r="4433" spans="1:15" hidden="1" x14ac:dyDescent="0.25">
      <c r="A4433">
        <v>2</v>
      </c>
      <c r="B4433" t="s">
        <v>16</v>
      </c>
      <c r="C4433" t="s">
        <v>17</v>
      </c>
      <c r="D4433" t="s">
        <v>57</v>
      </c>
      <c r="E4433" t="s">
        <v>18</v>
      </c>
      <c r="F4433" t="s">
        <v>31</v>
      </c>
      <c r="G4433">
        <v>24</v>
      </c>
      <c r="M4433" t="s">
        <v>21</v>
      </c>
    </row>
    <row r="4434" spans="1:15" hidden="1" x14ac:dyDescent="0.25">
      <c r="A4434">
        <v>2</v>
      </c>
      <c r="B4434" t="s">
        <v>16</v>
      </c>
      <c r="C4434" t="s">
        <v>36</v>
      </c>
      <c r="D4434" t="s">
        <v>57</v>
      </c>
      <c r="E4434" t="s">
        <v>18</v>
      </c>
      <c r="F4434" t="s">
        <v>26</v>
      </c>
      <c r="G4434"/>
      <c r="H4434" t="s">
        <v>19</v>
      </c>
      <c r="J4434">
        <v>8</v>
      </c>
      <c r="K4434">
        <v>10</v>
      </c>
      <c r="M4434" t="s">
        <v>21</v>
      </c>
    </row>
    <row r="4435" spans="1:15" hidden="1" x14ac:dyDescent="0.25">
      <c r="A4435">
        <v>2</v>
      </c>
      <c r="B4435" t="s">
        <v>16</v>
      </c>
      <c r="C4435" t="s">
        <v>36</v>
      </c>
      <c r="D4435" t="s">
        <v>57</v>
      </c>
      <c r="E4435" t="s">
        <v>28</v>
      </c>
      <c r="F4435" t="s">
        <v>26</v>
      </c>
      <c r="G4435"/>
      <c r="H4435" t="s">
        <v>27</v>
      </c>
      <c r="I4435">
        <v>1</v>
      </c>
      <c r="J4435">
        <v>0.5</v>
      </c>
      <c r="K4435">
        <v>2</v>
      </c>
      <c r="M4435" t="s">
        <v>21</v>
      </c>
    </row>
    <row r="4436" spans="1:15" hidden="1" x14ac:dyDescent="0.25">
      <c r="A4436">
        <v>2</v>
      </c>
      <c r="B4436" t="s">
        <v>16</v>
      </c>
      <c r="C4436" t="s">
        <v>36</v>
      </c>
      <c r="D4436" t="s">
        <v>57</v>
      </c>
      <c r="E4436" t="s">
        <v>18</v>
      </c>
      <c r="F4436" t="s">
        <v>31</v>
      </c>
      <c r="G4436">
        <v>24</v>
      </c>
      <c r="M4436" t="s">
        <v>21</v>
      </c>
    </row>
    <row r="4437" spans="1:15" hidden="1" x14ac:dyDescent="0.25">
      <c r="A4437">
        <v>2</v>
      </c>
      <c r="B4437" t="s">
        <v>16</v>
      </c>
      <c r="C4437" t="s">
        <v>38</v>
      </c>
      <c r="D4437" t="s">
        <v>57</v>
      </c>
      <c r="E4437" t="s">
        <v>18</v>
      </c>
      <c r="F4437" t="s">
        <v>26</v>
      </c>
      <c r="G4437"/>
      <c r="H4437" t="s">
        <v>19</v>
      </c>
      <c r="J4437">
        <v>8</v>
      </c>
      <c r="K4437">
        <v>14</v>
      </c>
      <c r="M4437" t="s">
        <v>21</v>
      </c>
    </row>
    <row r="4438" spans="1:15" hidden="1" x14ac:dyDescent="0.25">
      <c r="A4438">
        <v>2</v>
      </c>
      <c r="B4438" t="s">
        <v>16</v>
      </c>
      <c r="C4438" t="s">
        <v>38</v>
      </c>
      <c r="D4438" t="s">
        <v>57</v>
      </c>
      <c r="E4438" t="s">
        <v>28</v>
      </c>
      <c r="F4438" t="s">
        <v>26</v>
      </c>
      <c r="G4438"/>
      <c r="H4438" t="s">
        <v>27</v>
      </c>
      <c r="I4438">
        <v>1</v>
      </c>
      <c r="J4438">
        <v>0.5</v>
      </c>
      <c r="K4438">
        <v>2</v>
      </c>
      <c r="M4438" t="s">
        <v>21</v>
      </c>
    </row>
    <row r="4439" spans="1:15" hidden="1" x14ac:dyDescent="0.25">
      <c r="A4439">
        <v>2</v>
      </c>
      <c r="B4439" t="s">
        <v>16</v>
      </c>
      <c r="C4439" t="s">
        <v>38</v>
      </c>
      <c r="D4439" t="s">
        <v>57</v>
      </c>
      <c r="E4439" t="s">
        <v>18</v>
      </c>
      <c r="F4439" t="s">
        <v>31</v>
      </c>
      <c r="G4439">
        <v>24</v>
      </c>
      <c r="M4439" t="s">
        <v>21</v>
      </c>
    </row>
    <row r="4440" spans="1:15" hidden="1" x14ac:dyDescent="0.25">
      <c r="A4440">
        <v>2</v>
      </c>
      <c r="B4440" t="s">
        <v>16</v>
      </c>
      <c r="C4440" t="s">
        <v>37</v>
      </c>
      <c r="D4440" t="s">
        <v>57</v>
      </c>
      <c r="E4440" t="s">
        <v>18</v>
      </c>
      <c r="F4440" t="s">
        <v>26</v>
      </c>
      <c r="G4440"/>
      <c r="H4440" t="s">
        <v>19</v>
      </c>
      <c r="J4440">
        <v>6</v>
      </c>
      <c r="K4440">
        <v>9</v>
      </c>
      <c r="M4440" t="s">
        <v>21</v>
      </c>
    </row>
    <row r="4441" spans="1:15" hidden="1" x14ac:dyDescent="0.25">
      <c r="A4441">
        <v>2</v>
      </c>
      <c r="B4441" t="s">
        <v>16</v>
      </c>
      <c r="C4441" t="s">
        <v>37</v>
      </c>
      <c r="D4441" t="s">
        <v>57</v>
      </c>
      <c r="E4441" t="s">
        <v>18</v>
      </c>
      <c r="F4441" t="s">
        <v>26</v>
      </c>
      <c r="G4441"/>
      <c r="H4441" t="s">
        <v>19</v>
      </c>
      <c r="J4441">
        <v>6</v>
      </c>
      <c r="K4441">
        <v>8</v>
      </c>
      <c r="M4441" t="s">
        <v>21</v>
      </c>
    </row>
    <row r="4442" spans="1:15" hidden="1" x14ac:dyDescent="0.25">
      <c r="A4442">
        <v>2</v>
      </c>
      <c r="B4442" t="s">
        <v>16</v>
      </c>
      <c r="C4442" t="s">
        <v>37</v>
      </c>
      <c r="D4442" t="s">
        <v>57</v>
      </c>
      <c r="E4442" t="s">
        <v>28</v>
      </c>
      <c r="F4442" t="s">
        <v>26</v>
      </c>
      <c r="G4442"/>
      <c r="H4442" t="s">
        <v>27</v>
      </c>
      <c r="I4442">
        <v>0.75</v>
      </c>
      <c r="J4442">
        <v>0.5</v>
      </c>
      <c r="K4442">
        <v>1</v>
      </c>
      <c r="M4442" t="s">
        <v>21</v>
      </c>
    </row>
    <row r="4443" spans="1:15" hidden="1" x14ac:dyDescent="0.25">
      <c r="A4443">
        <v>2</v>
      </c>
      <c r="B4443" t="s">
        <v>16</v>
      </c>
      <c r="C4443" t="s">
        <v>37</v>
      </c>
      <c r="D4443" t="s">
        <v>57</v>
      </c>
      <c r="E4443" t="s">
        <v>18</v>
      </c>
      <c r="F4443" t="s">
        <v>31</v>
      </c>
      <c r="G4443">
        <v>24</v>
      </c>
      <c r="M4443" t="s">
        <v>21</v>
      </c>
    </row>
    <row r="4444" spans="1:15" x14ac:dyDescent="0.25">
      <c r="A4444">
        <v>1</v>
      </c>
      <c r="B4444" t="s">
        <v>16</v>
      </c>
      <c r="C4444" t="s">
        <v>17</v>
      </c>
      <c r="D4444" t="s">
        <v>57</v>
      </c>
      <c r="E4444" t="s">
        <v>18</v>
      </c>
      <c r="F4444" t="s">
        <v>26</v>
      </c>
      <c r="G4444"/>
      <c r="H4444" t="s">
        <v>19</v>
      </c>
      <c r="J4444">
        <v>6</v>
      </c>
      <c r="K4444">
        <v>8</v>
      </c>
      <c r="M4444" t="s">
        <v>21</v>
      </c>
    </row>
    <row r="4445" spans="1:15" x14ac:dyDescent="0.25">
      <c r="A4445">
        <v>1</v>
      </c>
      <c r="B4445" t="s">
        <v>16</v>
      </c>
      <c r="C4445" t="s">
        <v>17</v>
      </c>
      <c r="D4445" t="s">
        <v>57</v>
      </c>
      <c r="E4445" t="s">
        <v>20</v>
      </c>
      <c r="F4445" t="s">
        <v>74</v>
      </c>
      <c r="G4445"/>
      <c r="J4445">
        <v>0.25</v>
      </c>
      <c r="K4445">
        <v>0.33</v>
      </c>
      <c r="M4445" t="s">
        <v>75</v>
      </c>
      <c r="N4445" t="s">
        <v>21</v>
      </c>
      <c r="O4445" t="s">
        <v>22</v>
      </c>
    </row>
    <row r="4446" spans="1:15" x14ac:dyDescent="0.25">
      <c r="A4446">
        <v>1</v>
      </c>
      <c r="B4446" t="s">
        <v>16</v>
      </c>
      <c r="C4446" t="s">
        <v>17</v>
      </c>
      <c r="D4446" t="s">
        <v>57</v>
      </c>
      <c r="E4446" t="s">
        <v>23</v>
      </c>
      <c r="F4446" t="s">
        <v>26</v>
      </c>
      <c r="G4446"/>
      <c r="H4446" t="s">
        <v>19</v>
      </c>
      <c r="J4446">
        <v>6</v>
      </c>
      <c r="K4446">
        <v>8</v>
      </c>
      <c r="M4446" t="s">
        <v>22</v>
      </c>
    </row>
    <row r="4447" spans="1:15" x14ac:dyDescent="0.25">
      <c r="A4447">
        <v>1</v>
      </c>
      <c r="B4447" t="s">
        <v>16</v>
      </c>
      <c r="C4447" t="s">
        <v>17</v>
      </c>
      <c r="D4447" t="s">
        <v>57</v>
      </c>
      <c r="E4447" t="s">
        <v>28</v>
      </c>
      <c r="F4447" t="s">
        <v>26</v>
      </c>
      <c r="G4447"/>
      <c r="H4447" t="s">
        <v>27</v>
      </c>
      <c r="I4447">
        <v>0.75</v>
      </c>
      <c r="J4447">
        <v>0.5</v>
      </c>
      <c r="K4447">
        <v>1</v>
      </c>
      <c r="M4447" t="s">
        <v>21</v>
      </c>
    </row>
    <row r="4448" spans="1:15" x14ac:dyDescent="0.25">
      <c r="A4448">
        <v>1</v>
      </c>
      <c r="B4448" t="s">
        <v>16</v>
      </c>
      <c r="C4448" t="s">
        <v>17</v>
      </c>
      <c r="D4448" t="s">
        <v>57</v>
      </c>
      <c r="E4448" t="s">
        <v>20</v>
      </c>
      <c r="F4448" t="s">
        <v>74</v>
      </c>
      <c r="G4448"/>
      <c r="J4448">
        <v>0.25</v>
      </c>
      <c r="K4448">
        <v>0.33</v>
      </c>
      <c r="M4448" t="s">
        <v>75</v>
      </c>
      <c r="N4448" t="s">
        <v>24</v>
      </c>
      <c r="O4448" t="s">
        <v>21</v>
      </c>
    </row>
    <row r="4449" spans="1:15" x14ac:dyDescent="0.25">
      <c r="A4449">
        <v>1</v>
      </c>
      <c r="B4449" t="s">
        <v>16</v>
      </c>
      <c r="C4449" t="s">
        <v>17</v>
      </c>
      <c r="D4449" t="s">
        <v>57</v>
      </c>
      <c r="E4449" t="s">
        <v>18</v>
      </c>
      <c r="F4449" t="s">
        <v>31</v>
      </c>
      <c r="G4449">
        <v>24</v>
      </c>
      <c r="M4449" t="s">
        <v>21</v>
      </c>
    </row>
    <row r="4450" spans="1:15" x14ac:dyDescent="0.25">
      <c r="A4450">
        <v>1</v>
      </c>
      <c r="B4450" t="s">
        <v>16</v>
      </c>
      <c r="C4450" t="s">
        <v>36</v>
      </c>
      <c r="D4450" t="s">
        <v>57</v>
      </c>
      <c r="E4450" t="s">
        <v>18</v>
      </c>
      <c r="F4450" t="s">
        <v>26</v>
      </c>
      <c r="G4450"/>
      <c r="H4450" t="s">
        <v>19</v>
      </c>
      <c r="J4450">
        <v>8</v>
      </c>
      <c r="K4450">
        <v>10</v>
      </c>
      <c r="M4450" t="s">
        <v>21</v>
      </c>
    </row>
    <row r="4451" spans="1:15" x14ac:dyDescent="0.25">
      <c r="A4451">
        <v>1</v>
      </c>
      <c r="B4451" t="s">
        <v>16</v>
      </c>
      <c r="C4451" t="s">
        <v>36</v>
      </c>
      <c r="D4451" t="s">
        <v>57</v>
      </c>
      <c r="E4451" t="s">
        <v>28</v>
      </c>
      <c r="F4451" t="s">
        <v>26</v>
      </c>
      <c r="G4451"/>
      <c r="H4451" t="s">
        <v>27</v>
      </c>
      <c r="I4451">
        <v>1</v>
      </c>
      <c r="J4451">
        <v>0.5</v>
      </c>
      <c r="K4451">
        <v>2</v>
      </c>
      <c r="M4451" t="s">
        <v>21</v>
      </c>
    </row>
    <row r="4452" spans="1:15" x14ac:dyDescent="0.25">
      <c r="A4452">
        <v>1</v>
      </c>
      <c r="B4452" t="s">
        <v>16</v>
      </c>
      <c r="C4452" t="s">
        <v>36</v>
      </c>
      <c r="D4452" t="s">
        <v>57</v>
      </c>
      <c r="E4452" t="s">
        <v>18</v>
      </c>
      <c r="F4452" t="s">
        <v>31</v>
      </c>
      <c r="G4452">
        <v>24</v>
      </c>
      <c r="M4452" t="s">
        <v>21</v>
      </c>
    </row>
    <row r="4453" spans="1:15" x14ac:dyDescent="0.25">
      <c r="A4453">
        <v>1</v>
      </c>
      <c r="B4453" t="s">
        <v>16</v>
      </c>
      <c r="C4453" t="s">
        <v>38</v>
      </c>
      <c r="D4453" t="s">
        <v>57</v>
      </c>
      <c r="E4453" t="s">
        <v>18</v>
      </c>
      <c r="F4453" t="s">
        <v>26</v>
      </c>
      <c r="G4453"/>
      <c r="H4453" t="s">
        <v>19</v>
      </c>
      <c r="J4453">
        <v>8</v>
      </c>
      <c r="K4453">
        <v>14</v>
      </c>
      <c r="M4453" t="s">
        <v>21</v>
      </c>
    </row>
    <row r="4454" spans="1:15" x14ac:dyDescent="0.25">
      <c r="A4454">
        <v>1</v>
      </c>
      <c r="B4454" t="s">
        <v>16</v>
      </c>
      <c r="C4454" t="s">
        <v>38</v>
      </c>
      <c r="D4454" t="s">
        <v>57</v>
      </c>
      <c r="E4454" t="s">
        <v>28</v>
      </c>
      <c r="F4454" t="s">
        <v>26</v>
      </c>
      <c r="G4454"/>
      <c r="H4454" t="s">
        <v>27</v>
      </c>
      <c r="I4454">
        <v>1</v>
      </c>
      <c r="J4454">
        <v>0.5</v>
      </c>
      <c r="K4454">
        <v>2</v>
      </c>
      <c r="M4454" t="s">
        <v>21</v>
      </c>
    </row>
    <row r="4455" spans="1:15" x14ac:dyDescent="0.25">
      <c r="A4455">
        <v>1</v>
      </c>
      <c r="B4455" t="s">
        <v>16</v>
      </c>
      <c r="C4455" t="s">
        <v>38</v>
      </c>
      <c r="D4455" t="s">
        <v>57</v>
      </c>
      <c r="E4455" t="s">
        <v>18</v>
      </c>
      <c r="F4455" t="s">
        <v>31</v>
      </c>
      <c r="G4455">
        <v>24</v>
      </c>
      <c r="M4455" t="s">
        <v>21</v>
      </c>
    </row>
    <row r="4456" spans="1:15" x14ac:dyDescent="0.25">
      <c r="A4456">
        <v>1</v>
      </c>
      <c r="B4456" t="s">
        <v>16</v>
      </c>
      <c r="C4456" t="s">
        <v>37</v>
      </c>
      <c r="D4456" t="s">
        <v>57</v>
      </c>
      <c r="E4456" t="s">
        <v>18</v>
      </c>
      <c r="F4456" t="s">
        <v>26</v>
      </c>
      <c r="G4456"/>
      <c r="H4456" t="s">
        <v>19</v>
      </c>
      <c r="J4456">
        <v>6</v>
      </c>
      <c r="K4456">
        <v>8</v>
      </c>
      <c r="M4456" t="s">
        <v>21</v>
      </c>
    </row>
    <row r="4457" spans="1:15" x14ac:dyDescent="0.25">
      <c r="A4457">
        <v>1</v>
      </c>
      <c r="B4457" t="s">
        <v>16</v>
      </c>
      <c r="C4457" t="s">
        <v>37</v>
      </c>
      <c r="D4457" t="s">
        <v>57</v>
      </c>
      <c r="E4457" t="s">
        <v>20</v>
      </c>
      <c r="F4457" t="s">
        <v>74</v>
      </c>
      <c r="G4457"/>
      <c r="J4457">
        <v>0.25</v>
      </c>
      <c r="K4457">
        <v>0.33</v>
      </c>
      <c r="M4457" t="s">
        <v>75</v>
      </c>
      <c r="N4457" t="s">
        <v>21</v>
      </c>
      <c r="O4457" t="s">
        <v>22</v>
      </c>
    </row>
    <row r="4458" spans="1:15" x14ac:dyDescent="0.25">
      <c r="A4458">
        <v>1</v>
      </c>
      <c r="B4458" t="s">
        <v>16</v>
      </c>
      <c r="C4458" t="s">
        <v>37</v>
      </c>
      <c r="D4458" t="s">
        <v>57</v>
      </c>
      <c r="E4458" t="s">
        <v>23</v>
      </c>
      <c r="F4458" t="s">
        <v>26</v>
      </c>
      <c r="G4458"/>
      <c r="H4458" t="s">
        <v>19</v>
      </c>
      <c r="J4458">
        <v>6</v>
      </c>
      <c r="K4458">
        <v>8</v>
      </c>
      <c r="M4458" t="s">
        <v>22</v>
      </c>
    </row>
    <row r="4459" spans="1:15" x14ac:dyDescent="0.25">
      <c r="A4459">
        <v>1</v>
      </c>
      <c r="B4459" t="s">
        <v>16</v>
      </c>
      <c r="C4459" t="s">
        <v>37</v>
      </c>
      <c r="D4459" t="s">
        <v>57</v>
      </c>
      <c r="E4459" t="s">
        <v>28</v>
      </c>
      <c r="F4459" t="s">
        <v>26</v>
      </c>
      <c r="G4459"/>
      <c r="H4459" t="s">
        <v>27</v>
      </c>
      <c r="I4459">
        <v>0.75</v>
      </c>
      <c r="J4459">
        <v>0.5</v>
      </c>
      <c r="K4459">
        <v>1</v>
      </c>
      <c r="M4459" t="s">
        <v>21</v>
      </c>
    </row>
    <row r="4460" spans="1:15" x14ac:dyDescent="0.25">
      <c r="A4460">
        <v>1</v>
      </c>
      <c r="B4460" t="s">
        <v>16</v>
      </c>
      <c r="C4460" t="s">
        <v>37</v>
      </c>
      <c r="D4460" t="s">
        <v>57</v>
      </c>
      <c r="E4460" t="s">
        <v>20</v>
      </c>
      <c r="F4460" t="s">
        <v>74</v>
      </c>
      <c r="G4460"/>
      <c r="J4460">
        <v>0.25</v>
      </c>
      <c r="K4460">
        <v>0.33</v>
      </c>
      <c r="M4460" t="s">
        <v>75</v>
      </c>
      <c r="N4460" t="s">
        <v>24</v>
      </c>
      <c r="O4460" t="s">
        <v>21</v>
      </c>
    </row>
    <row r="4461" spans="1:15" x14ac:dyDescent="0.25">
      <c r="A4461">
        <v>1</v>
      </c>
      <c r="B4461" t="s">
        <v>16</v>
      </c>
      <c r="C4461" t="s">
        <v>37</v>
      </c>
      <c r="D4461" t="s">
        <v>57</v>
      </c>
      <c r="E4461" t="s">
        <v>18</v>
      </c>
      <c r="F4461" t="s">
        <v>31</v>
      </c>
      <c r="G4461">
        <v>24</v>
      </c>
      <c r="M4461" t="s">
        <v>21</v>
      </c>
    </row>
    <row r="4462" spans="1:15" hidden="1" x14ac:dyDescent="0.25">
      <c r="A4462">
        <v>0</v>
      </c>
      <c r="B4462" t="s">
        <v>39</v>
      </c>
      <c r="C4462" t="s">
        <v>17</v>
      </c>
      <c r="D4462" t="s">
        <v>57</v>
      </c>
      <c r="E4462" t="s">
        <v>18</v>
      </c>
      <c r="F4462" t="s">
        <v>26</v>
      </c>
      <c r="G4462"/>
      <c r="H4462" t="s">
        <v>19</v>
      </c>
      <c r="J4462">
        <v>6</v>
      </c>
      <c r="K4462">
        <v>8</v>
      </c>
      <c r="M4462" t="s">
        <v>21</v>
      </c>
    </row>
    <row r="4463" spans="1:15" hidden="1" x14ac:dyDescent="0.25">
      <c r="A4463">
        <v>0</v>
      </c>
      <c r="B4463" t="s">
        <v>39</v>
      </c>
      <c r="C4463" t="s">
        <v>17</v>
      </c>
      <c r="D4463" t="s">
        <v>57</v>
      </c>
      <c r="E4463" t="s">
        <v>20</v>
      </c>
      <c r="F4463" t="s">
        <v>74</v>
      </c>
      <c r="G4463"/>
      <c r="J4463">
        <v>0.25</v>
      </c>
      <c r="K4463">
        <v>0.33</v>
      </c>
      <c r="M4463" t="s">
        <v>75</v>
      </c>
      <c r="N4463" t="s">
        <v>21</v>
      </c>
      <c r="O4463" t="s">
        <v>22</v>
      </c>
    </row>
    <row r="4464" spans="1:15" hidden="1" x14ac:dyDescent="0.25">
      <c r="A4464">
        <v>0</v>
      </c>
      <c r="B4464" t="s">
        <v>39</v>
      </c>
      <c r="C4464" t="s">
        <v>17</v>
      </c>
      <c r="D4464" t="s">
        <v>57</v>
      </c>
      <c r="E4464" t="s">
        <v>23</v>
      </c>
      <c r="F4464" t="s">
        <v>26</v>
      </c>
      <c r="G4464"/>
      <c r="H4464" t="s">
        <v>19</v>
      </c>
      <c r="J4464">
        <v>6</v>
      </c>
      <c r="K4464">
        <v>8</v>
      </c>
      <c r="M4464" t="s">
        <v>22</v>
      </c>
    </row>
    <row r="4465" spans="1:17" hidden="1" x14ac:dyDescent="0.25">
      <c r="A4465">
        <v>0</v>
      </c>
      <c r="B4465" t="s">
        <v>39</v>
      </c>
      <c r="C4465" t="s">
        <v>17</v>
      </c>
      <c r="D4465" t="s">
        <v>57</v>
      </c>
      <c r="E4465" t="s">
        <v>20</v>
      </c>
      <c r="F4465" t="s">
        <v>74</v>
      </c>
      <c r="G4465"/>
      <c r="J4465">
        <v>0.25</v>
      </c>
      <c r="K4465">
        <v>0.33</v>
      </c>
      <c r="M4465" t="s">
        <v>75</v>
      </c>
      <c r="N4465" t="s">
        <v>24</v>
      </c>
      <c r="O4465" t="s">
        <v>29</v>
      </c>
      <c r="P4465">
        <v>2500</v>
      </c>
      <c r="Q4465" t="e">
        <f>VLOOKUP(A4465&amp;C4465&amp;D4465,Sheet2!$A$1:$W$46,21,FALSE)</f>
        <v>#N/A</v>
      </c>
    </row>
    <row r="4466" spans="1:17" hidden="1" x14ac:dyDescent="0.25">
      <c r="A4466">
        <v>0</v>
      </c>
      <c r="B4466" t="s">
        <v>39</v>
      </c>
      <c r="C4466" t="s">
        <v>17</v>
      </c>
      <c r="D4466" t="s">
        <v>57</v>
      </c>
      <c r="E4466" t="s">
        <v>30</v>
      </c>
      <c r="F4466" t="s">
        <v>26</v>
      </c>
      <c r="G4466"/>
      <c r="H4466" t="s">
        <v>19</v>
      </c>
      <c r="J4466">
        <v>1</v>
      </c>
      <c r="K4466">
        <v>2</v>
      </c>
      <c r="M4466" t="s">
        <v>24</v>
      </c>
    </row>
    <row r="4467" spans="1:17" hidden="1" x14ac:dyDescent="0.25">
      <c r="A4467">
        <v>0</v>
      </c>
      <c r="B4467" t="s">
        <v>39</v>
      </c>
      <c r="C4467" t="s">
        <v>17</v>
      </c>
      <c r="D4467" t="s">
        <v>57</v>
      </c>
      <c r="E4467" t="s">
        <v>20</v>
      </c>
      <c r="F4467" t="s">
        <v>74</v>
      </c>
      <c r="G4467"/>
      <c r="J4467">
        <v>0.25</v>
      </c>
      <c r="K4467">
        <v>0.33</v>
      </c>
      <c r="M4467" t="s">
        <v>75</v>
      </c>
      <c r="N4467" t="s">
        <v>24</v>
      </c>
      <c r="O4467" t="s">
        <v>21</v>
      </c>
      <c r="P4467">
        <v>1000</v>
      </c>
    </row>
    <row r="4468" spans="1:17" hidden="1" x14ac:dyDescent="0.25">
      <c r="A4468">
        <v>0</v>
      </c>
      <c r="B4468" t="s">
        <v>39</v>
      </c>
      <c r="C4468" t="s">
        <v>17</v>
      </c>
      <c r="D4468" t="s">
        <v>57</v>
      </c>
      <c r="E4468" t="s">
        <v>28</v>
      </c>
      <c r="F4468" t="s">
        <v>26</v>
      </c>
      <c r="G4468"/>
      <c r="H4468" t="s">
        <v>27</v>
      </c>
      <c r="I4468">
        <v>0.75</v>
      </c>
      <c r="J4468">
        <v>0.5</v>
      </c>
      <c r="K4468">
        <v>1</v>
      </c>
      <c r="M4468" t="s">
        <v>21</v>
      </c>
    </row>
    <row r="4469" spans="1:17" hidden="1" x14ac:dyDescent="0.25">
      <c r="A4469">
        <v>0</v>
      </c>
      <c r="B4469" t="s">
        <v>39</v>
      </c>
      <c r="C4469" t="s">
        <v>17</v>
      </c>
      <c r="D4469" t="s">
        <v>57</v>
      </c>
      <c r="E4469" t="s">
        <v>20</v>
      </c>
      <c r="F4469" t="s">
        <v>74</v>
      </c>
      <c r="G4469"/>
      <c r="J4469">
        <v>0.25</v>
      </c>
      <c r="K4469">
        <v>0.33</v>
      </c>
      <c r="M4469" t="s">
        <v>75</v>
      </c>
      <c r="N4469" t="s">
        <v>24</v>
      </c>
      <c r="O4469" t="s">
        <v>21</v>
      </c>
    </row>
    <row r="4470" spans="1:17" hidden="1" x14ac:dyDescent="0.25">
      <c r="A4470">
        <v>0</v>
      </c>
      <c r="B4470" t="s">
        <v>39</v>
      </c>
      <c r="C4470" t="s">
        <v>17</v>
      </c>
      <c r="D4470" t="s">
        <v>57</v>
      </c>
      <c r="E4470" t="s">
        <v>18</v>
      </c>
      <c r="F4470" t="s">
        <v>31</v>
      </c>
      <c r="G4470">
        <v>24</v>
      </c>
      <c r="M4470" t="s">
        <v>21</v>
      </c>
    </row>
    <row r="4471" spans="1:17" hidden="1" x14ac:dyDescent="0.25">
      <c r="A4471">
        <v>0</v>
      </c>
      <c r="B4471" t="s">
        <v>39</v>
      </c>
      <c r="C4471" t="s">
        <v>36</v>
      </c>
      <c r="D4471" t="s">
        <v>57</v>
      </c>
      <c r="E4471" t="s">
        <v>18</v>
      </c>
      <c r="F4471" t="s">
        <v>26</v>
      </c>
      <c r="G4471"/>
      <c r="H4471" t="s">
        <v>19</v>
      </c>
      <c r="J4471">
        <v>8</v>
      </c>
      <c r="K4471">
        <v>10</v>
      </c>
      <c r="M4471" t="s">
        <v>21</v>
      </c>
    </row>
    <row r="4472" spans="1:17" hidden="1" x14ac:dyDescent="0.25">
      <c r="A4472">
        <v>0</v>
      </c>
      <c r="B4472" t="s">
        <v>39</v>
      </c>
      <c r="C4472" t="s">
        <v>36</v>
      </c>
      <c r="D4472" t="s">
        <v>57</v>
      </c>
      <c r="E4472" t="s">
        <v>20</v>
      </c>
      <c r="F4472" t="s">
        <v>74</v>
      </c>
      <c r="G4472"/>
      <c r="J4472">
        <v>0.25</v>
      </c>
      <c r="K4472">
        <v>0.33</v>
      </c>
      <c r="M4472" t="s">
        <v>75</v>
      </c>
      <c r="N4472" t="s">
        <v>21</v>
      </c>
      <c r="O4472" t="s">
        <v>29</v>
      </c>
      <c r="P4472">
        <v>2500</v>
      </c>
      <c r="Q4472" t="e">
        <f>VLOOKUP(A4472&amp;C4472&amp;D4472,Sheet2!$A$1:$W$46,21,FALSE)</f>
        <v>#N/A</v>
      </c>
    </row>
    <row r="4473" spans="1:17" hidden="1" x14ac:dyDescent="0.25">
      <c r="A4473">
        <v>0</v>
      </c>
      <c r="B4473" t="s">
        <v>39</v>
      </c>
      <c r="C4473" t="s">
        <v>36</v>
      </c>
      <c r="D4473" t="s">
        <v>57</v>
      </c>
      <c r="E4473" t="s">
        <v>30</v>
      </c>
      <c r="F4473" t="s">
        <v>26</v>
      </c>
      <c r="G4473"/>
      <c r="H4473" t="s">
        <v>19</v>
      </c>
      <c r="J4473">
        <v>2</v>
      </c>
      <c r="K4473">
        <v>4</v>
      </c>
      <c r="M4473" t="s">
        <v>24</v>
      </c>
    </row>
    <row r="4474" spans="1:17" hidden="1" x14ac:dyDescent="0.25">
      <c r="A4474">
        <v>0</v>
      </c>
      <c r="B4474" t="s">
        <v>39</v>
      </c>
      <c r="C4474" t="s">
        <v>36</v>
      </c>
      <c r="D4474" t="s">
        <v>57</v>
      </c>
      <c r="E4474" t="s">
        <v>20</v>
      </c>
      <c r="F4474" t="s">
        <v>74</v>
      </c>
      <c r="G4474"/>
      <c r="J4474">
        <v>0.25</v>
      </c>
      <c r="K4474">
        <v>0.33</v>
      </c>
      <c r="M4474" t="s">
        <v>75</v>
      </c>
      <c r="N4474" t="s">
        <v>24</v>
      </c>
      <c r="O4474" t="s">
        <v>21</v>
      </c>
    </row>
    <row r="4475" spans="1:17" hidden="1" x14ac:dyDescent="0.25">
      <c r="A4475">
        <v>0</v>
      </c>
      <c r="B4475" t="s">
        <v>39</v>
      </c>
      <c r="C4475" t="s">
        <v>36</v>
      </c>
      <c r="D4475" t="s">
        <v>57</v>
      </c>
      <c r="E4475" t="s">
        <v>28</v>
      </c>
      <c r="F4475" t="s">
        <v>26</v>
      </c>
      <c r="G4475"/>
      <c r="H4475" t="s">
        <v>27</v>
      </c>
      <c r="I4475">
        <v>1</v>
      </c>
      <c r="J4475">
        <v>0.5</v>
      </c>
      <c r="K4475">
        <v>2</v>
      </c>
      <c r="M4475" t="s">
        <v>21</v>
      </c>
    </row>
    <row r="4476" spans="1:17" hidden="1" x14ac:dyDescent="0.25">
      <c r="A4476">
        <v>0</v>
      </c>
      <c r="B4476" t="s">
        <v>39</v>
      </c>
      <c r="C4476" t="s">
        <v>36</v>
      </c>
      <c r="D4476" t="s">
        <v>57</v>
      </c>
      <c r="E4476" t="s">
        <v>18</v>
      </c>
      <c r="F4476" t="s">
        <v>31</v>
      </c>
      <c r="G4476">
        <v>24</v>
      </c>
      <c r="M4476" t="s">
        <v>21</v>
      </c>
    </row>
    <row r="4477" spans="1:17" hidden="1" x14ac:dyDescent="0.25">
      <c r="A4477">
        <v>0</v>
      </c>
      <c r="B4477" t="s">
        <v>39</v>
      </c>
      <c r="C4477" t="s">
        <v>38</v>
      </c>
      <c r="D4477" t="s">
        <v>57</v>
      </c>
      <c r="E4477" t="s">
        <v>18</v>
      </c>
      <c r="F4477" t="s">
        <v>26</v>
      </c>
      <c r="G4477"/>
      <c r="H4477" t="s">
        <v>19</v>
      </c>
      <c r="J4477">
        <v>8</v>
      </c>
      <c r="K4477">
        <v>14</v>
      </c>
      <c r="M4477" t="s">
        <v>21</v>
      </c>
    </row>
    <row r="4478" spans="1:17" hidden="1" x14ac:dyDescent="0.25">
      <c r="A4478">
        <v>0</v>
      </c>
      <c r="B4478" t="s">
        <v>39</v>
      </c>
      <c r="C4478" t="s">
        <v>38</v>
      </c>
      <c r="D4478" t="s">
        <v>57</v>
      </c>
      <c r="E4478" t="s">
        <v>28</v>
      </c>
      <c r="F4478" t="s">
        <v>26</v>
      </c>
      <c r="G4478"/>
      <c r="H4478" t="s">
        <v>27</v>
      </c>
      <c r="I4478">
        <v>1</v>
      </c>
      <c r="J4478">
        <v>0.5</v>
      </c>
      <c r="K4478">
        <v>2</v>
      </c>
      <c r="M4478" t="s">
        <v>21</v>
      </c>
    </row>
    <row r="4479" spans="1:17" hidden="1" x14ac:dyDescent="0.25">
      <c r="A4479">
        <v>0</v>
      </c>
      <c r="B4479" t="s">
        <v>39</v>
      </c>
      <c r="C4479" t="s">
        <v>38</v>
      </c>
      <c r="D4479" t="s">
        <v>57</v>
      </c>
      <c r="E4479" t="s">
        <v>18</v>
      </c>
      <c r="F4479" t="s">
        <v>31</v>
      </c>
      <c r="G4479">
        <v>24</v>
      </c>
      <c r="M4479" t="s">
        <v>21</v>
      </c>
    </row>
    <row r="4480" spans="1:17" hidden="1" x14ac:dyDescent="0.25">
      <c r="A4480">
        <v>0</v>
      </c>
      <c r="B4480" t="s">
        <v>39</v>
      </c>
      <c r="C4480" t="s">
        <v>37</v>
      </c>
      <c r="D4480" t="s">
        <v>57</v>
      </c>
      <c r="E4480" t="s">
        <v>18</v>
      </c>
      <c r="F4480" t="s">
        <v>26</v>
      </c>
      <c r="G4480"/>
      <c r="H4480" t="s">
        <v>19</v>
      </c>
      <c r="J4480">
        <v>6</v>
      </c>
      <c r="K4480">
        <v>8</v>
      </c>
      <c r="M4480" t="s">
        <v>21</v>
      </c>
    </row>
    <row r="4481" spans="1:17" hidden="1" x14ac:dyDescent="0.25">
      <c r="A4481">
        <v>0</v>
      </c>
      <c r="B4481" t="s">
        <v>39</v>
      </c>
      <c r="C4481" t="s">
        <v>37</v>
      </c>
      <c r="D4481" t="s">
        <v>57</v>
      </c>
      <c r="E4481" t="s">
        <v>20</v>
      </c>
      <c r="F4481" t="s">
        <v>74</v>
      </c>
      <c r="G4481"/>
      <c r="J4481">
        <v>0.25</v>
      </c>
      <c r="K4481">
        <v>0.33</v>
      </c>
      <c r="M4481" t="s">
        <v>75</v>
      </c>
      <c r="N4481" t="s">
        <v>21</v>
      </c>
      <c r="O4481" t="s">
        <v>22</v>
      </c>
    </row>
    <row r="4482" spans="1:17" hidden="1" x14ac:dyDescent="0.25">
      <c r="A4482">
        <v>0</v>
      </c>
      <c r="B4482" t="s">
        <v>39</v>
      </c>
      <c r="C4482" t="s">
        <v>37</v>
      </c>
      <c r="D4482" t="s">
        <v>57</v>
      </c>
      <c r="E4482" t="s">
        <v>23</v>
      </c>
      <c r="F4482" t="s">
        <v>26</v>
      </c>
      <c r="G4482"/>
      <c r="H4482" t="s">
        <v>19</v>
      </c>
      <c r="J4482">
        <v>6</v>
      </c>
      <c r="K4482">
        <v>8</v>
      </c>
      <c r="M4482" t="s">
        <v>22</v>
      </c>
    </row>
    <row r="4483" spans="1:17" hidden="1" x14ac:dyDescent="0.25">
      <c r="A4483">
        <v>0</v>
      </c>
      <c r="B4483" t="s">
        <v>39</v>
      </c>
      <c r="C4483" t="s">
        <v>37</v>
      </c>
      <c r="D4483" t="s">
        <v>57</v>
      </c>
      <c r="E4483" t="s">
        <v>20</v>
      </c>
      <c r="F4483" t="s">
        <v>74</v>
      </c>
      <c r="G4483"/>
      <c r="J4483">
        <v>0.25</v>
      </c>
      <c r="K4483">
        <v>0.33</v>
      </c>
      <c r="M4483" t="s">
        <v>75</v>
      </c>
      <c r="N4483" t="s">
        <v>24</v>
      </c>
      <c r="O4483" t="s">
        <v>29</v>
      </c>
      <c r="P4483">
        <v>2500</v>
      </c>
      <c r="Q4483" t="e">
        <f>VLOOKUP(A4483&amp;C4483&amp;D4483,Sheet2!$A$1:$W$46,21,FALSE)</f>
        <v>#N/A</v>
      </c>
    </row>
    <row r="4484" spans="1:17" hidden="1" x14ac:dyDescent="0.25">
      <c r="A4484">
        <v>0</v>
      </c>
      <c r="B4484" t="s">
        <v>39</v>
      </c>
      <c r="C4484" t="s">
        <v>37</v>
      </c>
      <c r="D4484" t="s">
        <v>57</v>
      </c>
      <c r="E4484" t="s">
        <v>30</v>
      </c>
      <c r="F4484" t="s">
        <v>26</v>
      </c>
      <c r="G4484"/>
      <c r="H4484" t="s">
        <v>19</v>
      </c>
      <c r="J4484">
        <v>4</v>
      </c>
      <c r="K4484">
        <v>5.5</v>
      </c>
      <c r="M4484" t="s">
        <v>24</v>
      </c>
    </row>
    <row r="4485" spans="1:17" hidden="1" x14ac:dyDescent="0.25">
      <c r="A4485">
        <v>0</v>
      </c>
      <c r="B4485" t="s">
        <v>39</v>
      </c>
      <c r="C4485" t="s">
        <v>37</v>
      </c>
      <c r="D4485" t="s">
        <v>57</v>
      </c>
      <c r="E4485" t="s">
        <v>20</v>
      </c>
      <c r="F4485" t="s">
        <v>74</v>
      </c>
      <c r="G4485"/>
      <c r="J4485">
        <v>0.25</v>
      </c>
      <c r="K4485">
        <v>0.33</v>
      </c>
      <c r="M4485" t="s">
        <v>75</v>
      </c>
      <c r="N4485" t="s">
        <v>24</v>
      </c>
      <c r="O4485" t="s">
        <v>21</v>
      </c>
      <c r="P4485">
        <v>1000</v>
      </c>
    </row>
    <row r="4486" spans="1:17" hidden="1" x14ac:dyDescent="0.25">
      <c r="A4486">
        <v>0</v>
      </c>
      <c r="B4486" t="s">
        <v>39</v>
      </c>
      <c r="C4486" t="s">
        <v>37</v>
      </c>
      <c r="D4486" t="s">
        <v>57</v>
      </c>
      <c r="E4486" t="s">
        <v>28</v>
      </c>
      <c r="F4486" t="s">
        <v>26</v>
      </c>
      <c r="G4486"/>
      <c r="H4486" t="s">
        <v>27</v>
      </c>
      <c r="I4486">
        <v>0.75</v>
      </c>
      <c r="J4486">
        <v>0.5</v>
      </c>
      <c r="K4486">
        <v>1</v>
      </c>
      <c r="M4486" t="s">
        <v>21</v>
      </c>
    </row>
    <row r="4487" spans="1:17" hidden="1" x14ac:dyDescent="0.25">
      <c r="A4487">
        <v>0</v>
      </c>
      <c r="B4487" t="s">
        <v>39</v>
      </c>
      <c r="C4487" t="s">
        <v>37</v>
      </c>
      <c r="D4487" t="s">
        <v>57</v>
      </c>
      <c r="E4487" t="s">
        <v>20</v>
      </c>
      <c r="F4487" t="s">
        <v>74</v>
      </c>
      <c r="G4487"/>
      <c r="J4487">
        <v>0.25</v>
      </c>
      <c r="K4487">
        <v>0.33</v>
      </c>
      <c r="M4487" t="s">
        <v>75</v>
      </c>
      <c r="N4487" t="s">
        <v>24</v>
      </c>
      <c r="O4487" t="s">
        <v>21</v>
      </c>
    </row>
    <row r="4488" spans="1:17" hidden="1" x14ac:dyDescent="0.25">
      <c r="A4488">
        <v>0</v>
      </c>
      <c r="B4488" t="s">
        <v>39</v>
      </c>
      <c r="C4488" t="s">
        <v>37</v>
      </c>
      <c r="D4488" t="s">
        <v>57</v>
      </c>
      <c r="E4488" t="s">
        <v>18</v>
      </c>
      <c r="F4488" t="s">
        <v>31</v>
      </c>
      <c r="G4488">
        <v>24</v>
      </c>
      <c r="M4488" t="s">
        <v>21</v>
      </c>
    </row>
    <row r="4489" spans="1:17" hidden="1" x14ac:dyDescent="0.25">
      <c r="A4489">
        <v>2</v>
      </c>
      <c r="B4489" t="s">
        <v>39</v>
      </c>
      <c r="C4489" t="s">
        <v>17</v>
      </c>
      <c r="D4489" t="s">
        <v>57</v>
      </c>
      <c r="E4489" t="s">
        <v>18</v>
      </c>
      <c r="F4489" t="s">
        <v>26</v>
      </c>
      <c r="G4489"/>
      <c r="H4489" t="s">
        <v>19</v>
      </c>
      <c r="J4489">
        <v>6</v>
      </c>
      <c r="K4489">
        <v>8</v>
      </c>
      <c r="M4489" t="s">
        <v>21</v>
      </c>
    </row>
    <row r="4490" spans="1:17" hidden="1" x14ac:dyDescent="0.25">
      <c r="A4490">
        <v>2</v>
      </c>
      <c r="B4490" t="s">
        <v>39</v>
      </c>
      <c r="C4490" t="s">
        <v>17</v>
      </c>
      <c r="D4490" t="s">
        <v>57</v>
      </c>
      <c r="E4490" t="s">
        <v>18</v>
      </c>
      <c r="F4490" t="s">
        <v>26</v>
      </c>
      <c r="G4490"/>
      <c r="H4490" t="s">
        <v>19</v>
      </c>
      <c r="J4490">
        <v>6</v>
      </c>
      <c r="K4490">
        <v>8</v>
      </c>
      <c r="M4490" t="s">
        <v>21</v>
      </c>
    </row>
    <row r="4491" spans="1:17" hidden="1" x14ac:dyDescent="0.25">
      <c r="A4491">
        <v>2</v>
      </c>
      <c r="B4491" t="s">
        <v>39</v>
      </c>
      <c r="C4491" t="s">
        <v>17</v>
      </c>
      <c r="D4491" t="s">
        <v>57</v>
      </c>
      <c r="E4491" t="s">
        <v>28</v>
      </c>
      <c r="F4491" t="s">
        <v>26</v>
      </c>
      <c r="G4491"/>
      <c r="H4491" t="s">
        <v>27</v>
      </c>
      <c r="I4491">
        <v>0.75</v>
      </c>
      <c r="J4491">
        <v>0.5</v>
      </c>
      <c r="K4491">
        <v>1</v>
      </c>
      <c r="M4491" t="s">
        <v>21</v>
      </c>
    </row>
    <row r="4492" spans="1:17" hidden="1" x14ac:dyDescent="0.25">
      <c r="A4492">
        <v>2</v>
      </c>
      <c r="B4492" t="s">
        <v>39</v>
      </c>
      <c r="C4492" t="s">
        <v>17</v>
      </c>
      <c r="D4492" t="s">
        <v>57</v>
      </c>
      <c r="E4492" t="s">
        <v>18</v>
      </c>
      <c r="F4492" t="s">
        <v>31</v>
      </c>
      <c r="G4492">
        <v>24</v>
      </c>
      <c r="M4492" t="s">
        <v>21</v>
      </c>
    </row>
    <row r="4493" spans="1:17" hidden="1" x14ac:dyDescent="0.25">
      <c r="A4493">
        <v>2</v>
      </c>
      <c r="B4493" t="s">
        <v>39</v>
      </c>
      <c r="C4493" t="s">
        <v>36</v>
      </c>
      <c r="D4493" t="s">
        <v>57</v>
      </c>
      <c r="E4493" t="s">
        <v>18</v>
      </c>
      <c r="F4493" t="s">
        <v>26</v>
      </c>
      <c r="G4493"/>
      <c r="H4493" t="s">
        <v>19</v>
      </c>
      <c r="J4493">
        <v>8</v>
      </c>
      <c r="K4493">
        <v>10</v>
      </c>
      <c r="M4493" t="s">
        <v>21</v>
      </c>
    </row>
    <row r="4494" spans="1:17" hidden="1" x14ac:dyDescent="0.25">
      <c r="A4494">
        <v>2</v>
      </c>
      <c r="B4494" t="s">
        <v>39</v>
      </c>
      <c r="C4494" t="s">
        <v>36</v>
      </c>
      <c r="D4494" t="s">
        <v>57</v>
      </c>
      <c r="E4494" t="s">
        <v>28</v>
      </c>
      <c r="F4494" t="s">
        <v>26</v>
      </c>
      <c r="G4494"/>
      <c r="H4494" t="s">
        <v>27</v>
      </c>
      <c r="I4494">
        <v>1</v>
      </c>
      <c r="J4494">
        <v>0.5</v>
      </c>
      <c r="K4494">
        <v>2</v>
      </c>
      <c r="M4494" t="s">
        <v>21</v>
      </c>
    </row>
    <row r="4495" spans="1:17" hidden="1" x14ac:dyDescent="0.25">
      <c r="A4495">
        <v>2</v>
      </c>
      <c r="B4495" t="s">
        <v>39</v>
      </c>
      <c r="C4495" t="s">
        <v>36</v>
      </c>
      <c r="D4495" t="s">
        <v>57</v>
      </c>
      <c r="E4495" t="s">
        <v>18</v>
      </c>
      <c r="F4495" t="s">
        <v>31</v>
      </c>
      <c r="G4495">
        <v>24</v>
      </c>
      <c r="M4495" t="s">
        <v>21</v>
      </c>
    </row>
    <row r="4496" spans="1:17" hidden="1" x14ac:dyDescent="0.25">
      <c r="A4496">
        <v>2</v>
      </c>
      <c r="B4496" t="s">
        <v>39</v>
      </c>
      <c r="C4496" t="s">
        <v>38</v>
      </c>
      <c r="D4496" t="s">
        <v>57</v>
      </c>
      <c r="E4496" t="s">
        <v>18</v>
      </c>
      <c r="F4496" t="s">
        <v>26</v>
      </c>
      <c r="G4496"/>
      <c r="H4496" t="s">
        <v>19</v>
      </c>
      <c r="J4496">
        <v>8</v>
      </c>
      <c r="K4496">
        <v>14</v>
      </c>
      <c r="M4496" t="s">
        <v>21</v>
      </c>
    </row>
    <row r="4497" spans="1:15" hidden="1" x14ac:dyDescent="0.25">
      <c r="A4497">
        <v>2</v>
      </c>
      <c r="B4497" t="s">
        <v>39</v>
      </c>
      <c r="C4497" t="s">
        <v>38</v>
      </c>
      <c r="D4497" t="s">
        <v>57</v>
      </c>
      <c r="E4497" t="s">
        <v>28</v>
      </c>
      <c r="F4497" t="s">
        <v>26</v>
      </c>
      <c r="G4497"/>
      <c r="H4497" t="s">
        <v>27</v>
      </c>
      <c r="I4497">
        <v>1</v>
      </c>
      <c r="J4497">
        <v>0.5</v>
      </c>
      <c r="K4497">
        <v>2</v>
      </c>
      <c r="M4497" t="s">
        <v>21</v>
      </c>
    </row>
    <row r="4498" spans="1:15" hidden="1" x14ac:dyDescent="0.25">
      <c r="A4498">
        <v>2</v>
      </c>
      <c r="B4498" t="s">
        <v>39</v>
      </c>
      <c r="C4498" t="s">
        <v>38</v>
      </c>
      <c r="D4498" t="s">
        <v>57</v>
      </c>
      <c r="E4498" t="s">
        <v>18</v>
      </c>
      <c r="F4498" t="s">
        <v>31</v>
      </c>
      <c r="G4498">
        <v>24</v>
      </c>
      <c r="M4498" t="s">
        <v>21</v>
      </c>
    </row>
    <row r="4499" spans="1:15" hidden="1" x14ac:dyDescent="0.25">
      <c r="A4499">
        <v>2</v>
      </c>
      <c r="B4499" t="s">
        <v>39</v>
      </c>
      <c r="C4499" t="s">
        <v>37</v>
      </c>
      <c r="D4499" t="s">
        <v>57</v>
      </c>
      <c r="E4499" t="s">
        <v>18</v>
      </c>
      <c r="F4499" t="s">
        <v>26</v>
      </c>
      <c r="G4499"/>
      <c r="H4499" t="s">
        <v>19</v>
      </c>
      <c r="J4499">
        <v>6</v>
      </c>
      <c r="K4499">
        <v>9</v>
      </c>
      <c r="M4499" t="s">
        <v>21</v>
      </c>
    </row>
    <row r="4500" spans="1:15" hidden="1" x14ac:dyDescent="0.25">
      <c r="A4500">
        <v>2</v>
      </c>
      <c r="B4500" t="s">
        <v>39</v>
      </c>
      <c r="C4500" t="s">
        <v>37</v>
      </c>
      <c r="D4500" t="s">
        <v>57</v>
      </c>
      <c r="E4500" t="s">
        <v>18</v>
      </c>
      <c r="F4500" t="s">
        <v>26</v>
      </c>
      <c r="G4500"/>
      <c r="H4500" t="s">
        <v>19</v>
      </c>
      <c r="J4500">
        <v>6</v>
      </c>
      <c r="K4500">
        <v>8</v>
      </c>
      <c r="M4500" t="s">
        <v>21</v>
      </c>
    </row>
    <row r="4501" spans="1:15" hidden="1" x14ac:dyDescent="0.25">
      <c r="A4501">
        <v>2</v>
      </c>
      <c r="B4501" t="s">
        <v>39</v>
      </c>
      <c r="C4501" t="s">
        <v>37</v>
      </c>
      <c r="D4501" t="s">
        <v>57</v>
      </c>
      <c r="E4501" t="s">
        <v>28</v>
      </c>
      <c r="F4501" t="s">
        <v>26</v>
      </c>
      <c r="G4501"/>
      <c r="H4501" t="s">
        <v>27</v>
      </c>
      <c r="I4501">
        <v>0.75</v>
      </c>
      <c r="J4501">
        <v>0.5</v>
      </c>
      <c r="K4501">
        <v>1</v>
      </c>
      <c r="M4501" t="s">
        <v>21</v>
      </c>
    </row>
    <row r="4502" spans="1:15" hidden="1" x14ac:dyDescent="0.25">
      <c r="A4502">
        <v>2</v>
      </c>
      <c r="B4502" t="s">
        <v>39</v>
      </c>
      <c r="C4502" t="s">
        <v>37</v>
      </c>
      <c r="D4502" t="s">
        <v>57</v>
      </c>
      <c r="E4502" t="s">
        <v>18</v>
      </c>
      <c r="F4502" t="s">
        <v>31</v>
      </c>
      <c r="G4502">
        <v>24</v>
      </c>
      <c r="M4502" t="s">
        <v>21</v>
      </c>
    </row>
    <row r="4503" spans="1:15" x14ac:dyDescent="0.25">
      <c r="A4503">
        <v>1</v>
      </c>
      <c r="B4503" t="s">
        <v>39</v>
      </c>
      <c r="C4503" t="s">
        <v>17</v>
      </c>
      <c r="D4503" t="s">
        <v>57</v>
      </c>
      <c r="E4503" t="s">
        <v>18</v>
      </c>
      <c r="F4503" t="s">
        <v>26</v>
      </c>
      <c r="G4503"/>
      <c r="H4503" t="s">
        <v>19</v>
      </c>
      <c r="J4503">
        <v>6</v>
      </c>
      <c r="K4503">
        <v>8</v>
      </c>
      <c r="M4503" t="s">
        <v>21</v>
      </c>
    </row>
    <row r="4504" spans="1:15" x14ac:dyDescent="0.25">
      <c r="A4504">
        <v>1</v>
      </c>
      <c r="B4504" t="s">
        <v>39</v>
      </c>
      <c r="C4504" t="s">
        <v>17</v>
      </c>
      <c r="D4504" t="s">
        <v>57</v>
      </c>
      <c r="E4504" t="s">
        <v>20</v>
      </c>
      <c r="F4504" t="s">
        <v>74</v>
      </c>
      <c r="G4504"/>
      <c r="J4504">
        <v>0.25</v>
      </c>
      <c r="K4504">
        <v>0.33</v>
      </c>
      <c r="M4504" t="s">
        <v>75</v>
      </c>
      <c r="N4504" t="s">
        <v>21</v>
      </c>
      <c r="O4504" t="s">
        <v>22</v>
      </c>
    </row>
    <row r="4505" spans="1:15" x14ac:dyDescent="0.25">
      <c r="A4505">
        <v>1</v>
      </c>
      <c r="B4505" t="s">
        <v>39</v>
      </c>
      <c r="C4505" t="s">
        <v>17</v>
      </c>
      <c r="D4505" t="s">
        <v>57</v>
      </c>
      <c r="E4505" t="s">
        <v>23</v>
      </c>
      <c r="F4505" t="s">
        <v>26</v>
      </c>
      <c r="G4505"/>
      <c r="H4505" t="s">
        <v>19</v>
      </c>
      <c r="J4505">
        <v>6</v>
      </c>
      <c r="K4505">
        <v>8</v>
      </c>
      <c r="M4505" t="s">
        <v>22</v>
      </c>
    </row>
    <row r="4506" spans="1:15" x14ac:dyDescent="0.25">
      <c r="A4506">
        <v>1</v>
      </c>
      <c r="B4506" t="s">
        <v>39</v>
      </c>
      <c r="C4506" t="s">
        <v>17</v>
      </c>
      <c r="D4506" t="s">
        <v>57</v>
      </c>
      <c r="E4506" t="s">
        <v>28</v>
      </c>
      <c r="F4506" t="s">
        <v>26</v>
      </c>
      <c r="G4506"/>
      <c r="H4506" t="s">
        <v>27</v>
      </c>
      <c r="I4506">
        <v>0.75</v>
      </c>
      <c r="J4506">
        <v>0.5</v>
      </c>
      <c r="K4506">
        <v>1</v>
      </c>
      <c r="M4506" t="s">
        <v>21</v>
      </c>
    </row>
    <row r="4507" spans="1:15" x14ac:dyDescent="0.25">
      <c r="A4507">
        <v>1</v>
      </c>
      <c r="B4507" t="s">
        <v>39</v>
      </c>
      <c r="C4507" t="s">
        <v>17</v>
      </c>
      <c r="D4507" t="s">
        <v>57</v>
      </c>
      <c r="E4507" t="s">
        <v>20</v>
      </c>
      <c r="F4507" t="s">
        <v>74</v>
      </c>
      <c r="G4507"/>
      <c r="J4507">
        <v>0.25</v>
      </c>
      <c r="K4507">
        <v>0.33</v>
      </c>
      <c r="M4507" t="s">
        <v>75</v>
      </c>
      <c r="N4507" t="s">
        <v>24</v>
      </c>
      <c r="O4507" t="s">
        <v>21</v>
      </c>
    </row>
    <row r="4508" spans="1:15" x14ac:dyDescent="0.25">
      <c r="A4508">
        <v>1</v>
      </c>
      <c r="B4508" t="s">
        <v>39</v>
      </c>
      <c r="C4508" t="s">
        <v>17</v>
      </c>
      <c r="D4508" t="s">
        <v>57</v>
      </c>
      <c r="E4508" t="s">
        <v>18</v>
      </c>
      <c r="F4508" t="s">
        <v>31</v>
      </c>
      <c r="G4508">
        <v>24</v>
      </c>
      <c r="M4508" t="s">
        <v>21</v>
      </c>
    </row>
    <row r="4509" spans="1:15" x14ac:dyDescent="0.25">
      <c r="A4509">
        <v>1</v>
      </c>
      <c r="B4509" t="s">
        <v>39</v>
      </c>
      <c r="C4509" t="s">
        <v>36</v>
      </c>
      <c r="D4509" t="s">
        <v>57</v>
      </c>
      <c r="E4509" t="s">
        <v>18</v>
      </c>
      <c r="F4509" t="s">
        <v>26</v>
      </c>
      <c r="G4509"/>
      <c r="H4509" t="s">
        <v>19</v>
      </c>
      <c r="J4509">
        <v>8</v>
      </c>
      <c r="K4509">
        <v>10</v>
      </c>
      <c r="M4509" t="s">
        <v>21</v>
      </c>
    </row>
    <row r="4510" spans="1:15" x14ac:dyDescent="0.25">
      <c r="A4510">
        <v>1</v>
      </c>
      <c r="B4510" t="s">
        <v>39</v>
      </c>
      <c r="C4510" t="s">
        <v>36</v>
      </c>
      <c r="D4510" t="s">
        <v>57</v>
      </c>
      <c r="E4510" t="s">
        <v>28</v>
      </c>
      <c r="F4510" t="s">
        <v>26</v>
      </c>
      <c r="G4510"/>
      <c r="H4510" t="s">
        <v>27</v>
      </c>
      <c r="I4510">
        <v>1</v>
      </c>
      <c r="J4510">
        <v>0.5</v>
      </c>
      <c r="K4510">
        <v>2</v>
      </c>
      <c r="M4510" t="s">
        <v>21</v>
      </c>
    </row>
    <row r="4511" spans="1:15" x14ac:dyDescent="0.25">
      <c r="A4511">
        <v>1</v>
      </c>
      <c r="B4511" t="s">
        <v>39</v>
      </c>
      <c r="C4511" t="s">
        <v>36</v>
      </c>
      <c r="D4511" t="s">
        <v>57</v>
      </c>
      <c r="E4511" t="s">
        <v>18</v>
      </c>
      <c r="F4511" t="s">
        <v>31</v>
      </c>
      <c r="G4511">
        <v>24</v>
      </c>
      <c r="M4511" t="s">
        <v>21</v>
      </c>
    </row>
    <row r="4512" spans="1:15" x14ac:dyDescent="0.25">
      <c r="A4512">
        <v>1</v>
      </c>
      <c r="B4512" t="s">
        <v>39</v>
      </c>
      <c r="C4512" t="s">
        <v>38</v>
      </c>
      <c r="D4512" t="s">
        <v>57</v>
      </c>
      <c r="E4512" t="s">
        <v>18</v>
      </c>
      <c r="F4512" t="s">
        <v>26</v>
      </c>
      <c r="G4512"/>
      <c r="H4512" t="s">
        <v>19</v>
      </c>
      <c r="J4512">
        <v>8</v>
      </c>
      <c r="K4512">
        <v>14</v>
      </c>
      <c r="M4512" t="s">
        <v>21</v>
      </c>
    </row>
    <row r="4513" spans="1:17" x14ac:dyDescent="0.25">
      <c r="A4513">
        <v>1</v>
      </c>
      <c r="B4513" t="s">
        <v>39</v>
      </c>
      <c r="C4513" t="s">
        <v>38</v>
      </c>
      <c r="D4513" t="s">
        <v>57</v>
      </c>
      <c r="E4513" t="s">
        <v>28</v>
      </c>
      <c r="F4513" t="s">
        <v>26</v>
      </c>
      <c r="G4513"/>
      <c r="H4513" t="s">
        <v>27</v>
      </c>
      <c r="I4513">
        <v>1</v>
      </c>
      <c r="J4513">
        <v>0.5</v>
      </c>
      <c r="K4513">
        <v>2</v>
      </c>
      <c r="M4513" t="s">
        <v>21</v>
      </c>
    </row>
    <row r="4514" spans="1:17" x14ac:dyDescent="0.25">
      <c r="A4514">
        <v>1</v>
      </c>
      <c r="B4514" t="s">
        <v>39</v>
      </c>
      <c r="C4514" t="s">
        <v>38</v>
      </c>
      <c r="D4514" t="s">
        <v>57</v>
      </c>
      <c r="E4514" t="s">
        <v>18</v>
      </c>
      <c r="F4514" t="s">
        <v>31</v>
      </c>
      <c r="G4514">
        <v>24</v>
      </c>
      <c r="M4514" t="s">
        <v>21</v>
      </c>
    </row>
    <row r="4515" spans="1:17" x14ac:dyDescent="0.25">
      <c r="A4515">
        <v>1</v>
      </c>
      <c r="B4515" t="s">
        <v>39</v>
      </c>
      <c r="C4515" t="s">
        <v>37</v>
      </c>
      <c r="D4515" t="s">
        <v>57</v>
      </c>
      <c r="E4515" t="s">
        <v>18</v>
      </c>
      <c r="F4515" t="s">
        <v>26</v>
      </c>
      <c r="G4515"/>
      <c r="H4515" t="s">
        <v>19</v>
      </c>
      <c r="J4515">
        <v>6</v>
      </c>
      <c r="K4515">
        <v>8</v>
      </c>
      <c r="M4515" t="s">
        <v>21</v>
      </c>
    </row>
    <row r="4516" spans="1:17" x14ac:dyDescent="0.25">
      <c r="A4516">
        <v>1</v>
      </c>
      <c r="B4516" t="s">
        <v>39</v>
      </c>
      <c r="C4516" t="s">
        <v>37</v>
      </c>
      <c r="D4516" t="s">
        <v>57</v>
      </c>
      <c r="E4516" t="s">
        <v>20</v>
      </c>
      <c r="F4516" t="s">
        <v>74</v>
      </c>
      <c r="G4516"/>
      <c r="J4516">
        <v>0.25</v>
      </c>
      <c r="K4516">
        <v>0.33</v>
      </c>
      <c r="M4516" t="s">
        <v>75</v>
      </c>
      <c r="N4516" t="s">
        <v>21</v>
      </c>
      <c r="O4516" t="s">
        <v>22</v>
      </c>
    </row>
    <row r="4517" spans="1:17" x14ac:dyDescent="0.25">
      <c r="A4517">
        <v>1</v>
      </c>
      <c r="B4517" t="s">
        <v>39</v>
      </c>
      <c r="C4517" t="s">
        <v>37</v>
      </c>
      <c r="D4517" t="s">
        <v>57</v>
      </c>
      <c r="E4517" t="s">
        <v>23</v>
      </c>
      <c r="F4517" t="s">
        <v>26</v>
      </c>
      <c r="G4517"/>
      <c r="H4517" t="s">
        <v>19</v>
      </c>
      <c r="J4517">
        <v>6</v>
      </c>
      <c r="K4517">
        <v>8</v>
      </c>
      <c r="M4517" t="s">
        <v>22</v>
      </c>
    </row>
    <row r="4518" spans="1:17" x14ac:dyDescent="0.25">
      <c r="A4518">
        <v>1</v>
      </c>
      <c r="B4518" t="s">
        <v>39</v>
      </c>
      <c r="C4518" t="s">
        <v>37</v>
      </c>
      <c r="D4518" t="s">
        <v>57</v>
      </c>
      <c r="E4518" t="s">
        <v>28</v>
      </c>
      <c r="F4518" t="s">
        <v>26</v>
      </c>
      <c r="G4518"/>
      <c r="H4518" t="s">
        <v>27</v>
      </c>
      <c r="I4518">
        <v>0.75</v>
      </c>
      <c r="J4518">
        <v>0.5</v>
      </c>
      <c r="K4518">
        <v>1</v>
      </c>
      <c r="M4518" t="s">
        <v>21</v>
      </c>
    </row>
    <row r="4519" spans="1:17" x14ac:dyDescent="0.25">
      <c r="A4519">
        <v>1</v>
      </c>
      <c r="B4519" t="s">
        <v>39</v>
      </c>
      <c r="C4519" t="s">
        <v>37</v>
      </c>
      <c r="D4519" t="s">
        <v>57</v>
      </c>
      <c r="E4519" t="s">
        <v>20</v>
      </c>
      <c r="F4519" t="s">
        <v>74</v>
      </c>
      <c r="G4519"/>
      <c r="J4519">
        <v>0.25</v>
      </c>
      <c r="K4519">
        <v>0.33</v>
      </c>
      <c r="M4519" t="s">
        <v>75</v>
      </c>
      <c r="N4519" t="s">
        <v>24</v>
      </c>
      <c r="O4519" t="s">
        <v>21</v>
      </c>
    </row>
    <row r="4520" spans="1:17" x14ac:dyDescent="0.25">
      <c r="A4520">
        <v>1</v>
      </c>
      <c r="B4520" t="s">
        <v>39</v>
      </c>
      <c r="C4520" t="s">
        <v>37</v>
      </c>
      <c r="D4520" t="s">
        <v>57</v>
      </c>
      <c r="E4520" t="s">
        <v>18</v>
      </c>
      <c r="F4520" t="s">
        <v>31</v>
      </c>
      <c r="G4520">
        <v>24</v>
      </c>
      <c r="M4520" t="s">
        <v>21</v>
      </c>
    </row>
    <row r="4521" spans="1:17" hidden="1" x14ac:dyDescent="0.25">
      <c r="A4521">
        <v>0</v>
      </c>
      <c r="B4521" t="s">
        <v>40</v>
      </c>
      <c r="C4521" t="s">
        <v>17</v>
      </c>
      <c r="D4521" t="s">
        <v>57</v>
      </c>
      <c r="E4521" t="s">
        <v>18</v>
      </c>
      <c r="F4521" t="s">
        <v>26</v>
      </c>
      <c r="G4521"/>
      <c r="H4521" t="s">
        <v>19</v>
      </c>
      <c r="J4521">
        <v>6</v>
      </c>
      <c r="K4521">
        <v>8</v>
      </c>
      <c r="M4521" t="s">
        <v>21</v>
      </c>
    </row>
    <row r="4522" spans="1:17" hidden="1" x14ac:dyDescent="0.25">
      <c r="A4522">
        <v>0</v>
      </c>
      <c r="B4522" t="s">
        <v>40</v>
      </c>
      <c r="C4522" t="s">
        <v>17</v>
      </c>
      <c r="D4522" t="s">
        <v>57</v>
      </c>
      <c r="E4522" t="s">
        <v>20</v>
      </c>
      <c r="F4522" t="s">
        <v>74</v>
      </c>
      <c r="G4522"/>
      <c r="J4522">
        <v>0.25</v>
      </c>
      <c r="K4522">
        <v>0.33</v>
      </c>
      <c r="M4522" t="s">
        <v>75</v>
      </c>
      <c r="N4522" t="s">
        <v>21</v>
      </c>
      <c r="O4522" t="s">
        <v>22</v>
      </c>
    </row>
    <row r="4523" spans="1:17" hidden="1" x14ac:dyDescent="0.25">
      <c r="A4523">
        <v>0</v>
      </c>
      <c r="B4523" t="s">
        <v>40</v>
      </c>
      <c r="C4523" t="s">
        <v>17</v>
      </c>
      <c r="D4523" t="s">
        <v>57</v>
      </c>
      <c r="E4523" t="s">
        <v>23</v>
      </c>
      <c r="F4523" t="s">
        <v>26</v>
      </c>
      <c r="G4523"/>
      <c r="H4523" t="s">
        <v>19</v>
      </c>
      <c r="J4523">
        <v>6</v>
      </c>
      <c r="K4523">
        <v>8</v>
      </c>
      <c r="M4523" t="s">
        <v>22</v>
      </c>
    </row>
    <row r="4524" spans="1:17" hidden="1" x14ac:dyDescent="0.25">
      <c r="A4524">
        <v>0</v>
      </c>
      <c r="B4524" t="s">
        <v>40</v>
      </c>
      <c r="C4524" t="s">
        <v>17</v>
      </c>
      <c r="D4524" t="s">
        <v>57</v>
      </c>
      <c r="E4524" t="s">
        <v>20</v>
      </c>
      <c r="F4524" t="s">
        <v>74</v>
      </c>
      <c r="G4524"/>
      <c r="J4524">
        <v>0.25</v>
      </c>
      <c r="K4524">
        <v>0.33</v>
      </c>
      <c r="M4524" t="s">
        <v>75</v>
      </c>
      <c r="N4524" t="s">
        <v>24</v>
      </c>
      <c r="O4524" t="s">
        <v>29</v>
      </c>
      <c r="P4524">
        <v>2500</v>
      </c>
      <c r="Q4524" t="e">
        <f>VLOOKUP(A4524&amp;C4524&amp;D4524,Sheet2!$A$1:$W$46,21,FALSE)</f>
        <v>#N/A</v>
      </c>
    </row>
    <row r="4525" spans="1:17" hidden="1" x14ac:dyDescent="0.25">
      <c r="A4525">
        <v>0</v>
      </c>
      <c r="B4525" t="s">
        <v>40</v>
      </c>
      <c r="C4525" t="s">
        <v>17</v>
      </c>
      <c r="D4525" t="s">
        <v>57</v>
      </c>
      <c r="E4525" t="s">
        <v>30</v>
      </c>
      <c r="F4525" t="s">
        <v>26</v>
      </c>
      <c r="G4525"/>
      <c r="H4525" t="s">
        <v>19</v>
      </c>
      <c r="J4525">
        <v>1</v>
      </c>
      <c r="K4525">
        <v>2</v>
      </c>
      <c r="M4525" t="s">
        <v>24</v>
      </c>
    </row>
    <row r="4526" spans="1:17" hidden="1" x14ac:dyDescent="0.25">
      <c r="A4526">
        <v>0</v>
      </c>
      <c r="B4526" t="s">
        <v>40</v>
      </c>
      <c r="C4526" t="s">
        <v>17</v>
      </c>
      <c r="D4526" t="s">
        <v>57</v>
      </c>
      <c r="E4526" t="s">
        <v>20</v>
      </c>
      <c r="F4526" t="s">
        <v>74</v>
      </c>
      <c r="G4526"/>
      <c r="J4526">
        <v>0.25</v>
      </c>
      <c r="K4526">
        <v>0.33</v>
      </c>
      <c r="M4526" t="s">
        <v>75</v>
      </c>
      <c r="N4526" t="s">
        <v>24</v>
      </c>
      <c r="O4526" t="s">
        <v>21</v>
      </c>
      <c r="P4526">
        <v>1000</v>
      </c>
    </row>
    <row r="4527" spans="1:17" hidden="1" x14ac:dyDescent="0.25">
      <c r="A4527">
        <v>0</v>
      </c>
      <c r="B4527" t="s">
        <v>40</v>
      </c>
      <c r="C4527" t="s">
        <v>17</v>
      </c>
      <c r="D4527" t="s">
        <v>57</v>
      </c>
      <c r="E4527" t="s">
        <v>28</v>
      </c>
      <c r="F4527" t="s">
        <v>26</v>
      </c>
      <c r="G4527"/>
      <c r="H4527" t="s">
        <v>27</v>
      </c>
      <c r="I4527">
        <v>0.75</v>
      </c>
      <c r="J4527">
        <v>0.5</v>
      </c>
      <c r="K4527">
        <v>1</v>
      </c>
      <c r="M4527" t="s">
        <v>21</v>
      </c>
    </row>
    <row r="4528" spans="1:17" hidden="1" x14ac:dyDescent="0.25">
      <c r="A4528">
        <v>0</v>
      </c>
      <c r="B4528" t="s">
        <v>40</v>
      </c>
      <c r="C4528" t="s">
        <v>17</v>
      </c>
      <c r="D4528" t="s">
        <v>57</v>
      </c>
      <c r="E4528" t="s">
        <v>20</v>
      </c>
      <c r="F4528" t="s">
        <v>74</v>
      </c>
      <c r="G4528"/>
      <c r="J4528">
        <v>0.25</v>
      </c>
      <c r="K4528">
        <v>0.33</v>
      </c>
      <c r="M4528" t="s">
        <v>75</v>
      </c>
      <c r="N4528" t="s">
        <v>24</v>
      </c>
      <c r="O4528" t="s">
        <v>21</v>
      </c>
    </row>
    <row r="4529" spans="1:17" hidden="1" x14ac:dyDescent="0.25">
      <c r="A4529">
        <v>0</v>
      </c>
      <c r="B4529" t="s">
        <v>40</v>
      </c>
      <c r="C4529" t="s">
        <v>17</v>
      </c>
      <c r="D4529" t="s">
        <v>57</v>
      </c>
      <c r="E4529" t="s">
        <v>18</v>
      </c>
      <c r="F4529" t="s">
        <v>31</v>
      </c>
      <c r="G4529">
        <v>24</v>
      </c>
      <c r="M4529" t="s">
        <v>21</v>
      </c>
    </row>
    <row r="4530" spans="1:17" hidden="1" x14ac:dyDescent="0.25">
      <c r="A4530">
        <v>0</v>
      </c>
      <c r="B4530" t="s">
        <v>40</v>
      </c>
      <c r="C4530" t="s">
        <v>36</v>
      </c>
      <c r="D4530" t="s">
        <v>57</v>
      </c>
      <c r="E4530" t="s">
        <v>18</v>
      </c>
      <c r="F4530" t="s">
        <v>26</v>
      </c>
      <c r="G4530"/>
      <c r="H4530" t="s">
        <v>19</v>
      </c>
      <c r="J4530">
        <v>8</v>
      </c>
      <c r="K4530">
        <v>10</v>
      </c>
      <c r="M4530" t="s">
        <v>21</v>
      </c>
    </row>
    <row r="4531" spans="1:17" hidden="1" x14ac:dyDescent="0.25">
      <c r="A4531">
        <v>0</v>
      </c>
      <c r="B4531" t="s">
        <v>40</v>
      </c>
      <c r="C4531" t="s">
        <v>36</v>
      </c>
      <c r="D4531" t="s">
        <v>57</v>
      </c>
      <c r="E4531" t="s">
        <v>20</v>
      </c>
      <c r="F4531" t="s">
        <v>74</v>
      </c>
      <c r="G4531"/>
      <c r="J4531">
        <v>0.25</v>
      </c>
      <c r="K4531">
        <v>0.33</v>
      </c>
      <c r="M4531" t="s">
        <v>75</v>
      </c>
      <c r="N4531" t="s">
        <v>21</v>
      </c>
      <c r="O4531" t="s">
        <v>29</v>
      </c>
      <c r="P4531">
        <v>2500</v>
      </c>
      <c r="Q4531" t="e">
        <f>VLOOKUP(A4531&amp;C4531&amp;D4531,Sheet2!$A$1:$W$46,21,FALSE)</f>
        <v>#N/A</v>
      </c>
    </row>
    <row r="4532" spans="1:17" hidden="1" x14ac:dyDescent="0.25">
      <c r="A4532">
        <v>0</v>
      </c>
      <c r="B4532" t="s">
        <v>40</v>
      </c>
      <c r="C4532" t="s">
        <v>36</v>
      </c>
      <c r="D4532" t="s">
        <v>57</v>
      </c>
      <c r="E4532" t="s">
        <v>30</v>
      </c>
      <c r="F4532" t="s">
        <v>26</v>
      </c>
      <c r="G4532"/>
      <c r="H4532" t="s">
        <v>19</v>
      </c>
      <c r="J4532">
        <v>2</v>
      </c>
      <c r="K4532">
        <v>4</v>
      </c>
      <c r="M4532" t="s">
        <v>24</v>
      </c>
    </row>
    <row r="4533" spans="1:17" hidden="1" x14ac:dyDescent="0.25">
      <c r="A4533">
        <v>0</v>
      </c>
      <c r="B4533" t="s">
        <v>40</v>
      </c>
      <c r="C4533" t="s">
        <v>36</v>
      </c>
      <c r="D4533" t="s">
        <v>57</v>
      </c>
      <c r="E4533" t="s">
        <v>20</v>
      </c>
      <c r="F4533" t="s">
        <v>74</v>
      </c>
      <c r="G4533"/>
      <c r="J4533">
        <v>0.25</v>
      </c>
      <c r="K4533">
        <v>0.33</v>
      </c>
      <c r="M4533" t="s">
        <v>75</v>
      </c>
      <c r="N4533" t="s">
        <v>24</v>
      </c>
      <c r="O4533" t="s">
        <v>21</v>
      </c>
    </row>
    <row r="4534" spans="1:17" hidden="1" x14ac:dyDescent="0.25">
      <c r="A4534">
        <v>0</v>
      </c>
      <c r="B4534" t="s">
        <v>40</v>
      </c>
      <c r="C4534" t="s">
        <v>36</v>
      </c>
      <c r="D4534" t="s">
        <v>57</v>
      </c>
      <c r="E4534" t="s">
        <v>28</v>
      </c>
      <c r="F4534" t="s">
        <v>26</v>
      </c>
      <c r="G4534"/>
      <c r="H4534" t="s">
        <v>27</v>
      </c>
      <c r="I4534">
        <v>1</v>
      </c>
      <c r="J4534">
        <v>0.5</v>
      </c>
      <c r="K4534">
        <v>2</v>
      </c>
      <c r="M4534" t="s">
        <v>21</v>
      </c>
    </row>
    <row r="4535" spans="1:17" hidden="1" x14ac:dyDescent="0.25">
      <c r="A4535">
        <v>0</v>
      </c>
      <c r="B4535" t="s">
        <v>40</v>
      </c>
      <c r="C4535" t="s">
        <v>36</v>
      </c>
      <c r="D4535" t="s">
        <v>57</v>
      </c>
      <c r="E4535" t="s">
        <v>18</v>
      </c>
      <c r="F4535" t="s">
        <v>31</v>
      </c>
      <c r="G4535">
        <v>24</v>
      </c>
      <c r="M4535" t="s">
        <v>21</v>
      </c>
    </row>
    <row r="4536" spans="1:17" hidden="1" x14ac:dyDescent="0.25">
      <c r="A4536">
        <v>0</v>
      </c>
      <c r="B4536" t="s">
        <v>40</v>
      </c>
      <c r="C4536" t="s">
        <v>38</v>
      </c>
      <c r="D4536" t="s">
        <v>57</v>
      </c>
      <c r="E4536" t="s">
        <v>18</v>
      </c>
      <c r="F4536" t="s">
        <v>26</v>
      </c>
      <c r="G4536"/>
      <c r="H4536" t="s">
        <v>19</v>
      </c>
      <c r="J4536">
        <v>8</v>
      </c>
      <c r="K4536">
        <v>14</v>
      </c>
      <c r="M4536" t="s">
        <v>21</v>
      </c>
    </row>
    <row r="4537" spans="1:17" hidden="1" x14ac:dyDescent="0.25">
      <c r="A4537">
        <v>0</v>
      </c>
      <c r="B4537" t="s">
        <v>40</v>
      </c>
      <c r="C4537" t="s">
        <v>38</v>
      </c>
      <c r="D4537" t="s">
        <v>57</v>
      </c>
      <c r="E4537" t="s">
        <v>28</v>
      </c>
      <c r="F4537" t="s">
        <v>26</v>
      </c>
      <c r="G4537"/>
      <c r="H4537" t="s">
        <v>27</v>
      </c>
      <c r="I4537">
        <v>1</v>
      </c>
      <c r="J4537">
        <v>0.5</v>
      </c>
      <c r="K4537">
        <v>2</v>
      </c>
      <c r="M4537" t="s">
        <v>21</v>
      </c>
    </row>
    <row r="4538" spans="1:17" hidden="1" x14ac:dyDescent="0.25">
      <c r="A4538">
        <v>0</v>
      </c>
      <c r="B4538" t="s">
        <v>40</v>
      </c>
      <c r="C4538" t="s">
        <v>38</v>
      </c>
      <c r="D4538" t="s">
        <v>57</v>
      </c>
      <c r="E4538" t="s">
        <v>18</v>
      </c>
      <c r="F4538" t="s">
        <v>31</v>
      </c>
      <c r="G4538">
        <v>24</v>
      </c>
      <c r="M4538" t="s">
        <v>21</v>
      </c>
    </row>
    <row r="4539" spans="1:17" hidden="1" x14ac:dyDescent="0.25">
      <c r="A4539">
        <v>0</v>
      </c>
      <c r="B4539" t="s">
        <v>40</v>
      </c>
      <c r="C4539" t="s">
        <v>37</v>
      </c>
      <c r="D4539" t="s">
        <v>57</v>
      </c>
      <c r="E4539" t="s">
        <v>18</v>
      </c>
      <c r="F4539" t="s">
        <v>26</v>
      </c>
      <c r="G4539"/>
      <c r="H4539" t="s">
        <v>19</v>
      </c>
      <c r="J4539">
        <v>6</v>
      </c>
      <c r="K4539">
        <v>8</v>
      </c>
      <c r="M4539" t="s">
        <v>21</v>
      </c>
    </row>
    <row r="4540" spans="1:17" hidden="1" x14ac:dyDescent="0.25">
      <c r="A4540">
        <v>0</v>
      </c>
      <c r="B4540" t="s">
        <v>40</v>
      </c>
      <c r="C4540" t="s">
        <v>37</v>
      </c>
      <c r="D4540" t="s">
        <v>57</v>
      </c>
      <c r="E4540" t="s">
        <v>20</v>
      </c>
      <c r="F4540" t="s">
        <v>74</v>
      </c>
      <c r="G4540"/>
      <c r="J4540">
        <v>0.25</v>
      </c>
      <c r="K4540">
        <v>0.33</v>
      </c>
      <c r="M4540" t="s">
        <v>75</v>
      </c>
      <c r="N4540" t="s">
        <v>21</v>
      </c>
      <c r="O4540" t="s">
        <v>22</v>
      </c>
    </row>
    <row r="4541" spans="1:17" hidden="1" x14ac:dyDescent="0.25">
      <c r="A4541">
        <v>0</v>
      </c>
      <c r="B4541" t="s">
        <v>40</v>
      </c>
      <c r="C4541" t="s">
        <v>37</v>
      </c>
      <c r="D4541" t="s">
        <v>57</v>
      </c>
      <c r="E4541" t="s">
        <v>23</v>
      </c>
      <c r="F4541" t="s">
        <v>26</v>
      </c>
      <c r="G4541"/>
      <c r="H4541" t="s">
        <v>19</v>
      </c>
      <c r="J4541">
        <v>6</v>
      </c>
      <c r="K4541">
        <v>8</v>
      </c>
      <c r="M4541" t="s">
        <v>22</v>
      </c>
    </row>
    <row r="4542" spans="1:17" hidden="1" x14ac:dyDescent="0.25">
      <c r="A4542">
        <v>0</v>
      </c>
      <c r="B4542" t="s">
        <v>40</v>
      </c>
      <c r="C4542" t="s">
        <v>37</v>
      </c>
      <c r="D4542" t="s">
        <v>57</v>
      </c>
      <c r="E4542" t="s">
        <v>20</v>
      </c>
      <c r="F4542" t="s">
        <v>74</v>
      </c>
      <c r="G4542"/>
      <c r="J4542">
        <v>0.25</v>
      </c>
      <c r="K4542">
        <v>0.33</v>
      </c>
      <c r="M4542" t="s">
        <v>75</v>
      </c>
      <c r="N4542" t="s">
        <v>24</v>
      </c>
      <c r="O4542" t="s">
        <v>29</v>
      </c>
      <c r="P4542">
        <v>2500</v>
      </c>
      <c r="Q4542" t="e">
        <f>VLOOKUP(A4542&amp;C4542&amp;D4542,Sheet2!$A$1:$W$46,21,FALSE)</f>
        <v>#N/A</v>
      </c>
    </row>
    <row r="4543" spans="1:17" hidden="1" x14ac:dyDescent="0.25">
      <c r="A4543">
        <v>0</v>
      </c>
      <c r="B4543" t="s">
        <v>40</v>
      </c>
      <c r="C4543" t="s">
        <v>37</v>
      </c>
      <c r="D4543" t="s">
        <v>57</v>
      </c>
      <c r="E4543" t="s">
        <v>30</v>
      </c>
      <c r="F4543" t="s">
        <v>26</v>
      </c>
      <c r="G4543"/>
      <c r="H4543" t="s">
        <v>19</v>
      </c>
      <c r="J4543">
        <v>4</v>
      </c>
      <c r="K4543">
        <v>5.5</v>
      </c>
      <c r="M4543" t="s">
        <v>24</v>
      </c>
    </row>
    <row r="4544" spans="1:17" hidden="1" x14ac:dyDescent="0.25">
      <c r="A4544">
        <v>0</v>
      </c>
      <c r="B4544" t="s">
        <v>40</v>
      </c>
      <c r="C4544" t="s">
        <v>37</v>
      </c>
      <c r="D4544" t="s">
        <v>57</v>
      </c>
      <c r="E4544" t="s">
        <v>20</v>
      </c>
      <c r="F4544" t="s">
        <v>74</v>
      </c>
      <c r="G4544"/>
      <c r="J4544">
        <v>0.25</v>
      </c>
      <c r="K4544">
        <v>0.33</v>
      </c>
      <c r="M4544" t="s">
        <v>75</v>
      </c>
      <c r="N4544" t="s">
        <v>24</v>
      </c>
      <c r="O4544" t="s">
        <v>21</v>
      </c>
      <c r="P4544">
        <v>1000</v>
      </c>
    </row>
    <row r="4545" spans="1:15" hidden="1" x14ac:dyDescent="0.25">
      <c r="A4545">
        <v>0</v>
      </c>
      <c r="B4545" t="s">
        <v>40</v>
      </c>
      <c r="C4545" t="s">
        <v>37</v>
      </c>
      <c r="D4545" t="s">
        <v>57</v>
      </c>
      <c r="E4545" t="s">
        <v>28</v>
      </c>
      <c r="F4545" t="s">
        <v>26</v>
      </c>
      <c r="G4545"/>
      <c r="H4545" t="s">
        <v>27</v>
      </c>
      <c r="I4545">
        <v>0.75</v>
      </c>
      <c r="J4545">
        <v>0.5</v>
      </c>
      <c r="K4545">
        <v>1</v>
      </c>
      <c r="M4545" t="s">
        <v>21</v>
      </c>
    </row>
    <row r="4546" spans="1:15" hidden="1" x14ac:dyDescent="0.25">
      <c r="A4546">
        <v>0</v>
      </c>
      <c r="B4546" t="s">
        <v>40</v>
      </c>
      <c r="C4546" t="s">
        <v>37</v>
      </c>
      <c r="D4546" t="s">
        <v>57</v>
      </c>
      <c r="E4546" t="s">
        <v>20</v>
      </c>
      <c r="F4546" t="s">
        <v>74</v>
      </c>
      <c r="G4546"/>
      <c r="J4546">
        <v>0.25</v>
      </c>
      <c r="K4546">
        <v>0.33</v>
      </c>
      <c r="M4546" t="s">
        <v>75</v>
      </c>
      <c r="N4546" t="s">
        <v>24</v>
      </c>
      <c r="O4546" t="s">
        <v>21</v>
      </c>
    </row>
    <row r="4547" spans="1:15" hidden="1" x14ac:dyDescent="0.25">
      <c r="A4547">
        <v>0</v>
      </c>
      <c r="B4547" t="s">
        <v>40</v>
      </c>
      <c r="C4547" t="s">
        <v>37</v>
      </c>
      <c r="D4547" t="s">
        <v>57</v>
      </c>
      <c r="E4547" t="s">
        <v>18</v>
      </c>
      <c r="F4547" t="s">
        <v>31</v>
      </c>
      <c r="G4547">
        <v>24</v>
      </c>
      <c r="M4547" t="s">
        <v>21</v>
      </c>
    </row>
    <row r="4548" spans="1:15" hidden="1" x14ac:dyDescent="0.25">
      <c r="A4548">
        <v>2</v>
      </c>
      <c r="B4548" t="s">
        <v>40</v>
      </c>
      <c r="C4548" t="s">
        <v>17</v>
      </c>
      <c r="D4548" t="s">
        <v>57</v>
      </c>
      <c r="E4548" t="s">
        <v>18</v>
      </c>
      <c r="F4548" t="s">
        <v>26</v>
      </c>
      <c r="G4548"/>
      <c r="H4548" t="s">
        <v>19</v>
      </c>
      <c r="J4548">
        <v>6</v>
      </c>
      <c r="K4548">
        <v>8</v>
      </c>
      <c r="M4548" t="s">
        <v>21</v>
      </c>
    </row>
    <row r="4549" spans="1:15" hidden="1" x14ac:dyDescent="0.25">
      <c r="A4549">
        <v>2</v>
      </c>
      <c r="B4549" t="s">
        <v>40</v>
      </c>
      <c r="C4549" t="s">
        <v>17</v>
      </c>
      <c r="D4549" t="s">
        <v>57</v>
      </c>
      <c r="E4549" t="s">
        <v>18</v>
      </c>
      <c r="F4549" t="s">
        <v>26</v>
      </c>
      <c r="G4549"/>
      <c r="H4549" t="s">
        <v>19</v>
      </c>
      <c r="J4549">
        <v>6</v>
      </c>
      <c r="K4549">
        <v>8</v>
      </c>
      <c r="M4549" t="s">
        <v>21</v>
      </c>
    </row>
    <row r="4550" spans="1:15" hidden="1" x14ac:dyDescent="0.25">
      <c r="A4550">
        <v>2</v>
      </c>
      <c r="B4550" t="s">
        <v>40</v>
      </c>
      <c r="C4550" t="s">
        <v>17</v>
      </c>
      <c r="D4550" t="s">
        <v>57</v>
      </c>
      <c r="E4550" t="s">
        <v>28</v>
      </c>
      <c r="F4550" t="s">
        <v>26</v>
      </c>
      <c r="G4550"/>
      <c r="H4550" t="s">
        <v>27</v>
      </c>
      <c r="I4550">
        <v>0.75</v>
      </c>
      <c r="J4550">
        <v>0.5</v>
      </c>
      <c r="K4550">
        <v>1</v>
      </c>
      <c r="M4550" t="s">
        <v>21</v>
      </c>
    </row>
    <row r="4551" spans="1:15" hidden="1" x14ac:dyDescent="0.25">
      <c r="A4551">
        <v>2</v>
      </c>
      <c r="B4551" t="s">
        <v>40</v>
      </c>
      <c r="C4551" t="s">
        <v>17</v>
      </c>
      <c r="D4551" t="s">
        <v>57</v>
      </c>
      <c r="E4551" t="s">
        <v>18</v>
      </c>
      <c r="F4551" t="s">
        <v>31</v>
      </c>
      <c r="G4551">
        <v>24</v>
      </c>
      <c r="M4551" t="s">
        <v>21</v>
      </c>
    </row>
    <row r="4552" spans="1:15" hidden="1" x14ac:dyDescent="0.25">
      <c r="A4552">
        <v>2</v>
      </c>
      <c r="B4552" t="s">
        <v>40</v>
      </c>
      <c r="C4552" t="s">
        <v>36</v>
      </c>
      <c r="D4552" t="s">
        <v>57</v>
      </c>
      <c r="E4552" t="s">
        <v>18</v>
      </c>
      <c r="F4552" t="s">
        <v>26</v>
      </c>
      <c r="G4552"/>
      <c r="H4552" t="s">
        <v>19</v>
      </c>
      <c r="J4552">
        <v>8</v>
      </c>
      <c r="K4552">
        <v>10</v>
      </c>
      <c r="M4552" t="s">
        <v>21</v>
      </c>
    </row>
    <row r="4553" spans="1:15" hidden="1" x14ac:dyDescent="0.25">
      <c r="A4553">
        <v>2</v>
      </c>
      <c r="B4553" t="s">
        <v>40</v>
      </c>
      <c r="C4553" t="s">
        <v>36</v>
      </c>
      <c r="D4553" t="s">
        <v>57</v>
      </c>
      <c r="E4553" t="s">
        <v>28</v>
      </c>
      <c r="F4553" t="s">
        <v>26</v>
      </c>
      <c r="G4553"/>
      <c r="H4553" t="s">
        <v>27</v>
      </c>
      <c r="I4553">
        <v>1</v>
      </c>
      <c r="J4553">
        <v>0.5</v>
      </c>
      <c r="K4553">
        <v>2</v>
      </c>
      <c r="M4553" t="s">
        <v>21</v>
      </c>
    </row>
    <row r="4554" spans="1:15" hidden="1" x14ac:dyDescent="0.25">
      <c r="A4554">
        <v>2</v>
      </c>
      <c r="B4554" t="s">
        <v>40</v>
      </c>
      <c r="C4554" t="s">
        <v>36</v>
      </c>
      <c r="D4554" t="s">
        <v>57</v>
      </c>
      <c r="E4554" t="s">
        <v>18</v>
      </c>
      <c r="F4554" t="s">
        <v>31</v>
      </c>
      <c r="G4554">
        <v>24</v>
      </c>
      <c r="M4554" t="s">
        <v>21</v>
      </c>
    </row>
    <row r="4555" spans="1:15" hidden="1" x14ac:dyDescent="0.25">
      <c r="A4555">
        <v>2</v>
      </c>
      <c r="B4555" t="s">
        <v>40</v>
      </c>
      <c r="C4555" t="s">
        <v>38</v>
      </c>
      <c r="D4555" t="s">
        <v>57</v>
      </c>
      <c r="E4555" t="s">
        <v>18</v>
      </c>
      <c r="F4555" t="s">
        <v>26</v>
      </c>
      <c r="G4555"/>
      <c r="H4555" t="s">
        <v>19</v>
      </c>
      <c r="J4555">
        <v>8</v>
      </c>
      <c r="K4555">
        <v>14</v>
      </c>
      <c r="M4555" t="s">
        <v>21</v>
      </c>
    </row>
    <row r="4556" spans="1:15" hidden="1" x14ac:dyDescent="0.25">
      <c r="A4556">
        <v>2</v>
      </c>
      <c r="B4556" t="s">
        <v>40</v>
      </c>
      <c r="C4556" t="s">
        <v>38</v>
      </c>
      <c r="D4556" t="s">
        <v>57</v>
      </c>
      <c r="E4556" t="s">
        <v>28</v>
      </c>
      <c r="F4556" t="s">
        <v>26</v>
      </c>
      <c r="G4556"/>
      <c r="H4556" t="s">
        <v>27</v>
      </c>
      <c r="I4556">
        <v>1</v>
      </c>
      <c r="J4556">
        <v>0.5</v>
      </c>
      <c r="K4556">
        <v>2</v>
      </c>
      <c r="M4556" t="s">
        <v>21</v>
      </c>
    </row>
    <row r="4557" spans="1:15" hidden="1" x14ac:dyDescent="0.25">
      <c r="A4557">
        <v>2</v>
      </c>
      <c r="B4557" t="s">
        <v>40</v>
      </c>
      <c r="C4557" t="s">
        <v>38</v>
      </c>
      <c r="D4557" t="s">
        <v>57</v>
      </c>
      <c r="E4557" t="s">
        <v>18</v>
      </c>
      <c r="F4557" t="s">
        <v>31</v>
      </c>
      <c r="G4557">
        <v>24</v>
      </c>
      <c r="M4557" t="s">
        <v>21</v>
      </c>
    </row>
    <row r="4558" spans="1:15" hidden="1" x14ac:dyDescent="0.25">
      <c r="A4558">
        <v>2</v>
      </c>
      <c r="B4558" t="s">
        <v>40</v>
      </c>
      <c r="C4558" t="s">
        <v>37</v>
      </c>
      <c r="D4558" t="s">
        <v>57</v>
      </c>
      <c r="E4558" t="s">
        <v>18</v>
      </c>
      <c r="F4558" t="s">
        <v>26</v>
      </c>
      <c r="G4558"/>
      <c r="H4558" t="s">
        <v>19</v>
      </c>
      <c r="J4558">
        <v>6</v>
      </c>
      <c r="K4558">
        <v>9</v>
      </c>
      <c r="M4558" t="s">
        <v>21</v>
      </c>
    </row>
    <row r="4559" spans="1:15" hidden="1" x14ac:dyDescent="0.25">
      <c r="A4559">
        <v>2</v>
      </c>
      <c r="B4559" t="s">
        <v>40</v>
      </c>
      <c r="C4559" t="s">
        <v>37</v>
      </c>
      <c r="D4559" t="s">
        <v>57</v>
      </c>
      <c r="E4559" t="s">
        <v>18</v>
      </c>
      <c r="F4559" t="s">
        <v>26</v>
      </c>
      <c r="G4559"/>
      <c r="H4559" t="s">
        <v>19</v>
      </c>
      <c r="J4559">
        <v>6</v>
      </c>
      <c r="K4559">
        <v>8</v>
      </c>
      <c r="M4559" t="s">
        <v>21</v>
      </c>
    </row>
    <row r="4560" spans="1:15" hidden="1" x14ac:dyDescent="0.25">
      <c r="A4560">
        <v>2</v>
      </c>
      <c r="B4560" t="s">
        <v>40</v>
      </c>
      <c r="C4560" t="s">
        <v>37</v>
      </c>
      <c r="D4560" t="s">
        <v>57</v>
      </c>
      <c r="E4560" t="s">
        <v>28</v>
      </c>
      <c r="F4560" t="s">
        <v>26</v>
      </c>
      <c r="G4560"/>
      <c r="H4560" t="s">
        <v>27</v>
      </c>
      <c r="I4560">
        <v>0.75</v>
      </c>
      <c r="J4560">
        <v>0.5</v>
      </c>
      <c r="K4560">
        <v>1</v>
      </c>
      <c r="M4560" t="s">
        <v>21</v>
      </c>
    </row>
    <row r="4561" spans="1:15" hidden="1" x14ac:dyDescent="0.25">
      <c r="A4561">
        <v>2</v>
      </c>
      <c r="B4561" t="s">
        <v>40</v>
      </c>
      <c r="C4561" t="s">
        <v>37</v>
      </c>
      <c r="D4561" t="s">
        <v>57</v>
      </c>
      <c r="E4561" t="s">
        <v>18</v>
      </c>
      <c r="F4561" t="s">
        <v>31</v>
      </c>
      <c r="G4561">
        <v>24</v>
      </c>
      <c r="M4561" t="s">
        <v>21</v>
      </c>
    </row>
    <row r="4562" spans="1:15" x14ac:dyDescent="0.25">
      <c r="A4562">
        <v>1</v>
      </c>
      <c r="B4562" t="s">
        <v>40</v>
      </c>
      <c r="C4562" t="s">
        <v>17</v>
      </c>
      <c r="D4562" t="s">
        <v>57</v>
      </c>
      <c r="E4562" t="s">
        <v>18</v>
      </c>
      <c r="F4562" t="s">
        <v>26</v>
      </c>
      <c r="G4562"/>
      <c r="H4562" t="s">
        <v>19</v>
      </c>
      <c r="J4562">
        <v>6</v>
      </c>
      <c r="K4562">
        <v>8</v>
      </c>
      <c r="M4562" t="s">
        <v>21</v>
      </c>
    </row>
    <row r="4563" spans="1:15" x14ac:dyDescent="0.25">
      <c r="A4563">
        <v>1</v>
      </c>
      <c r="B4563" t="s">
        <v>40</v>
      </c>
      <c r="C4563" t="s">
        <v>17</v>
      </c>
      <c r="D4563" t="s">
        <v>57</v>
      </c>
      <c r="E4563" t="s">
        <v>20</v>
      </c>
      <c r="F4563" t="s">
        <v>74</v>
      </c>
      <c r="G4563"/>
      <c r="J4563">
        <v>0.25</v>
      </c>
      <c r="K4563">
        <v>0.33</v>
      </c>
      <c r="M4563" t="s">
        <v>75</v>
      </c>
      <c r="N4563" t="s">
        <v>21</v>
      </c>
      <c r="O4563" t="s">
        <v>22</v>
      </c>
    </row>
    <row r="4564" spans="1:15" x14ac:dyDescent="0.25">
      <c r="A4564">
        <v>1</v>
      </c>
      <c r="B4564" t="s">
        <v>40</v>
      </c>
      <c r="C4564" t="s">
        <v>17</v>
      </c>
      <c r="D4564" t="s">
        <v>57</v>
      </c>
      <c r="E4564" t="s">
        <v>23</v>
      </c>
      <c r="F4564" t="s">
        <v>26</v>
      </c>
      <c r="G4564"/>
      <c r="H4564" t="s">
        <v>19</v>
      </c>
      <c r="J4564">
        <v>6</v>
      </c>
      <c r="K4564">
        <v>8</v>
      </c>
      <c r="M4564" t="s">
        <v>22</v>
      </c>
    </row>
    <row r="4565" spans="1:15" x14ac:dyDescent="0.25">
      <c r="A4565">
        <v>1</v>
      </c>
      <c r="B4565" t="s">
        <v>40</v>
      </c>
      <c r="C4565" t="s">
        <v>17</v>
      </c>
      <c r="D4565" t="s">
        <v>57</v>
      </c>
      <c r="E4565" t="s">
        <v>28</v>
      </c>
      <c r="F4565" t="s">
        <v>26</v>
      </c>
      <c r="G4565"/>
      <c r="H4565" t="s">
        <v>27</v>
      </c>
      <c r="I4565">
        <v>0.75</v>
      </c>
      <c r="J4565">
        <v>0.5</v>
      </c>
      <c r="K4565">
        <v>1</v>
      </c>
      <c r="M4565" t="s">
        <v>21</v>
      </c>
    </row>
    <row r="4566" spans="1:15" x14ac:dyDescent="0.25">
      <c r="A4566">
        <v>1</v>
      </c>
      <c r="B4566" t="s">
        <v>40</v>
      </c>
      <c r="C4566" t="s">
        <v>17</v>
      </c>
      <c r="D4566" t="s">
        <v>57</v>
      </c>
      <c r="E4566" t="s">
        <v>20</v>
      </c>
      <c r="F4566" t="s">
        <v>74</v>
      </c>
      <c r="G4566"/>
      <c r="J4566">
        <v>0.25</v>
      </c>
      <c r="K4566">
        <v>0.33</v>
      </c>
      <c r="M4566" t="s">
        <v>75</v>
      </c>
      <c r="N4566" t="s">
        <v>24</v>
      </c>
      <c r="O4566" t="s">
        <v>21</v>
      </c>
    </row>
    <row r="4567" spans="1:15" x14ac:dyDescent="0.25">
      <c r="A4567">
        <v>1</v>
      </c>
      <c r="B4567" t="s">
        <v>40</v>
      </c>
      <c r="C4567" t="s">
        <v>17</v>
      </c>
      <c r="D4567" t="s">
        <v>57</v>
      </c>
      <c r="E4567" t="s">
        <v>18</v>
      </c>
      <c r="F4567" t="s">
        <v>31</v>
      </c>
      <c r="G4567">
        <v>24</v>
      </c>
      <c r="M4567" t="s">
        <v>21</v>
      </c>
    </row>
    <row r="4568" spans="1:15" x14ac:dyDescent="0.25">
      <c r="A4568">
        <v>1</v>
      </c>
      <c r="B4568" t="s">
        <v>40</v>
      </c>
      <c r="C4568" t="s">
        <v>36</v>
      </c>
      <c r="D4568" t="s">
        <v>57</v>
      </c>
      <c r="E4568" t="s">
        <v>18</v>
      </c>
      <c r="F4568" t="s">
        <v>26</v>
      </c>
      <c r="G4568"/>
      <c r="H4568" t="s">
        <v>19</v>
      </c>
      <c r="J4568">
        <v>8</v>
      </c>
      <c r="K4568">
        <v>10</v>
      </c>
      <c r="M4568" t="s">
        <v>21</v>
      </c>
    </row>
    <row r="4569" spans="1:15" x14ac:dyDescent="0.25">
      <c r="A4569">
        <v>1</v>
      </c>
      <c r="B4569" t="s">
        <v>40</v>
      </c>
      <c r="C4569" t="s">
        <v>36</v>
      </c>
      <c r="D4569" t="s">
        <v>57</v>
      </c>
      <c r="E4569" t="s">
        <v>28</v>
      </c>
      <c r="F4569" t="s">
        <v>26</v>
      </c>
      <c r="G4569"/>
      <c r="H4569" t="s">
        <v>27</v>
      </c>
      <c r="I4569">
        <v>1</v>
      </c>
      <c r="J4569">
        <v>0.5</v>
      </c>
      <c r="K4569">
        <v>2</v>
      </c>
      <c r="M4569" t="s">
        <v>21</v>
      </c>
    </row>
    <row r="4570" spans="1:15" x14ac:dyDescent="0.25">
      <c r="A4570">
        <v>1</v>
      </c>
      <c r="B4570" t="s">
        <v>40</v>
      </c>
      <c r="C4570" t="s">
        <v>36</v>
      </c>
      <c r="D4570" t="s">
        <v>57</v>
      </c>
      <c r="E4570" t="s">
        <v>18</v>
      </c>
      <c r="F4570" t="s">
        <v>31</v>
      </c>
      <c r="G4570">
        <v>24</v>
      </c>
      <c r="M4570" t="s">
        <v>21</v>
      </c>
    </row>
    <row r="4571" spans="1:15" x14ac:dyDescent="0.25">
      <c r="A4571">
        <v>1</v>
      </c>
      <c r="B4571" t="s">
        <v>40</v>
      </c>
      <c r="C4571" t="s">
        <v>38</v>
      </c>
      <c r="D4571" t="s">
        <v>57</v>
      </c>
      <c r="E4571" t="s">
        <v>18</v>
      </c>
      <c r="F4571" t="s">
        <v>26</v>
      </c>
      <c r="G4571"/>
      <c r="H4571" t="s">
        <v>19</v>
      </c>
      <c r="J4571">
        <v>8</v>
      </c>
      <c r="K4571">
        <v>14</v>
      </c>
      <c r="M4571" t="s">
        <v>21</v>
      </c>
    </row>
    <row r="4572" spans="1:15" x14ac:dyDescent="0.25">
      <c r="A4572">
        <v>1</v>
      </c>
      <c r="B4572" t="s">
        <v>40</v>
      </c>
      <c r="C4572" t="s">
        <v>38</v>
      </c>
      <c r="D4572" t="s">
        <v>57</v>
      </c>
      <c r="E4572" t="s">
        <v>28</v>
      </c>
      <c r="F4572" t="s">
        <v>26</v>
      </c>
      <c r="G4572"/>
      <c r="H4572" t="s">
        <v>27</v>
      </c>
      <c r="I4572">
        <v>1</v>
      </c>
      <c r="J4572">
        <v>0.5</v>
      </c>
      <c r="K4572">
        <v>2</v>
      </c>
      <c r="M4572" t="s">
        <v>21</v>
      </c>
    </row>
    <row r="4573" spans="1:15" x14ac:dyDescent="0.25">
      <c r="A4573">
        <v>1</v>
      </c>
      <c r="B4573" t="s">
        <v>40</v>
      </c>
      <c r="C4573" t="s">
        <v>38</v>
      </c>
      <c r="D4573" t="s">
        <v>57</v>
      </c>
      <c r="E4573" t="s">
        <v>18</v>
      </c>
      <c r="F4573" t="s">
        <v>31</v>
      </c>
      <c r="G4573">
        <v>24</v>
      </c>
      <c r="M4573" t="s">
        <v>21</v>
      </c>
    </row>
    <row r="4574" spans="1:15" x14ac:dyDescent="0.25">
      <c r="A4574">
        <v>1</v>
      </c>
      <c r="B4574" t="s">
        <v>40</v>
      </c>
      <c r="C4574" t="s">
        <v>37</v>
      </c>
      <c r="D4574" t="s">
        <v>57</v>
      </c>
      <c r="E4574" t="s">
        <v>18</v>
      </c>
      <c r="F4574" t="s">
        <v>26</v>
      </c>
      <c r="G4574"/>
      <c r="H4574" t="s">
        <v>19</v>
      </c>
      <c r="J4574">
        <v>6</v>
      </c>
      <c r="K4574">
        <v>8</v>
      </c>
      <c r="M4574" t="s">
        <v>21</v>
      </c>
    </row>
    <row r="4575" spans="1:15" x14ac:dyDescent="0.25">
      <c r="A4575">
        <v>1</v>
      </c>
      <c r="B4575" t="s">
        <v>40</v>
      </c>
      <c r="C4575" t="s">
        <v>37</v>
      </c>
      <c r="D4575" t="s">
        <v>57</v>
      </c>
      <c r="E4575" t="s">
        <v>20</v>
      </c>
      <c r="F4575" t="s">
        <v>74</v>
      </c>
      <c r="G4575"/>
      <c r="J4575">
        <v>0.25</v>
      </c>
      <c r="K4575">
        <v>0.33</v>
      </c>
      <c r="M4575" t="s">
        <v>75</v>
      </c>
      <c r="N4575" t="s">
        <v>21</v>
      </c>
      <c r="O4575" t="s">
        <v>22</v>
      </c>
    </row>
    <row r="4576" spans="1:15" x14ac:dyDescent="0.25">
      <c r="A4576">
        <v>1</v>
      </c>
      <c r="B4576" t="s">
        <v>40</v>
      </c>
      <c r="C4576" t="s">
        <v>37</v>
      </c>
      <c r="D4576" t="s">
        <v>57</v>
      </c>
      <c r="E4576" t="s">
        <v>23</v>
      </c>
      <c r="F4576" t="s">
        <v>26</v>
      </c>
      <c r="G4576"/>
      <c r="H4576" t="s">
        <v>19</v>
      </c>
      <c r="J4576">
        <v>6</v>
      </c>
      <c r="K4576">
        <v>8</v>
      </c>
      <c r="M4576" t="s">
        <v>22</v>
      </c>
    </row>
    <row r="4577" spans="1:17" x14ac:dyDescent="0.25">
      <c r="A4577">
        <v>1</v>
      </c>
      <c r="B4577" t="s">
        <v>40</v>
      </c>
      <c r="C4577" t="s">
        <v>37</v>
      </c>
      <c r="D4577" t="s">
        <v>57</v>
      </c>
      <c r="E4577" t="s">
        <v>28</v>
      </c>
      <c r="F4577" t="s">
        <v>26</v>
      </c>
      <c r="G4577"/>
      <c r="H4577" t="s">
        <v>27</v>
      </c>
      <c r="I4577">
        <v>0.75</v>
      </c>
      <c r="J4577">
        <v>0.5</v>
      </c>
      <c r="K4577">
        <v>1</v>
      </c>
      <c r="M4577" t="s">
        <v>21</v>
      </c>
    </row>
    <row r="4578" spans="1:17" x14ac:dyDescent="0.25">
      <c r="A4578">
        <v>1</v>
      </c>
      <c r="B4578" t="s">
        <v>40</v>
      </c>
      <c r="C4578" t="s">
        <v>37</v>
      </c>
      <c r="D4578" t="s">
        <v>57</v>
      </c>
      <c r="E4578" t="s">
        <v>20</v>
      </c>
      <c r="F4578" t="s">
        <v>74</v>
      </c>
      <c r="G4578"/>
      <c r="J4578">
        <v>0.25</v>
      </c>
      <c r="K4578">
        <v>0.33</v>
      </c>
      <c r="M4578" t="s">
        <v>75</v>
      </c>
      <c r="N4578" t="s">
        <v>24</v>
      </c>
      <c r="O4578" t="s">
        <v>21</v>
      </c>
    </row>
    <row r="4579" spans="1:17" x14ac:dyDescent="0.25">
      <c r="A4579">
        <v>1</v>
      </c>
      <c r="B4579" t="s">
        <v>40</v>
      </c>
      <c r="C4579" t="s">
        <v>37</v>
      </c>
      <c r="D4579" t="s">
        <v>57</v>
      </c>
      <c r="E4579" t="s">
        <v>18</v>
      </c>
      <c r="F4579" t="s">
        <v>31</v>
      </c>
      <c r="G4579">
        <v>24</v>
      </c>
      <c r="M4579" t="s">
        <v>21</v>
      </c>
    </row>
    <row r="4580" spans="1:17" hidden="1" x14ac:dyDescent="0.25">
      <c r="A4580">
        <v>0</v>
      </c>
      <c r="B4580" t="s">
        <v>41</v>
      </c>
      <c r="C4580" t="s">
        <v>17</v>
      </c>
      <c r="D4580" t="s">
        <v>57</v>
      </c>
      <c r="E4580" t="s">
        <v>18</v>
      </c>
      <c r="F4580" t="s">
        <v>26</v>
      </c>
      <c r="G4580"/>
      <c r="H4580" t="s">
        <v>19</v>
      </c>
      <c r="J4580">
        <v>6</v>
      </c>
      <c r="K4580">
        <v>8</v>
      </c>
      <c r="M4580" t="s">
        <v>21</v>
      </c>
    </row>
    <row r="4581" spans="1:17" hidden="1" x14ac:dyDescent="0.25">
      <c r="A4581">
        <v>0</v>
      </c>
      <c r="B4581" t="s">
        <v>41</v>
      </c>
      <c r="C4581" t="s">
        <v>17</v>
      </c>
      <c r="D4581" t="s">
        <v>57</v>
      </c>
      <c r="E4581" t="s">
        <v>20</v>
      </c>
      <c r="F4581" t="s">
        <v>74</v>
      </c>
      <c r="G4581"/>
      <c r="J4581">
        <v>0.25</v>
      </c>
      <c r="K4581">
        <v>0.33</v>
      </c>
      <c r="M4581" t="s">
        <v>75</v>
      </c>
      <c r="N4581" t="s">
        <v>21</v>
      </c>
      <c r="O4581" t="s">
        <v>22</v>
      </c>
    </row>
    <row r="4582" spans="1:17" hidden="1" x14ac:dyDescent="0.25">
      <c r="A4582">
        <v>0</v>
      </c>
      <c r="B4582" t="s">
        <v>41</v>
      </c>
      <c r="C4582" t="s">
        <v>17</v>
      </c>
      <c r="D4582" t="s">
        <v>57</v>
      </c>
      <c r="E4582" t="s">
        <v>23</v>
      </c>
      <c r="F4582" t="s">
        <v>26</v>
      </c>
      <c r="G4582"/>
      <c r="H4582" t="s">
        <v>19</v>
      </c>
      <c r="J4582">
        <v>6</v>
      </c>
      <c r="K4582">
        <v>8</v>
      </c>
      <c r="M4582" t="s">
        <v>22</v>
      </c>
    </row>
    <row r="4583" spans="1:17" hidden="1" x14ac:dyDescent="0.25">
      <c r="A4583">
        <v>0</v>
      </c>
      <c r="B4583" t="s">
        <v>41</v>
      </c>
      <c r="C4583" t="s">
        <v>17</v>
      </c>
      <c r="D4583" t="s">
        <v>57</v>
      </c>
      <c r="E4583" t="s">
        <v>20</v>
      </c>
      <c r="F4583" t="s">
        <v>74</v>
      </c>
      <c r="G4583"/>
      <c r="J4583">
        <v>0.25</v>
      </c>
      <c r="K4583">
        <v>0.33</v>
      </c>
      <c r="M4583" t="s">
        <v>75</v>
      </c>
      <c r="N4583" t="s">
        <v>24</v>
      </c>
      <c r="O4583" t="s">
        <v>29</v>
      </c>
      <c r="P4583">
        <v>2500</v>
      </c>
      <c r="Q4583" t="e">
        <f>VLOOKUP(A4583&amp;C4583&amp;D4583,Sheet2!$A$1:$W$46,21,FALSE)</f>
        <v>#N/A</v>
      </c>
    </row>
    <row r="4584" spans="1:17" hidden="1" x14ac:dyDescent="0.25">
      <c r="A4584">
        <v>0</v>
      </c>
      <c r="B4584" t="s">
        <v>41</v>
      </c>
      <c r="C4584" t="s">
        <v>17</v>
      </c>
      <c r="D4584" t="s">
        <v>57</v>
      </c>
      <c r="E4584" t="s">
        <v>30</v>
      </c>
      <c r="F4584" t="s">
        <v>26</v>
      </c>
      <c r="G4584"/>
      <c r="H4584" t="s">
        <v>19</v>
      </c>
      <c r="J4584">
        <v>1</v>
      </c>
      <c r="K4584">
        <v>2</v>
      </c>
      <c r="M4584" t="s">
        <v>24</v>
      </c>
    </row>
    <row r="4585" spans="1:17" hidden="1" x14ac:dyDescent="0.25">
      <c r="A4585">
        <v>0</v>
      </c>
      <c r="B4585" t="s">
        <v>41</v>
      </c>
      <c r="C4585" t="s">
        <v>17</v>
      </c>
      <c r="D4585" t="s">
        <v>57</v>
      </c>
      <c r="E4585" t="s">
        <v>20</v>
      </c>
      <c r="F4585" t="s">
        <v>74</v>
      </c>
      <c r="G4585"/>
      <c r="J4585">
        <v>0.25</v>
      </c>
      <c r="K4585">
        <v>0.33</v>
      </c>
      <c r="M4585" t="s">
        <v>75</v>
      </c>
      <c r="N4585" t="s">
        <v>24</v>
      </c>
      <c r="O4585" t="s">
        <v>21</v>
      </c>
      <c r="P4585">
        <v>1000</v>
      </c>
    </row>
    <row r="4586" spans="1:17" hidden="1" x14ac:dyDescent="0.25">
      <c r="A4586">
        <v>0</v>
      </c>
      <c r="B4586" t="s">
        <v>41</v>
      </c>
      <c r="C4586" t="s">
        <v>17</v>
      </c>
      <c r="D4586" t="s">
        <v>57</v>
      </c>
      <c r="E4586" t="s">
        <v>28</v>
      </c>
      <c r="F4586" t="s">
        <v>26</v>
      </c>
      <c r="G4586"/>
      <c r="H4586" t="s">
        <v>27</v>
      </c>
      <c r="I4586">
        <v>0.75</v>
      </c>
      <c r="J4586">
        <v>0.5</v>
      </c>
      <c r="K4586">
        <v>1</v>
      </c>
      <c r="M4586" t="s">
        <v>21</v>
      </c>
    </row>
    <row r="4587" spans="1:17" hidden="1" x14ac:dyDescent="0.25">
      <c r="A4587">
        <v>0</v>
      </c>
      <c r="B4587" t="s">
        <v>41</v>
      </c>
      <c r="C4587" t="s">
        <v>17</v>
      </c>
      <c r="D4587" t="s">
        <v>57</v>
      </c>
      <c r="E4587" t="s">
        <v>20</v>
      </c>
      <c r="F4587" t="s">
        <v>74</v>
      </c>
      <c r="G4587"/>
      <c r="J4587">
        <v>0.25</v>
      </c>
      <c r="K4587">
        <v>0.33</v>
      </c>
      <c r="M4587" t="s">
        <v>75</v>
      </c>
      <c r="N4587" t="s">
        <v>24</v>
      </c>
      <c r="O4587" t="s">
        <v>21</v>
      </c>
    </row>
    <row r="4588" spans="1:17" hidden="1" x14ac:dyDescent="0.25">
      <c r="A4588">
        <v>0</v>
      </c>
      <c r="B4588" t="s">
        <v>41</v>
      </c>
      <c r="C4588" t="s">
        <v>17</v>
      </c>
      <c r="D4588" t="s">
        <v>57</v>
      </c>
      <c r="E4588" t="s">
        <v>18</v>
      </c>
      <c r="F4588" t="s">
        <v>31</v>
      </c>
      <c r="G4588">
        <v>24</v>
      </c>
      <c r="M4588" t="s">
        <v>21</v>
      </c>
    </row>
    <row r="4589" spans="1:17" hidden="1" x14ac:dyDescent="0.25">
      <c r="A4589">
        <v>0</v>
      </c>
      <c r="B4589" t="s">
        <v>41</v>
      </c>
      <c r="C4589" t="s">
        <v>36</v>
      </c>
      <c r="D4589" t="s">
        <v>57</v>
      </c>
      <c r="E4589" t="s">
        <v>18</v>
      </c>
      <c r="F4589" t="s">
        <v>26</v>
      </c>
      <c r="G4589"/>
      <c r="H4589" t="s">
        <v>19</v>
      </c>
      <c r="J4589">
        <v>8</v>
      </c>
      <c r="K4589">
        <v>10</v>
      </c>
      <c r="M4589" t="s">
        <v>21</v>
      </c>
    </row>
    <row r="4590" spans="1:17" hidden="1" x14ac:dyDescent="0.25">
      <c r="A4590">
        <v>0</v>
      </c>
      <c r="B4590" t="s">
        <v>41</v>
      </c>
      <c r="C4590" t="s">
        <v>36</v>
      </c>
      <c r="D4590" t="s">
        <v>57</v>
      </c>
      <c r="E4590" t="s">
        <v>20</v>
      </c>
      <c r="F4590" t="s">
        <v>74</v>
      </c>
      <c r="G4590"/>
      <c r="J4590">
        <v>0.25</v>
      </c>
      <c r="K4590">
        <v>0.33</v>
      </c>
      <c r="M4590" t="s">
        <v>75</v>
      </c>
      <c r="N4590" t="s">
        <v>21</v>
      </c>
      <c r="O4590" t="s">
        <v>29</v>
      </c>
      <c r="P4590">
        <v>2500</v>
      </c>
      <c r="Q4590" t="e">
        <f>VLOOKUP(A4590&amp;C4590&amp;D4590,Sheet2!$A$1:$W$46,21,FALSE)</f>
        <v>#N/A</v>
      </c>
    </row>
    <row r="4591" spans="1:17" hidden="1" x14ac:dyDescent="0.25">
      <c r="A4591">
        <v>0</v>
      </c>
      <c r="B4591" t="s">
        <v>41</v>
      </c>
      <c r="C4591" t="s">
        <v>36</v>
      </c>
      <c r="D4591" t="s">
        <v>57</v>
      </c>
      <c r="E4591" t="s">
        <v>30</v>
      </c>
      <c r="F4591" t="s">
        <v>26</v>
      </c>
      <c r="G4591"/>
      <c r="H4591" t="s">
        <v>19</v>
      </c>
      <c r="J4591">
        <v>2</v>
      </c>
      <c r="K4591">
        <v>4</v>
      </c>
      <c r="M4591" t="s">
        <v>24</v>
      </c>
    </row>
    <row r="4592" spans="1:17" hidden="1" x14ac:dyDescent="0.25">
      <c r="A4592">
        <v>0</v>
      </c>
      <c r="B4592" t="s">
        <v>41</v>
      </c>
      <c r="C4592" t="s">
        <v>36</v>
      </c>
      <c r="D4592" t="s">
        <v>57</v>
      </c>
      <c r="E4592" t="s">
        <v>20</v>
      </c>
      <c r="F4592" t="s">
        <v>74</v>
      </c>
      <c r="G4592"/>
      <c r="J4592">
        <v>0.25</v>
      </c>
      <c r="K4592">
        <v>0.33</v>
      </c>
      <c r="M4592" t="s">
        <v>75</v>
      </c>
      <c r="N4592" t="s">
        <v>24</v>
      </c>
      <c r="O4592" t="s">
        <v>21</v>
      </c>
    </row>
    <row r="4593" spans="1:17" hidden="1" x14ac:dyDescent="0.25">
      <c r="A4593">
        <v>0</v>
      </c>
      <c r="B4593" t="s">
        <v>41</v>
      </c>
      <c r="C4593" t="s">
        <v>36</v>
      </c>
      <c r="D4593" t="s">
        <v>57</v>
      </c>
      <c r="E4593" t="s">
        <v>28</v>
      </c>
      <c r="F4593" t="s">
        <v>26</v>
      </c>
      <c r="G4593"/>
      <c r="H4593" t="s">
        <v>27</v>
      </c>
      <c r="I4593">
        <v>1</v>
      </c>
      <c r="J4593">
        <v>0.5</v>
      </c>
      <c r="K4593">
        <v>2</v>
      </c>
      <c r="M4593" t="s">
        <v>21</v>
      </c>
    </row>
    <row r="4594" spans="1:17" hidden="1" x14ac:dyDescent="0.25">
      <c r="A4594">
        <v>0</v>
      </c>
      <c r="B4594" t="s">
        <v>41</v>
      </c>
      <c r="C4594" t="s">
        <v>36</v>
      </c>
      <c r="D4594" t="s">
        <v>57</v>
      </c>
      <c r="E4594" t="s">
        <v>18</v>
      </c>
      <c r="F4594" t="s">
        <v>31</v>
      </c>
      <c r="G4594">
        <v>24</v>
      </c>
      <c r="M4594" t="s">
        <v>21</v>
      </c>
    </row>
    <row r="4595" spans="1:17" hidden="1" x14ac:dyDescent="0.25">
      <c r="A4595">
        <v>0</v>
      </c>
      <c r="B4595" t="s">
        <v>41</v>
      </c>
      <c r="C4595" t="s">
        <v>38</v>
      </c>
      <c r="D4595" t="s">
        <v>57</v>
      </c>
      <c r="E4595" t="s">
        <v>18</v>
      </c>
      <c r="F4595" t="s">
        <v>26</v>
      </c>
      <c r="G4595"/>
      <c r="H4595" t="s">
        <v>19</v>
      </c>
      <c r="J4595">
        <v>8</v>
      </c>
      <c r="K4595">
        <v>14</v>
      </c>
      <c r="M4595" t="s">
        <v>21</v>
      </c>
    </row>
    <row r="4596" spans="1:17" hidden="1" x14ac:dyDescent="0.25">
      <c r="A4596">
        <v>0</v>
      </c>
      <c r="B4596" t="s">
        <v>41</v>
      </c>
      <c r="C4596" t="s">
        <v>38</v>
      </c>
      <c r="D4596" t="s">
        <v>57</v>
      </c>
      <c r="E4596" t="s">
        <v>28</v>
      </c>
      <c r="F4596" t="s">
        <v>26</v>
      </c>
      <c r="G4596"/>
      <c r="H4596" t="s">
        <v>27</v>
      </c>
      <c r="I4596">
        <v>1</v>
      </c>
      <c r="J4596">
        <v>0.5</v>
      </c>
      <c r="K4596">
        <v>2</v>
      </c>
      <c r="M4596" t="s">
        <v>21</v>
      </c>
    </row>
    <row r="4597" spans="1:17" hidden="1" x14ac:dyDescent="0.25">
      <c r="A4597">
        <v>0</v>
      </c>
      <c r="B4597" t="s">
        <v>41</v>
      </c>
      <c r="C4597" t="s">
        <v>38</v>
      </c>
      <c r="D4597" t="s">
        <v>57</v>
      </c>
      <c r="E4597" t="s">
        <v>18</v>
      </c>
      <c r="F4597" t="s">
        <v>31</v>
      </c>
      <c r="G4597">
        <v>24</v>
      </c>
      <c r="M4597" t="s">
        <v>21</v>
      </c>
    </row>
    <row r="4598" spans="1:17" hidden="1" x14ac:dyDescent="0.25">
      <c r="A4598">
        <v>0</v>
      </c>
      <c r="B4598" t="s">
        <v>41</v>
      </c>
      <c r="C4598" t="s">
        <v>37</v>
      </c>
      <c r="D4598" t="s">
        <v>57</v>
      </c>
      <c r="E4598" t="s">
        <v>18</v>
      </c>
      <c r="F4598" t="s">
        <v>26</v>
      </c>
      <c r="G4598"/>
      <c r="H4598" t="s">
        <v>19</v>
      </c>
      <c r="J4598">
        <v>6</v>
      </c>
      <c r="K4598">
        <v>8</v>
      </c>
      <c r="M4598" t="s">
        <v>21</v>
      </c>
    </row>
    <row r="4599" spans="1:17" hidden="1" x14ac:dyDescent="0.25">
      <c r="A4599">
        <v>0</v>
      </c>
      <c r="B4599" t="s">
        <v>41</v>
      </c>
      <c r="C4599" t="s">
        <v>37</v>
      </c>
      <c r="D4599" t="s">
        <v>57</v>
      </c>
      <c r="E4599" t="s">
        <v>20</v>
      </c>
      <c r="F4599" t="s">
        <v>74</v>
      </c>
      <c r="G4599"/>
      <c r="J4599">
        <v>0.25</v>
      </c>
      <c r="K4599">
        <v>0.33</v>
      </c>
      <c r="M4599" t="s">
        <v>75</v>
      </c>
      <c r="N4599" t="s">
        <v>21</v>
      </c>
      <c r="O4599" t="s">
        <v>22</v>
      </c>
    </row>
    <row r="4600" spans="1:17" hidden="1" x14ac:dyDescent="0.25">
      <c r="A4600">
        <v>0</v>
      </c>
      <c r="B4600" t="s">
        <v>41</v>
      </c>
      <c r="C4600" t="s">
        <v>37</v>
      </c>
      <c r="D4600" t="s">
        <v>57</v>
      </c>
      <c r="E4600" t="s">
        <v>23</v>
      </c>
      <c r="F4600" t="s">
        <v>26</v>
      </c>
      <c r="G4600"/>
      <c r="H4600" t="s">
        <v>19</v>
      </c>
      <c r="J4600">
        <v>6</v>
      </c>
      <c r="K4600">
        <v>8</v>
      </c>
      <c r="M4600" t="s">
        <v>22</v>
      </c>
    </row>
    <row r="4601" spans="1:17" hidden="1" x14ac:dyDescent="0.25">
      <c r="A4601">
        <v>0</v>
      </c>
      <c r="B4601" t="s">
        <v>41</v>
      </c>
      <c r="C4601" t="s">
        <v>37</v>
      </c>
      <c r="D4601" t="s">
        <v>57</v>
      </c>
      <c r="E4601" t="s">
        <v>20</v>
      </c>
      <c r="F4601" t="s">
        <v>74</v>
      </c>
      <c r="G4601"/>
      <c r="J4601">
        <v>0.25</v>
      </c>
      <c r="K4601">
        <v>0.33</v>
      </c>
      <c r="M4601" t="s">
        <v>75</v>
      </c>
      <c r="N4601" t="s">
        <v>24</v>
      </c>
      <c r="O4601" t="s">
        <v>29</v>
      </c>
      <c r="P4601">
        <v>2500</v>
      </c>
      <c r="Q4601" t="e">
        <f>VLOOKUP(A4601&amp;C4601&amp;D4601,Sheet2!$A$1:$W$46,21,FALSE)</f>
        <v>#N/A</v>
      </c>
    </row>
    <row r="4602" spans="1:17" hidden="1" x14ac:dyDescent="0.25">
      <c r="A4602">
        <v>0</v>
      </c>
      <c r="B4602" t="s">
        <v>41</v>
      </c>
      <c r="C4602" t="s">
        <v>37</v>
      </c>
      <c r="D4602" t="s">
        <v>57</v>
      </c>
      <c r="E4602" t="s">
        <v>30</v>
      </c>
      <c r="F4602" t="s">
        <v>26</v>
      </c>
      <c r="G4602"/>
      <c r="H4602" t="s">
        <v>19</v>
      </c>
      <c r="J4602">
        <v>4</v>
      </c>
      <c r="K4602">
        <v>5.5</v>
      </c>
      <c r="M4602" t="s">
        <v>24</v>
      </c>
    </row>
    <row r="4603" spans="1:17" hidden="1" x14ac:dyDescent="0.25">
      <c r="A4603">
        <v>0</v>
      </c>
      <c r="B4603" t="s">
        <v>41</v>
      </c>
      <c r="C4603" t="s">
        <v>37</v>
      </c>
      <c r="D4603" t="s">
        <v>57</v>
      </c>
      <c r="E4603" t="s">
        <v>20</v>
      </c>
      <c r="F4603" t="s">
        <v>74</v>
      </c>
      <c r="G4603"/>
      <c r="J4603">
        <v>0.25</v>
      </c>
      <c r="K4603">
        <v>0.33</v>
      </c>
      <c r="M4603" t="s">
        <v>75</v>
      </c>
      <c r="N4603" t="s">
        <v>24</v>
      </c>
      <c r="O4603" t="s">
        <v>21</v>
      </c>
      <c r="P4603">
        <v>1000</v>
      </c>
    </row>
    <row r="4604" spans="1:17" hidden="1" x14ac:dyDescent="0.25">
      <c r="A4604">
        <v>0</v>
      </c>
      <c r="B4604" t="s">
        <v>41</v>
      </c>
      <c r="C4604" t="s">
        <v>37</v>
      </c>
      <c r="D4604" t="s">
        <v>57</v>
      </c>
      <c r="E4604" t="s">
        <v>28</v>
      </c>
      <c r="F4604" t="s">
        <v>26</v>
      </c>
      <c r="G4604"/>
      <c r="H4604" t="s">
        <v>27</v>
      </c>
      <c r="I4604">
        <v>0.75</v>
      </c>
      <c r="J4604">
        <v>0.5</v>
      </c>
      <c r="K4604">
        <v>1</v>
      </c>
      <c r="M4604" t="s">
        <v>21</v>
      </c>
    </row>
    <row r="4605" spans="1:17" hidden="1" x14ac:dyDescent="0.25">
      <c r="A4605">
        <v>0</v>
      </c>
      <c r="B4605" t="s">
        <v>41</v>
      </c>
      <c r="C4605" t="s">
        <v>37</v>
      </c>
      <c r="D4605" t="s">
        <v>57</v>
      </c>
      <c r="E4605" t="s">
        <v>20</v>
      </c>
      <c r="F4605" t="s">
        <v>74</v>
      </c>
      <c r="G4605"/>
      <c r="J4605">
        <v>0.25</v>
      </c>
      <c r="K4605">
        <v>0.33</v>
      </c>
      <c r="M4605" t="s">
        <v>75</v>
      </c>
      <c r="N4605" t="s">
        <v>24</v>
      </c>
      <c r="O4605" t="s">
        <v>21</v>
      </c>
    </row>
    <row r="4606" spans="1:17" hidden="1" x14ac:dyDescent="0.25">
      <c r="A4606">
        <v>0</v>
      </c>
      <c r="B4606" t="s">
        <v>41</v>
      </c>
      <c r="C4606" t="s">
        <v>37</v>
      </c>
      <c r="D4606" t="s">
        <v>57</v>
      </c>
      <c r="E4606" t="s">
        <v>18</v>
      </c>
      <c r="F4606" t="s">
        <v>31</v>
      </c>
      <c r="G4606">
        <v>24</v>
      </c>
      <c r="M4606" t="s">
        <v>21</v>
      </c>
    </row>
    <row r="4607" spans="1:17" hidden="1" x14ac:dyDescent="0.25">
      <c r="A4607">
        <v>2</v>
      </c>
      <c r="B4607" t="s">
        <v>41</v>
      </c>
      <c r="C4607" t="s">
        <v>17</v>
      </c>
      <c r="D4607" t="s">
        <v>57</v>
      </c>
      <c r="E4607" t="s">
        <v>18</v>
      </c>
      <c r="F4607" t="s">
        <v>26</v>
      </c>
      <c r="G4607"/>
      <c r="H4607" t="s">
        <v>19</v>
      </c>
      <c r="J4607">
        <v>6</v>
      </c>
      <c r="K4607">
        <v>8</v>
      </c>
      <c r="M4607" t="s">
        <v>21</v>
      </c>
    </row>
    <row r="4608" spans="1:17" hidden="1" x14ac:dyDescent="0.25">
      <c r="A4608">
        <v>2</v>
      </c>
      <c r="B4608" t="s">
        <v>41</v>
      </c>
      <c r="C4608" t="s">
        <v>17</v>
      </c>
      <c r="D4608" t="s">
        <v>57</v>
      </c>
      <c r="E4608" t="s">
        <v>18</v>
      </c>
      <c r="F4608" t="s">
        <v>26</v>
      </c>
      <c r="G4608"/>
      <c r="H4608" t="s">
        <v>19</v>
      </c>
      <c r="J4608">
        <v>6</v>
      </c>
      <c r="K4608">
        <v>8</v>
      </c>
      <c r="M4608" t="s">
        <v>21</v>
      </c>
    </row>
    <row r="4609" spans="1:15" hidden="1" x14ac:dyDescent="0.25">
      <c r="A4609">
        <v>2</v>
      </c>
      <c r="B4609" t="s">
        <v>41</v>
      </c>
      <c r="C4609" t="s">
        <v>17</v>
      </c>
      <c r="D4609" t="s">
        <v>57</v>
      </c>
      <c r="E4609" t="s">
        <v>28</v>
      </c>
      <c r="F4609" t="s">
        <v>26</v>
      </c>
      <c r="G4609"/>
      <c r="H4609" t="s">
        <v>27</v>
      </c>
      <c r="I4609">
        <v>0.75</v>
      </c>
      <c r="J4609">
        <v>0.5</v>
      </c>
      <c r="K4609">
        <v>1</v>
      </c>
      <c r="M4609" t="s">
        <v>21</v>
      </c>
    </row>
    <row r="4610" spans="1:15" hidden="1" x14ac:dyDescent="0.25">
      <c r="A4610">
        <v>2</v>
      </c>
      <c r="B4610" t="s">
        <v>41</v>
      </c>
      <c r="C4610" t="s">
        <v>17</v>
      </c>
      <c r="D4610" t="s">
        <v>57</v>
      </c>
      <c r="E4610" t="s">
        <v>18</v>
      </c>
      <c r="F4610" t="s">
        <v>31</v>
      </c>
      <c r="G4610">
        <v>24</v>
      </c>
      <c r="M4610" t="s">
        <v>21</v>
      </c>
    </row>
    <row r="4611" spans="1:15" hidden="1" x14ac:dyDescent="0.25">
      <c r="A4611">
        <v>2</v>
      </c>
      <c r="B4611" t="s">
        <v>41</v>
      </c>
      <c r="C4611" t="s">
        <v>36</v>
      </c>
      <c r="D4611" t="s">
        <v>57</v>
      </c>
      <c r="E4611" t="s">
        <v>18</v>
      </c>
      <c r="F4611" t="s">
        <v>26</v>
      </c>
      <c r="G4611"/>
      <c r="H4611" t="s">
        <v>19</v>
      </c>
      <c r="J4611">
        <v>8</v>
      </c>
      <c r="K4611">
        <v>10</v>
      </c>
      <c r="M4611" t="s">
        <v>21</v>
      </c>
    </row>
    <row r="4612" spans="1:15" hidden="1" x14ac:dyDescent="0.25">
      <c r="A4612">
        <v>2</v>
      </c>
      <c r="B4612" t="s">
        <v>41</v>
      </c>
      <c r="C4612" t="s">
        <v>36</v>
      </c>
      <c r="D4612" t="s">
        <v>57</v>
      </c>
      <c r="E4612" t="s">
        <v>28</v>
      </c>
      <c r="F4612" t="s">
        <v>26</v>
      </c>
      <c r="G4612"/>
      <c r="H4612" t="s">
        <v>27</v>
      </c>
      <c r="I4612">
        <v>1</v>
      </c>
      <c r="J4612">
        <v>0.5</v>
      </c>
      <c r="K4612">
        <v>2</v>
      </c>
      <c r="M4612" t="s">
        <v>21</v>
      </c>
    </row>
    <row r="4613" spans="1:15" hidden="1" x14ac:dyDescent="0.25">
      <c r="A4613">
        <v>2</v>
      </c>
      <c r="B4613" t="s">
        <v>41</v>
      </c>
      <c r="C4613" t="s">
        <v>36</v>
      </c>
      <c r="D4613" t="s">
        <v>57</v>
      </c>
      <c r="E4613" t="s">
        <v>18</v>
      </c>
      <c r="F4613" t="s">
        <v>31</v>
      </c>
      <c r="G4613">
        <v>24</v>
      </c>
      <c r="M4613" t="s">
        <v>21</v>
      </c>
    </row>
    <row r="4614" spans="1:15" hidden="1" x14ac:dyDescent="0.25">
      <c r="A4614">
        <v>2</v>
      </c>
      <c r="B4614" t="s">
        <v>41</v>
      </c>
      <c r="C4614" t="s">
        <v>38</v>
      </c>
      <c r="D4614" t="s">
        <v>57</v>
      </c>
      <c r="E4614" t="s">
        <v>18</v>
      </c>
      <c r="F4614" t="s">
        <v>26</v>
      </c>
      <c r="G4614"/>
      <c r="H4614" t="s">
        <v>19</v>
      </c>
      <c r="J4614">
        <v>8</v>
      </c>
      <c r="K4614">
        <v>14</v>
      </c>
      <c r="M4614" t="s">
        <v>21</v>
      </c>
    </row>
    <row r="4615" spans="1:15" hidden="1" x14ac:dyDescent="0.25">
      <c r="A4615">
        <v>2</v>
      </c>
      <c r="B4615" t="s">
        <v>41</v>
      </c>
      <c r="C4615" t="s">
        <v>38</v>
      </c>
      <c r="D4615" t="s">
        <v>57</v>
      </c>
      <c r="E4615" t="s">
        <v>28</v>
      </c>
      <c r="F4615" t="s">
        <v>26</v>
      </c>
      <c r="G4615"/>
      <c r="H4615" t="s">
        <v>27</v>
      </c>
      <c r="I4615">
        <v>1</v>
      </c>
      <c r="J4615">
        <v>0.5</v>
      </c>
      <c r="K4615">
        <v>2</v>
      </c>
      <c r="M4615" t="s">
        <v>21</v>
      </c>
    </row>
    <row r="4616" spans="1:15" hidden="1" x14ac:dyDescent="0.25">
      <c r="A4616">
        <v>2</v>
      </c>
      <c r="B4616" t="s">
        <v>41</v>
      </c>
      <c r="C4616" t="s">
        <v>38</v>
      </c>
      <c r="D4616" t="s">
        <v>57</v>
      </c>
      <c r="E4616" t="s">
        <v>18</v>
      </c>
      <c r="F4616" t="s">
        <v>31</v>
      </c>
      <c r="G4616">
        <v>24</v>
      </c>
      <c r="M4616" t="s">
        <v>21</v>
      </c>
    </row>
    <row r="4617" spans="1:15" hidden="1" x14ac:dyDescent="0.25">
      <c r="A4617">
        <v>2</v>
      </c>
      <c r="B4617" t="s">
        <v>41</v>
      </c>
      <c r="C4617" t="s">
        <v>37</v>
      </c>
      <c r="D4617" t="s">
        <v>57</v>
      </c>
      <c r="E4617" t="s">
        <v>18</v>
      </c>
      <c r="F4617" t="s">
        <v>26</v>
      </c>
      <c r="G4617"/>
      <c r="H4617" t="s">
        <v>19</v>
      </c>
      <c r="J4617">
        <v>6</v>
      </c>
      <c r="K4617">
        <v>9</v>
      </c>
      <c r="M4617" t="s">
        <v>21</v>
      </c>
    </row>
    <row r="4618" spans="1:15" hidden="1" x14ac:dyDescent="0.25">
      <c r="A4618">
        <v>2</v>
      </c>
      <c r="B4618" t="s">
        <v>41</v>
      </c>
      <c r="C4618" t="s">
        <v>37</v>
      </c>
      <c r="D4618" t="s">
        <v>57</v>
      </c>
      <c r="E4618" t="s">
        <v>18</v>
      </c>
      <c r="F4618" t="s">
        <v>26</v>
      </c>
      <c r="G4618"/>
      <c r="H4618" t="s">
        <v>19</v>
      </c>
      <c r="J4618">
        <v>6</v>
      </c>
      <c r="K4618">
        <v>8</v>
      </c>
      <c r="M4618" t="s">
        <v>21</v>
      </c>
    </row>
    <row r="4619" spans="1:15" hidden="1" x14ac:dyDescent="0.25">
      <c r="A4619">
        <v>2</v>
      </c>
      <c r="B4619" t="s">
        <v>41</v>
      </c>
      <c r="C4619" t="s">
        <v>37</v>
      </c>
      <c r="D4619" t="s">
        <v>57</v>
      </c>
      <c r="E4619" t="s">
        <v>28</v>
      </c>
      <c r="F4619" t="s">
        <v>26</v>
      </c>
      <c r="G4619"/>
      <c r="H4619" t="s">
        <v>27</v>
      </c>
      <c r="I4619">
        <v>0.75</v>
      </c>
      <c r="J4619">
        <v>0.5</v>
      </c>
      <c r="K4619">
        <v>1</v>
      </c>
      <c r="M4619" t="s">
        <v>21</v>
      </c>
    </row>
    <row r="4620" spans="1:15" hidden="1" x14ac:dyDescent="0.25">
      <c r="A4620">
        <v>2</v>
      </c>
      <c r="B4620" t="s">
        <v>41</v>
      </c>
      <c r="C4620" t="s">
        <v>37</v>
      </c>
      <c r="D4620" t="s">
        <v>57</v>
      </c>
      <c r="E4620" t="s">
        <v>18</v>
      </c>
      <c r="F4620" t="s">
        <v>31</v>
      </c>
      <c r="G4620">
        <v>24</v>
      </c>
      <c r="M4620" t="s">
        <v>21</v>
      </c>
    </row>
    <row r="4621" spans="1:15" x14ac:dyDescent="0.25">
      <c r="A4621">
        <v>1</v>
      </c>
      <c r="B4621" t="s">
        <v>41</v>
      </c>
      <c r="C4621" t="s">
        <v>17</v>
      </c>
      <c r="D4621" t="s">
        <v>57</v>
      </c>
      <c r="E4621" t="s">
        <v>18</v>
      </c>
      <c r="F4621" t="s">
        <v>26</v>
      </c>
      <c r="G4621"/>
      <c r="H4621" t="s">
        <v>19</v>
      </c>
      <c r="J4621">
        <v>6</v>
      </c>
      <c r="K4621">
        <v>8</v>
      </c>
      <c r="M4621" t="s">
        <v>21</v>
      </c>
    </row>
    <row r="4622" spans="1:15" x14ac:dyDescent="0.25">
      <c r="A4622">
        <v>1</v>
      </c>
      <c r="B4622" t="s">
        <v>41</v>
      </c>
      <c r="C4622" t="s">
        <v>17</v>
      </c>
      <c r="D4622" t="s">
        <v>57</v>
      </c>
      <c r="E4622" t="s">
        <v>20</v>
      </c>
      <c r="F4622" t="s">
        <v>74</v>
      </c>
      <c r="G4622"/>
      <c r="J4622">
        <v>0.25</v>
      </c>
      <c r="K4622">
        <v>0.33</v>
      </c>
      <c r="M4622" t="s">
        <v>75</v>
      </c>
      <c r="N4622" t="s">
        <v>21</v>
      </c>
      <c r="O4622" t="s">
        <v>22</v>
      </c>
    </row>
    <row r="4623" spans="1:15" x14ac:dyDescent="0.25">
      <c r="A4623">
        <v>1</v>
      </c>
      <c r="B4623" t="s">
        <v>41</v>
      </c>
      <c r="C4623" t="s">
        <v>17</v>
      </c>
      <c r="D4623" t="s">
        <v>57</v>
      </c>
      <c r="E4623" t="s">
        <v>23</v>
      </c>
      <c r="F4623" t="s">
        <v>26</v>
      </c>
      <c r="G4623"/>
      <c r="H4623" t="s">
        <v>19</v>
      </c>
      <c r="J4623">
        <v>6</v>
      </c>
      <c r="K4623">
        <v>8</v>
      </c>
      <c r="M4623" t="s">
        <v>22</v>
      </c>
    </row>
    <row r="4624" spans="1:15" x14ac:dyDescent="0.25">
      <c r="A4624">
        <v>1</v>
      </c>
      <c r="B4624" t="s">
        <v>41</v>
      </c>
      <c r="C4624" t="s">
        <v>17</v>
      </c>
      <c r="D4624" t="s">
        <v>57</v>
      </c>
      <c r="E4624" t="s">
        <v>28</v>
      </c>
      <c r="F4624" t="s">
        <v>26</v>
      </c>
      <c r="G4624"/>
      <c r="H4624" t="s">
        <v>27</v>
      </c>
      <c r="I4624">
        <v>0.75</v>
      </c>
      <c r="J4624">
        <v>0.5</v>
      </c>
      <c r="K4624">
        <v>1</v>
      </c>
      <c r="M4624" t="s">
        <v>21</v>
      </c>
    </row>
    <row r="4625" spans="1:15" x14ac:dyDescent="0.25">
      <c r="A4625">
        <v>1</v>
      </c>
      <c r="B4625" t="s">
        <v>41</v>
      </c>
      <c r="C4625" t="s">
        <v>17</v>
      </c>
      <c r="D4625" t="s">
        <v>57</v>
      </c>
      <c r="E4625" t="s">
        <v>20</v>
      </c>
      <c r="F4625" t="s">
        <v>74</v>
      </c>
      <c r="G4625"/>
      <c r="J4625">
        <v>0.25</v>
      </c>
      <c r="K4625">
        <v>0.33</v>
      </c>
      <c r="M4625" t="s">
        <v>75</v>
      </c>
      <c r="N4625" t="s">
        <v>24</v>
      </c>
      <c r="O4625" t="s">
        <v>21</v>
      </c>
    </row>
    <row r="4626" spans="1:15" x14ac:dyDescent="0.25">
      <c r="A4626">
        <v>1</v>
      </c>
      <c r="B4626" t="s">
        <v>41</v>
      </c>
      <c r="C4626" t="s">
        <v>17</v>
      </c>
      <c r="D4626" t="s">
        <v>57</v>
      </c>
      <c r="E4626" t="s">
        <v>18</v>
      </c>
      <c r="F4626" t="s">
        <v>31</v>
      </c>
      <c r="G4626">
        <v>24</v>
      </c>
      <c r="M4626" t="s">
        <v>21</v>
      </c>
    </row>
    <row r="4627" spans="1:15" x14ac:dyDescent="0.25">
      <c r="A4627">
        <v>1</v>
      </c>
      <c r="B4627" t="s">
        <v>41</v>
      </c>
      <c r="C4627" t="s">
        <v>36</v>
      </c>
      <c r="D4627" t="s">
        <v>57</v>
      </c>
      <c r="E4627" t="s">
        <v>18</v>
      </c>
      <c r="F4627" t="s">
        <v>26</v>
      </c>
      <c r="G4627"/>
      <c r="H4627" t="s">
        <v>19</v>
      </c>
      <c r="J4627">
        <v>8</v>
      </c>
      <c r="K4627">
        <v>10</v>
      </c>
      <c r="M4627" t="s">
        <v>21</v>
      </c>
    </row>
    <row r="4628" spans="1:15" x14ac:dyDescent="0.25">
      <c r="A4628">
        <v>1</v>
      </c>
      <c r="B4628" t="s">
        <v>41</v>
      </c>
      <c r="C4628" t="s">
        <v>36</v>
      </c>
      <c r="D4628" t="s">
        <v>57</v>
      </c>
      <c r="E4628" t="s">
        <v>28</v>
      </c>
      <c r="F4628" t="s">
        <v>26</v>
      </c>
      <c r="G4628"/>
      <c r="H4628" t="s">
        <v>27</v>
      </c>
      <c r="I4628">
        <v>1</v>
      </c>
      <c r="J4628">
        <v>0.5</v>
      </c>
      <c r="K4628">
        <v>2</v>
      </c>
      <c r="M4628" t="s">
        <v>21</v>
      </c>
    </row>
    <row r="4629" spans="1:15" x14ac:dyDescent="0.25">
      <c r="A4629">
        <v>1</v>
      </c>
      <c r="B4629" t="s">
        <v>41</v>
      </c>
      <c r="C4629" t="s">
        <v>36</v>
      </c>
      <c r="D4629" t="s">
        <v>57</v>
      </c>
      <c r="E4629" t="s">
        <v>18</v>
      </c>
      <c r="F4629" t="s">
        <v>31</v>
      </c>
      <c r="G4629">
        <v>24</v>
      </c>
      <c r="M4629" t="s">
        <v>21</v>
      </c>
    </row>
    <row r="4630" spans="1:15" x14ac:dyDescent="0.25">
      <c r="A4630">
        <v>1</v>
      </c>
      <c r="B4630" t="s">
        <v>41</v>
      </c>
      <c r="C4630" t="s">
        <v>38</v>
      </c>
      <c r="D4630" t="s">
        <v>57</v>
      </c>
      <c r="E4630" t="s">
        <v>18</v>
      </c>
      <c r="F4630" t="s">
        <v>26</v>
      </c>
      <c r="G4630"/>
      <c r="H4630" t="s">
        <v>19</v>
      </c>
      <c r="J4630">
        <v>8</v>
      </c>
      <c r="K4630">
        <v>14</v>
      </c>
      <c r="M4630" t="s">
        <v>21</v>
      </c>
    </row>
    <row r="4631" spans="1:15" x14ac:dyDescent="0.25">
      <c r="A4631">
        <v>1</v>
      </c>
      <c r="B4631" t="s">
        <v>41</v>
      </c>
      <c r="C4631" t="s">
        <v>38</v>
      </c>
      <c r="D4631" t="s">
        <v>57</v>
      </c>
      <c r="E4631" t="s">
        <v>28</v>
      </c>
      <c r="F4631" t="s">
        <v>26</v>
      </c>
      <c r="G4631"/>
      <c r="H4631" t="s">
        <v>27</v>
      </c>
      <c r="I4631">
        <v>1</v>
      </c>
      <c r="J4631">
        <v>0.5</v>
      </c>
      <c r="K4631">
        <v>2</v>
      </c>
      <c r="M4631" t="s">
        <v>21</v>
      </c>
    </row>
    <row r="4632" spans="1:15" x14ac:dyDescent="0.25">
      <c r="A4632">
        <v>1</v>
      </c>
      <c r="B4632" t="s">
        <v>41</v>
      </c>
      <c r="C4632" t="s">
        <v>38</v>
      </c>
      <c r="D4632" t="s">
        <v>57</v>
      </c>
      <c r="E4632" t="s">
        <v>18</v>
      </c>
      <c r="F4632" t="s">
        <v>31</v>
      </c>
      <c r="G4632">
        <v>24</v>
      </c>
      <c r="M4632" t="s">
        <v>21</v>
      </c>
    </row>
    <row r="4633" spans="1:15" x14ac:dyDescent="0.25">
      <c r="A4633">
        <v>1</v>
      </c>
      <c r="B4633" t="s">
        <v>41</v>
      </c>
      <c r="C4633" t="s">
        <v>37</v>
      </c>
      <c r="D4633" t="s">
        <v>57</v>
      </c>
      <c r="E4633" t="s">
        <v>18</v>
      </c>
      <c r="F4633" t="s">
        <v>26</v>
      </c>
      <c r="G4633"/>
      <c r="H4633" t="s">
        <v>19</v>
      </c>
      <c r="J4633">
        <v>6</v>
      </c>
      <c r="K4633">
        <v>8</v>
      </c>
      <c r="M4633" t="s">
        <v>21</v>
      </c>
    </row>
    <row r="4634" spans="1:15" x14ac:dyDescent="0.25">
      <c r="A4634">
        <v>1</v>
      </c>
      <c r="B4634" t="s">
        <v>41</v>
      </c>
      <c r="C4634" t="s">
        <v>37</v>
      </c>
      <c r="D4634" t="s">
        <v>57</v>
      </c>
      <c r="E4634" t="s">
        <v>20</v>
      </c>
      <c r="F4634" t="s">
        <v>74</v>
      </c>
      <c r="G4634"/>
      <c r="J4634">
        <v>0.25</v>
      </c>
      <c r="K4634">
        <v>0.33</v>
      </c>
      <c r="M4634" t="s">
        <v>75</v>
      </c>
      <c r="N4634" t="s">
        <v>21</v>
      </c>
      <c r="O4634" t="s">
        <v>22</v>
      </c>
    </row>
    <row r="4635" spans="1:15" x14ac:dyDescent="0.25">
      <c r="A4635">
        <v>1</v>
      </c>
      <c r="B4635" t="s">
        <v>41</v>
      </c>
      <c r="C4635" t="s">
        <v>37</v>
      </c>
      <c r="D4635" t="s">
        <v>57</v>
      </c>
      <c r="E4635" t="s">
        <v>23</v>
      </c>
      <c r="F4635" t="s">
        <v>26</v>
      </c>
      <c r="G4635"/>
      <c r="H4635" t="s">
        <v>19</v>
      </c>
      <c r="J4635">
        <v>6</v>
      </c>
      <c r="K4635">
        <v>8</v>
      </c>
      <c r="M4635" t="s">
        <v>22</v>
      </c>
    </row>
    <row r="4636" spans="1:15" x14ac:dyDescent="0.25">
      <c r="A4636">
        <v>1</v>
      </c>
      <c r="B4636" t="s">
        <v>41</v>
      </c>
      <c r="C4636" t="s">
        <v>37</v>
      </c>
      <c r="D4636" t="s">
        <v>57</v>
      </c>
      <c r="E4636" t="s">
        <v>28</v>
      </c>
      <c r="F4636" t="s">
        <v>26</v>
      </c>
      <c r="G4636"/>
      <c r="H4636" t="s">
        <v>27</v>
      </c>
      <c r="I4636">
        <v>0.75</v>
      </c>
      <c r="J4636">
        <v>0.5</v>
      </c>
      <c r="K4636">
        <v>1</v>
      </c>
      <c r="M4636" t="s">
        <v>21</v>
      </c>
    </row>
    <row r="4637" spans="1:15" x14ac:dyDescent="0.25">
      <c r="A4637">
        <v>1</v>
      </c>
      <c r="B4637" t="s">
        <v>41</v>
      </c>
      <c r="C4637" t="s">
        <v>37</v>
      </c>
      <c r="D4637" t="s">
        <v>57</v>
      </c>
      <c r="E4637" t="s">
        <v>20</v>
      </c>
      <c r="F4637" t="s">
        <v>74</v>
      </c>
      <c r="G4637"/>
      <c r="J4637">
        <v>0.25</v>
      </c>
      <c r="K4637">
        <v>0.33</v>
      </c>
      <c r="M4637" t="s">
        <v>75</v>
      </c>
      <c r="N4637" t="s">
        <v>24</v>
      </c>
      <c r="O4637" t="s">
        <v>21</v>
      </c>
    </row>
    <row r="4638" spans="1:15" x14ac:dyDescent="0.25">
      <c r="A4638">
        <v>1</v>
      </c>
      <c r="B4638" t="s">
        <v>41</v>
      </c>
      <c r="C4638" t="s">
        <v>37</v>
      </c>
      <c r="D4638" t="s">
        <v>57</v>
      </c>
      <c r="E4638" t="s">
        <v>18</v>
      </c>
      <c r="F4638" t="s">
        <v>31</v>
      </c>
      <c r="G4638">
        <v>24</v>
      </c>
      <c r="M4638" t="s">
        <v>21</v>
      </c>
    </row>
    <row r="4639" spans="1:15" hidden="1" x14ac:dyDescent="0.25">
      <c r="A4639">
        <v>0</v>
      </c>
      <c r="B4639" t="s">
        <v>42</v>
      </c>
      <c r="C4639" t="s">
        <v>17</v>
      </c>
      <c r="D4639" t="s">
        <v>57</v>
      </c>
      <c r="E4639" t="s">
        <v>18</v>
      </c>
      <c r="F4639" t="s">
        <v>26</v>
      </c>
      <c r="G4639"/>
      <c r="H4639" t="s">
        <v>19</v>
      </c>
      <c r="J4639">
        <v>6</v>
      </c>
      <c r="K4639">
        <v>8</v>
      </c>
      <c r="M4639" t="s">
        <v>21</v>
      </c>
    </row>
    <row r="4640" spans="1:15" hidden="1" x14ac:dyDescent="0.25">
      <c r="A4640">
        <v>0</v>
      </c>
      <c r="B4640" t="s">
        <v>42</v>
      </c>
      <c r="C4640" t="s">
        <v>17</v>
      </c>
      <c r="D4640" t="s">
        <v>57</v>
      </c>
      <c r="E4640" t="s">
        <v>20</v>
      </c>
      <c r="F4640" t="s">
        <v>74</v>
      </c>
      <c r="G4640"/>
      <c r="J4640">
        <v>0.25</v>
      </c>
      <c r="K4640">
        <v>0.33</v>
      </c>
      <c r="M4640" t="s">
        <v>75</v>
      </c>
      <c r="N4640" t="s">
        <v>21</v>
      </c>
      <c r="O4640" t="s">
        <v>22</v>
      </c>
    </row>
    <row r="4641" spans="1:17" hidden="1" x14ac:dyDescent="0.25">
      <c r="A4641">
        <v>0</v>
      </c>
      <c r="B4641" t="s">
        <v>42</v>
      </c>
      <c r="C4641" t="s">
        <v>17</v>
      </c>
      <c r="D4641" t="s">
        <v>57</v>
      </c>
      <c r="E4641" t="s">
        <v>23</v>
      </c>
      <c r="F4641" t="s">
        <v>26</v>
      </c>
      <c r="G4641"/>
      <c r="H4641" t="s">
        <v>19</v>
      </c>
      <c r="J4641">
        <v>6</v>
      </c>
      <c r="K4641">
        <v>8</v>
      </c>
      <c r="M4641" t="s">
        <v>22</v>
      </c>
    </row>
    <row r="4642" spans="1:17" hidden="1" x14ac:dyDescent="0.25">
      <c r="A4642">
        <v>0</v>
      </c>
      <c r="B4642" t="s">
        <v>42</v>
      </c>
      <c r="C4642" t="s">
        <v>17</v>
      </c>
      <c r="D4642" t="s">
        <v>57</v>
      </c>
      <c r="E4642" t="s">
        <v>20</v>
      </c>
      <c r="F4642" t="s">
        <v>74</v>
      </c>
      <c r="G4642"/>
      <c r="J4642">
        <v>0.25</v>
      </c>
      <c r="K4642">
        <v>0.33</v>
      </c>
      <c r="M4642" t="s">
        <v>75</v>
      </c>
      <c r="N4642" t="s">
        <v>24</v>
      </c>
      <c r="O4642" t="s">
        <v>29</v>
      </c>
      <c r="P4642">
        <v>2500</v>
      </c>
      <c r="Q4642" t="e">
        <f>VLOOKUP(A4642&amp;C4642&amp;D4642,Sheet2!$A$1:$W$46,21,FALSE)</f>
        <v>#N/A</v>
      </c>
    </row>
    <row r="4643" spans="1:17" hidden="1" x14ac:dyDescent="0.25">
      <c r="A4643">
        <v>0</v>
      </c>
      <c r="B4643" t="s">
        <v>42</v>
      </c>
      <c r="C4643" t="s">
        <v>17</v>
      </c>
      <c r="D4643" t="s">
        <v>57</v>
      </c>
      <c r="E4643" t="s">
        <v>30</v>
      </c>
      <c r="F4643" t="s">
        <v>26</v>
      </c>
      <c r="G4643"/>
      <c r="H4643" t="s">
        <v>19</v>
      </c>
      <c r="J4643">
        <v>1</v>
      </c>
      <c r="K4643">
        <v>2</v>
      </c>
      <c r="M4643" t="s">
        <v>24</v>
      </c>
    </row>
    <row r="4644" spans="1:17" hidden="1" x14ac:dyDescent="0.25">
      <c r="A4644">
        <v>0</v>
      </c>
      <c r="B4644" t="s">
        <v>42</v>
      </c>
      <c r="C4644" t="s">
        <v>17</v>
      </c>
      <c r="D4644" t="s">
        <v>57</v>
      </c>
      <c r="E4644" t="s">
        <v>20</v>
      </c>
      <c r="F4644" t="s">
        <v>74</v>
      </c>
      <c r="G4644"/>
      <c r="J4644">
        <v>0.25</v>
      </c>
      <c r="K4644">
        <v>0.33</v>
      </c>
      <c r="M4644" t="s">
        <v>75</v>
      </c>
      <c r="N4644" t="s">
        <v>24</v>
      </c>
      <c r="O4644" t="s">
        <v>21</v>
      </c>
      <c r="P4644">
        <v>1000</v>
      </c>
    </row>
    <row r="4645" spans="1:17" hidden="1" x14ac:dyDescent="0.25">
      <c r="A4645">
        <v>0</v>
      </c>
      <c r="B4645" t="s">
        <v>42</v>
      </c>
      <c r="C4645" t="s">
        <v>17</v>
      </c>
      <c r="D4645" t="s">
        <v>57</v>
      </c>
      <c r="E4645" t="s">
        <v>28</v>
      </c>
      <c r="F4645" t="s">
        <v>26</v>
      </c>
      <c r="G4645"/>
      <c r="H4645" t="s">
        <v>27</v>
      </c>
      <c r="I4645">
        <v>0.75</v>
      </c>
      <c r="J4645">
        <v>0.5</v>
      </c>
      <c r="K4645">
        <v>1</v>
      </c>
      <c r="M4645" t="s">
        <v>21</v>
      </c>
    </row>
    <row r="4646" spans="1:17" hidden="1" x14ac:dyDescent="0.25">
      <c r="A4646">
        <v>0</v>
      </c>
      <c r="B4646" t="s">
        <v>42</v>
      </c>
      <c r="C4646" t="s">
        <v>17</v>
      </c>
      <c r="D4646" t="s">
        <v>57</v>
      </c>
      <c r="E4646" t="s">
        <v>20</v>
      </c>
      <c r="F4646" t="s">
        <v>74</v>
      </c>
      <c r="G4646"/>
      <c r="J4646">
        <v>0.25</v>
      </c>
      <c r="K4646">
        <v>0.33</v>
      </c>
      <c r="M4646" t="s">
        <v>75</v>
      </c>
      <c r="N4646" t="s">
        <v>24</v>
      </c>
      <c r="O4646" t="s">
        <v>21</v>
      </c>
    </row>
    <row r="4647" spans="1:17" hidden="1" x14ac:dyDescent="0.25">
      <c r="A4647">
        <v>0</v>
      </c>
      <c r="B4647" t="s">
        <v>42</v>
      </c>
      <c r="C4647" t="s">
        <v>17</v>
      </c>
      <c r="D4647" t="s">
        <v>57</v>
      </c>
      <c r="E4647" t="s">
        <v>18</v>
      </c>
      <c r="F4647" t="s">
        <v>31</v>
      </c>
      <c r="G4647">
        <v>24</v>
      </c>
      <c r="M4647" t="s">
        <v>21</v>
      </c>
    </row>
    <row r="4648" spans="1:17" hidden="1" x14ac:dyDescent="0.25">
      <c r="A4648">
        <v>0</v>
      </c>
      <c r="B4648" t="s">
        <v>42</v>
      </c>
      <c r="C4648" t="s">
        <v>36</v>
      </c>
      <c r="D4648" t="s">
        <v>57</v>
      </c>
      <c r="E4648" t="s">
        <v>18</v>
      </c>
      <c r="F4648" t="s">
        <v>26</v>
      </c>
      <c r="G4648"/>
      <c r="H4648" t="s">
        <v>19</v>
      </c>
      <c r="J4648">
        <v>8</v>
      </c>
      <c r="K4648">
        <v>10</v>
      </c>
      <c r="M4648" t="s">
        <v>21</v>
      </c>
    </row>
    <row r="4649" spans="1:17" hidden="1" x14ac:dyDescent="0.25">
      <c r="A4649">
        <v>0</v>
      </c>
      <c r="B4649" t="s">
        <v>42</v>
      </c>
      <c r="C4649" t="s">
        <v>36</v>
      </c>
      <c r="D4649" t="s">
        <v>57</v>
      </c>
      <c r="E4649" t="s">
        <v>20</v>
      </c>
      <c r="F4649" t="s">
        <v>74</v>
      </c>
      <c r="G4649"/>
      <c r="J4649">
        <v>0.25</v>
      </c>
      <c r="K4649">
        <v>0.33</v>
      </c>
      <c r="M4649" t="s">
        <v>75</v>
      </c>
      <c r="N4649" t="s">
        <v>21</v>
      </c>
      <c r="O4649" t="s">
        <v>29</v>
      </c>
      <c r="P4649">
        <v>2500</v>
      </c>
      <c r="Q4649" t="e">
        <f>VLOOKUP(A4649&amp;C4649&amp;D4649,Sheet2!$A$1:$W$46,21,FALSE)</f>
        <v>#N/A</v>
      </c>
    </row>
    <row r="4650" spans="1:17" hidden="1" x14ac:dyDescent="0.25">
      <c r="A4650">
        <v>0</v>
      </c>
      <c r="B4650" t="s">
        <v>42</v>
      </c>
      <c r="C4650" t="s">
        <v>36</v>
      </c>
      <c r="D4650" t="s">
        <v>57</v>
      </c>
      <c r="E4650" t="s">
        <v>30</v>
      </c>
      <c r="F4650" t="s">
        <v>26</v>
      </c>
      <c r="G4650"/>
      <c r="H4650" t="s">
        <v>19</v>
      </c>
      <c r="J4650">
        <v>2</v>
      </c>
      <c r="K4650">
        <v>4</v>
      </c>
      <c r="M4650" t="s">
        <v>24</v>
      </c>
    </row>
    <row r="4651" spans="1:17" hidden="1" x14ac:dyDescent="0.25">
      <c r="A4651">
        <v>0</v>
      </c>
      <c r="B4651" t="s">
        <v>42</v>
      </c>
      <c r="C4651" t="s">
        <v>36</v>
      </c>
      <c r="D4651" t="s">
        <v>57</v>
      </c>
      <c r="E4651" t="s">
        <v>20</v>
      </c>
      <c r="F4651" t="s">
        <v>74</v>
      </c>
      <c r="G4651"/>
      <c r="J4651">
        <v>0.25</v>
      </c>
      <c r="K4651">
        <v>0.33</v>
      </c>
      <c r="M4651" t="s">
        <v>75</v>
      </c>
      <c r="N4651" t="s">
        <v>24</v>
      </c>
      <c r="O4651" t="s">
        <v>21</v>
      </c>
    </row>
    <row r="4652" spans="1:17" hidden="1" x14ac:dyDescent="0.25">
      <c r="A4652">
        <v>0</v>
      </c>
      <c r="B4652" t="s">
        <v>42</v>
      </c>
      <c r="C4652" t="s">
        <v>36</v>
      </c>
      <c r="D4652" t="s">
        <v>57</v>
      </c>
      <c r="E4652" t="s">
        <v>28</v>
      </c>
      <c r="F4652" t="s">
        <v>26</v>
      </c>
      <c r="G4652"/>
      <c r="H4652" t="s">
        <v>27</v>
      </c>
      <c r="I4652">
        <v>1</v>
      </c>
      <c r="J4652">
        <v>0.5</v>
      </c>
      <c r="K4652">
        <v>2</v>
      </c>
      <c r="M4652" t="s">
        <v>21</v>
      </c>
    </row>
    <row r="4653" spans="1:17" hidden="1" x14ac:dyDescent="0.25">
      <c r="A4653">
        <v>0</v>
      </c>
      <c r="B4653" t="s">
        <v>42</v>
      </c>
      <c r="C4653" t="s">
        <v>36</v>
      </c>
      <c r="D4653" t="s">
        <v>57</v>
      </c>
      <c r="E4653" t="s">
        <v>18</v>
      </c>
      <c r="F4653" t="s">
        <v>31</v>
      </c>
      <c r="G4653">
        <v>24</v>
      </c>
      <c r="M4653" t="s">
        <v>21</v>
      </c>
    </row>
    <row r="4654" spans="1:17" hidden="1" x14ac:dyDescent="0.25">
      <c r="A4654">
        <v>0</v>
      </c>
      <c r="B4654" t="s">
        <v>42</v>
      </c>
      <c r="C4654" t="s">
        <v>38</v>
      </c>
      <c r="D4654" t="s">
        <v>57</v>
      </c>
      <c r="E4654" t="s">
        <v>18</v>
      </c>
      <c r="F4654" t="s">
        <v>26</v>
      </c>
      <c r="G4654"/>
      <c r="H4654" t="s">
        <v>19</v>
      </c>
      <c r="J4654">
        <v>8</v>
      </c>
      <c r="K4654">
        <v>14</v>
      </c>
      <c r="M4654" t="s">
        <v>21</v>
      </c>
    </row>
    <row r="4655" spans="1:17" hidden="1" x14ac:dyDescent="0.25">
      <c r="A4655">
        <v>0</v>
      </c>
      <c r="B4655" t="s">
        <v>42</v>
      </c>
      <c r="C4655" t="s">
        <v>38</v>
      </c>
      <c r="D4655" t="s">
        <v>57</v>
      </c>
      <c r="E4655" t="s">
        <v>28</v>
      </c>
      <c r="F4655" t="s">
        <v>26</v>
      </c>
      <c r="G4655"/>
      <c r="H4655" t="s">
        <v>27</v>
      </c>
      <c r="I4655">
        <v>1</v>
      </c>
      <c r="J4655">
        <v>0.5</v>
      </c>
      <c r="K4655">
        <v>2</v>
      </c>
      <c r="M4655" t="s">
        <v>21</v>
      </c>
    </row>
    <row r="4656" spans="1:17" hidden="1" x14ac:dyDescent="0.25">
      <c r="A4656">
        <v>0</v>
      </c>
      <c r="B4656" t="s">
        <v>42</v>
      </c>
      <c r="C4656" t="s">
        <v>38</v>
      </c>
      <c r="D4656" t="s">
        <v>57</v>
      </c>
      <c r="E4656" t="s">
        <v>18</v>
      </c>
      <c r="F4656" t="s">
        <v>31</v>
      </c>
      <c r="G4656">
        <v>24</v>
      </c>
      <c r="M4656" t="s">
        <v>21</v>
      </c>
    </row>
    <row r="4657" spans="1:17" hidden="1" x14ac:dyDescent="0.25">
      <c r="A4657">
        <v>0</v>
      </c>
      <c r="B4657" t="s">
        <v>42</v>
      </c>
      <c r="C4657" t="s">
        <v>37</v>
      </c>
      <c r="D4657" t="s">
        <v>57</v>
      </c>
      <c r="E4657" t="s">
        <v>18</v>
      </c>
      <c r="F4657" t="s">
        <v>26</v>
      </c>
      <c r="G4657"/>
      <c r="H4657" t="s">
        <v>19</v>
      </c>
      <c r="J4657">
        <v>6</v>
      </c>
      <c r="K4657">
        <v>8</v>
      </c>
      <c r="M4657" t="s">
        <v>21</v>
      </c>
    </row>
    <row r="4658" spans="1:17" hidden="1" x14ac:dyDescent="0.25">
      <c r="A4658">
        <v>0</v>
      </c>
      <c r="B4658" t="s">
        <v>42</v>
      </c>
      <c r="C4658" t="s">
        <v>37</v>
      </c>
      <c r="D4658" t="s">
        <v>57</v>
      </c>
      <c r="E4658" t="s">
        <v>20</v>
      </c>
      <c r="F4658" t="s">
        <v>74</v>
      </c>
      <c r="G4658"/>
      <c r="J4658">
        <v>0.25</v>
      </c>
      <c r="K4658">
        <v>0.33</v>
      </c>
      <c r="M4658" t="s">
        <v>75</v>
      </c>
      <c r="N4658" t="s">
        <v>21</v>
      </c>
      <c r="O4658" t="s">
        <v>22</v>
      </c>
    </row>
    <row r="4659" spans="1:17" hidden="1" x14ac:dyDescent="0.25">
      <c r="A4659">
        <v>0</v>
      </c>
      <c r="B4659" t="s">
        <v>42</v>
      </c>
      <c r="C4659" t="s">
        <v>37</v>
      </c>
      <c r="D4659" t="s">
        <v>57</v>
      </c>
      <c r="E4659" t="s">
        <v>23</v>
      </c>
      <c r="F4659" t="s">
        <v>26</v>
      </c>
      <c r="G4659"/>
      <c r="H4659" t="s">
        <v>19</v>
      </c>
      <c r="J4659">
        <v>6</v>
      </c>
      <c r="K4659">
        <v>8</v>
      </c>
      <c r="M4659" t="s">
        <v>22</v>
      </c>
    </row>
    <row r="4660" spans="1:17" hidden="1" x14ac:dyDescent="0.25">
      <c r="A4660">
        <v>0</v>
      </c>
      <c r="B4660" t="s">
        <v>42</v>
      </c>
      <c r="C4660" t="s">
        <v>37</v>
      </c>
      <c r="D4660" t="s">
        <v>57</v>
      </c>
      <c r="E4660" t="s">
        <v>20</v>
      </c>
      <c r="F4660" t="s">
        <v>74</v>
      </c>
      <c r="G4660"/>
      <c r="J4660">
        <v>0.25</v>
      </c>
      <c r="K4660">
        <v>0.33</v>
      </c>
      <c r="M4660" t="s">
        <v>75</v>
      </c>
      <c r="N4660" t="s">
        <v>24</v>
      </c>
      <c r="O4660" t="s">
        <v>29</v>
      </c>
      <c r="P4660">
        <v>2500</v>
      </c>
      <c r="Q4660" t="e">
        <f>VLOOKUP(A4660&amp;C4660&amp;D4660,Sheet2!$A$1:$W$46,21,FALSE)</f>
        <v>#N/A</v>
      </c>
    </row>
    <row r="4661" spans="1:17" hidden="1" x14ac:dyDescent="0.25">
      <c r="A4661">
        <v>0</v>
      </c>
      <c r="B4661" t="s">
        <v>42</v>
      </c>
      <c r="C4661" t="s">
        <v>37</v>
      </c>
      <c r="D4661" t="s">
        <v>57</v>
      </c>
      <c r="E4661" t="s">
        <v>30</v>
      </c>
      <c r="F4661" t="s">
        <v>26</v>
      </c>
      <c r="G4661"/>
      <c r="H4661" t="s">
        <v>19</v>
      </c>
      <c r="J4661">
        <v>4</v>
      </c>
      <c r="K4661">
        <v>5.5</v>
      </c>
      <c r="M4661" t="s">
        <v>24</v>
      </c>
    </row>
    <row r="4662" spans="1:17" hidden="1" x14ac:dyDescent="0.25">
      <c r="A4662">
        <v>0</v>
      </c>
      <c r="B4662" t="s">
        <v>42</v>
      </c>
      <c r="C4662" t="s">
        <v>37</v>
      </c>
      <c r="D4662" t="s">
        <v>57</v>
      </c>
      <c r="E4662" t="s">
        <v>20</v>
      </c>
      <c r="F4662" t="s">
        <v>74</v>
      </c>
      <c r="G4662"/>
      <c r="J4662">
        <v>0.25</v>
      </c>
      <c r="K4662">
        <v>0.33</v>
      </c>
      <c r="M4662" t="s">
        <v>75</v>
      </c>
      <c r="N4662" t="s">
        <v>24</v>
      </c>
      <c r="O4662" t="s">
        <v>21</v>
      </c>
      <c r="P4662">
        <v>1000</v>
      </c>
    </row>
    <row r="4663" spans="1:17" hidden="1" x14ac:dyDescent="0.25">
      <c r="A4663">
        <v>0</v>
      </c>
      <c r="B4663" t="s">
        <v>42</v>
      </c>
      <c r="C4663" t="s">
        <v>37</v>
      </c>
      <c r="D4663" t="s">
        <v>57</v>
      </c>
      <c r="E4663" t="s">
        <v>28</v>
      </c>
      <c r="F4663" t="s">
        <v>26</v>
      </c>
      <c r="G4663"/>
      <c r="H4663" t="s">
        <v>27</v>
      </c>
      <c r="I4663">
        <v>0.75</v>
      </c>
      <c r="J4663">
        <v>0.5</v>
      </c>
      <c r="K4663">
        <v>1</v>
      </c>
      <c r="M4663" t="s">
        <v>21</v>
      </c>
    </row>
    <row r="4664" spans="1:17" hidden="1" x14ac:dyDescent="0.25">
      <c r="A4664">
        <v>0</v>
      </c>
      <c r="B4664" t="s">
        <v>42</v>
      </c>
      <c r="C4664" t="s">
        <v>37</v>
      </c>
      <c r="D4664" t="s">
        <v>57</v>
      </c>
      <c r="E4664" t="s">
        <v>20</v>
      </c>
      <c r="F4664" t="s">
        <v>74</v>
      </c>
      <c r="G4664"/>
      <c r="J4664">
        <v>0.25</v>
      </c>
      <c r="K4664">
        <v>0.33</v>
      </c>
      <c r="M4664" t="s">
        <v>75</v>
      </c>
      <c r="N4664" t="s">
        <v>24</v>
      </c>
      <c r="O4664" t="s">
        <v>21</v>
      </c>
    </row>
    <row r="4665" spans="1:17" hidden="1" x14ac:dyDescent="0.25">
      <c r="A4665">
        <v>0</v>
      </c>
      <c r="B4665" t="s">
        <v>42</v>
      </c>
      <c r="C4665" t="s">
        <v>37</v>
      </c>
      <c r="D4665" t="s">
        <v>57</v>
      </c>
      <c r="E4665" t="s">
        <v>18</v>
      </c>
      <c r="F4665" t="s">
        <v>31</v>
      </c>
      <c r="G4665">
        <v>24</v>
      </c>
      <c r="M4665" t="s">
        <v>21</v>
      </c>
    </row>
    <row r="4666" spans="1:17" hidden="1" x14ac:dyDescent="0.25">
      <c r="A4666">
        <v>2</v>
      </c>
      <c r="B4666" t="s">
        <v>42</v>
      </c>
      <c r="C4666" t="s">
        <v>17</v>
      </c>
      <c r="D4666" t="s">
        <v>57</v>
      </c>
      <c r="E4666" t="s">
        <v>18</v>
      </c>
      <c r="F4666" t="s">
        <v>26</v>
      </c>
      <c r="G4666"/>
      <c r="H4666" t="s">
        <v>19</v>
      </c>
      <c r="J4666">
        <v>6</v>
      </c>
      <c r="K4666">
        <v>8</v>
      </c>
      <c r="M4666" t="s">
        <v>21</v>
      </c>
    </row>
    <row r="4667" spans="1:17" hidden="1" x14ac:dyDescent="0.25">
      <c r="A4667">
        <v>2</v>
      </c>
      <c r="B4667" t="s">
        <v>42</v>
      </c>
      <c r="C4667" t="s">
        <v>17</v>
      </c>
      <c r="D4667" t="s">
        <v>57</v>
      </c>
      <c r="E4667" t="s">
        <v>18</v>
      </c>
      <c r="F4667" t="s">
        <v>26</v>
      </c>
      <c r="G4667"/>
      <c r="H4667" t="s">
        <v>19</v>
      </c>
      <c r="J4667">
        <v>6</v>
      </c>
      <c r="K4667">
        <v>8</v>
      </c>
      <c r="M4667" t="s">
        <v>21</v>
      </c>
    </row>
    <row r="4668" spans="1:17" hidden="1" x14ac:dyDescent="0.25">
      <c r="A4668">
        <v>2</v>
      </c>
      <c r="B4668" t="s">
        <v>42</v>
      </c>
      <c r="C4668" t="s">
        <v>17</v>
      </c>
      <c r="D4668" t="s">
        <v>57</v>
      </c>
      <c r="E4668" t="s">
        <v>28</v>
      </c>
      <c r="F4668" t="s">
        <v>26</v>
      </c>
      <c r="G4668"/>
      <c r="H4668" t="s">
        <v>27</v>
      </c>
      <c r="I4668">
        <v>0.75</v>
      </c>
      <c r="J4668">
        <v>0.5</v>
      </c>
      <c r="K4668">
        <v>1</v>
      </c>
      <c r="M4668" t="s">
        <v>21</v>
      </c>
    </row>
    <row r="4669" spans="1:17" hidden="1" x14ac:dyDescent="0.25">
      <c r="A4669">
        <v>2</v>
      </c>
      <c r="B4669" t="s">
        <v>42</v>
      </c>
      <c r="C4669" t="s">
        <v>17</v>
      </c>
      <c r="D4669" t="s">
        <v>57</v>
      </c>
      <c r="E4669" t="s">
        <v>18</v>
      </c>
      <c r="F4669" t="s">
        <v>31</v>
      </c>
      <c r="G4669">
        <v>24</v>
      </c>
      <c r="M4669" t="s">
        <v>21</v>
      </c>
    </row>
    <row r="4670" spans="1:17" hidden="1" x14ac:dyDescent="0.25">
      <c r="A4670">
        <v>2</v>
      </c>
      <c r="B4670" t="s">
        <v>42</v>
      </c>
      <c r="C4670" t="s">
        <v>36</v>
      </c>
      <c r="D4670" t="s">
        <v>57</v>
      </c>
      <c r="E4670" t="s">
        <v>18</v>
      </c>
      <c r="F4670" t="s">
        <v>26</v>
      </c>
      <c r="G4670"/>
      <c r="H4670" t="s">
        <v>19</v>
      </c>
      <c r="J4670">
        <v>8</v>
      </c>
      <c r="K4670">
        <v>10</v>
      </c>
      <c r="M4670" t="s">
        <v>21</v>
      </c>
    </row>
    <row r="4671" spans="1:17" hidden="1" x14ac:dyDescent="0.25">
      <c r="A4671">
        <v>2</v>
      </c>
      <c r="B4671" t="s">
        <v>42</v>
      </c>
      <c r="C4671" t="s">
        <v>36</v>
      </c>
      <c r="D4671" t="s">
        <v>57</v>
      </c>
      <c r="E4671" t="s">
        <v>28</v>
      </c>
      <c r="F4671" t="s">
        <v>26</v>
      </c>
      <c r="G4671"/>
      <c r="H4671" t="s">
        <v>27</v>
      </c>
      <c r="I4671">
        <v>1</v>
      </c>
      <c r="J4671">
        <v>0.5</v>
      </c>
      <c r="K4671">
        <v>2</v>
      </c>
      <c r="M4671" t="s">
        <v>21</v>
      </c>
    </row>
    <row r="4672" spans="1:17" hidden="1" x14ac:dyDescent="0.25">
      <c r="A4672">
        <v>2</v>
      </c>
      <c r="B4672" t="s">
        <v>42</v>
      </c>
      <c r="C4672" t="s">
        <v>36</v>
      </c>
      <c r="D4672" t="s">
        <v>57</v>
      </c>
      <c r="E4672" t="s">
        <v>18</v>
      </c>
      <c r="F4672" t="s">
        <v>31</v>
      </c>
      <c r="G4672">
        <v>24</v>
      </c>
      <c r="M4672" t="s">
        <v>21</v>
      </c>
    </row>
    <row r="4673" spans="1:15" hidden="1" x14ac:dyDescent="0.25">
      <c r="A4673">
        <v>2</v>
      </c>
      <c r="B4673" t="s">
        <v>42</v>
      </c>
      <c r="C4673" t="s">
        <v>38</v>
      </c>
      <c r="D4673" t="s">
        <v>57</v>
      </c>
      <c r="E4673" t="s">
        <v>18</v>
      </c>
      <c r="F4673" t="s">
        <v>26</v>
      </c>
      <c r="G4673"/>
      <c r="H4673" t="s">
        <v>19</v>
      </c>
      <c r="J4673">
        <v>8</v>
      </c>
      <c r="K4673">
        <v>14</v>
      </c>
      <c r="M4673" t="s">
        <v>21</v>
      </c>
    </row>
    <row r="4674" spans="1:15" hidden="1" x14ac:dyDescent="0.25">
      <c r="A4674">
        <v>2</v>
      </c>
      <c r="B4674" t="s">
        <v>42</v>
      </c>
      <c r="C4674" t="s">
        <v>38</v>
      </c>
      <c r="D4674" t="s">
        <v>57</v>
      </c>
      <c r="E4674" t="s">
        <v>28</v>
      </c>
      <c r="F4674" t="s">
        <v>26</v>
      </c>
      <c r="G4674"/>
      <c r="H4674" t="s">
        <v>27</v>
      </c>
      <c r="I4674">
        <v>1</v>
      </c>
      <c r="J4674">
        <v>0.5</v>
      </c>
      <c r="K4674">
        <v>2</v>
      </c>
      <c r="M4674" t="s">
        <v>21</v>
      </c>
    </row>
    <row r="4675" spans="1:15" hidden="1" x14ac:dyDescent="0.25">
      <c r="A4675">
        <v>2</v>
      </c>
      <c r="B4675" t="s">
        <v>42</v>
      </c>
      <c r="C4675" t="s">
        <v>38</v>
      </c>
      <c r="D4675" t="s">
        <v>57</v>
      </c>
      <c r="E4675" t="s">
        <v>18</v>
      </c>
      <c r="F4675" t="s">
        <v>31</v>
      </c>
      <c r="G4675">
        <v>24</v>
      </c>
      <c r="M4675" t="s">
        <v>21</v>
      </c>
    </row>
    <row r="4676" spans="1:15" hidden="1" x14ac:dyDescent="0.25">
      <c r="A4676">
        <v>2</v>
      </c>
      <c r="B4676" t="s">
        <v>42</v>
      </c>
      <c r="C4676" t="s">
        <v>37</v>
      </c>
      <c r="D4676" t="s">
        <v>57</v>
      </c>
      <c r="E4676" t="s">
        <v>18</v>
      </c>
      <c r="F4676" t="s">
        <v>26</v>
      </c>
      <c r="G4676"/>
      <c r="H4676" t="s">
        <v>19</v>
      </c>
      <c r="J4676">
        <v>6</v>
      </c>
      <c r="K4676">
        <v>9</v>
      </c>
      <c r="M4676" t="s">
        <v>21</v>
      </c>
    </row>
    <row r="4677" spans="1:15" hidden="1" x14ac:dyDescent="0.25">
      <c r="A4677">
        <v>2</v>
      </c>
      <c r="B4677" t="s">
        <v>42</v>
      </c>
      <c r="C4677" t="s">
        <v>37</v>
      </c>
      <c r="D4677" t="s">
        <v>57</v>
      </c>
      <c r="E4677" t="s">
        <v>18</v>
      </c>
      <c r="F4677" t="s">
        <v>26</v>
      </c>
      <c r="G4677"/>
      <c r="H4677" t="s">
        <v>19</v>
      </c>
      <c r="J4677">
        <v>6</v>
      </c>
      <c r="K4677">
        <v>8</v>
      </c>
      <c r="M4677" t="s">
        <v>21</v>
      </c>
    </row>
    <row r="4678" spans="1:15" hidden="1" x14ac:dyDescent="0.25">
      <c r="A4678">
        <v>2</v>
      </c>
      <c r="B4678" t="s">
        <v>42</v>
      </c>
      <c r="C4678" t="s">
        <v>37</v>
      </c>
      <c r="D4678" t="s">
        <v>57</v>
      </c>
      <c r="E4678" t="s">
        <v>28</v>
      </c>
      <c r="F4678" t="s">
        <v>26</v>
      </c>
      <c r="G4678"/>
      <c r="H4678" t="s">
        <v>27</v>
      </c>
      <c r="I4678">
        <v>0.75</v>
      </c>
      <c r="J4678">
        <v>0.5</v>
      </c>
      <c r="K4678">
        <v>1</v>
      </c>
      <c r="M4678" t="s">
        <v>21</v>
      </c>
    </row>
    <row r="4679" spans="1:15" hidden="1" x14ac:dyDescent="0.25">
      <c r="A4679">
        <v>2</v>
      </c>
      <c r="B4679" t="s">
        <v>42</v>
      </c>
      <c r="C4679" t="s">
        <v>37</v>
      </c>
      <c r="D4679" t="s">
        <v>57</v>
      </c>
      <c r="E4679" t="s">
        <v>18</v>
      </c>
      <c r="F4679" t="s">
        <v>31</v>
      </c>
      <c r="G4679">
        <v>24</v>
      </c>
      <c r="M4679" t="s">
        <v>21</v>
      </c>
    </row>
    <row r="4680" spans="1:15" x14ac:dyDescent="0.25">
      <c r="A4680">
        <v>1</v>
      </c>
      <c r="B4680" t="s">
        <v>42</v>
      </c>
      <c r="C4680" t="s">
        <v>17</v>
      </c>
      <c r="D4680" t="s">
        <v>57</v>
      </c>
      <c r="E4680" t="s">
        <v>18</v>
      </c>
      <c r="F4680" t="s">
        <v>26</v>
      </c>
      <c r="G4680"/>
      <c r="H4680" t="s">
        <v>19</v>
      </c>
      <c r="J4680">
        <v>6</v>
      </c>
      <c r="K4680">
        <v>8</v>
      </c>
      <c r="M4680" t="s">
        <v>21</v>
      </c>
    </row>
    <row r="4681" spans="1:15" x14ac:dyDescent="0.25">
      <c r="A4681">
        <v>1</v>
      </c>
      <c r="B4681" t="s">
        <v>42</v>
      </c>
      <c r="C4681" t="s">
        <v>17</v>
      </c>
      <c r="D4681" t="s">
        <v>57</v>
      </c>
      <c r="E4681" t="s">
        <v>20</v>
      </c>
      <c r="F4681" t="s">
        <v>74</v>
      </c>
      <c r="G4681"/>
      <c r="J4681">
        <v>0.25</v>
      </c>
      <c r="K4681">
        <v>0.33</v>
      </c>
      <c r="M4681" t="s">
        <v>75</v>
      </c>
      <c r="N4681" t="s">
        <v>21</v>
      </c>
      <c r="O4681" t="s">
        <v>22</v>
      </c>
    </row>
    <row r="4682" spans="1:15" x14ac:dyDescent="0.25">
      <c r="A4682">
        <v>1</v>
      </c>
      <c r="B4682" t="s">
        <v>42</v>
      </c>
      <c r="C4682" t="s">
        <v>17</v>
      </c>
      <c r="D4682" t="s">
        <v>57</v>
      </c>
      <c r="E4682" t="s">
        <v>23</v>
      </c>
      <c r="F4682" t="s">
        <v>26</v>
      </c>
      <c r="G4682"/>
      <c r="H4682" t="s">
        <v>19</v>
      </c>
      <c r="J4682">
        <v>6</v>
      </c>
      <c r="K4682">
        <v>8</v>
      </c>
      <c r="M4682" t="s">
        <v>22</v>
      </c>
    </row>
    <row r="4683" spans="1:15" x14ac:dyDescent="0.25">
      <c r="A4683">
        <v>1</v>
      </c>
      <c r="B4683" t="s">
        <v>42</v>
      </c>
      <c r="C4683" t="s">
        <v>17</v>
      </c>
      <c r="D4683" t="s">
        <v>57</v>
      </c>
      <c r="E4683" t="s">
        <v>28</v>
      </c>
      <c r="F4683" t="s">
        <v>26</v>
      </c>
      <c r="G4683"/>
      <c r="H4683" t="s">
        <v>27</v>
      </c>
      <c r="I4683">
        <v>0.75</v>
      </c>
      <c r="J4683">
        <v>0.5</v>
      </c>
      <c r="K4683">
        <v>1</v>
      </c>
      <c r="M4683" t="s">
        <v>21</v>
      </c>
    </row>
    <row r="4684" spans="1:15" x14ac:dyDescent="0.25">
      <c r="A4684">
        <v>1</v>
      </c>
      <c r="B4684" t="s">
        <v>42</v>
      </c>
      <c r="C4684" t="s">
        <v>17</v>
      </c>
      <c r="D4684" t="s">
        <v>57</v>
      </c>
      <c r="E4684" t="s">
        <v>20</v>
      </c>
      <c r="F4684" t="s">
        <v>74</v>
      </c>
      <c r="G4684"/>
      <c r="J4684">
        <v>0.25</v>
      </c>
      <c r="K4684">
        <v>0.33</v>
      </c>
      <c r="M4684" t="s">
        <v>75</v>
      </c>
      <c r="N4684" t="s">
        <v>24</v>
      </c>
      <c r="O4684" t="s">
        <v>21</v>
      </c>
    </row>
    <row r="4685" spans="1:15" x14ac:dyDescent="0.25">
      <c r="A4685">
        <v>1</v>
      </c>
      <c r="B4685" t="s">
        <v>42</v>
      </c>
      <c r="C4685" t="s">
        <v>17</v>
      </c>
      <c r="D4685" t="s">
        <v>57</v>
      </c>
      <c r="E4685" t="s">
        <v>18</v>
      </c>
      <c r="F4685" t="s">
        <v>31</v>
      </c>
      <c r="G4685">
        <v>24</v>
      </c>
      <c r="M4685" t="s">
        <v>21</v>
      </c>
    </row>
    <row r="4686" spans="1:15" x14ac:dyDescent="0.25">
      <c r="A4686">
        <v>1</v>
      </c>
      <c r="B4686" t="s">
        <v>42</v>
      </c>
      <c r="C4686" t="s">
        <v>36</v>
      </c>
      <c r="D4686" t="s">
        <v>57</v>
      </c>
      <c r="E4686" t="s">
        <v>18</v>
      </c>
      <c r="F4686" t="s">
        <v>26</v>
      </c>
      <c r="G4686"/>
      <c r="H4686" t="s">
        <v>19</v>
      </c>
      <c r="J4686">
        <v>8</v>
      </c>
      <c r="K4686">
        <v>10</v>
      </c>
      <c r="M4686" t="s">
        <v>21</v>
      </c>
    </row>
    <row r="4687" spans="1:15" x14ac:dyDescent="0.25">
      <c r="A4687">
        <v>1</v>
      </c>
      <c r="B4687" t="s">
        <v>42</v>
      </c>
      <c r="C4687" t="s">
        <v>36</v>
      </c>
      <c r="D4687" t="s">
        <v>57</v>
      </c>
      <c r="E4687" t="s">
        <v>28</v>
      </c>
      <c r="F4687" t="s">
        <v>26</v>
      </c>
      <c r="G4687"/>
      <c r="H4687" t="s">
        <v>27</v>
      </c>
      <c r="I4687">
        <v>1</v>
      </c>
      <c r="J4687">
        <v>0.5</v>
      </c>
      <c r="K4687">
        <v>2</v>
      </c>
      <c r="M4687" t="s">
        <v>21</v>
      </c>
    </row>
    <row r="4688" spans="1:15" x14ac:dyDescent="0.25">
      <c r="A4688">
        <v>1</v>
      </c>
      <c r="B4688" t="s">
        <v>42</v>
      </c>
      <c r="C4688" t="s">
        <v>36</v>
      </c>
      <c r="D4688" t="s">
        <v>57</v>
      </c>
      <c r="E4688" t="s">
        <v>18</v>
      </c>
      <c r="F4688" t="s">
        <v>31</v>
      </c>
      <c r="G4688">
        <v>24</v>
      </c>
      <c r="M4688" t="s">
        <v>21</v>
      </c>
    </row>
    <row r="4689" spans="1:17" x14ac:dyDescent="0.25">
      <c r="A4689">
        <v>1</v>
      </c>
      <c r="B4689" t="s">
        <v>42</v>
      </c>
      <c r="C4689" t="s">
        <v>38</v>
      </c>
      <c r="D4689" t="s">
        <v>57</v>
      </c>
      <c r="E4689" t="s">
        <v>18</v>
      </c>
      <c r="F4689" t="s">
        <v>26</v>
      </c>
      <c r="G4689"/>
      <c r="H4689" t="s">
        <v>19</v>
      </c>
      <c r="J4689">
        <v>8</v>
      </c>
      <c r="K4689">
        <v>14</v>
      </c>
      <c r="M4689" t="s">
        <v>21</v>
      </c>
    </row>
    <row r="4690" spans="1:17" x14ac:dyDescent="0.25">
      <c r="A4690">
        <v>1</v>
      </c>
      <c r="B4690" t="s">
        <v>42</v>
      </c>
      <c r="C4690" t="s">
        <v>38</v>
      </c>
      <c r="D4690" t="s">
        <v>57</v>
      </c>
      <c r="E4690" t="s">
        <v>28</v>
      </c>
      <c r="F4690" t="s">
        <v>26</v>
      </c>
      <c r="G4690"/>
      <c r="H4690" t="s">
        <v>27</v>
      </c>
      <c r="I4690">
        <v>1</v>
      </c>
      <c r="J4690">
        <v>0.5</v>
      </c>
      <c r="K4690">
        <v>2</v>
      </c>
      <c r="M4690" t="s">
        <v>21</v>
      </c>
    </row>
    <row r="4691" spans="1:17" x14ac:dyDescent="0.25">
      <c r="A4691">
        <v>1</v>
      </c>
      <c r="B4691" t="s">
        <v>42</v>
      </c>
      <c r="C4691" t="s">
        <v>38</v>
      </c>
      <c r="D4691" t="s">
        <v>57</v>
      </c>
      <c r="E4691" t="s">
        <v>18</v>
      </c>
      <c r="F4691" t="s">
        <v>31</v>
      </c>
      <c r="G4691">
        <v>24</v>
      </c>
      <c r="M4691" t="s">
        <v>21</v>
      </c>
    </row>
    <row r="4692" spans="1:17" x14ac:dyDescent="0.25">
      <c r="A4692">
        <v>1</v>
      </c>
      <c r="B4692" t="s">
        <v>42</v>
      </c>
      <c r="C4692" t="s">
        <v>37</v>
      </c>
      <c r="D4692" t="s">
        <v>57</v>
      </c>
      <c r="E4692" t="s">
        <v>18</v>
      </c>
      <c r="F4692" t="s">
        <v>26</v>
      </c>
      <c r="G4692"/>
      <c r="H4692" t="s">
        <v>19</v>
      </c>
      <c r="J4692">
        <v>6</v>
      </c>
      <c r="K4692">
        <v>8</v>
      </c>
      <c r="M4692" t="s">
        <v>21</v>
      </c>
    </row>
    <row r="4693" spans="1:17" x14ac:dyDescent="0.25">
      <c r="A4693">
        <v>1</v>
      </c>
      <c r="B4693" t="s">
        <v>42</v>
      </c>
      <c r="C4693" t="s">
        <v>37</v>
      </c>
      <c r="D4693" t="s">
        <v>57</v>
      </c>
      <c r="E4693" t="s">
        <v>20</v>
      </c>
      <c r="F4693" t="s">
        <v>74</v>
      </c>
      <c r="G4693"/>
      <c r="J4693">
        <v>0.25</v>
      </c>
      <c r="K4693">
        <v>0.33</v>
      </c>
      <c r="M4693" t="s">
        <v>75</v>
      </c>
      <c r="N4693" t="s">
        <v>21</v>
      </c>
      <c r="O4693" t="s">
        <v>22</v>
      </c>
    </row>
    <row r="4694" spans="1:17" x14ac:dyDescent="0.25">
      <c r="A4694">
        <v>1</v>
      </c>
      <c r="B4694" t="s">
        <v>42</v>
      </c>
      <c r="C4694" t="s">
        <v>37</v>
      </c>
      <c r="D4694" t="s">
        <v>57</v>
      </c>
      <c r="E4694" t="s">
        <v>23</v>
      </c>
      <c r="F4694" t="s">
        <v>26</v>
      </c>
      <c r="G4694"/>
      <c r="H4694" t="s">
        <v>19</v>
      </c>
      <c r="J4694">
        <v>6</v>
      </c>
      <c r="K4694">
        <v>8</v>
      </c>
      <c r="M4694" t="s">
        <v>22</v>
      </c>
    </row>
    <row r="4695" spans="1:17" x14ac:dyDescent="0.25">
      <c r="A4695">
        <v>1</v>
      </c>
      <c r="B4695" t="s">
        <v>42</v>
      </c>
      <c r="C4695" t="s">
        <v>37</v>
      </c>
      <c r="D4695" t="s">
        <v>57</v>
      </c>
      <c r="E4695" t="s">
        <v>28</v>
      </c>
      <c r="F4695" t="s">
        <v>26</v>
      </c>
      <c r="G4695"/>
      <c r="H4695" t="s">
        <v>27</v>
      </c>
      <c r="I4695">
        <v>0.75</v>
      </c>
      <c r="J4695">
        <v>0.5</v>
      </c>
      <c r="K4695">
        <v>1</v>
      </c>
      <c r="M4695" t="s">
        <v>21</v>
      </c>
    </row>
    <row r="4696" spans="1:17" x14ac:dyDescent="0.25">
      <c r="A4696">
        <v>1</v>
      </c>
      <c r="B4696" t="s">
        <v>42</v>
      </c>
      <c r="C4696" t="s">
        <v>37</v>
      </c>
      <c r="D4696" t="s">
        <v>57</v>
      </c>
      <c r="E4696" t="s">
        <v>20</v>
      </c>
      <c r="F4696" t="s">
        <v>74</v>
      </c>
      <c r="G4696"/>
      <c r="J4696">
        <v>0.25</v>
      </c>
      <c r="K4696">
        <v>0.33</v>
      </c>
      <c r="M4696" t="s">
        <v>75</v>
      </c>
      <c r="N4696" t="s">
        <v>24</v>
      </c>
      <c r="O4696" t="s">
        <v>21</v>
      </c>
    </row>
    <row r="4697" spans="1:17" x14ac:dyDescent="0.25">
      <c r="A4697">
        <v>1</v>
      </c>
      <c r="B4697" t="s">
        <v>42</v>
      </c>
      <c r="C4697" t="s">
        <v>37</v>
      </c>
      <c r="D4697" t="s">
        <v>57</v>
      </c>
      <c r="E4697" t="s">
        <v>18</v>
      </c>
      <c r="F4697" t="s">
        <v>31</v>
      </c>
      <c r="G4697">
        <v>24</v>
      </c>
      <c r="M4697" t="s">
        <v>21</v>
      </c>
    </row>
    <row r="4698" spans="1:17" hidden="1" x14ac:dyDescent="0.25">
      <c r="A4698">
        <v>0</v>
      </c>
      <c r="B4698" t="s">
        <v>43</v>
      </c>
      <c r="C4698" t="s">
        <v>17</v>
      </c>
      <c r="D4698" t="s">
        <v>57</v>
      </c>
      <c r="E4698" t="s">
        <v>18</v>
      </c>
      <c r="F4698" t="s">
        <v>26</v>
      </c>
      <c r="G4698"/>
      <c r="H4698" t="s">
        <v>19</v>
      </c>
      <c r="J4698">
        <v>6</v>
      </c>
      <c r="K4698">
        <v>8</v>
      </c>
      <c r="M4698" t="s">
        <v>21</v>
      </c>
    </row>
    <row r="4699" spans="1:17" hidden="1" x14ac:dyDescent="0.25">
      <c r="A4699">
        <v>0</v>
      </c>
      <c r="B4699" t="s">
        <v>43</v>
      </c>
      <c r="C4699" t="s">
        <v>17</v>
      </c>
      <c r="D4699" t="s">
        <v>57</v>
      </c>
      <c r="E4699" t="s">
        <v>20</v>
      </c>
      <c r="F4699" t="s">
        <v>74</v>
      </c>
      <c r="G4699"/>
      <c r="J4699">
        <v>0.25</v>
      </c>
      <c r="K4699">
        <v>0.33</v>
      </c>
      <c r="M4699" t="s">
        <v>75</v>
      </c>
      <c r="N4699" t="s">
        <v>21</v>
      </c>
      <c r="O4699" t="s">
        <v>22</v>
      </c>
    </row>
    <row r="4700" spans="1:17" hidden="1" x14ac:dyDescent="0.25">
      <c r="A4700">
        <v>0</v>
      </c>
      <c r="B4700" t="s">
        <v>43</v>
      </c>
      <c r="C4700" t="s">
        <v>17</v>
      </c>
      <c r="D4700" t="s">
        <v>57</v>
      </c>
      <c r="E4700" t="s">
        <v>23</v>
      </c>
      <c r="F4700" t="s">
        <v>26</v>
      </c>
      <c r="G4700"/>
      <c r="H4700" t="s">
        <v>19</v>
      </c>
      <c r="J4700">
        <v>6</v>
      </c>
      <c r="K4700">
        <v>8</v>
      </c>
      <c r="M4700" t="s">
        <v>22</v>
      </c>
    </row>
    <row r="4701" spans="1:17" hidden="1" x14ac:dyDescent="0.25">
      <c r="A4701">
        <v>0</v>
      </c>
      <c r="B4701" t="s">
        <v>43</v>
      </c>
      <c r="C4701" t="s">
        <v>17</v>
      </c>
      <c r="D4701" t="s">
        <v>57</v>
      </c>
      <c r="E4701" t="s">
        <v>20</v>
      </c>
      <c r="F4701" t="s">
        <v>74</v>
      </c>
      <c r="G4701"/>
      <c r="J4701">
        <v>0.25</v>
      </c>
      <c r="K4701">
        <v>0.33</v>
      </c>
      <c r="M4701" t="s">
        <v>75</v>
      </c>
      <c r="N4701" t="s">
        <v>24</v>
      </c>
      <c r="O4701" t="s">
        <v>29</v>
      </c>
      <c r="P4701">
        <v>2500</v>
      </c>
      <c r="Q4701" t="e">
        <f>VLOOKUP(A4701&amp;C4701&amp;D4701,Sheet2!$A$1:$W$46,21,FALSE)</f>
        <v>#N/A</v>
      </c>
    </row>
    <row r="4702" spans="1:17" hidden="1" x14ac:dyDescent="0.25">
      <c r="A4702">
        <v>0</v>
      </c>
      <c r="B4702" t="s">
        <v>43</v>
      </c>
      <c r="C4702" t="s">
        <v>17</v>
      </c>
      <c r="D4702" t="s">
        <v>57</v>
      </c>
      <c r="E4702" t="s">
        <v>30</v>
      </c>
      <c r="F4702" t="s">
        <v>26</v>
      </c>
      <c r="G4702"/>
      <c r="H4702" t="s">
        <v>19</v>
      </c>
      <c r="J4702">
        <v>1</v>
      </c>
      <c r="K4702">
        <v>2</v>
      </c>
      <c r="M4702" t="s">
        <v>24</v>
      </c>
    </row>
    <row r="4703" spans="1:17" hidden="1" x14ac:dyDescent="0.25">
      <c r="A4703">
        <v>0</v>
      </c>
      <c r="B4703" t="s">
        <v>43</v>
      </c>
      <c r="C4703" t="s">
        <v>17</v>
      </c>
      <c r="D4703" t="s">
        <v>57</v>
      </c>
      <c r="E4703" t="s">
        <v>20</v>
      </c>
      <c r="F4703" t="s">
        <v>74</v>
      </c>
      <c r="G4703"/>
      <c r="J4703">
        <v>0.25</v>
      </c>
      <c r="K4703">
        <v>0.33</v>
      </c>
      <c r="M4703" t="s">
        <v>75</v>
      </c>
      <c r="N4703" t="s">
        <v>24</v>
      </c>
      <c r="O4703" t="s">
        <v>21</v>
      </c>
      <c r="P4703">
        <v>1000</v>
      </c>
    </row>
    <row r="4704" spans="1:17" hidden="1" x14ac:dyDescent="0.25">
      <c r="A4704">
        <v>0</v>
      </c>
      <c r="B4704" t="s">
        <v>43</v>
      </c>
      <c r="C4704" t="s">
        <v>17</v>
      </c>
      <c r="D4704" t="s">
        <v>57</v>
      </c>
      <c r="E4704" t="s">
        <v>28</v>
      </c>
      <c r="F4704" t="s">
        <v>26</v>
      </c>
      <c r="G4704"/>
      <c r="H4704" t="s">
        <v>27</v>
      </c>
      <c r="I4704">
        <v>0.75</v>
      </c>
      <c r="J4704">
        <v>0.5</v>
      </c>
      <c r="K4704">
        <v>1</v>
      </c>
      <c r="M4704" t="s">
        <v>21</v>
      </c>
    </row>
    <row r="4705" spans="1:17" hidden="1" x14ac:dyDescent="0.25">
      <c r="A4705">
        <v>0</v>
      </c>
      <c r="B4705" t="s">
        <v>43</v>
      </c>
      <c r="C4705" t="s">
        <v>17</v>
      </c>
      <c r="D4705" t="s">
        <v>57</v>
      </c>
      <c r="E4705" t="s">
        <v>20</v>
      </c>
      <c r="F4705" t="s">
        <v>74</v>
      </c>
      <c r="G4705"/>
      <c r="J4705">
        <v>0.25</v>
      </c>
      <c r="K4705">
        <v>0.33</v>
      </c>
      <c r="M4705" t="s">
        <v>75</v>
      </c>
      <c r="N4705" t="s">
        <v>24</v>
      </c>
      <c r="O4705" t="s">
        <v>21</v>
      </c>
    </row>
    <row r="4706" spans="1:17" hidden="1" x14ac:dyDescent="0.25">
      <c r="A4706">
        <v>0</v>
      </c>
      <c r="B4706" t="s">
        <v>43</v>
      </c>
      <c r="C4706" t="s">
        <v>17</v>
      </c>
      <c r="D4706" t="s">
        <v>57</v>
      </c>
      <c r="E4706" t="s">
        <v>18</v>
      </c>
      <c r="F4706" t="s">
        <v>31</v>
      </c>
      <c r="G4706">
        <v>24</v>
      </c>
      <c r="M4706" t="s">
        <v>21</v>
      </c>
    </row>
    <row r="4707" spans="1:17" hidden="1" x14ac:dyDescent="0.25">
      <c r="A4707">
        <v>0</v>
      </c>
      <c r="B4707" t="s">
        <v>43</v>
      </c>
      <c r="C4707" t="s">
        <v>36</v>
      </c>
      <c r="D4707" t="s">
        <v>57</v>
      </c>
      <c r="E4707" t="s">
        <v>18</v>
      </c>
      <c r="F4707" t="s">
        <v>26</v>
      </c>
      <c r="G4707"/>
      <c r="H4707" t="s">
        <v>19</v>
      </c>
      <c r="J4707">
        <v>8</v>
      </c>
      <c r="K4707">
        <v>10</v>
      </c>
      <c r="M4707" t="s">
        <v>21</v>
      </c>
    </row>
    <row r="4708" spans="1:17" hidden="1" x14ac:dyDescent="0.25">
      <c r="A4708">
        <v>0</v>
      </c>
      <c r="B4708" t="s">
        <v>43</v>
      </c>
      <c r="C4708" t="s">
        <v>36</v>
      </c>
      <c r="D4708" t="s">
        <v>57</v>
      </c>
      <c r="E4708" t="s">
        <v>20</v>
      </c>
      <c r="F4708" t="s">
        <v>74</v>
      </c>
      <c r="G4708"/>
      <c r="J4708">
        <v>0.25</v>
      </c>
      <c r="K4708">
        <v>0.33</v>
      </c>
      <c r="M4708" t="s">
        <v>75</v>
      </c>
      <c r="N4708" t="s">
        <v>21</v>
      </c>
      <c r="O4708" t="s">
        <v>29</v>
      </c>
      <c r="P4708">
        <v>2500</v>
      </c>
      <c r="Q4708" t="e">
        <f>VLOOKUP(A4708&amp;C4708&amp;D4708,Sheet2!$A$1:$W$46,21,FALSE)</f>
        <v>#N/A</v>
      </c>
    </row>
    <row r="4709" spans="1:17" hidden="1" x14ac:dyDescent="0.25">
      <c r="A4709">
        <v>0</v>
      </c>
      <c r="B4709" t="s">
        <v>43</v>
      </c>
      <c r="C4709" t="s">
        <v>36</v>
      </c>
      <c r="D4709" t="s">
        <v>57</v>
      </c>
      <c r="E4709" t="s">
        <v>30</v>
      </c>
      <c r="F4709" t="s">
        <v>26</v>
      </c>
      <c r="G4709"/>
      <c r="H4709" t="s">
        <v>19</v>
      </c>
      <c r="J4709">
        <v>2</v>
      </c>
      <c r="K4709">
        <v>4</v>
      </c>
      <c r="M4709" t="s">
        <v>24</v>
      </c>
    </row>
    <row r="4710" spans="1:17" hidden="1" x14ac:dyDescent="0.25">
      <c r="A4710">
        <v>0</v>
      </c>
      <c r="B4710" t="s">
        <v>43</v>
      </c>
      <c r="C4710" t="s">
        <v>36</v>
      </c>
      <c r="D4710" t="s">
        <v>57</v>
      </c>
      <c r="E4710" t="s">
        <v>20</v>
      </c>
      <c r="F4710" t="s">
        <v>74</v>
      </c>
      <c r="G4710"/>
      <c r="J4710">
        <v>0.25</v>
      </c>
      <c r="K4710">
        <v>0.33</v>
      </c>
      <c r="M4710" t="s">
        <v>75</v>
      </c>
      <c r="N4710" t="s">
        <v>24</v>
      </c>
      <c r="O4710" t="s">
        <v>21</v>
      </c>
    </row>
    <row r="4711" spans="1:17" hidden="1" x14ac:dyDescent="0.25">
      <c r="A4711">
        <v>0</v>
      </c>
      <c r="B4711" t="s">
        <v>43</v>
      </c>
      <c r="C4711" t="s">
        <v>36</v>
      </c>
      <c r="D4711" t="s">
        <v>57</v>
      </c>
      <c r="E4711" t="s">
        <v>28</v>
      </c>
      <c r="F4711" t="s">
        <v>26</v>
      </c>
      <c r="G4711"/>
      <c r="H4711" t="s">
        <v>27</v>
      </c>
      <c r="I4711">
        <v>1</v>
      </c>
      <c r="J4711">
        <v>0.5</v>
      </c>
      <c r="K4711">
        <v>2</v>
      </c>
      <c r="M4711" t="s">
        <v>21</v>
      </c>
    </row>
    <row r="4712" spans="1:17" hidden="1" x14ac:dyDescent="0.25">
      <c r="A4712">
        <v>0</v>
      </c>
      <c r="B4712" t="s">
        <v>43</v>
      </c>
      <c r="C4712" t="s">
        <v>36</v>
      </c>
      <c r="D4712" t="s">
        <v>57</v>
      </c>
      <c r="E4712" t="s">
        <v>18</v>
      </c>
      <c r="F4712" t="s">
        <v>31</v>
      </c>
      <c r="G4712">
        <v>24</v>
      </c>
      <c r="M4712" t="s">
        <v>21</v>
      </c>
    </row>
    <row r="4713" spans="1:17" hidden="1" x14ac:dyDescent="0.25">
      <c r="A4713">
        <v>0</v>
      </c>
      <c r="B4713" t="s">
        <v>43</v>
      </c>
      <c r="C4713" t="s">
        <v>38</v>
      </c>
      <c r="D4713" t="s">
        <v>57</v>
      </c>
      <c r="E4713" t="s">
        <v>18</v>
      </c>
      <c r="F4713" t="s">
        <v>26</v>
      </c>
      <c r="G4713"/>
      <c r="H4713" t="s">
        <v>19</v>
      </c>
      <c r="J4713">
        <v>8</v>
      </c>
      <c r="K4713">
        <v>14</v>
      </c>
      <c r="M4713" t="s">
        <v>21</v>
      </c>
    </row>
    <row r="4714" spans="1:17" hidden="1" x14ac:dyDescent="0.25">
      <c r="A4714">
        <v>0</v>
      </c>
      <c r="B4714" t="s">
        <v>43</v>
      </c>
      <c r="C4714" t="s">
        <v>38</v>
      </c>
      <c r="D4714" t="s">
        <v>57</v>
      </c>
      <c r="E4714" t="s">
        <v>28</v>
      </c>
      <c r="F4714" t="s">
        <v>26</v>
      </c>
      <c r="G4714"/>
      <c r="H4714" t="s">
        <v>27</v>
      </c>
      <c r="I4714">
        <v>1</v>
      </c>
      <c r="J4714">
        <v>0.5</v>
      </c>
      <c r="K4714">
        <v>2</v>
      </c>
      <c r="M4714" t="s">
        <v>21</v>
      </c>
    </row>
    <row r="4715" spans="1:17" hidden="1" x14ac:dyDescent="0.25">
      <c r="A4715">
        <v>0</v>
      </c>
      <c r="B4715" t="s">
        <v>43</v>
      </c>
      <c r="C4715" t="s">
        <v>38</v>
      </c>
      <c r="D4715" t="s">
        <v>57</v>
      </c>
      <c r="E4715" t="s">
        <v>18</v>
      </c>
      <c r="F4715" t="s">
        <v>31</v>
      </c>
      <c r="G4715">
        <v>24</v>
      </c>
      <c r="M4715" t="s">
        <v>21</v>
      </c>
    </row>
    <row r="4716" spans="1:17" hidden="1" x14ac:dyDescent="0.25">
      <c r="A4716">
        <v>0</v>
      </c>
      <c r="B4716" t="s">
        <v>43</v>
      </c>
      <c r="C4716" t="s">
        <v>37</v>
      </c>
      <c r="D4716" t="s">
        <v>57</v>
      </c>
      <c r="E4716" t="s">
        <v>18</v>
      </c>
      <c r="F4716" t="s">
        <v>26</v>
      </c>
      <c r="G4716"/>
      <c r="H4716" t="s">
        <v>19</v>
      </c>
      <c r="J4716">
        <v>6</v>
      </c>
      <c r="K4716">
        <v>8</v>
      </c>
      <c r="M4716" t="s">
        <v>21</v>
      </c>
    </row>
    <row r="4717" spans="1:17" hidden="1" x14ac:dyDescent="0.25">
      <c r="A4717">
        <v>0</v>
      </c>
      <c r="B4717" t="s">
        <v>43</v>
      </c>
      <c r="C4717" t="s">
        <v>37</v>
      </c>
      <c r="D4717" t="s">
        <v>57</v>
      </c>
      <c r="E4717" t="s">
        <v>20</v>
      </c>
      <c r="F4717" t="s">
        <v>74</v>
      </c>
      <c r="G4717"/>
      <c r="J4717">
        <v>0.25</v>
      </c>
      <c r="K4717">
        <v>0.33</v>
      </c>
      <c r="M4717" t="s">
        <v>75</v>
      </c>
      <c r="N4717" t="s">
        <v>21</v>
      </c>
      <c r="O4717" t="s">
        <v>22</v>
      </c>
    </row>
    <row r="4718" spans="1:17" hidden="1" x14ac:dyDescent="0.25">
      <c r="A4718">
        <v>0</v>
      </c>
      <c r="B4718" t="s">
        <v>43</v>
      </c>
      <c r="C4718" t="s">
        <v>37</v>
      </c>
      <c r="D4718" t="s">
        <v>57</v>
      </c>
      <c r="E4718" t="s">
        <v>23</v>
      </c>
      <c r="F4718" t="s">
        <v>26</v>
      </c>
      <c r="G4718"/>
      <c r="H4718" t="s">
        <v>19</v>
      </c>
      <c r="J4718">
        <v>6</v>
      </c>
      <c r="K4718">
        <v>8</v>
      </c>
      <c r="M4718" t="s">
        <v>22</v>
      </c>
    </row>
    <row r="4719" spans="1:17" hidden="1" x14ac:dyDescent="0.25">
      <c r="A4719">
        <v>0</v>
      </c>
      <c r="B4719" t="s">
        <v>43</v>
      </c>
      <c r="C4719" t="s">
        <v>37</v>
      </c>
      <c r="D4719" t="s">
        <v>57</v>
      </c>
      <c r="E4719" t="s">
        <v>20</v>
      </c>
      <c r="F4719" t="s">
        <v>74</v>
      </c>
      <c r="G4719"/>
      <c r="J4719">
        <v>0.25</v>
      </c>
      <c r="K4719">
        <v>0.33</v>
      </c>
      <c r="M4719" t="s">
        <v>75</v>
      </c>
      <c r="N4719" t="s">
        <v>24</v>
      </c>
      <c r="O4719" t="s">
        <v>29</v>
      </c>
      <c r="P4719">
        <v>2500</v>
      </c>
      <c r="Q4719" t="e">
        <f>VLOOKUP(A4719&amp;C4719&amp;D4719,Sheet2!$A$1:$W$46,21,FALSE)</f>
        <v>#N/A</v>
      </c>
    </row>
    <row r="4720" spans="1:17" hidden="1" x14ac:dyDescent="0.25">
      <c r="A4720">
        <v>0</v>
      </c>
      <c r="B4720" t="s">
        <v>43</v>
      </c>
      <c r="C4720" t="s">
        <v>37</v>
      </c>
      <c r="D4720" t="s">
        <v>57</v>
      </c>
      <c r="E4720" t="s">
        <v>30</v>
      </c>
      <c r="F4720" t="s">
        <v>26</v>
      </c>
      <c r="G4720"/>
      <c r="H4720" t="s">
        <v>19</v>
      </c>
      <c r="J4720">
        <v>4</v>
      </c>
      <c r="K4720">
        <v>5.5</v>
      </c>
      <c r="M4720" t="s">
        <v>24</v>
      </c>
    </row>
    <row r="4721" spans="1:16" hidden="1" x14ac:dyDescent="0.25">
      <c r="A4721">
        <v>0</v>
      </c>
      <c r="B4721" t="s">
        <v>43</v>
      </c>
      <c r="C4721" t="s">
        <v>37</v>
      </c>
      <c r="D4721" t="s">
        <v>57</v>
      </c>
      <c r="E4721" t="s">
        <v>20</v>
      </c>
      <c r="F4721" t="s">
        <v>74</v>
      </c>
      <c r="G4721"/>
      <c r="J4721">
        <v>0.25</v>
      </c>
      <c r="K4721">
        <v>0.33</v>
      </c>
      <c r="M4721" t="s">
        <v>75</v>
      </c>
      <c r="N4721" t="s">
        <v>24</v>
      </c>
      <c r="O4721" t="s">
        <v>21</v>
      </c>
      <c r="P4721">
        <v>1000</v>
      </c>
    </row>
    <row r="4722" spans="1:16" hidden="1" x14ac:dyDescent="0.25">
      <c r="A4722">
        <v>0</v>
      </c>
      <c r="B4722" t="s">
        <v>43</v>
      </c>
      <c r="C4722" t="s">
        <v>37</v>
      </c>
      <c r="D4722" t="s">
        <v>57</v>
      </c>
      <c r="E4722" t="s">
        <v>28</v>
      </c>
      <c r="F4722" t="s">
        <v>26</v>
      </c>
      <c r="G4722"/>
      <c r="H4722" t="s">
        <v>27</v>
      </c>
      <c r="I4722">
        <v>0.75</v>
      </c>
      <c r="J4722">
        <v>0.5</v>
      </c>
      <c r="K4722">
        <v>1</v>
      </c>
      <c r="M4722" t="s">
        <v>21</v>
      </c>
    </row>
    <row r="4723" spans="1:16" hidden="1" x14ac:dyDescent="0.25">
      <c r="A4723">
        <v>0</v>
      </c>
      <c r="B4723" t="s">
        <v>43</v>
      </c>
      <c r="C4723" t="s">
        <v>37</v>
      </c>
      <c r="D4723" t="s">
        <v>57</v>
      </c>
      <c r="E4723" t="s">
        <v>20</v>
      </c>
      <c r="F4723" t="s">
        <v>74</v>
      </c>
      <c r="G4723"/>
      <c r="J4723">
        <v>0.25</v>
      </c>
      <c r="K4723">
        <v>0.33</v>
      </c>
      <c r="M4723" t="s">
        <v>75</v>
      </c>
      <c r="N4723" t="s">
        <v>24</v>
      </c>
      <c r="O4723" t="s">
        <v>21</v>
      </c>
    </row>
    <row r="4724" spans="1:16" hidden="1" x14ac:dyDescent="0.25">
      <c r="A4724">
        <v>0</v>
      </c>
      <c r="B4724" t="s">
        <v>43</v>
      </c>
      <c r="C4724" t="s">
        <v>37</v>
      </c>
      <c r="D4724" t="s">
        <v>57</v>
      </c>
      <c r="E4724" t="s">
        <v>18</v>
      </c>
      <c r="F4724" t="s">
        <v>31</v>
      </c>
      <c r="G4724">
        <v>24</v>
      </c>
      <c r="M4724" t="s">
        <v>21</v>
      </c>
    </row>
    <row r="4725" spans="1:16" hidden="1" x14ac:dyDescent="0.25">
      <c r="A4725">
        <v>2</v>
      </c>
      <c r="B4725" t="s">
        <v>43</v>
      </c>
      <c r="C4725" t="s">
        <v>17</v>
      </c>
      <c r="D4725" t="s">
        <v>57</v>
      </c>
      <c r="E4725" t="s">
        <v>18</v>
      </c>
      <c r="F4725" t="s">
        <v>26</v>
      </c>
      <c r="G4725"/>
      <c r="H4725" t="s">
        <v>19</v>
      </c>
      <c r="J4725">
        <v>6</v>
      </c>
      <c r="K4725">
        <v>8</v>
      </c>
      <c r="M4725" t="s">
        <v>21</v>
      </c>
    </row>
    <row r="4726" spans="1:16" hidden="1" x14ac:dyDescent="0.25">
      <c r="A4726">
        <v>2</v>
      </c>
      <c r="B4726" t="s">
        <v>43</v>
      </c>
      <c r="C4726" t="s">
        <v>17</v>
      </c>
      <c r="D4726" t="s">
        <v>57</v>
      </c>
      <c r="E4726" t="s">
        <v>18</v>
      </c>
      <c r="F4726" t="s">
        <v>26</v>
      </c>
      <c r="G4726"/>
      <c r="H4726" t="s">
        <v>19</v>
      </c>
      <c r="J4726">
        <v>6</v>
      </c>
      <c r="K4726">
        <v>8</v>
      </c>
      <c r="M4726" t="s">
        <v>21</v>
      </c>
    </row>
    <row r="4727" spans="1:16" hidden="1" x14ac:dyDescent="0.25">
      <c r="A4727">
        <v>2</v>
      </c>
      <c r="B4727" t="s">
        <v>43</v>
      </c>
      <c r="C4727" t="s">
        <v>17</v>
      </c>
      <c r="D4727" t="s">
        <v>57</v>
      </c>
      <c r="E4727" t="s">
        <v>28</v>
      </c>
      <c r="F4727" t="s">
        <v>26</v>
      </c>
      <c r="G4727"/>
      <c r="H4727" t="s">
        <v>27</v>
      </c>
      <c r="I4727">
        <v>0.75</v>
      </c>
      <c r="J4727">
        <v>0.5</v>
      </c>
      <c r="K4727">
        <v>1</v>
      </c>
      <c r="M4727" t="s">
        <v>21</v>
      </c>
    </row>
    <row r="4728" spans="1:16" hidden="1" x14ac:dyDescent="0.25">
      <c r="A4728">
        <v>2</v>
      </c>
      <c r="B4728" t="s">
        <v>43</v>
      </c>
      <c r="C4728" t="s">
        <v>17</v>
      </c>
      <c r="D4728" t="s">
        <v>57</v>
      </c>
      <c r="E4728" t="s">
        <v>18</v>
      </c>
      <c r="F4728" t="s">
        <v>31</v>
      </c>
      <c r="G4728">
        <v>24</v>
      </c>
      <c r="M4728" t="s">
        <v>21</v>
      </c>
    </row>
    <row r="4729" spans="1:16" hidden="1" x14ac:dyDescent="0.25">
      <c r="A4729">
        <v>2</v>
      </c>
      <c r="B4729" t="s">
        <v>43</v>
      </c>
      <c r="C4729" t="s">
        <v>36</v>
      </c>
      <c r="D4729" t="s">
        <v>57</v>
      </c>
      <c r="E4729" t="s">
        <v>18</v>
      </c>
      <c r="F4729" t="s">
        <v>26</v>
      </c>
      <c r="G4729"/>
      <c r="H4729" t="s">
        <v>19</v>
      </c>
      <c r="J4729">
        <v>8</v>
      </c>
      <c r="K4729">
        <v>10</v>
      </c>
      <c r="M4729" t="s">
        <v>21</v>
      </c>
    </row>
    <row r="4730" spans="1:16" hidden="1" x14ac:dyDescent="0.25">
      <c r="A4730">
        <v>2</v>
      </c>
      <c r="B4730" t="s">
        <v>43</v>
      </c>
      <c r="C4730" t="s">
        <v>36</v>
      </c>
      <c r="D4730" t="s">
        <v>57</v>
      </c>
      <c r="E4730" t="s">
        <v>28</v>
      </c>
      <c r="F4730" t="s">
        <v>26</v>
      </c>
      <c r="G4730"/>
      <c r="H4730" t="s">
        <v>27</v>
      </c>
      <c r="I4730">
        <v>1</v>
      </c>
      <c r="J4730">
        <v>0.5</v>
      </c>
      <c r="K4730">
        <v>2</v>
      </c>
      <c r="M4730" t="s">
        <v>21</v>
      </c>
    </row>
    <row r="4731" spans="1:16" hidden="1" x14ac:dyDescent="0.25">
      <c r="A4731">
        <v>2</v>
      </c>
      <c r="B4731" t="s">
        <v>43</v>
      </c>
      <c r="C4731" t="s">
        <v>36</v>
      </c>
      <c r="D4731" t="s">
        <v>57</v>
      </c>
      <c r="E4731" t="s">
        <v>18</v>
      </c>
      <c r="F4731" t="s">
        <v>31</v>
      </c>
      <c r="G4731">
        <v>24</v>
      </c>
      <c r="M4731" t="s">
        <v>21</v>
      </c>
    </row>
    <row r="4732" spans="1:16" hidden="1" x14ac:dyDescent="0.25">
      <c r="A4732">
        <v>2</v>
      </c>
      <c r="B4732" t="s">
        <v>43</v>
      </c>
      <c r="C4732" t="s">
        <v>38</v>
      </c>
      <c r="D4732" t="s">
        <v>57</v>
      </c>
      <c r="E4732" t="s">
        <v>18</v>
      </c>
      <c r="F4732" t="s">
        <v>26</v>
      </c>
      <c r="G4732"/>
      <c r="H4732" t="s">
        <v>19</v>
      </c>
      <c r="J4732">
        <v>8</v>
      </c>
      <c r="K4732">
        <v>14</v>
      </c>
      <c r="M4732" t="s">
        <v>21</v>
      </c>
    </row>
    <row r="4733" spans="1:16" hidden="1" x14ac:dyDescent="0.25">
      <c r="A4733">
        <v>2</v>
      </c>
      <c r="B4733" t="s">
        <v>43</v>
      </c>
      <c r="C4733" t="s">
        <v>38</v>
      </c>
      <c r="D4733" t="s">
        <v>57</v>
      </c>
      <c r="E4733" t="s">
        <v>28</v>
      </c>
      <c r="F4733" t="s">
        <v>26</v>
      </c>
      <c r="G4733"/>
      <c r="H4733" t="s">
        <v>27</v>
      </c>
      <c r="I4733">
        <v>1</v>
      </c>
      <c r="J4733">
        <v>0.5</v>
      </c>
      <c r="K4733">
        <v>2</v>
      </c>
      <c r="M4733" t="s">
        <v>21</v>
      </c>
    </row>
    <row r="4734" spans="1:16" hidden="1" x14ac:dyDescent="0.25">
      <c r="A4734">
        <v>2</v>
      </c>
      <c r="B4734" t="s">
        <v>43</v>
      </c>
      <c r="C4734" t="s">
        <v>38</v>
      </c>
      <c r="D4734" t="s">
        <v>57</v>
      </c>
      <c r="E4734" t="s">
        <v>18</v>
      </c>
      <c r="F4734" t="s">
        <v>31</v>
      </c>
      <c r="G4734">
        <v>24</v>
      </c>
      <c r="M4734" t="s">
        <v>21</v>
      </c>
    </row>
    <row r="4735" spans="1:16" hidden="1" x14ac:dyDescent="0.25">
      <c r="A4735">
        <v>2</v>
      </c>
      <c r="B4735" t="s">
        <v>43</v>
      </c>
      <c r="C4735" t="s">
        <v>37</v>
      </c>
      <c r="D4735" t="s">
        <v>57</v>
      </c>
      <c r="E4735" t="s">
        <v>18</v>
      </c>
      <c r="F4735" t="s">
        <v>26</v>
      </c>
      <c r="G4735"/>
      <c r="H4735" t="s">
        <v>19</v>
      </c>
      <c r="J4735">
        <v>6</v>
      </c>
      <c r="K4735">
        <v>9</v>
      </c>
      <c r="M4735" t="s">
        <v>21</v>
      </c>
    </row>
    <row r="4736" spans="1:16" hidden="1" x14ac:dyDescent="0.25">
      <c r="A4736">
        <v>2</v>
      </c>
      <c r="B4736" t="s">
        <v>43</v>
      </c>
      <c r="C4736" t="s">
        <v>37</v>
      </c>
      <c r="D4736" t="s">
        <v>57</v>
      </c>
      <c r="E4736" t="s">
        <v>18</v>
      </c>
      <c r="F4736" t="s">
        <v>26</v>
      </c>
      <c r="G4736"/>
      <c r="H4736" t="s">
        <v>19</v>
      </c>
      <c r="J4736">
        <v>6</v>
      </c>
      <c r="K4736">
        <v>8</v>
      </c>
      <c r="M4736" t="s">
        <v>21</v>
      </c>
    </row>
    <row r="4737" spans="1:15" hidden="1" x14ac:dyDescent="0.25">
      <c r="A4737">
        <v>2</v>
      </c>
      <c r="B4737" t="s">
        <v>43</v>
      </c>
      <c r="C4737" t="s">
        <v>37</v>
      </c>
      <c r="D4737" t="s">
        <v>57</v>
      </c>
      <c r="E4737" t="s">
        <v>28</v>
      </c>
      <c r="F4737" t="s">
        <v>26</v>
      </c>
      <c r="G4737"/>
      <c r="H4737" t="s">
        <v>27</v>
      </c>
      <c r="I4737">
        <v>0.75</v>
      </c>
      <c r="J4737">
        <v>0.5</v>
      </c>
      <c r="K4737">
        <v>1</v>
      </c>
      <c r="M4737" t="s">
        <v>21</v>
      </c>
    </row>
    <row r="4738" spans="1:15" hidden="1" x14ac:dyDescent="0.25">
      <c r="A4738">
        <v>2</v>
      </c>
      <c r="B4738" t="s">
        <v>43</v>
      </c>
      <c r="C4738" t="s">
        <v>37</v>
      </c>
      <c r="D4738" t="s">
        <v>57</v>
      </c>
      <c r="E4738" t="s">
        <v>18</v>
      </c>
      <c r="F4738" t="s">
        <v>31</v>
      </c>
      <c r="G4738">
        <v>24</v>
      </c>
      <c r="M4738" t="s">
        <v>21</v>
      </c>
    </row>
    <row r="4739" spans="1:15" x14ac:dyDescent="0.25">
      <c r="A4739">
        <v>1</v>
      </c>
      <c r="B4739" t="s">
        <v>43</v>
      </c>
      <c r="C4739" t="s">
        <v>17</v>
      </c>
      <c r="D4739" t="s">
        <v>57</v>
      </c>
      <c r="E4739" t="s">
        <v>18</v>
      </c>
      <c r="F4739" t="s">
        <v>26</v>
      </c>
      <c r="G4739"/>
      <c r="H4739" t="s">
        <v>19</v>
      </c>
      <c r="J4739">
        <v>6</v>
      </c>
      <c r="K4739">
        <v>8</v>
      </c>
      <c r="M4739" t="s">
        <v>21</v>
      </c>
    </row>
    <row r="4740" spans="1:15" x14ac:dyDescent="0.25">
      <c r="A4740">
        <v>1</v>
      </c>
      <c r="B4740" t="s">
        <v>43</v>
      </c>
      <c r="C4740" t="s">
        <v>17</v>
      </c>
      <c r="D4740" t="s">
        <v>57</v>
      </c>
      <c r="E4740" t="s">
        <v>20</v>
      </c>
      <c r="F4740" t="s">
        <v>74</v>
      </c>
      <c r="G4740"/>
      <c r="J4740">
        <v>0.25</v>
      </c>
      <c r="K4740">
        <v>0.33</v>
      </c>
      <c r="M4740" t="s">
        <v>75</v>
      </c>
      <c r="N4740" t="s">
        <v>21</v>
      </c>
      <c r="O4740" t="s">
        <v>22</v>
      </c>
    </row>
    <row r="4741" spans="1:15" x14ac:dyDescent="0.25">
      <c r="A4741">
        <v>1</v>
      </c>
      <c r="B4741" t="s">
        <v>43</v>
      </c>
      <c r="C4741" t="s">
        <v>17</v>
      </c>
      <c r="D4741" t="s">
        <v>57</v>
      </c>
      <c r="E4741" t="s">
        <v>23</v>
      </c>
      <c r="F4741" t="s">
        <v>26</v>
      </c>
      <c r="G4741"/>
      <c r="H4741" t="s">
        <v>19</v>
      </c>
      <c r="J4741">
        <v>6</v>
      </c>
      <c r="K4741">
        <v>8</v>
      </c>
      <c r="M4741" t="s">
        <v>22</v>
      </c>
    </row>
    <row r="4742" spans="1:15" x14ac:dyDescent="0.25">
      <c r="A4742">
        <v>1</v>
      </c>
      <c r="B4742" t="s">
        <v>43</v>
      </c>
      <c r="C4742" t="s">
        <v>17</v>
      </c>
      <c r="D4742" t="s">
        <v>57</v>
      </c>
      <c r="E4742" t="s">
        <v>28</v>
      </c>
      <c r="F4742" t="s">
        <v>26</v>
      </c>
      <c r="G4742"/>
      <c r="H4742" t="s">
        <v>27</v>
      </c>
      <c r="I4742">
        <v>0.75</v>
      </c>
      <c r="J4742">
        <v>0.5</v>
      </c>
      <c r="K4742">
        <v>1</v>
      </c>
      <c r="M4742" t="s">
        <v>21</v>
      </c>
    </row>
    <row r="4743" spans="1:15" x14ac:dyDescent="0.25">
      <c r="A4743">
        <v>1</v>
      </c>
      <c r="B4743" t="s">
        <v>43</v>
      </c>
      <c r="C4743" t="s">
        <v>17</v>
      </c>
      <c r="D4743" t="s">
        <v>57</v>
      </c>
      <c r="E4743" t="s">
        <v>20</v>
      </c>
      <c r="F4743" t="s">
        <v>74</v>
      </c>
      <c r="G4743"/>
      <c r="J4743">
        <v>0.25</v>
      </c>
      <c r="K4743">
        <v>0.33</v>
      </c>
      <c r="M4743" t="s">
        <v>75</v>
      </c>
      <c r="N4743" t="s">
        <v>24</v>
      </c>
      <c r="O4743" t="s">
        <v>21</v>
      </c>
    </row>
    <row r="4744" spans="1:15" x14ac:dyDescent="0.25">
      <c r="A4744">
        <v>1</v>
      </c>
      <c r="B4744" t="s">
        <v>43</v>
      </c>
      <c r="C4744" t="s">
        <v>17</v>
      </c>
      <c r="D4744" t="s">
        <v>57</v>
      </c>
      <c r="E4744" t="s">
        <v>18</v>
      </c>
      <c r="F4744" t="s">
        <v>31</v>
      </c>
      <c r="G4744">
        <v>24</v>
      </c>
      <c r="M4744" t="s">
        <v>21</v>
      </c>
    </row>
    <row r="4745" spans="1:15" x14ac:dyDescent="0.25">
      <c r="A4745">
        <v>1</v>
      </c>
      <c r="B4745" t="s">
        <v>43</v>
      </c>
      <c r="C4745" t="s">
        <v>36</v>
      </c>
      <c r="D4745" t="s">
        <v>57</v>
      </c>
      <c r="E4745" t="s">
        <v>18</v>
      </c>
      <c r="F4745" t="s">
        <v>26</v>
      </c>
      <c r="G4745"/>
      <c r="H4745" t="s">
        <v>19</v>
      </c>
      <c r="J4745">
        <v>8</v>
      </c>
      <c r="K4745">
        <v>10</v>
      </c>
      <c r="M4745" t="s">
        <v>21</v>
      </c>
    </row>
    <row r="4746" spans="1:15" x14ac:dyDescent="0.25">
      <c r="A4746">
        <v>1</v>
      </c>
      <c r="B4746" t="s">
        <v>43</v>
      </c>
      <c r="C4746" t="s">
        <v>36</v>
      </c>
      <c r="D4746" t="s">
        <v>57</v>
      </c>
      <c r="E4746" t="s">
        <v>28</v>
      </c>
      <c r="F4746" t="s">
        <v>26</v>
      </c>
      <c r="G4746"/>
      <c r="H4746" t="s">
        <v>27</v>
      </c>
      <c r="I4746">
        <v>1</v>
      </c>
      <c r="J4746">
        <v>0.5</v>
      </c>
      <c r="K4746">
        <v>2</v>
      </c>
      <c r="M4746" t="s">
        <v>21</v>
      </c>
    </row>
    <row r="4747" spans="1:15" x14ac:dyDescent="0.25">
      <c r="A4747">
        <v>1</v>
      </c>
      <c r="B4747" t="s">
        <v>43</v>
      </c>
      <c r="C4747" t="s">
        <v>36</v>
      </c>
      <c r="D4747" t="s">
        <v>57</v>
      </c>
      <c r="E4747" t="s">
        <v>18</v>
      </c>
      <c r="F4747" t="s">
        <v>31</v>
      </c>
      <c r="G4747">
        <v>24</v>
      </c>
      <c r="M4747" t="s">
        <v>21</v>
      </c>
    </row>
    <row r="4748" spans="1:15" x14ac:dyDescent="0.25">
      <c r="A4748">
        <v>1</v>
      </c>
      <c r="B4748" t="s">
        <v>43</v>
      </c>
      <c r="C4748" t="s">
        <v>38</v>
      </c>
      <c r="D4748" t="s">
        <v>57</v>
      </c>
      <c r="E4748" t="s">
        <v>18</v>
      </c>
      <c r="F4748" t="s">
        <v>26</v>
      </c>
      <c r="G4748"/>
      <c r="H4748" t="s">
        <v>19</v>
      </c>
      <c r="J4748">
        <v>8</v>
      </c>
      <c r="K4748">
        <v>14</v>
      </c>
      <c r="M4748" t="s">
        <v>21</v>
      </c>
    </row>
    <row r="4749" spans="1:15" x14ac:dyDescent="0.25">
      <c r="A4749">
        <v>1</v>
      </c>
      <c r="B4749" t="s">
        <v>43</v>
      </c>
      <c r="C4749" t="s">
        <v>38</v>
      </c>
      <c r="D4749" t="s">
        <v>57</v>
      </c>
      <c r="E4749" t="s">
        <v>28</v>
      </c>
      <c r="F4749" t="s">
        <v>26</v>
      </c>
      <c r="G4749"/>
      <c r="H4749" t="s">
        <v>27</v>
      </c>
      <c r="I4749">
        <v>1</v>
      </c>
      <c r="J4749">
        <v>0.5</v>
      </c>
      <c r="K4749">
        <v>2</v>
      </c>
      <c r="M4749" t="s">
        <v>21</v>
      </c>
    </row>
    <row r="4750" spans="1:15" x14ac:dyDescent="0.25">
      <c r="A4750">
        <v>1</v>
      </c>
      <c r="B4750" t="s">
        <v>43</v>
      </c>
      <c r="C4750" t="s">
        <v>38</v>
      </c>
      <c r="D4750" t="s">
        <v>57</v>
      </c>
      <c r="E4750" t="s">
        <v>18</v>
      </c>
      <c r="F4750" t="s">
        <v>31</v>
      </c>
      <c r="G4750">
        <v>24</v>
      </c>
      <c r="M4750" t="s">
        <v>21</v>
      </c>
    </row>
    <row r="4751" spans="1:15" x14ac:dyDescent="0.25">
      <c r="A4751">
        <v>1</v>
      </c>
      <c r="B4751" t="s">
        <v>43</v>
      </c>
      <c r="C4751" t="s">
        <v>37</v>
      </c>
      <c r="D4751" t="s">
        <v>57</v>
      </c>
      <c r="E4751" t="s">
        <v>18</v>
      </c>
      <c r="F4751" t="s">
        <v>26</v>
      </c>
      <c r="G4751"/>
      <c r="H4751" t="s">
        <v>19</v>
      </c>
      <c r="J4751">
        <v>6</v>
      </c>
      <c r="K4751">
        <v>8</v>
      </c>
      <c r="M4751" t="s">
        <v>21</v>
      </c>
    </row>
    <row r="4752" spans="1:15" x14ac:dyDescent="0.25">
      <c r="A4752">
        <v>1</v>
      </c>
      <c r="B4752" t="s">
        <v>43</v>
      </c>
      <c r="C4752" t="s">
        <v>37</v>
      </c>
      <c r="D4752" t="s">
        <v>57</v>
      </c>
      <c r="E4752" t="s">
        <v>20</v>
      </c>
      <c r="F4752" t="s">
        <v>74</v>
      </c>
      <c r="G4752"/>
      <c r="J4752">
        <v>0.25</v>
      </c>
      <c r="K4752">
        <v>0.33</v>
      </c>
      <c r="M4752" t="s">
        <v>75</v>
      </c>
      <c r="N4752" t="s">
        <v>21</v>
      </c>
      <c r="O4752" t="s">
        <v>22</v>
      </c>
    </row>
    <row r="4753" spans="1:17" x14ac:dyDescent="0.25">
      <c r="A4753">
        <v>1</v>
      </c>
      <c r="B4753" t="s">
        <v>43</v>
      </c>
      <c r="C4753" t="s">
        <v>37</v>
      </c>
      <c r="D4753" t="s">
        <v>57</v>
      </c>
      <c r="E4753" t="s">
        <v>23</v>
      </c>
      <c r="F4753" t="s">
        <v>26</v>
      </c>
      <c r="G4753"/>
      <c r="H4753" t="s">
        <v>19</v>
      </c>
      <c r="J4753">
        <v>6</v>
      </c>
      <c r="K4753">
        <v>8</v>
      </c>
      <c r="M4753" t="s">
        <v>22</v>
      </c>
    </row>
    <row r="4754" spans="1:17" x14ac:dyDescent="0.25">
      <c r="A4754">
        <v>1</v>
      </c>
      <c r="B4754" t="s">
        <v>43</v>
      </c>
      <c r="C4754" t="s">
        <v>37</v>
      </c>
      <c r="D4754" t="s">
        <v>57</v>
      </c>
      <c r="E4754" t="s">
        <v>28</v>
      </c>
      <c r="F4754" t="s">
        <v>26</v>
      </c>
      <c r="G4754"/>
      <c r="H4754" t="s">
        <v>27</v>
      </c>
      <c r="I4754">
        <v>0.75</v>
      </c>
      <c r="J4754">
        <v>0.5</v>
      </c>
      <c r="K4754">
        <v>1</v>
      </c>
      <c r="M4754" t="s">
        <v>21</v>
      </c>
    </row>
    <row r="4755" spans="1:17" x14ac:dyDescent="0.25">
      <c r="A4755">
        <v>1</v>
      </c>
      <c r="B4755" t="s">
        <v>43</v>
      </c>
      <c r="C4755" t="s">
        <v>37</v>
      </c>
      <c r="D4755" t="s">
        <v>57</v>
      </c>
      <c r="E4755" t="s">
        <v>20</v>
      </c>
      <c r="F4755" t="s">
        <v>74</v>
      </c>
      <c r="G4755"/>
      <c r="J4755">
        <v>0.25</v>
      </c>
      <c r="K4755">
        <v>0.33</v>
      </c>
      <c r="M4755" t="s">
        <v>75</v>
      </c>
      <c r="N4755" t="s">
        <v>24</v>
      </c>
      <c r="O4755" t="s">
        <v>21</v>
      </c>
    </row>
    <row r="4756" spans="1:17" x14ac:dyDescent="0.25">
      <c r="A4756">
        <v>1</v>
      </c>
      <c r="B4756" t="s">
        <v>43</v>
      </c>
      <c r="C4756" t="s">
        <v>37</v>
      </c>
      <c r="D4756" t="s">
        <v>57</v>
      </c>
      <c r="E4756" t="s">
        <v>18</v>
      </c>
      <c r="F4756" t="s">
        <v>31</v>
      </c>
      <c r="G4756">
        <v>24</v>
      </c>
      <c r="M4756" t="s">
        <v>21</v>
      </c>
    </row>
    <row r="4757" spans="1:17" hidden="1" x14ac:dyDescent="0.25">
      <c r="A4757">
        <v>0</v>
      </c>
      <c r="B4757" t="s">
        <v>44</v>
      </c>
      <c r="C4757" t="s">
        <v>17</v>
      </c>
      <c r="D4757" t="s">
        <v>57</v>
      </c>
      <c r="E4757" t="s">
        <v>18</v>
      </c>
      <c r="F4757" t="s">
        <v>26</v>
      </c>
      <c r="G4757"/>
      <c r="H4757" t="s">
        <v>19</v>
      </c>
      <c r="J4757">
        <v>6</v>
      </c>
      <c r="K4757">
        <v>8</v>
      </c>
      <c r="M4757" t="s">
        <v>21</v>
      </c>
    </row>
    <row r="4758" spans="1:17" hidden="1" x14ac:dyDescent="0.25">
      <c r="A4758">
        <v>0</v>
      </c>
      <c r="B4758" t="s">
        <v>44</v>
      </c>
      <c r="C4758" t="s">
        <v>17</v>
      </c>
      <c r="D4758" t="s">
        <v>57</v>
      </c>
      <c r="E4758" t="s">
        <v>20</v>
      </c>
      <c r="F4758" t="s">
        <v>74</v>
      </c>
      <c r="G4758"/>
      <c r="J4758">
        <v>0.25</v>
      </c>
      <c r="K4758">
        <v>0.33</v>
      </c>
      <c r="M4758" t="s">
        <v>75</v>
      </c>
      <c r="N4758" t="s">
        <v>21</v>
      </c>
      <c r="O4758" t="s">
        <v>22</v>
      </c>
    </row>
    <row r="4759" spans="1:17" hidden="1" x14ac:dyDescent="0.25">
      <c r="A4759">
        <v>0</v>
      </c>
      <c r="B4759" t="s">
        <v>44</v>
      </c>
      <c r="C4759" t="s">
        <v>17</v>
      </c>
      <c r="D4759" t="s">
        <v>57</v>
      </c>
      <c r="E4759" t="s">
        <v>23</v>
      </c>
      <c r="F4759" t="s">
        <v>26</v>
      </c>
      <c r="G4759"/>
      <c r="H4759" t="s">
        <v>19</v>
      </c>
      <c r="J4759">
        <v>6</v>
      </c>
      <c r="K4759">
        <v>8</v>
      </c>
      <c r="M4759" t="s">
        <v>22</v>
      </c>
    </row>
    <row r="4760" spans="1:17" hidden="1" x14ac:dyDescent="0.25">
      <c r="A4760">
        <v>0</v>
      </c>
      <c r="B4760" t="s">
        <v>44</v>
      </c>
      <c r="C4760" t="s">
        <v>17</v>
      </c>
      <c r="D4760" t="s">
        <v>57</v>
      </c>
      <c r="E4760" t="s">
        <v>20</v>
      </c>
      <c r="F4760" t="s">
        <v>74</v>
      </c>
      <c r="G4760"/>
      <c r="J4760">
        <v>0.25</v>
      </c>
      <c r="K4760">
        <v>0.33</v>
      </c>
      <c r="M4760" t="s">
        <v>75</v>
      </c>
      <c r="N4760" t="s">
        <v>24</v>
      </c>
      <c r="O4760" t="s">
        <v>29</v>
      </c>
      <c r="P4760">
        <v>2500</v>
      </c>
      <c r="Q4760" t="e">
        <f>VLOOKUP(A4760&amp;C4760&amp;D4760,Sheet2!$A$1:$W$46,21,FALSE)</f>
        <v>#N/A</v>
      </c>
    </row>
    <row r="4761" spans="1:17" hidden="1" x14ac:dyDescent="0.25">
      <c r="A4761">
        <v>0</v>
      </c>
      <c r="B4761" t="s">
        <v>44</v>
      </c>
      <c r="C4761" t="s">
        <v>17</v>
      </c>
      <c r="D4761" t="s">
        <v>57</v>
      </c>
      <c r="E4761" t="s">
        <v>30</v>
      </c>
      <c r="F4761" t="s">
        <v>26</v>
      </c>
      <c r="G4761"/>
      <c r="H4761" t="s">
        <v>19</v>
      </c>
      <c r="J4761">
        <v>1</v>
      </c>
      <c r="K4761">
        <v>2</v>
      </c>
      <c r="M4761" t="s">
        <v>24</v>
      </c>
    </row>
    <row r="4762" spans="1:17" hidden="1" x14ac:dyDescent="0.25">
      <c r="A4762">
        <v>0</v>
      </c>
      <c r="B4762" t="s">
        <v>44</v>
      </c>
      <c r="C4762" t="s">
        <v>17</v>
      </c>
      <c r="D4762" t="s">
        <v>57</v>
      </c>
      <c r="E4762" t="s">
        <v>20</v>
      </c>
      <c r="F4762" t="s">
        <v>74</v>
      </c>
      <c r="G4762"/>
      <c r="J4762">
        <v>0.25</v>
      </c>
      <c r="K4762">
        <v>0.33</v>
      </c>
      <c r="M4762" t="s">
        <v>75</v>
      </c>
      <c r="N4762" t="s">
        <v>24</v>
      </c>
      <c r="O4762" t="s">
        <v>21</v>
      </c>
      <c r="P4762">
        <v>1000</v>
      </c>
    </row>
    <row r="4763" spans="1:17" hidden="1" x14ac:dyDescent="0.25">
      <c r="A4763">
        <v>0</v>
      </c>
      <c r="B4763" t="s">
        <v>44</v>
      </c>
      <c r="C4763" t="s">
        <v>17</v>
      </c>
      <c r="D4763" t="s">
        <v>57</v>
      </c>
      <c r="E4763" t="s">
        <v>28</v>
      </c>
      <c r="F4763" t="s">
        <v>26</v>
      </c>
      <c r="G4763"/>
      <c r="H4763" t="s">
        <v>27</v>
      </c>
      <c r="I4763">
        <v>0.75</v>
      </c>
      <c r="J4763">
        <v>0.5</v>
      </c>
      <c r="K4763">
        <v>1</v>
      </c>
      <c r="M4763" t="s">
        <v>21</v>
      </c>
    </row>
    <row r="4764" spans="1:17" hidden="1" x14ac:dyDescent="0.25">
      <c r="A4764">
        <v>0</v>
      </c>
      <c r="B4764" t="s">
        <v>44</v>
      </c>
      <c r="C4764" t="s">
        <v>17</v>
      </c>
      <c r="D4764" t="s">
        <v>57</v>
      </c>
      <c r="E4764" t="s">
        <v>20</v>
      </c>
      <c r="F4764" t="s">
        <v>74</v>
      </c>
      <c r="G4764"/>
      <c r="J4764">
        <v>0.25</v>
      </c>
      <c r="K4764">
        <v>0.33</v>
      </c>
      <c r="M4764" t="s">
        <v>75</v>
      </c>
      <c r="N4764" t="s">
        <v>24</v>
      </c>
      <c r="O4764" t="s">
        <v>21</v>
      </c>
    </row>
    <row r="4765" spans="1:17" hidden="1" x14ac:dyDescent="0.25">
      <c r="A4765">
        <v>0</v>
      </c>
      <c r="B4765" t="s">
        <v>44</v>
      </c>
      <c r="C4765" t="s">
        <v>17</v>
      </c>
      <c r="D4765" t="s">
        <v>57</v>
      </c>
      <c r="E4765" t="s">
        <v>18</v>
      </c>
      <c r="F4765" t="s">
        <v>31</v>
      </c>
      <c r="G4765">
        <v>24</v>
      </c>
      <c r="M4765" t="s">
        <v>21</v>
      </c>
    </row>
    <row r="4766" spans="1:17" hidden="1" x14ac:dyDescent="0.25">
      <c r="A4766">
        <v>0</v>
      </c>
      <c r="B4766" t="s">
        <v>44</v>
      </c>
      <c r="C4766" t="s">
        <v>36</v>
      </c>
      <c r="D4766" t="s">
        <v>57</v>
      </c>
      <c r="E4766" t="s">
        <v>18</v>
      </c>
      <c r="F4766" t="s">
        <v>26</v>
      </c>
      <c r="G4766"/>
      <c r="H4766" t="s">
        <v>19</v>
      </c>
      <c r="J4766">
        <v>8</v>
      </c>
      <c r="K4766">
        <v>10</v>
      </c>
      <c r="M4766" t="s">
        <v>21</v>
      </c>
    </row>
    <row r="4767" spans="1:17" hidden="1" x14ac:dyDescent="0.25">
      <c r="A4767">
        <v>0</v>
      </c>
      <c r="B4767" t="s">
        <v>44</v>
      </c>
      <c r="C4767" t="s">
        <v>36</v>
      </c>
      <c r="D4767" t="s">
        <v>57</v>
      </c>
      <c r="E4767" t="s">
        <v>20</v>
      </c>
      <c r="F4767" t="s">
        <v>74</v>
      </c>
      <c r="G4767"/>
      <c r="J4767">
        <v>0.25</v>
      </c>
      <c r="K4767">
        <v>0.33</v>
      </c>
      <c r="M4767" t="s">
        <v>75</v>
      </c>
      <c r="N4767" t="s">
        <v>21</v>
      </c>
      <c r="O4767" t="s">
        <v>29</v>
      </c>
      <c r="P4767">
        <v>2500</v>
      </c>
      <c r="Q4767" t="e">
        <f>VLOOKUP(A4767&amp;C4767&amp;D4767,Sheet2!$A$1:$W$46,21,FALSE)</f>
        <v>#N/A</v>
      </c>
    </row>
    <row r="4768" spans="1:17" hidden="1" x14ac:dyDescent="0.25">
      <c r="A4768">
        <v>0</v>
      </c>
      <c r="B4768" t="s">
        <v>44</v>
      </c>
      <c r="C4768" t="s">
        <v>36</v>
      </c>
      <c r="D4768" t="s">
        <v>57</v>
      </c>
      <c r="E4768" t="s">
        <v>30</v>
      </c>
      <c r="F4768" t="s">
        <v>26</v>
      </c>
      <c r="G4768"/>
      <c r="H4768" t="s">
        <v>19</v>
      </c>
      <c r="J4768">
        <v>2</v>
      </c>
      <c r="K4768">
        <v>4</v>
      </c>
      <c r="M4768" t="s">
        <v>24</v>
      </c>
    </row>
    <row r="4769" spans="1:17" hidden="1" x14ac:dyDescent="0.25">
      <c r="A4769">
        <v>0</v>
      </c>
      <c r="B4769" t="s">
        <v>44</v>
      </c>
      <c r="C4769" t="s">
        <v>36</v>
      </c>
      <c r="D4769" t="s">
        <v>57</v>
      </c>
      <c r="E4769" t="s">
        <v>20</v>
      </c>
      <c r="F4769" t="s">
        <v>74</v>
      </c>
      <c r="G4769"/>
      <c r="J4769">
        <v>0.25</v>
      </c>
      <c r="K4769">
        <v>0.33</v>
      </c>
      <c r="M4769" t="s">
        <v>75</v>
      </c>
      <c r="N4769" t="s">
        <v>24</v>
      </c>
      <c r="O4769" t="s">
        <v>21</v>
      </c>
    </row>
    <row r="4770" spans="1:17" hidden="1" x14ac:dyDescent="0.25">
      <c r="A4770">
        <v>0</v>
      </c>
      <c r="B4770" t="s">
        <v>44</v>
      </c>
      <c r="C4770" t="s">
        <v>36</v>
      </c>
      <c r="D4770" t="s">
        <v>57</v>
      </c>
      <c r="E4770" t="s">
        <v>28</v>
      </c>
      <c r="F4770" t="s">
        <v>26</v>
      </c>
      <c r="G4770"/>
      <c r="H4770" t="s">
        <v>27</v>
      </c>
      <c r="I4770">
        <v>1</v>
      </c>
      <c r="J4770">
        <v>0.5</v>
      </c>
      <c r="K4770">
        <v>2</v>
      </c>
      <c r="M4770" t="s">
        <v>21</v>
      </c>
    </row>
    <row r="4771" spans="1:17" hidden="1" x14ac:dyDescent="0.25">
      <c r="A4771">
        <v>0</v>
      </c>
      <c r="B4771" t="s">
        <v>44</v>
      </c>
      <c r="C4771" t="s">
        <v>36</v>
      </c>
      <c r="D4771" t="s">
        <v>57</v>
      </c>
      <c r="E4771" t="s">
        <v>18</v>
      </c>
      <c r="F4771" t="s">
        <v>31</v>
      </c>
      <c r="G4771">
        <v>24</v>
      </c>
      <c r="M4771" t="s">
        <v>21</v>
      </c>
    </row>
    <row r="4772" spans="1:17" hidden="1" x14ac:dyDescent="0.25">
      <c r="A4772">
        <v>0</v>
      </c>
      <c r="B4772" t="s">
        <v>44</v>
      </c>
      <c r="C4772" t="s">
        <v>38</v>
      </c>
      <c r="D4772" t="s">
        <v>57</v>
      </c>
      <c r="E4772" t="s">
        <v>18</v>
      </c>
      <c r="F4772" t="s">
        <v>26</v>
      </c>
      <c r="G4772"/>
      <c r="H4772" t="s">
        <v>19</v>
      </c>
      <c r="J4772">
        <v>8</v>
      </c>
      <c r="K4772">
        <v>14</v>
      </c>
      <c r="M4772" t="s">
        <v>21</v>
      </c>
    </row>
    <row r="4773" spans="1:17" hidden="1" x14ac:dyDescent="0.25">
      <c r="A4773">
        <v>0</v>
      </c>
      <c r="B4773" t="s">
        <v>44</v>
      </c>
      <c r="C4773" t="s">
        <v>38</v>
      </c>
      <c r="D4773" t="s">
        <v>57</v>
      </c>
      <c r="E4773" t="s">
        <v>28</v>
      </c>
      <c r="F4773" t="s">
        <v>26</v>
      </c>
      <c r="G4773"/>
      <c r="H4773" t="s">
        <v>27</v>
      </c>
      <c r="I4773">
        <v>1</v>
      </c>
      <c r="J4773">
        <v>0.5</v>
      </c>
      <c r="K4773">
        <v>2</v>
      </c>
      <c r="M4773" t="s">
        <v>21</v>
      </c>
    </row>
    <row r="4774" spans="1:17" hidden="1" x14ac:dyDescent="0.25">
      <c r="A4774">
        <v>0</v>
      </c>
      <c r="B4774" t="s">
        <v>44</v>
      </c>
      <c r="C4774" t="s">
        <v>38</v>
      </c>
      <c r="D4774" t="s">
        <v>57</v>
      </c>
      <c r="E4774" t="s">
        <v>18</v>
      </c>
      <c r="F4774" t="s">
        <v>31</v>
      </c>
      <c r="G4774">
        <v>24</v>
      </c>
      <c r="M4774" t="s">
        <v>21</v>
      </c>
    </row>
    <row r="4775" spans="1:17" hidden="1" x14ac:dyDescent="0.25">
      <c r="A4775">
        <v>0</v>
      </c>
      <c r="B4775" t="s">
        <v>44</v>
      </c>
      <c r="C4775" t="s">
        <v>37</v>
      </c>
      <c r="D4775" t="s">
        <v>57</v>
      </c>
      <c r="E4775" t="s">
        <v>18</v>
      </c>
      <c r="F4775" t="s">
        <v>26</v>
      </c>
      <c r="G4775"/>
      <c r="H4775" t="s">
        <v>19</v>
      </c>
      <c r="J4775">
        <v>6</v>
      </c>
      <c r="K4775">
        <v>8</v>
      </c>
      <c r="M4775" t="s">
        <v>21</v>
      </c>
    </row>
    <row r="4776" spans="1:17" hidden="1" x14ac:dyDescent="0.25">
      <c r="A4776">
        <v>0</v>
      </c>
      <c r="B4776" t="s">
        <v>44</v>
      </c>
      <c r="C4776" t="s">
        <v>37</v>
      </c>
      <c r="D4776" t="s">
        <v>57</v>
      </c>
      <c r="E4776" t="s">
        <v>20</v>
      </c>
      <c r="F4776" t="s">
        <v>74</v>
      </c>
      <c r="G4776"/>
      <c r="J4776">
        <v>0.25</v>
      </c>
      <c r="K4776">
        <v>0.33</v>
      </c>
      <c r="M4776" t="s">
        <v>75</v>
      </c>
      <c r="N4776" t="s">
        <v>21</v>
      </c>
      <c r="O4776" t="s">
        <v>22</v>
      </c>
    </row>
    <row r="4777" spans="1:17" hidden="1" x14ac:dyDescent="0.25">
      <c r="A4777">
        <v>0</v>
      </c>
      <c r="B4777" t="s">
        <v>44</v>
      </c>
      <c r="C4777" t="s">
        <v>37</v>
      </c>
      <c r="D4777" t="s">
        <v>57</v>
      </c>
      <c r="E4777" t="s">
        <v>23</v>
      </c>
      <c r="F4777" t="s">
        <v>26</v>
      </c>
      <c r="G4777"/>
      <c r="H4777" t="s">
        <v>19</v>
      </c>
      <c r="J4777">
        <v>6</v>
      </c>
      <c r="K4777">
        <v>8</v>
      </c>
      <c r="M4777" t="s">
        <v>22</v>
      </c>
    </row>
    <row r="4778" spans="1:17" hidden="1" x14ac:dyDescent="0.25">
      <c r="A4778">
        <v>0</v>
      </c>
      <c r="B4778" t="s">
        <v>44</v>
      </c>
      <c r="C4778" t="s">
        <v>37</v>
      </c>
      <c r="D4778" t="s">
        <v>57</v>
      </c>
      <c r="E4778" t="s">
        <v>20</v>
      </c>
      <c r="F4778" t="s">
        <v>74</v>
      </c>
      <c r="G4778"/>
      <c r="J4778">
        <v>0.25</v>
      </c>
      <c r="K4778">
        <v>0.33</v>
      </c>
      <c r="M4778" t="s">
        <v>75</v>
      </c>
      <c r="N4778" t="s">
        <v>24</v>
      </c>
      <c r="O4778" t="s">
        <v>29</v>
      </c>
      <c r="P4778">
        <v>2500</v>
      </c>
      <c r="Q4778" t="e">
        <f>VLOOKUP(A4778&amp;C4778&amp;D4778,Sheet2!$A$1:$W$46,21,FALSE)</f>
        <v>#N/A</v>
      </c>
    </row>
    <row r="4779" spans="1:17" hidden="1" x14ac:dyDescent="0.25">
      <c r="A4779">
        <v>0</v>
      </c>
      <c r="B4779" t="s">
        <v>44</v>
      </c>
      <c r="C4779" t="s">
        <v>37</v>
      </c>
      <c r="D4779" t="s">
        <v>57</v>
      </c>
      <c r="E4779" t="s">
        <v>30</v>
      </c>
      <c r="F4779" t="s">
        <v>26</v>
      </c>
      <c r="G4779"/>
      <c r="H4779" t="s">
        <v>19</v>
      </c>
      <c r="J4779">
        <v>4</v>
      </c>
      <c r="K4779">
        <v>5.5</v>
      </c>
      <c r="M4779" t="s">
        <v>24</v>
      </c>
    </row>
    <row r="4780" spans="1:17" hidden="1" x14ac:dyDescent="0.25">
      <c r="A4780">
        <v>0</v>
      </c>
      <c r="B4780" t="s">
        <v>44</v>
      </c>
      <c r="C4780" t="s">
        <v>37</v>
      </c>
      <c r="D4780" t="s">
        <v>57</v>
      </c>
      <c r="E4780" t="s">
        <v>20</v>
      </c>
      <c r="F4780" t="s">
        <v>74</v>
      </c>
      <c r="G4780"/>
      <c r="J4780">
        <v>0.25</v>
      </c>
      <c r="K4780">
        <v>0.33</v>
      </c>
      <c r="M4780" t="s">
        <v>75</v>
      </c>
      <c r="N4780" t="s">
        <v>24</v>
      </c>
      <c r="O4780" t="s">
        <v>21</v>
      </c>
      <c r="P4780">
        <v>1000</v>
      </c>
    </row>
    <row r="4781" spans="1:17" hidden="1" x14ac:dyDescent="0.25">
      <c r="A4781">
        <v>0</v>
      </c>
      <c r="B4781" t="s">
        <v>44</v>
      </c>
      <c r="C4781" t="s">
        <v>37</v>
      </c>
      <c r="D4781" t="s">
        <v>57</v>
      </c>
      <c r="E4781" t="s">
        <v>28</v>
      </c>
      <c r="F4781" t="s">
        <v>26</v>
      </c>
      <c r="G4781"/>
      <c r="H4781" t="s">
        <v>27</v>
      </c>
      <c r="I4781">
        <v>0.75</v>
      </c>
      <c r="J4781">
        <v>0.5</v>
      </c>
      <c r="K4781">
        <v>1</v>
      </c>
      <c r="M4781" t="s">
        <v>21</v>
      </c>
    </row>
    <row r="4782" spans="1:17" hidden="1" x14ac:dyDescent="0.25">
      <c r="A4782">
        <v>0</v>
      </c>
      <c r="B4782" t="s">
        <v>44</v>
      </c>
      <c r="C4782" t="s">
        <v>37</v>
      </c>
      <c r="D4782" t="s">
        <v>57</v>
      </c>
      <c r="E4782" t="s">
        <v>20</v>
      </c>
      <c r="F4782" t="s">
        <v>74</v>
      </c>
      <c r="G4782"/>
      <c r="J4782">
        <v>0.25</v>
      </c>
      <c r="K4782">
        <v>0.33</v>
      </c>
      <c r="M4782" t="s">
        <v>75</v>
      </c>
      <c r="N4782" t="s">
        <v>24</v>
      </c>
      <c r="O4782" t="s">
        <v>21</v>
      </c>
    </row>
    <row r="4783" spans="1:17" hidden="1" x14ac:dyDescent="0.25">
      <c r="A4783">
        <v>0</v>
      </c>
      <c r="B4783" t="s">
        <v>44</v>
      </c>
      <c r="C4783" t="s">
        <v>37</v>
      </c>
      <c r="D4783" t="s">
        <v>57</v>
      </c>
      <c r="E4783" t="s">
        <v>18</v>
      </c>
      <c r="F4783" t="s">
        <v>31</v>
      </c>
      <c r="G4783">
        <v>24</v>
      </c>
      <c r="M4783" t="s">
        <v>21</v>
      </c>
    </row>
    <row r="4784" spans="1:17" hidden="1" x14ac:dyDescent="0.25">
      <c r="A4784">
        <v>2</v>
      </c>
      <c r="B4784" t="s">
        <v>44</v>
      </c>
      <c r="C4784" t="s">
        <v>17</v>
      </c>
      <c r="D4784" t="s">
        <v>57</v>
      </c>
      <c r="E4784" t="s">
        <v>18</v>
      </c>
      <c r="F4784" t="s">
        <v>26</v>
      </c>
      <c r="G4784"/>
      <c r="H4784" t="s">
        <v>19</v>
      </c>
      <c r="J4784">
        <v>6</v>
      </c>
      <c r="K4784">
        <v>8</v>
      </c>
      <c r="M4784" t="s">
        <v>21</v>
      </c>
    </row>
    <row r="4785" spans="1:15" hidden="1" x14ac:dyDescent="0.25">
      <c r="A4785">
        <v>2</v>
      </c>
      <c r="B4785" t="s">
        <v>44</v>
      </c>
      <c r="C4785" t="s">
        <v>17</v>
      </c>
      <c r="D4785" t="s">
        <v>57</v>
      </c>
      <c r="E4785" t="s">
        <v>18</v>
      </c>
      <c r="F4785" t="s">
        <v>26</v>
      </c>
      <c r="G4785"/>
      <c r="H4785" t="s">
        <v>19</v>
      </c>
      <c r="J4785">
        <v>6</v>
      </c>
      <c r="K4785">
        <v>8</v>
      </c>
      <c r="M4785" t="s">
        <v>21</v>
      </c>
    </row>
    <row r="4786" spans="1:15" hidden="1" x14ac:dyDescent="0.25">
      <c r="A4786">
        <v>2</v>
      </c>
      <c r="B4786" t="s">
        <v>44</v>
      </c>
      <c r="C4786" t="s">
        <v>17</v>
      </c>
      <c r="D4786" t="s">
        <v>57</v>
      </c>
      <c r="E4786" t="s">
        <v>28</v>
      </c>
      <c r="F4786" t="s">
        <v>26</v>
      </c>
      <c r="G4786"/>
      <c r="H4786" t="s">
        <v>27</v>
      </c>
      <c r="I4786">
        <v>0.75</v>
      </c>
      <c r="J4786">
        <v>0.5</v>
      </c>
      <c r="K4786">
        <v>1</v>
      </c>
      <c r="M4786" t="s">
        <v>21</v>
      </c>
    </row>
    <row r="4787" spans="1:15" hidden="1" x14ac:dyDescent="0.25">
      <c r="A4787">
        <v>2</v>
      </c>
      <c r="B4787" t="s">
        <v>44</v>
      </c>
      <c r="C4787" t="s">
        <v>17</v>
      </c>
      <c r="D4787" t="s">
        <v>57</v>
      </c>
      <c r="E4787" t="s">
        <v>18</v>
      </c>
      <c r="F4787" t="s">
        <v>31</v>
      </c>
      <c r="G4787">
        <v>24</v>
      </c>
      <c r="M4787" t="s">
        <v>21</v>
      </c>
    </row>
    <row r="4788" spans="1:15" hidden="1" x14ac:dyDescent="0.25">
      <c r="A4788">
        <v>2</v>
      </c>
      <c r="B4788" t="s">
        <v>44</v>
      </c>
      <c r="C4788" t="s">
        <v>36</v>
      </c>
      <c r="D4788" t="s">
        <v>57</v>
      </c>
      <c r="E4788" t="s">
        <v>18</v>
      </c>
      <c r="F4788" t="s">
        <v>26</v>
      </c>
      <c r="G4788"/>
      <c r="H4788" t="s">
        <v>19</v>
      </c>
      <c r="J4788">
        <v>8</v>
      </c>
      <c r="K4788">
        <v>10</v>
      </c>
      <c r="M4788" t="s">
        <v>21</v>
      </c>
    </row>
    <row r="4789" spans="1:15" hidden="1" x14ac:dyDescent="0.25">
      <c r="A4789">
        <v>2</v>
      </c>
      <c r="B4789" t="s">
        <v>44</v>
      </c>
      <c r="C4789" t="s">
        <v>36</v>
      </c>
      <c r="D4789" t="s">
        <v>57</v>
      </c>
      <c r="E4789" t="s">
        <v>28</v>
      </c>
      <c r="F4789" t="s">
        <v>26</v>
      </c>
      <c r="G4789"/>
      <c r="H4789" t="s">
        <v>27</v>
      </c>
      <c r="I4789">
        <v>1</v>
      </c>
      <c r="J4789">
        <v>0.5</v>
      </c>
      <c r="K4789">
        <v>2</v>
      </c>
      <c r="M4789" t="s">
        <v>21</v>
      </c>
    </row>
    <row r="4790" spans="1:15" hidden="1" x14ac:dyDescent="0.25">
      <c r="A4790">
        <v>2</v>
      </c>
      <c r="B4790" t="s">
        <v>44</v>
      </c>
      <c r="C4790" t="s">
        <v>36</v>
      </c>
      <c r="D4790" t="s">
        <v>57</v>
      </c>
      <c r="E4790" t="s">
        <v>18</v>
      </c>
      <c r="F4790" t="s">
        <v>31</v>
      </c>
      <c r="G4790">
        <v>24</v>
      </c>
      <c r="M4790" t="s">
        <v>21</v>
      </c>
    </row>
    <row r="4791" spans="1:15" hidden="1" x14ac:dyDescent="0.25">
      <c r="A4791">
        <v>2</v>
      </c>
      <c r="B4791" t="s">
        <v>44</v>
      </c>
      <c r="C4791" t="s">
        <v>38</v>
      </c>
      <c r="D4791" t="s">
        <v>57</v>
      </c>
      <c r="E4791" t="s">
        <v>18</v>
      </c>
      <c r="F4791" t="s">
        <v>26</v>
      </c>
      <c r="G4791"/>
      <c r="H4791" t="s">
        <v>19</v>
      </c>
      <c r="J4791">
        <v>8</v>
      </c>
      <c r="K4791">
        <v>14</v>
      </c>
      <c r="M4791" t="s">
        <v>21</v>
      </c>
    </row>
    <row r="4792" spans="1:15" hidden="1" x14ac:dyDescent="0.25">
      <c r="A4792">
        <v>2</v>
      </c>
      <c r="B4792" t="s">
        <v>44</v>
      </c>
      <c r="C4792" t="s">
        <v>38</v>
      </c>
      <c r="D4792" t="s">
        <v>57</v>
      </c>
      <c r="E4792" t="s">
        <v>28</v>
      </c>
      <c r="F4792" t="s">
        <v>26</v>
      </c>
      <c r="G4792"/>
      <c r="H4792" t="s">
        <v>27</v>
      </c>
      <c r="I4792">
        <v>1</v>
      </c>
      <c r="J4792">
        <v>0.5</v>
      </c>
      <c r="K4792">
        <v>2</v>
      </c>
      <c r="M4792" t="s">
        <v>21</v>
      </c>
    </row>
    <row r="4793" spans="1:15" hidden="1" x14ac:dyDescent="0.25">
      <c r="A4793">
        <v>2</v>
      </c>
      <c r="B4793" t="s">
        <v>44</v>
      </c>
      <c r="C4793" t="s">
        <v>38</v>
      </c>
      <c r="D4793" t="s">
        <v>57</v>
      </c>
      <c r="E4793" t="s">
        <v>18</v>
      </c>
      <c r="F4793" t="s">
        <v>31</v>
      </c>
      <c r="G4793">
        <v>24</v>
      </c>
      <c r="M4793" t="s">
        <v>21</v>
      </c>
    </row>
    <row r="4794" spans="1:15" hidden="1" x14ac:dyDescent="0.25">
      <c r="A4794">
        <v>2</v>
      </c>
      <c r="B4794" t="s">
        <v>44</v>
      </c>
      <c r="C4794" t="s">
        <v>37</v>
      </c>
      <c r="D4794" t="s">
        <v>57</v>
      </c>
      <c r="E4794" t="s">
        <v>18</v>
      </c>
      <c r="F4794" t="s">
        <v>26</v>
      </c>
      <c r="G4794"/>
      <c r="H4794" t="s">
        <v>19</v>
      </c>
      <c r="J4794">
        <v>6</v>
      </c>
      <c r="K4794">
        <v>9</v>
      </c>
      <c r="M4794" t="s">
        <v>21</v>
      </c>
    </row>
    <row r="4795" spans="1:15" hidden="1" x14ac:dyDescent="0.25">
      <c r="A4795">
        <v>2</v>
      </c>
      <c r="B4795" t="s">
        <v>44</v>
      </c>
      <c r="C4795" t="s">
        <v>37</v>
      </c>
      <c r="D4795" t="s">
        <v>57</v>
      </c>
      <c r="E4795" t="s">
        <v>18</v>
      </c>
      <c r="F4795" t="s">
        <v>26</v>
      </c>
      <c r="G4795"/>
      <c r="H4795" t="s">
        <v>19</v>
      </c>
      <c r="J4795">
        <v>6</v>
      </c>
      <c r="K4795">
        <v>8</v>
      </c>
      <c r="M4795" t="s">
        <v>21</v>
      </c>
    </row>
    <row r="4796" spans="1:15" hidden="1" x14ac:dyDescent="0.25">
      <c r="A4796">
        <v>2</v>
      </c>
      <c r="B4796" t="s">
        <v>44</v>
      </c>
      <c r="C4796" t="s">
        <v>37</v>
      </c>
      <c r="D4796" t="s">
        <v>57</v>
      </c>
      <c r="E4796" t="s">
        <v>28</v>
      </c>
      <c r="F4796" t="s">
        <v>26</v>
      </c>
      <c r="G4796"/>
      <c r="H4796" t="s">
        <v>27</v>
      </c>
      <c r="I4796">
        <v>0.75</v>
      </c>
      <c r="J4796">
        <v>0.5</v>
      </c>
      <c r="K4796">
        <v>1</v>
      </c>
      <c r="M4796" t="s">
        <v>21</v>
      </c>
    </row>
    <row r="4797" spans="1:15" hidden="1" x14ac:dyDescent="0.25">
      <c r="A4797">
        <v>2</v>
      </c>
      <c r="B4797" t="s">
        <v>44</v>
      </c>
      <c r="C4797" t="s">
        <v>37</v>
      </c>
      <c r="D4797" t="s">
        <v>57</v>
      </c>
      <c r="E4797" t="s">
        <v>18</v>
      </c>
      <c r="F4797" t="s">
        <v>31</v>
      </c>
      <c r="G4797">
        <v>24</v>
      </c>
      <c r="M4797" t="s">
        <v>21</v>
      </c>
    </row>
    <row r="4798" spans="1:15" x14ac:dyDescent="0.25">
      <c r="A4798">
        <v>1</v>
      </c>
      <c r="B4798" t="s">
        <v>44</v>
      </c>
      <c r="C4798" t="s">
        <v>17</v>
      </c>
      <c r="D4798" t="s">
        <v>57</v>
      </c>
      <c r="E4798" t="s">
        <v>18</v>
      </c>
      <c r="F4798" t="s">
        <v>26</v>
      </c>
      <c r="G4798"/>
      <c r="H4798" t="s">
        <v>19</v>
      </c>
      <c r="J4798">
        <v>6</v>
      </c>
      <c r="K4798">
        <v>8</v>
      </c>
      <c r="M4798" t="s">
        <v>21</v>
      </c>
    </row>
    <row r="4799" spans="1:15" x14ac:dyDescent="0.25">
      <c r="A4799">
        <v>1</v>
      </c>
      <c r="B4799" t="s">
        <v>44</v>
      </c>
      <c r="C4799" t="s">
        <v>17</v>
      </c>
      <c r="D4799" t="s">
        <v>57</v>
      </c>
      <c r="E4799" t="s">
        <v>20</v>
      </c>
      <c r="F4799" t="s">
        <v>74</v>
      </c>
      <c r="G4799"/>
      <c r="J4799">
        <v>0.25</v>
      </c>
      <c r="K4799">
        <v>0.33</v>
      </c>
      <c r="M4799" t="s">
        <v>75</v>
      </c>
      <c r="N4799" t="s">
        <v>21</v>
      </c>
      <c r="O4799" t="s">
        <v>22</v>
      </c>
    </row>
    <row r="4800" spans="1:15" x14ac:dyDescent="0.25">
      <c r="A4800">
        <v>1</v>
      </c>
      <c r="B4800" t="s">
        <v>44</v>
      </c>
      <c r="C4800" t="s">
        <v>17</v>
      </c>
      <c r="D4800" t="s">
        <v>57</v>
      </c>
      <c r="E4800" t="s">
        <v>23</v>
      </c>
      <c r="F4800" t="s">
        <v>26</v>
      </c>
      <c r="G4800"/>
      <c r="H4800" t="s">
        <v>19</v>
      </c>
      <c r="J4800">
        <v>6</v>
      </c>
      <c r="K4800">
        <v>8</v>
      </c>
      <c r="M4800" t="s">
        <v>22</v>
      </c>
    </row>
    <row r="4801" spans="1:15" x14ac:dyDescent="0.25">
      <c r="A4801">
        <v>1</v>
      </c>
      <c r="B4801" t="s">
        <v>44</v>
      </c>
      <c r="C4801" t="s">
        <v>17</v>
      </c>
      <c r="D4801" t="s">
        <v>57</v>
      </c>
      <c r="E4801" t="s">
        <v>28</v>
      </c>
      <c r="F4801" t="s">
        <v>26</v>
      </c>
      <c r="G4801"/>
      <c r="H4801" t="s">
        <v>27</v>
      </c>
      <c r="I4801">
        <v>0.75</v>
      </c>
      <c r="J4801">
        <v>0.5</v>
      </c>
      <c r="K4801">
        <v>1</v>
      </c>
      <c r="M4801" t="s">
        <v>21</v>
      </c>
    </row>
    <row r="4802" spans="1:15" x14ac:dyDescent="0.25">
      <c r="A4802">
        <v>1</v>
      </c>
      <c r="B4802" t="s">
        <v>44</v>
      </c>
      <c r="C4802" t="s">
        <v>17</v>
      </c>
      <c r="D4802" t="s">
        <v>57</v>
      </c>
      <c r="E4802" t="s">
        <v>20</v>
      </c>
      <c r="F4802" t="s">
        <v>74</v>
      </c>
      <c r="G4802"/>
      <c r="J4802">
        <v>0.25</v>
      </c>
      <c r="K4802">
        <v>0.33</v>
      </c>
      <c r="M4802" t="s">
        <v>75</v>
      </c>
      <c r="N4802" t="s">
        <v>24</v>
      </c>
      <c r="O4802" t="s">
        <v>21</v>
      </c>
    </row>
    <row r="4803" spans="1:15" x14ac:dyDescent="0.25">
      <c r="A4803">
        <v>1</v>
      </c>
      <c r="B4803" t="s">
        <v>44</v>
      </c>
      <c r="C4803" t="s">
        <v>17</v>
      </c>
      <c r="D4803" t="s">
        <v>57</v>
      </c>
      <c r="E4803" t="s">
        <v>18</v>
      </c>
      <c r="F4803" t="s">
        <v>31</v>
      </c>
      <c r="G4803">
        <v>24</v>
      </c>
      <c r="M4803" t="s">
        <v>21</v>
      </c>
    </row>
    <row r="4804" spans="1:15" x14ac:dyDescent="0.25">
      <c r="A4804">
        <v>1</v>
      </c>
      <c r="B4804" t="s">
        <v>44</v>
      </c>
      <c r="C4804" t="s">
        <v>36</v>
      </c>
      <c r="D4804" t="s">
        <v>57</v>
      </c>
      <c r="E4804" t="s">
        <v>18</v>
      </c>
      <c r="F4804" t="s">
        <v>26</v>
      </c>
      <c r="G4804"/>
      <c r="H4804" t="s">
        <v>19</v>
      </c>
      <c r="J4804">
        <v>8</v>
      </c>
      <c r="K4804">
        <v>10</v>
      </c>
      <c r="M4804" t="s">
        <v>21</v>
      </c>
    </row>
    <row r="4805" spans="1:15" x14ac:dyDescent="0.25">
      <c r="A4805">
        <v>1</v>
      </c>
      <c r="B4805" t="s">
        <v>44</v>
      </c>
      <c r="C4805" t="s">
        <v>36</v>
      </c>
      <c r="D4805" t="s">
        <v>57</v>
      </c>
      <c r="E4805" t="s">
        <v>28</v>
      </c>
      <c r="F4805" t="s">
        <v>26</v>
      </c>
      <c r="G4805"/>
      <c r="H4805" t="s">
        <v>27</v>
      </c>
      <c r="I4805">
        <v>1</v>
      </c>
      <c r="J4805">
        <v>0.5</v>
      </c>
      <c r="K4805">
        <v>2</v>
      </c>
      <c r="M4805" t="s">
        <v>21</v>
      </c>
    </row>
    <row r="4806" spans="1:15" x14ac:dyDescent="0.25">
      <c r="A4806">
        <v>1</v>
      </c>
      <c r="B4806" t="s">
        <v>44</v>
      </c>
      <c r="C4806" t="s">
        <v>36</v>
      </c>
      <c r="D4806" t="s">
        <v>57</v>
      </c>
      <c r="E4806" t="s">
        <v>18</v>
      </c>
      <c r="F4806" t="s">
        <v>31</v>
      </c>
      <c r="G4806">
        <v>24</v>
      </c>
      <c r="M4806" t="s">
        <v>21</v>
      </c>
    </row>
    <row r="4807" spans="1:15" x14ac:dyDescent="0.25">
      <c r="A4807">
        <v>1</v>
      </c>
      <c r="B4807" t="s">
        <v>44</v>
      </c>
      <c r="C4807" t="s">
        <v>38</v>
      </c>
      <c r="D4807" t="s">
        <v>57</v>
      </c>
      <c r="E4807" t="s">
        <v>18</v>
      </c>
      <c r="F4807" t="s">
        <v>26</v>
      </c>
      <c r="G4807"/>
      <c r="H4807" t="s">
        <v>19</v>
      </c>
      <c r="J4807">
        <v>8</v>
      </c>
      <c r="K4807">
        <v>14</v>
      </c>
      <c r="M4807" t="s">
        <v>21</v>
      </c>
    </row>
    <row r="4808" spans="1:15" x14ac:dyDescent="0.25">
      <c r="A4808">
        <v>1</v>
      </c>
      <c r="B4808" t="s">
        <v>44</v>
      </c>
      <c r="C4808" t="s">
        <v>38</v>
      </c>
      <c r="D4808" t="s">
        <v>57</v>
      </c>
      <c r="E4808" t="s">
        <v>28</v>
      </c>
      <c r="F4808" t="s">
        <v>26</v>
      </c>
      <c r="G4808"/>
      <c r="H4808" t="s">
        <v>27</v>
      </c>
      <c r="I4808">
        <v>1</v>
      </c>
      <c r="J4808">
        <v>0.5</v>
      </c>
      <c r="K4808">
        <v>2</v>
      </c>
      <c r="M4808" t="s">
        <v>21</v>
      </c>
    </row>
    <row r="4809" spans="1:15" x14ac:dyDescent="0.25">
      <c r="A4809">
        <v>1</v>
      </c>
      <c r="B4809" t="s">
        <v>44</v>
      </c>
      <c r="C4809" t="s">
        <v>38</v>
      </c>
      <c r="D4809" t="s">
        <v>57</v>
      </c>
      <c r="E4809" t="s">
        <v>18</v>
      </c>
      <c r="F4809" t="s">
        <v>31</v>
      </c>
      <c r="G4809">
        <v>24</v>
      </c>
      <c r="M4809" t="s">
        <v>21</v>
      </c>
    </row>
    <row r="4810" spans="1:15" x14ac:dyDescent="0.25">
      <c r="A4810">
        <v>1</v>
      </c>
      <c r="B4810" t="s">
        <v>44</v>
      </c>
      <c r="C4810" t="s">
        <v>37</v>
      </c>
      <c r="D4810" t="s">
        <v>57</v>
      </c>
      <c r="E4810" t="s">
        <v>18</v>
      </c>
      <c r="F4810" t="s">
        <v>26</v>
      </c>
      <c r="G4810"/>
      <c r="H4810" t="s">
        <v>19</v>
      </c>
      <c r="J4810">
        <v>6</v>
      </c>
      <c r="K4810">
        <v>8</v>
      </c>
      <c r="M4810" t="s">
        <v>21</v>
      </c>
    </row>
    <row r="4811" spans="1:15" x14ac:dyDescent="0.25">
      <c r="A4811">
        <v>1</v>
      </c>
      <c r="B4811" t="s">
        <v>44</v>
      </c>
      <c r="C4811" t="s">
        <v>37</v>
      </c>
      <c r="D4811" t="s">
        <v>57</v>
      </c>
      <c r="E4811" t="s">
        <v>20</v>
      </c>
      <c r="F4811" t="s">
        <v>74</v>
      </c>
      <c r="G4811"/>
      <c r="J4811">
        <v>0.25</v>
      </c>
      <c r="K4811">
        <v>0.33</v>
      </c>
      <c r="M4811" t="s">
        <v>75</v>
      </c>
      <c r="N4811" t="s">
        <v>21</v>
      </c>
      <c r="O4811" t="s">
        <v>22</v>
      </c>
    </row>
    <row r="4812" spans="1:15" x14ac:dyDescent="0.25">
      <c r="A4812">
        <v>1</v>
      </c>
      <c r="B4812" t="s">
        <v>44</v>
      </c>
      <c r="C4812" t="s">
        <v>37</v>
      </c>
      <c r="D4812" t="s">
        <v>57</v>
      </c>
      <c r="E4812" t="s">
        <v>23</v>
      </c>
      <c r="F4812" t="s">
        <v>26</v>
      </c>
      <c r="G4812"/>
      <c r="H4812" t="s">
        <v>19</v>
      </c>
      <c r="J4812">
        <v>6</v>
      </c>
      <c r="K4812">
        <v>8</v>
      </c>
      <c r="M4812" t="s">
        <v>22</v>
      </c>
    </row>
    <row r="4813" spans="1:15" x14ac:dyDescent="0.25">
      <c r="A4813">
        <v>1</v>
      </c>
      <c r="B4813" t="s">
        <v>44</v>
      </c>
      <c r="C4813" t="s">
        <v>37</v>
      </c>
      <c r="D4813" t="s">
        <v>57</v>
      </c>
      <c r="E4813" t="s">
        <v>28</v>
      </c>
      <c r="F4813" t="s">
        <v>26</v>
      </c>
      <c r="G4813"/>
      <c r="H4813" t="s">
        <v>27</v>
      </c>
      <c r="I4813">
        <v>0.75</v>
      </c>
      <c r="J4813">
        <v>0.5</v>
      </c>
      <c r="K4813">
        <v>1</v>
      </c>
      <c r="M4813" t="s">
        <v>21</v>
      </c>
    </row>
    <row r="4814" spans="1:15" x14ac:dyDescent="0.25">
      <c r="A4814">
        <v>1</v>
      </c>
      <c r="B4814" t="s">
        <v>44</v>
      </c>
      <c r="C4814" t="s">
        <v>37</v>
      </c>
      <c r="D4814" t="s">
        <v>57</v>
      </c>
      <c r="E4814" t="s">
        <v>20</v>
      </c>
      <c r="F4814" t="s">
        <v>74</v>
      </c>
      <c r="G4814"/>
      <c r="J4814">
        <v>0.25</v>
      </c>
      <c r="K4814">
        <v>0.33</v>
      </c>
      <c r="M4814" t="s">
        <v>75</v>
      </c>
      <c r="N4814" t="s">
        <v>24</v>
      </c>
      <c r="O4814" t="s">
        <v>21</v>
      </c>
    </row>
    <row r="4815" spans="1:15" x14ac:dyDescent="0.25">
      <c r="A4815">
        <v>1</v>
      </c>
      <c r="B4815" t="s">
        <v>44</v>
      </c>
      <c r="C4815" t="s">
        <v>37</v>
      </c>
      <c r="D4815" t="s">
        <v>57</v>
      </c>
      <c r="E4815" t="s">
        <v>18</v>
      </c>
      <c r="F4815" t="s">
        <v>31</v>
      </c>
      <c r="G4815">
        <v>24</v>
      </c>
      <c r="M4815" t="s">
        <v>21</v>
      </c>
    </row>
    <row r="4816" spans="1:15" hidden="1" x14ac:dyDescent="0.25">
      <c r="A4816">
        <v>0</v>
      </c>
      <c r="B4816" t="s">
        <v>45</v>
      </c>
      <c r="C4816" t="s">
        <v>17</v>
      </c>
      <c r="D4816" t="s">
        <v>57</v>
      </c>
      <c r="E4816" t="s">
        <v>18</v>
      </c>
      <c r="F4816" t="s">
        <v>26</v>
      </c>
      <c r="G4816"/>
      <c r="H4816" t="s">
        <v>19</v>
      </c>
      <c r="J4816">
        <v>6</v>
      </c>
      <c r="K4816">
        <v>8</v>
      </c>
      <c r="M4816" t="s">
        <v>21</v>
      </c>
    </row>
    <row r="4817" spans="1:17" hidden="1" x14ac:dyDescent="0.25">
      <c r="A4817">
        <v>0</v>
      </c>
      <c r="B4817" t="s">
        <v>45</v>
      </c>
      <c r="C4817" t="s">
        <v>17</v>
      </c>
      <c r="D4817" t="s">
        <v>57</v>
      </c>
      <c r="E4817" t="s">
        <v>20</v>
      </c>
      <c r="F4817" t="s">
        <v>74</v>
      </c>
      <c r="G4817"/>
      <c r="J4817">
        <v>0.25</v>
      </c>
      <c r="K4817">
        <v>0.33</v>
      </c>
      <c r="M4817" t="s">
        <v>75</v>
      </c>
      <c r="N4817" t="s">
        <v>21</v>
      </c>
      <c r="O4817" t="s">
        <v>22</v>
      </c>
    </row>
    <row r="4818" spans="1:17" hidden="1" x14ac:dyDescent="0.25">
      <c r="A4818">
        <v>0</v>
      </c>
      <c r="B4818" t="s">
        <v>45</v>
      </c>
      <c r="C4818" t="s">
        <v>17</v>
      </c>
      <c r="D4818" t="s">
        <v>57</v>
      </c>
      <c r="E4818" t="s">
        <v>23</v>
      </c>
      <c r="F4818" t="s">
        <v>26</v>
      </c>
      <c r="G4818"/>
      <c r="H4818" t="s">
        <v>19</v>
      </c>
      <c r="J4818">
        <v>6</v>
      </c>
      <c r="K4818">
        <v>8</v>
      </c>
      <c r="M4818" t="s">
        <v>22</v>
      </c>
    </row>
    <row r="4819" spans="1:17" hidden="1" x14ac:dyDescent="0.25">
      <c r="A4819">
        <v>0</v>
      </c>
      <c r="B4819" t="s">
        <v>45</v>
      </c>
      <c r="C4819" t="s">
        <v>17</v>
      </c>
      <c r="D4819" t="s">
        <v>57</v>
      </c>
      <c r="E4819" t="s">
        <v>20</v>
      </c>
      <c r="F4819" t="s">
        <v>74</v>
      </c>
      <c r="G4819"/>
      <c r="J4819">
        <v>0.25</v>
      </c>
      <c r="K4819">
        <v>0.33</v>
      </c>
      <c r="M4819" t="s">
        <v>75</v>
      </c>
      <c r="N4819" t="s">
        <v>24</v>
      </c>
      <c r="O4819" t="s">
        <v>29</v>
      </c>
      <c r="P4819">
        <v>2500</v>
      </c>
      <c r="Q4819" t="e">
        <f>VLOOKUP(A4819&amp;C4819&amp;D4819,Sheet2!$A$1:$W$46,21,FALSE)</f>
        <v>#N/A</v>
      </c>
    </row>
    <row r="4820" spans="1:17" hidden="1" x14ac:dyDescent="0.25">
      <c r="A4820">
        <v>0</v>
      </c>
      <c r="B4820" t="s">
        <v>45</v>
      </c>
      <c r="C4820" t="s">
        <v>17</v>
      </c>
      <c r="D4820" t="s">
        <v>57</v>
      </c>
      <c r="E4820" t="s">
        <v>30</v>
      </c>
      <c r="F4820" t="s">
        <v>26</v>
      </c>
      <c r="G4820"/>
      <c r="H4820" t="s">
        <v>19</v>
      </c>
      <c r="J4820">
        <v>1</v>
      </c>
      <c r="K4820">
        <v>2</v>
      </c>
      <c r="M4820" t="s">
        <v>24</v>
      </c>
    </row>
    <row r="4821" spans="1:17" hidden="1" x14ac:dyDescent="0.25">
      <c r="A4821">
        <v>0</v>
      </c>
      <c r="B4821" t="s">
        <v>45</v>
      </c>
      <c r="C4821" t="s">
        <v>17</v>
      </c>
      <c r="D4821" t="s">
        <v>57</v>
      </c>
      <c r="E4821" t="s">
        <v>20</v>
      </c>
      <c r="F4821" t="s">
        <v>74</v>
      </c>
      <c r="G4821"/>
      <c r="J4821">
        <v>0.25</v>
      </c>
      <c r="K4821">
        <v>0.33</v>
      </c>
      <c r="M4821" t="s">
        <v>75</v>
      </c>
      <c r="N4821" t="s">
        <v>24</v>
      </c>
      <c r="O4821" t="s">
        <v>21</v>
      </c>
      <c r="P4821">
        <v>1000</v>
      </c>
    </row>
    <row r="4822" spans="1:17" hidden="1" x14ac:dyDescent="0.25">
      <c r="A4822">
        <v>0</v>
      </c>
      <c r="B4822" t="s">
        <v>45</v>
      </c>
      <c r="C4822" t="s">
        <v>17</v>
      </c>
      <c r="D4822" t="s">
        <v>57</v>
      </c>
      <c r="E4822" t="s">
        <v>28</v>
      </c>
      <c r="F4822" t="s">
        <v>26</v>
      </c>
      <c r="G4822"/>
      <c r="H4822" t="s">
        <v>27</v>
      </c>
      <c r="I4822">
        <v>0.75</v>
      </c>
      <c r="J4822">
        <v>0.5</v>
      </c>
      <c r="K4822">
        <v>1</v>
      </c>
      <c r="M4822" t="s">
        <v>21</v>
      </c>
    </row>
    <row r="4823" spans="1:17" hidden="1" x14ac:dyDescent="0.25">
      <c r="A4823">
        <v>0</v>
      </c>
      <c r="B4823" t="s">
        <v>45</v>
      </c>
      <c r="C4823" t="s">
        <v>17</v>
      </c>
      <c r="D4823" t="s">
        <v>57</v>
      </c>
      <c r="E4823" t="s">
        <v>20</v>
      </c>
      <c r="F4823" t="s">
        <v>74</v>
      </c>
      <c r="G4823"/>
      <c r="J4823">
        <v>0.25</v>
      </c>
      <c r="K4823">
        <v>0.33</v>
      </c>
      <c r="M4823" t="s">
        <v>75</v>
      </c>
      <c r="N4823" t="s">
        <v>24</v>
      </c>
      <c r="O4823" t="s">
        <v>21</v>
      </c>
    </row>
    <row r="4824" spans="1:17" hidden="1" x14ac:dyDescent="0.25">
      <c r="A4824">
        <v>0</v>
      </c>
      <c r="B4824" t="s">
        <v>45</v>
      </c>
      <c r="C4824" t="s">
        <v>17</v>
      </c>
      <c r="D4824" t="s">
        <v>57</v>
      </c>
      <c r="E4824" t="s">
        <v>18</v>
      </c>
      <c r="F4824" t="s">
        <v>31</v>
      </c>
      <c r="G4824">
        <v>24</v>
      </c>
      <c r="M4824" t="s">
        <v>21</v>
      </c>
    </row>
    <row r="4825" spans="1:17" hidden="1" x14ac:dyDescent="0.25">
      <c r="A4825">
        <v>0</v>
      </c>
      <c r="B4825" t="s">
        <v>45</v>
      </c>
      <c r="C4825" t="s">
        <v>36</v>
      </c>
      <c r="D4825" t="s">
        <v>57</v>
      </c>
      <c r="E4825" t="s">
        <v>18</v>
      </c>
      <c r="F4825" t="s">
        <v>26</v>
      </c>
      <c r="G4825"/>
      <c r="H4825" t="s">
        <v>19</v>
      </c>
      <c r="J4825">
        <v>8</v>
      </c>
      <c r="K4825">
        <v>10</v>
      </c>
      <c r="M4825" t="s">
        <v>21</v>
      </c>
    </row>
    <row r="4826" spans="1:17" hidden="1" x14ac:dyDescent="0.25">
      <c r="A4826">
        <v>0</v>
      </c>
      <c r="B4826" t="s">
        <v>45</v>
      </c>
      <c r="C4826" t="s">
        <v>36</v>
      </c>
      <c r="D4826" t="s">
        <v>57</v>
      </c>
      <c r="E4826" t="s">
        <v>20</v>
      </c>
      <c r="F4826" t="s">
        <v>74</v>
      </c>
      <c r="G4826"/>
      <c r="J4826">
        <v>0.25</v>
      </c>
      <c r="K4826">
        <v>0.33</v>
      </c>
      <c r="M4826" t="s">
        <v>75</v>
      </c>
      <c r="N4826" t="s">
        <v>21</v>
      </c>
      <c r="O4826" t="s">
        <v>29</v>
      </c>
      <c r="P4826">
        <v>2500</v>
      </c>
      <c r="Q4826" t="e">
        <f>VLOOKUP(A4826&amp;C4826&amp;D4826,Sheet2!$A$1:$W$46,21,FALSE)</f>
        <v>#N/A</v>
      </c>
    </row>
    <row r="4827" spans="1:17" hidden="1" x14ac:dyDescent="0.25">
      <c r="A4827">
        <v>0</v>
      </c>
      <c r="B4827" t="s">
        <v>45</v>
      </c>
      <c r="C4827" t="s">
        <v>36</v>
      </c>
      <c r="D4827" t="s">
        <v>57</v>
      </c>
      <c r="E4827" t="s">
        <v>30</v>
      </c>
      <c r="F4827" t="s">
        <v>26</v>
      </c>
      <c r="G4827"/>
      <c r="H4827" t="s">
        <v>19</v>
      </c>
      <c r="J4827">
        <v>2</v>
      </c>
      <c r="K4827">
        <v>4</v>
      </c>
      <c r="M4827" t="s">
        <v>24</v>
      </c>
    </row>
    <row r="4828" spans="1:17" hidden="1" x14ac:dyDescent="0.25">
      <c r="A4828">
        <v>0</v>
      </c>
      <c r="B4828" t="s">
        <v>45</v>
      </c>
      <c r="C4828" t="s">
        <v>36</v>
      </c>
      <c r="D4828" t="s">
        <v>57</v>
      </c>
      <c r="E4828" t="s">
        <v>20</v>
      </c>
      <c r="F4828" t="s">
        <v>74</v>
      </c>
      <c r="G4828"/>
      <c r="J4828">
        <v>0.25</v>
      </c>
      <c r="K4828">
        <v>0.33</v>
      </c>
      <c r="M4828" t="s">
        <v>75</v>
      </c>
      <c r="N4828" t="s">
        <v>24</v>
      </c>
      <c r="O4828" t="s">
        <v>21</v>
      </c>
    </row>
    <row r="4829" spans="1:17" hidden="1" x14ac:dyDescent="0.25">
      <c r="A4829">
        <v>0</v>
      </c>
      <c r="B4829" t="s">
        <v>45</v>
      </c>
      <c r="C4829" t="s">
        <v>36</v>
      </c>
      <c r="D4829" t="s">
        <v>57</v>
      </c>
      <c r="E4829" t="s">
        <v>28</v>
      </c>
      <c r="F4829" t="s">
        <v>26</v>
      </c>
      <c r="G4829"/>
      <c r="H4829" t="s">
        <v>27</v>
      </c>
      <c r="I4829">
        <v>1</v>
      </c>
      <c r="J4829">
        <v>0.5</v>
      </c>
      <c r="K4829">
        <v>2</v>
      </c>
      <c r="M4829" t="s">
        <v>21</v>
      </c>
    </row>
    <row r="4830" spans="1:17" hidden="1" x14ac:dyDescent="0.25">
      <c r="A4830">
        <v>0</v>
      </c>
      <c r="B4830" t="s">
        <v>45</v>
      </c>
      <c r="C4830" t="s">
        <v>36</v>
      </c>
      <c r="D4830" t="s">
        <v>57</v>
      </c>
      <c r="E4830" t="s">
        <v>18</v>
      </c>
      <c r="F4830" t="s">
        <v>31</v>
      </c>
      <c r="G4830">
        <v>24</v>
      </c>
      <c r="M4830" t="s">
        <v>21</v>
      </c>
    </row>
    <row r="4831" spans="1:17" hidden="1" x14ac:dyDescent="0.25">
      <c r="A4831">
        <v>0</v>
      </c>
      <c r="B4831" t="s">
        <v>45</v>
      </c>
      <c r="C4831" t="s">
        <v>38</v>
      </c>
      <c r="D4831" t="s">
        <v>57</v>
      </c>
      <c r="E4831" t="s">
        <v>18</v>
      </c>
      <c r="F4831" t="s">
        <v>26</v>
      </c>
      <c r="G4831"/>
      <c r="H4831" t="s">
        <v>19</v>
      </c>
      <c r="J4831">
        <v>8</v>
      </c>
      <c r="K4831">
        <v>14</v>
      </c>
      <c r="M4831" t="s">
        <v>21</v>
      </c>
    </row>
    <row r="4832" spans="1:17" hidden="1" x14ac:dyDescent="0.25">
      <c r="A4832">
        <v>0</v>
      </c>
      <c r="B4832" t="s">
        <v>45</v>
      </c>
      <c r="C4832" t="s">
        <v>38</v>
      </c>
      <c r="D4832" t="s">
        <v>57</v>
      </c>
      <c r="E4832" t="s">
        <v>28</v>
      </c>
      <c r="F4832" t="s">
        <v>26</v>
      </c>
      <c r="G4832"/>
      <c r="H4832" t="s">
        <v>27</v>
      </c>
      <c r="I4832">
        <v>1</v>
      </c>
      <c r="J4832">
        <v>0.5</v>
      </c>
      <c r="K4832">
        <v>2</v>
      </c>
      <c r="M4832" t="s">
        <v>21</v>
      </c>
    </row>
    <row r="4833" spans="1:17" hidden="1" x14ac:dyDescent="0.25">
      <c r="A4833">
        <v>0</v>
      </c>
      <c r="B4833" t="s">
        <v>45</v>
      </c>
      <c r="C4833" t="s">
        <v>38</v>
      </c>
      <c r="D4833" t="s">
        <v>57</v>
      </c>
      <c r="E4833" t="s">
        <v>18</v>
      </c>
      <c r="F4833" t="s">
        <v>31</v>
      </c>
      <c r="G4833">
        <v>24</v>
      </c>
      <c r="M4833" t="s">
        <v>21</v>
      </c>
    </row>
    <row r="4834" spans="1:17" hidden="1" x14ac:dyDescent="0.25">
      <c r="A4834">
        <v>0</v>
      </c>
      <c r="B4834" t="s">
        <v>45</v>
      </c>
      <c r="C4834" t="s">
        <v>37</v>
      </c>
      <c r="D4834" t="s">
        <v>57</v>
      </c>
      <c r="E4834" t="s">
        <v>18</v>
      </c>
      <c r="F4834" t="s">
        <v>26</v>
      </c>
      <c r="G4834"/>
      <c r="H4834" t="s">
        <v>19</v>
      </c>
      <c r="J4834">
        <v>6</v>
      </c>
      <c r="K4834">
        <v>8</v>
      </c>
      <c r="M4834" t="s">
        <v>21</v>
      </c>
    </row>
    <row r="4835" spans="1:17" hidden="1" x14ac:dyDescent="0.25">
      <c r="A4835">
        <v>0</v>
      </c>
      <c r="B4835" t="s">
        <v>45</v>
      </c>
      <c r="C4835" t="s">
        <v>37</v>
      </c>
      <c r="D4835" t="s">
        <v>57</v>
      </c>
      <c r="E4835" t="s">
        <v>20</v>
      </c>
      <c r="F4835" t="s">
        <v>74</v>
      </c>
      <c r="G4835"/>
      <c r="J4835">
        <v>0.25</v>
      </c>
      <c r="K4835">
        <v>0.33</v>
      </c>
      <c r="M4835" t="s">
        <v>75</v>
      </c>
      <c r="N4835" t="s">
        <v>21</v>
      </c>
      <c r="O4835" t="s">
        <v>22</v>
      </c>
    </row>
    <row r="4836" spans="1:17" hidden="1" x14ac:dyDescent="0.25">
      <c r="A4836">
        <v>0</v>
      </c>
      <c r="B4836" t="s">
        <v>45</v>
      </c>
      <c r="C4836" t="s">
        <v>37</v>
      </c>
      <c r="D4836" t="s">
        <v>57</v>
      </c>
      <c r="E4836" t="s">
        <v>23</v>
      </c>
      <c r="F4836" t="s">
        <v>26</v>
      </c>
      <c r="G4836"/>
      <c r="H4836" t="s">
        <v>19</v>
      </c>
      <c r="J4836">
        <v>6</v>
      </c>
      <c r="K4836">
        <v>8</v>
      </c>
      <c r="M4836" t="s">
        <v>22</v>
      </c>
    </row>
    <row r="4837" spans="1:17" hidden="1" x14ac:dyDescent="0.25">
      <c r="A4837">
        <v>0</v>
      </c>
      <c r="B4837" t="s">
        <v>45</v>
      </c>
      <c r="C4837" t="s">
        <v>37</v>
      </c>
      <c r="D4837" t="s">
        <v>57</v>
      </c>
      <c r="E4837" t="s">
        <v>20</v>
      </c>
      <c r="F4837" t="s">
        <v>74</v>
      </c>
      <c r="G4837"/>
      <c r="J4837">
        <v>0.25</v>
      </c>
      <c r="K4837">
        <v>0.33</v>
      </c>
      <c r="M4837" t="s">
        <v>75</v>
      </c>
      <c r="N4837" t="s">
        <v>24</v>
      </c>
      <c r="O4837" t="s">
        <v>29</v>
      </c>
      <c r="P4837">
        <v>2500</v>
      </c>
      <c r="Q4837" t="e">
        <f>VLOOKUP(A4837&amp;C4837&amp;D4837,Sheet2!$A$1:$W$46,21,FALSE)</f>
        <v>#N/A</v>
      </c>
    </row>
    <row r="4838" spans="1:17" hidden="1" x14ac:dyDescent="0.25">
      <c r="A4838">
        <v>0</v>
      </c>
      <c r="B4838" t="s">
        <v>45</v>
      </c>
      <c r="C4838" t="s">
        <v>37</v>
      </c>
      <c r="D4838" t="s">
        <v>57</v>
      </c>
      <c r="E4838" t="s">
        <v>30</v>
      </c>
      <c r="F4838" t="s">
        <v>26</v>
      </c>
      <c r="G4838"/>
      <c r="H4838" t="s">
        <v>19</v>
      </c>
      <c r="J4838">
        <v>4</v>
      </c>
      <c r="K4838">
        <v>5.5</v>
      </c>
      <c r="M4838" t="s">
        <v>24</v>
      </c>
    </row>
    <row r="4839" spans="1:17" hidden="1" x14ac:dyDescent="0.25">
      <c r="A4839">
        <v>0</v>
      </c>
      <c r="B4839" t="s">
        <v>45</v>
      </c>
      <c r="C4839" t="s">
        <v>37</v>
      </c>
      <c r="D4839" t="s">
        <v>57</v>
      </c>
      <c r="E4839" t="s">
        <v>20</v>
      </c>
      <c r="F4839" t="s">
        <v>74</v>
      </c>
      <c r="G4839"/>
      <c r="J4839">
        <v>0.25</v>
      </c>
      <c r="K4839">
        <v>0.33</v>
      </c>
      <c r="M4839" t="s">
        <v>75</v>
      </c>
      <c r="N4839" t="s">
        <v>24</v>
      </c>
      <c r="O4839" t="s">
        <v>21</v>
      </c>
      <c r="P4839">
        <v>1000</v>
      </c>
    </row>
    <row r="4840" spans="1:17" hidden="1" x14ac:dyDescent="0.25">
      <c r="A4840">
        <v>0</v>
      </c>
      <c r="B4840" t="s">
        <v>45</v>
      </c>
      <c r="C4840" t="s">
        <v>37</v>
      </c>
      <c r="D4840" t="s">
        <v>57</v>
      </c>
      <c r="E4840" t="s">
        <v>28</v>
      </c>
      <c r="F4840" t="s">
        <v>26</v>
      </c>
      <c r="G4840"/>
      <c r="H4840" t="s">
        <v>27</v>
      </c>
      <c r="I4840">
        <v>0.75</v>
      </c>
      <c r="J4840">
        <v>0.5</v>
      </c>
      <c r="K4840">
        <v>1</v>
      </c>
      <c r="M4840" t="s">
        <v>21</v>
      </c>
    </row>
    <row r="4841" spans="1:17" hidden="1" x14ac:dyDescent="0.25">
      <c r="A4841">
        <v>0</v>
      </c>
      <c r="B4841" t="s">
        <v>45</v>
      </c>
      <c r="C4841" t="s">
        <v>37</v>
      </c>
      <c r="D4841" t="s">
        <v>57</v>
      </c>
      <c r="E4841" t="s">
        <v>20</v>
      </c>
      <c r="F4841" t="s">
        <v>74</v>
      </c>
      <c r="G4841"/>
      <c r="J4841">
        <v>0.25</v>
      </c>
      <c r="K4841">
        <v>0.33</v>
      </c>
      <c r="M4841" t="s">
        <v>75</v>
      </c>
      <c r="N4841" t="s">
        <v>24</v>
      </c>
      <c r="O4841" t="s">
        <v>21</v>
      </c>
    </row>
    <row r="4842" spans="1:17" hidden="1" x14ac:dyDescent="0.25">
      <c r="A4842">
        <v>0</v>
      </c>
      <c r="B4842" t="s">
        <v>45</v>
      </c>
      <c r="C4842" t="s">
        <v>37</v>
      </c>
      <c r="D4842" t="s">
        <v>57</v>
      </c>
      <c r="E4842" t="s">
        <v>18</v>
      </c>
      <c r="F4842" t="s">
        <v>31</v>
      </c>
      <c r="G4842">
        <v>24</v>
      </c>
      <c r="M4842" t="s">
        <v>21</v>
      </c>
    </row>
    <row r="4843" spans="1:17" hidden="1" x14ac:dyDescent="0.25">
      <c r="A4843">
        <v>2</v>
      </c>
      <c r="B4843" t="s">
        <v>45</v>
      </c>
      <c r="C4843" t="s">
        <v>17</v>
      </c>
      <c r="D4843" t="s">
        <v>57</v>
      </c>
      <c r="E4843" t="s">
        <v>18</v>
      </c>
      <c r="F4843" t="s">
        <v>26</v>
      </c>
      <c r="G4843"/>
      <c r="H4843" t="s">
        <v>19</v>
      </c>
      <c r="J4843">
        <v>6</v>
      </c>
      <c r="K4843">
        <v>8</v>
      </c>
      <c r="M4843" t="s">
        <v>21</v>
      </c>
    </row>
    <row r="4844" spans="1:17" hidden="1" x14ac:dyDescent="0.25">
      <c r="A4844">
        <v>2</v>
      </c>
      <c r="B4844" t="s">
        <v>45</v>
      </c>
      <c r="C4844" t="s">
        <v>17</v>
      </c>
      <c r="D4844" t="s">
        <v>57</v>
      </c>
      <c r="E4844" t="s">
        <v>18</v>
      </c>
      <c r="F4844" t="s">
        <v>26</v>
      </c>
      <c r="G4844"/>
      <c r="H4844" t="s">
        <v>19</v>
      </c>
      <c r="J4844">
        <v>6</v>
      </c>
      <c r="K4844">
        <v>8</v>
      </c>
      <c r="M4844" t="s">
        <v>21</v>
      </c>
    </row>
    <row r="4845" spans="1:17" hidden="1" x14ac:dyDescent="0.25">
      <c r="A4845">
        <v>2</v>
      </c>
      <c r="B4845" t="s">
        <v>45</v>
      </c>
      <c r="C4845" t="s">
        <v>17</v>
      </c>
      <c r="D4845" t="s">
        <v>57</v>
      </c>
      <c r="E4845" t="s">
        <v>28</v>
      </c>
      <c r="F4845" t="s">
        <v>26</v>
      </c>
      <c r="G4845"/>
      <c r="H4845" t="s">
        <v>27</v>
      </c>
      <c r="I4845">
        <v>0.75</v>
      </c>
      <c r="J4845">
        <v>0.5</v>
      </c>
      <c r="K4845">
        <v>1</v>
      </c>
      <c r="M4845" t="s">
        <v>21</v>
      </c>
    </row>
    <row r="4846" spans="1:17" hidden="1" x14ac:dyDescent="0.25">
      <c r="A4846">
        <v>2</v>
      </c>
      <c r="B4846" t="s">
        <v>45</v>
      </c>
      <c r="C4846" t="s">
        <v>17</v>
      </c>
      <c r="D4846" t="s">
        <v>57</v>
      </c>
      <c r="E4846" t="s">
        <v>18</v>
      </c>
      <c r="F4846" t="s">
        <v>31</v>
      </c>
      <c r="G4846">
        <v>24</v>
      </c>
      <c r="M4846" t="s">
        <v>21</v>
      </c>
    </row>
    <row r="4847" spans="1:17" hidden="1" x14ac:dyDescent="0.25">
      <c r="A4847">
        <v>2</v>
      </c>
      <c r="B4847" t="s">
        <v>45</v>
      </c>
      <c r="C4847" t="s">
        <v>36</v>
      </c>
      <c r="D4847" t="s">
        <v>57</v>
      </c>
      <c r="E4847" t="s">
        <v>18</v>
      </c>
      <c r="F4847" t="s">
        <v>26</v>
      </c>
      <c r="G4847"/>
      <c r="H4847" t="s">
        <v>19</v>
      </c>
      <c r="J4847">
        <v>8</v>
      </c>
      <c r="K4847">
        <v>10</v>
      </c>
      <c r="M4847" t="s">
        <v>21</v>
      </c>
    </row>
    <row r="4848" spans="1:17" hidden="1" x14ac:dyDescent="0.25">
      <c r="A4848">
        <v>2</v>
      </c>
      <c r="B4848" t="s">
        <v>45</v>
      </c>
      <c r="C4848" t="s">
        <v>36</v>
      </c>
      <c r="D4848" t="s">
        <v>57</v>
      </c>
      <c r="E4848" t="s">
        <v>28</v>
      </c>
      <c r="F4848" t="s">
        <v>26</v>
      </c>
      <c r="G4848"/>
      <c r="H4848" t="s">
        <v>27</v>
      </c>
      <c r="I4848">
        <v>1</v>
      </c>
      <c r="J4848">
        <v>0.5</v>
      </c>
      <c r="K4848">
        <v>2</v>
      </c>
      <c r="M4848" t="s">
        <v>21</v>
      </c>
    </row>
    <row r="4849" spans="1:15" hidden="1" x14ac:dyDescent="0.25">
      <c r="A4849">
        <v>2</v>
      </c>
      <c r="B4849" t="s">
        <v>45</v>
      </c>
      <c r="C4849" t="s">
        <v>36</v>
      </c>
      <c r="D4849" t="s">
        <v>57</v>
      </c>
      <c r="E4849" t="s">
        <v>18</v>
      </c>
      <c r="F4849" t="s">
        <v>31</v>
      </c>
      <c r="G4849">
        <v>24</v>
      </c>
      <c r="M4849" t="s">
        <v>21</v>
      </c>
    </row>
    <row r="4850" spans="1:15" hidden="1" x14ac:dyDescent="0.25">
      <c r="A4850">
        <v>2</v>
      </c>
      <c r="B4850" t="s">
        <v>45</v>
      </c>
      <c r="C4850" t="s">
        <v>38</v>
      </c>
      <c r="D4850" t="s">
        <v>57</v>
      </c>
      <c r="E4850" t="s">
        <v>18</v>
      </c>
      <c r="F4850" t="s">
        <v>26</v>
      </c>
      <c r="G4850"/>
      <c r="H4850" t="s">
        <v>19</v>
      </c>
      <c r="J4850">
        <v>8</v>
      </c>
      <c r="K4850">
        <v>14</v>
      </c>
      <c r="M4850" t="s">
        <v>21</v>
      </c>
    </row>
    <row r="4851" spans="1:15" hidden="1" x14ac:dyDescent="0.25">
      <c r="A4851">
        <v>2</v>
      </c>
      <c r="B4851" t="s">
        <v>45</v>
      </c>
      <c r="C4851" t="s">
        <v>38</v>
      </c>
      <c r="D4851" t="s">
        <v>57</v>
      </c>
      <c r="E4851" t="s">
        <v>28</v>
      </c>
      <c r="F4851" t="s">
        <v>26</v>
      </c>
      <c r="G4851"/>
      <c r="H4851" t="s">
        <v>27</v>
      </c>
      <c r="I4851">
        <v>1</v>
      </c>
      <c r="J4851">
        <v>0.5</v>
      </c>
      <c r="K4851">
        <v>2</v>
      </c>
      <c r="M4851" t="s">
        <v>21</v>
      </c>
    </row>
    <row r="4852" spans="1:15" hidden="1" x14ac:dyDescent="0.25">
      <c r="A4852">
        <v>2</v>
      </c>
      <c r="B4852" t="s">
        <v>45</v>
      </c>
      <c r="C4852" t="s">
        <v>38</v>
      </c>
      <c r="D4852" t="s">
        <v>57</v>
      </c>
      <c r="E4852" t="s">
        <v>18</v>
      </c>
      <c r="F4852" t="s">
        <v>31</v>
      </c>
      <c r="G4852">
        <v>24</v>
      </c>
      <c r="M4852" t="s">
        <v>21</v>
      </c>
    </row>
    <row r="4853" spans="1:15" hidden="1" x14ac:dyDescent="0.25">
      <c r="A4853">
        <v>2</v>
      </c>
      <c r="B4853" t="s">
        <v>45</v>
      </c>
      <c r="C4853" t="s">
        <v>37</v>
      </c>
      <c r="D4853" t="s">
        <v>57</v>
      </c>
      <c r="E4853" t="s">
        <v>18</v>
      </c>
      <c r="F4853" t="s">
        <v>26</v>
      </c>
      <c r="G4853"/>
      <c r="H4853" t="s">
        <v>19</v>
      </c>
      <c r="J4853">
        <v>6</v>
      </c>
      <c r="K4853">
        <v>9</v>
      </c>
      <c r="M4853" t="s">
        <v>21</v>
      </c>
    </row>
    <row r="4854" spans="1:15" hidden="1" x14ac:dyDescent="0.25">
      <c r="A4854">
        <v>2</v>
      </c>
      <c r="B4854" t="s">
        <v>45</v>
      </c>
      <c r="C4854" t="s">
        <v>37</v>
      </c>
      <c r="D4854" t="s">
        <v>57</v>
      </c>
      <c r="E4854" t="s">
        <v>18</v>
      </c>
      <c r="F4854" t="s">
        <v>26</v>
      </c>
      <c r="G4854"/>
      <c r="H4854" t="s">
        <v>19</v>
      </c>
      <c r="J4854">
        <v>6</v>
      </c>
      <c r="K4854">
        <v>8</v>
      </c>
      <c r="M4854" t="s">
        <v>21</v>
      </c>
    </row>
    <row r="4855" spans="1:15" hidden="1" x14ac:dyDescent="0.25">
      <c r="A4855">
        <v>2</v>
      </c>
      <c r="B4855" t="s">
        <v>45</v>
      </c>
      <c r="C4855" t="s">
        <v>37</v>
      </c>
      <c r="D4855" t="s">
        <v>57</v>
      </c>
      <c r="E4855" t="s">
        <v>28</v>
      </c>
      <c r="F4855" t="s">
        <v>26</v>
      </c>
      <c r="G4855"/>
      <c r="H4855" t="s">
        <v>27</v>
      </c>
      <c r="I4855">
        <v>0.75</v>
      </c>
      <c r="J4855">
        <v>0.5</v>
      </c>
      <c r="K4855">
        <v>1</v>
      </c>
      <c r="M4855" t="s">
        <v>21</v>
      </c>
    </row>
    <row r="4856" spans="1:15" hidden="1" x14ac:dyDescent="0.25">
      <c r="A4856">
        <v>2</v>
      </c>
      <c r="B4856" t="s">
        <v>45</v>
      </c>
      <c r="C4856" t="s">
        <v>37</v>
      </c>
      <c r="D4856" t="s">
        <v>57</v>
      </c>
      <c r="E4856" t="s">
        <v>18</v>
      </c>
      <c r="F4856" t="s">
        <v>31</v>
      </c>
      <c r="G4856">
        <v>24</v>
      </c>
      <c r="M4856" t="s">
        <v>21</v>
      </c>
    </row>
    <row r="4857" spans="1:15" x14ac:dyDescent="0.25">
      <c r="A4857">
        <v>1</v>
      </c>
      <c r="B4857" t="s">
        <v>45</v>
      </c>
      <c r="C4857" t="s">
        <v>17</v>
      </c>
      <c r="D4857" t="s">
        <v>57</v>
      </c>
      <c r="E4857" t="s">
        <v>18</v>
      </c>
      <c r="F4857" t="s">
        <v>26</v>
      </c>
      <c r="G4857"/>
      <c r="H4857" t="s">
        <v>19</v>
      </c>
      <c r="J4857">
        <v>6</v>
      </c>
      <c r="K4857">
        <v>8</v>
      </c>
      <c r="M4857" t="s">
        <v>21</v>
      </c>
    </row>
    <row r="4858" spans="1:15" x14ac:dyDescent="0.25">
      <c r="A4858">
        <v>1</v>
      </c>
      <c r="B4858" t="s">
        <v>45</v>
      </c>
      <c r="C4858" t="s">
        <v>17</v>
      </c>
      <c r="D4858" t="s">
        <v>57</v>
      </c>
      <c r="E4858" t="s">
        <v>20</v>
      </c>
      <c r="F4858" t="s">
        <v>74</v>
      </c>
      <c r="G4858"/>
      <c r="J4858">
        <v>0.25</v>
      </c>
      <c r="K4858">
        <v>0.33</v>
      </c>
      <c r="M4858" t="s">
        <v>75</v>
      </c>
      <c r="N4858" t="s">
        <v>21</v>
      </c>
      <c r="O4858" t="s">
        <v>22</v>
      </c>
    </row>
    <row r="4859" spans="1:15" x14ac:dyDescent="0.25">
      <c r="A4859">
        <v>1</v>
      </c>
      <c r="B4859" t="s">
        <v>45</v>
      </c>
      <c r="C4859" t="s">
        <v>17</v>
      </c>
      <c r="D4859" t="s">
        <v>57</v>
      </c>
      <c r="E4859" t="s">
        <v>23</v>
      </c>
      <c r="F4859" t="s">
        <v>26</v>
      </c>
      <c r="G4859"/>
      <c r="H4859" t="s">
        <v>19</v>
      </c>
      <c r="J4859">
        <v>6</v>
      </c>
      <c r="K4859">
        <v>8</v>
      </c>
      <c r="M4859" t="s">
        <v>22</v>
      </c>
    </row>
    <row r="4860" spans="1:15" x14ac:dyDescent="0.25">
      <c r="A4860">
        <v>1</v>
      </c>
      <c r="B4860" t="s">
        <v>45</v>
      </c>
      <c r="C4860" t="s">
        <v>17</v>
      </c>
      <c r="D4860" t="s">
        <v>57</v>
      </c>
      <c r="E4860" t="s">
        <v>28</v>
      </c>
      <c r="F4860" t="s">
        <v>26</v>
      </c>
      <c r="G4860"/>
      <c r="H4860" t="s">
        <v>27</v>
      </c>
      <c r="I4860">
        <v>0.75</v>
      </c>
      <c r="J4860">
        <v>0.5</v>
      </c>
      <c r="K4860">
        <v>1</v>
      </c>
      <c r="M4860" t="s">
        <v>21</v>
      </c>
    </row>
    <row r="4861" spans="1:15" x14ac:dyDescent="0.25">
      <c r="A4861">
        <v>1</v>
      </c>
      <c r="B4861" t="s">
        <v>45</v>
      </c>
      <c r="C4861" t="s">
        <v>17</v>
      </c>
      <c r="D4861" t="s">
        <v>57</v>
      </c>
      <c r="E4861" t="s">
        <v>20</v>
      </c>
      <c r="F4861" t="s">
        <v>74</v>
      </c>
      <c r="G4861"/>
      <c r="J4861">
        <v>0.25</v>
      </c>
      <c r="K4861">
        <v>0.33</v>
      </c>
      <c r="M4861" t="s">
        <v>75</v>
      </c>
      <c r="N4861" t="s">
        <v>24</v>
      </c>
      <c r="O4861" t="s">
        <v>21</v>
      </c>
    </row>
    <row r="4862" spans="1:15" x14ac:dyDescent="0.25">
      <c r="A4862">
        <v>1</v>
      </c>
      <c r="B4862" t="s">
        <v>45</v>
      </c>
      <c r="C4862" t="s">
        <v>17</v>
      </c>
      <c r="D4862" t="s">
        <v>57</v>
      </c>
      <c r="E4862" t="s">
        <v>18</v>
      </c>
      <c r="F4862" t="s">
        <v>31</v>
      </c>
      <c r="G4862">
        <v>24</v>
      </c>
      <c r="M4862" t="s">
        <v>21</v>
      </c>
    </row>
    <row r="4863" spans="1:15" x14ac:dyDescent="0.25">
      <c r="A4863">
        <v>1</v>
      </c>
      <c r="B4863" t="s">
        <v>45</v>
      </c>
      <c r="C4863" t="s">
        <v>36</v>
      </c>
      <c r="D4863" t="s">
        <v>57</v>
      </c>
      <c r="E4863" t="s">
        <v>18</v>
      </c>
      <c r="F4863" t="s">
        <v>26</v>
      </c>
      <c r="G4863"/>
      <c r="H4863" t="s">
        <v>19</v>
      </c>
      <c r="J4863">
        <v>8</v>
      </c>
      <c r="K4863">
        <v>10</v>
      </c>
      <c r="M4863" t="s">
        <v>21</v>
      </c>
    </row>
    <row r="4864" spans="1:15" x14ac:dyDescent="0.25">
      <c r="A4864">
        <v>1</v>
      </c>
      <c r="B4864" t="s">
        <v>45</v>
      </c>
      <c r="C4864" t="s">
        <v>36</v>
      </c>
      <c r="D4864" t="s">
        <v>57</v>
      </c>
      <c r="E4864" t="s">
        <v>28</v>
      </c>
      <c r="F4864" t="s">
        <v>26</v>
      </c>
      <c r="G4864"/>
      <c r="H4864" t="s">
        <v>27</v>
      </c>
      <c r="I4864">
        <v>1</v>
      </c>
      <c r="J4864">
        <v>0.5</v>
      </c>
      <c r="K4864">
        <v>2</v>
      </c>
      <c r="M4864" t="s">
        <v>21</v>
      </c>
    </row>
    <row r="4865" spans="1:17" x14ac:dyDescent="0.25">
      <c r="A4865">
        <v>1</v>
      </c>
      <c r="B4865" t="s">
        <v>45</v>
      </c>
      <c r="C4865" t="s">
        <v>36</v>
      </c>
      <c r="D4865" t="s">
        <v>57</v>
      </c>
      <c r="E4865" t="s">
        <v>18</v>
      </c>
      <c r="F4865" t="s">
        <v>31</v>
      </c>
      <c r="G4865">
        <v>24</v>
      </c>
      <c r="M4865" t="s">
        <v>21</v>
      </c>
    </row>
    <row r="4866" spans="1:17" x14ac:dyDescent="0.25">
      <c r="A4866">
        <v>1</v>
      </c>
      <c r="B4866" t="s">
        <v>45</v>
      </c>
      <c r="C4866" t="s">
        <v>38</v>
      </c>
      <c r="D4866" t="s">
        <v>57</v>
      </c>
      <c r="E4866" t="s">
        <v>18</v>
      </c>
      <c r="F4866" t="s">
        <v>26</v>
      </c>
      <c r="G4866"/>
      <c r="H4866" t="s">
        <v>19</v>
      </c>
      <c r="J4866">
        <v>8</v>
      </c>
      <c r="K4866">
        <v>14</v>
      </c>
      <c r="M4866" t="s">
        <v>21</v>
      </c>
    </row>
    <row r="4867" spans="1:17" x14ac:dyDescent="0.25">
      <c r="A4867">
        <v>1</v>
      </c>
      <c r="B4867" t="s">
        <v>45</v>
      </c>
      <c r="C4867" t="s">
        <v>38</v>
      </c>
      <c r="D4867" t="s">
        <v>57</v>
      </c>
      <c r="E4867" t="s">
        <v>28</v>
      </c>
      <c r="F4867" t="s">
        <v>26</v>
      </c>
      <c r="G4867"/>
      <c r="H4867" t="s">
        <v>27</v>
      </c>
      <c r="I4867">
        <v>1</v>
      </c>
      <c r="J4867">
        <v>0.5</v>
      </c>
      <c r="K4867">
        <v>2</v>
      </c>
      <c r="M4867" t="s">
        <v>21</v>
      </c>
    </row>
    <row r="4868" spans="1:17" x14ac:dyDescent="0.25">
      <c r="A4868">
        <v>1</v>
      </c>
      <c r="B4868" t="s">
        <v>45</v>
      </c>
      <c r="C4868" t="s">
        <v>38</v>
      </c>
      <c r="D4868" t="s">
        <v>57</v>
      </c>
      <c r="E4868" t="s">
        <v>18</v>
      </c>
      <c r="F4868" t="s">
        <v>31</v>
      </c>
      <c r="G4868">
        <v>24</v>
      </c>
      <c r="M4868" t="s">
        <v>21</v>
      </c>
    </row>
    <row r="4869" spans="1:17" x14ac:dyDescent="0.25">
      <c r="A4869">
        <v>1</v>
      </c>
      <c r="B4869" t="s">
        <v>45</v>
      </c>
      <c r="C4869" t="s">
        <v>37</v>
      </c>
      <c r="D4869" t="s">
        <v>57</v>
      </c>
      <c r="E4869" t="s">
        <v>18</v>
      </c>
      <c r="F4869" t="s">
        <v>26</v>
      </c>
      <c r="G4869"/>
      <c r="H4869" t="s">
        <v>19</v>
      </c>
      <c r="J4869">
        <v>6</v>
      </c>
      <c r="K4869">
        <v>8</v>
      </c>
      <c r="M4869" t="s">
        <v>21</v>
      </c>
    </row>
    <row r="4870" spans="1:17" x14ac:dyDescent="0.25">
      <c r="A4870">
        <v>1</v>
      </c>
      <c r="B4870" t="s">
        <v>45</v>
      </c>
      <c r="C4870" t="s">
        <v>37</v>
      </c>
      <c r="D4870" t="s">
        <v>57</v>
      </c>
      <c r="E4870" t="s">
        <v>20</v>
      </c>
      <c r="F4870" t="s">
        <v>74</v>
      </c>
      <c r="G4870"/>
      <c r="J4870">
        <v>0.25</v>
      </c>
      <c r="K4870">
        <v>0.33</v>
      </c>
      <c r="M4870" t="s">
        <v>75</v>
      </c>
      <c r="N4870" t="s">
        <v>21</v>
      </c>
      <c r="O4870" t="s">
        <v>22</v>
      </c>
    </row>
    <row r="4871" spans="1:17" x14ac:dyDescent="0.25">
      <c r="A4871">
        <v>1</v>
      </c>
      <c r="B4871" t="s">
        <v>45</v>
      </c>
      <c r="C4871" t="s">
        <v>37</v>
      </c>
      <c r="D4871" t="s">
        <v>57</v>
      </c>
      <c r="E4871" t="s">
        <v>23</v>
      </c>
      <c r="F4871" t="s">
        <v>26</v>
      </c>
      <c r="G4871"/>
      <c r="H4871" t="s">
        <v>19</v>
      </c>
      <c r="J4871">
        <v>6</v>
      </c>
      <c r="K4871">
        <v>8</v>
      </c>
      <c r="M4871" t="s">
        <v>22</v>
      </c>
    </row>
    <row r="4872" spans="1:17" x14ac:dyDescent="0.25">
      <c r="A4872">
        <v>1</v>
      </c>
      <c r="B4872" t="s">
        <v>45</v>
      </c>
      <c r="C4872" t="s">
        <v>37</v>
      </c>
      <c r="D4872" t="s">
        <v>57</v>
      </c>
      <c r="E4872" t="s">
        <v>28</v>
      </c>
      <c r="F4872" t="s">
        <v>26</v>
      </c>
      <c r="G4872"/>
      <c r="H4872" t="s">
        <v>27</v>
      </c>
      <c r="I4872">
        <v>0.75</v>
      </c>
      <c r="J4872">
        <v>0.5</v>
      </c>
      <c r="K4872">
        <v>1</v>
      </c>
      <c r="M4872" t="s">
        <v>21</v>
      </c>
    </row>
    <row r="4873" spans="1:17" x14ac:dyDescent="0.25">
      <c r="A4873">
        <v>1</v>
      </c>
      <c r="B4873" t="s">
        <v>45</v>
      </c>
      <c r="C4873" t="s">
        <v>37</v>
      </c>
      <c r="D4873" t="s">
        <v>57</v>
      </c>
      <c r="E4873" t="s">
        <v>20</v>
      </c>
      <c r="F4873" t="s">
        <v>74</v>
      </c>
      <c r="G4873"/>
      <c r="J4873">
        <v>0.25</v>
      </c>
      <c r="K4873">
        <v>0.33</v>
      </c>
      <c r="M4873" t="s">
        <v>75</v>
      </c>
      <c r="N4873" t="s">
        <v>24</v>
      </c>
      <c r="O4873" t="s">
        <v>21</v>
      </c>
    </row>
    <row r="4874" spans="1:17" x14ac:dyDescent="0.25">
      <c r="A4874">
        <v>1</v>
      </c>
      <c r="B4874" t="s">
        <v>45</v>
      </c>
      <c r="C4874" t="s">
        <v>37</v>
      </c>
      <c r="D4874" t="s">
        <v>57</v>
      </c>
      <c r="E4874" t="s">
        <v>18</v>
      </c>
      <c r="F4874" t="s">
        <v>31</v>
      </c>
      <c r="G4874">
        <v>24</v>
      </c>
      <c r="M4874" t="s">
        <v>21</v>
      </c>
    </row>
    <row r="4875" spans="1:17" hidden="1" x14ac:dyDescent="0.25">
      <c r="A4875">
        <v>0</v>
      </c>
      <c r="B4875" t="s">
        <v>46</v>
      </c>
      <c r="C4875" t="s">
        <v>17</v>
      </c>
      <c r="D4875" t="s">
        <v>57</v>
      </c>
      <c r="E4875" t="s">
        <v>18</v>
      </c>
      <c r="F4875" t="s">
        <v>26</v>
      </c>
      <c r="G4875"/>
      <c r="H4875" t="s">
        <v>19</v>
      </c>
      <c r="J4875">
        <v>6</v>
      </c>
      <c r="K4875">
        <v>8</v>
      </c>
      <c r="M4875" t="s">
        <v>21</v>
      </c>
    </row>
    <row r="4876" spans="1:17" hidden="1" x14ac:dyDescent="0.25">
      <c r="A4876">
        <v>0</v>
      </c>
      <c r="B4876" t="s">
        <v>46</v>
      </c>
      <c r="C4876" t="s">
        <v>17</v>
      </c>
      <c r="D4876" t="s">
        <v>57</v>
      </c>
      <c r="E4876" t="s">
        <v>20</v>
      </c>
      <c r="F4876" t="s">
        <v>74</v>
      </c>
      <c r="G4876"/>
      <c r="J4876">
        <v>0.25</v>
      </c>
      <c r="K4876">
        <v>0.33</v>
      </c>
      <c r="M4876" t="s">
        <v>75</v>
      </c>
      <c r="N4876" t="s">
        <v>21</v>
      </c>
      <c r="O4876" t="s">
        <v>22</v>
      </c>
    </row>
    <row r="4877" spans="1:17" hidden="1" x14ac:dyDescent="0.25">
      <c r="A4877">
        <v>0</v>
      </c>
      <c r="B4877" t="s">
        <v>46</v>
      </c>
      <c r="C4877" t="s">
        <v>17</v>
      </c>
      <c r="D4877" t="s">
        <v>57</v>
      </c>
      <c r="E4877" t="s">
        <v>23</v>
      </c>
      <c r="F4877" t="s">
        <v>26</v>
      </c>
      <c r="G4877"/>
      <c r="H4877" t="s">
        <v>19</v>
      </c>
      <c r="J4877">
        <v>6</v>
      </c>
      <c r="K4877">
        <v>8</v>
      </c>
      <c r="M4877" t="s">
        <v>22</v>
      </c>
    </row>
    <row r="4878" spans="1:17" hidden="1" x14ac:dyDescent="0.25">
      <c r="A4878">
        <v>0</v>
      </c>
      <c r="B4878" t="s">
        <v>46</v>
      </c>
      <c r="C4878" t="s">
        <v>17</v>
      </c>
      <c r="D4878" t="s">
        <v>57</v>
      </c>
      <c r="E4878" t="s">
        <v>20</v>
      </c>
      <c r="F4878" t="s">
        <v>74</v>
      </c>
      <c r="G4878"/>
      <c r="J4878">
        <v>0.25</v>
      </c>
      <c r="K4878">
        <v>0.33</v>
      </c>
      <c r="M4878" t="s">
        <v>75</v>
      </c>
      <c r="N4878" t="s">
        <v>24</v>
      </c>
      <c r="O4878" t="s">
        <v>29</v>
      </c>
      <c r="P4878">
        <v>2500</v>
      </c>
      <c r="Q4878" t="e">
        <f>VLOOKUP(A4878&amp;C4878&amp;D4878,Sheet2!$A$1:$W$46,21,FALSE)</f>
        <v>#N/A</v>
      </c>
    </row>
    <row r="4879" spans="1:17" hidden="1" x14ac:dyDescent="0.25">
      <c r="A4879">
        <v>0</v>
      </c>
      <c r="B4879" t="s">
        <v>46</v>
      </c>
      <c r="C4879" t="s">
        <v>17</v>
      </c>
      <c r="D4879" t="s">
        <v>57</v>
      </c>
      <c r="E4879" t="s">
        <v>30</v>
      </c>
      <c r="F4879" t="s">
        <v>26</v>
      </c>
      <c r="G4879"/>
      <c r="H4879" t="s">
        <v>19</v>
      </c>
      <c r="J4879">
        <v>1</v>
      </c>
      <c r="K4879">
        <v>2</v>
      </c>
      <c r="M4879" t="s">
        <v>24</v>
      </c>
    </row>
    <row r="4880" spans="1:17" hidden="1" x14ac:dyDescent="0.25">
      <c r="A4880">
        <v>0</v>
      </c>
      <c r="B4880" t="s">
        <v>46</v>
      </c>
      <c r="C4880" t="s">
        <v>17</v>
      </c>
      <c r="D4880" t="s">
        <v>57</v>
      </c>
      <c r="E4880" t="s">
        <v>20</v>
      </c>
      <c r="F4880" t="s">
        <v>74</v>
      </c>
      <c r="G4880"/>
      <c r="J4880">
        <v>0.25</v>
      </c>
      <c r="K4880">
        <v>0.33</v>
      </c>
      <c r="M4880" t="s">
        <v>75</v>
      </c>
      <c r="N4880" t="s">
        <v>24</v>
      </c>
      <c r="O4880" t="s">
        <v>21</v>
      </c>
      <c r="P4880">
        <v>1000</v>
      </c>
    </row>
    <row r="4881" spans="1:17" hidden="1" x14ac:dyDescent="0.25">
      <c r="A4881">
        <v>0</v>
      </c>
      <c r="B4881" t="s">
        <v>46</v>
      </c>
      <c r="C4881" t="s">
        <v>17</v>
      </c>
      <c r="D4881" t="s">
        <v>57</v>
      </c>
      <c r="E4881" t="s">
        <v>28</v>
      </c>
      <c r="F4881" t="s">
        <v>26</v>
      </c>
      <c r="G4881"/>
      <c r="H4881" t="s">
        <v>27</v>
      </c>
      <c r="I4881">
        <v>0.75</v>
      </c>
      <c r="J4881">
        <v>0.5</v>
      </c>
      <c r="K4881">
        <v>1</v>
      </c>
      <c r="M4881" t="s">
        <v>21</v>
      </c>
    </row>
    <row r="4882" spans="1:17" hidden="1" x14ac:dyDescent="0.25">
      <c r="A4882">
        <v>0</v>
      </c>
      <c r="B4882" t="s">
        <v>46</v>
      </c>
      <c r="C4882" t="s">
        <v>17</v>
      </c>
      <c r="D4882" t="s">
        <v>57</v>
      </c>
      <c r="E4882" t="s">
        <v>20</v>
      </c>
      <c r="F4882" t="s">
        <v>74</v>
      </c>
      <c r="G4882"/>
      <c r="J4882">
        <v>0.25</v>
      </c>
      <c r="K4882">
        <v>0.33</v>
      </c>
      <c r="M4882" t="s">
        <v>75</v>
      </c>
      <c r="N4882" t="s">
        <v>24</v>
      </c>
      <c r="O4882" t="s">
        <v>21</v>
      </c>
    </row>
    <row r="4883" spans="1:17" hidden="1" x14ac:dyDescent="0.25">
      <c r="A4883">
        <v>0</v>
      </c>
      <c r="B4883" t="s">
        <v>46</v>
      </c>
      <c r="C4883" t="s">
        <v>17</v>
      </c>
      <c r="D4883" t="s">
        <v>57</v>
      </c>
      <c r="E4883" t="s">
        <v>18</v>
      </c>
      <c r="F4883" t="s">
        <v>31</v>
      </c>
      <c r="G4883">
        <v>24</v>
      </c>
      <c r="M4883" t="s">
        <v>21</v>
      </c>
    </row>
    <row r="4884" spans="1:17" hidden="1" x14ac:dyDescent="0.25">
      <c r="A4884">
        <v>0</v>
      </c>
      <c r="B4884" t="s">
        <v>46</v>
      </c>
      <c r="C4884" t="s">
        <v>36</v>
      </c>
      <c r="D4884" t="s">
        <v>57</v>
      </c>
      <c r="E4884" t="s">
        <v>18</v>
      </c>
      <c r="F4884" t="s">
        <v>26</v>
      </c>
      <c r="G4884"/>
      <c r="H4884" t="s">
        <v>19</v>
      </c>
      <c r="J4884">
        <v>8</v>
      </c>
      <c r="K4884">
        <v>10</v>
      </c>
      <c r="M4884" t="s">
        <v>21</v>
      </c>
    </row>
    <row r="4885" spans="1:17" hidden="1" x14ac:dyDescent="0.25">
      <c r="A4885">
        <v>0</v>
      </c>
      <c r="B4885" t="s">
        <v>46</v>
      </c>
      <c r="C4885" t="s">
        <v>36</v>
      </c>
      <c r="D4885" t="s">
        <v>57</v>
      </c>
      <c r="E4885" t="s">
        <v>20</v>
      </c>
      <c r="F4885" t="s">
        <v>74</v>
      </c>
      <c r="G4885"/>
      <c r="J4885">
        <v>0.25</v>
      </c>
      <c r="K4885">
        <v>0.33</v>
      </c>
      <c r="M4885" t="s">
        <v>75</v>
      </c>
      <c r="N4885" t="s">
        <v>21</v>
      </c>
      <c r="O4885" t="s">
        <v>29</v>
      </c>
      <c r="P4885">
        <v>2500</v>
      </c>
      <c r="Q4885" t="e">
        <f>VLOOKUP(A4885&amp;C4885&amp;D4885,Sheet2!$A$1:$W$46,21,FALSE)</f>
        <v>#N/A</v>
      </c>
    </row>
    <row r="4886" spans="1:17" hidden="1" x14ac:dyDescent="0.25">
      <c r="A4886">
        <v>0</v>
      </c>
      <c r="B4886" t="s">
        <v>46</v>
      </c>
      <c r="C4886" t="s">
        <v>36</v>
      </c>
      <c r="D4886" t="s">
        <v>57</v>
      </c>
      <c r="E4886" t="s">
        <v>30</v>
      </c>
      <c r="F4886" t="s">
        <v>26</v>
      </c>
      <c r="G4886"/>
      <c r="H4886" t="s">
        <v>19</v>
      </c>
      <c r="J4886">
        <v>2</v>
      </c>
      <c r="K4886">
        <v>4</v>
      </c>
      <c r="M4886" t="s">
        <v>24</v>
      </c>
    </row>
    <row r="4887" spans="1:17" hidden="1" x14ac:dyDescent="0.25">
      <c r="A4887">
        <v>0</v>
      </c>
      <c r="B4887" t="s">
        <v>46</v>
      </c>
      <c r="C4887" t="s">
        <v>36</v>
      </c>
      <c r="D4887" t="s">
        <v>57</v>
      </c>
      <c r="E4887" t="s">
        <v>20</v>
      </c>
      <c r="F4887" t="s">
        <v>74</v>
      </c>
      <c r="G4887"/>
      <c r="J4887">
        <v>0.25</v>
      </c>
      <c r="K4887">
        <v>0.33</v>
      </c>
      <c r="M4887" t="s">
        <v>75</v>
      </c>
      <c r="N4887" t="s">
        <v>24</v>
      </c>
      <c r="O4887" t="s">
        <v>21</v>
      </c>
    </row>
    <row r="4888" spans="1:17" hidden="1" x14ac:dyDescent="0.25">
      <c r="A4888">
        <v>0</v>
      </c>
      <c r="B4888" t="s">
        <v>46</v>
      </c>
      <c r="C4888" t="s">
        <v>36</v>
      </c>
      <c r="D4888" t="s">
        <v>57</v>
      </c>
      <c r="E4888" t="s">
        <v>28</v>
      </c>
      <c r="F4888" t="s">
        <v>26</v>
      </c>
      <c r="G4888"/>
      <c r="H4888" t="s">
        <v>27</v>
      </c>
      <c r="I4888">
        <v>1</v>
      </c>
      <c r="J4888">
        <v>0.5</v>
      </c>
      <c r="K4888">
        <v>2</v>
      </c>
      <c r="M4888" t="s">
        <v>21</v>
      </c>
    </row>
    <row r="4889" spans="1:17" hidden="1" x14ac:dyDescent="0.25">
      <c r="A4889">
        <v>0</v>
      </c>
      <c r="B4889" t="s">
        <v>46</v>
      </c>
      <c r="C4889" t="s">
        <v>36</v>
      </c>
      <c r="D4889" t="s">
        <v>57</v>
      </c>
      <c r="E4889" t="s">
        <v>18</v>
      </c>
      <c r="F4889" t="s">
        <v>31</v>
      </c>
      <c r="G4889">
        <v>24</v>
      </c>
      <c r="M4889" t="s">
        <v>21</v>
      </c>
    </row>
    <row r="4890" spans="1:17" hidden="1" x14ac:dyDescent="0.25">
      <c r="A4890">
        <v>0</v>
      </c>
      <c r="B4890" t="s">
        <v>46</v>
      </c>
      <c r="C4890" t="s">
        <v>38</v>
      </c>
      <c r="D4890" t="s">
        <v>57</v>
      </c>
      <c r="E4890" t="s">
        <v>18</v>
      </c>
      <c r="F4890" t="s">
        <v>26</v>
      </c>
      <c r="G4890"/>
      <c r="H4890" t="s">
        <v>19</v>
      </c>
      <c r="J4890">
        <v>8</v>
      </c>
      <c r="K4890">
        <v>14</v>
      </c>
      <c r="M4890" t="s">
        <v>21</v>
      </c>
    </row>
    <row r="4891" spans="1:17" hidden="1" x14ac:dyDescent="0.25">
      <c r="A4891">
        <v>0</v>
      </c>
      <c r="B4891" t="s">
        <v>46</v>
      </c>
      <c r="C4891" t="s">
        <v>38</v>
      </c>
      <c r="D4891" t="s">
        <v>57</v>
      </c>
      <c r="E4891" t="s">
        <v>28</v>
      </c>
      <c r="F4891" t="s">
        <v>26</v>
      </c>
      <c r="G4891"/>
      <c r="H4891" t="s">
        <v>27</v>
      </c>
      <c r="I4891">
        <v>1</v>
      </c>
      <c r="J4891">
        <v>0.5</v>
      </c>
      <c r="K4891">
        <v>2</v>
      </c>
      <c r="M4891" t="s">
        <v>21</v>
      </c>
    </row>
    <row r="4892" spans="1:17" hidden="1" x14ac:dyDescent="0.25">
      <c r="A4892">
        <v>0</v>
      </c>
      <c r="B4892" t="s">
        <v>46</v>
      </c>
      <c r="C4892" t="s">
        <v>38</v>
      </c>
      <c r="D4892" t="s">
        <v>57</v>
      </c>
      <c r="E4892" t="s">
        <v>18</v>
      </c>
      <c r="F4892" t="s">
        <v>31</v>
      </c>
      <c r="G4892">
        <v>24</v>
      </c>
      <c r="M4892" t="s">
        <v>21</v>
      </c>
    </row>
    <row r="4893" spans="1:17" hidden="1" x14ac:dyDescent="0.25">
      <c r="A4893">
        <v>0</v>
      </c>
      <c r="B4893" t="s">
        <v>46</v>
      </c>
      <c r="C4893" t="s">
        <v>37</v>
      </c>
      <c r="D4893" t="s">
        <v>57</v>
      </c>
      <c r="E4893" t="s">
        <v>18</v>
      </c>
      <c r="F4893" t="s">
        <v>26</v>
      </c>
      <c r="G4893"/>
      <c r="H4893" t="s">
        <v>19</v>
      </c>
      <c r="J4893">
        <v>6</v>
      </c>
      <c r="K4893">
        <v>8</v>
      </c>
      <c r="M4893" t="s">
        <v>21</v>
      </c>
    </row>
    <row r="4894" spans="1:17" hidden="1" x14ac:dyDescent="0.25">
      <c r="A4894">
        <v>0</v>
      </c>
      <c r="B4894" t="s">
        <v>46</v>
      </c>
      <c r="C4894" t="s">
        <v>37</v>
      </c>
      <c r="D4894" t="s">
        <v>57</v>
      </c>
      <c r="E4894" t="s">
        <v>20</v>
      </c>
      <c r="F4894" t="s">
        <v>74</v>
      </c>
      <c r="G4894"/>
      <c r="J4894">
        <v>0.25</v>
      </c>
      <c r="K4894">
        <v>0.33</v>
      </c>
      <c r="M4894" t="s">
        <v>75</v>
      </c>
      <c r="N4894" t="s">
        <v>21</v>
      </c>
      <c r="O4894" t="s">
        <v>22</v>
      </c>
    </row>
    <row r="4895" spans="1:17" hidden="1" x14ac:dyDescent="0.25">
      <c r="A4895">
        <v>0</v>
      </c>
      <c r="B4895" t="s">
        <v>46</v>
      </c>
      <c r="C4895" t="s">
        <v>37</v>
      </c>
      <c r="D4895" t="s">
        <v>57</v>
      </c>
      <c r="E4895" t="s">
        <v>23</v>
      </c>
      <c r="F4895" t="s">
        <v>26</v>
      </c>
      <c r="G4895"/>
      <c r="H4895" t="s">
        <v>19</v>
      </c>
      <c r="J4895">
        <v>6</v>
      </c>
      <c r="K4895">
        <v>8</v>
      </c>
      <c r="M4895" t="s">
        <v>22</v>
      </c>
    </row>
    <row r="4896" spans="1:17" hidden="1" x14ac:dyDescent="0.25">
      <c r="A4896">
        <v>0</v>
      </c>
      <c r="B4896" t="s">
        <v>46</v>
      </c>
      <c r="C4896" t="s">
        <v>37</v>
      </c>
      <c r="D4896" t="s">
        <v>57</v>
      </c>
      <c r="E4896" t="s">
        <v>20</v>
      </c>
      <c r="F4896" t="s">
        <v>74</v>
      </c>
      <c r="G4896"/>
      <c r="J4896">
        <v>0.25</v>
      </c>
      <c r="K4896">
        <v>0.33</v>
      </c>
      <c r="M4896" t="s">
        <v>75</v>
      </c>
      <c r="N4896" t="s">
        <v>24</v>
      </c>
      <c r="O4896" t="s">
        <v>29</v>
      </c>
      <c r="P4896">
        <v>2500</v>
      </c>
      <c r="Q4896" t="e">
        <f>VLOOKUP(A4896&amp;C4896&amp;D4896,Sheet2!$A$1:$W$46,21,FALSE)</f>
        <v>#N/A</v>
      </c>
    </row>
    <row r="4897" spans="1:16" hidden="1" x14ac:dyDescent="0.25">
      <c r="A4897">
        <v>0</v>
      </c>
      <c r="B4897" t="s">
        <v>46</v>
      </c>
      <c r="C4897" t="s">
        <v>37</v>
      </c>
      <c r="D4897" t="s">
        <v>57</v>
      </c>
      <c r="E4897" t="s">
        <v>30</v>
      </c>
      <c r="F4897" t="s">
        <v>26</v>
      </c>
      <c r="G4897"/>
      <c r="H4897" t="s">
        <v>19</v>
      </c>
      <c r="J4897">
        <v>4</v>
      </c>
      <c r="K4897">
        <v>5.5</v>
      </c>
      <c r="M4897" t="s">
        <v>24</v>
      </c>
    </row>
    <row r="4898" spans="1:16" hidden="1" x14ac:dyDescent="0.25">
      <c r="A4898">
        <v>0</v>
      </c>
      <c r="B4898" t="s">
        <v>46</v>
      </c>
      <c r="C4898" t="s">
        <v>37</v>
      </c>
      <c r="D4898" t="s">
        <v>57</v>
      </c>
      <c r="E4898" t="s">
        <v>20</v>
      </c>
      <c r="F4898" t="s">
        <v>74</v>
      </c>
      <c r="G4898"/>
      <c r="J4898">
        <v>0.25</v>
      </c>
      <c r="K4898">
        <v>0.33</v>
      </c>
      <c r="M4898" t="s">
        <v>75</v>
      </c>
      <c r="N4898" t="s">
        <v>24</v>
      </c>
      <c r="O4898" t="s">
        <v>21</v>
      </c>
      <c r="P4898">
        <v>1000</v>
      </c>
    </row>
    <row r="4899" spans="1:16" hidden="1" x14ac:dyDescent="0.25">
      <c r="A4899">
        <v>0</v>
      </c>
      <c r="B4899" t="s">
        <v>46</v>
      </c>
      <c r="C4899" t="s">
        <v>37</v>
      </c>
      <c r="D4899" t="s">
        <v>57</v>
      </c>
      <c r="E4899" t="s">
        <v>28</v>
      </c>
      <c r="F4899" t="s">
        <v>26</v>
      </c>
      <c r="G4899"/>
      <c r="H4899" t="s">
        <v>27</v>
      </c>
      <c r="I4899">
        <v>0.75</v>
      </c>
      <c r="J4899">
        <v>0.5</v>
      </c>
      <c r="K4899">
        <v>1</v>
      </c>
      <c r="M4899" t="s">
        <v>21</v>
      </c>
    </row>
    <row r="4900" spans="1:16" hidden="1" x14ac:dyDescent="0.25">
      <c r="A4900">
        <v>0</v>
      </c>
      <c r="B4900" t="s">
        <v>46</v>
      </c>
      <c r="C4900" t="s">
        <v>37</v>
      </c>
      <c r="D4900" t="s">
        <v>57</v>
      </c>
      <c r="E4900" t="s">
        <v>20</v>
      </c>
      <c r="F4900" t="s">
        <v>74</v>
      </c>
      <c r="G4900"/>
      <c r="J4900">
        <v>0.25</v>
      </c>
      <c r="K4900">
        <v>0.33</v>
      </c>
      <c r="M4900" t="s">
        <v>75</v>
      </c>
      <c r="N4900" t="s">
        <v>24</v>
      </c>
      <c r="O4900" t="s">
        <v>21</v>
      </c>
    </row>
    <row r="4901" spans="1:16" hidden="1" x14ac:dyDescent="0.25">
      <c r="A4901">
        <v>0</v>
      </c>
      <c r="B4901" t="s">
        <v>46</v>
      </c>
      <c r="C4901" t="s">
        <v>37</v>
      </c>
      <c r="D4901" t="s">
        <v>57</v>
      </c>
      <c r="E4901" t="s">
        <v>18</v>
      </c>
      <c r="F4901" t="s">
        <v>31</v>
      </c>
      <c r="G4901">
        <v>24</v>
      </c>
      <c r="M4901" t="s">
        <v>21</v>
      </c>
    </row>
    <row r="4902" spans="1:16" hidden="1" x14ac:dyDescent="0.25">
      <c r="A4902">
        <v>2</v>
      </c>
      <c r="B4902" t="s">
        <v>46</v>
      </c>
      <c r="C4902" t="s">
        <v>17</v>
      </c>
      <c r="D4902" t="s">
        <v>57</v>
      </c>
      <c r="E4902" t="s">
        <v>18</v>
      </c>
      <c r="F4902" t="s">
        <v>26</v>
      </c>
      <c r="G4902"/>
      <c r="H4902" t="s">
        <v>19</v>
      </c>
      <c r="J4902">
        <v>6</v>
      </c>
      <c r="K4902">
        <v>8</v>
      </c>
      <c r="M4902" t="s">
        <v>21</v>
      </c>
    </row>
    <row r="4903" spans="1:16" hidden="1" x14ac:dyDescent="0.25">
      <c r="A4903">
        <v>2</v>
      </c>
      <c r="B4903" t="s">
        <v>46</v>
      </c>
      <c r="C4903" t="s">
        <v>17</v>
      </c>
      <c r="D4903" t="s">
        <v>57</v>
      </c>
      <c r="E4903" t="s">
        <v>18</v>
      </c>
      <c r="F4903" t="s">
        <v>26</v>
      </c>
      <c r="G4903"/>
      <c r="H4903" t="s">
        <v>19</v>
      </c>
      <c r="J4903">
        <v>6</v>
      </c>
      <c r="K4903">
        <v>8</v>
      </c>
      <c r="M4903" t="s">
        <v>21</v>
      </c>
    </row>
    <row r="4904" spans="1:16" hidden="1" x14ac:dyDescent="0.25">
      <c r="A4904">
        <v>2</v>
      </c>
      <c r="B4904" t="s">
        <v>46</v>
      </c>
      <c r="C4904" t="s">
        <v>17</v>
      </c>
      <c r="D4904" t="s">
        <v>57</v>
      </c>
      <c r="E4904" t="s">
        <v>28</v>
      </c>
      <c r="F4904" t="s">
        <v>26</v>
      </c>
      <c r="G4904"/>
      <c r="H4904" t="s">
        <v>27</v>
      </c>
      <c r="I4904">
        <v>0.75</v>
      </c>
      <c r="J4904">
        <v>0.5</v>
      </c>
      <c r="K4904">
        <v>1</v>
      </c>
      <c r="M4904" t="s">
        <v>21</v>
      </c>
    </row>
    <row r="4905" spans="1:16" hidden="1" x14ac:dyDescent="0.25">
      <c r="A4905">
        <v>2</v>
      </c>
      <c r="B4905" t="s">
        <v>46</v>
      </c>
      <c r="C4905" t="s">
        <v>17</v>
      </c>
      <c r="D4905" t="s">
        <v>57</v>
      </c>
      <c r="E4905" t="s">
        <v>18</v>
      </c>
      <c r="F4905" t="s">
        <v>31</v>
      </c>
      <c r="G4905">
        <v>24</v>
      </c>
      <c r="M4905" t="s">
        <v>21</v>
      </c>
    </row>
    <row r="4906" spans="1:16" hidden="1" x14ac:dyDescent="0.25">
      <c r="A4906">
        <v>2</v>
      </c>
      <c r="B4906" t="s">
        <v>46</v>
      </c>
      <c r="C4906" t="s">
        <v>36</v>
      </c>
      <c r="D4906" t="s">
        <v>57</v>
      </c>
      <c r="E4906" t="s">
        <v>18</v>
      </c>
      <c r="F4906" t="s">
        <v>26</v>
      </c>
      <c r="G4906"/>
      <c r="H4906" t="s">
        <v>19</v>
      </c>
      <c r="J4906">
        <v>8</v>
      </c>
      <c r="K4906">
        <v>10</v>
      </c>
      <c r="M4906" t="s">
        <v>21</v>
      </c>
    </row>
    <row r="4907" spans="1:16" hidden="1" x14ac:dyDescent="0.25">
      <c r="A4907">
        <v>2</v>
      </c>
      <c r="B4907" t="s">
        <v>46</v>
      </c>
      <c r="C4907" t="s">
        <v>36</v>
      </c>
      <c r="D4907" t="s">
        <v>57</v>
      </c>
      <c r="E4907" t="s">
        <v>28</v>
      </c>
      <c r="F4907" t="s">
        <v>26</v>
      </c>
      <c r="G4907"/>
      <c r="H4907" t="s">
        <v>27</v>
      </c>
      <c r="I4907">
        <v>1</v>
      </c>
      <c r="J4907">
        <v>0.5</v>
      </c>
      <c r="K4907">
        <v>2</v>
      </c>
      <c r="M4907" t="s">
        <v>21</v>
      </c>
    </row>
    <row r="4908" spans="1:16" hidden="1" x14ac:dyDescent="0.25">
      <c r="A4908">
        <v>2</v>
      </c>
      <c r="B4908" t="s">
        <v>46</v>
      </c>
      <c r="C4908" t="s">
        <v>36</v>
      </c>
      <c r="D4908" t="s">
        <v>57</v>
      </c>
      <c r="E4908" t="s">
        <v>18</v>
      </c>
      <c r="F4908" t="s">
        <v>31</v>
      </c>
      <c r="G4908">
        <v>24</v>
      </c>
      <c r="M4908" t="s">
        <v>21</v>
      </c>
    </row>
    <row r="4909" spans="1:16" hidden="1" x14ac:dyDescent="0.25">
      <c r="A4909">
        <v>2</v>
      </c>
      <c r="B4909" t="s">
        <v>46</v>
      </c>
      <c r="C4909" t="s">
        <v>38</v>
      </c>
      <c r="D4909" t="s">
        <v>57</v>
      </c>
      <c r="E4909" t="s">
        <v>18</v>
      </c>
      <c r="F4909" t="s">
        <v>26</v>
      </c>
      <c r="G4909"/>
      <c r="H4909" t="s">
        <v>19</v>
      </c>
      <c r="J4909">
        <v>8</v>
      </c>
      <c r="K4909">
        <v>14</v>
      </c>
      <c r="M4909" t="s">
        <v>21</v>
      </c>
    </row>
    <row r="4910" spans="1:16" hidden="1" x14ac:dyDescent="0.25">
      <c r="A4910">
        <v>2</v>
      </c>
      <c r="B4910" t="s">
        <v>46</v>
      </c>
      <c r="C4910" t="s">
        <v>38</v>
      </c>
      <c r="D4910" t="s">
        <v>57</v>
      </c>
      <c r="E4910" t="s">
        <v>28</v>
      </c>
      <c r="F4910" t="s">
        <v>26</v>
      </c>
      <c r="G4910"/>
      <c r="H4910" t="s">
        <v>27</v>
      </c>
      <c r="I4910">
        <v>1</v>
      </c>
      <c r="J4910">
        <v>0.5</v>
      </c>
      <c r="K4910">
        <v>2</v>
      </c>
      <c r="M4910" t="s">
        <v>21</v>
      </c>
    </row>
    <row r="4911" spans="1:16" hidden="1" x14ac:dyDescent="0.25">
      <c r="A4911">
        <v>2</v>
      </c>
      <c r="B4911" t="s">
        <v>46</v>
      </c>
      <c r="C4911" t="s">
        <v>38</v>
      </c>
      <c r="D4911" t="s">
        <v>57</v>
      </c>
      <c r="E4911" t="s">
        <v>18</v>
      </c>
      <c r="F4911" t="s">
        <v>31</v>
      </c>
      <c r="G4911">
        <v>24</v>
      </c>
      <c r="M4911" t="s">
        <v>21</v>
      </c>
    </row>
    <row r="4912" spans="1:16" hidden="1" x14ac:dyDescent="0.25">
      <c r="A4912">
        <v>2</v>
      </c>
      <c r="B4912" t="s">
        <v>46</v>
      </c>
      <c r="C4912" t="s">
        <v>37</v>
      </c>
      <c r="D4912" t="s">
        <v>57</v>
      </c>
      <c r="E4912" t="s">
        <v>18</v>
      </c>
      <c r="F4912" t="s">
        <v>26</v>
      </c>
      <c r="G4912"/>
      <c r="H4912" t="s">
        <v>19</v>
      </c>
      <c r="J4912">
        <v>6</v>
      </c>
      <c r="K4912">
        <v>9</v>
      </c>
      <c r="M4912" t="s">
        <v>21</v>
      </c>
    </row>
    <row r="4913" spans="1:15" hidden="1" x14ac:dyDescent="0.25">
      <c r="A4913">
        <v>2</v>
      </c>
      <c r="B4913" t="s">
        <v>46</v>
      </c>
      <c r="C4913" t="s">
        <v>37</v>
      </c>
      <c r="D4913" t="s">
        <v>57</v>
      </c>
      <c r="E4913" t="s">
        <v>18</v>
      </c>
      <c r="F4913" t="s">
        <v>26</v>
      </c>
      <c r="G4913"/>
      <c r="H4913" t="s">
        <v>19</v>
      </c>
      <c r="J4913">
        <v>6</v>
      </c>
      <c r="K4913">
        <v>8</v>
      </c>
      <c r="M4913" t="s">
        <v>21</v>
      </c>
    </row>
    <row r="4914" spans="1:15" hidden="1" x14ac:dyDescent="0.25">
      <c r="A4914">
        <v>2</v>
      </c>
      <c r="B4914" t="s">
        <v>46</v>
      </c>
      <c r="C4914" t="s">
        <v>37</v>
      </c>
      <c r="D4914" t="s">
        <v>57</v>
      </c>
      <c r="E4914" t="s">
        <v>28</v>
      </c>
      <c r="F4914" t="s">
        <v>26</v>
      </c>
      <c r="G4914"/>
      <c r="H4914" t="s">
        <v>27</v>
      </c>
      <c r="I4914">
        <v>0.75</v>
      </c>
      <c r="J4914">
        <v>0.5</v>
      </c>
      <c r="K4914">
        <v>1</v>
      </c>
      <c r="M4914" t="s">
        <v>21</v>
      </c>
    </row>
    <row r="4915" spans="1:15" hidden="1" x14ac:dyDescent="0.25">
      <c r="A4915">
        <v>2</v>
      </c>
      <c r="B4915" t="s">
        <v>46</v>
      </c>
      <c r="C4915" t="s">
        <v>37</v>
      </c>
      <c r="D4915" t="s">
        <v>57</v>
      </c>
      <c r="E4915" t="s">
        <v>18</v>
      </c>
      <c r="F4915" t="s">
        <v>31</v>
      </c>
      <c r="G4915">
        <v>24</v>
      </c>
      <c r="M4915" t="s">
        <v>21</v>
      </c>
    </row>
    <row r="4916" spans="1:15" x14ac:dyDescent="0.25">
      <c r="A4916">
        <v>1</v>
      </c>
      <c r="B4916" t="s">
        <v>46</v>
      </c>
      <c r="C4916" t="s">
        <v>17</v>
      </c>
      <c r="D4916" t="s">
        <v>57</v>
      </c>
      <c r="E4916" t="s">
        <v>18</v>
      </c>
      <c r="F4916" t="s">
        <v>26</v>
      </c>
      <c r="G4916"/>
      <c r="H4916" t="s">
        <v>19</v>
      </c>
      <c r="J4916">
        <v>6</v>
      </c>
      <c r="K4916">
        <v>8</v>
      </c>
      <c r="M4916" t="s">
        <v>21</v>
      </c>
    </row>
    <row r="4917" spans="1:15" x14ac:dyDescent="0.25">
      <c r="A4917">
        <v>1</v>
      </c>
      <c r="B4917" t="s">
        <v>46</v>
      </c>
      <c r="C4917" t="s">
        <v>17</v>
      </c>
      <c r="D4917" t="s">
        <v>57</v>
      </c>
      <c r="E4917" t="s">
        <v>20</v>
      </c>
      <c r="F4917" t="s">
        <v>74</v>
      </c>
      <c r="G4917"/>
      <c r="J4917">
        <v>0.25</v>
      </c>
      <c r="K4917">
        <v>0.33</v>
      </c>
      <c r="M4917" t="s">
        <v>75</v>
      </c>
      <c r="N4917" t="s">
        <v>21</v>
      </c>
      <c r="O4917" t="s">
        <v>22</v>
      </c>
    </row>
    <row r="4918" spans="1:15" x14ac:dyDescent="0.25">
      <c r="A4918">
        <v>1</v>
      </c>
      <c r="B4918" t="s">
        <v>46</v>
      </c>
      <c r="C4918" t="s">
        <v>17</v>
      </c>
      <c r="D4918" t="s">
        <v>57</v>
      </c>
      <c r="E4918" t="s">
        <v>23</v>
      </c>
      <c r="F4918" t="s">
        <v>26</v>
      </c>
      <c r="G4918"/>
      <c r="H4918" t="s">
        <v>19</v>
      </c>
      <c r="J4918">
        <v>6</v>
      </c>
      <c r="K4918">
        <v>8</v>
      </c>
      <c r="M4918" t="s">
        <v>22</v>
      </c>
    </row>
    <row r="4919" spans="1:15" x14ac:dyDescent="0.25">
      <c r="A4919">
        <v>1</v>
      </c>
      <c r="B4919" t="s">
        <v>46</v>
      </c>
      <c r="C4919" t="s">
        <v>17</v>
      </c>
      <c r="D4919" t="s">
        <v>57</v>
      </c>
      <c r="E4919" t="s">
        <v>28</v>
      </c>
      <c r="F4919" t="s">
        <v>26</v>
      </c>
      <c r="G4919"/>
      <c r="H4919" t="s">
        <v>27</v>
      </c>
      <c r="I4919">
        <v>0.75</v>
      </c>
      <c r="J4919">
        <v>0.5</v>
      </c>
      <c r="K4919">
        <v>1</v>
      </c>
      <c r="M4919" t="s">
        <v>21</v>
      </c>
    </row>
    <row r="4920" spans="1:15" x14ac:dyDescent="0.25">
      <c r="A4920">
        <v>1</v>
      </c>
      <c r="B4920" t="s">
        <v>46</v>
      </c>
      <c r="C4920" t="s">
        <v>17</v>
      </c>
      <c r="D4920" t="s">
        <v>57</v>
      </c>
      <c r="E4920" t="s">
        <v>20</v>
      </c>
      <c r="F4920" t="s">
        <v>74</v>
      </c>
      <c r="G4920"/>
      <c r="J4920">
        <v>0.25</v>
      </c>
      <c r="K4920">
        <v>0.33</v>
      </c>
      <c r="M4920" t="s">
        <v>75</v>
      </c>
      <c r="N4920" t="s">
        <v>24</v>
      </c>
      <c r="O4920" t="s">
        <v>21</v>
      </c>
    </row>
    <row r="4921" spans="1:15" x14ac:dyDescent="0.25">
      <c r="A4921">
        <v>1</v>
      </c>
      <c r="B4921" t="s">
        <v>46</v>
      </c>
      <c r="C4921" t="s">
        <v>17</v>
      </c>
      <c r="D4921" t="s">
        <v>57</v>
      </c>
      <c r="E4921" t="s">
        <v>18</v>
      </c>
      <c r="F4921" t="s">
        <v>31</v>
      </c>
      <c r="G4921">
        <v>24</v>
      </c>
      <c r="M4921" t="s">
        <v>21</v>
      </c>
    </row>
    <row r="4922" spans="1:15" x14ac:dyDescent="0.25">
      <c r="A4922">
        <v>1</v>
      </c>
      <c r="B4922" t="s">
        <v>46</v>
      </c>
      <c r="C4922" t="s">
        <v>36</v>
      </c>
      <c r="D4922" t="s">
        <v>57</v>
      </c>
      <c r="E4922" t="s">
        <v>18</v>
      </c>
      <c r="F4922" t="s">
        <v>26</v>
      </c>
      <c r="G4922"/>
      <c r="H4922" t="s">
        <v>19</v>
      </c>
      <c r="J4922">
        <v>8</v>
      </c>
      <c r="K4922">
        <v>10</v>
      </c>
      <c r="M4922" t="s">
        <v>21</v>
      </c>
    </row>
    <row r="4923" spans="1:15" x14ac:dyDescent="0.25">
      <c r="A4923">
        <v>1</v>
      </c>
      <c r="B4923" t="s">
        <v>46</v>
      </c>
      <c r="C4923" t="s">
        <v>36</v>
      </c>
      <c r="D4923" t="s">
        <v>57</v>
      </c>
      <c r="E4923" t="s">
        <v>28</v>
      </c>
      <c r="F4923" t="s">
        <v>26</v>
      </c>
      <c r="G4923"/>
      <c r="H4923" t="s">
        <v>27</v>
      </c>
      <c r="I4923">
        <v>1</v>
      </c>
      <c r="J4923">
        <v>0.5</v>
      </c>
      <c r="K4923">
        <v>2</v>
      </c>
      <c r="M4923" t="s">
        <v>21</v>
      </c>
    </row>
    <row r="4924" spans="1:15" x14ac:dyDescent="0.25">
      <c r="A4924">
        <v>1</v>
      </c>
      <c r="B4924" t="s">
        <v>46</v>
      </c>
      <c r="C4924" t="s">
        <v>36</v>
      </c>
      <c r="D4924" t="s">
        <v>57</v>
      </c>
      <c r="E4924" t="s">
        <v>18</v>
      </c>
      <c r="F4924" t="s">
        <v>31</v>
      </c>
      <c r="G4924">
        <v>24</v>
      </c>
      <c r="M4924" t="s">
        <v>21</v>
      </c>
    </row>
    <row r="4925" spans="1:15" x14ac:dyDescent="0.25">
      <c r="A4925">
        <v>1</v>
      </c>
      <c r="B4925" t="s">
        <v>46</v>
      </c>
      <c r="C4925" t="s">
        <v>38</v>
      </c>
      <c r="D4925" t="s">
        <v>57</v>
      </c>
      <c r="E4925" t="s">
        <v>18</v>
      </c>
      <c r="F4925" t="s">
        <v>26</v>
      </c>
      <c r="G4925"/>
      <c r="H4925" t="s">
        <v>19</v>
      </c>
      <c r="J4925">
        <v>8</v>
      </c>
      <c r="K4925">
        <v>14</v>
      </c>
      <c r="M4925" t="s">
        <v>21</v>
      </c>
    </row>
    <row r="4926" spans="1:15" x14ac:dyDescent="0.25">
      <c r="A4926">
        <v>1</v>
      </c>
      <c r="B4926" t="s">
        <v>46</v>
      </c>
      <c r="C4926" t="s">
        <v>38</v>
      </c>
      <c r="D4926" t="s">
        <v>57</v>
      </c>
      <c r="E4926" t="s">
        <v>28</v>
      </c>
      <c r="F4926" t="s">
        <v>26</v>
      </c>
      <c r="G4926"/>
      <c r="H4926" t="s">
        <v>27</v>
      </c>
      <c r="I4926">
        <v>1</v>
      </c>
      <c r="J4926">
        <v>0.5</v>
      </c>
      <c r="K4926">
        <v>2</v>
      </c>
      <c r="M4926" t="s">
        <v>21</v>
      </c>
    </row>
    <row r="4927" spans="1:15" x14ac:dyDescent="0.25">
      <c r="A4927">
        <v>1</v>
      </c>
      <c r="B4927" t="s">
        <v>46</v>
      </c>
      <c r="C4927" t="s">
        <v>38</v>
      </c>
      <c r="D4927" t="s">
        <v>57</v>
      </c>
      <c r="E4927" t="s">
        <v>18</v>
      </c>
      <c r="F4927" t="s">
        <v>31</v>
      </c>
      <c r="G4927">
        <v>24</v>
      </c>
      <c r="M4927" t="s">
        <v>21</v>
      </c>
    </row>
    <row r="4928" spans="1:15" x14ac:dyDescent="0.25">
      <c r="A4928">
        <v>1</v>
      </c>
      <c r="B4928" t="s">
        <v>46</v>
      </c>
      <c r="C4928" t="s">
        <v>37</v>
      </c>
      <c r="D4928" t="s">
        <v>57</v>
      </c>
      <c r="E4928" t="s">
        <v>18</v>
      </c>
      <c r="F4928" t="s">
        <v>26</v>
      </c>
      <c r="G4928"/>
      <c r="H4928" t="s">
        <v>19</v>
      </c>
      <c r="J4928">
        <v>6</v>
      </c>
      <c r="K4928">
        <v>8</v>
      </c>
      <c r="M4928" t="s">
        <v>21</v>
      </c>
    </row>
    <row r="4929" spans="1:17" x14ac:dyDescent="0.25">
      <c r="A4929">
        <v>1</v>
      </c>
      <c r="B4929" t="s">
        <v>46</v>
      </c>
      <c r="C4929" t="s">
        <v>37</v>
      </c>
      <c r="D4929" t="s">
        <v>57</v>
      </c>
      <c r="E4929" t="s">
        <v>20</v>
      </c>
      <c r="F4929" t="s">
        <v>74</v>
      </c>
      <c r="G4929"/>
      <c r="J4929">
        <v>0.25</v>
      </c>
      <c r="K4929">
        <v>0.33</v>
      </c>
      <c r="M4929" t="s">
        <v>75</v>
      </c>
      <c r="N4929" t="s">
        <v>21</v>
      </c>
      <c r="O4929" t="s">
        <v>22</v>
      </c>
    </row>
    <row r="4930" spans="1:17" x14ac:dyDescent="0.25">
      <c r="A4930">
        <v>1</v>
      </c>
      <c r="B4930" t="s">
        <v>46</v>
      </c>
      <c r="C4930" t="s">
        <v>37</v>
      </c>
      <c r="D4930" t="s">
        <v>57</v>
      </c>
      <c r="E4930" t="s">
        <v>23</v>
      </c>
      <c r="F4930" t="s">
        <v>26</v>
      </c>
      <c r="G4930"/>
      <c r="H4930" t="s">
        <v>19</v>
      </c>
      <c r="J4930">
        <v>6</v>
      </c>
      <c r="K4930">
        <v>8</v>
      </c>
      <c r="M4930" t="s">
        <v>22</v>
      </c>
    </row>
    <row r="4931" spans="1:17" x14ac:dyDescent="0.25">
      <c r="A4931">
        <v>1</v>
      </c>
      <c r="B4931" t="s">
        <v>46</v>
      </c>
      <c r="C4931" t="s">
        <v>37</v>
      </c>
      <c r="D4931" t="s">
        <v>57</v>
      </c>
      <c r="E4931" t="s">
        <v>28</v>
      </c>
      <c r="F4931" t="s">
        <v>26</v>
      </c>
      <c r="G4931"/>
      <c r="H4931" t="s">
        <v>27</v>
      </c>
      <c r="I4931">
        <v>0.75</v>
      </c>
      <c r="J4931">
        <v>0.5</v>
      </c>
      <c r="K4931">
        <v>1</v>
      </c>
      <c r="M4931" t="s">
        <v>21</v>
      </c>
    </row>
    <row r="4932" spans="1:17" x14ac:dyDescent="0.25">
      <c r="A4932">
        <v>1</v>
      </c>
      <c r="B4932" t="s">
        <v>46</v>
      </c>
      <c r="C4932" t="s">
        <v>37</v>
      </c>
      <c r="D4932" t="s">
        <v>57</v>
      </c>
      <c r="E4932" t="s">
        <v>20</v>
      </c>
      <c r="F4932" t="s">
        <v>74</v>
      </c>
      <c r="G4932"/>
      <c r="J4932">
        <v>0.25</v>
      </c>
      <c r="K4932">
        <v>0.33</v>
      </c>
      <c r="M4932" t="s">
        <v>75</v>
      </c>
      <c r="N4932" t="s">
        <v>24</v>
      </c>
      <c r="O4932" t="s">
        <v>21</v>
      </c>
    </row>
    <row r="4933" spans="1:17" x14ac:dyDescent="0.25">
      <c r="A4933">
        <v>1</v>
      </c>
      <c r="B4933" t="s">
        <v>46</v>
      </c>
      <c r="C4933" t="s">
        <v>37</v>
      </c>
      <c r="D4933" t="s">
        <v>57</v>
      </c>
      <c r="E4933" t="s">
        <v>18</v>
      </c>
      <c r="F4933" t="s">
        <v>31</v>
      </c>
      <c r="G4933">
        <v>24</v>
      </c>
      <c r="M4933" t="s">
        <v>21</v>
      </c>
    </row>
    <row r="4934" spans="1:17" hidden="1" x14ac:dyDescent="0.25">
      <c r="A4934">
        <v>0</v>
      </c>
      <c r="B4934" t="s">
        <v>47</v>
      </c>
      <c r="C4934" t="s">
        <v>17</v>
      </c>
      <c r="D4934" t="s">
        <v>57</v>
      </c>
      <c r="E4934" t="s">
        <v>48</v>
      </c>
      <c r="F4934" t="s">
        <v>26</v>
      </c>
      <c r="G4934">
        <v>24</v>
      </c>
      <c r="M4934" t="s">
        <v>24</v>
      </c>
      <c r="P4934">
        <v>5000</v>
      </c>
      <c r="Q4934" t="s">
        <v>61</v>
      </c>
    </row>
    <row r="4935" spans="1:17" hidden="1" x14ac:dyDescent="0.25">
      <c r="A4935">
        <v>0</v>
      </c>
      <c r="B4935" t="s">
        <v>47</v>
      </c>
      <c r="C4935" t="s">
        <v>36</v>
      </c>
      <c r="D4935" t="s">
        <v>57</v>
      </c>
      <c r="E4935" t="s">
        <v>48</v>
      </c>
      <c r="F4935" t="s">
        <v>26</v>
      </c>
      <c r="G4935">
        <v>24</v>
      </c>
      <c r="M4935" t="s">
        <v>24</v>
      </c>
      <c r="P4935">
        <v>5000</v>
      </c>
      <c r="Q4935" t="s">
        <v>61</v>
      </c>
    </row>
    <row r="4936" spans="1:17" hidden="1" x14ac:dyDescent="0.25">
      <c r="A4936">
        <v>0</v>
      </c>
      <c r="B4936" t="s">
        <v>47</v>
      </c>
      <c r="C4936" t="s">
        <v>37</v>
      </c>
      <c r="D4936" t="s">
        <v>57</v>
      </c>
      <c r="E4936" t="s">
        <v>48</v>
      </c>
      <c r="F4936" t="s">
        <v>26</v>
      </c>
      <c r="G4936">
        <v>24</v>
      </c>
      <c r="M4936" t="s">
        <v>24</v>
      </c>
      <c r="P4936">
        <v>5000</v>
      </c>
      <c r="Q4936" t="s">
        <v>61</v>
      </c>
    </row>
    <row r="4937" spans="1:17" hidden="1" x14ac:dyDescent="0.25">
      <c r="A4937">
        <v>0</v>
      </c>
      <c r="B4937" t="s">
        <v>47</v>
      </c>
      <c r="C4937" t="s">
        <v>38</v>
      </c>
      <c r="D4937" t="s">
        <v>57</v>
      </c>
      <c r="E4937" t="s">
        <v>48</v>
      </c>
      <c r="F4937" t="s">
        <v>26</v>
      </c>
      <c r="G4937">
        <v>24</v>
      </c>
      <c r="M4937" t="s">
        <v>24</v>
      </c>
      <c r="P4937">
        <v>5000</v>
      </c>
      <c r="Q4937" t="s">
        <v>61</v>
      </c>
    </row>
    <row r="4938" spans="1:17" hidden="1" x14ac:dyDescent="0.25">
      <c r="A4938">
        <v>0</v>
      </c>
      <c r="B4938" t="s">
        <v>49</v>
      </c>
      <c r="C4938" t="s">
        <v>17</v>
      </c>
      <c r="D4938" t="s">
        <v>57</v>
      </c>
      <c r="E4938" t="s">
        <v>50</v>
      </c>
      <c r="F4938" t="s">
        <v>26</v>
      </c>
      <c r="G4938">
        <v>24</v>
      </c>
      <c r="M4938" t="s">
        <v>24</v>
      </c>
      <c r="P4938">
        <v>5000</v>
      </c>
      <c r="Q4938" t="s">
        <v>61</v>
      </c>
    </row>
    <row r="4939" spans="1:17" hidden="1" x14ac:dyDescent="0.25">
      <c r="A4939">
        <v>0</v>
      </c>
      <c r="B4939" t="s">
        <v>49</v>
      </c>
      <c r="C4939" t="s">
        <v>36</v>
      </c>
      <c r="D4939" t="s">
        <v>57</v>
      </c>
      <c r="E4939" t="s">
        <v>50</v>
      </c>
      <c r="F4939" t="s">
        <v>26</v>
      </c>
      <c r="G4939">
        <v>24</v>
      </c>
      <c r="M4939" t="s">
        <v>24</v>
      </c>
      <c r="P4939">
        <v>5000</v>
      </c>
      <c r="Q4939" t="s">
        <v>61</v>
      </c>
    </row>
    <row r="4940" spans="1:17" hidden="1" x14ac:dyDescent="0.25">
      <c r="A4940">
        <v>0</v>
      </c>
      <c r="B4940" t="s">
        <v>49</v>
      </c>
      <c r="C4940" t="s">
        <v>37</v>
      </c>
      <c r="D4940" t="s">
        <v>57</v>
      </c>
      <c r="E4940" t="s">
        <v>50</v>
      </c>
      <c r="F4940" t="s">
        <v>26</v>
      </c>
      <c r="G4940">
        <v>24</v>
      </c>
      <c r="M4940" t="s">
        <v>24</v>
      </c>
      <c r="P4940">
        <v>5000</v>
      </c>
      <c r="Q4940" t="s">
        <v>61</v>
      </c>
    </row>
    <row r="4941" spans="1:17" hidden="1" x14ac:dyDescent="0.25">
      <c r="A4941">
        <v>0</v>
      </c>
      <c r="B4941" t="s">
        <v>49</v>
      </c>
      <c r="C4941" t="s">
        <v>38</v>
      </c>
      <c r="D4941" t="s">
        <v>57</v>
      </c>
      <c r="E4941" t="s">
        <v>50</v>
      </c>
      <c r="F4941" t="s">
        <v>26</v>
      </c>
      <c r="G4941">
        <v>24</v>
      </c>
      <c r="M4941" t="s">
        <v>24</v>
      </c>
      <c r="P4941">
        <v>5000</v>
      </c>
      <c r="Q4941" t="s">
        <v>61</v>
      </c>
    </row>
    <row r="4942" spans="1:17" x14ac:dyDescent="0.25">
      <c r="A4942">
        <v>1</v>
      </c>
      <c r="B4942" t="s">
        <v>47</v>
      </c>
      <c r="C4942" t="s">
        <v>17</v>
      </c>
      <c r="D4942" t="s">
        <v>57</v>
      </c>
      <c r="E4942" t="s">
        <v>48</v>
      </c>
      <c r="F4942" t="s">
        <v>26</v>
      </c>
      <c r="G4942">
        <v>24</v>
      </c>
      <c r="M4942" t="s">
        <v>24</v>
      </c>
      <c r="P4942">
        <v>5000</v>
      </c>
      <c r="Q4942" t="s">
        <v>61</v>
      </c>
    </row>
    <row r="4943" spans="1:17" x14ac:dyDescent="0.25">
      <c r="A4943">
        <v>1</v>
      </c>
      <c r="B4943" t="s">
        <v>47</v>
      </c>
      <c r="C4943" t="s">
        <v>36</v>
      </c>
      <c r="D4943" t="s">
        <v>57</v>
      </c>
      <c r="E4943" t="s">
        <v>48</v>
      </c>
      <c r="F4943" t="s">
        <v>26</v>
      </c>
      <c r="G4943">
        <v>24</v>
      </c>
      <c r="M4943" t="s">
        <v>24</v>
      </c>
      <c r="P4943">
        <v>5000</v>
      </c>
      <c r="Q4943" t="s">
        <v>61</v>
      </c>
    </row>
    <row r="4944" spans="1:17" x14ac:dyDescent="0.25">
      <c r="A4944">
        <v>1</v>
      </c>
      <c r="B4944" t="s">
        <v>47</v>
      </c>
      <c r="C4944" t="s">
        <v>37</v>
      </c>
      <c r="D4944" t="s">
        <v>57</v>
      </c>
      <c r="E4944" t="s">
        <v>48</v>
      </c>
      <c r="F4944" t="s">
        <v>26</v>
      </c>
      <c r="G4944">
        <v>24</v>
      </c>
      <c r="M4944" t="s">
        <v>24</v>
      </c>
      <c r="P4944">
        <v>5000</v>
      </c>
      <c r="Q4944" t="s">
        <v>61</v>
      </c>
    </row>
    <row r="4945" spans="1:17" x14ac:dyDescent="0.25">
      <c r="A4945">
        <v>1</v>
      </c>
      <c r="B4945" t="s">
        <v>47</v>
      </c>
      <c r="C4945" t="s">
        <v>38</v>
      </c>
      <c r="D4945" t="s">
        <v>57</v>
      </c>
      <c r="E4945" t="s">
        <v>48</v>
      </c>
      <c r="F4945" t="s">
        <v>26</v>
      </c>
      <c r="G4945">
        <v>24</v>
      </c>
      <c r="M4945" t="s">
        <v>24</v>
      </c>
      <c r="P4945">
        <v>5000</v>
      </c>
      <c r="Q4945" t="s">
        <v>61</v>
      </c>
    </row>
    <row r="4946" spans="1:17" hidden="1" x14ac:dyDescent="0.25">
      <c r="A4946">
        <v>2</v>
      </c>
      <c r="B4946" t="s">
        <v>47</v>
      </c>
      <c r="C4946" t="s">
        <v>17</v>
      </c>
      <c r="D4946" t="s">
        <v>57</v>
      </c>
      <c r="E4946" t="s">
        <v>48</v>
      </c>
      <c r="F4946" t="s">
        <v>26</v>
      </c>
      <c r="G4946">
        <v>24</v>
      </c>
      <c r="M4946" t="s">
        <v>24</v>
      </c>
      <c r="P4946">
        <v>5000</v>
      </c>
      <c r="Q4946" t="s">
        <v>61</v>
      </c>
    </row>
    <row r="4947" spans="1:17" hidden="1" x14ac:dyDescent="0.25">
      <c r="A4947">
        <v>2</v>
      </c>
      <c r="B4947" t="s">
        <v>47</v>
      </c>
      <c r="C4947" t="s">
        <v>36</v>
      </c>
      <c r="D4947" t="s">
        <v>57</v>
      </c>
      <c r="E4947" t="s">
        <v>48</v>
      </c>
      <c r="F4947" t="s">
        <v>26</v>
      </c>
      <c r="G4947">
        <v>24</v>
      </c>
      <c r="M4947" t="s">
        <v>24</v>
      </c>
      <c r="P4947">
        <v>5000</v>
      </c>
      <c r="Q4947" t="s">
        <v>61</v>
      </c>
    </row>
    <row r="4948" spans="1:17" hidden="1" x14ac:dyDescent="0.25">
      <c r="A4948">
        <v>2</v>
      </c>
      <c r="B4948" t="s">
        <v>47</v>
      </c>
      <c r="C4948" t="s">
        <v>37</v>
      </c>
      <c r="D4948" t="s">
        <v>57</v>
      </c>
      <c r="E4948" t="s">
        <v>48</v>
      </c>
      <c r="F4948" t="s">
        <v>26</v>
      </c>
      <c r="G4948">
        <v>24</v>
      </c>
      <c r="M4948" t="s">
        <v>24</v>
      </c>
      <c r="P4948">
        <v>5000</v>
      </c>
      <c r="Q4948" t="s">
        <v>61</v>
      </c>
    </row>
    <row r="4949" spans="1:17" hidden="1" x14ac:dyDescent="0.25">
      <c r="A4949">
        <v>2</v>
      </c>
      <c r="B4949" t="s">
        <v>47</v>
      </c>
      <c r="C4949" t="s">
        <v>38</v>
      </c>
      <c r="D4949" t="s">
        <v>57</v>
      </c>
      <c r="E4949" t="s">
        <v>48</v>
      </c>
      <c r="F4949" t="s">
        <v>26</v>
      </c>
      <c r="G4949">
        <v>24</v>
      </c>
      <c r="M4949" t="s">
        <v>24</v>
      </c>
      <c r="P4949">
        <v>5000</v>
      </c>
      <c r="Q4949" t="s">
        <v>61</v>
      </c>
    </row>
    <row r="4950" spans="1:17" x14ac:dyDescent="0.25">
      <c r="A4950">
        <v>1</v>
      </c>
      <c r="B4950" t="s">
        <v>49</v>
      </c>
      <c r="C4950" t="s">
        <v>17</v>
      </c>
      <c r="D4950" t="s">
        <v>57</v>
      </c>
      <c r="E4950" t="s">
        <v>50</v>
      </c>
      <c r="F4950" t="s">
        <v>26</v>
      </c>
      <c r="G4950">
        <v>24</v>
      </c>
      <c r="M4950" t="s">
        <v>24</v>
      </c>
      <c r="P4950">
        <v>5000</v>
      </c>
      <c r="Q4950" t="s">
        <v>61</v>
      </c>
    </row>
    <row r="4951" spans="1:17" x14ac:dyDescent="0.25">
      <c r="A4951">
        <v>1</v>
      </c>
      <c r="B4951" t="s">
        <v>49</v>
      </c>
      <c r="C4951" t="s">
        <v>36</v>
      </c>
      <c r="D4951" t="s">
        <v>57</v>
      </c>
      <c r="E4951" t="s">
        <v>50</v>
      </c>
      <c r="F4951" t="s">
        <v>26</v>
      </c>
      <c r="G4951">
        <v>24</v>
      </c>
      <c r="M4951" t="s">
        <v>24</v>
      </c>
      <c r="P4951">
        <v>5000</v>
      </c>
      <c r="Q4951" t="s">
        <v>61</v>
      </c>
    </row>
    <row r="4952" spans="1:17" x14ac:dyDescent="0.25">
      <c r="A4952">
        <v>1</v>
      </c>
      <c r="B4952" t="s">
        <v>49</v>
      </c>
      <c r="C4952" t="s">
        <v>37</v>
      </c>
      <c r="D4952" t="s">
        <v>57</v>
      </c>
      <c r="E4952" t="s">
        <v>50</v>
      </c>
      <c r="F4952" t="s">
        <v>26</v>
      </c>
      <c r="G4952">
        <v>24</v>
      </c>
      <c r="M4952" t="s">
        <v>24</v>
      </c>
      <c r="P4952">
        <v>5000</v>
      </c>
      <c r="Q4952" t="s">
        <v>61</v>
      </c>
    </row>
    <row r="4953" spans="1:17" x14ac:dyDescent="0.25">
      <c r="A4953">
        <v>1</v>
      </c>
      <c r="B4953" t="s">
        <v>49</v>
      </c>
      <c r="C4953" t="s">
        <v>38</v>
      </c>
      <c r="D4953" t="s">
        <v>57</v>
      </c>
      <c r="E4953" t="s">
        <v>50</v>
      </c>
      <c r="F4953" t="s">
        <v>26</v>
      </c>
      <c r="G4953">
        <v>24</v>
      </c>
      <c r="M4953" t="s">
        <v>24</v>
      </c>
      <c r="P4953">
        <v>5000</v>
      </c>
      <c r="Q4953" t="s">
        <v>61</v>
      </c>
    </row>
    <row r="4954" spans="1:17" hidden="1" x14ac:dyDescent="0.25">
      <c r="A4954">
        <v>2</v>
      </c>
      <c r="B4954" t="s">
        <v>49</v>
      </c>
      <c r="C4954" t="s">
        <v>17</v>
      </c>
      <c r="D4954" t="s">
        <v>57</v>
      </c>
      <c r="E4954" t="s">
        <v>50</v>
      </c>
      <c r="F4954" t="s">
        <v>26</v>
      </c>
      <c r="G4954">
        <v>24</v>
      </c>
      <c r="M4954" t="s">
        <v>24</v>
      </c>
      <c r="P4954">
        <v>5000</v>
      </c>
      <c r="Q4954" t="s">
        <v>61</v>
      </c>
    </row>
    <row r="4955" spans="1:17" hidden="1" x14ac:dyDescent="0.25">
      <c r="A4955">
        <v>2</v>
      </c>
      <c r="B4955" t="s">
        <v>49</v>
      </c>
      <c r="C4955" t="s">
        <v>36</v>
      </c>
      <c r="D4955" t="s">
        <v>57</v>
      </c>
      <c r="E4955" t="s">
        <v>50</v>
      </c>
      <c r="F4955" t="s">
        <v>26</v>
      </c>
      <c r="G4955">
        <v>24</v>
      </c>
      <c r="M4955" t="s">
        <v>24</v>
      </c>
      <c r="P4955">
        <v>5000</v>
      </c>
      <c r="Q4955" t="s">
        <v>61</v>
      </c>
    </row>
    <row r="4956" spans="1:17" hidden="1" x14ac:dyDescent="0.25">
      <c r="A4956">
        <v>2</v>
      </c>
      <c r="B4956" t="s">
        <v>49</v>
      </c>
      <c r="C4956" t="s">
        <v>37</v>
      </c>
      <c r="D4956" t="s">
        <v>57</v>
      </c>
      <c r="E4956" t="s">
        <v>50</v>
      </c>
      <c r="F4956" t="s">
        <v>26</v>
      </c>
      <c r="G4956">
        <v>24</v>
      </c>
      <c r="M4956" t="s">
        <v>24</v>
      </c>
      <c r="P4956">
        <v>5000</v>
      </c>
      <c r="Q4956" t="s">
        <v>61</v>
      </c>
    </row>
    <row r="4957" spans="1:17" hidden="1" x14ac:dyDescent="0.25">
      <c r="A4957">
        <v>2</v>
      </c>
      <c r="B4957" t="s">
        <v>49</v>
      </c>
      <c r="C4957" t="s">
        <v>38</v>
      </c>
      <c r="D4957" t="s">
        <v>57</v>
      </c>
      <c r="E4957" t="s">
        <v>50</v>
      </c>
      <c r="F4957" t="s">
        <v>26</v>
      </c>
      <c r="G4957">
        <v>24</v>
      </c>
      <c r="M4957" t="s">
        <v>24</v>
      </c>
      <c r="P4957">
        <v>5000</v>
      </c>
      <c r="Q4957" t="s">
        <v>61</v>
      </c>
    </row>
    <row r="4958" spans="1:17" hidden="1" x14ac:dyDescent="0.25">
      <c r="A4958">
        <v>0</v>
      </c>
      <c r="B4958" t="s">
        <v>16</v>
      </c>
      <c r="C4958" t="s">
        <v>17</v>
      </c>
      <c r="D4958" t="s">
        <v>58</v>
      </c>
      <c r="E4958" t="s">
        <v>18</v>
      </c>
      <c r="F4958" t="s">
        <v>26</v>
      </c>
      <c r="G4958"/>
      <c r="H4958" t="s">
        <v>19</v>
      </c>
      <c r="J4958">
        <v>6</v>
      </c>
      <c r="K4958">
        <v>8</v>
      </c>
      <c r="M4958" t="s">
        <v>21</v>
      </c>
    </row>
    <row r="4959" spans="1:17" hidden="1" x14ac:dyDescent="0.25">
      <c r="A4959">
        <v>0</v>
      </c>
      <c r="B4959" t="s">
        <v>16</v>
      </c>
      <c r="C4959" t="s">
        <v>17</v>
      </c>
      <c r="D4959" t="s">
        <v>58</v>
      </c>
      <c r="E4959" t="s">
        <v>20</v>
      </c>
      <c r="F4959" t="s">
        <v>74</v>
      </c>
      <c r="G4959"/>
      <c r="J4959">
        <v>0.25</v>
      </c>
      <c r="K4959">
        <v>0.33</v>
      </c>
      <c r="M4959" t="s">
        <v>75</v>
      </c>
      <c r="N4959" t="s">
        <v>21</v>
      </c>
      <c r="O4959" t="s">
        <v>22</v>
      </c>
    </row>
    <row r="4960" spans="1:17" hidden="1" x14ac:dyDescent="0.25">
      <c r="A4960">
        <v>0</v>
      </c>
      <c r="B4960" t="s">
        <v>16</v>
      </c>
      <c r="C4960" t="s">
        <v>17</v>
      </c>
      <c r="D4960" t="s">
        <v>58</v>
      </c>
      <c r="E4960" t="s">
        <v>23</v>
      </c>
      <c r="F4960" t="s">
        <v>26</v>
      </c>
      <c r="G4960"/>
      <c r="H4960" t="s">
        <v>19</v>
      </c>
      <c r="J4960">
        <v>6</v>
      </c>
      <c r="K4960">
        <v>8</v>
      </c>
      <c r="M4960" t="s">
        <v>22</v>
      </c>
    </row>
    <row r="4961" spans="1:17" hidden="1" x14ac:dyDescent="0.25">
      <c r="A4961">
        <v>0</v>
      </c>
      <c r="B4961" t="s">
        <v>16</v>
      </c>
      <c r="C4961" t="s">
        <v>17</v>
      </c>
      <c r="D4961" t="s">
        <v>58</v>
      </c>
      <c r="E4961" t="s">
        <v>20</v>
      </c>
      <c r="F4961" t="s">
        <v>74</v>
      </c>
      <c r="G4961"/>
      <c r="J4961">
        <v>0.25</v>
      </c>
      <c r="K4961">
        <v>0.33</v>
      </c>
      <c r="M4961" t="s">
        <v>75</v>
      </c>
      <c r="N4961" t="s">
        <v>24</v>
      </c>
      <c r="O4961" t="s">
        <v>29</v>
      </c>
      <c r="P4961">
        <v>2500</v>
      </c>
      <c r="Q4961" t="e">
        <f>VLOOKUP(A4961&amp;C4961&amp;D4961,Sheet2!$A$1:$W$46,21,FALSE)</f>
        <v>#N/A</v>
      </c>
    </row>
    <row r="4962" spans="1:17" hidden="1" x14ac:dyDescent="0.25">
      <c r="A4962">
        <v>0</v>
      </c>
      <c r="B4962" t="s">
        <v>16</v>
      </c>
      <c r="C4962" t="s">
        <v>17</v>
      </c>
      <c r="D4962" t="s">
        <v>58</v>
      </c>
      <c r="E4962" t="s">
        <v>30</v>
      </c>
      <c r="F4962" t="s">
        <v>26</v>
      </c>
      <c r="G4962"/>
      <c r="H4962" t="s">
        <v>19</v>
      </c>
      <c r="J4962">
        <v>1</v>
      </c>
      <c r="K4962">
        <v>2</v>
      </c>
      <c r="M4962" t="s">
        <v>24</v>
      </c>
    </row>
    <row r="4963" spans="1:17" hidden="1" x14ac:dyDescent="0.25">
      <c r="A4963">
        <v>0</v>
      </c>
      <c r="B4963" t="s">
        <v>16</v>
      </c>
      <c r="C4963" t="s">
        <v>17</v>
      </c>
      <c r="D4963" t="s">
        <v>58</v>
      </c>
      <c r="E4963" t="s">
        <v>20</v>
      </c>
      <c r="F4963" t="s">
        <v>74</v>
      </c>
      <c r="G4963"/>
      <c r="J4963">
        <v>0.25</v>
      </c>
      <c r="K4963">
        <v>0.33</v>
      </c>
      <c r="M4963" t="s">
        <v>75</v>
      </c>
      <c r="N4963" t="s">
        <v>24</v>
      </c>
      <c r="O4963" t="s">
        <v>21</v>
      </c>
      <c r="P4963">
        <v>1000</v>
      </c>
    </row>
    <row r="4964" spans="1:17" hidden="1" x14ac:dyDescent="0.25">
      <c r="A4964">
        <v>0</v>
      </c>
      <c r="B4964" t="s">
        <v>16</v>
      </c>
      <c r="C4964" t="s">
        <v>17</v>
      </c>
      <c r="D4964" t="s">
        <v>58</v>
      </c>
      <c r="E4964" t="s">
        <v>28</v>
      </c>
      <c r="F4964" t="s">
        <v>26</v>
      </c>
      <c r="G4964"/>
      <c r="H4964" t="s">
        <v>27</v>
      </c>
      <c r="I4964">
        <v>0.75</v>
      </c>
      <c r="J4964">
        <v>0.5</v>
      </c>
      <c r="K4964">
        <v>1</v>
      </c>
      <c r="M4964" t="s">
        <v>21</v>
      </c>
    </row>
    <row r="4965" spans="1:17" hidden="1" x14ac:dyDescent="0.25">
      <c r="A4965">
        <v>0</v>
      </c>
      <c r="B4965" t="s">
        <v>16</v>
      </c>
      <c r="C4965" t="s">
        <v>17</v>
      </c>
      <c r="D4965" t="s">
        <v>58</v>
      </c>
      <c r="E4965" t="s">
        <v>20</v>
      </c>
      <c r="F4965" t="s">
        <v>74</v>
      </c>
      <c r="G4965"/>
      <c r="J4965">
        <v>0.25</v>
      </c>
      <c r="K4965">
        <v>0.33</v>
      </c>
      <c r="M4965" t="s">
        <v>75</v>
      </c>
      <c r="N4965" t="s">
        <v>24</v>
      </c>
      <c r="O4965" t="s">
        <v>21</v>
      </c>
    </row>
    <row r="4966" spans="1:17" hidden="1" x14ac:dyDescent="0.25">
      <c r="A4966">
        <v>0</v>
      </c>
      <c r="B4966" t="s">
        <v>16</v>
      </c>
      <c r="C4966" t="s">
        <v>17</v>
      </c>
      <c r="D4966" t="s">
        <v>58</v>
      </c>
      <c r="E4966" t="s">
        <v>18</v>
      </c>
      <c r="F4966" t="s">
        <v>31</v>
      </c>
      <c r="G4966">
        <v>24</v>
      </c>
      <c r="M4966" t="s">
        <v>21</v>
      </c>
    </row>
    <row r="4967" spans="1:17" hidden="1" x14ac:dyDescent="0.25">
      <c r="A4967">
        <v>0</v>
      </c>
      <c r="B4967" t="s">
        <v>16</v>
      </c>
      <c r="C4967" t="s">
        <v>36</v>
      </c>
      <c r="D4967" t="s">
        <v>58</v>
      </c>
      <c r="E4967" t="s">
        <v>18</v>
      </c>
      <c r="F4967" t="s">
        <v>26</v>
      </c>
      <c r="G4967"/>
      <c r="H4967" t="s">
        <v>19</v>
      </c>
      <c r="J4967">
        <v>8</v>
      </c>
      <c r="K4967">
        <v>10</v>
      </c>
      <c r="M4967" t="s">
        <v>21</v>
      </c>
    </row>
    <row r="4968" spans="1:17" hidden="1" x14ac:dyDescent="0.25">
      <c r="A4968">
        <v>0</v>
      </c>
      <c r="B4968" t="s">
        <v>16</v>
      </c>
      <c r="C4968" t="s">
        <v>36</v>
      </c>
      <c r="D4968" t="s">
        <v>58</v>
      </c>
      <c r="E4968" t="s">
        <v>20</v>
      </c>
      <c r="F4968" t="s">
        <v>74</v>
      </c>
      <c r="G4968"/>
      <c r="J4968">
        <v>0.25</v>
      </c>
      <c r="K4968">
        <v>0.33</v>
      </c>
      <c r="M4968" t="s">
        <v>75</v>
      </c>
      <c r="N4968" t="s">
        <v>21</v>
      </c>
      <c r="O4968" t="s">
        <v>29</v>
      </c>
      <c r="P4968">
        <v>2500</v>
      </c>
      <c r="Q4968" t="e">
        <f>VLOOKUP(A4968&amp;C4968&amp;D4968,Sheet2!$A$1:$W$46,21,FALSE)</f>
        <v>#N/A</v>
      </c>
    </row>
    <row r="4969" spans="1:17" hidden="1" x14ac:dyDescent="0.25">
      <c r="A4969">
        <v>0</v>
      </c>
      <c r="B4969" t="s">
        <v>16</v>
      </c>
      <c r="C4969" t="s">
        <v>36</v>
      </c>
      <c r="D4969" t="s">
        <v>58</v>
      </c>
      <c r="E4969" t="s">
        <v>30</v>
      </c>
      <c r="F4969" t="s">
        <v>26</v>
      </c>
      <c r="G4969"/>
      <c r="H4969" t="s">
        <v>19</v>
      </c>
      <c r="J4969">
        <v>2</v>
      </c>
      <c r="K4969">
        <v>4</v>
      </c>
      <c r="M4969" t="s">
        <v>24</v>
      </c>
    </row>
    <row r="4970" spans="1:17" hidden="1" x14ac:dyDescent="0.25">
      <c r="A4970">
        <v>0</v>
      </c>
      <c r="B4970" t="s">
        <v>16</v>
      </c>
      <c r="C4970" t="s">
        <v>36</v>
      </c>
      <c r="D4970" t="s">
        <v>58</v>
      </c>
      <c r="E4970" t="s">
        <v>20</v>
      </c>
      <c r="F4970" t="s">
        <v>74</v>
      </c>
      <c r="G4970"/>
      <c r="J4970">
        <v>0.25</v>
      </c>
      <c r="K4970">
        <v>0.33</v>
      </c>
      <c r="M4970" t="s">
        <v>75</v>
      </c>
      <c r="N4970" t="s">
        <v>24</v>
      </c>
      <c r="O4970" t="s">
        <v>21</v>
      </c>
    </row>
    <row r="4971" spans="1:17" hidden="1" x14ac:dyDescent="0.25">
      <c r="A4971">
        <v>0</v>
      </c>
      <c r="B4971" t="s">
        <v>16</v>
      </c>
      <c r="C4971" t="s">
        <v>36</v>
      </c>
      <c r="D4971" t="s">
        <v>58</v>
      </c>
      <c r="E4971" t="s">
        <v>28</v>
      </c>
      <c r="F4971" t="s">
        <v>26</v>
      </c>
      <c r="G4971"/>
      <c r="H4971" t="s">
        <v>27</v>
      </c>
      <c r="I4971">
        <v>1</v>
      </c>
      <c r="J4971">
        <v>0.5</v>
      </c>
      <c r="K4971">
        <v>2</v>
      </c>
      <c r="M4971" t="s">
        <v>21</v>
      </c>
    </row>
    <row r="4972" spans="1:17" hidden="1" x14ac:dyDescent="0.25">
      <c r="A4972">
        <v>0</v>
      </c>
      <c r="B4972" t="s">
        <v>16</v>
      </c>
      <c r="C4972" t="s">
        <v>36</v>
      </c>
      <c r="D4972" t="s">
        <v>58</v>
      </c>
      <c r="E4972" t="s">
        <v>18</v>
      </c>
      <c r="F4972" t="s">
        <v>31</v>
      </c>
      <c r="G4972">
        <v>24</v>
      </c>
      <c r="M4972" t="s">
        <v>21</v>
      </c>
    </row>
    <row r="4973" spans="1:17" hidden="1" x14ac:dyDescent="0.25">
      <c r="A4973">
        <v>0</v>
      </c>
      <c r="B4973" t="s">
        <v>16</v>
      </c>
      <c r="C4973" t="s">
        <v>38</v>
      </c>
      <c r="D4973" t="s">
        <v>58</v>
      </c>
      <c r="E4973" t="s">
        <v>18</v>
      </c>
      <c r="F4973" t="s">
        <v>26</v>
      </c>
      <c r="G4973"/>
      <c r="H4973" t="s">
        <v>19</v>
      </c>
      <c r="J4973">
        <v>8</v>
      </c>
      <c r="K4973">
        <v>14</v>
      </c>
      <c r="M4973" t="s">
        <v>21</v>
      </c>
    </row>
    <row r="4974" spans="1:17" hidden="1" x14ac:dyDescent="0.25">
      <c r="A4974">
        <v>0</v>
      </c>
      <c r="B4974" t="s">
        <v>16</v>
      </c>
      <c r="C4974" t="s">
        <v>38</v>
      </c>
      <c r="D4974" t="s">
        <v>58</v>
      </c>
      <c r="E4974" t="s">
        <v>28</v>
      </c>
      <c r="F4974" t="s">
        <v>26</v>
      </c>
      <c r="G4974"/>
      <c r="H4974" t="s">
        <v>27</v>
      </c>
      <c r="I4974">
        <v>1</v>
      </c>
      <c r="J4974">
        <v>0.5</v>
      </c>
      <c r="K4974">
        <v>2</v>
      </c>
      <c r="M4974" t="s">
        <v>21</v>
      </c>
    </row>
    <row r="4975" spans="1:17" hidden="1" x14ac:dyDescent="0.25">
      <c r="A4975">
        <v>0</v>
      </c>
      <c r="B4975" t="s">
        <v>16</v>
      </c>
      <c r="C4975" t="s">
        <v>38</v>
      </c>
      <c r="D4975" t="s">
        <v>58</v>
      </c>
      <c r="E4975" t="s">
        <v>18</v>
      </c>
      <c r="F4975" t="s">
        <v>31</v>
      </c>
      <c r="G4975">
        <v>24</v>
      </c>
      <c r="M4975" t="s">
        <v>21</v>
      </c>
    </row>
    <row r="4976" spans="1:17" hidden="1" x14ac:dyDescent="0.25">
      <c r="A4976">
        <v>0</v>
      </c>
      <c r="B4976" t="s">
        <v>16</v>
      </c>
      <c r="C4976" t="s">
        <v>37</v>
      </c>
      <c r="D4976" t="s">
        <v>58</v>
      </c>
      <c r="E4976" t="s">
        <v>18</v>
      </c>
      <c r="F4976" t="s">
        <v>26</v>
      </c>
      <c r="G4976"/>
      <c r="H4976" t="s">
        <v>19</v>
      </c>
      <c r="J4976">
        <v>6</v>
      </c>
      <c r="K4976">
        <v>8</v>
      </c>
      <c r="M4976" t="s">
        <v>21</v>
      </c>
    </row>
    <row r="4977" spans="1:17" hidden="1" x14ac:dyDescent="0.25">
      <c r="A4977">
        <v>0</v>
      </c>
      <c r="B4977" t="s">
        <v>16</v>
      </c>
      <c r="C4977" t="s">
        <v>37</v>
      </c>
      <c r="D4977" t="s">
        <v>58</v>
      </c>
      <c r="E4977" t="s">
        <v>20</v>
      </c>
      <c r="F4977" t="s">
        <v>74</v>
      </c>
      <c r="G4977"/>
      <c r="J4977">
        <v>0.25</v>
      </c>
      <c r="K4977">
        <v>0.33</v>
      </c>
      <c r="M4977" t="s">
        <v>75</v>
      </c>
      <c r="N4977" t="s">
        <v>21</v>
      </c>
      <c r="O4977" t="s">
        <v>22</v>
      </c>
    </row>
    <row r="4978" spans="1:17" hidden="1" x14ac:dyDescent="0.25">
      <c r="A4978">
        <v>0</v>
      </c>
      <c r="B4978" t="s">
        <v>16</v>
      </c>
      <c r="C4978" t="s">
        <v>37</v>
      </c>
      <c r="D4978" t="s">
        <v>58</v>
      </c>
      <c r="E4978" t="s">
        <v>23</v>
      </c>
      <c r="F4978" t="s">
        <v>26</v>
      </c>
      <c r="G4978"/>
      <c r="H4978" t="s">
        <v>19</v>
      </c>
      <c r="J4978">
        <v>6</v>
      </c>
      <c r="K4978">
        <v>8</v>
      </c>
      <c r="M4978" t="s">
        <v>22</v>
      </c>
    </row>
    <row r="4979" spans="1:17" hidden="1" x14ac:dyDescent="0.25">
      <c r="A4979">
        <v>0</v>
      </c>
      <c r="B4979" t="s">
        <v>16</v>
      </c>
      <c r="C4979" t="s">
        <v>37</v>
      </c>
      <c r="D4979" t="s">
        <v>58</v>
      </c>
      <c r="E4979" t="s">
        <v>20</v>
      </c>
      <c r="F4979" t="s">
        <v>74</v>
      </c>
      <c r="G4979"/>
      <c r="J4979">
        <v>0.25</v>
      </c>
      <c r="K4979">
        <v>0.33</v>
      </c>
      <c r="M4979" t="s">
        <v>75</v>
      </c>
      <c r="N4979" t="s">
        <v>24</v>
      </c>
      <c r="O4979" t="s">
        <v>29</v>
      </c>
      <c r="P4979">
        <v>2500</v>
      </c>
      <c r="Q4979" t="e">
        <f>VLOOKUP(A4979&amp;C4979&amp;D4979,Sheet2!$A$1:$W$46,21,FALSE)</f>
        <v>#N/A</v>
      </c>
    </row>
    <row r="4980" spans="1:17" hidden="1" x14ac:dyDescent="0.25">
      <c r="A4980">
        <v>0</v>
      </c>
      <c r="B4980" t="s">
        <v>16</v>
      </c>
      <c r="C4980" t="s">
        <v>37</v>
      </c>
      <c r="D4980" t="s">
        <v>58</v>
      </c>
      <c r="E4980" t="s">
        <v>30</v>
      </c>
      <c r="F4980" t="s">
        <v>26</v>
      </c>
      <c r="G4980"/>
      <c r="H4980" t="s">
        <v>19</v>
      </c>
      <c r="J4980">
        <v>4</v>
      </c>
      <c r="K4980">
        <v>5.5</v>
      </c>
      <c r="M4980" t="s">
        <v>24</v>
      </c>
    </row>
    <row r="4981" spans="1:17" hidden="1" x14ac:dyDescent="0.25">
      <c r="A4981">
        <v>0</v>
      </c>
      <c r="B4981" t="s">
        <v>16</v>
      </c>
      <c r="C4981" t="s">
        <v>37</v>
      </c>
      <c r="D4981" t="s">
        <v>58</v>
      </c>
      <c r="E4981" t="s">
        <v>20</v>
      </c>
      <c r="F4981" t="s">
        <v>74</v>
      </c>
      <c r="G4981"/>
      <c r="J4981">
        <v>0.25</v>
      </c>
      <c r="K4981">
        <v>0.33</v>
      </c>
      <c r="M4981" t="s">
        <v>75</v>
      </c>
      <c r="N4981" t="s">
        <v>24</v>
      </c>
      <c r="O4981" t="s">
        <v>21</v>
      </c>
      <c r="P4981">
        <v>1000</v>
      </c>
    </row>
    <row r="4982" spans="1:17" hidden="1" x14ac:dyDescent="0.25">
      <c r="A4982">
        <v>0</v>
      </c>
      <c r="B4982" t="s">
        <v>16</v>
      </c>
      <c r="C4982" t="s">
        <v>37</v>
      </c>
      <c r="D4982" t="s">
        <v>58</v>
      </c>
      <c r="E4982" t="s">
        <v>28</v>
      </c>
      <c r="F4982" t="s">
        <v>26</v>
      </c>
      <c r="G4982"/>
      <c r="H4982" t="s">
        <v>27</v>
      </c>
      <c r="I4982">
        <v>0.75</v>
      </c>
      <c r="J4982">
        <v>0.5</v>
      </c>
      <c r="K4982">
        <v>1</v>
      </c>
      <c r="M4982" t="s">
        <v>21</v>
      </c>
    </row>
    <row r="4983" spans="1:17" hidden="1" x14ac:dyDescent="0.25">
      <c r="A4983">
        <v>0</v>
      </c>
      <c r="B4983" t="s">
        <v>16</v>
      </c>
      <c r="C4983" t="s">
        <v>37</v>
      </c>
      <c r="D4983" t="s">
        <v>58</v>
      </c>
      <c r="E4983" t="s">
        <v>20</v>
      </c>
      <c r="F4983" t="s">
        <v>74</v>
      </c>
      <c r="G4983"/>
      <c r="J4983">
        <v>0.25</v>
      </c>
      <c r="K4983">
        <v>0.33</v>
      </c>
      <c r="M4983" t="s">
        <v>75</v>
      </c>
      <c r="N4983" t="s">
        <v>24</v>
      </c>
      <c r="O4983" t="s">
        <v>21</v>
      </c>
    </row>
    <row r="4984" spans="1:17" hidden="1" x14ac:dyDescent="0.25">
      <c r="A4984">
        <v>0</v>
      </c>
      <c r="B4984" t="s">
        <v>16</v>
      </c>
      <c r="C4984" t="s">
        <v>37</v>
      </c>
      <c r="D4984" t="s">
        <v>58</v>
      </c>
      <c r="E4984" t="s">
        <v>18</v>
      </c>
      <c r="F4984" t="s">
        <v>31</v>
      </c>
      <c r="G4984">
        <v>24</v>
      </c>
      <c r="M4984" t="s">
        <v>21</v>
      </c>
    </row>
    <row r="4985" spans="1:17" hidden="1" x14ac:dyDescent="0.25">
      <c r="A4985">
        <v>2</v>
      </c>
      <c r="B4985" t="s">
        <v>16</v>
      </c>
      <c r="C4985" t="s">
        <v>17</v>
      </c>
      <c r="D4985" t="s">
        <v>58</v>
      </c>
      <c r="E4985" t="s">
        <v>18</v>
      </c>
      <c r="F4985" t="s">
        <v>26</v>
      </c>
      <c r="G4985"/>
      <c r="H4985" t="s">
        <v>19</v>
      </c>
      <c r="J4985">
        <v>6</v>
      </c>
      <c r="K4985">
        <v>8</v>
      </c>
      <c r="M4985" t="s">
        <v>21</v>
      </c>
    </row>
    <row r="4986" spans="1:17" hidden="1" x14ac:dyDescent="0.25">
      <c r="A4986">
        <v>2</v>
      </c>
      <c r="B4986" t="s">
        <v>16</v>
      </c>
      <c r="C4986" t="s">
        <v>17</v>
      </c>
      <c r="D4986" t="s">
        <v>58</v>
      </c>
      <c r="E4986" t="s">
        <v>18</v>
      </c>
      <c r="F4986" t="s">
        <v>26</v>
      </c>
      <c r="G4986"/>
      <c r="H4986" t="s">
        <v>19</v>
      </c>
      <c r="J4986">
        <v>6</v>
      </c>
      <c r="K4986">
        <v>8</v>
      </c>
      <c r="M4986" t="s">
        <v>21</v>
      </c>
    </row>
    <row r="4987" spans="1:17" hidden="1" x14ac:dyDescent="0.25">
      <c r="A4987">
        <v>2</v>
      </c>
      <c r="B4987" t="s">
        <v>16</v>
      </c>
      <c r="C4987" t="s">
        <v>17</v>
      </c>
      <c r="D4987" t="s">
        <v>58</v>
      </c>
      <c r="E4987" t="s">
        <v>28</v>
      </c>
      <c r="F4987" t="s">
        <v>26</v>
      </c>
      <c r="G4987"/>
      <c r="H4987" t="s">
        <v>27</v>
      </c>
      <c r="I4987">
        <v>0.75</v>
      </c>
      <c r="J4987">
        <v>0.5</v>
      </c>
      <c r="K4987">
        <v>1</v>
      </c>
      <c r="M4987" t="s">
        <v>21</v>
      </c>
    </row>
    <row r="4988" spans="1:17" hidden="1" x14ac:dyDescent="0.25">
      <c r="A4988">
        <v>2</v>
      </c>
      <c r="B4988" t="s">
        <v>16</v>
      </c>
      <c r="C4988" t="s">
        <v>17</v>
      </c>
      <c r="D4988" t="s">
        <v>58</v>
      </c>
      <c r="E4988" t="s">
        <v>18</v>
      </c>
      <c r="F4988" t="s">
        <v>31</v>
      </c>
      <c r="G4988">
        <v>24</v>
      </c>
      <c r="M4988" t="s">
        <v>21</v>
      </c>
    </row>
    <row r="4989" spans="1:17" hidden="1" x14ac:dyDescent="0.25">
      <c r="A4989">
        <v>2</v>
      </c>
      <c r="B4989" t="s">
        <v>16</v>
      </c>
      <c r="C4989" t="s">
        <v>36</v>
      </c>
      <c r="D4989" t="s">
        <v>58</v>
      </c>
      <c r="E4989" t="s">
        <v>18</v>
      </c>
      <c r="F4989" t="s">
        <v>26</v>
      </c>
      <c r="G4989"/>
      <c r="H4989" t="s">
        <v>19</v>
      </c>
      <c r="J4989">
        <v>8</v>
      </c>
      <c r="K4989">
        <v>10</v>
      </c>
      <c r="M4989" t="s">
        <v>21</v>
      </c>
    </row>
    <row r="4990" spans="1:17" hidden="1" x14ac:dyDescent="0.25">
      <c r="A4990">
        <v>2</v>
      </c>
      <c r="B4990" t="s">
        <v>16</v>
      </c>
      <c r="C4990" t="s">
        <v>36</v>
      </c>
      <c r="D4990" t="s">
        <v>58</v>
      </c>
      <c r="E4990" t="s">
        <v>28</v>
      </c>
      <c r="F4990" t="s">
        <v>26</v>
      </c>
      <c r="G4990"/>
      <c r="H4990" t="s">
        <v>27</v>
      </c>
      <c r="I4990">
        <v>1</v>
      </c>
      <c r="J4990">
        <v>0.5</v>
      </c>
      <c r="K4990">
        <v>2</v>
      </c>
      <c r="M4990" t="s">
        <v>21</v>
      </c>
    </row>
    <row r="4991" spans="1:17" hidden="1" x14ac:dyDescent="0.25">
      <c r="A4991">
        <v>2</v>
      </c>
      <c r="B4991" t="s">
        <v>16</v>
      </c>
      <c r="C4991" t="s">
        <v>36</v>
      </c>
      <c r="D4991" t="s">
        <v>58</v>
      </c>
      <c r="E4991" t="s">
        <v>18</v>
      </c>
      <c r="F4991" t="s">
        <v>31</v>
      </c>
      <c r="G4991">
        <v>24</v>
      </c>
      <c r="M4991" t="s">
        <v>21</v>
      </c>
    </row>
    <row r="4992" spans="1:17" hidden="1" x14ac:dyDescent="0.25">
      <c r="A4992">
        <v>2</v>
      </c>
      <c r="B4992" t="s">
        <v>16</v>
      </c>
      <c r="C4992" t="s">
        <v>38</v>
      </c>
      <c r="D4992" t="s">
        <v>58</v>
      </c>
      <c r="E4992" t="s">
        <v>18</v>
      </c>
      <c r="F4992" t="s">
        <v>26</v>
      </c>
      <c r="G4992"/>
      <c r="H4992" t="s">
        <v>19</v>
      </c>
      <c r="J4992">
        <v>8</v>
      </c>
      <c r="K4992">
        <v>14</v>
      </c>
      <c r="M4992" t="s">
        <v>21</v>
      </c>
    </row>
    <row r="4993" spans="1:15" hidden="1" x14ac:dyDescent="0.25">
      <c r="A4993">
        <v>2</v>
      </c>
      <c r="B4993" t="s">
        <v>16</v>
      </c>
      <c r="C4993" t="s">
        <v>38</v>
      </c>
      <c r="D4993" t="s">
        <v>58</v>
      </c>
      <c r="E4993" t="s">
        <v>28</v>
      </c>
      <c r="F4993" t="s">
        <v>26</v>
      </c>
      <c r="G4993"/>
      <c r="H4993" t="s">
        <v>27</v>
      </c>
      <c r="I4993">
        <v>1</v>
      </c>
      <c r="J4993">
        <v>0.5</v>
      </c>
      <c r="K4993">
        <v>2</v>
      </c>
      <c r="M4993" t="s">
        <v>21</v>
      </c>
    </row>
    <row r="4994" spans="1:15" hidden="1" x14ac:dyDescent="0.25">
      <c r="A4994">
        <v>2</v>
      </c>
      <c r="B4994" t="s">
        <v>16</v>
      </c>
      <c r="C4994" t="s">
        <v>38</v>
      </c>
      <c r="D4994" t="s">
        <v>58</v>
      </c>
      <c r="E4994" t="s">
        <v>18</v>
      </c>
      <c r="F4994" t="s">
        <v>31</v>
      </c>
      <c r="G4994">
        <v>24</v>
      </c>
      <c r="M4994" t="s">
        <v>21</v>
      </c>
    </row>
    <row r="4995" spans="1:15" hidden="1" x14ac:dyDescent="0.25">
      <c r="A4995">
        <v>2</v>
      </c>
      <c r="B4995" t="s">
        <v>16</v>
      </c>
      <c r="C4995" t="s">
        <v>37</v>
      </c>
      <c r="D4995" t="s">
        <v>58</v>
      </c>
      <c r="E4995" t="s">
        <v>18</v>
      </c>
      <c r="F4995" t="s">
        <v>26</v>
      </c>
      <c r="G4995"/>
      <c r="H4995" t="s">
        <v>19</v>
      </c>
      <c r="J4995">
        <v>6</v>
      </c>
      <c r="K4995">
        <v>9</v>
      </c>
      <c r="M4995" t="s">
        <v>21</v>
      </c>
    </row>
    <row r="4996" spans="1:15" hidden="1" x14ac:dyDescent="0.25">
      <c r="A4996">
        <v>2</v>
      </c>
      <c r="B4996" t="s">
        <v>16</v>
      </c>
      <c r="C4996" t="s">
        <v>37</v>
      </c>
      <c r="D4996" t="s">
        <v>58</v>
      </c>
      <c r="E4996" t="s">
        <v>18</v>
      </c>
      <c r="F4996" t="s">
        <v>26</v>
      </c>
      <c r="G4996"/>
      <c r="H4996" t="s">
        <v>19</v>
      </c>
      <c r="J4996">
        <v>6</v>
      </c>
      <c r="K4996">
        <v>8</v>
      </c>
      <c r="M4996" t="s">
        <v>21</v>
      </c>
    </row>
    <row r="4997" spans="1:15" hidden="1" x14ac:dyDescent="0.25">
      <c r="A4997">
        <v>2</v>
      </c>
      <c r="B4997" t="s">
        <v>16</v>
      </c>
      <c r="C4997" t="s">
        <v>37</v>
      </c>
      <c r="D4997" t="s">
        <v>58</v>
      </c>
      <c r="E4997" t="s">
        <v>28</v>
      </c>
      <c r="F4997" t="s">
        <v>26</v>
      </c>
      <c r="G4997"/>
      <c r="H4997" t="s">
        <v>27</v>
      </c>
      <c r="I4997">
        <v>0.75</v>
      </c>
      <c r="J4997">
        <v>0.5</v>
      </c>
      <c r="K4997">
        <v>1</v>
      </c>
      <c r="M4997" t="s">
        <v>21</v>
      </c>
    </row>
    <row r="4998" spans="1:15" hidden="1" x14ac:dyDescent="0.25">
      <c r="A4998">
        <v>2</v>
      </c>
      <c r="B4998" t="s">
        <v>16</v>
      </c>
      <c r="C4998" t="s">
        <v>37</v>
      </c>
      <c r="D4998" t="s">
        <v>58</v>
      </c>
      <c r="E4998" t="s">
        <v>18</v>
      </c>
      <c r="F4998" t="s">
        <v>31</v>
      </c>
      <c r="G4998">
        <v>24</v>
      </c>
      <c r="M4998" t="s">
        <v>21</v>
      </c>
    </row>
    <row r="4999" spans="1:15" x14ac:dyDescent="0.25">
      <c r="A4999">
        <v>1</v>
      </c>
      <c r="B4999" t="s">
        <v>16</v>
      </c>
      <c r="C4999" t="s">
        <v>17</v>
      </c>
      <c r="D4999" t="s">
        <v>58</v>
      </c>
      <c r="E4999" t="s">
        <v>18</v>
      </c>
      <c r="F4999" t="s">
        <v>26</v>
      </c>
      <c r="G4999"/>
      <c r="H4999" t="s">
        <v>19</v>
      </c>
      <c r="J4999">
        <v>6</v>
      </c>
      <c r="K4999">
        <v>8</v>
      </c>
      <c r="M4999" t="s">
        <v>21</v>
      </c>
    </row>
    <row r="5000" spans="1:15" x14ac:dyDescent="0.25">
      <c r="A5000">
        <v>1</v>
      </c>
      <c r="B5000" t="s">
        <v>16</v>
      </c>
      <c r="C5000" t="s">
        <v>17</v>
      </c>
      <c r="D5000" t="s">
        <v>58</v>
      </c>
      <c r="E5000" t="s">
        <v>20</v>
      </c>
      <c r="F5000" t="s">
        <v>74</v>
      </c>
      <c r="G5000"/>
      <c r="J5000">
        <v>0.25</v>
      </c>
      <c r="K5000">
        <v>0.33</v>
      </c>
      <c r="M5000" t="s">
        <v>75</v>
      </c>
      <c r="N5000" t="s">
        <v>21</v>
      </c>
      <c r="O5000" t="s">
        <v>22</v>
      </c>
    </row>
    <row r="5001" spans="1:15" x14ac:dyDescent="0.25">
      <c r="A5001">
        <v>1</v>
      </c>
      <c r="B5001" t="s">
        <v>16</v>
      </c>
      <c r="C5001" t="s">
        <v>17</v>
      </c>
      <c r="D5001" t="s">
        <v>58</v>
      </c>
      <c r="E5001" t="s">
        <v>23</v>
      </c>
      <c r="F5001" t="s">
        <v>26</v>
      </c>
      <c r="G5001"/>
      <c r="H5001" t="s">
        <v>19</v>
      </c>
      <c r="J5001">
        <v>6</v>
      </c>
      <c r="K5001">
        <v>8</v>
      </c>
      <c r="M5001" t="s">
        <v>22</v>
      </c>
    </row>
    <row r="5002" spans="1:15" x14ac:dyDescent="0.25">
      <c r="A5002">
        <v>1</v>
      </c>
      <c r="B5002" t="s">
        <v>16</v>
      </c>
      <c r="C5002" t="s">
        <v>17</v>
      </c>
      <c r="D5002" t="s">
        <v>58</v>
      </c>
      <c r="E5002" t="s">
        <v>28</v>
      </c>
      <c r="F5002" t="s">
        <v>26</v>
      </c>
      <c r="G5002"/>
      <c r="H5002" t="s">
        <v>27</v>
      </c>
      <c r="I5002">
        <v>0.75</v>
      </c>
      <c r="J5002">
        <v>0.5</v>
      </c>
      <c r="K5002">
        <v>1</v>
      </c>
      <c r="M5002" t="s">
        <v>21</v>
      </c>
    </row>
    <row r="5003" spans="1:15" x14ac:dyDescent="0.25">
      <c r="A5003">
        <v>1</v>
      </c>
      <c r="B5003" t="s">
        <v>16</v>
      </c>
      <c r="C5003" t="s">
        <v>17</v>
      </c>
      <c r="D5003" t="s">
        <v>58</v>
      </c>
      <c r="E5003" t="s">
        <v>20</v>
      </c>
      <c r="F5003" t="s">
        <v>74</v>
      </c>
      <c r="G5003"/>
      <c r="J5003">
        <v>0.25</v>
      </c>
      <c r="K5003">
        <v>0.33</v>
      </c>
      <c r="M5003" t="s">
        <v>75</v>
      </c>
      <c r="N5003" t="s">
        <v>24</v>
      </c>
      <c r="O5003" t="s">
        <v>21</v>
      </c>
    </row>
    <row r="5004" spans="1:15" x14ac:dyDescent="0.25">
      <c r="A5004">
        <v>1</v>
      </c>
      <c r="B5004" t="s">
        <v>16</v>
      </c>
      <c r="C5004" t="s">
        <v>17</v>
      </c>
      <c r="D5004" t="s">
        <v>58</v>
      </c>
      <c r="E5004" t="s">
        <v>18</v>
      </c>
      <c r="F5004" t="s">
        <v>31</v>
      </c>
      <c r="G5004">
        <v>24</v>
      </c>
      <c r="M5004" t="s">
        <v>21</v>
      </c>
    </row>
    <row r="5005" spans="1:15" x14ac:dyDescent="0.25">
      <c r="A5005">
        <v>1</v>
      </c>
      <c r="B5005" t="s">
        <v>16</v>
      </c>
      <c r="C5005" t="s">
        <v>36</v>
      </c>
      <c r="D5005" t="s">
        <v>58</v>
      </c>
      <c r="E5005" t="s">
        <v>18</v>
      </c>
      <c r="F5005" t="s">
        <v>26</v>
      </c>
      <c r="G5005"/>
      <c r="H5005" t="s">
        <v>19</v>
      </c>
      <c r="J5005">
        <v>8</v>
      </c>
      <c r="K5005">
        <v>10</v>
      </c>
      <c r="M5005" t="s">
        <v>21</v>
      </c>
    </row>
    <row r="5006" spans="1:15" x14ac:dyDescent="0.25">
      <c r="A5006">
        <v>1</v>
      </c>
      <c r="B5006" t="s">
        <v>16</v>
      </c>
      <c r="C5006" t="s">
        <v>36</v>
      </c>
      <c r="D5006" t="s">
        <v>58</v>
      </c>
      <c r="E5006" t="s">
        <v>28</v>
      </c>
      <c r="F5006" t="s">
        <v>26</v>
      </c>
      <c r="G5006"/>
      <c r="H5006" t="s">
        <v>27</v>
      </c>
      <c r="I5006">
        <v>1</v>
      </c>
      <c r="J5006">
        <v>0.5</v>
      </c>
      <c r="K5006">
        <v>2</v>
      </c>
      <c r="M5006" t="s">
        <v>21</v>
      </c>
    </row>
    <row r="5007" spans="1:15" x14ac:dyDescent="0.25">
      <c r="A5007">
        <v>1</v>
      </c>
      <c r="B5007" t="s">
        <v>16</v>
      </c>
      <c r="C5007" t="s">
        <v>36</v>
      </c>
      <c r="D5007" t="s">
        <v>58</v>
      </c>
      <c r="E5007" t="s">
        <v>18</v>
      </c>
      <c r="F5007" t="s">
        <v>31</v>
      </c>
      <c r="G5007">
        <v>24</v>
      </c>
      <c r="M5007" t="s">
        <v>21</v>
      </c>
    </row>
    <row r="5008" spans="1:15" x14ac:dyDescent="0.25">
      <c r="A5008">
        <v>1</v>
      </c>
      <c r="B5008" t="s">
        <v>16</v>
      </c>
      <c r="C5008" t="s">
        <v>38</v>
      </c>
      <c r="D5008" t="s">
        <v>58</v>
      </c>
      <c r="E5008" t="s">
        <v>18</v>
      </c>
      <c r="F5008" t="s">
        <v>26</v>
      </c>
      <c r="G5008"/>
      <c r="H5008" t="s">
        <v>19</v>
      </c>
      <c r="J5008">
        <v>8</v>
      </c>
      <c r="K5008">
        <v>14</v>
      </c>
      <c r="M5008" t="s">
        <v>21</v>
      </c>
    </row>
    <row r="5009" spans="1:17" x14ac:dyDescent="0.25">
      <c r="A5009">
        <v>1</v>
      </c>
      <c r="B5009" t="s">
        <v>16</v>
      </c>
      <c r="C5009" t="s">
        <v>38</v>
      </c>
      <c r="D5009" t="s">
        <v>58</v>
      </c>
      <c r="E5009" t="s">
        <v>28</v>
      </c>
      <c r="F5009" t="s">
        <v>26</v>
      </c>
      <c r="G5009"/>
      <c r="H5009" t="s">
        <v>27</v>
      </c>
      <c r="I5009">
        <v>1</v>
      </c>
      <c r="J5009">
        <v>0.5</v>
      </c>
      <c r="K5009">
        <v>2</v>
      </c>
      <c r="M5009" t="s">
        <v>21</v>
      </c>
    </row>
    <row r="5010" spans="1:17" x14ac:dyDescent="0.25">
      <c r="A5010">
        <v>1</v>
      </c>
      <c r="B5010" t="s">
        <v>16</v>
      </c>
      <c r="C5010" t="s">
        <v>38</v>
      </c>
      <c r="D5010" t="s">
        <v>58</v>
      </c>
      <c r="E5010" t="s">
        <v>18</v>
      </c>
      <c r="F5010" t="s">
        <v>31</v>
      </c>
      <c r="G5010">
        <v>24</v>
      </c>
      <c r="M5010" t="s">
        <v>21</v>
      </c>
    </row>
    <row r="5011" spans="1:17" x14ac:dyDescent="0.25">
      <c r="A5011">
        <v>1</v>
      </c>
      <c r="B5011" t="s">
        <v>16</v>
      </c>
      <c r="C5011" t="s">
        <v>37</v>
      </c>
      <c r="D5011" t="s">
        <v>58</v>
      </c>
      <c r="E5011" t="s">
        <v>18</v>
      </c>
      <c r="F5011" t="s">
        <v>26</v>
      </c>
      <c r="G5011"/>
      <c r="H5011" t="s">
        <v>19</v>
      </c>
      <c r="J5011">
        <v>6</v>
      </c>
      <c r="K5011">
        <v>8</v>
      </c>
      <c r="M5011" t="s">
        <v>21</v>
      </c>
    </row>
    <row r="5012" spans="1:17" x14ac:dyDescent="0.25">
      <c r="A5012">
        <v>1</v>
      </c>
      <c r="B5012" t="s">
        <v>16</v>
      </c>
      <c r="C5012" t="s">
        <v>37</v>
      </c>
      <c r="D5012" t="s">
        <v>58</v>
      </c>
      <c r="E5012" t="s">
        <v>20</v>
      </c>
      <c r="F5012" t="s">
        <v>74</v>
      </c>
      <c r="G5012"/>
      <c r="J5012">
        <v>0.25</v>
      </c>
      <c r="K5012">
        <v>0.33</v>
      </c>
      <c r="M5012" t="s">
        <v>75</v>
      </c>
      <c r="N5012" t="s">
        <v>21</v>
      </c>
      <c r="O5012" t="s">
        <v>22</v>
      </c>
    </row>
    <row r="5013" spans="1:17" x14ac:dyDescent="0.25">
      <c r="A5013">
        <v>1</v>
      </c>
      <c r="B5013" t="s">
        <v>16</v>
      </c>
      <c r="C5013" t="s">
        <v>37</v>
      </c>
      <c r="D5013" t="s">
        <v>58</v>
      </c>
      <c r="E5013" t="s">
        <v>23</v>
      </c>
      <c r="F5013" t="s">
        <v>26</v>
      </c>
      <c r="G5013"/>
      <c r="H5013" t="s">
        <v>19</v>
      </c>
      <c r="J5013">
        <v>6</v>
      </c>
      <c r="K5013">
        <v>8</v>
      </c>
      <c r="M5013" t="s">
        <v>22</v>
      </c>
    </row>
    <row r="5014" spans="1:17" x14ac:dyDescent="0.25">
      <c r="A5014">
        <v>1</v>
      </c>
      <c r="B5014" t="s">
        <v>16</v>
      </c>
      <c r="C5014" t="s">
        <v>37</v>
      </c>
      <c r="D5014" t="s">
        <v>58</v>
      </c>
      <c r="E5014" t="s">
        <v>28</v>
      </c>
      <c r="F5014" t="s">
        <v>26</v>
      </c>
      <c r="G5014"/>
      <c r="H5014" t="s">
        <v>27</v>
      </c>
      <c r="I5014">
        <v>0.75</v>
      </c>
      <c r="J5014">
        <v>0.5</v>
      </c>
      <c r="K5014">
        <v>1</v>
      </c>
      <c r="M5014" t="s">
        <v>21</v>
      </c>
    </row>
    <row r="5015" spans="1:17" x14ac:dyDescent="0.25">
      <c r="A5015">
        <v>1</v>
      </c>
      <c r="B5015" t="s">
        <v>16</v>
      </c>
      <c r="C5015" t="s">
        <v>37</v>
      </c>
      <c r="D5015" t="s">
        <v>58</v>
      </c>
      <c r="E5015" t="s">
        <v>20</v>
      </c>
      <c r="F5015" t="s">
        <v>74</v>
      </c>
      <c r="G5015"/>
      <c r="J5015">
        <v>0.25</v>
      </c>
      <c r="K5015">
        <v>0.33</v>
      </c>
      <c r="M5015" t="s">
        <v>75</v>
      </c>
      <c r="N5015" t="s">
        <v>24</v>
      </c>
      <c r="O5015" t="s">
        <v>21</v>
      </c>
    </row>
    <row r="5016" spans="1:17" x14ac:dyDescent="0.25">
      <c r="A5016">
        <v>1</v>
      </c>
      <c r="B5016" t="s">
        <v>16</v>
      </c>
      <c r="C5016" t="s">
        <v>37</v>
      </c>
      <c r="D5016" t="s">
        <v>58</v>
      </c>
      <c r="E5016" t="s">
        <v>18</v>
      </c>
      <c r="F5016" t="s">
        <v>31</v>
      </c>
      <c r="G5016">
        <v>24</v>
      </c>
      <c r="M5016" t="s">
        <v>21</v>
      </c>
    </row>
    <row r="5017" spans="1:17" hidden="1" x14ac:dyDescent="0.25">
      <c r="A5017">
        <v>0</v>
      </c>
      <c r="B5017" t="s">
        <v>39</v>
      </c>
      <c r="C5017" t="s">
        <v>17</v>
      </c>
      <c r="D5017" t="s">
        <v>58</v>
      </c>
      <c r="E5017" t="s">
        <v>18</v>
      </c>
      <c r="F5017" t="s">
        <v>26</v>
      </c>
      <c r="G5017"/>
      <c r="H5017" t="s">
        <v>19</v>
      </c>
      <c r="J5017">
        <v>6</v>
      </c>
      <c r="K5017">
        <v>8</v>
      </c>
      <c r="M5017" t="s">
        <v>21</v>
      </c>
    </row>
    <row r="5018" spans="1:17" hidden="1" x14ac:dyDescent="0.25">
      <c r="A5018">
        <v>0</v>
      </c>
      <c r="B5018" t="s">
        <v>39</v>
      </c>
      <c r="C5018" t="s">
        <v>17</v>
      </c>
      <c r="D5018" t="s">
        <v>58</v>
      </c>
      <c r="E5018" t="s">
        <v>20</v>
      </c>
      <c r="F5018" t="s">
        <v>74</v>
      </c>
      <c r="G5018"/>
      <c r="J5018">
        <v>0.25</v>
      </c>
      <c r="K5018">
        <v>0.33</v>
      </c>
      <c r="M5018" t="s">
        <v>75</v>
      </c>
      <c r="N5018" t="s">
        <v>21</v>
      </c>
      <c r="O5018" t="s">
        <v>22</v>
      </c>
    </row>
    <row r="5019" spans="1:17" hidden="1" x14ac:dyDescent="0.25">
      <c r="A5019">
        <v>0</v>
      </c>
      <c r="B5019" t="s">
        <v>39</v>
      </c>
      <c r="C5019" t="s">
        <v>17</v>
      </c>
      <c r="D5019" t="s">
        <v>58</v>
      </c>
      <c r="E5019" t="s">
        <v>23</v>
      </c>
      <c r="F5019" t="s">
        <v>26</v>
      </c>
      <c r="G5019"/>
      <c r="H5019" t="s">
        <v>19</v>
      </c>
      <c r="J5019">
        <v>6</v>
      </c>
      <c r="K5019">
        <v>8</v>
      </c>
      <c r="M5019" t="s">
        <v>22</v>
      </c>
    </row>
    <row r="5020" spans="1:17" hidden="1" x14ac:dyDescent="0.25">
      <c r="A5020">
        <v>0</v>
      </c>
      <c r="B5020" t="s">
        <v>39</v>
      </c>
      <c r="C5020" t="s">
        <v>17</v>
      </c>
      <c r="D5020" t="s">
        <v>58</v>
      </c>
      <c r="E5020" t="s">
        <v>20</v>
      </c>
      <c r="F5020" t="s">
        <v>74</v>
      </c>
      <c r="G5020"/>
      <c r="J5020">
        <v>0.25</v>
      </c>
      <c r="K5020">
        <v>0.33</v>
      </c>
      <c r="M5020" t="s">
        <v>75</v>
      </c>
      <c r="N5020" t="s">
        <v>24</v>
      </c>
      <c r="O5020" t="s">
        <v>29</v>
      </c>
      <c r="P5020">
        <v>2500</v>
      </c>
      <c r="Q5020" t="e">
        <f>VLOOKUP(A5020&amp;C5020&amp;D5020,Sheet2!$A$1:$W$46,21,FALSE)</f>
        <v>#N/A</v>
      </c>
    </row>
    <row r="5021" spans="1:17" hidden="1" x14ac:dyDescent="0.25">
      <c r="A5021">
        <v>0</v>
      </c>
      <c r="B5021" t="s">
        <v>39</v>
      </c>
      <c r="C5021" t="s">
        <v>17</v>
      </c>
      <c r="D5021" t="s">
        <v>58</v>
      </c>
      <c r="E5021" t="s">
        <v>30</v>
      </c>
      <c r="F5021" t="s">
        <v>26</v>
      </c>
      <c r="G5021"/>
      <c r="H5021" t="s">
        <v>19</v>
      </c>
      <c r="J5021">
        <v>1</v>
      </c>
      <c r="K5021">
        <v>2</v>
      </c>
      <c r="M5021" t="s">
        <v>24</v>
      </c>
    </row>
    <row r="5022" spans="1:17" hidden="1" x14ac:dyDescent="0.25">
      <c r="A5022">
        <v>0</v>
      </c>
      <c r="B5022" t="s">
        <v>39</v>
      </c>
      <c r="C5022" t="s">
        <v>17</v>
      </c>
      <c r="D5022" t="s">
        <v>58</v>
      </c>
      <c r="E5022" t="s">
        <v>20</v>
      </c>
      <c r="F5022" t="s">
        <v>74</v>
      </c>
      <c r="G5022"/>
      <c r="J5022">
        <v>0.25</v>
      </c>
      <c r="K5022">
        <v>0.33</v>
      </c>
      <c r="M5022" t="s">
        <v>75</v>
      </c>
      <c r="N5022" t="s">
        <v>24</v>
      </c>
      <c r="O5022" t="s">
        <v>21</v>
      </c>
      <c r="P5022">
        <v>1000</v>
      </c>
    </row>
    <row r="5023" spans="1:17" hidden="1" x14ac:dyDescent="0.25">
      <c r="A5023">
        <v>0</v>
      </c>
      <c r="B5023" t="s">
        <v>39</v>
      </c>
      <c r="C5023" t="s">
        <v>17</v>
      </c>
      <c r="D5023" t="s">
        <v>58</v>
      </c>
      <c r="E5023" t="s">
        <v>28</v>
      </c>
      <c r="F5023" t="s">
        <v>26</v>
      </c>
      <c r="G5023"/>
      <c r="H5023" t="s">
        <v>27</v>
      </c>
      <c r="I5023">
        <v>0.75</v>
      </c>
      <c r="J5023">
        <v>0.5</v>
      </c>
      <c r="K5023">
        <v>1</v>
      </c>
      <c r="M5023" t="s">
        <v>21</v>
      </c>
    </row>
    <row r="5024" spans="1:17" hidden="1" x14ac:dyDescent="0.25">
      <c r="A5024">
        <v>0</v>
      </c>
      <c r="B5024" t="s">
        <v>39</v>
      </c>
      <c r="C5024" t="s">
        <v>17</v>
      </c>
      <c r="D5024" t="s">
        <v>58</v>
      </c>
      <c r="E5024" t="s">
        <v>20</v>
      </c>
      <c r="F5024" t="s">
        <v>74</v>
      </c>
      <c r="G5024"/>
      <c r="J5024">
        <v>0.25</v>
      </c>
      <c r="K5024">
        <v>0.33</v>
      </c>
      <c r="M5024" t="s">
        <v>75</v>
      </c>
      <c r="N5024" t="s">
        <v>24</v>
      </c>
      <c r="O5024" t="s">
        <v>21</v>
      </c>
    </row>
    <row r="5025" spans="1:17" hidden="1" x14ac:dyDescent="0.25">
      <c r="A5025">
        <v>0</v>
      </c>
      <c r="B5025" t="s">
        <v>39</v>
      </c>
      <c r="C5025" t="s">
        <v>17</v>
      </c>
      <c r="D5025" t="s">
        <v>58</v>
      </c>
      <c r="E5025" t="s">
        <v>18</v>
      </c>
      <c r="F5025" t="s">
        <v>31</v>
      </c>
      <c r="G5025">
        <v>24</v>
      </c>
      <c r="M5025" t="s">
        <v>21</v>
      </c>
    </row>
    <row r="5026" spans="1:17" hidden="1" x14ac:dyDescent="0.25">
      <c r="A5026">
        <v>0</v>
      </c>
      <c r="B5026" t="s">
        <v>39</v>
      </c>
      <c r="C5026" t="s">
        <v>36</v>
      </c>
      <c r="D5026" t="s">
        <v>58</v>
      </c>
      <c r="E5026" t="s">
        <v>18</v>
      </c>
      <c r="F5026" t="s">
        <v>26</v>
      </c>
      <c r="G5026"/>
      <c r="H5026" t="s">
        <v>19</v>
      </c>
      <c r="J5026">
        <v>8</v>
      </c>
      <c r="K5026">
        <v>10</v>
      </c>
      <c r="M5026" t="s">
        <v>21</v>
      </c>
    </row>
    <row r="5027" spans="1:17" hidden="1" x14ac:dyDescent="0.25">
      <c r="A5027">
        <v>0</v>
      </c>
      <c r="B5027" t="s">
        <v>39</v>
      </c>
      <c r="C5027" t="s">
        <v>36</v>
      </c>
      <c r="D5027" t="s">
        <v>58</v>
      </c>
      <c r="E5027" t="s">
        <v>20</v>
      </c>
      <c r="F5027" t="s">
        <v>74</v>
      </c>
      <c r="G5027"/>
      <c r="J5027">
        <v>0.25</v>
      </c>
      <c r="K5027">
        <v>0.33</v>
      </c>
      <c r="M5027" t="s">
        <v>75</v>
      </c>
      <c r="N5027" t="s">
        <v>21</v>
      </c>
      <c r="O5027" t="s">
        <v>29</v>
      </c>
      <c r="P5027">
        <v>2500</v>
      </c>
      <c r="Q5027" t="e">
        <f>VLOOKUP(A5027&amp;C5027&amp;D5027,Sheet2!$A$1:$W$46,21,FALSE)</f>
        <v>#N/A</v>
      </c>
    </row>
    <row r="5028" spans="1:17" hidden="1" x14ac:dyDescent="0.25">
      <c r="A5028">
        <v>0</v>
      </c>
      <c r="B5028" t="s">
        <v>39</v>
      </c>
      <c r="C5028" t="s">
        <v>36</v>
      </c>
      <c r="D5028" t="s">
        <v>58</v>
      </c>
      <c r="E5028" t="s">
        <v>30</v>
      </c>
      <c r="F5028" t="s">
        <v>26</v>
      </c>
      <c r="G5028"/>
      <c r="H5028" t="s">
        <v>19</v>
      </c>
      <c r="J5028">
        <v>2</v>
      </c>
      <c r="K5028">
        <v>4</v>
      </c>
      <c r="M5028" t="s">
        <v>24</v>
      </c>
    </row>
    <row r="5029" spans="1:17" hidden="1" x14ac:dyDescent="0.25">
      <c r="A5029">
        <v>0</v>
      </c>
      <c r="B5029" t="s">
        <v>39</v>
      </c>
      <c r="C5029" t="s">
        <v>36</v>
      </c>
      <c r="D5029" t="s">
        <v>58</v>
      </c>
      <c r="E5029" t="s">
        <v>20</v>
      </c>
      <c r="F5029" t="s">
        <v>74</v>
      </c>
      <c r="G5029"/>
      <c r="J5029">
        <v>0.25</v>
      </c>
      <c r="K5029">
        <v>0.33</v>
      </c>
      <c r="M5029" t="s">
        <v>75</v>
      </c>
      <c r="N5029" t="s">
        <v>24</v>
      </c>
      <c r="O5029" t="s">
        <v>21</v>
      </c>
    </row>
    <row r="5030" spans="1:17" hidden="1" x14ac:dyDescent="0.25">
      <c r="A5030">
        <v>0</v>
      </c>
      <c r="B5030" t="s">
        <v>39</v>
      </c>
      <c r="C5030" t="s">
        <v>36</v>
      </c>
      <c r="D5030" t="s">
        <v>58</v>
      </c>
      <c r="E5030" t="s">
        <v>28</v>
      </c>
      <c r="F5030" t="s">
        <v>26</v>
      </c>
      <c r="G5030"/>
      <c r="H5030" t="s">
        <v>27</v>
      </c>
      <c r="I5030">
        <v>1</v>
      </c>
      <c r="J5030">
        <v>0.5</v>
      </c>
      <c r="K5030">
        <v>2</v>
      </c>
      <c r="M5030" t="s">
        <v>21</v>
      </c>
    </row>
    <row r="5031" spans="1:17" hidden="1" x14ac:dyDescent="0.25">
      <c r="A5031">
        <v>0</v>
      </c>
      <c r="B5031" t="s">
        <v>39</v>
      </c>
      <c r="C5031" t="s">
        <v>36</v>
      </c>
      <c r="D5031" t="s">
        <v>58</v>
      </c>
      <c r="E5031" t="s">
        <v>18</v>
      </c>
      <c r="F5031" t="s">
        <v>31</v>
      </c>
      <c r="G5031">
        <v>24</v>
      </c>
      <c r="M5031" t="s">
        <v>21</v>
      </c>
    </row>
    <row r="5032" spans="1:17" hidden="1" x14ac:dyDescent="0.25">
      <c r="A5032">
        <v>0</v>
      </c>
      <c r="B5032" t="s">
        <v>39</v>
      </c>
      <c r="C5032" t="s">
        <v>38</v>
      </c>
      <c r="D5032" t="s">
        <v>58</v>
      </c>
      <c r="E5032" t="s">
        <v>18</v>
      </c>
      <c r="F5032" t="s">
        <v>26</v>
      </c>
      <c r="G5032"/>
      <c r="H5032" t="s">
        <v>19</v>
      </c>
      <c r="J5032">
        <v>8</v>
      </c>
      <c r="K5032">
        <v>14</v>
      </c>
      <c r="M5032" t="s">
        <v>21</v>
      </c>
    </row>
    <row r="5033" spans="1:17" hidden="1" x14ac:dyDescent="0.25">
      <c r="A5033">
        <v>0</v>
      </c>
      <c r="B5033" t="s">
        <v>39</v>
      </c>
      <c r="C5033" t="s">
        <v>38</v>
      </c>
      <c r="D5033" t="s">
        <v>58</v>
      </c>
      <c r="E5033" t="s">
        <v>28</v>
      </c>
      <c r="F5033" t="s">
        <v>26</v>
      </c>
      <c r="G5033"/>
      <c r="H5033" t="s">
        <v>27</v>
      </c>
      <c r="I5033">
        <v>1</v>
      </c>
      <c r="J5033">
        <v>0.5</v>
      </c>
      <c r="K5033">
        <v>2</v>
      </c>
      <c r="M5033" t="s">
        <v>21</v>
      </c>
    </row>
    <row r="5034" spans="1:17" hidden="1" x14ac:dyDescent="0.25">
      <c r="A5034">
        <v>0</v>
      </c>
      <c r="B5034" t="s">
        <v>39</v>
      </c>
      <c r="C5034" t="s">
        <v>38</v>
      </c>
      <c r="D5034" t="s">
        <v>58</v>
      </c>
      <c r="E5034" t="s">
        <v>18</v>
      </c>
      <c r="F5034" t="s">
        <v>31</v>
      </c>
      <c r="G5034">
        <v>24</v>
      </c>
      <c r="M5034" t="s">
        <v>21</v>
      </c>
    </row>
    <row r="5035" spans="1:17" hidden="1" x14ac:dyDescent="0.25">
      <c r="A5035">
        <v>0</v>
      </c>
      <c r="B5035" t="s">
        <v>39</v>
      </c>
      <c r="C5035" t="s">
        <v>37</v>
      </c>
      <c r="D5035" t="s">
        <v>58</v>
      </c>
      <c r="E5035" t="s">
        <v>18</v>
      </c>
      <c r="F5035" t="s">
        <v>26</v>
      </c>
      <c r="G5035"/>
      <c r="H5035" t="s">
        <v>19</v>
      </c>
      <c r="J5035">
        <v>6</v>
      </c>
      <c r="K5035">
        <v>8</v>
      </c>
      <c r="M5035" t="s">
        <v>21</v>
      </c>
    </row>
    <row r="5036" spans="1:17" hidden="1" x14ac:dyDescent="0.25">
      <c r="A5036">
        <v>0</v>
      </c>
      <c r="B5036" t="s">
        <v>39</v>
      </c>
      <c r="C5036" t="s">
        <v>37</v>
      </c>
      <c r="D5036" t="s">
        <v>58</v>
      </c>
      <c r="E5036" t="s">
        <v>20</v>
      </c>
      <c r="F5036" t="s">
        <v>74</v>
      </c>
      <c r="G5036"/>
      <c r="J5036">
        <v>0.25</v>
      </c>
      <c r="K5036">
        <v>0.33</v>
      </c>
      <c r="M5036" t="s">
        <v>75</v>
      </c>
      <c r="N5036" t="s">
        <v>21</v>
      </c>
      <c r="O5036" t="s">
        <v>22</v>
      </c>
    </row>
    <row r="5037" spans="1:17" hidden="1" x14ac:dyDescent="0.25">
      <c r="A5037">
        <v>0</v>
      </c>
      <c r="B5037" t="s">
        <v>39</v>
      </c>
      <c r="C5037" t="s">
        <v>37</v>
      </c>
      <c r="D5037" t="s">
        <v>58</v>
      </c>
      <c r="E5037" t="s">
        <v>23</v>
      </c>
      <c r="F5037" t="s">
        <v>26</v>
      </c>
      <c r="G5037"/>
      <c r="H5037" t="s">
        <v>19</v>
      </c>
      <c r="J5037">
        <v>6</v>
      </c>
      <c r="K5037">
        <v>8</v>
      </c>
      <c r="M5037" t="s">
        <v>22</v>
      </c>
    </row>
    <row r="5038" spans="1:17" hidden="1" x14ac:dyDescent="0.25">
      <c r="A5038">
        <v>0</v>
      </c>
      <c r="B5038" t="s">
        <v>39</v>
      </c>
      <c r="C5038" t="s">
        <v>37</v>
      </c>
      <c r="D5038" t="s">
        <v>58</v>
      </c>
      <c r="E5038" t="s">
        <v>20</v>
      </c>
      <c r="F5038" t="s">
        <v>74</v>
      </c>
      <c r="G5038"/>
      <c r="J5038">
        <v>0.25</v>
      </c>
      <c r="K5038">
        <v>0.33</v>
      </c>
      <c r="M5038" t="s">
        <v>75</v>
      </c>
      <c r="N5038" t="s">
        <v>24</v>
      </c>
      <c r="O5038" t="s">
        <v>29</v>
      </c>
      <c r="P5038">
        <v>2500</v>
      </c>
      <c r="Q5038" t="e">
        <f>VLOOKUP(A5038&amp;C5038&amp;D5038,Sheet2!$A$1:$W$46,21,FALSE)</f>
        <v>#N/A</v>
      </c>
    </row>
    <row r="5039" spans="1:17" hidden="1" x14ac:dyDescent="0.25">
      <c r="A5039">
        <v>0</v>
      </c>
      <c r="B5039" t="s">
        <v>39</v>
      </c>
      <c r="C5039" t="s">
        <v>37</v>
      </c>
      <c r="D5039" t="s">
        <v>58</v>
      </c>
      <c r="E5039" t="s">
        <v>30</v>
      </c>
      <c r="F5039" t="s">
        <v>26</v>
      </c>
      <c r="G5039"/>
      <c r="H5039" t="s">
        <v>19</v>
      </c>
      <c r="J5039">
        <v>4</v>
      </c>
      <c r="K5039">
        <v>5.5</v>
      </c>
      <c r="M5039" t="s">
        <v>24</v>
      </c>
    </row>
    <row r="5040" spans="1:17" hidden="1" x14ac:dyDescent="0.25">
      <c r="A5040">
        <v>0</v>
      </c>
      <c r="B5040" t="s">
        <v>39</v>
      </c>
      <c r="C5040" t="s">
        <v>37</v>
      </c>
      <c r="D5040" t="s">
        <v>58</v>
      </c>
      <c r="E5040" t="s">
        <v>20</v>
      </c>
      <c r="F5040" t="s">
        <v>74</v>
      </c>
      <c r="G5040"/>
      <c r="J5040">
        <v>0.25</v>
      </c>
      <c r="K5040">
        <v>0.33</v>
      </c>
      <c r="M5040" t="s">
        <v>75</v>
      </c>
      <c r="N5040" t="s">
        <v>24</v>
      </c>
      <c r="O5040" t="s">
        <v>21</v>
      </c>
      <c r="P5040">
        <v>1000</v>
      </c>
    </row>
    <row r="5041" spans="1:15" hidden="1" x14ac:dyDescent="0.25">
      <c r="A5041">
        <v>0</v>
      </c>
      <c r="B5041" t="s">
        <v>39</v>
      </c>
      <c r="C5041" t="s">
        <v>37</v>
      </c>
      <c r="D5041" t="s">
        <v>58</v>
      </c>
      <c r="E5041" t="s">
        <v>28</v>
      </c>
      <c r="F5041" t="s">
        <v>26</v>
      </c>
      <c r="G5041"/>
      <c r="H5041" t="s">
        <v>27</v>
      </c>
      <c r="I5041">
        <v>0.75</v>
      </c>
      <c r="J5041">
        <v>0.5</v>
      </c>
      <c r="K5041">
        <v>1</v>
      </c>
      <c r="M5041" t="s">
        <v>21</v>
      </c>
    </row>
    <row r="5042" spans="1:15" hidden="1" x14ac:dyDescent="0.25">
      <c r="A5042">
        <v>0</v>
      </c>
      <c r="B5042" t="s">
        <v>39</v>
      </c>
      <c r="C5042" t="s">
        <v>37</v>
      </c>
      <c r="D5042" t="s">
        <v>58</v>
      </c>
      <c r="E5042" t="s">
        <v>20</v>
      </c>
      <c r="F5042" t="s">
        <v>74</v>
      </c>
      <c r="G5042"/>
      <c r="J5042">
        <v>0.25</v>
      </c>
      <c r="K5042">
        <v>0.33</v>
      </c>
      <c r="M5042" t="s">
        <v>75</v>
      </c>
      <c r="N5042" t="s">
        <v>24</v>
      </c>
      <c r="O5042" t="s">
        <v>21</v>
      </c>
    </row>
    <row r="5043" spans="1:15" hidden="1" x14ac:dyDescent="0.25">
      <c r="A5043">
        <v>0</v>
      </c>
      <c r="B5043" t="s">
        <v>39</v>
      </c>
      <c r="C5043" t="s">
        <v>37</v>
      </c>
      <c r="D5043" t="s">
        <v>58</v>
      </c>
      <c r="E5043" t="s">
        <v>18</v>
      </c>
      <c r="F5043" t="s">
        <v>31</v>
      </c>
      <c r="G5043">
        <v>24</v>
      </c>
      <c r="M5043" t="s">
        <v>21</v>
      </c>
    </row>
    <row r="5044" spans="1:15" hidden="1" x14ac:dyDescent="0.25">
      <c r="A5044">
        <v>2</v>
      </c>
      <c r="B5044" t="s">
        <v>39</v>
      </c>
      <c r="C5044" t="s">
        <v>17</v>
      </c>
      <c r="D5044" t="s">
        <v>58</v>
      </c>
      <c r="E5044" t="s">
        <v>18</v>
      </c>
      <c r="F5044" t="s">
        <v>26</v>
      </c>
      <c r="G5044"/>
      <c r="H5044" t="s">
        <v>19</v>
      </c>
      <c r="J5044">
        <v>6</v>
      </c>
      <c r="K5044">
        <v>8</v>
      </c>
      <c r="M5044" t="s">
        <v>21</v>
      </c>
    </row>
    <row r="5045" spans="1:15" hidden="1" x14ac:dyDescent="0.25">
      <c r="A5045">
        <v>2</v>
      </c>
      <c r="B5045" t="s">
        <v>39</v>
      </c>
      <c r="C5045" t="s">
        <v>17</v>
      </c>
      <c r="D5045" t="s">
        <v>58</v>
      </c>
      <c r="E5045" t="s">
        <v>18</v>
      </c>
      <c r="F5045" t="s">
        <v>26</v>
      </c>
      <c r="G5045"/>
      <c r="H5045" t="s">
        <v>19</v>
      </c>
      <c r="J5045">
        <v>6</v>
      </c>
      <c r="K5045">
        <v>8</v>
      </c>
      <c r="M5045" t="s">
        <v>21</v>
      </c>
    </row>
    <row r="5046" spans="1:15" hidden="1" x14ac:dyDescent="0.25">
      <c r="A5046">
        <v>2</v>
      </c>
      <c r="B5046" t="s">
        <v>39</v>
      </c>
      <c r="C5046" t="s">
        <v>17</v>
      </c>
      <c r="D5046" t="s">
        <v>58</v>
      </c>
      <c r="E5046" t="s">
        <v>28</v>
      </c>
      <c r="F5046" t="s">
        <v>26</v>
      </c>
      <c r="G5046"/>
      <c r="H5046" t="s">
        <v>27</v>
      </c>
      <c r="I5046">
        <v>0.75</v>
      </c>
      <c r="J5046">
        <v>0.5</v>
      </c>
      <c r="K5046">
        <v>1</v>
      </c>
      <c r="M5046" t="s">
        <v>21</v>
      </c>
    </row>
    <row r="5047" spans="1:15" hidden="1" x14ac:dyDescent="0.25">
      <c r="A5047">
        <v>2</v>
      </c>
      <c r="B5047" t="s">
        <v>39</v>
      </c>
      <c r="C5047" t="s">
        <v>17</v>
      </c>
      <c r="D5047" t="s">
        <v>58</v>
      </c>
      <c r="E5047" t="s">
        <v>18</v>
      </c>
      <c r="F5047" t="s">
        <v>31</v>
      </c>
      <c r="G5047">
        <v>24</v>
      </c>
      <c r="M5047" t="s">
        <v>21</v>
      </c>
    </row>
    <row r="5048" spans="1:15" hidden="1" x14ac:dyDescent="0.25">
      <c r="A5048">
        <v>2</v>
      </c>
      <c r="B5048" t="s">
        <v>39</v>
      </c>
      <c r="C5048" t="s">
        <v>36</v>
      </c>
      <c r="D5048" t="s">
        <v>58</v>
      </c>
      <c r="E5048" t="s">
        <v>18</v>
      </c>
      <c r="F5048" t="s">
        <v>26</v>
      </c>
      <c r="G5048"/>
      <c r="H5048" t="s">
        <v>19</v>
      </c>
      <c r="J5048">
        <v>8</v>
      </c>
      <c r="K5048">
        <v>10</v>
      </c>
      <c r="M5048" t="s">
        <v>21</v>
      </c>
    </row>
    <row r="5049" spans="1:15" hidden="1" x14ac:dyDescent="0.25">
      <c r="A5049">
        <v>2</v>
      </c>
      <c r="B5049" t="s">
        <v>39</v>
      </c>
      <c r="C5049" t="s">
        <v>36</v>
      </c>
      <c r="D5049" t="s">
        <v>58</v>
      </c>
      <c r="E5049" t="s">
        <v>28</v>
      </c>
      <c r="F5049" t="s">
        <v>26</v>
      </c>
      <c r="G5049"/>
      <c r="H5049" t="s">
        <v>27</v>
      </c>
      <c r="I5049">
        <v>1</v>
      </c>
      <c r="J5049">
        <v>0.5</v>
      </c>
      <c r="K5049">
        <v>2</v>
      </c>
      <c r="M5049" t="s">
        <v>21</v>
      </c>
    </row>
    <row r="5050" spans="1:15" hidden="1" x14ac:dyDescent="0.25">
      <c r="A5050">
        <v>2</v>
      </c>
      <c r="B5050" t="s">
        <v>39</v>
      </c>
      <c r="C5050" t="s">
        <v>36</v>
      </c>
      <c r="D5050" t="s">
        <v>58</v>
      </c>
      <c r="E5050" t="s">
        <v>18</v>
      </c>
      <c r="F5050" t="s">
        <v>31</v>
      </c>
      <c r="G5050">
        <v>24</v>
      </c>
      <c r="M5050" t="s">
        <v>21</v>
      </c>
    </row>
    <row r="5051" spans="1:15" hidden="1" x14ac:dyDescent="0.25">
      <c r="A5051">
        <v>2</v>
      </c>
      <c r="B5051" t="s">
        <v>39</v>
      </c>
      <c r="C5051" t="s">
        <v>38</v>
      </c>
      <c r="D5051" t="s">
        <v>58</v>
      </c>
      <c r="E5051" t="s">
        <v>18</v>
      </c>
      <c r="F5051" t="s">
        <v>26</v>
      </c>
      <c r="G5051"/>
      <c r="H5051" t="s">
        <v>19</v>
      </c>
      <c r="J5051">
        <v>8</v>
      </c>
      <c r="K5051">
        <v>14</v>
      </c>
      <c r="M5051" t="s">
        <v>21</v>
      </c>
    </row>
    <row r="5052" spans="1:15" hidden="1" x14ac:dyDescent="0.25">
      <c r="A5052">
        <v>2</v>
      </c>
      <c r="B5052" t="s">
        <v>39</v>
      </c>
      <c r="C5052" t="s">
        <v>38</v>
      </c>
      <c r="D5052" t="s">
        <v>58</v>
      </c>
      <c r="E5052" t="s">
        <v>28</v>
      </c>
      <c r="F5052" t="s">
        <v>26</v>
      </c>
      <c r="G5052"/>
      <c r="H5052" t="s">
        <v>27</v>
      </c>
      <c r="I5052">
        <v>1</v>
      </c>
      <c r="J5052">
        <v>0.5</v>
      </c>
      <c r="K5052">
        <v>2</v>
      </c>
      <c r="M5052" t="s">
        <v>21</v>
      </c>
    </row>
    <row r="5053" spans="1:15" hidden="1" x14ac:dyDescent="0.25">
      <c r="A5053">
        <v>2</v>
      </c>
      <c r="B5053" t="s">
        <v>39</v>
      </c>
      <c r="C5053" t="s">
        <v>38</v>
      </c>
      <c r="D5053" t="s">
        <v>58</v>
      </c>
      <c r="E5053" t="s">
        <v>18</v>
      </c>
      <c r="F5053" t="s">
        <v>31</v>
      </c>
      <c r="G5053">
        <v>24</v>
      </c>
      <c r="M5053" t="s">
        <v>21</v>
      </c>
    </row>
    <row r="5054" spans="1:15" hidden="1" x14ac:dyDescent="0.25">
      <c r="A5054">
        <v>2</v>
      </c>
      <c r="B5054" t="s">
        <v>39</v>
      </c>
      <c r="C5054" t="s">
        <v>37</v>
      </c>
      <c r="D5054" t="s">
        <v>58</v>
      </c>
      <c r="E5054" t="s">
        <v>18</v>
      </c>
      <c r="F5054" t="s">
        <v>26</v>
      </c>
      <c r="G5054"/>
      <c r="H5054" t="s">
        <v>19</v>
      </c>
      <c r="J5054">
        <v>6</v>
      </c>
      <c r="K5054">
        <v>9</v>
      </c>
      <c r="M5054" t="s">
        <v>21</v>
      </c>
    </row>
    <row r="5055" spans="1:15" hidden="1" x14ac:dyDescent="0.25">
      <c r="A5055">
        <v>2</v>
      </c>
      <c r="B5055" t="s">
        <v>39</v>
      </c>
      <c r="C5055" t="s">
        <v>37</v>
      </c>
      <c r="D5055" t="s">
        <v>58</v>
      </c>
      <c r="E5055" t="s">
        <v>18</v>
      </c>
      <c r="F5055" t="s">
        <v>26</v>
      </c>
      <c r="G5055"/>
      <c r="H5055" t="s">
        <v>19</v>
      </c>
      <c r="J5055">
        <v>6</v>
      </c>
      <c r="K5055">
        <v>8</v>
      </c>
      <c r="M5055" t="s">
        <v>21</v>
      </c>
    </row>
    <row r="5056" spans="1:15" hidden="1" x14ac:dyDescent="0.25">
      <c r="A5056">
        <v>2</v>
      </c>
      <c r="B5056" t="s">
        <v>39</v>
      </c>
      <c r="C5056" t="s">
        <v>37</v>
      </c>
      <c r="D5056" t="s">
        <v>58</v>
      </c>
      <c r="E5056" t="s">
        <v>28</v>
      </c>
      <c r="F5056" t="s">
        <v>26</v>
      </c>
      <c r="G5056"/>
      <c r="H5056" t="s">
        <v>27</v>
      </c>
      <c r="I5056">
        <v>0.75</v>
      </c>
      <c r="J5056">
        <v>0.5</v>
      </c>
      <c r="K5056">
        <v>1</v>
      </c>
      <c r="M5056" t="s">
        <v>21</v>
      </c>
    </row>
    <row r="5057" spans="1:15" hidden="1" x14ac:dyDescent="0.25">
      <c r="A5057">
        <v>2</v>
      </c>
      <c r="B5057" t="s">
        <v>39</v>
      </c>
      <c r="C5057" t="s">
        <v>37</v>
      </c>
      <c r="D5057" t="s">
        <v>58</v>
      </c>
      <c r="E5057" t="s">
        <v>18</v>
      </c>
      <c r="F5057" t="s">
        <v>31</v>
      </c>
      <c r="G5057">
        <v>24</v>
      </c>
      <c r="M5057" t="s">
        <v>21</v>
      </c>
    </row>
    <row r="5058" spans="1:15" x14ac:dyDescent="0.25">
      <c r="A5058">
        <v>1</v>
      </c>
      <c r="B5058" t="s">
        <v>39</v>
      </c>
      <c r="C5058" t="s">
        <v>17</v>
      </c>
      <c r="D5058" t="s">
        <v>58</v>
      </c>
      <c r="E5058" t="s">
        <v>18</v>
      </c>
      <c r="F5058" t="s">
        <v>26</v>
      </c>
      <c r="G5058"/>
      <c r="H5058" t="s">
        <v>19</v>
      </c>
      <c r="J5058">
        <v>6</v>
      </c>
      <c r="K5058">
        <v>8</v>
      </c>
      <c r="M5058" t="s">
        <v>21</v>
      </c>
    </row>
    <row r="5059" spans="1:15" x14ac:dyDescent="0.25">
      <c r="A5059">
        <v>1</v>
      </c>
      <c r="B5059" t="s">
        <v>39</v>
      </c>
      <c r="C5059" t="s">
        <v>17</v>
      </c>
      <c r="D5059" t="s">
        <v>58</v>
      </c>
      <c r="E5059" t="s">
        <v>20</v>
      </c>
      <c r="F5059" t="s">
        <v>74</v>
      </c>
      <c r="G5059"/>
      <c r="J5059">
        <v>0.25</v>
      </c>
      <c r="K5059">
        <v>0.33</v>
      </c>
      <c r="M5059" t="s">
        <v>75</v>
      </c>
      <c r="N5059" t="s">
        <v>21</v>
      </c>
      <c r="O5059" t="s">
        <v>22</v>
      </c>
    </row>
    <row r="5060" spans="1:15" x14ac:dyDescent="0.25">
      <c r="A5060">
        <v>1</v>
      </c>
      <c r="B5060" t="s">
        <v>39</v>
      </c>
      <c r="C5060" t="s">
        <v>17</v>
      </c>
      <c r="D5060" t="s">
        <v>58</v>
      </c>
      <c r="E5060" t="s">
        <v>23</v>
      </c>
      <c r="F5060" t="s">
        <v>26</v>
      </c>
      <c r="G5060"/>
      <c r="H5060" t="s">
        <v>19</v>
      </c>
      <c r="J5060">
        <v>6</v>
      </c>
      <c r="K5060">
        <v>8</v>
      </c>
      <c r="M5060" t="s">
        <v>22</v>
      </c>
    </row>
    <row r="5061" spans="1:15" x14ac:dyDescent="0.25">
      <c r="A5061">
        <v>1</v>
      </c>
      <c r="B5061" t="s">
        <v>39</v>
      </c>
      <c r="C5061" t="s">
        <v>17</v>
      </c>
      <c r="D5061" t="s">
        <v>58</v>
      </c>
      <c r="E5061" t="s">
        <v>28</v>
      </c>
      <c r="F5061" t="s">
        <v>26</v>
      </c>
      <c r="G5061"/>
      <c r="H5061" t="s">
        <v>27</v>
      </c>
      <c r="I5061">
        <v>0.75</v>
      </c>
      <c r="J5061">
        <v>0.5</v>
      </c>
      <c r="K5061">
        <v>1</v>
      </c>
      <c r="M5061" t="s">
        <v>21</v>
      </c>
    </row>
    <row r="5062" spans="1:15" x14ac:dyDescent="0.25">
      <c r="A5062">
        <v>1</v>
      </c>
      <c r="B5062" t="s">
        <v>39</v>
      </c>
      <c r="C5062" t="s">
        <v>17</v>
      </c>
      <c r="D5062" t="s">
        <v>58</v>
      </c>
      <c r="E5062" t="s">
        <v>20</v>
      </c>
      <c r="F5062" t="s">
        <v>74</v>
      </c>
      <c r="G5062"/>
      <c r="J5062">
        <v>0.25</v>
      </c>
      <c r="K5062">
        <v>0.33</v>
      </c>
      <c r="M5062" t="s">
        <v>75</v>
      </c>
      <c r="N5062" t="s">
        <v>24</v>
      </c>
      <c r="O5062" t="s">
        <v>21</v>
      </c>
    </row>
    <row r="5063" spans="1:15" x14ac:dyDescent="0.25">
      <c r="A5063">
        <v>1</v>
      </c>
      <c r="B5063" t="s">
        <v>39</v>
      </c>
      <c r="C5063" t="s">
        <v>17</v>
      </c>
      <c r="D5063" t="s">
        <v>58</v>
      </c>
      <c r="E5063" t="s">
        <v>18</v>
      </c>
      <c r="F5063" t="s">
        <v>31</v>
      </c>
      <c r="G5063">
        <v>24</v>
      </c>
      <c r="M5063" t="s">
        <v>21</v>
      </c>
    </row>
    <row r="5064" spans="1:15" x14ac:dyDescent="0.25">
      <c r="A5064">
        <v>1</v>
      </c>
      <c r="B5064" t="s">
        <v>39</v>
      </c>
      <c r="C5064" t="s">
        <v>36</v>
      </c>
      <c r="D5064" t="s">
        <v>58</v>
      </c>
      <c r="E5064" t="s">
        <v>18</v>
      </c>
      <c r="F5064" t="s">
        <v>26</v>
      </c>
      <c r="G5064"/>
      <c r="H5064" t="s">
        <v>19</v>
      </c>
      <c r="J5064">
        <v>8</v>
      </c>
      <c r="K5064">
        <v>10</v>
      </c>
      <c r="M5064" t="s">
        <v>21</v>
      </c>
    </row>
    <row r="5065" spans="1:15" x14ac:dyDescent="0.25">
      <c r="A5065">
        <v>1</v>
      </c>
      <c r="B5065" t="s">
        <v>39</v>
      </c>
      <c r="C5065" t="s">
        <v>36</v>
      </c>
      <c r="D5065" t="s">
        <v>58</v>
      </c>
      <c r="E5065" t="s">
        <v>28</v>
      </c>
      <c r="F5065" t="s">
        <v>26</v>
      </c>
      <c r="G5065"/>
      <c r="H5065" t="s">
        <v>27</v>
      </c>
      <c r="I5065">
        <v>1</v>
      </c>
      <c r="J5065">
        <v>0.5</v>
      </c>
      <c r="K5065">
        <v>2</v>
      </c>
      <c r="M5065" t="s">
        <v>21</v>
      </c>
    </row>
    <row r="5066" spans="1:15" x14ac:dyDescent="0.25">
      <c r="A5066">
        <v>1</v>
      </c>
      <c r="B5066" t="s">
        <v>39</v>
      </c>
      <c r="C5066" t="s">
        <v>36</v>
      </c>
      <c r="D5066" t="s">
        <v>58</v>
      </c>
      <c r="E5066" t="s">
        <v>18</v>
      </c>
      <c r="F5066" t="s">
        <v>31</v>
      </c>
      <c r="G5066">
        <v>24</v>
      </c>
      <c r="M5066" t="s">
        <v>21</v>
      </c>
    </row>
    <row r="5067" spans="1:15" x14ac:dyDescent="0.25">
      <c r="A5067">
        <v>1</v>
      </c>
      <c r="B5067" t="s">
        <v>39</v>
      </c>
      <c r="C5067" t="s">
        <v>38</v>
      </c>
      <c r="D5067" t="s">
        <v>58</v>
      </c>
      <c r="E5067" t="s">
        <v>18</v>
      </c>
      <c r="F5067" t="s">
        <v>26</v>
      </c>
      <c r="G5067"/>
      <c r="H5067" t="s">
        <v>19</v>
      </c>
      <c r="J5067">
        <v>8</v>
      </c>
      <c r="K5067">
        <v>14</v>
      </c>
      <c r="M5067" t="s">
        <v>21</v>
      </c>
    </row>
    <row r="5068" spans="1:15" x14ac:dyDescent="0.25">
      <c r="A5068">
        <v>1</v>
      </c>
      <c r="B5068" t="s">
        <v>39</v>
      </c>
      <c r="C5068" t="s">
        <v>38</v>
      </c>
      <c r="D5068" t="s">
        <v>58</v>
      </c>
      <c r="E5068" t="s">
        <v>28</v>
      </c>
      <c r="F5068" t="s">
        <v>26</v>
      </c>
      <c r="G5068"/>
      <c r="H5068" t="s">
        <v>27</v>
      </c>
      <c r="I5068">
        <v>1</v>
      </c>
      <c r="J5068">
        <v>0.5</v>
      </c>
      <c r="K5068">
        <v>2</v>
      </c>
      <c r="M5068" t="s">
        <v>21</v>
      </c>
    </row>
    <row r="5069" spans="1:15" x14ac:dyDescent="0.25">
      <c r="A5069">
        <v>1</v>
      </c>
      <c r="B5069" t="s">
        <v>39</v>
      </c>
      <c r="C5069" t="s">
        <v>38</v>
      </c>
      <c r="D5069" t="s">
        <v>58</v>
      </c>
      <c r="E5069" t="s">
        <v>18</v>
      </c>
      <c r="F5069" t="s">
        <v>31</v>
      </c>
      <c r="G5069">
        <v>24</v>
      </c>
      <c r="M5069" t="s">
        <v>21</v>
      </c>
    </row>
    <row r="5070" spans="1:15" x14ac:dyDescent="0.25">
      <c r="A5070">
        <v>1</v>
      </c>
      <c r="B5070" t="s">
        <v>39</v>
      </c>
      <c r="C5070" t="s">
        <v>37</v>
      </c>
      <c r="D5070" t="s">
        <v>58</v>
      </c>
      <c r="E5070" t="s">
        <v>18</v>
      </c>
      <c r="F5070" t="s">
        <v>26</v>
      </c>
      <c r="G5070"/>
      <c r="H5070" t="s">
        <v>19</v>
      </c>
      <c r="J5070">
        <v>6</v>
      </c>
      <c r="K5070">
        <v>8</v>
      </c>
      <c r="M5070" t="s">
        <v>21</v>
      </c>
    </row>
    <row r="5071" spans="1:15" x14ac:dyDescent="0.25">
      <c r="A5071">
        <v>1</v>
      </c>
      <c r="B5071" t="s">
        <v>39</v>
      </c>
      <c r="C5071" t="s">
        <v>37</v>
      </c>
      <c r="D5071" t="s">
        <v>58</v>
      </c>
      <c r="E5071" t="s">
        <v>20</v>
      </c>
      <c r="F5071" t="s">
        <v>74</v>
      </c>
      <c r="G5071"/>
      <c r="J5071">
        <v>0.25</v>
      </c>
      <c r="K5071">
        <v>0.33</v>
      </c>
      <c r="M5071" t="s">
        <v>75</v>
      </c>
      <c r="N5071" t="s">
        <v>21</v>
      </c>
      <c r="O5071" t="s">
        <v>22</v>
      </c>
    </row>
    <row r="5072" spans="1:15" x14ac:dyDescent="0.25">
      <c r="A5072">
        <v>1</v>
      </c>
      <c r="B5072" t="s">
        <v>39</v>
      </c>
      <c r="C5072" t="s">
        <v>37</v>
      </c>
      <c r="D5072" t="s">
        <v>58</v>
      </c>
      <c r="E5072" t="s">
        <v>23</v>
      </c>
      <c r="F5072" t="s">
        <v>26</v>
      </c>
      <c r="G5072"/>
      <c r="H5072" t="s">
        <v>19</v>
      </c>
      <c r="J5072">
        <v>6</v>
      </c>
      <c r="K5072">
        <v>8</v>
      </c>
      <c r="M5072" t="s">
        <v>22</v>
      </c>
    </row>
    <row r="5073" spans="1:17" x14ac:dyDescent="0.25">
      <c r="A5073">
        <v>1</v>
      </c>
      <c r="B5073" t="s">
        <v>39</v>
      </c>
      <c r="C5073" t="s">
        <v>37</v>
      </c>
      <c r="D5073" t="s">
        <v>58</v>
      </c>
      <c r="E5073" t="s">
        <v>28</v>
      </c>
      <c r="F5073" t="s">
        <v>26</v>
      </c>
      <c r="G5073"/>
      <c r="H5073" t="s">
        <v>27</v>
      </c>
      <c r="I5073">
        <v>0.75</v>
      </c>
      <c r="J5073">
        <v>0.5</v>
      </c>
      <c r="K5073">
        <v>1</v>
      </c>
      <c r="M5073" t="s">
        <v>21</v>
      </c>
    </row>
    <row r="5074" spans="1:17" x14ac:dyDescent="0.25">
      <c r="A5074">
        <v>1</v>
      </c>
      <c r="B5074" t="s">
        <v>39</v>
      </c>
      <c r="C5074" t="s">
        <v>37</v>
      </c>
      <c r="D5074" t="s">
        <v>58</v>
      </c>
      <c r="E5074" t="s">
        <v>20</v>
      </c>
      <c r="F5074" t="s">
        <v>74</v>
      </c>
      <c r="G5074"/>
      <c r="J5074">
        <v>0.25</v>
      </c>
      <c r="K5074">
        <v>0.33</v>
      </c>
      <c r="M5074" t="s">
        <v>75</v>
      </c>
      <c r="N5074" t="s">
        <v>24</v>
      </c>
      <c r="O5074" t="s">
        <v>21</v>
      </c>
    </row>
    <row r="5075" spans="1:17" x14ac:dyDescent="0.25">
      <c r="A5075">
        <v>1</v>
      </c>
      <c r="B5075" t="s">
        <v>39</v>
      </c>
      <c r="C5075" t="s">
        <v>37</v>
      </c>
      <c r="D5075" t="s">
        <v>58</v>
      </c>
      <c r="E5075" t="s">
        <v>18</v>
      </c>
      <c r="F5075" t="s">
        <v>31</v>
      </c>
      <c r="G5075">
        <v>24</v>
      </c>
      <c r="M5075" t="s">
        <v>21</v>
      </c>
    </row>
    <row r="5076" spans="1:17" hidden="1" x14ac:dyDescent="0.25">
      <c r="A5076">
        <v>0</v>
      </c>
      <c r="B5076" t="s">
        <v>40</v>
      </c>
      <c r="C5076" t="s">
        <v>17</v>
      </c>
      <c r="D5076" t="s">
        <v>58</v>
      </c>
      <c r="E5076" t="s">
        <v>18</v>
      </c>
      <c r="F5076" t="s">
        <v>26</v>
      </c>
      <c r="G5076"/>
      <c r="H5076" t="s">
        <v>19</v>
      </c>
      <c r="J5076">
        <v>6</v>
      </c>
      <c r="K5076">
        <v>8</v>
      </c>
      <c r="M5076" t="s">
        <v>21</v>
      </c>
    </row>
    <row r="5077" spans="1:17" hidden="1" x14ac:dyDescent="0.25">
      <c r="A5077">
        <v>0</v>
      </c>
      <c r="B5077" t="s">
        <v>40</v>
      </c>
      <c r="C5077" t="s">
        <v>17</v>
      </c>
      <c r="D5077" t="s">
        <v>58</v>
      </c>
      <c r="E5077" t="s">
        <v>20</v>
      </c>
      <c r="F5077" t="s">
        <v>74</v>
      </c>
      <c r="G5077"/>
      <c r="J5077">
        <v>0.25</v>
      </c>
      <c r="K5077">
        <v>0.33</v>
      </c>
      <c r="M5077" t="s">
        <v>75</v>
      </c>
      <c r="N5077" t="s">
        <v>21</v>
      </c>
      <c r="O5077" t="s">
        <v>22</v>
      </c>
    </row>
    <row r="5078" spans="1:17" hidden="1" x14ac:dyDescent="0.25">
      <c r="A5078">
        <v>0</v>
      </c>
      <c r="B5078" t="s">
        <v>40</v>
      </c>
      <c r="C5078" t="s">
        <v>17</v>
      </c>
      <c r="D5078" t="s">
        <v>58</v>
      </c>
      <c r="E5078" t="s">
        <v>23</v>
      </c>
      <c r="F5078" t="s">
        <v>26</v>
      </c>
      <c r="G5078"/>
      <c r="H5078" t="s">
        <v>19</v>
      </c>
      <c r="J5078">
        <v>6</v>
      </c>
      <c r="K5078">
        <v>8</v>
      </c>
      <c r="M5078" t="s">
        <v>22</v>
      </c>
    </row>
    <row r="5079" spans="1:17" hidden="1" x14ac:dyDescent="0.25">
      <c r="A5079">
        <v>0</v>
      </c>
      <c r="B5079" t="s">
        <v>40</v>
      </c>
      <c r="C5079" t="s">
        <v>17</v>
      </c>
      <c r="D5079" t="s">
        <v>58</v>
      </c>
      <c r="E5079" t="s">
        <v>20</v>
      </c>
      <c r="F5079" t="s">
        <v>74</v>
      </c>
      <c r="G5079"/>
      <c r="J5079">
        <v>0.25</v>
      </c>
      <c r="K5079">
        <v>0.33</v>
      </c>
      <c r="M5079" t="s">
        <v>75</v>
      </c>
      <c r="N5079" t="s">
        <v>24</v>
      </c>
      <c r="O5079" t="s">
        <v>29</v>
      </c>
      <c r="P5079">
        <v>2500</v>
      </c>
      <c r="Q5079" t="e">
        <f>VLOOKUP(A5079&amp;C5079&amp;D5079,Sheet2!$A$1:$W$46,21,FALSE)</f>
        <v>#N/A</v>
      </c>
    </row>
    <row r="5080" spans="1:17" hidden="1" x14ac:dyDescent="0.25">
      <c r="A5080">
        <v>0</v>
      </c>
      <c r="B5080" t="s">
        <v>40</v>
      </c>
      <c r="C5080" t="s">
        <v>17</v>
      </c>
      <c r="D5080" t="s">
        <v>58</v>
      </c>
      <c r="E5080" t="s">
        <v>30</v>
      </c>
      <c r="F5080" t="s">
        <v>26</v>
      </c>
      <c r="G5080"/>
      <c r="H5080" t="s">
        <v>19</v>
      </c>
      <c r="J5080">
        <v>1</v>
      </c>
      <c r="K5080">
        <v>2</v>
      </c>
      <c r="M5080" t="s">
        <v>24</v>
      </c>
    </row>
    <row r="5081" spans="1:17" hidden="1" x14ac:dyDescent="0.25">
      <c r="A5081">
        <v>0</v>
      </c>
      <c r="B5081" t="s">
        <v>40</v>
      </c>
      <c r="C5081" t="s">
        <v>17</v>
      </c>
      <c r="D5081" t="s">
        <v>58</v>
      </c>
      <c r="E5081" t="s">
        <v>20</v>
      </c>
      <c r="F5081" t="s">
        <v>74</v>
      </c>
      <c r="G5081"/>
      <c r="J5081">
        <v>0.25</v>
      </c>
      <c r="K5081">
        <v>0.33</v>
      </c>
      <c r="M5081" t="s">
        <v>75</v>
      </c>
      <c r="N5081" t="s">
        <v>24</v>
      </c>
      <c r="O5081" t="s">
        <v>21</v>
      </c>
      <c r="P5081">
        <v>1000</v>
      </c>
    </row>
    <row r="5082" spans="1:17" hidden="1" x14ac:dyDescent="0.25">
      <c r="A5082">
        <v>0</v>
      </c>
      <c r="B5082" t="s">
        <v>40</v>
      </c>
      <c r="C5082" t="s">
        <v>17</v>
      </c>
      <c r="D5082" t="s">
        <v>58</v>
      </c>
      <c r="E5082" t="s">
        <v>28</v>
      </c>
      <c r="F5082" t="s">
        <v>26</v>
      </c>
      <c r="G5082"/>
      <c r="H5082" t="s">
        <v>27</v>
      </c>
      <c r="I5082">
        <v>0.75</v>
      </c>
      <c r="J5082">
        <v>0.5</v>
      </c>
      <c r="K5082">
        <v>1</v>
      </c>
      <c r="M5082" t="s">
        <v>21</v>
      </c>
    </row>
    <row r="5083" spans="1:17" hidden="1" x14ac:dyDescent="0.25">
      <c r="A5083">
        <v>0</v>
      </c>
      <c r="B5083" t="s">
        <v>40</v>
      </c>
      <c r="C5083" t="s">
        <v>17</v>
      </c>
      <c r="D5083" t="s">
        <v>58</v>
      </c>
      <c r="E5083" t="s">
        <v>20</v>
      </c>
      <c r="F5083" t="s">
        <v>74</v>
      </c>
      <c r="G5083"/>
      <c r="J5083">
        <v>0.25</v>
      </c>
      <c r="K5083">
        <v>0.33</v>
      </c>
      <c r="M5083" t="s">
        <v>75</v>
      </c>
      <c r="N5083" t="s">
        <v>24</v>
      </c>
      <c r="O5083" t="s">
        <v>21</v>
      </c>
    </row>
    <row r="5084" spans="1:17" hidden="1" x14ac:dyDescent="0.25">
      <c r="A5084">
        <v>0</v>
      </c>
      <c r="B5084" t="s">
        <v>40</v>
      </c>
      <c r="C5084" t="s">
        <v>17</v>
      </c>
      <c r="D5084" t="s">
        <v>58</v>
      </c>
      <c r="E5084" t="s">
        <v>18</v>
      </c>
      <c r="F5084" t="s">
        <v>31</v>
      </c>
      <c r="G5084">
        <v>24</v>
      </c>
      <c r="M5084" t="s">
        <v>21</v>
      </c>
    </row>
    <row r="5085" spans="1:17" hidden="1" x14ac:dyDescent="0.25">
      <c r="A5085">
        <v>0</v>
      </c>
      <c r="B5085" t="s">
        <v>40</v>
      </c>
      <c r="C5085" t="s">
        <v>36</v>
      </c>
      <c r="D5085" t="s">
        <v>58</v>
      </c>
      <c r="E5085" t="s">
        <v>18</v>
      </c>
      <c r="F5085" t="s">
        <v>26</v>
      </c>
      <c r="G5085"/>
      <c r="H5085" t="s">
        <v>19</v>
      </c>
      <c r="J5085">
        <v>8</v>
      </c>
      <c r="K5085">
        <v>10</v>
      </c>
      <c r="M5085" t="s">
        <v>21</v>
      </c>
    </row>
    <row r="5086" spans="1:17" hidden="1" x14ac:dyDescent="0.25">
      <c r="A5086">
        <v>0</v>
      </c>
      <c r="B5086" t="s">
        <v>40</v>
      </c>
      <c r="C5086" t="s">
        <v>36</v>
      </c>
      <c r="D5086" t="s">
        <v>58</v>
      </c>
      <c r="E5086" t="s">
        <v>20</v>
      </c>
      <c r="F5086" t="s">
        <v>74</v>
      </c>
      <c r="G5086"/>
      <c r="J5086">
        <v>0.25</v>
      </c>
      <c r="K5086">
        <v>0.33</v>
      </c>
      <c r="M5086" t="s">
        <v>75</v>
      </c>
      <c r="N5086" t="s">
        <v>21</v>
      </c>
      <c r="O5086" t="s">
        <v>29</v>
      </c>
      <c r="P5086">
        <v>2500</v>
      </c>
      <c r="Q5086" t="e">
        <f>VLOOKUP(A5086&amp;C5086&amp;D5086,Sheet2!$A$1:$W$46,21,FALSE)</f>
        <v>#N/A</v>
      </c>
    </row>
    <row r="5087" spans="1:17" hidden="1" x14ac:dyDescent="0.25">
      <c r="A5087">
        <v>0</v>
      </c>
      <c r="B5087" t="s">
        <v>40</v>
      </c>
      <c r="C5087" t="s">
        <v>36</v>
      </c>
      <c r="D5087" t="s">
        <v>58</v>
      </c>
      <c r="E5087" t="s">
        <v>30</v>
      </c>
      <c r="F5087" t="s">
        <v>26</v>
      </c>
      <c r="G5087"/>
      <c r="H5087" t="s">
        <v>19</v>
      </c>
      <c r="J5087">
        <v>2</v>
      </c>
      <c r="K5087">
        <v>4</v>
      </c>
      <c r="M5087" t="s">
        <v>24</v>
      </c>
    </row>
    <row r="5088" spans="1:17" hidden="1" x14ac:dyDescent="0.25">
      <c r="A5088">
        <v>0</v>
      </c>
      <c r="B5088" t="s">
        <v>40</v>
      </c>
      <c r="C5088" t="s">
        <v>36</v>
      </c>
      <c r="D5088" t="s">
        <v>58</v>
      </c>
      <c r="E5088" t="s">
        <v>20</v>
      </c>
      <c r="F5088" t="s">
        <v>74</v>
      </c>
      <c r="G5088"/>
      <c r="J5088">
        <v>0.25</v>
      </c>
      <c r="K5088">
        <v>0.33</v>
      </c>
      <c r="M5088" t="s">
        <v>75</v>
      </c>
      <c r="N5088" t="s">
        <v>24</v>
      </c>
      <c r="O5088" t="s">
        <v>21</v>
      </c>
    </row>
    <row r="5089" spans="1:17" hidden="1" x14ac:dyDescent="0.25">
      <c r="A5089">
        <v>0</v>
      </c>
      <c r="B5089" t="s">
        <v>40</v>
      </c>
      <c r="C5089" t="s">
        <v>36</v>
      </c>
      <c r="D5089" t="s">
        <v>58</v>
      </c>
      <c r="E5089" t="s">
        <v>28</v>
      </c>
      <c r="F5089" t="s">
        <v>26</v>
      </c>
      <c r="G5089"/>
      <c r="H5089" t="s">
        <v>27</v>
      </c>
      <c r="I5089">
        <v>1</v>
      </c>
      <c r="J5089">
        <v>0.5</v>
      </c>
      <c r="K5089">
        <v>2</v>
      </c>
      <c r="M5089" t="s">
        <v>21</v>
      </c>
    </row>
    <row r="5090" spans="1:17" hidden="1" x14ac:dyDescent="0.25">
      <c r="A5090">
        <v>0</v>
      </c>
      <c r="B5090" t="s">
        <v>40</v>
      </c>
      <c r="C5090" t="s">
        <v>36</v>
      </c>
      <c r="D5090" t="s">
        <v>58</v>
      </c>
      <c r="E5090" t="s">
        <v>18</v>
      </c>
      <c r="F5090" t="s">
        <v>31</v>
      </c>
      <c r="G5090">
        <v>24</v>
      </c>
      <c r="M5090" t="s">
        <v>21</v>
      </c>
    </row>
    <row r="5091" spans="1:17" hidden="1" x14ac:dyDescent="0.25">
      <c r="A5091">
        <v>0</v>
      </c>
      <c r="B5091" t="s">
        <v>40</v>
      </c>
      <c r="C5091" t="s">
        <v>38</v>
      </c>
      <c r="D5091" t="s">
        <v>58</v>
      </c>
      <c r="E5091" t="s">
        <v>18</v>
      </c>
      <c r="F5091" t="s">
        <v>26</v>
      </c>
      <c r="G5091"/>
      <c r="H5091" t="s">
        <v>19</v>
      </c>
      <c r="J5091">
        <v>8</v>
      </c>
      <c r="K5091">
        <v>14</v>
      </c>
      <c r="M5091" t="s">
        <v>21</v>
      </c>
    </row>
    <row r="5092" spans="1:17" hidden="1" x14ac:dyDescent="0.25">
      <c r="A5092">
        <v>0</v>
      </c>
      <c r="B5092" t="s">
        <v>40</v>
      </c>
      <c r="C5092" t="s">
        <v>38</v>
      </c>
      <c r="D5092" t="s">
        <v>58</v>
      </c>
      <c r="E5092" t="s">
        <v>28</v>
      </c>
      <c r="F5092" t="s">
        <v>26</v>
      </c>
      <c r="G5092"/>
      <c r="H5092" t="s">
        <v>27</v>
      </c>
      <c r="I5092">
        <v>1</v>
      </c>
      <c r="J5092">
        <v>0.5</v>
      </c>
      <c r="K5092">
        <v>2</v>
      </c>
      <c r="M5092" t="s">
        <v>21</v>
      </c>
    </row>
    <row r="5093" spans="1:17" hidden="1" x14ac:dyDescent="0.25">
      <c r="A5093">
        <v>0</v>
      </c>
      <c r="B5093" t="s">
        <v>40</v>
      </c>
      <c r="C5093" t="s">
        <v>38</v>
      </c>
      <c r="D5093" t="s">
        <v>58</v>
      </c>
      <c r="E5093" t="s">
        <v>18</v>
      </c>
      <c r="F5093" t="s">
        <v>31</v>
      </c>
      <c r="G5093">
        <v>24</v>
      </c>
      <c r="M5093" t="s">
        <v>21</v>
      </c>
    </row>
    <row r="5094" spans="1:17" hidden="1" x14ac:dyDescent="0.25">
      <c r="A5094">
        <v>0</v>
      </c>
      <c r="B5094" t="s">
        <v>40</v>
      </c>
      <c r="C5094" t="s">
        <v>37</v>
      </c>
      <c r="D5094" t="s">
        <v>58</v>
      </c>
      <c r="E5094" t="s">
        <v>18</v>
      </c>
      <c r="F5094" t="s">
        <v>26</v>
      </c>
      <c r="G5094"/>
      <c r="H5094" t="s">
        <v>19</v>
      </c>
      <c r="J5094">
        <v>6</v>
      </c>
      <c r="K5094">
        <v>8</v>
      </c>
      <c r="M5094" t="s">
        <v>21</v>
      </c>
    </row>
    <row r="5095" spans="1:17" hidden="1" x14ac:dyDescent="0.25">
      <c r="A5095">
        <v>0</v>
      </c>
      <c r="B5095" t="s">
        <v>40</v>
      </c>
      <c r="C5095" t="s">
        <v>37</v>
      </c>
      <c r="D5095" t="s">
        <v>58</v>
      </c>
      <c r="E5095" t="s">
        <v>20</v>
      </c>
      <c r="F5095" t="s">
        <v>74</v>
      </c>
      <c r="G5095"/>
      <c r="J5095">
        <v>0.25</v>
      </c>
      <c r="K5095">
        <v>0.33</v>
      </c>
      <c r="M5095" t="s">
        <v>75</v>
      </c>
      <c r="N5095" t="s">
        <v>21</v>
      </c>
      <c r="O5095" t="s">
        <v>22</v>
      </c>
    </row>
    <row r="5096" spans="1:17" hidden="1" x14ac:dyDescent="0.25">
      <c r="A5096">
        <v>0</v>
      </c>
      <c r="B5096" t="s">
        <v>40</v>
      </c>
      <c r="C5096" t="s">
        <v>37</v>
      </c>
      <c r="D5096" t="s">
        <v>58</v>
      </c>
      <c r="E5096" t="s">
        <v>23</v>
      </c>
      <c r="F5096" t="s">
        <v>26</v>
      </c>
      <c r="G5096"/>
      <c r="H5096" t="s">
        <v>19</v>
      </c>
      <c r="J5096">
        <v>6</v>
      </c>
      <c r="K5096">
        <v>8</v>
      </c>
      <c r="M5096" t="s">
        <v>22</v>
      </c>
    </row>
    <row r="5097" spans="1:17" hidden="1" x14ac:dyDescent="0.25">
      <c r="A5097">
        <v>0</v>
      </c>
      <c r="B5097" t="s">
        <v>40</v>
      </c>
      <c r="C5097" t="s">
        <v>37</v>
      </c>
      <c r="D5097" t="s">
        <v>58</v>
      </c>
      <c r="E5097" t="s">
        <v>20</v>
      </c>
      <c r="F5097" t="s">
        <v>74</v>
      </c>
      <c r="G5097"/>
      <c r="J5097">
        <v>0.25</v>
      </c>
      <c r="K5097">
        <v>0.33</v>
      </c>
      <c r="M5097" t="s">
        <v>75</v>
      </c>
      <c r="N5097" t="s">
        <v>24</v>
      </c>
      <c r="O5097" t="s">
        <v>29</v>
      </c>
      <c r="P5097">
        <v>2500</v>
      </c>
      <c r="Q5097" t="e">
        <f>VLOOKUP(A5097&amp;C5097&amp;D5097,Sheet2!$A$1:$W$46,21,FALSE)</f>
        <v>#N/A</v>
      </c>
    </row>
    <row r="5098" spans="1:17" hidden="1" x14ac:dyDescent="0.25">
      <c r="A5098">
        <v>0</v>
      </c>
      <c r="B5098" t="s">
        <v>40</v>
      </c>
      <c r="C5098" t="s">
        <v>37</v>
      </c>
      <c r="D5098" t="s">
        <v>58</v>
      </c>
      <c r="E5098" t="s">
        <v>30</v>
      </c>
      <c r="F5098" t="s">
        <v>26</v>
      </c>
      <c r="G5098"/>
      <c r="H5098" t="s">
        <v>19</v>
      </c>
      <c r="J5098">
        <v>4</v>
      </c>
      <c r="K5098">
        <v>5.5</v>
      </c>
      <c r="M5098" t="s">
        <v>24</v>
      </c>
    </row>
    <row r="5099" spans="1:17" hidden="1" x14ac:dyDescent="0.25">
      <c r="A5099">
        <v>0</v>
      </c>
      <c r="B5099" t="s">
        <v>40</v>
      </c>
      <c r="C5099" t="s">
        <v>37</v>
      </c>
      <c r="D5099" t="s">
        <v>58</v>
      </c>
      <c r="E5099" t="s">
        <v>20</v>
      </c>
      <c r="F5099" t="s">
        <v>74</v>
      </c>
      <c r="G5099"/>
      <c r="J5099">
        <v>0.25</v>
      </c>
      <c r="K5099">
        <v>0.33</v>
      </c>
      <c r="M5099" t="s">
        <v>75</v>
      </c>
      <c r="N5099" t="s">
        <v>24</v>
      </c>
      <c r="O5099" t="s">
        <v>21</v>
      </c>
      <c r="P5099">
        <v>1000</v>
      </c>
    </row>
    <row r="5100" spans="1:17" hidden="1" x14ac:dyDescent="0.25">
      <c r="A5100">
        <v>0</v>
      </c>
      <c r="B5100" t="s">
        <v>40</v>
      </c>
      <c r="C5100" t="s">
        <v>37</v>
      </c>
      <c r="D5100" t="s">
        <v>58</v>
      </c>
      <c r="E5100" t="s">
        <v>28</v>
      </c>
      <c r="F5100" t="s">
        <v>26</v>
      </c>
      <c r="G5100"/>
      <c r="H5100" t="s">
        <v>27</v>
      </c>
      <c r="I5100">
        <v>0.75</v>
      </c>
      <c r="J5100">
        <v>0.5</v>
      </c>
      <c r="K5100">
        <v>1</v>
      </c>
      <c r="M5100" t="s">
        <v>21</v>
      </c>
    </row>
    <row r="5101" spans="1:17" hidden="1" x14ac:dyDescent="0.25">
      <c r="A5101">
        <v>0</v>
      </c>
      <c r="B5101" t="s">
        <v>40</v>
      </c>
      <c r="C5101" t="s">
        <v>37</v>
      </c>
      <c r="D5101" t="s">
        <v>58</v>
      </c>
      <c r="E5101" t="s">
        <v>20</v>
      </c>
      <c r="F5101" t="s">
        <v>74</v>
      </c>
      <c r="G5101"/>
      <c r="J5101">
        <v>0.25</v>
      </c>
      <c r="K5101">
        <v>0.33</v>
      </c>
      <c r="M5101" t="s">
        <v>75</v>
      </c>
      <c r="N5101" t="s">
        <v>24</v>
      </c>
      <c r="O5101" t="s">
        <v>21</v>
      </c>
    </row>
    <row r="5102" spans="1:17" hidden="1" x14ac:dyDescent="0.25">
      <c r="A5102">
        <v>0</v>
      </c>
      <c r="B5102" t="s">
        <v>40</v>
      </c>
      <c r="C5102" t="s">
        <v>37</v>
      </c>
      <c r="D5102" t="s">
        <v>58</v>
      </c>
      <c r="E5102" t="s">
        <v>18</v>
      </c>
      <c r="F5102" t="s">
        <v>31</v>
      </c>
      <c r="G5102">
        <v>24</v>
      </c>
      <c r="M5102" t="s">
        <v>21</v>
      </c>
    </row>
    <row r="5103" spans="1:17" hidden="1" x14ac:dyDescent="0.25">
      <c r="A5103">
        <v>2</v>
      </c>
      <c r="B5103" t="s">
        <v>40</v>
      </c>
      <c r="C5103" t="s">
        <v>17</v>
      </c>
      <c r="D5103" t="s">
        <v>58</v>
      </c>
      <c r="E5103" t="s">
        <v>18</v>
      </c>
      <c r="F5103" t="s">
        <v>26</v>
      </c>
      <c r="G5103"/>
      <c r="H5103" t="s">
        <v>19</v>
      </c>
      <c r="J5103">
        <v>6</v>
      </c>
      <c r="K5103">
        <v>8</v>
      </c>
      <c r="M5103" t="s">
        <v>21</v>
      </c>
    </row>
    <row r="5104" spans="1:17" hidden="1" x14ac:dyDescent="0.25">
      <c r="A5104">
        <v>2</v>
      </c>
      <c r="B5104" t="s">
        <v>40</v>
      </c>
      <c r="C5104" t="s">
        <v>17</v>
      </c>
      <c r="D5104" t="s">
        <v>58</v>
      </c>
      <c r="E5104" t="s">
        <v>18</v>
      </c>
      <c r="F5104" t="s">
        <v>26</v>
      </c>
      <c r="G5104"/>
      <c r="H5104" t="s">
        <v>19</v>
      </c>
      <c r="J5104">
        <v>6</v>
      </c>
      <c r="K5104">
        <v>8</v>
      </c>
      <c r="M5104" t="s">
        <v>21</v>
      </c>
    </row>
    <row r="5105" spans="1:15" hidden="1" x14ac:dyDescent="0.25">
      <c r="A5105">
        <v>2</v>
      </c>
      <c r="B5105" t="s">
        <v>40</v>
      </c>
      <c r="C5105" t="s">
        <v>17</v>
      </c>
      <c r="D5105" t="s">
        <v>58</v>
      </c>
      <c r="E5105" t="s">
        <v>28</v>
      </c>
      <c r="F5105" t="s">
        <v>26</v>
      </c>
      <c r="G5105"/>
      <c r="H5105" t="s">
        <v>27</v>
      </c>
      <c r="I5105">
        <v>0.75</v>
      </c>
      <c r="J5105">
        <v>0.5</v>
      </c>
      <c r="K5105">
        <v>1</v>
      </c>
      <c r="M5105" t="s">
        <v>21</v>
      </c>
    </row>
    <row r="5106" spans="1:15" hidden="1" x14ac:dyDescent="0.25">
      <c r="A5106">
        <v>2</v>
      </c>
      <c r="B5106" t="s">
        <v>40</v>
      </c>
      <c r="C5106" t="s">
        <v>17</v>
      </c>
      <c r="D5106" t="s">
        <v>58</v>
      </c>
      <c r="E5106" t="s">
        <v>18</v>
      </c>
      <c r="F5106" t="s">
        <v>31</v>
      </c>
      <c r="G5106">
        <v>24</v>
      </c>
      <c r="M5106" t="s">
        <v>21</v>
      </c>
    </row>
    <row r="5107" spans="1:15" hidden="1" x14ac:dyDescent="0.25">
      <c r="A5107">
        <v>2</v>
      </c>
      <c r="B5107" t="s">
        <v>40</v>
      </c>
      <c r="C5107" t="s">
        <v>36</v>
      </c>
      <c r="D5107" t="s">
        <v>58</v>
      </c>
      <c r="E5107" t="s">
        <v>18</v>
      </c>
      <c r="F5107" t="s">
        <v>26</v>
      </c>
      <c r="G5107"/>
      <c r="H5107" t="s">
        <v>19</v>
      </c>
      <c r="J5107">
        <v>8</v>
      </c>
      <c r="K5107">
        <v>10</v>
      </c>
      <c r="M5107" t="s">
        <v>21</v>
      </c>
    </row>
    <row r="5108" spans="1:15" hidden="1" x14ac:dyDescent="0.25">
      <c r="A5108">
        <v>2</v>
      </c>
      <c r="B5108" t="s">
        <v>40</v>
      </c>
      <c r="C5108" t="s">
        <v>36</v>
      </c>
      <c r="D5108" t="s">
        <v>58</v>
      </c>
      <c r="E5108" t="s">
        <v>28</v>
      </c>
      <c r="F5108" t="s">
        <v>26</v>
      </c>
      <c r="G5108"/>
      <c r="H5108" t="s">
        <v>27</v>
      </c>
      <c r="I5108">
        <v>1</v>
      </c>
      <c r="J5108">
        <v>0.5</v>
      </c>
      <c r="K5108">
        <v>2</v>
      </c>
      <c r="M5108" t="s">
        <v>21</v>
      </c>
    </row>
    <row r="5109" spans="1:15" hidden="1" x14ac:dyDescent="0.25">
      <c r="A5109">
        <v>2</v>
      </c>
      <c r="B5109" t="s">
        <v>40</v>
      </c>
      <c r="C5109" t="s">
        <v>36</v>
      </c>
      <c r="D5109" t="s">
        <v>58</v>
      </c>
      <c r="E5109" t="s">
        <v>18</v>
      </c>
      <c r="F5109" t="s">
        <v>31</v>
      </c>
      <c r="G5109">
        <v>24</v>
      </c>
      <c r="M5109" t="s">
        <v>21</v>
      </c>
    </row>
    <row r="5110" spans="1:15" hidden="1" x14ac:dyDescent="0.25">
      <c r="A5110">
        <v>2</v>
      </c>
      <c r="B5110" t="s">
        <v>40</v>
      </c>
      <c r="C5110" t="s">
        <v>38</v>
      </c>
      <c r="D5110" t="s">
        <v>58</v>
      </c>
      <c r="E5110" t="s">
        <v>18</v>
      </c>
      <c r="F5110" t="s">
        <v>26</v>
      </c>
      <c r="G5110"/>
      <c r="H5110" t="s">
        <v>19</v>
      </c>
      <c r="J5110">
        <v>8</v>
      </c>
      <c r="K5110">
        <v>14</v>
      </c>
      <c r="M5110" t="s">
        <v>21</v>
      </c>
    </row>
    <row r="5111" spans="1:15" hidden="1" x14ac:dyDescent="0.25">
      <c r="A5111">
        <v>2</v>
      </c>
      <c r="B5111" t="s">
        <v>40</v>
      </c>
      <c r="C5111" t="s">
        <v>38</v>
      </c>
      <c r="D5111" t="s">
        <v>58</v>
      </c>
      <c r="E5111" t="s">
        <v>28</v>
      </c>
      <c r="F5111" t="s">
        <v>26</v>
      </c>
      <c r="G5111"/>
      <c r="H5111" t="s">
        <v>27</v>
      </c>
      <c r="I5111">
        <v>1</v>
      </c>
      <c r="J5111">
        <v>0.5</v>
      </c>
      <c r="K5111">
        <v>2</v>
      </c>
      <c r="M5111" t="s">
        <v>21</v>
      </c>
    </row>
    <row r="5112" spans="1:15" hidden="1" x14ac:dyDescent="0.25">
      <c r="A5112">
        <v>2</v>
      </c>
      <c r="B5112" t="s">
        <v>40</v>
      </c>
      <c r="C5112" t="s">
        <v>38</v>
      </c>
      <c r="D5112" t="s">
        <v>58</v>
      </c>
      <c r="E5112" t="s">
        <v>18</v>
      </c>
      <c r="F5112" t="s">
        <v>31</v>
      </c>
      <c r="G5112">
        <v>24</v>
      </c>
      <c r="M5112" t="s">
        <v>21</v>
      </c>
    </row>
    <row r="5113" spans="1:15" hidden="1" x14ac:dyDescent="0.25">
      <c r="A5113">
        <v>2</v>
      </c>
      <c r="B5113" t="s">
        <v>40</v>
      </c>
      <c r="C5113" t="s">
        <v>37</v>
      </c>
      <c r="D5113" t="s">
        <v>58</v>
      </c>
      <c r="E5113" t="s">
        <v>18</v>
      </c>
      <c r="F5113" t="s">
        <v>26</v>
      </c>
      <c r="G5113"/>
      <c r="H5113" t="s">
        <v>19</v>
      </c>
      <c r="J5113">
        <v>6</v>
      </c>
      <c r="K5113">
        <v>9</v>
      </c>
      <c r="M5113" t="s">
        <v>21</v>
      </c>
    </row>
    <row r="5114" spans="1:15" hidden="1" x14ac:dyDescent="0.25">
      <c r="A5114">
        <v>2</v>
      </c>
      <c r="B5114" t="s">
        <v>40</v>
      </c>
      <c r="C5114" t="s">
        <v>37</v>
      </c>
      <c r="D5114" t="s">
        <v>58</v>
      </c>
      <c r="E5114" t="s">
        <v>18</v>
      </c>
      <c r="F5114" t="s">
        <v>26</v>
      </c>
      <c r="G5114"/>
      <c r="H5114" t="s">
        <v>19</v>
      </c>
      <c r="J5114">
        <v>6</v>
      </c>
      <c r="K5114">
        <v>8</v>
      </c>
      <c r="M5114" t="s">
        <v>21</v>
      </c>
    </row>
    <row r="5115" spans="1:15" hidden="1" x14ac:dyDescent="0.25">
      <c r="A5115">
        <v>2</v>
      </c>
      <c r="B5115" t="s">
        <v>40</v>
      </c>
      <c r="C5115" t="s">
        <v>37</v>
      </c>
      <c r="D5115" t="s">
        <v>58</v>
      </c>
      <c r="E5115" t="s">
        <v>28</v>
      </c>
      <c r="F5115" t="s">
        <v>26</v>
      </c>
      <c r="G5115"/>
      <c r="H5115" t="s">
        <v>27</v>
      </c>
      <c r="I5115">
        <v>0.75</v>
      </c>
      <c r="J5115">
        <v>0.5</v>
      </c>
      <c r="K5115">
        <v>1</v>
      </c>
      <c r="M5115" t="s">
        <v>21</v>
      </c>
    </row>
    <row r="5116" spans="1:15" hidden="1" x14ac:dyDescent="0.25">
      <c r="A5116">
        <v>2</v>
      </c>
      <c r="B5116" t="s">
        <v>40</v>
      </c>
      <c r="C5116" t="s">
        <v>37</v>
      </c>
      <c r="D5116" t="s">
        <v>58</v>
      </c>
      <c r="E5116" t="s">
        <v>18</v>
      </c>
      <c r="F5116" t="s">
        <v>31</v>
      </c>
      <c r="G5116">
        <v>24</v>
      </c>
      <c r="M5116" t="s">
        <v>21</v>
      </c>
    </row>
    <row r="5117" spans="1:15" x14ac:dyDescent="0.25">
      <c r="A5117">
        <v>1</v>
      </c>
      <c r="B5117" t="s">
        <v>40</v>
      </c>
      <c r="C5117" t="s">
        <v>17</v>
      </c>
      <c r="D5117" t="s">
        <v>58</v>
      </c>
      <c r="E5117" t="s">
        <v>18</v>
      </c>
      <c r="F5117" t="s">
        <v>26</v>
      </c>
      <c r="G5117"/>
      <c r="H5117" t="s">
        <v>19</v>
      </c>
      <c r="J5117">
        <v>6</v>
      </c>
      <c r="K5117">
        <v>8</v>
      </c>
      <c r="M5117" t="s">
        <v>21</v>
      </c>
    </row>
    <row r="5118" spans="1:15" x14ac:dyDescent="0.25">
      <c r="A5118">
        <v>1</v>
      </c>
      <c r="B5118" t="s">
        <v>40</v>
      </c>
      <c r="C5118" t="s">
        <v>17</v>
      </c>
      <c r="D5118" t="s">
        <v>58</v>
      </c>
      <c r="E5118" t="s">
        <v>20</v>
      </c>
      <c r="F5118" t="s">
        <v>74</v>
      </c>
      <c r="G5118"/>
      <c r="J5118">
        <v>0.25</v>
      </c>
      <c r="K5118">
        <v>0.33</v>
      </c>
      <c r="M5118" t="s">
        <v>75</v>
      </c>
      <c r="N5118" t="s">
        <v>21</v>
      </c>
      <c r="O5118" t="s">
        <v>22</v>
      </c>
    </row>
    <row r="5119" spans="1:15" x14ac:dyDescent="0.25">
      <c r="A5119">
        <v>1</v>
      </c>
      <c r="B5119" t="s">
        <v>40</v>
      </c>
      <c r="C5119" t="s">
        <v>17</v>
      </c>
      <c r="D5119" t="s">
        <v>58</v>
      </c>
      <c r="E5119" t="s">
        <v>23</v>
      </c>
      <c r="F5119" t="s">
        <v>26</v>
      </c>
      <c r="G5119"/>
      <c r="H5119" t="s">
        <v>19</v>
      </c>
      <c r="J5119">
        <v>6</v>
      </c>
      <c r="K5119">
        <v>8</v>
      </c>
      <c r="M5119" t="s">
        <v>22</v>
      </c>
    </row>
    <row r="5120" spans="1:15" x14ac:dyDescent="0.25">
      <c r="A5120">
        <v>1</v>
      </c>
      <c r="B5120" t="s">
        <v>40</v>
      </c>
      <c r="C5120" t="s">
        <v>17</v>
      </c>
      <c r="D5120" t="s">
        <v>58</v>
      </c>
      <c r="E5120" t="s">
        <v>28</v>
      </c>
      <c r="F5120" t="s">
        <v>26</v>
      </c>
      <c r="G5120"/>
      <c r="H5120" t="s">
        <v>27</v>
      </c>
      <c r="I5120">
        <v>0.75</v>
      </c>
      <c r="J5120">
        <v>0.5</v>
      </c>
      <c r="K5120">
        <v>1</v>
      </c>
      <c r="M5120" t="s">
        <v>21</v>
      </c>
    </row>
    <row r="5121" spans="1:15" x14ac:dyDescent="0.25">
      <c r="A5121">
        <v>1</v>
      </c>
      <c r="B5121" t="s">
        <v>40</v>
      </c>
      <c r="C5121" t="s">
        <v>17</v>
      </c>
      <c r="D5121" t="s">
        <v>58</v>
      </c>
      <c r="E5121" t="s">
        <v>20</v>
      </c>
      <c r="F5121" t="s">
        <v>74</v>
      </c>
      <c r="G5121"/>
      <c r="J5121">
        <v>0.25</v>
      </c>
      <c r="K5121">
        <v>0.33</v>
      </c>
      <c r="M5121" t="s">
        <v>75</v>
      </c>
      <c r="N5121" t="s">
        <v>24</v>
      </c>
      <c r="O5121" t="s">
        <v>21</v>
      </c>
    </row>
    <row r="5122" spans="1:15" x14ac:dyDescent="0.25">
      <c r="A5122">
        <v>1</v>
      </c>
      <c r="B5122" t="s">
        <v>40</v>
      </c>
      <c r="C5122" t="s">
        <v>17</v>
      </c>
      <c r="D5122" t="s">
        <v>58</v>
      </c>
      <c r="E5122" t="s">
        <v>18</v>
      </c>
      <c r="F5122" t="s">
        <v>31</v>
      </c>
      <c r="G5122">
        <v>24</v>
      </c>
      <c r="M5122" t="s">
        <v>21</v>
      </c>
    </row>
    <row r="5123" spans="1:15" x14ac:dyDescent="0.25">
      <c r="A5123">
        <v>1</v>
      </c>
      <c r="B5123" t="s">
        <v>40</v>
      </c>
      <c r="C5123" t="s">
        <v>36</v>
      </c>
      <c r="D5123" t="s">
        <v>58</v>
      </c>
      <c r="E5123" t="s">
        <v>18</v>
      </c>
      <c r="F5123" t="s">
        <v>26</v>
      </c>
      <c r="G5123"/>
      <c r="H5123" t="s">
        <v>19</v>
      </c>
      <c r="J5123">
        <v>8</v>
      </c>
      <c r="K5123">
        <v>10</v>
      </c>
      <c r="M5123" t="s">
        <v>21</v>
      </c>
    </row>
    <row r="5124" spans="1:15" x14ac:dyDescent="0.25">
      <c r="A5124">
        <v>1</v>
      </c>
      <c r="B5124" t="s">
        <v>40</v>
      </c>
      <c r="C5124" t="s">
        <v>36</v>
      </c>
      <c r="D5124" t="s">
        <v>58</v>
      </c>
      <c r="E5124" t="s">
        <v>28</v>
      </c>
      <c r="F5124" t="s">
        <v>26</v>
      </c>
      <c r="G5124"/>
      <c r="H5124" t="s">
        <v>27</v>
      </c>
      <c r="I5124">
        <v>1</v>
      </c>
      <c r="J5124">
        <v>0.5</v>
      </c>
      <c r="K5124">
        <v>2</v>
      </c>
      <c r="M5124" t="s">
        <v>21</v>
      </c>
    </row>
    <row r="5125" spans="1:15" x14ac:dyDescent="0.25">
      <c r="A5125">
        <v>1</v>
      </c>
      <c r="B5125" t="s">
        <v>40</v>
      </c>
      <c r="C5125" t="s">
        <v>36</v>
      </c>
      <c r="D5125" t="s">
        <v>58</v>
      </c>
      <c r="E5125" t="s">
        <v>18</v>
      </c>
      <c r="F5125" t="s">
        <v>31</v>
      </c>
      <c r="G5125">
        <v>24</v>
      </c>
      <c r="M5125" t="s">
        <v>21</v>
      </c>
    </row>
    <row r="5126" spans="1:15" x14ac:dyDescent="0.25">
      <c r="A5126">
        <v>1</v>
      </c>
      <c r="B5126" t="s">
        <v>40</v>
      </c>
      <c r="C5126" t="s">
        <v>38</v>
      </c>
      <c r="D5126" t="s">
        <v>58</v>
      </c>
      <c r="E5126" t="s">
        <v>18</v>
      </c>
      <c r="F5126" t="s">
        <v>26</v>
      </c>
      <c r="G5126"/>
      <c r="H5126" t="s">
        <v>19</v>
      </c>
      <c r="J5126">
        <v>8</v>
      </c>
      <c r="K5126">
        <v>14</v>
      </c>
      <c r="M5126" t="s">
        <v>21</v>
      </c>
    </row>
    <row r="5127" spans="1:15" x14ac:dyDescent="0.25">
      <c r="A5127">
        <v>1</v>
      </c>
      <c r="B5127" t="s">
        <v>40</v>
      </c>
      <c r="C5127" t="s">
        <v>38</v>
      </c>
      <c r="D5127" t="s">
        <v>58</v>
      </c>
      <c r="E5127" t="s">
        <v>28</v>
      </c>
      <c r="F5127" t="s">
        <v>26</v>
      </c>
      <c r="G5127"/>
      <c r="H5127" t="s">
        <v>27</v>
      </c>
      <c r="I5127">
        <v>1</v>
      </c>
      <c r="J5127">
        <v>0.5</v>
      </c>
      <c r="K5127">
        <v>2</v>
      </c>
      <c r="M5127" t="s">
        <v>21</v>
      </c>
    </row>
    <row r="5128" spans="1:15" x14ac:dyDescent="0.25">
      <c r="A5128">
        <v>1</v>
      </c>
      <c r="B5128" t="s">
        <v>40</v>
      </c>
      <c r="C5128" t="s">
        <v>38</v>
      </c>
      <c r="D5128" t="s">
        <v>58</v>
      </c>
      <c r="E5128" t="s">
        <v>18</v>
      </c>
      <c r="F5128" t="s">
        <v>31</v>
      </c>
      <c r="G5128">
        <v>24</v>
      </c>
      <c r="M5128" t="s">
        <v>21</v>
      </c>
    </row>
    <row r="5129" spans="1:15" x14ac:dyDescent="0.25">
      <c r="A5129">
        <v>1</v>
      </c>
      <c r="B5129" t="s">
        <v>40</v>
      </c>
      <c r="C5129" t="s">
        <v>37</v>
      </c>
      <c r="D5129" t="s">
        <v>58</v>
      </c>
      <c r="E5129" t="s">
        <v>18</v>
      </c>
      <c r="F5129" t="s">
        <v>26</v>
      </c>
      <c r="G5129"/>
      <c r="H5129" t="s">
        <v>19</v>
      </c>
      <c r="J5129">
        <v>6</v>
      </c>
      <c r="K5129">
        <v>8</v>
      </c>
      <c r="M5129" t="s">
        <v>21</v>
      </c>
    </row>
    <row r="5130" spans="1:15" x14ac:dyDescent="0.25">
      <c r="A5130">
        <v>1</v>
      </c>
      <c r="B5130" t="s">
        <v>40</v>
      </c>
      <c r="C5130" t="s">
        <v>37</v>
      </c>
      <c r="D5130" t="s">
        <v>58</v>
      </c>
      <c r="E5130" t="s">
        <v>20</v>
      </c>
      <c r="F5130" t="s">
        <v>74</v>
      </c>
      <c r="G5130"/>
      <c r="J5130">
        <v>0.25</v>
      </c>
      <c r="K5130">
        <v>0.33</v>
      </c>
      <c r="M5130" t="s">
        <v>75</v>
      </c>
      <c r="N5130" t="s">
        <v>21</v>
      </c>
      <c r="O5130" t="s">
        <v>22</v>
      </c>
    </row>
    <row r="5131" spans="1:15" x14ac:dyDescent="0.25">
      <c r="A5131">
        <v>1</v>
      </c>
      <c r="B5131" t="s">
        <v>40</v>
      </c>
      <c r="C5131" t="s">
        <v>37</v>
      </c>
      <c r="D5131" t="s">
        <v>58</v>
      </c>
      <c r="E5131" t="s">
        <v>23</v>
      </c>
      <c r="F5131" t="s">
        <v>26</v>
      </c>
      <c r="G5131"/>
      <c r="H5131" t="s">
        <v>19</v>
      </c>
      <c r="J5131">
        <v>6</v>
      </c>
      <c r="K5131">
        <v>8</v>
      </c>
      <c r="M5131" t="s">
        <v>22</v>
      </c>
    </row>
    <row r="5132" spans="1:15" x14ac:dyDescent="0.25">
      <c r="A5132">
        <v>1</v>
      </c>
      <c r="B5132" t="s">
        <v>40</v>
      </c>
      <c r="C5132" t="s">
        <v>37</v>
      </c>
      <c r="D5132" t="s">
        <v>58</v>
      </c>
      <c r="E5132" t="s">
        <v>28</v>
      </c>
      <c r="F5132" t="s">
        <v>26</v>
      </c>
      <c r="G5132"/>
      <c r="H5132" t="s">
        <v>27</v>
      </c>
      <c r="I5132">
        <v>0.75</v>
      </c>
      <c r="J5132">
        <v>0.5</v>
      </c>
      <c r="K5132">
        <v>1</v>
      </c>
      <c r="M5132" t="s">
        <v>21</v>
      </c>
    </row>
    <row r="5133" spans="1:15" x14ac:dyDescent="0.25">
      <c r="A5133">
        <v>1</v>
      </c>
      <c r="B5133" t="s">
        <v>40</v>
      </c>
      <c r="C5133" t="s">
        <v>37</v>
      </c>
      <c r="D5133" t="s">
        <v>58</v>
      </c>
      <c r="E5133" t="s">
        <v>20</v>
      </c>
      <c r="F5133" t="s">
        <v>74</v>
      </c>
      <c r="G5133"/>
      <c r="J5133">
        <v>0.25</v>
      </c>
      <c r="K5133">
        <v>0.33</v>
      </c>
      <c r="M5133" t="s">
        <v>75</v>
      </c>
      <c r="N5133" t="s">
        <v>24</v>
      </c>
      <c r="O5133" t="s">
        <v>21</v>
      </c>
    </row>
    <row r="5134" spans="1:15" x14ac:dyDescent="0.25">
      <c r="A5134">
        <v>1</v>
      </c>
      <c r="B5134" t="s">
        <v>40</v>
      </c>
      <c r="C5134" t="s">
        <v>37</v>
      </c>
      <c r="D5134" t="s">
        <v>58</v>
      </c>
      <c r="E5134" t="s">
        <v>18</v>
      </c>
      <c r="F5134" t="s">
        <v>31</v>
      </c>
      <c r="G5134">
        <v>24</v>
      </c>
      <c r="M5134" t="s">
        <v>21</v>
      </c>
    </row>
    <row r="5135" spans="1:15" hidden="1" x14ac:dyDescent="0.25">
      <c r="A5135">
        <v>0</v>
      </c>
      <c r="B5135" t="s">
        <v>41</v>
      </c>
      <c r="C5135" t="s">
        <v>17</v>
      </c>
      <c r="D5135" t="s">
        <v>58</v>
      </c>
      <c r="E5135" t="s">
        <v>18</v>
      </c>
      <c r="F5135" t="s">
        <v>26</v>
      </c>
      <c r="G5135"/>
      <c r="H5135" t="s">
        <v>19</v>
      </c>
      <c r="J5135">
        <v>6</v>
      </c>
      <c r="K5135">
        <v>8</v>
      </c>
      <c r="M5135" t="s">
        <v>21</v>
      </c>
    </row>
    <row r="5136" spans="1:15" hidden="1" x14ac:dyDescent="0.25">
      <c r="A5136">
        <v>0</v>
      </c>
      <c r="B5136" t="s">
        <v>41</v>
      </c>
      <c r="C5136" t="s">
        <v>17</v>
      </c>
      <c r="D5136" t="s">
        <v>58</v>
      </c>
      <c r="E5136" t="s">
        <v>20</v>
      </c>
      <c r="F5136" t="s">
        <v>74</v>
      </c>
      <c r="G5136"/>
      <c r="J5136">
        <v>0.25</v>
      </c>
      <c r="K5136">
        <v>0.33</v>
      </c>
      <c r="M5136" t="s">
        <v>75</v>
      </c>
      <c r="N5136" t="s">
        <v>21</v>
      </c>
      <c r="O5136" t="s">
        <v>22</v>
      </c>
    </row>
    <row r="5137" spans="1:17" hidden="1" x14ac:dyDescent="0.25">
      <c r="A5137">
        <v>0</v>
      </c>
      <c r="B5137" t="s">
        <v>41</v>
      </c>
      <c r="C5137" t="s">
        <v>17</v>
      </c>
      <c r="D5137" t="s">
        <v>58</v>
      </c>
      <c r="E5137" t="s">
        <v>23</v>
      </c>
      <c r="F5137" t="s">
        <v>26</v>
      </c>
      <c r="G5137"/>
      <c r="H5137" t="s">
        <v>19</v>
      </c>
      <c r="J5137">
        <v>6</v>
      </c>
      <c r="K5137">
        <v>8</v>
      </c>
      <c r="M5137" t="s">
        <v>22</v>
      </c>
    </row>
    <row r="5138" spans="1:17" hidden="1" x14ac:dyDescent="0.25">
      <c r="A5138">
        <v>0</v>
      </c>
      <c r="B5138" t="s">
        <v>41</v>
      </c>
      <c r="C5138" t="s">
        <v>17</v>
      </c>
      <c r="D5138" t="s">
        <v>58</v>
      </c>
      <c r="E5138" t="s">
        <v>20</v>
      </c>
      <c r="F5138" t="s">
        <v>74</v>
      </c>
      <c r="G5138"/>
      <c r="J5138">
        <v>0.25</v>
      </c>
      <c r="K5138">
        <v>0.33</v>
      </c>
      <c r="M5138" t="s">
        <v>75</v>
      </c>
      <c r="N5138" t="s">
        <v>24</v>
      </c>
      <c r="O5138" t="s">
        <v>29</v>
      </c>
      <c r="P5138">
        <v>2500</v>
      </c>
      <c r="Q5138" t="e">
        <f>VLOOKUP(A5138&amp;C5138&amp;D5138,Sheet2!$A$1:$W$46,21,FALSE)</f>
        <v>#N/A</v>
      </c>
    </row>
    <row r="5139" spans="1:17" hidden="1" x14ac:dyDescent="0.25">
      <c r="A5139">
        <v>0</v>
      </c>
      <c r="B5139" t="s">
        <v>41</v>
      </c>
      <c r="C5139" t="s">
        <v>17</v>
      </c>
      <c r="D5139" t="s">
        <v>58</v>
      </c>
      <c r="E5139" t="s">
        <v>30</v>
      </c>
      <c r="F5139" t="s">
        <v>26</v>
      </c>
      <c r="G5139"/>
      <c r="H5139" t="s">
        <v>19</v>
      </c>
      <c r="J5139">
        <v>1</v>
      </c>
      <c r="K5139">
        <v>2</v>
      </c>
      <c r="M5139" t="s">
        <v>24</v>
      </c>
    </row>
    <row r="5140" spans="1:17" hidden="1" x14ac:dyDescent="0.25">
      <c r="A5140">
        <v>0</v>
      </c>
      <c r="B5140" t="s">
        <v>41</v>
      </c>
      <c r="C5140" t="s">
        <v>17</v>
      </c>
      <c r="D5140" t="s">
        <v>58</v>
      </c>
      <c r="E5140" t="s">
        <v>20</v>
      </c>
      <c r="F5140" t="s">
        <v>74</v>
      </c>
      <c r="G5140"/>
      <c r="J5140">
        <v>0.25</v>
      </c>
      <c r="K5140">
        <v>0.33</v>
      </c>
      <c r="M5140" t="s">
        <v>75</v>
      </c>
      <c r="N5140" t="s">
        <v>24</v>
      </c>
      <c r="O5140" t="s">
        <v>21</v>
      </c>
      <c r="P5140">
        <v>1000</v>
      </c>
    </row>
    <row r="5141" spans="1:17" hidden="1" x14ac:dyDescent="0.25">
      <c r="A5141">
        <v>0</v>
      </c>
      <c r="B5141" t="s">
        <v>41</v>
      </c>
      <c r="C5141" t="s">
        <v>17</v>
      </c>
      <c r="D5141" t="s">
        <v>58</v>
      </c>
      <c r="E5141" t="s">
        <v>28</v>
      </c>
      <c r="F5141" t="s">
        <v>26</v>
      </c>
      <c r="G5141"/>
      <c r="H5141" t="s">
        <v>27</v>
      </c>
      <c r="I5141">
        <v>0.75</v>
      </c>
      <c r="J5141">
        <v>0.5</v>
      </c>
      <c r="K5141">
        <v>1</v>
      </c>
      <c r="M5141" t="s">
        <v>21</v>
      </c>
    </row>
    <row r="5142" spans="1:17" hidden="1" x14ac:dyDescent="0.25">
      <c r="A5142">
        <v>0</v>
      </c>
      <c r="B5142" t="s">
        <v>41</v>
      </c>
      <c r="C5142" t="s">
        <v>17</v>
      </c>
      <c r="D5142" t="s">
        <v>58</v>
      </c>
      <c r="E5142" t="s">
        <v>20</v>
      </c>
      <c r="F5142" t="s">
        <v>74</v>
      </c>
      <c r="G5142"/>
      <c r="J5142">
        <v>0.25</v>
      </c>
      <c r="K5142">
        <v>0.33</v>
      </c>
      <c r="M5142" t="s">
        <v>75</v>
      </c>
      <c r="N5142" t="s">
        <v>24</v>
      </c>
      <c r="O5142" t="s">
        <v>21</v>
      </c>
    </row>
    <row r="5143" spans="1:17" hidden="1" x14ac:dyDescent="0.25">
      <c r="A5143">
        <v>0</v>
      </c>
      <c r="B5143" t="s">
        <v>41</v>
      </c>
      <c r="C5143" t="s">
        <v>17</v>
      </c>
      <c r="D5143" t="s">
        <v>58</v>
      </c>
      <c r="E5143" t="s">
        <v>18</v>
      </c>
      <c r="F5143" t="s">
        <v>31</v>
      </c>
      <c r="G5143">
        <v>24</v>
      </c>
      <c r="M5143" t="s">
        <v>21</v>
      </c>
    </row>
    <row r="5144" spans="1:17" hidden="1" x14ac:dyDescent="0.25">
      <c r="A5144">
        <v>0</v>
      </c>
      <c r="B5144" t="s">
        <v>41</v>
      </c>
      <c r="C5144" t="s">
        <v>36</v>
      </c>
      <c r="D5144" t="s">
        <v>58</v>
      </c>
      <c r="E5144" t="s">
        <v>18</v>
      </c>
      <c r="F5144" t="s">
        <v>26</v>
      </c>
      <c r="G5144"/>
      <c r="H5144" t="s">
        <v>19</v>
      </c>
      <c r="J5144">
        <v>8</v>
      </c>
      <c r="K5144">
        <v>10</v>
      </c>
      <c r="M5144" t="s">
        <v>21</v>
      </c>
    </row>
    <row r="5145" spans="1:17" hidden="1" x14ac:dyDescent="0.25">
      <c r="A5145">
        <v>0</v>
      </c>
      <c r="B5145" t="s">
        <v>41</v>
      </c>
      <c r="C5145" t="s">
        <v>36</v>
      </c>
      <c r="D5145" t="s">
        <v>58</v>
      </c>
      <c r="E5145" t="s">
        <v>20</v>
      </c>
      <c r="F5145" t="s">
        <v>74</v>
      </c>
      <c r="G5145"/>
      <c r="J5145">
        <v>0.25</v>
      </c>
      <c r="K5145">
        <v>0.33</v>
      </c>
      <c r="M5145" t="s">
        <v>75</v>
      </c>
      <c r="N5145" t="s">
        <v>21</v>
      </c>
      <c r="O5145" t="s">
        <v>29</v>
      </c>
      <c r="P5145">
        <v>2500</v>
      </c>
      <c r="Q5145" t="e">
        <f>VLOOKUP(A5145&amp;C5145&amp;D5145,Sheet2!$A$1:$W$46,21,FALSE)</f>
        <v>#N/A</v>
      </c>
    </row>
    <row r="5146" spans="1:17" hidden="1" x14ac:dyDescent="0.25">
      <c r="A5146">
        <v>0</v>
      </c>
      <c r="B5146" t="s">
        <v>41</v>
      </c>
      <c r="C5146" t="s">
        <v>36</v>
      </c>
      <c r="D5146" t="s">
        <v>58</v>
      </c>
      <c r="E5146" t="s">
        <v>30</v>
      </c>
      <c r="F5146" t="s">
        <v>26</v>
      </c>
      <c r="G5146"/>
      <c r="H5146" t="s">
        <v>19</v>
      </c>
      <c r="J5146">
        <v>2</v>
      </c>
      <c r="K5146">
        <v>4</v>
      </c>
      <c r="M5146" t="s">
        <v>24</v>
      </c>
    </row>
    <row r="5147" spans="1:17" hidden="1" x14ac:dyDescent="0.25">
      <c r="A5147">
        <v>0</v>
      </c>
      <c r="B5147" t="s">
        <v>41</v>
      </c>
      <c r="C5147" t="s">
        <v>36</v>
      </c>
      <c r="D5147" t="s">
        <v>58</v>
      </c>
      <c r="E5147" t="s">
        <v>20</v>
      </c>
      <c r="F5147" t="s">
        <v>74</v>
      </c>
      <c r="G5147"/>
      <c r="J5147">
        <v>0.25</v>
      </c>
      <c r="K5147">
        <v>0.33</v>
      </c>
      <c r="M5147" t="s">
        <v>75</v>
      </c>
      <c r="N5147" t="s">
        <v>24</v>
      </c>
      <c r="O5147" t="s">
        <v>21</v>
      </c>
    </row>
    <row r="5148" spans="1:17" hidden="1" x14ac:dyDescent="0.25">
      <c r="A5148">
        <v>0</v>
      </c>
      <c r="B5148" t="s">
        <v>41</v>
      </c>
      <c r="C5148" t="s">
        <v>36</v>
      </c>
      <c r="D5148" t="s">
        <v>58</v>
      </c>
      <c r="E5148" t="s">
        <v>28</v>
      </c>
      <c r="F5148" t="s">
        <v>26</v>
      </c>
      <c r="G5148"/>
      <c r="H5148" t="s">
        <v>27</v>
      </c>
      <c r="I5148">
        <v>1</v>
      </c>
      <c r="J5148">
        <v>0.5</v>
      </c>
      <c r="K5148">
        <v>2</v>
      </c>
      <c r="M5148" t="s">
        <v>21</v>
      </c>
    </row>
    <row r="5149" spans="1:17" hidden="1" x14ac:dyDescent="0.25">
      <c r="A5149">
        <v>0</v>
      </c>
      <c r="B5149" t="s">
        <v>41</v>
      </c>
      <c r="C5149" t="s">
        <v>36</v>
      </c>
      <c r="D5149" t="s">
        <v>58</v>
      </c>
      <c r="E5149" t="s">
        <v>18</v>
      </c>
      <c r="F5149" t="s">
        <v>31</v>
      </c>
      <c r="G5149">
        <v>24</v>
      </c>
      <c r="M5149" t="s">
        <v>21</v>
      </c>
    </row>
    <row r="5150" spans="1:17" hidden="1" x14ac:dyDescent="0.25">
      <c r="A5150">
        <v>0</v>
      </c>
      <c r="B5150" t="s">
        <v>41</v>
      </c>
      <c r="C5150" t="s">
        <v>38</v>
      </c>
      <c r="D5150" t="s">
        <v>58</v>
      </c>
      <c r="E5150" t="s">
        <v>18</v>
      </c>
      <c r="F5150" t="s">
        <v>26</v>
      </c>
      <c r="G5150"/>
      <c r="H5150" t="s">
        <v>19</v>
      </c>
      <c r="J5150">
        <v>8</v>
      </c>
      <c r="K5150">
        <v>14</v>
      </c>
      <c r="M5150" t="s">
        <v>21</v>
      </c>
    </row>
    <row r="5151" spans="1:17" hidden="1" x14ac:dyDescent="0.25">
      <c r="A5151">
        <v>0</v>
      </c>
      <c r="B5151" t="s">
        <v>41</v>
      </c>
      <c r="C5151" t="s">
        <v>38</v>
      </c>
      <c r="D5151" t="s">
        <v>58</v>
      </c>
      <c r="E5151" t="s">
        <v>28</v>
      </c>
      <c r="F5151" t="s">
        <v>26</v>
      </c>
      <c r="G5151"/>
      <c r="H5151" t="s">
        <v>27</v>
      </c>
      <c r="I5151">
        <v>1</v>
      </c>
      <c r="J5151">
        <v>0.5</v>
      </c>
      <c r="K5151">
        <v>2</v>
      </c>
      <c r="M5151" t="s">
        <v>21</v>
      </c>
    </row>
    <row r="5152" spans="1:17" hidden="1" x14ac:dyDescent="0.25">
      <c r="A5152">
        <v>0</v>
      </c>
      <c r="B5152" t="s">
        <v>41</v>
      </c>
      <c r="C5152" t="s">
        <v>38</v>
      </c>
      <c r="D5152" t="s">
        <v>58</v>
      </c>
      <c r="E5152" t="s">
        <v>18</v>
      </c>
      <c r="F5152" t="s">
        <v>31</v>
      </c>
      <c r="G5152">
        <v>24</v>
      </c>
      <c r="M5152" t="s">
        <v>21</v>
      </c>
    </row>
    <row r="5153" spans="1:17" hidden="1" x14ac:dyDescent="0.25">
      <c r="A5153">
        <v>0</v>
      </c>
      <c r="B5153" t="s">
        <v>41</v>
      </c>
      <c r="C5153" t="s">
        <v>37</v>
      </c>
      <c r="D5153" t="s">
        <v>58</v>
      </c>
      <c r="E5153" t="s">
        <v>18</v>
      </c>
      <c r="F5153" t="s">
        <v>26</v>
      </c>
      <c r="G5153"/>
      <c r="H5153" t="s">
        <v>19</v>
      </c>
      <c r="J5153">
        <v>6</v>
      </c>
      <c r="K5153">
        <v>8</v>
      </c>
      <c r="M5153" t="s">
        <v>21</v>
      </c>
    </row>
    <row r="5154" spans="1:17" hidden="1" x14ac:dyDescent="0.25">
      <c r="A5154">
        <v>0</v>
      </c>
      <c r="B5154" t="s">
        <v>41</v>
      </c>
      <c r="C5154" t="s">
        <v>37</v>
      </c>
      <c r="D5154" t="s">
        <v>58</v>
      </c>
      <c r="E5154" t="s">
        <v>20</v>
      </c>
      <c r="F5154" t="s">
        <v>74</v>
      </c>
      <c r="G5154"/>
      <c r="J5154">
        <v>0.25</v>
      </c>
      <c r="K5154">
        <v>0.33</v>
      </c>
      <c r="M5154" t="s">
        <v>75</v>
      </c>
      <c r="N5154" t="s">
        <v>21</v>
      </c>
      <c r="O5154" t="s">
        <v>22</v>
      </c>
    </row>
    <row r="5155" spans="1:17" hidden="1" x14ac:dyDescent="0.25">
      <c r="A5155">
        <v>0</v>
      </c>
      <c r="B5155" t="s">
        <v>41</v>
      </c>
      <c r="C5155" t="s">
        <v>37</v>
      </c>
      <c r="D5155" t="s">
        <v>58</v>
      </c>
      <c r="E5155" t="s">
        <v>23</v>
      </c>
      <c r="F5155" t="s">
        <v>26</v>
      </c>
      <c r="G5155"/>
      <c r="H5155" t="s">
        <v>19</v>
      </c>
      <c r="J5155">
        <v>6</v>
      </c>
      <c r="K5155">
        <v>8</v>
      </c>
      <c r="M5155" t="s">
        <v>22</v>
      </c>
    </row>
    <row r="5156" spans="1:17" hidden="1" x14ac:dyDescent="0.25">
      <c r="A5156">
        <v>0</v>
      </c>
      <c r="B5156" t="s">
        <v>41</v>
      </c>
      <c r="C5156" t="s">
        <v>37</v>
      </c>
      <c r="D5156" t="s">
        <v>58</v>
      </c>
      <c r="E5156" t="s">
        <v>20</v>
      </c>
      <c r="F5156" t="s">
        <v>74</v>
      </c>
      <c r="G5156"/>
      <c r="J5156">
        <v>0.25</v>
      </c>
      <c r="K5156">
        <v>0.33</v>
      </c>
      <c r="M5156" t="s">
        <v>75</v>
      </c>
      <c r="N5156" t="s">
        <v>24</v>
      </c>
      <c r="O5156" t="s">
        <v>29</v>
      </c>
      <c r="P5156">
        <v>2500</v>
      </c>
      <c r="Q5156" t="e">
        <f>VLOOKUP(A5156&amp;C5156&amp;D5156,Sheet2!$A$1:$W$46,21,FALSE)</f>
        <v>#N/A</v>
      </c>
    </row>
    <row r="5157" spans="1:17" hidden="1" x14ac:dyDescent="0.25">
      <c r="A5157">
        <v>0</v>
      </c>
      <c r="B5157" t="s">
        <v>41</v>
      </c>
      <c r="C5157" t="s">
        <v>37</v>
      </c>
      <c r="D5157" t="s">
        <v>58</v>
      </c>
      <c r="E5157" t="s">
        <v>30</v>
      </c>
      <c r="F5157" t="s">
        <v>26</v>
      </c>
      <c r="G5157"/>
      <c r="H5157" t="s">
        <v>19</v>
      </c>
      <c r="J5157">
        <v>4</v>
      </c>
      <c r="K5157">
        <v>5.5</v>
      </c>
      <c r="M5157" t="s">
        <v>24</v>
      </c>
    </row>
    <row r="5158" spans="1:17" hidden="1" x14ac:dyDescent="0.25">
      <c r="A5158">
        <v>0</v>
      </c>
      <c r="B5158" t="s">
        <v>41</v>
      </c>
      <c r="C5158" t="s">
        <v>37</v>
      </c>
      <c r="D5158" t="s">
        <v>58</v>
      </c>
      <c r="E5158" t="s">
        <v>20</v>
      </c>
      <c r="F5158" t="s">
        <v>74</v>
      </c>
      <c r="G5158"/>
      <c r="J5158">
        <v>0.25</v>
      </c>
      <c r="K5158">
        <v>0.33</v>
      </c>
      <c r="M5158" t="s">
        <v>75</v>
      </c>
      <c r="N5158" t="s">
        <v>24</v>
      </c>
      <c r="O5158" t="s">
        <v>21</v>
      </c>
      <c r="P5158">
        <v>1000</v>
      </c>
    </row>
    <row r="5159" spans="1:17" hidden="1" x14ac:dyDescent="0.25">
      <c r="A5159">
        <v>0</v>
      </c>
      <c r="B5159" t="s">
        <v>41</v>
      </c>
      <c r="C5159" t="s">
        <v>37</v>
      </c>
      <c r="D5159" t="s">
        <v>58</v>
      </c>
      <c r="E5159" t="s">
        <v>28</v>
      </c>
      <c r="F5159" t="s">
        <v>26</v>
      </c>
      <c r="G5159"/>
      <c r="H5159" t="s">
        <v>27</v>
      </c>
      <c r="I5159">
        <v>0.75</v>
      </c>
      <c r="J5159">
        <v>0.5</v>
      </c>
      <c r="K5159">
        <v>1</v>
      </c>
      <c r="M5159" t="s">
        <v>21</v>
      </c>
    </row>
    <row r="5160" spans="1:17" hidden="1" x14ac:dyDescent="0.25">
      <c r="A5160">
        <v>0</v>
      </c>
      <c r="B5160" t="s">
        <v>41</v>
      </c>
      <c r="C5160" t="s">
        <v>37</v>
      </c>
      <c r="D5160" t="s">
        <v>58</v>
      </c>
      <c r="E5160" t="s">
        <v>20</v>
      </c>
      <c r="F5160" t="s">
        <v>74</v>
      </c>
      <c r="G5160"/>
      <c r="J5160">
        <v>0.25</v>
      </c>
      <c r="K5160">
        <v>0.33</v>
      </c>
      <c r="M5160" t="s">
        <v>75</v>
      </c>
      <c r="N5160" t="s">
        <v>24</v>
      </c>
      <c r="O5160" t="s">
        <v>21</v>
      </c>
    </row>
    <row r="5161" spans="1:17" hidden="1" x14ac:dyDescent="0.25">
      <c r="A5161">
        <v>0</v>
      </c>
      <c r="B5161" t="s">
        <v>41</v>
      </c>
      <c r="C5161" t="s">
        <v>37</v>
      </c>
      <c r="D5161" t="s">
        <v>58</v>
      </c>
      <c r="E5161" t="s">
        <v>18</v>
      </c>
      <c r="F5161" t="s">
        <v>31</v>
      </c>
      <c r="G5161">
        <v>24</v>
      </c>
      <c r="M5161" t="s">
        <v>21</v>
      </c>
    </row>
    <row r="5162" spans="1:17" hidden="1" x14ac:dyDescent="0.25">
      <c r="A5162">
        <v>2</v>
      </c>
      <c r="B5162" t="s">
        <v>41</v>
      </c>
      <c r="C5162" t="s">
        <v>17</v>
      </c>
      <c r="D5162" t="s">
        <v>58</v>
      </c>
      <c r="E5162" t="s">
        <v>18</v>
      </c>
      <c r="F5162" t="s">
        <v>26</v>
      </c>
      <c r="G5162"/>
      <c r="H5162" t="s">
        <v>19</v>
      </c>
      <c r="J5162">
        <v>6</v>
      </c>
      <c r="K5162">
        <v>8</v>
      </c>
      <c r="M5162" t="s">
        <v>21</v>
      </c>
    </row>
    <row r="5163" spans="1:17" hidden="1" x14ac:dyDescent="0.25">
      <c r="A5163">
        <v>2</v>
      </c>
      <c r="B5163" t="s">
        <v>41</v>
      </c>
      <c r="C5163" t="s">
        <v>17</v>
      </c>
      <c r="D5163" t="s">
        <v>58</v>
      </c>
      <c r="E5163" t="s">
        <v>18</v>
      </c>
      <c r="F5163" t="s">
        <v>26</v>
      </c>
      <c r="G5163"/>
      <c r="H5163" t="s">
        <v>19</v>
      </c>
      <c r="J5163">
        <v>6</v>
      </c>
      <c r="K5163">
        <v>8</v>
      </c>
      <c r="M5163" t="s">
        <v>21</v>
      </c>
    </row>
    <row r="5164" spans="1:17" hidden="1" x14ac:dyDescent="0.25">
      <c r="A5164">
        <v>2</v>
      </c>
      <c r="B5164" t="s">
        <v>41</v>
      </c>
      <c r="C5164" t="s">
        <v>17</v>
      </c>
      <c r="D5164" t="s">
        <v>58</v>
      </c>
      <c r="E5164" t="s">
        <v>28</v>
      </c>
      <c r="F5164" t="s">
        <v>26</v>
      </c>
      <c r="G5164"/>
      <c r="H5164" t="s">
        <v>27</v>
      </c>
      <c r="I5164">
        <v>0.75</v>
      </c>
      <c r="J5164">
        <v>0.5</v>
      </c>
      <c r="K5164">
        <v>1</v>
      </c>
      <c r="M5164" t="s">
        <v>21</v>
      </c>
    </row>
    <row r="5165" spans="1:17" hidden="1" x14ac:dyDescent="0.25">
      <c r="A5165">
        <v>2</v>
      </c>
      <c r="B5165" t="s">
        <v>41</v>
      </c>
      <c r="C5165" t="s">
        <v>17</v>
      </c>
      <c r="D5165" t="s">
        <v>58</v>
      </c>
      <c r="E5165" t="s">
        <v>18</v>
      </c>
      <c r="F5165" t="s">
        <v>31</v>
      </c>
      <c r="G5165">
        <v>24</v>
      </c>
      <c r="M5165" t="s">
        <v>21</v>
      </c>
    </row>
    <row r="5166" spans="1:17" hidden="1" x14ac:dyDescent="0.25">
      <c r="A5166">
        <v>2</v>
      </c>
      <c r="B5166" t="s">
        <v>41</v>
      </c>
      <c r="C5166" t="s">
        <v>36</v>
      </c>
      <c r="D5166" t="s">
        <v>58</v>
      </c>
      <c r="E5166" t="s">
        <v>18</v>
      </c>
      <c r="F5166" t="s">
        <v>26</v>
      </c>
      <c r="G5166"/>
      <c r="H5166" t="s">
        <v>19</v>
      </c>
      <c r="J5166">
        <v>8</v>
      </c>
      <c r="K5166">
        <v>10</v>
      </c>
      <c r="M5166" t="s">
        <v>21</v>
      </c>
    </row>
    <row r="5167" spans="1:17" hidden="1" x14ac:dyDescent="0.25">
      <c r="A5167">
        <v>2</v>
      </c>
      <c r="B5167" t="s">
        <v>41</v>
      </c>
      <c r="C5167" t="s">
        <v>36</v>
      </c>
      <c r="D5167" t="s">
        <v>58</v>
      </c>
      <c r="E5167" t="s">
        <v>28</v>
      </c>
      <c r="F5167" t="s">
        <v>26</v>
      </c>
      <c r="G5167"/>
      <c r="H5167" t="s">
        <v>27</v>
      </c>
      <c r="I5167">
        <v>1</v>
      </c>
      <c r="J5167">
        <v>0.5</v>
      </c>
      <c r="K5167">
        <v>2</v>
      </c>
      <c r="M5167" t="s">
        <v>21</v>
      </c>
    </row>
    <row r="5168" spans="1:17" hidden="1" x14ac:dyDescent="0.25">
      <c r="A5168">
        <v>2</v>
      </c>
      <c r="B5168" t="s">
        <v>41</v>
      </c>
      <c r="C5168" t="s">
        <v>36</v>
      </c>
      <c r="D5168" t="s">
        <v>58</v>
      </c>
      <c r="E5168" t="s">
        <v>18</v>
      </c>
      <c r="F5168" t="s">
        <v>31</v>
      </c>
      <c r="G5168">
        <v>24</v>
      </c>
      <c r="M5168" t="s">
        <v>21</v>
      </c>
    </row>
    <row r="5169" spans="1:15" hidden="1" x14ac:dyDescent="0.25">
      <c r="A5169">
        <v>2</v>
      </c>
      <c r="B5169" t="s">
        <v>41</v>
      </c>
      <c r="C5169" t="s">
        <v>38</v>
      </c>
      <c r="D5169" t="s">
        <v>58</v>
      </c>
      <c r="E5169" t="s">
        <v>18</v>
      </c>
      <c r="F5169" t="s">
        <v>26</v>
      </c>
      <c r="G5169"/>
      <c r="H5169" t="s">
        <v>19</v>
      </c>
      <c r="J5169">
        <v>8</v>
      </c>
      <c r="K5169">
        <v>14</v>
      </c>
      <c r="M5169" t="s">
        <v>21</v>
      </c>
    </row>
    <row r="5170" spans="1:15" hidden="1" x14ac:dyDescent="0.25">
      <c r="A5170">
        <v>2</v>
      </c>
      <c r="B5170" t="s">
        <v>41</v>
      </c>
      <c r="C5170" t="s">
        <v>38</v>
      </c>
      <c r="D5170" t="s">
        <v>58</v>
      </c>
      <c r="E5170" t="s">
        <v>28</v>
      </c>
      <c r="F5170" t="s">
        <v>26</v>
      </c>
      <c r="G5170"/>
      <c r="H5170" t="s">
        <v>27</v>
      </c>
      <c r="I5170">
        <v>1</v>
      </c>
      <c r="J5170">
        <v>0.5</v>
      </c>
      <c r="K5170">
        <v>2</v>
      </c>
      <c r="M5170" t="s">
        <v>21</v>
      </c>
    </row>
    <row r="5171" spans="1:15" hidden="1" x14ac:dyDescent="0.25">
      <c r="A5171">
        <v>2</v>
      </c>
      <c r="B5171" t="s">
        <v>41</v>
      </c>
      <c r="C5171" t="s">
        <v>38</v>
      </c>
      <c r="D5171" t="s">
        <v>58</v>
      </c>
      <c r="E5171" t="s">
        <v>18</v>
      </c>
      <c r="F5171" t="s">
        <v>31</v>
      </c>
      <c r="G5171">
        <v>24</v>
      </c>
      <c r="M5171" t="s">
        <v>21</v>
      </c>
    </row>
    <row r="5172" spans="1:15" hidden="1" x14ac:dyDescent="0.25">
      <c r="A5172">
        <v>2</v>
      </c>
      <c r="B5172" t="s">
        <v>41</v>
      </c>
      <c r="C5172" t="s">
        <v>37</v>
      </c>
      <c r="D5172" t="s">
        <v>58</v>
      </c>
      <c r="E5172" t="s">
        <v>18</v>
      </c>
      <c r="F5172" t="s">
        <v>26</v>
      </c>
      <c r="G5172"/>
      <c r="H5172" t="s">
        <v>19</v>
      </c>
      <c r="J5172">
        <v>6</v>
      </c>
      <c r="K5172">
        <v>9</v>
      </c>
      <c r="M5172" t="s">
        <v>21</v>
      </c>
    </row>
    <row r="5173" spans="1:15" hidden="1" x14ac:dyDescent="0.25">
      <c r="A5173">
        <v>2</v>
      </c>
      <c r="B5173" t="s">
        <v>41</v>
      </c>
      <c r="C5173" t="s">
        <v>37</v>
      </c>
      <c r="D5173" t="s">
        <v>58</v>
      </c>
      <c r="E5173" t="s">
        <v>18</v>
      </c>
      <c r="F5173" t="s">
        <v>26</v>
      </c>
      <c r="G5173"/>
      <c r="H5173" t="s">
        <v>19</v>
      </c>
      <c r="J5173">
        <v>6</v>
      </c>
      <c r="K5173">
        <v>8</v>
      </c>
      <c r="M5173" t="s">
        <v>21</v>
      </c>
    </row>
    <row r="5174" spans="1:15" hidden="1" x14ac:dyDescent="0.25">
      <c r="A5174">
        <v>2</v>
      </c>
      <c r="B5174" t="s">
        <v>41</v>
      </c>
      <c r="C5174" t="s">
        <v>37</v>
      </c>
      <c r="D5174" t="s">
        <v>58</v>
      </c>
      <c r="E5174" t="s">
        <v>28</v>
      </c>
      <c r="F5174" t="s">
        <v>26</v>
      </c>
      <c r="G5174"/>
      <c r="H5174" t="s">
        <v>27</v>
      </c>
      <c r="I5174">
        <v>0.75</v>
      </c>
      <c r="J5174">
        <v>0.5</v>
      </c>
      <c r="K5174">
        <v>1</v>
      </c>
      <c r="M5174" t="s">
        <v>21</v>
      </c>
    </row>
    <row r="5175" spans="1:15" hidden="1" x14ac:dyDescent="0.25">
      <c r="A5175">
        <v>2</v>
      </c>
      <c r="B5175" t="s">
        <v>41</v>
      </c>
      <c r="C5175" t="s">
        <v>37</v>
      </c>
      <c r="D5175" t="s">
        <v>58</v>
      </c>
      <c r="E5175" t="s">
        <v>18</v>
      </c>
      <c r="F5175" t="s">
        <v>31</v>
      </c>
      <c r="G5175">
        <v>24</v>
      </c>
      <c r="M5175" t="s">
        <v>21</v>
      </c>
    </row>
    <row r="5176" spans="1:15" x14ac:dyDescent="0.25">
      <c r="A5176">
        <v>1</v>
      </c>
      <c r="B5176" t="s">
        <v>41</v>
      </c>
      <c r="C5176" t="s">
        <v>17</v>
      </c>
      <c r="D5176" t="s">
        <v>58</v>
      </c>
      <c r="E5176" t="s">
        <v>18</v>
      </c>
      <c r="F5176" t="s">
        <v>26</v>
      </c>
      <c r="G5176"/>
      <c r="H5176" t="s">
        <v>19</v>
      </c>
      <c r="J5176">
        <v>6</v>
      </c>
      <c r="K5176">
        <v>8</v>
      </c>
      <c r="M5176" t="s">
        <v>21</v>
      </c>
    </row>
    <row r="5177" spans="1:15" x14ac:dyDescent="0.25">
      <c r="A5177">
        <v>1</v>
      </c>
      <c r="B5177" t="s">
        <v>41</v>
      </c>
      <c r="C5177" t="s">
        <v>17</v>
      </c>
      <c r="D5177" t="s">
        <v>58</v>
      </c>
      <c r="E5177" t="s">
        <v>20</v>
      </c>
      <c r="F5177" t="s">
        <v>74</v>
      </c>
      <c r="G5177"/>
      <c r="J5177">
        <v>0.25</v>
      </c>
      <c r="K5177">
        <v>0.33</v>
      </c>
      <c r="M5177" t="s">
        <v>75</v>
      </c>
      <c r="N5177" t="s">
        <v>21</v>
      </c>
      <c r="O5177" t="s">
        <v>22</v>
      </c>
    </row>
    <row r="5178" spans="1:15" x14ac:dyDescent="0.25">
      <c r="A5178">
        <v>1</v>
      </c>
      <c r="B5178" t="s">
        <v>41</v>
      </c>
      <c r="C5178" t="s">
        <v>17</v>
      </c>
      <c r="D5178" t="s">
        <v>58</v>
      </c>
      <c r="E5178" t="s">
        <v>23</v>
      </c>
      <c r="F5178" t="s">
        <v>26</v>
      </c>
      <c r="G5178"/>
      <c r="H5178" t="s">
        <v>19</v>
      </c>
      <c r="J5178">
        <v>6</v>
      </c>
      <c r="K5178">
        <v>8</v>
      </c>
      <c r="M5178" t="s">
        <v>22</v>
      </c>
    </row>
    <row r="5179" spans="1:15" x14ac:dyDescent="0.25">
      <c r="A5179">
        <v>1</v>
      </c>
      <c r="B5179" t="s">
        <v>41</v>
      </c>
      <c r="C5179" t="s">
        <v>17</v>
      </c>
      <c r="D5179" t="s">
        <v>58</v>
      </c>
      <c r="E5179" t="s">
        <v>28</v>
      </c>
      <c r="F5179" t="s">
        <v>26</v>
      </c>
      <c r="G5179"/>
      <c r="H5179" t="s">
        <v>27</v>
      </c>
      <c r="I5179">
        <v>0.75</v>
      </c>
      <c r="J5179">
        <v>0.5</v>
      </c>
      <c r="K5179">
        <v>1</v>
      </c>
      <c r="M5179" t="s">
        <v>21</v>
      </c>
    </row>
    <row r="5180" spans="1:15" x14ac:dyDescent="0.25">
      <c r="A5180">
        <v>1</v>
      </c>
      <c r="B5180" t="s">
        <v>41</v>
      </c>
      <c r="C5180" t="s">
        <v>17</v>
      </c>
      <c r="D5180" t="s">
        <v>58</v>
      </c>
      <c r="E5180" t="s">
        <v>20</v>
      </c>
      <c r="F5180" t="s">
        <v>74</v>
      </c>
      <c r="G5180"/>
      <c r="J5180">
        <v>0.25</v>
      </c>
      <c r="K5180">
        <v>0.33</v>
      </c>
      <c r="M5180" t="s">
        <v>75</v>
      </c>
      <c r="N5180" t="s">
        <v>24</v>
      </c>
      <c r="O5180" t="s">
        <v>21</v>
      </c>
    </row>
    <row r="5181" spans="1:15" x14ac:dyDescent="0.25">
      <c r="A5181">
        <v>1</v>
      </c>
      <c r="B5181" t="s">
        <v>41</v>
      </c>
      <c r="C5181" t="s">
        <v>17</v>
      </c>
      <c r="D5181" t="s">
        <v>58</v>
      </c>
      <c r="E5181" t="s">
        <v>18</v>
      </c>
      <c r="F5181" t="s">
        <v>31</v>
      </c>
      <c r="G5181">
        <v>24</v>
      </c>
      <c r="M5181" t="s">
        <v>21</v>
      </c>
    </row>
    <row r="5182" spans="1:15" x14ac:dyDescent="0.25">
      <c r="A5182">
        <v>1</v>
      </c>
      <c r="B5182" t="s">
        <v>41</v>
      </c>
      <c r="C5182" t="s">
        <v>36</v>
      </c>
      <c r="D5182" t="s">
        <v>58</v>
      </c>
      <c r="E5182" t="s">
        <v>18</v>
      </c>
      <c r="F5182" t="s">
        <v>26</v>
      </c>
      <c r="G5182"/>
      <c r="H5182" t="s">
        <v>19</v>
      </c>
      <c r="J5182">
        <v>8</v>
      </c>
      <c r="K5182">
        <v>10</v>
      </c>
      <c r="M5182" t="s">
        <v>21</v>
      </c>
    </row>
    <row r="5183" spans="1:15" x14ac:dyDescent="0.25">
      <c r="A5183">
        <v>1</v>
      </c>
      <c r="B5183" t="s">
        <v>41</v>
      </c>
      <c r="C5183" t="s">
        <v>36</v>
      </c>
      <c r="D5183" t="s">
        <v>58</v>
      </c>
      <c r="E5183" t="s">
        <v>28</v>
      </c>
      <c r="F5183" t="s">
        <v>26</v>
      </c>
      <c r="G5183"/>
      <c r="H5183" t="s">
        <v>27</v>
      </c>
      <c r="I5183">
        <v>1</v>
      </c>
      <c r="J5183">
        <v>0.5</v>
      </c>
      <c r="K5183">
        <v>2</v>
      </c>
      <c r="M5183" t="s">
        <v>21</v>
      </c>
    </row>
    <row r="5184" spans="1:15" x14ac:dyDescent="0.25">
      <c r="A5184">
        <v>1</v>
      </c>
      <c r="B5184" t="s">
        <v>41</v>
      </c>
      <c r="C5184" t="s">
        <v>36</v>
      </c>
      <c r="D5184" t="s">
        <v>58</v>
      </c>
      <c r="E5184" t="s">
        <v>18</v>
      </c>
      <c r="F5184" t="s">
        <v>31</v>
      </c>
      <c r="G5184">
        <v>24</v>
      </c>
      <c r="M5184" t="s">
        <v>21</v>
      </c>
    </row>
    <row r="5185" spans="1:17" x14ac:dyDescent="0.25">
      <c r="A5185">
        <v>1</v>
      </c>
      <c r="B5185" t="s">
        <v>41</v>
      </c>
      <c r="C5185" t="s">
        <v>38</v>
      </c>
      <c r="D5185" t="s">
        <v>58</v>
      </c>
      <c r="E5185" t="s">
        <v>18</v>
      </c>
      <c r="F5185" t="s">
        <v>26</v>
      </c>
      <c r="G5185"/>
      <c r="H5185" t="s">
        <v>19</v>
      </c>
      <c r="J5185">
        <v>8</v>
      </c>
      <c r="K5185">
        <v>14</v>
      </c>
      <c r="M5185" t="s">
        <v>21</v>
      </c>
    </row>
    <row r="5186" spans="1:17" x14ac:dyDescent="0.25">
      <c r="A5186">
        <v>1</v>
      </c>
      <c r="B5186" t="s">
        <v>41</v>
      </c>
      <c r="C5186" t="s">
        <v>38</v>
      </c>
      <c r="D5186" t="s">
        <v>58</v>
      </c>
      <c r="E5186" t="s">
        <v>28</v>
      </c>
      <c r="F5186" t="s">
        <v>26</v>
      </c>
      <c r="G5186"/>
      <c r="H5186" t="s">
        <v>27</v>
      </c>
      <c r="I5186">
        <v>1</v>
      </c>
      <c r="J5186">
        <v>0.5</v>
      </c>
      <c r="K5186">
        <v>2</v>
      </c>
      <c r="M5186" t="s">
        <v>21</v>
      </c>
    </row>
    <row r="5187" spans="1:17" x14ac:dyDescent="0.25">
      <c r="A5187">
        <v>1</v>
      </c>
      <c r="B5187" t="s">
        <v>41</v>
      </c>
      <c r="C5187" t="s">
        <v>38</v>
      </c>
      <c r="D5187" t="s">
        <v>58</v>
      </c>
      <c r="E5187" t="s">
        <v>18</v>
      </c>
      <c r="F5187" t="s">
        <v>31</v>
      </c>
      <c r="G5187">
        <v>24</v>
      </c>
      <c r="M5187" t="s">
        <v>21</v>
      </c>
    </row>
    <row r="5188" spans="1:17" x14ac:dyDescent="0.25">
      <c r="A5188">
        <v>1</v>
      </c>
      <c r="B5188" t="s">
        <v>41</v>
      </c>
      <c r="C5188" t="s">
        <v>37</v>
      </c>
      <c r="D5188" t="s">
        <v>58</v>
      </c>
      <c r="E5188" t="s">
        <v>18</v>
      </c>
      <c r="F5188" t="s">
        <v>26</v>
      </c>
      <c r="G5188"/>
      <c r="H5188" t="s">
        <v>19</v>
      </c>
      <c r="J5188">
        <v>6</v>
      </c>
      <c r="K5188">
        <v>8</v>
      </c>
      <c r="M5188" t="s">
        <v>21</v>
      </c>
    </row>
    <row r="5189" spans="1:17" x14ac:dyDescent="0.25">
      <c r="A5189">
        <v>1</v>
      </c>
      <c r="B5189" t="s">
        <v>41</v>
      </c>
      <c r="C5189" t="s">
        <v>37</v>
      </c>
      <c r="D5189" t="s">
        <v>58</v>
      </c>
      <c r="E5189" t="s">
        <v>20</v>
      </c>
      <c r="F5189" t="s">
        <v>74</v>
      </c>
      <c r="G5189"/>
      <c r="J5189">
        <v>0.25</v>
      </c>
      <c r="K5189">
        <v>0.33</v>
      </c>
      <c r="M5189" t="s">
        <v>75</v>
      </c>
      <c r="N5189" t="s">
        <v>21</v>
      </c>
      <c r="O5189" t="s">
        <v>22</v>
      </c>
    </row>
    <row r="5190" spans="1:17" x14ac:dyDescent="0.25">
      <c r="A5190">
        <v>1</v>
      </c>
      <c r="B5190" t="s">
        <v>41</v>
      </c>
      <c r="C5190" t="s">
        <v>37</v>
      </c>
      <c r="D5190" t="s">
        <v>58</v>
      </c>
      <c r="E5190" t="s">
        <v>23</v>
      </c>
      <c r="F5190" t="s">
        <v>26</v>
      </c>
      <c r="G5190"/>
      <c r="H5190" t="s">
        <v>19</v>
      </c>
      <c r="J5190">
        <v>6</v>
      </c>
      <c r="K5190">
        <v>8</v>
      </c>
      <c r="M5190" t="s">
        <v>22</v>
      </c>
    </row>
    <row r="5191" spans="1:17" x14ac:dyDescent="0.25">
      <c r="A5191">
        <v>1</v>
      </c>
      <c r="B5191" t="s">
        <v>41</v>
      </c>
      <c r="C5191" t="s">
        <v>37</v>
      </c>
      <c r="D5191" t="s">
        <v>58</v>
      </c>
      <c r="E5191" t="s">
        <v>28</v>
      </c>
      <c r="F5191" t="s">
        <v>26</v>
      </c>
      <c r="G5191"/>
      <c r="H5191" t="s">
        <v>27</v>
      </c>
      <c r="I5191">
        <v>0.75</v>
      </c>
      <c r="J5191">
        <v>0.5</v>
      </c>
      <c r="K5191">
        <v>1</v>
      </c>
      <c r="M5191" t="s">
        <v>21</v>
      </c>
    </row>
    <row r="5192" spans="1:17" x14ac:dyDescent="0.25">
      <c r="A5192">
        <v>1</v>
      </c>
      <c r="B5192" t="s">
        <v>41</v>
      </c>
      <c r="C5192" t="s">
        <v>37</v>
      </c>
      <c r="D5192" t="s">
        <v>58</v>
      </c>
      <c r="E5192" t="s">
        <v>20</v>
      </c>
      <c r="F5192" t="s">
        <v>74</v>
      </c>
      <c r="G5192"/>
      <c r="J5192">
        <v>0.25</v>
      </c>
      <c r="K5192">
        <v>0.33</v>
      </c>
      <c r="M5192" t="s">
        <v>75</v>
      </c>
      <c r="N5192" t="s">
        <v>24</v>
      </c>
      <c r="O5192" t="s">
        <v>21</v>
      </c>
    </row>
    <row r="5193" spans="1:17" x14ac:dyDescent="0.25">
      <c r="A5193">
        <v>1</v>
      </c>
      <c r="B5193" t="s">
        <v>41</v>
      </c>
      <c r="C5193" t="s">
        <v>37</v>
      </c>
      <c r="D5193" t="s">
        <v>58</v>
      </c>
      <c r="E5193" t="s">
        <v>18</v>
      </c>
      <c r="F5193" t="s">
        <v>31</v>
      </c>
      <c r="G5193">
        <v>24</v>
      </c>
      <c r="M5193" t="s">
        <v>21</v>
      </c>
    </row>
    <row r="5194" spans="1:17" hidden="1" x14ac:dyDescent="0.25">
      <c r="A5194">
        <v>0</v>
      </c>
      <c r="B5194" t="s">
        <v>42</v>
      </c>
      <c r="C5194" t="s">
        <v>17</v>
      </c>
      <c r="D5194" t="s">
        <v>58</v>
      </c>
      <c r="E5194" t="s">
        <v>18</v>
      </c>
      <c r="F5194" t="s">
        <v>26</v>
      </c>
      <c r="G5194"/>
      <c r="H5194" t="s">
        <v>19</v>
      </c>
      <c r="J5194">
        <v>6</v>
      </c>
      <c r="K5194">
        <v>8</v>
      </c>
      <c r="M5194" t="s">
        <v>21</v>
      </c>
    </row>
    <row r="5195" spans="1:17" hidden="1" x14ac:dyDescent="0.25">
      <c r="A5195">
        <v>0</v>
      </c>
      <c r="B5195" t="s">
        <v>42</v>
      </c>
      <c r="C5195" t="s">
        <v>17</v>
      </c>
      <c r="D5195" t="s">
        <v>58</v>
      </c>
      <c r="E5195" t="s">
        <v>20</v>
      </c>
      <c r="F5195" t="s">
        <v>74</v>
      </c>
      <c r="G5195"/>
      <c r="J5195">
        <v>0.25</v>
      </c>
      <c r="K5195">
        <v>0.33</v>
      </c>
      <c r="M5195" t="s">
        <v>75</v>
      </c>
      <c r="N5195" t="s">
        <v>21</v>
      </c>
      <c r="O5195" t="s">
        <v>22</v>
      </c>
    </row>
    <row r="5196" spans="1:17" hidden="1" x14ac:dyDescent="0.25">
      <c r="A5196">
        <v>0</v>
      </c>
      <c r="B5196" t="s">
        <v>42</v>
      </c>
      <c r="C5196" t="s">
        <v>17</v>
      </c>
      <c r="D5196" t="s">
        <v>58</v>
      </c>
      <c r="E5196" t="s">
        <v>23</v>
      </c>
      <c r="F5196" t="s">
        <v>26</v>
      </c>
      <c r="G5196"/>
      <c r="H5196" t="s">
        <v>19</v>
      </c>
      <c r="J5196">
        <v>6</v>
      </c>
      <c r="K5196">
        <v>8</v>
      </c>
      <c r="M5196" t="s">
        <v>22</v>
      </c>
    </row>
    <row r="5197" spans="1:17" hidden="1" x14ac:dyDescent="0.25">
      <c r="A5197">
        <v>0</v>
      </c>
      <c r="B5197" t="s">
        <v>42</v>
      </c>
      <c r="C5197" t="s">
        <v>17</v>
      </c>
      <c r="D5197" t="s">
        <v>58</v>
      </c>
      <c r="E5197" t="s">
        <v>20</v>
      </c>
      <c r="F5197" t="s">
        <v>74</v>
      </c>
      <c r="G5197"/>
      <c r="J5197">
        <v>0.25</v>
      </c>
      <c r="K5197">
        <v>0.33</v>
      </c>
      <c r="M5197" t="s">
        <v>75</v>
      </c>
      <c r="N5197" t="s">
        <v>24</v>
      </c>
      <c r="O5197" t="s">
        <v>29</v>
      </c>
      <c r="P5197">
        <v>2500</v>
      </c>
      <c r="Q5197" t="e">
        <f>VLOOKUP(A5197&amp;C5197&amp;D5197,Sheet2!$A$1:$W$46,21,FALSE)</f>
        <v>#N/A</v>
      </c>
    </row>
    <row r="5198" spans="1:17" hidden="1" x14ac:dyDescent="0.25">
      <c r="A5198">
        <v>0</v>
      </c>
      <c r="B5198" t="s">
        <v>42</v>
      </c>
      <c r="C5198" t="s">
        <v>17</v>
      </c>
      <c r="D5198" t="s">
        <v>58</v>
      </c>
      <c r="E5198" t="s">
        <v>30</v>
      </c>
      <c r="F5198" t="s">
        <v>26</v>
      </c>
      <c r="G5198"/>
      <c r="H5198" t="s">
        <v>19</v>
      </c>
      <c r="J5198">
        <v>1</v>
      </c>
      <c r="K5198">
        <v>2</v>
      </c>
      <c r="M5198" t="s">
        <v>24</v>
      </c>
    </row>
    <row r="5199" spans="1:17" hidden="1" x14ac:dyDescent="0.25">
      <c r="A5199">
        <v>0</v>
      </c>
      <c r="B5199" t="s">
        <v>42</v>
      </c>
      <c r="C5199" t="s">
        <v>17</v>
      </c>
      <c r="D5199" t="s">
        <v>58</v>
      </c>
      <c r="E5199" t="s">
        <v>20</v>
      </c>
      <c r="F5199" t="s">
        <v>74</v>
      </c>
      <c r="G5199"/>
      <c r="J5199">
        <v>0.25</v>
      </c>
      <c r="K5199">
        <v>0.33</v>
      </c>
      <c r="M5199" t="s">
        <v>75</v>
      </c>
      <c r="N5199" t="s">
        <v>24</v>
      </c>
      <c r="O5199" t="s">
        <v>21</v>
      </c>
      <c r="P5199">
        <v>1000</v>
      </c>
    </row>
    <row r="5200" spans="1:17" hidden="1" x14ac:dyDescent="0.25">
      <c r="A5200">
        <v>0</v>
      </c>
      <c r="B5200" t="s">
        <v>42</v>
      </c>
      <c r="C5200" t="s">
        <v>17</v>
      </c>
      <c r="D5200" t="s">
        <v>58</v>
      </c>
      <c r="E5200" t="s">
        <v>28</v>
      </c>
      <c r="F5200" t="s">
        <v>26</v>
      </c>
      <c r="G5200"/>
      <c r="H5200" t="s">
        <v>27</v>
      </c>
      <c r="I5200">
        <v>0.75</v>
      </c>
      <c r="J5200">
        <v>0.5</v>
      </c>
      <c r="K5200">
        <v>1</v>
      </c>
      <c r="M5200" t="s">
        <v>21</v>
      </c>
    </row>
    <row r="5201" spans="1:17" hidden="1" x14ac:dyDescent="0.25">
      <c r="A5201">
        <v>0</v>
      </c>
      <c r="B5201" t="s">
        <v>42</v>
      </c>
      <c r="C5201" t="s">
        <v>17</v>
      </c>
      <c r="D5201" t="s">
        <v>58</v>
      </c>
      <c r="E5201" t="s">
        <v>20</v>
      </c>
      <c r="F5201" t="s">
        <v>74</v>
      </c>
      <c r="G5201"/>
      <c r="J5201">
        <v>0.25</v>
      </c>
      <c r="K5201">
        <v>0.33</v>
      </c>
      <c r="M5201" t="s">
        <v>75</v>
      </c>
      <c r="N5201" t="s">
        <v>24</v>
      </c>
      <c r="O5201" t="s">
        <v>21</v>
      </c>
    </row>
    <row r="5202" spans="1:17" hidden="1" x14ac:dyDescent="0.25">
      <c r="A5202">
        <v>0</v>
      </c>
      <c r="B5202" t="s">
        <v>42</v>
      </c>
      <c r="C5202" t="s">
        <v>17</v>
      </c>
      <c r="D5202" t="s">
        <v>58</v>
      </c>
      <c r="E5202" t="s">
        <v>18</v>
      </c>
      <c r="F5202" t="s">
        <v>31</v>
      </c>
      <c r="G5202">
        <v>24</v>
      </c>
      <c r="M5202" t="s">
        <v>21</v>
      </c>
    </row>
    <row r="5203" spans="1:17" hidden="1" x14ac:dyDescent="0.25">
      <c r="A5203">
        <v>0</v>
      </c>
      <c r="B5203" t="s">
        <v>42</v>
      </c>
      <c r="C5203" t="s">
        <v>36</v>
      </c>
      <c r="D5203" t="s">
        <v>58</v>
      </c>
      <c r="E5203" t="s">
        <v>18</v>
      </c>
      <c r="F5203" t="s">
        <v>26</v>
      </c>
      <c r="G5203"/>
      <c r="H5203" t="s">
        <v>19</v>
      </c>
      <c r="J5203">
        <v>8</v>
      </c>
      <c r="K5203">
        <v>10</v>
      </c>
      <c r="M5203" t="s">
        <v>21</v>
      </c>
    </row>
    <row r="5204" spans="1:17" hidden="1" x14ac:dyDescent="0.25">
      <c r="A5204">
        <v>0</v>
      </c>
      <c r="B5204" t="s">
        <v>42</v>
      </c>
      <c r="C5204" t="s">
        <v>36</v>
      </c>
      <c r="D5204" t="s">
        <v>58</v>
      </c>
      <c r="E5204" t="s">
        <v>20</v>
      </c>
      <c r="F5204" t="s">
        <v>74</v>
      </c>
      <c r="G5204"/>
      <c r="J5204">
        <v>0.25</v>
      </c>
      <c r="K5204">
        <v>0.33</v>
      </c>
      <c r="M5204" t="s">
        <v>75</v>
      </c>
      <c r="N5204" t="s">
        <v>21</v>
      </c>
      <c r="O5204" t="s">
        <v>29</v>
      </c>
      <c r="P5204">
        <v>2500</v>
      </c>
      <c r="Q5204" t="e">
        <f>VLOOKUP(A5204&amp;C5204&amp;D5204,Sheet2!$A$1:$W$46,21,FALSE)</f>
        <v>#N/A</v>
      </c>
    </row>
    <row r="5205" spans="1:17" hidden="1" x14ac:dyDescent="0.25">
      <c r="A5205">
        <v>0</v>
      </c>
      <c r="B5205" t="s">
        <v>42</v>
      </c>
      <c r="C5205" t="s">
        <v>36</v>
      </c>
      <c r="D5205" t="s">
        <v>58</v>
      </c>
      <c r="E5205" t="s">
        <v>30</v>
      </c>
      <c r="F5205" t="s">
        <v>26</v>
      </c>
      <c r="G5205"/>
      <c r="H5205" t="s">
        <v>19</v>
      </c>
      <c r="J5205">
        <v>2</v>
      </c>
      <c r="K5205">
        <v>4</v>
      </c>
      <c r="M5205" t="s">
        <v>24</v>
      </c>
    </row>
    <row r="5206" spans="1:17" hidden="1" x14ac:dyDescent="0.25">
      <c r="A5206">
        <v>0</v>
      </c>
      <c r="B5206" t="s">
        <v>42</v>
      </c>
      <c r="C5206" t="s">
        <v>36</v>
      </c>
      <c r="D5206" t="s">
        <v>58</v>
      </c>
      <c r="E5206" t="s">
        <v>20</v>
      </c>
      <c r="F5206" t="s">
        <v>74</v>
      </c>
      <c r="G5206"/>
      <c r="J5206">
        <v>0.25</v>
      </c>
      <c r="K5206">
        <v>0.33</v>
      </c>
      <c r="M5206" t="s">
        <v>75</v>
      </c>
      <c r="N5206" t="s">
        <v>24</v>
      </c>
      <c r="O5206" t="s">
        <v>21</v>
      </c>
    </row>
    <row r="5207" spans="1:17" hidden="1" x14ac:dyDescent="0.25">
      <c r="A5207">
        <v>0</v>
      </c>
      <c r="B5207" t="s">
        <v>42</v>
      </c>
      <c r="C5207" t="s">
        <v>36</v>
      </c>
      <c r="D5207" t="s">
        <v>58</v>
      </c>
      <c r="E5207" t="s">
        <v>28</v>
      </c>
      <c r="F5207" t="s">
        <v>26</v>
      </c>
      <c r="G5207"/>
      <c r="H5207" t="s">
        <v>27</v>
      </c>
      <c r="I5207">
        <v>1</v>
      </c>
      <c r="J5207">
        <v>0.5</v>
      </c>
      <c r="K5207">
        <v>2</v>
      </c>
      <c r="M5207" t="s">
        <v>21</v>
      </c>
    </row>
    <row r="5208" spans="1:17" hidden="1" x14ac:dyDescent="0.25">
      <c r="A5208">
        <v>0</v>
      </c>
      <c r="B5208" t="s">
        <v>42</v>
      </c>
      <c r="C5208" t="s">
        <v>36</v>
      </c>
      <c r="D5208" t="s">
        <v>58</v>
      </c>
      <c r="E5208" t="s">
        <v>18</v>
      </c>
      <c r="F5208" t="s">
        <v>31</v>
      </c>
      <c r="G5208">
        <v>24</v>
      </c>
      <c r="M5208" t="s">
        <v>21</v>
      </c>
    </row>
    <row r="5209" spans="1:17" hidden="1" x14ac:dyDescent="0.25">
      <c r="A5209">
        <v>0</v>
      </c>
      <c r="B5209" t="s">
        <v>42</v>
      </c>
      <c r="C5209" t="s">
        <v>38</v>
      </c>
      <c r="D5209" t="s">
        <v>58</v>
      </c>
      <c r="E5209" t="s">
        <v>18</v>
      </c>
      <c r="F5209" t="s">
        <v>26</v>
      </c>
      <c r="G5209"/>
      <c r="H5209" t="s">
        <v>19</v>
      </c>
      <c r="J5209">
        <v>8</v>
      </c>
      <c r="K5209">
        <v>14</v>
      </c>
      <c r="M5209" t="s">
        <v>21</v>
      </c>
    </row>
    <row r="5210" spans="1:17" hidden="1" x14ac:dyDescent="0.25">
      <c r="A5210">
        <v>0</v>
      </c>
      <c r="B5210" t="s">
        <v>42</v>
      </c>
      <c r="C5210" t="s">
        <v>38</v>
      </c>
      <c r="D5210" t="s">
        <v>58</v>
      </c>
      <c r="E5210" t="s">
        <v>28</v>
      </c>
      <c r="F5210" t="s">
        <v>26</v>
      </c>
      <c r="G5210"/>
      <c r="H5210" t="s">
        <v>27</v>
      </c>
      <c r="I5210">
        <v>1</v>
      </c>
      <c r="J5210">
        <v>0.5</v>
      </c>
      <c r="K5210">
        <v>2</v>
      </c>
      <c r="M5210" t="s">
        <v>21</v>
      </c>
    </row>
    <row r="5211" spans="1:17" hidden="1" x14ac:dyDescent="0.25">
      <c r="A5211">
        <v>0</v>
      </c>
      <c r="B5211" t="s">
        <v>42</v>
      </c>
      <c r="C5211" t="s">
        <v>38</v>
      </c>
      <c r="D5211" t="s">
        <v>58</v>
      </c>
      <c r="E5211" t="s">
        <v>18</v>
      </c>
      <c r="F5211" t="s">
        <v>31</v>
      </c>
      <c r="G5211">
        <v>24</v>
      </c>
      <c r="M5211" t="s">
        <v>21</v>
      </c>
    </row>
    <row r="5212" spans="1:17" hidden="1" x14ac:dyDescent="0.25">
      <c r="A5212">
        <v>0</v>
      </c>
      <c r="B5212" t="s">
        <v>42</v>
      </c>
      <c r="C5212" t="s">
        <v>37</v>
      </c>
      <c r="D5212" t="s">
        <v>58</v>
      </c>
      <c r="E5212" t="s">
        <v>18</v>
      </c>
      <c r="F5212" t="s">
        <v>26</v>
      </c>
      <c r="G5212"/>
      <c r="H5212" t="s">
        <v>19</v>
      </c>
      <c r="J5212">
        <v>6</v>
      </c>
      <c r="K5212">
        <v>8</v>
      </c>
      <c r="M5212" t="s">
        <v>21</v>
      </c>
    </row>
    <row r="5213" spans="1:17" hidden="1" x14ac:dyDescent="0.25">
      <c r="A5213">
        <v>0</v>
      </c>
      <c r="B5213" t="s">
        <v>42</v>
      </c>
      <c r="C5213" t="s">
        <v>37</v>
      </c>
      <c r="D5213" t="s">
        <v>58</v>
      </c>
      <c r="E5213" t="s">
        <v>20</v>
      </c>
      <c r="F5213" t="s">
        <v>74</v>
      </c>
      <c r="G5213"/>
      <c r="J5213">
        <v>0.25</v>
      </c>
      <c r="K5213">
        <v>0.33</v>
      </c>
      <c r="M5213" t="s">
        <v>75</v>
      </c>
      <c r="N5213" t="s">
        <v>21</v>
      </c>
      <c r="O5213" t="s">
        <v>22</v>
      </c>
    </row>
    <row r="5214" spans="1:17" hidden="1" x14ac:dyDescent="0.25">
      <c r="A5214">
        <v>0</v>
      </c>
      <c r="B5214" t="s">
        <v>42</v>
      </c>
      <c r="C5214" t="s">
        <v>37</v>
      </c>
      <c r="D5214" t="s">
        <v>58</v>
      </c>
      <c r="E5214" t="s">
        <v>23</v>
      </c>
      <c r="F5214" t="s">
        <v>26</v>
      </c>
      <c r="G5214"/>
      <c r="H5214" t="s">
        <v>19</v>
      </c>
      <c r="J5214">
        <v>6</v>
      </c>
      <c r="K5214">
        <v>8</v>
      </c>
      <c r="M5214" t="s">
        <v>22</v>
      </c>
    </row>
    <row r="5215" spans="1:17" hidden="1" x14ac:dyDescent="0.25">
      <c r="A5215">
        <v>0</v>
      </c>
      <c r="B5215" t="s">
        <v>42</v>
      </c>
      <c r="C5215" t="s">
        <v>37</v>
      </c>
      <c r="D5215" t="s">
        <v>58</v>
      </c>
      <c r="E5215" t="s">
        <v>20</v>
      </c>
      <c r="F5215" t="s">
        <v>74</v>
      </c>
      <c r="G5215"/>
      <c r="J5215">
        <v>0.25</v>
      </c>
      <c r="K5215">
        <v>0.33</v>
      </c>
      <c r="M5215" t="s">
        <v>75</v>
      </c>
      <c r="N5215" t="s">
        <v>24</v>
      </c>
      <c r="O5215" t="s">
        <v>29</v>
      </c>
      <c r="P5215">
        <v>2500</v>
      </c>
      <c r="Q5215" t="e">
        <f>VLOOKUP(A5215&amp;C5215&amp;D5215,Sheet2!$A$1:$W$46,21,FALSE)</f>
        <v>#N/A</v>
      </c>
    </row>
    <row r="5216" spans="1:17" hidden="1" x14ac:dyDescent="0.25">
      <c r="A5216">
        <v>0</v>
      </c>
      <c r="B5216" t="s">
        <v>42</v>
      </c>
      <c r="C5216" t="s">
        <v>37</v>
      </c>
      <c r="D5216" t="s">
        <v>58</v>
      </c>
      <c r="E5216" t="s">
        <v>30</v>
      </c>
      <c r="F5216" t="s">
        <v>26</v>
      </c>
      <c r="G5216"/>
      <c r="H5216" t="s">
        <v>19</v>
      </c>
      <c r="J5216">
        <v>4</v>
      </c>
      <c r="K5216">
        <v>5.5</v>
      </c>
      <c r="M5216" t="s">
        <v>24</v>
      </c>
    </row>
    <row r="5217" spans="1:16" hidden="1" x14ac:dyDescent="0.25">
      <c r="A5217">
        <v>0</v>
      </c>
      <c r="B5217" t="s">
        <v>42</v>
      </c>
      <c r="C5217" t="s">
        <v>37</v>
      </c>
      <c r="D5217" t="s">
        <v>58</v>
      </c>
      <c r="E5217" t="s">
        <v>20</v>
      </c>
      <c r="F5217" t="s">
        <v>74</v>
      </c>
      <c r="G5217"/>
      <c r="J5217">
        <v>0.25</v>
      </c>
      <c r="K5217">
        <v>0.33</v>
      </c>
      <c r="M5217" t="s">
        <v>75</v>
      </c>
      <c r="N5217" t="s">
        <v>24</v>
      </c>
      <c r="O5217" t="s">
        <v>21</v>
      </c>
      <c r="P5217">
        <v>1000</v>
      </c>
    </row>
    <row r="5218" spans="1:16" hidden="1" x14ac:dyDescent="0.25">
      <c r="A5218">
        <v>0</v>
      </c>
      <c r="B5218" t="s">
        <v>42</v>
      </c>
      <c r="C5218" t="s">
        <v>37</v>
      </c>
      <c r="D5218" t="s">
        <v>58</v>
      </c>
      <c r="E5218" t="s">
        <v>28</v>
      </c>
      <c r="F5218" t="s">
        <v>26</v>
      </c>
      <c r="G5218"/>
      <c r="H5218" t="s">
        <v>27</v>
      </c>
      <c r="I5218">
        <v>0.75</v>
      </c>
      <c r="J5218">
        <v>0.5</v>
      </c>
      <c r="K5218">
        <v>1</v>
      </c>
      <c r="M5218" t="s">
        <v>21</v>
      </c>
    </row>
    <row r="5219" spans="1:16" hidden="1" x14ac:dyDescent="0.25">
      <c r="A5219">
        <v>0</v>
      </c>
      <c r="B5219" t="s">
        <v>42</v>
      </c>
      <c r="C5219" t="s">
        <v>37</v>
      </c>
      <c r="D5219" t="s">
        <v>58</v>
      </c>
      <c r="E5219" t="s">
        <v>20</v>
      </c>
      <c r="F5219" t="s">
        <v>74</v>
      </c>
      <c r="G5219"/>
      <c r="J5219">
        <v>0.25</v>
      </c>
      <c r="K5219">
        <v>0.33</v>
      </c>
      <c r="M5219" t="s">
        <v>75</v>
      </c>
      <c r="N5219" t="s">
        <v>24</v>
      </c>
      <c r="O5219" t="s">
        <v>21</v>
      </c>
    </row>
    <row r="5220" spans="1:16" hidden="1" x14ac:dyDescent="0.25">
      <c r="A5220">
        <v>0</v>
      </c>
      <c r="B5220" t="s">
        <v>42</v>
      </c>
      <c r="C5220" t="s">
        <v>37</v>
      </c>
      <c r="D5220" t="s">
        <v>58</v>
      </c>
      <c r="E5220" t="s">
        <v>18</v>
      </c>
      <c r="F5220" t="s">
        <v>31</v>
      </c>
      <c r="G5220">
        <v>24</v>
      </c>
      <c r="M5220" t="s">
        <v>21</v>
      </c>
    </row>
    <row r="5221" spans="1:16" hidden="1" x14ac:dyDescent="0.25">
      <c r="A5221">
        <v>2</v>
      </c>
      <c r="B5221" t="s">
        <v>42</v>
      </c>
      <c r="C5221" t="s">
        <v>17</v>
      </c>
      <c r="D5221" t="s">
        <v>58</v>
      </c>
      <c r="E5221" t="s">
        <v>18</v>
      </c>
      <c r="F5221" t="s">
        <v>26</v>
      </c>
      <c r="G5221"/>
      <c r="H5221" t="s">
        <v>19</v>
      </c>
      <c r="J5221">
        <v>6</v>
      </c>
      <c r="K5221">
        <v>8</v>
      </c>
      <c r="M5221" t="s">
        <v>21</v>
      </c>
    </row>
    <row r="5222" spans="1:16" hidden="1" x14ac:dyDescent="0.25">
      <c r="A5222">
        <v>2</v>
      </c>
      <c r="B5222" t="s">
        <v>42</v>
      </c>
      <c r="C5222" t="s">
        <v>17</v>
      </c>
      <c r="D5222" t="s">
        <v>58</v>
      </c>
      <c r="E5222" t="s">
        <v>18</v>
      </c>
      <c r="F5222" t="s">
        <v>26</v>
      </c>
      <c r="G5222"/>
      <c r="H5222" t="s">
        <v>19</v>
      </c>
      <c r="J5222">
        <v>6</v>
      </c>
      <c r="K5222">
        <v>8</v>
      </c>
      <c r="M5222" t="s">
        <v>21</v>
      </c>
    </row>
    <row r="5223" spans="1:16" hidden="1" x14ac:dyDescent="0.25">
      <c r="A5223">
        <v>2</v>
      </c>
      <c r="B5223" t="s">
        <v>42</v>
      </c>
      <c r="C5223" t="s">
        <v>17</v>
      </c>
      <c r="D5223" t="s">
        <v>58</v>
      </c>
      <c r="E5223" t="s">
        <v>28</v>
      </c>
      <c r="F5223" t="s">
        <v>26</v>
      </c>
      <c r="G5223"/>
      <c r="H5223" t="s">
        <v>27</v>
      </c>
      <c r="I5223">
        <v>0.75</v>
      </c>
      <c r="J5223">
        <v>0.5</v>
      </c>
      <c r="K5223">
        <v>1</v>
      </c>
      <c r="M5223" t="s">
        <v>21</v>
      </c>
    </row>
    <row r="5224" spans="1:16" hidden="1" x14ac:dyDescent="0.25">
      <c r="A5224">
        <v>2</v>
      </c>
      <c r="B5224" t="s">
        <v>42</v>
      </c>
      <c r="C5224" t="s">
        <v>17</v>
      </c>
      <c r="D5224" t="s">
        <v>58</v>
      </c>
      <c r="E5224" t="s">
        <v>18</v>
      </c>
      <c r="F5224" t="s">
        <v>31</v>
      </c>
      <c r="G5224">
        <v>24</v>
      </c>
      <c r="M5224" t="s">
        <v>21</v>
      </c>
    </row>
    <row r="5225" spans="1:16" hidden="1" x14ac:dyDescent="0.25">
      <c r="A5225">
        <v>2</v>
      </c>
      <c r="B5225" t="s">
        <v>42</v>
      </c>
      <c r="C5225" t="s">
        <v>36</v>
      </c>
      <c r="D5225" t="s">
        <v>58</v>
      </c>
      <c r="E5225" t="s">
        <v>18</v>
      </c>
      <c r="F5225" t="s">
        <v>26</v>
      </c>
      <c r="G5225"/>
      <c r="H5225" t="s">
        <v>19</v>
      </c>
      <c r="J5225">
        <v>8</v>
      </c>
      <c r="K5225">
        <v>10</v>
      </c>
      <c r="M5225" t="s">
        <v>21</v>
      </c>
    </row>
    <row r="5226" spans="1:16" hidden="1" x14ac:dyDescent="0.25">
      <c r="A5226">
        <v>2</v>
      </c>
      <c r="B5226" t="s">
        <v>42</v>
      </c>
      <c r="C5226" t="s">
        <v>36</v>
      </c>
      <c r="D5226" t="s">
        <v>58</v>
      </c>
      <c r="E5226" t="s">
        <v>28</v>
      </c>
      <c r="F5226" t="s">
        <v>26</v>
      </c>
      <c r="G5226"/>
      <c r="H5226" t="s">
        <v>27</v>
      </c>
      <c r="I5226">
        <v>1</v>
      </c>
      <c r="J5226">
        <v>0.5</v>
      </c>
      <c r="K5226">
        <v>2</v>
      </c>
      <c r="M5226" t="s">
        <v>21</v>
      </c>
    </row>
    <row r="5227" spans="1:16" hidden="1" x14ac:dyDescent="0.25">
      <c r="A5227">
        <v>2</v>
      </c>
      <c r="B5227" t="s">
        <v>42</v>
      </c>
      <c r="C5227" t="s">
        <v>36</v>
      </c>
      <c r="D5227" t="s">
        <v>58</v>
      </c>
      <c r="E5227" t="s">
        <v>18</v>
      </c>
      <c r="F5227" t="s">
        <v>31</v>
      </c>
      <c r="G5227">
        <v>24</v>
      </c>
      <c r="M5227" t="s">
        <v>21</v>
      </c>
    </row>
    <row r="5228" spans="1:16" hidden="1" x14ac:dyDescent="0.25">
      <c r="A5228">
        <v>2</v>
      </c>
      <c r="B5228" t="s">
        <v>42</v>
      </c>
      <c r="C5228" t="s">
        <v>38</v>
      </c>
      <c r="D5228" t="s">
        <v>58</v>
      </c>
      <c r="E5228" t="s">
        <v>18</v>
      </c>
      <c r="F5228" t="s">
        <v>26</v>
      </c>
      <c r="G5228"/>
      <c r="H5228" t="s">
        <v>19</v>
      </c>
      <c r="J5228">
        <v>8</v>
      </c>
      <c r="K5228">
        <v>14</v>
      </c>
      <c r="M5228" t="s">
        <v>21</v>
      </c>
    </row>
    <row r="5229" spans="1:16" hidden="1" x14ac:dyDescent="0.25">
      <c r="A5229">
        <v>2</v>
      </c>
      <c r="B5229" t="s">
        <v>42</v>
      </c>
      <c r="C5229" t="s">
        <v>38</v>
      </c>
      <c r="D5229" t="s">
        <v>58</v>
      </c>
      <c r="E5229" t="s">
        <v>28</v>
      </c>
      <c r="F5229" t="s">
        <v>26</v>
      </c>
      <c r="G5229"/>
      <c r="H5229" t="s">
        <v>27</v>
      </c>
      <c r="I5229">
        <v>1</v>
      </c>
      <c r="J5229">
        <v>0.5</v>
      </c>
      <c r="K5229">
        <v>2</v>
      </c>
      <c r="M5229" t="s">
        <v>21</v>
      </c>
    </row>
    <row r="5230" spans="1:16" hidden="1" x14ac:dyDescent="0.25">
      <c r="A5230">
        <v>2</v>
      </c>
      <c r="B5230" t="s">
        <v>42</v>
      </c>
      <c r="C5230" t="s">
        <v>38</v>
      </c>
      <c r="D5230" t="s">
        <v>58</v>
      </c>
      <c r="E5230" t="s">
        <v>18</v>
      </c>
      <c r="F5230" t="s">
        <v>31</v>
      </c>
      <c r="G5230">
        <v>24</v>
      </c>
      <c r="M5230" t="s">
        <v>21</v>
      </c>
    </row>
    <row r="5231" spans="1:16" hidden="1" x14ac:dyDescent="0.25">
      <c r="A5231">
        <v>2</v>
      </c>
      <c r="B5231" t="s">
        <v>42</v>
      </c>
      <c r="C5231" t="s">
        <v>37</v>
      </c>
      <c r="D5231" t="s">
        <v>58</v>
      </c>
      <c r="E5231" t="s">
        <v>18</v>
      </c>
      <c r="F5231" t="s">
        <v>26</v>
      </c>
      <c r="G5231"/>
      <c r="H5231" t="s">
        <v>19</v>
      </c>
      <c r="J5231">
        <v>6</v>
      </c>
      <c r="K5231">
        <v>9</v>
      </c>
      <c r="M5231" t="s">
        <v>21</v>
      </c>
    </row>
    <row r="5232" spans="1:16" hidden="1" x14ac:dyDescent="0.25">
      <c r="A5232">
        <v>2</v>
      </c>
      <c r="B5232" t="s">
        <v>42</v>
      </c>
      <c r="C5232" t="s">
        <v>37</v>
      </c>
      <c r="D5232" t="s">
        <v>58</v>
      </c>
      <c r="E5232" t="s">
        <v>18</v>
      </c>
      <c r="F5232" t="s">
        <v>26</v>
      </c>
      <c r="G5232"/>
      <c r="H5232" t="s">
        <v>19</v>
      </c>
      <c r="J5232">
        <v>6</v>
      </c>
      <c r="K5232">
        <v>8</v>
      </c>
      <c r="M5232" t="s">
        <v>21</v>
      </c>
    </row>
    <row r="5233" spans="1:15" hidden="1" x14ac:dyDescent="0.25">
      <c r="A5233">
        <v>2</v>
      </c>
      <c r="B5233" t="s">
        <v>42</v>
      </c>
      <c r="C5233" t="s">
        <v>37</v>
      </c>
      <c r="D5233" t="s">
        <v>58</v>
      </c>
      <c r="E5233" t="s">
        <v>28</v>
      </c>
      <c r="F5233" t="s">
        <v>26</v>
      </c>
      <c r="G5233"/>
      <c r="H5233" t="s">
        <v>27</v>
      </c>
      <c r="I5233">
        <v>0.75</v>
      </c>
      <c r="J5233">
        <v>0.5</v>
      </c>
      <c r="K5233">
        <v>1</v>
      </c>
      <c r="M5233" t="s">
        <v>21</v>
      </c>
    </row>
    <row r="5234" spans="1:15" hidden="1" x14ac:dyDescent="0.25">
      <c r="A5234">
        <v>2</v>
      </c>
      <c r="B5234" t="s">
        <v>42</v>
      </c>
      <c r="C5234" t="s">
        <v>37</v>
      </c>
      <c r="D5234" t="s">
        <v>58</v>
      </c>
      <c r="E5234" t="s">
        <v>18</v>
      </c>
      <c r="F5234" t="s">
        <v>31</v>
      </c>
      <c r="G5234">
        <v>24</v>
      </c>
      <c r="M5234" t="s">
        <v>21</v>
      </c>
    </row>
    <row r="5235" spans="1:15" x14ac:dyDescent="0.25">
      <c r="A5235">
        <v>1</v>
      </c>
      <c r="B5235" t="s">
        <v>42</v>
      </c>
      <c r="C5235" t="s">
        <v>17</v>
      </c>
      <c r="D5235" t="s">
        <v>58</v>
      </c>
      <c r="E5235" t="s">
        <v>18</v>
      </c>
      <c r="F5235" t="s">
        <v>26</v>
      </c>
      <c r="G5235"/>
      <c r="H5235" t="s">
        <v>19</v>
      </c>
      <c r="J5235">
        <v>6</v>
      </c>
      <c r="K5235">
        <v>8</v>
      </c>
      <c r="M5235" t="s">
        <v>21</v>
      </c>
    </row>
    <row r="5236" spans="1:15" x14ac:dyDescent="0.25">
      <c r="A5236">
        <v>1</v>
      </c>
      <c r="B5236" t="s">
        <v>42</v>
      </c>
      <c r="C5236" t="s">
        <v>17</v>
      </c>
      <c r="D5236" t="s">
        <v>58</v>
      </c>
      <c r="E5236" t="s">
        <v>20</v>
      </c>
      <c r="F5236" t="s">
        <v>74</v>
      </c>
      <c r="G5236"/>
      <c r="J5236">
        <v>0.25</v>
      </c>
      <c r="K5236">
        <v>0.33</v>
      </c>
      <c r="M5236" t="s">
        <v>75</v>
      </c>
      <c r="N5236" t="s">
        <v>21</v>
      </c>
      <c r="O5236" t="s">
        <v>22</v>
      </c>
    </row>
    <row r="5237" spans="1:15" x14ac:dyDescent="0.25">
      <c r="A5237">
        <v>1</v>
      </c>
      <c r="B5237" t="s">
        <v>42</v>
      </c>
      <c r="C5237" t="s">
        <v>17</v>
      </c>
      <c r="D5237" t="s">
        <v>58</v>
      </c>
      <c r="E5237" t="s">
        <v>23</v>
      </c>
      <c r="F5237" t="s">
        <v>26</v>
      </c>
      <c r="G5237"/>
      <c r="H5237" t="s">
        <v>19</v>
      </c>
      <c r="J5237">
        <v>6</v>
      </c>
      <c r="K5237">
        <v>8</v>
      </c>
      <c r="M5237" t="s">
        <v>22</v>
      </c>
    </row>
    <row r="5238" spans="1:15" x14ac:dyDescent="0.25">
      <c r="A5238">
        <v>1</v>
      </c>
      <c r="B5238" t="s">
        <v>42</v>
      </c>
      <c r="C5238" t="s">
        <v>17</v>
      </c>
      <c r="D5238" t="s">
        <v>58</v>
      </c>
      <c r="E5238" t="s">
        <v>28</v>
      </c>
      <c r="F5238" t="s">
        <v>26</v>
      </c>
      <c r="G5238"/>
      <c r="H5238" t="s">
        <v>27</v>
      </c>
      <c r="I5238">
        <v>0.75</v>
      </c>
      <c r="J5238">
        <v>0.5</v>
      </c>
      <c r="K5238">
        <v>1</v>
      </c>
      <c r="M5238" t="s">
        <v>21</v>
      </c>
    </row>
    <row r="5239" spans="1:15" x14ac:dyDescent="0.25">
      <c r="A5239">
        <v>1</v>
      </c>
      <c r="B5239" t="s">
        <v>42</v>
      </c>
      <c r="C5239" t="s">
        <v>17</v>
      </c>
      <c r="D5239" t="s">
        <v>58</v>
      </c>
      <c r="E5239" t="s">
        <v>20</v>
      </c>
      <c r="F5239" t="s">
        <v>74</v>
      </c>
      <c r="G5239"/>
      <c r="J5239">
        <v>0.25</v>
      </c>
      <c r="K5239">
        <v>0.33</v>
      </c>
      <c r="M5239" t="s">
        <v>75</v>
      </c>
      <c r="N5239" t="s">
        <v>24</v>
      </c>
      <c r="O5239" t="s">
        <v>21</v>
      </c>
    </row>
    <row r="5240" spans="1:15" x14ac:dyDescent="0.25">
      <c r="A5240">
        <v>1</v>
      </c>
      <c r="B5240" t="s">
        <v>42</v>
      </c>
      <c r="C5240" t="s">
        <v>17</v>
      </c>
      <c r="D5240" t="s">
        <v>58</v>
      </c>
      <c r="E5240" t="s">
        <v>18</v>
      </c>
      <c r="F5240" t="s">
        <v>31</v>
      </c>
      <c r="G5240">
        <v>24</v>
      </c>
      <c r="M5240" t="s">
        <v>21</v>
      </c>
    </row>
    <row r="5241" spans="1:15" x14ac:dyDescent="0.25">
      <c r="A5241">
        <v>1</v>
      </c>
      <c r="B5241" t="s">
        <v>42</v>
      </c>
      <c r="C5241" t="s">
        <v>36</v>
      </c>
      <c r="D5241" t="s">
        <v>58</v>
      </c>
      <c r="E5241" t="s">
        <v>18</v>
      </c>
      <c r="F5241" t="s">
        <v>26</v>
      </c>
      <c r="G5241"/>
      <c r="H5241" t="s">
        <v>19</v>
      </c>
      <c r="J5241">
        <v>8</v>
      </c>
      <c r="K5241">
        <v>10</v>
      </c>
      <c r="M5241" t="s">
        <v>21</v>
      </c>
    </row>
    <row r="5242" spans="1:15" x14ac:dyDescent="0.25">
      <c r="A5242">
        <v>1</v>
      </c>
      <c r="B5242" t="s">
        <v>42</v>
      </c>
      <c r="C5242" t="s">
        <v>36</v>
      </c>
      <c r="D5242" t="s">
        <v>58</v>
      </c>
      <c r="E5242" t="s">
        <v>28</v>
      </c>
      <c r="F5242" t="s">
        <v>26</v>
      </c>
      <c r="G5242"/>
      <c r="H5242" t="s">
        <v>27</v>
      </c>
      <c r="I5242">
        <v>1</v>
      </c>
      <c r="J5242">
        <v>0.5</v>
      </c>
      <c r="K5242">
        <v>2</v>
      </c>
      <c r="M5242" t="s">
        <v>21</v>
      </c>
    </row>
    <row r="5243" spans="1:15" x14ac:dyDescent="0.25">
      <c r="A5243">
        <v>1</v>
      </c>
      <c r="B5243" t="s">
        <v>42</v>
      </c>
      <c r="C5243" t="s">
        <v>36</v>
      </c>
      <c r="D5243" t="s">
        <v>58</v>
      </c>
      <c r="E5243" t="s">
        <v>18</v>
      </c>
      <c r="F5243" t="s">
        <v>31</v>
      </c>
      <c r="G5243">
        <v>24</v>
      </c>
      <c r="M5243" t="s">
        <v>21</v>
      </c>
    </row>
    <row r="5244" spans="1:15" x14ac:dyDescent="0.25">
      <c r="A5244">
        <v>1</v>
      </c>
      <c r="B5244" t="s">
        <v>42</v>
      </c>
      <c r="C5244" t="s">
        <v>38</v>
      </c>
      <c r="D5244" t="s">
        <v>58</v>
      </c>
      <c r="E5244" t="s">
        <v>18</v>
      </c>
      <c r="F5244" t="s">
        <v>26</v>
      </c>
      <c r="G5244"/>
      <c r="H5244" t="s">
        <v>19</v>
      </c>
      <c r="J5244">
        <v>8</v>
      </c>
      <c r="K5244">
        <v>14</v>
      </c>
      <c r="M5244" t="s">
        <v>21</v>
      </c>
    </row>
    <row r="5245" spans="1:15" x14ac:dyDescent="0.25">
      <c r="A5245">
        <v>1</v>
      </c>
      <c r="B5245" t="s">
        <v>42</v>
      </c>
      <c r="C5245" t="s">
        <v>38</v>
      </c>
      <c r="D5245" t="s">
        <v>58</v>
      </c>
      <c r="E5245" t="s">
        <v>28</v>
      </c>
      <c r="F5245" t="s">
        <v>26</v>
      </c>
      <c r="G5245"/>
      <c r="H5245" t="s">
        <v>27</v>
      </c>
      <c r="I5245">
        <v>1</v>
      </c>
      <c r="J5245">
        <v>0.5</v>
      </c>
      <c r="K5245">
        <v>2</v>
      </c>
      <c r="M5245" t="s">
        <v>21</v>
      </c>
    </row>
    <row r="5246" spans="1:15" x14ac:dyDescent="0.25">
      <c r="A5246">
        <v>1</v>
      </c>
      <c r="B5246" t="s">
        <v>42</v>
      </c>
      <c r="C5246" t="s">
        <v>38</v>
      </c>
      <c r="D5246" t="s">
        <v>58</v>
      </c>
      <c r="E5246" t="s">
        <v>18</v>
      </c>
      <c r="F5246" t="s">
        <v>31</v>
      </c>
      <c r="G5246">
        <v>24</v>
      </c>
      <c r="M5246" t="s">
        <v>21</v>
      </c>
    </row>
    <row r="5247" spans="1:15" x14ac:dyDescent="0.25">
      <c r="A5247">
        <v>1</v>
      </c>
      <c r="B5247" t="s">
        <v>42</v>
      </c>
      <c r="C5247" t="s">
        <v>37</v>
      </c>
      <c r="D5247" t="s">
        <v>58</v>
      </c>
      <c r="E5247" t="s">
        <v>18</v>
      </c>
      <c r="F5247" t="s">
        <v>26</v>
      </c>
      <c r="G5247"/>
      <c r="H5247" t="s">
        <v>19</v>
      </c>
      <c r="J5247">
        <v>6</v>
      </c>
      <c r="K5247">
        <v>8</v>
      </c>
      <c r="M5247" t="s">
        <v>21</v>
      </c>
    </row>
    <row r="5248" spans="1:15" x14ac:dyDescent="0.25">
      <c r="A5248">
        <v>1</v>
      </c>
      <c r="B5248" t="s">
        <v>42</v>
      </c>
      <c r="C5248" t="s">
        <v>37</v>
      </c>
      <c r="D5248" t="s">
        <v>58</v>
      </c>
      <c r="E5248" t="s">
        <v>20</v>
      </c>
      <c r="F5248" t="s">
        <v>74</v>
      </c>
      <c r="G5248"/>
      <c r="J5248">
        <v>0.25</v>
      </c>
      <c r="K5248">
        <v>0.33</v>
      </c>
      <c r="M5248" t="s">
        <v>75</v>
      </c>
      <c r="N5248" t="s">
        <v>21</v>
      </c>
      <c r="O5248" t="s">
        <v>22</v>
      </c>
    </row>
    <row r="5249" spans="1:17" x14ac:dyDescent="0.25">
      <c r="A5249">
        <v>1</v>
      </c>
      <c r="B5249" t="s">
        <v>42</v>
      </c>
      <c r="C5249" t="s">
        <v>37</v>
      </c>
      <c r="D5249" t="s">
        <v>58</v>
      </c>
      <c r="E5249" t="s">
        <v>23</v>
      </c>
      <c r="F5249" t="s">
        <v>26</v>
      </c>
      <c r="G5249"/>
      <c r="H5249" t="s">
        <v>19</v>
      </c>
      <c r="J5249">
        <v>6</v>
      </c>
      <c r="K5249">
        <v>8</v>
      </c>
      <c r="M5249" t="s">
        <v>22</v>
      </c>
    </row>
    <row r="5250" spans="1:17" x14ac:dyDescent="0.25">
      <c r="A5250">
        <v>1</v>
      </c>
      <c r="B5250" t="s">
        <v>42</v>
      </c>
      <c r="C5250" t="s">
        <v>37</v>
      </c>
      <c r="D5250" t="s">
        <v>58</v>
      </c>
      <c r="E5250" t="s">
        <v>28</v>
      </c>
      <c r="F5250" t="s">
        <v>26</v>
      </c>
      <c r="G5250"/>
      <c r="H5250" t="s">
        <v>27</v>
      </c>
      <c r="I5250">
        <v>0.75</v>
      </c>
      <c r="J5250">
        <v>0.5</v>
      </c>
      <c r="K5250">
        <v>1</v>
      </c>
      <c r="M5250" t="s">
        <v>21</v>
      </c>
    </row>
    <row r="5251" spans="1:17" x14ac:dyDescent="0.25">
      <c r="A5251">
        <v>1</v>
      </c>
      <c r="B5251" t="s">
        <v>42</v>
      </c>
      <c r="C5251" t="s">
        <v>37</v>
      </c>
      <c r="D5251" t="s">
        <v>58</v>
      </c>
      <c r="E5251" t="s">
        <v>20</v>
      </c>
      <c r="F5251" t="s">
        <v>74</v>
      </c>
      <c r="G5251"/>
      <c r="J5251">
        <v>0.25</v>
      </c>
      <c r="K5251">
        <v>0.33</v>
      </c>
      <c r="M5251" t="s">
        <v>75</v>
      </c>
      <c r="N5251" t="s">
        <v>24</v>
      </c>
      <c r="O5251" t="s">
        <v>21</v>
      </c>
    </row>
    <row r="5252" spans="1:17" x14ac:dyDescent="0.25">
      <c r="A5252">
        <v>1</v>
      </c>
      <c r="B5252" t="s">
        <v>42</v>
      </c>
      <c r="C5252" t="s">
        <v>37</v>
      </c>
      <c r="D5252" t="s">
        <v>58</v>
      </c>
      <c r="E5252" t="s">
        <v>18</v>
      </c>
      <c r="F5252" t="s">
        <v>31</v>
      </c>
      <c r="G5252">
        <v>24</v>
      </c>
      <c r="M5252" t="s">
        <v>21</v>
      </c>
    </row>
    <row r="5253" spans="1:17" hidden="1" x14ac:dyDescent="0.25">
      <c r="A5253">
        <v>0</v>
      </c>
      <c r="B5253" t="s">
        <v>43</v>
      </c>
      <c r="C5253" t="s">
        <v>17</v>
      </c>
      <c r="D5253" t="s">
        <v>58</v>
      </c>
      <c r="E5253" t="s">
        <v>18</v>
      </c>
      <c r="F5253" t="s">
        <v>26</v>
      </c>
      <c r="G5253"/>
      <c r="H5253" t="s">
        <v>19</v>
      </c>
      <c r="J5253">
        <v>6</v>
      </c>
      <c r="K5253">
        <v>8</v>
      </c>
      <c r="M5253" t="s">
        <v>21</v>
      </c>
    </row>
    <row r="5254" spans="1:17" hidden="1" x14ac:dyDescent="0.25">
      <c r="A5254">
        <v>0</v>
      </c>
      <c r="B5254" t="s">
        <v>43</v>
      </c>
      <c r="C5254" t="s">
        <v>17</v>
      </c>
      <c r="D5254" t="s">
        <v>58</v>
      </c>
      <c r="E5254" t="s">
        <v>20</v>
      </c>
      <c r="F5254" t="s">
        <v>74</v>
      </c>
      <c r="G5254"/>
      <c r="J5254">
        <v>0.25</v>
      </c>
      <c r="K5254">
        <v>0.33</v>
      </c>
      <c r="M5254" t="s">
        <v>75</v>
      </c>
      <c r="N5254" t="s">
        <v>21</v>
      </c>
      <c r="O5254" t="s">
        <v>22</v>
      </c>
    </row>
    <row r="5255" spans="1:17" hidden="1" x14ac:dyDescent="0.25">
      <c r="A5255">
        <v>0</v>
      </c>
      <c r="B5255" t="s">
        <v>43</v>
      </c>
      <c r="C5255" t="s">
        <v>17</v>
      </c>
      <c r="D5255" t="s">
        <v>58</v>
      </c>
      <c r="E5255" t="s">
        <v>23</v>
      </c>
      <c r="F5255" t="s">
        <v>26</v>
      </c>
      <c r="G5255"/>
      <c r="H5255" t="s">
        <v>19</v>
      </c>
      <c r="J5255">
        <v>6</v>
      </c>
      <c r="K5255">
        <v>8</v>
      </c>
      <c r="M5255" t="s">
        <v>22</v>
      </c>
    </row>
    <row r="5256" spans="1:17" hidden="1" x14ac:dyDescent="0.25">
      <c r="A5256">
        <v>0</v>
      </c>
      <c r="B5256" t="s">
        <v>43</v>
      </c>
      <c r="C5256" t="s">
        <v>17</v>
      </c>
      <c r="D5256" t="s">
        <v>58</v>
      </c>
      <c r="E5256" t="s">
        <v>20</v>
      </c>
      <c r="F5256" t="s">
        <v>74</v>
      </c>
      <c r="G5256"/>
      <c r="J5256">
        <v>0.25</v>
      </c>
      <c r="K5256">
        <v>0.33</v>
      </c>
      <c r="M5256" t="s">
        <v>75</v>
      </c>
      <c r="N5256" t="s">
        <v>24</v>
      </c>
      <c r="O5256" t="s">
        <v>29</v>
      </c>
      <c r="P5256">
        <v>2500</v>
      </c>
      <c r="Q5256" t="e">
        <f>VLOOKUP(A5256&amp;C5256&amp;D5256,Sheet2!$A$1:$W$46,21,FALSE)</f>
        <v>#N/A</v>
      </c>
    </row>
    <row r="5257" spans="1:17" hidden="1" x14ac:dyDescent="0.25">
      <c r="A5257">
        <v>0</v>
      </c>
      <c r="B5257" t="s">
        <v>43</v>
      </c>
      <c r="C5257" t="s">
        <v>17</v>
      </c>
      <c r="D5257" t="s">
        <v>58</v>
      </c>
      <c r="E5257" t="s">
        <v>30</v>
      </c>
      <c r="F5257" t="s">
        <v>26</v>
      </c>
      <c r="G5257"/>
      <c r="H5257" t="s">
        <v>19</v>
      </c>
      <c r="J5257">
        <v>1</v>
      </c>
      <c r="K5257">
        <v>2</v>
      </c>
      <c r="M5257" t="s">
        <v>24</v>
      </c>
    </row>
    <row r="5258" spans="1:17" hidden="1" x14ac:dyDescent="0.25">
      <c r="A5258">
        <v>0</v>
      </c>
      <c r="B5258" t="s">
        <v>43</v>
      </c>
      <c r="C5258" t="s">
        <v>17</v>
      </c>
      <c r="D5258" t="s">
        <v>58</v>
      </c>
      <c r="E5258" t="s">
        <v>20</v>
      </c>
      <c r="F5258" t="s">
        <v>74</v>
      </c>
      <c r="G5258"/>
      <c r="J5258">
        <v>0.25</v>
      </c>
      <c r="K5258">
        <v>0.33</v>
      </c>
      <c r="M5258" t="s">
        <v>75</v>
      </c>
      <c r="N5258" t="s">
        <v>24</v>
      </c>
      <c r="O5258" t="s">
        <v>21</v>
      </c>
      <c r="P5258">
        <v>1000</v>
      </c>
    </row>
    <row r="5259" spans="1:17" hidden="1" x14ac:dyDescent="0.25">
      <c r="A5259">
        <v>0</v>
      </c>
      <c r="B5259" t="s">
        <v>43</v>
      </c>
      <c r="C5259" t="s">
        <v>17</v>
      </c>
      <c r="D5259" t="s">
        <v>58</v>
      </c>
      <c r="E5259" t="s">
        <v>28</v>
      </c>
      <c r="F5259" t="s">
        <v>26</v>
      </c>
      <c r="G5259"/>
      <c r="H5259" t="s">
        <v>27</v>
      </c>
      <c r="I5259">
        <v>0.75</v>
      </c>
      <c r="J5259">
        <v>0.5</v>
      </c>
      <c r="K5259">
        <v>1</v>
      </c>
      <c r="M5259" t="s">
        <v>21</v>
      </c>
    </row>
    <row r="5260" spans="1:17" hidden="1" x14ac:dyDescent="0.25">
      <c r="A5260">
        <v>0</v>
      </c>
      <c r="B5260" t="s">
        <v>43</v>
      </c>
      <c r="C5260" t="s">
        <v>17</v>
      </c>
      <c r="D5260" t="s">
        <v>58</v>
      </c>
      <c r="E5260" t="s">
        <v>20</v>
      </c>
      <c r="F5260" t="s">
        <v>74</v>
      </c>
      <c r="G5260"/>
      <c r="J5260">
        <v>0.25</v>
      </c>
      <c r="K5260">
        <v>0.33</v>
      </c>
      <c r="M5260" t="s">
        <v>75</v>
      </c>
      <c r="N5260" t="s">
        <v>24</v>
      </c>
      <c r="O5260" t="s">
        <v>21</v>
      </c>
    </row>
    <row r="5261" spans="1:17" hidden="1" x14ac:dyDescent="0.25">
      <c r="A5261">
        <v>0</v>
      </c>
      <c r="B5261" t="s">
        <v>43</v>
      </c>
      <c r="C5261" t="s">
        <v>17</v>
      </c>
      <c r="D5261" t="s">
        <v>58</v>
      </c>
      <c r="E5261" t="s">
        <v>18</v>
      </c>
      <c r="F5261" t="s">
        <v>31</v>
      </c>
      <c r="G5261">
        <v>24</v>
      </c>
      <c r="M5261" t="s">
        <v>21</v>
      </c>
    </row>
    <row r="5262" spans="1:17" hidden="1" x14ac:dyDescent="0.25">
      <c r="A5262">
        <v>0</v>
      </c>
      <c r="B5262" t="s">
        <v>43</v>
      </c>
      <c r="C5262" t="s">
        <v>36</v>
      </c>
      <c r="D5262" t="s">
        <v>58</v>
      </c>
      <c r="E5262" t="s">
        <v>18</v>
      </c>
      <c r="F5262" t="s">
        <v>26</v>
      </c>
      <c r="G5262"/>
      <c r="H5262" t="s">
        <v>19</v>
      </c>
      <c r="J5262">
        <v>8</v>
      </c>
      <c r="K5262">
        <v>10</v>
      </c>
      <c r="M5262" t="s">
        <v>21</v>
      </c>
    </row>
    <row r="5263" spans="1:17" hidden="1" x14ac:dyDescent="0.25">
      <c r="A5263">
        <v>0</v>
      </c>
      <c r="B5263" t="s">
        <v>43</v>
      </c>
      <c r="C5263" t="s">
        <v>36</v>
      </c>
      <c r="D5263" t="s">
        <v>58</v>
      </c>
      <c r="E5263" t="s">
        <v>20</v>
      </c>
      <c r="F5263" t="s">
        <v>74</v>
      </c>
      <c r="G5263"/>
      <c r="J5263">
        <v>0.25</v>
      </c>
      <c r="K5263">
        <v>0.33</v>
      </c>
      <c r="M5263" t="s">
        <v>75</v>
      </c>
      <c r="N5263" t="s">
        <v>21</v>
      </c>
      <c r="O5263" t="s">
        <v>29</v>
      </c>
      <c r="P5263">
        <v>2500</v>
      </c>
      <c r="Q5263" t="e">
        <f>VLOOKUP(A5263&amp;C5263&amp;D5263,Sheet2!$A$1:$W$46,21,FALSE)</f>
        <v>#N/A</v>
      </c>
    </row>
    <row r="5264" spans="1:17" hidden="1" x14ac:dyDescent="0.25">
      <c r="A5264">
        <v>0</v>
      </c>
      <c r="B5264" t="s">
        <v>43</v>
      </c>
      <c r="C5264" t="s">
        <v>36</v>
      </c>
      <c r="D5264" t="s">
        <v>58</v>
      </c>
      <c r="E5264" t="s">
        <v>30</v>
      </c>
      <c r="F5264" t="s">
        <v>26</v>
      </c>
      <c r="G5264"/>
      <c r="H5264" t="s">
        <v>19</v>
      </c>
      <c r="J5264">
        <v>2</v>
      </c>
      <c r="K5264">
        <v>4</v>
      </c>
      <c r="M5264" t="s">
        <v>24</v>
      </c>
    </row>
    <row r="5265" spans="1:17" hidden="1" x14ac:dyDescent="0.25">
      <c r="A5265">
        <v>0</v>
      </c>
      <c r="B5265" t="s">
        <v>43</v>
      </c>
      <c r="C5265" t="s">
        <v>36</v>
      </c>
      <c r="D5265" t="s">
        <v>58</v>
      </c>
      <c r="E5265" t="s">
        <v>20</v>
      </c>
      <c r="F5265" t="s">
        <v>74</v>
      </c>
      <c r="G5265"/>
      <c r="J5265">
        <v>0.25</v>
      </c>
      <c r="K5265">
        <v>0.33</v>
      </c>
      <c r="M5265" t="s">
        <v>75</v>
      </c>
      <c r="N5265" t="s">
        <v>24</v>
      </c>
      <c r="O5265" t="s">
        <v>21</v>
      </c>
    </row>
    <row r="5266" spans="1:17" hidden="1" x14ac:dyDescent="0.25">
      <c r="A5266">
        <v>0</v>
      </c>
      <c r="B5266" t="s">
        <v>43</v>
      </c>
      <c r="C5266" t="s">
        <v>36</v>
      </c>
      <c r="D5266" t="s">
        <v>58</v>
      </c>
      <c r="E5266" t="s">
        <v>28</v>
      </c>
      <c r="F5266" t="s">
        <v>26</v>
      </c>
      <c r="G5266"/>
      <c r="H5266" t="s">
        <v>27</v>
      </c>
      <c r="I5266">
        <v>1</v>
      </c>
      <c r="J5266">
        <v>0.5</v>
      </c>
      <c r="K5266">
        <v>2</v>
      </c>
      <c r="M5266" t="s">
        <v>21</v>
      </c>
    </row>
    <row r="5267" spans="1:17" hidden="1" x14ac:dyDescent="0.25">
      <c r="A5267">
        <v>0</v>
      </c>
      <c r="B5267" t="s">
        <v>43</v>
      </c>
      <c r="C5267" t="s">
        <v>36</v>
      </c>
      <c r="D5267" t="s">
        <v>58</v>
      </c>
      <c r="E5267" t="s">
        <v>18</v>
      </c>
      <c r="F5267" t="s">
        <v>31</v>
      </c>
      <c r="G5267">
        <v>24</v>
      </c>
      <c r="M5267" t="s">
        <v>21</v>
      </c>
    </row>
    <row r="5268" spans="1:17" hidden="1" x14ac:dyDescent="0.25">
      <c r="A5268">
        <v>0</v>
      </c>
      <c r="B5268" t="s">
        <v>43</v>
      </c>
      <c r="C5268" t="s">
        <v>38</v>
      </c>
      <c r="D5268" t="s">
        <v>58</v>
      </c>
      <c r="E5268" t="s">
        <v>18</v>
      </c>
      <c r="F5268" t="s">
        <v>26</v>
      </c>
      <c r="G5268"/>
      <c r="H5268" t="s">
        <v>19</v>
      </c>
      <c r="J5268">
        <v>8</v>
      </c>
      <c r="K5268">
        <v>14</v>
      </c>
      <c r="M5268" t="s">
        <v>21</v>
      </c>
    </row>
    <row r="5269" spans="1:17" hidden="1" x14ac:dyDescent="0.25">
      <c r="A5269">
        <v>0</v>
      </c>
      <c r="B5269" t="s">
        <v>43</v>
      </c>
      <c r="C5269" t="s">
        <v>38</v>
      </c>
      <c r="D5269" t="s">
        <v>58</v>
      </c>
      <c r="E5269" t="s">
        <v>28</v>
      </c>
      <c r="F5269" t="s">
        <v>26</v>
      </c>
      <c r="G5269"/>
      <c r="H5269" t="s">
        <v>27</v>
      </c>
      <c r="I5269">
        <v>1</v>
      </c>
      <c r="J5269">
        <v>0.5</v>
      </c>
      <c r="K5269">
        <v>2</v>
      </c>
      <c r="M5269" t="s">
        <v>21</v>
      </c>
    </row>
    <row r="5270" spans="1:17" hidden="1" x14ac:dyDescent="0.25">
      <c r="A5270">
        <v>0</v>
      </c>
      <c r="B5270" t="s">
        <v>43</v>
      </c>
      <c r="C5270" t="s">
        <v>38</v>
      </c>
      <c r="D5270" t="s">
        <v>58</v>
      </c>
      <c r="E5270" t="s">
        <v>18</v>
      </c>
      <c r="F5270" t="s">
        <v>31</v>
      </c>
      <c r="G5270">
        <v>24</v>
      </c>
      <c r="M5270" t="s">
        <v>21</v>
      </c>
    </row>
    <row r="5271" spans="1:17" hidden="1" x14ac:dyDescent="0.25">
      <c r="A5271">
        <v>0</v>
      </c>
      <c r="B5271" t="s">
        <v>43</v>
      </c>
      <c r="C5271" t="s">
        <v>37</v>
      </c>
      <c r="D5271" t="s">
        <v>58</v>
      </c>
      <c r="E5271" t="s">
        <v>18</v>
      </c>
      <c r="F5271" t="s">
        <v>26</v>
      </c>
      <c r="G5271"/>
      <c r="H5271" t="s">
        <v>19</v>
      </c>
      <c r="J5271">
        <v>6</v>
      </c>
      <c r="K5271">
        <v>8</v>
      </c>
      <c r="M5271" t="s">
        <v>21</v>
      </c>
    </row>
    <row r="5272" spans="1:17" hidden="1" x14ac:dyDescent="0.25">
      <c r="A5272">
        <v>0</v>
      </c>
      <c r="B5272" t="s">
        <v>43</v>
      </c>
      <c r="C5272" t="s">
        <v>37</v>
      </c>
      <c r="D5272" t="s">
        <v>58</v>
      </c>
      <c r="E5272" t="s">
        <v>20</v>
      </c>
      <c r="F5272" t="s">
        <v>74</v>
      </c>
      <c r="G5272"/>
      <c r="J5272">
        <v>0.25</v>
      </c>
      <c r="K5272">
        <v>0.33</v>
      </c>
      <c r="M5272" t="s">
        <v>75</v>
      </c>
      <c r="N5272" t="s">
        <v>21</v>
      </c>
      <c r="O5272" t="s">
        <v>22</v>
      </c>
    </row>
    <row r="5273" spans="1:17" hidden="1" x14ac:dyDescent="0.25">
      <c r="A5273">
        <v>0</v>
      </c>
      <c r="B5273" t="s">
        <v>43</v>
      </c>
      <c r="C5273" t="s">
        <v>37</v>
      </c>
      <c r="D5273" t="s">
        <v>58</v>
      </c>
      <c r="E5273" t="s">
        <v>23</v>
      </c>
      <c r="F5273" t="s">
        <v>26</v>
      </c>
      <c r="G5273"/>
      <c r="H5273" t="s">
        <v>19</v>
      </c>
      <c r="J5273">
        <v>6</v>
      </c>
      <c r="K5273">
        <v>8</v>
      </c>
      <c r="M5273" t="s">
        <v>22</v>
      </c>
    </row>
    <row r="5274" spans="1:17" hidden="1" x14ac:dyDescent="0.25">
      <c r="A5274">
        <v>0</v>
      </c>
      <c r="B5274" t="s">
        <v>43</v>
      </c>
      <c r="C5274" t="s">
        <v>37</v>
      </c>
      <c r="D5274" t="s">
        <v>58</v>
      </c>
      <c r="E5274" t="s">
        <v>20</v>
      </c>
      <c r="F5274" t="s">
        <v>74</v>
      </c>
      <c r="G5274"/>
      <c r="J5274">
        <v>0.25</v>
      </c>
      <c r="K5274">
        <v>0.33</v>
      </c>
      <c r="M5274" t="s">
        <v>75</v>
      </c>
      <c r="N5274" t="s">
        <v>24</v>
      </c>
      <c r="O5274" t="s">
        <v>29</v>
      </c>
      <c r="P5274">
        <v>2500</v>
      </c>
      <c r="Q5274" t="e">
        <f>VLOOKUP(A5274&amp;C5274&amp;D5274,Sheet2!$A$1:$W$46,21,FALSE)</f>
        <v>#N/A</v>
      </c>
    </row>
    <row r="5275" spans="1:17" hidden="1" x14ac:dyDescent="0.25">
      <c r="A5275">
        <v>0</v>
      </c>
      <c r="B5275" t="s">
        <v>43</v>
      </c>
      <c r="C5275" t="s">
        <v>37</v>
      </c>
      <c r="D5275" t="s">
        <v>58</v>
      </c>
      <c r="E5275" t="s">
        <v>30</v>
      </c>
      <c r="F5275" t="s">
        <v>26</v>
      </c>
      <c r="G5275"/>
      <c r="H5275" t="s">
        <v>19</v>
      </c>
      <c r="J5275">
        <v>4</v>
      </c>
      <c r="K5275">
        <v>5.5</v>
      </c>
      <c r="M5275" t="s">
        <v>24</v>
      </c>
    </row>
    <row r="5276" spans="1:17" hidden="1" x14ac:dyDescent="0.25">
      <c r="A5276">
        <v>0</v>
      </c>
      <c r="B5276" t="s">
        <v>43</v>
      </c>
      <c r="C5276" t="s">
        <v>37</v>
      </c>
      <c r="D5276" t="s">
        <v>58</v>
      </c>
      <c r="E5276" t="s">
        <v>20</v>
      </c>
      <c r="F5276" t="s">
        <v>74</v>
      </c>
      <c r="G5276"/>
      <c r="J5276">
        <v>0.25</v>
      </c>
      <c r="K5276">
        <v>0.33</v>
      </c>
      <c r="M5276" t="s">
        <v>75</v>
      </c>
      <c r="N5276" t="s">
        <v>24</v>
      </c>
      <c r="O5276" t="s">
        <v>21</v>
      </c>
      <c r="P5276">
        <v>1000</v>
      </c>
    </row>
    <row r="5277" spans="1:17" hidden="1" x14ac:dyDescent="0.25">
      <c r="A5277">
        <v>0</v>
      </c>
      <c r="B5277" t="s">
        <v>43</v>
      </c>
      <c r="C5277" t="s">
        <v>37</v>
      </c>
      <c r="D5277" t="s">
        <v>58</v>
      </c>
      <c r="E5277" t="s">
        <v>28</v>
      </c>
      <c r="F5277" t="s">
        <v>26</v>
      </c>
      <c r="G5277"/>
      <c r="H5277" t="s">
        <v>27</v>
      </c>
      <c r="I5277">
        <v>0.75</v>
      </c>
      <c r="J5277">
        <v>0.5</v>
      </c>
      <c r="K5277">
        <v>1</v>
      </c>
      <c r="M5277" t="s">
        <v>21</v>
      </c>
    </row>
    <row r="5278" spans="1:17" hidden="1" x14ac:dyDescent="0.25">
      <c r="A5278">
        <v>0</v>
      </c>
      <c r="B5278" t="s">
        <v>43</v>
      </c>
      <c r="C5278" t="s">
        <v>37</v>
      </c>
      <c r="D5278" t="s">
        <v>58</v>
      </c>
      <c r="E5278" t="s">
        <v>20</v>
      </c>
      <c r="F5278" t="s">
        <v>74</v>
      </c>
      <c r="G5278"/>
      <c r="J5278">
        <v>0.25</v>
      </c>
      <c r="K5278">
        <v>0.33</v>
      </c>
      <c r="M5278" t="s">
        <v>75</v>
      </c>
      <c r="N5278" t="s">
        <v>24</v>
      </c>
      <c r="O5278" t="s">
        <v>21</v>
      </c>
    </row>
    <row r="5279" spans="1:17" hidden="1" x14ac:dyDescent="0.25">
      <c r="A5279">
        <v>0</v>
      </c>
      <c r="B5279" t="s">
        <v>43</v>
      </c>
      <c r="C5279" t="s">
        <v>37</v>
      </c>
      <c r="D5279" t="s">
        <v>58</v>
      </c>
      <c r="E5279" t="s">
        <v>18</v>
      </c>
      <c r="F5279" t="s">
        <v>31</v>
      </c>
      <c r="G5279">
        <v>24</v>
      </c>
      <c r="M5279" t="s">
        <v>21</v>
      </c>
    </row>
    <row r="5280" spans="1:17" hidden="1" x14ac:dyDescent="0.25">
      <c r="A5280">
        <v>2</v>
      </c>
      <c r="B5280" t="s">
        <v>43</v>
      </c>
      <c r="C5280" t="s">
        <v>17</v>
      </c>
      <c r="D5280" t="s">
        <v>58</v>
      </c>
      <c r="E5280" t="s">
        <v>18</v>
      </c>
      <c r="F5280" t="s">
        <v>26</v>
      </c>
      <c r="G5280"/>
      <c r="H5280" t="s">
        <v>19</v>
      </c>
      <c r="J5280">
        <v>6</v>
      </c>
      <c r="K5280">
        <v>8</v>
      </c>
      <c r="M5280" t="s">
        <v>21</v>
      </c>
    </row>
    <row r="5281" spans="1:15" hidden="1" x14ac:dyDescent="0.25">
      <c r="A5281">
        <v>2</v>
      </c>
      <c r="B5281" t="s">
        <v>43</v>
      </c>
      <c r="C5281" t="s">
        <v>17</v>
      </c>
      <c r="D5281" t="s">
        <v>58</v>
      </c>
      <c r="E5281" t="s">
        <v>18</v>
      </c>
      <c r="F5281" t="s">
        <v>26</v>
      </c>
      <c r="G5281"/>
      <c r="H5281" t="s">
        <v>19</v>
      </c>
      <c r="J5281">
        <v>6</v>
      </c>
      <c r="K5281">
        <v>8</v>
      </c>
      <c r="M5281" t="s">
        <v>21</v>
      </c>
    </row>
    <row r="5282" spans="1:15" hidden="1" x14ac:dyDescent="0.25">
      <c r="A5282">
        <v>2</v>
      </c>
      <c r="B5282" t="s">
        <v>43</v>
      </c>
      <c r="C5282" t="s">
        <v>17</v>
      </c>
      <c r="D5282" t="s">
        <v>58</v>
      </c>
      <c r="E5282" t="s">
        <v>28</v>
      </c>
      <c r="F5282" t="s">
        <v>26</v>
      </c>
      <c r="G5282"/>
      <c r="H5282" t="s">
        <v>27</v>
      </c>
      <c r="I5282">
        <v>0.75</v>
      </c>
      <c r="J5282">
        <v>0.5</v>
      </c>
      <c r="K5282">
        <v>1</v>
      </c>
      <c r="M5282" t="s">
        <v>21</v>
      </c>
    </row>
    <row r="5283" spans="1:15" hidden="1" x14ac:dyDescent="0.25">
      <c r="A5283">
        <v>2</v>
      </c>
      <c r="B5283" t="s">
        <v>43</v>
      </c>
      <c r="C5283" t="s">
        <v>17</v>
      </c>
      <c r="D5283" t="s">
        <v>58</v>
      </c>
      <c r="E5283" t="s">
        <v>18</v>
      </c>
      <c r="F5283" t="s">
        <v>31</v>
      </c>
      <c r="G5283">
        <v>24</v>
      </c>
      <c r="M5283" t="s">
        <v>21</v>
      </c>
    </row>
    <row r="5284" spans="1:15" hidden="1" x14ac:dyDescent="0.25">
      <c r="A5284">
        <v>2</v>
      </c>
      <c r="B5284" t="s">
        <v>43</v>
      </c>
      <c r="C5284" t="s">
        <v>36</v>
      </c>
      <c r="D5284" t="s">
        <v>58</v>
      </c>
      <c r="E5284" t="s">
        <v>18</v>
      </c>
      <c r="F5284" t="s">
        <v>26</v>
      </c>
      <c r="G5284"/>
      <c r="H5284" t="s">
        <v>19</v>
      </c>
      <c r="J5284">
        <v>8</v>
      </c>
      <c r="K5284">
        <v>10</v>
      </c>
      <c r="M5284" t="s">
        <v>21</v>
      </c>
    </row>
    <row r="5285" spans="1:15" hidden="1" x14ac:dyDescent="0.25">
      <c r="A5285">
        <v>2</v>
      </c>
      <c r="B5285" t="s">
        <v>43</v>
      </c>
      <c r="C5285" t="s">
        <v>36</v>
      </c>
      <c r="D5285" t="s">
        <v>58</v>
      </c>
      <c r="E5285" t="s">
        <v>28</v>
      </c>
      <c r="F5285" t="s">
        <v>26</v>
      </c>
      <c r="G5285"/>
      <c r="H5285" t="s">
        <v>27</v>
      </c>
      <c r="I5285">
        <v>1</v>
      </c>
      <c r="J5285">
        <v>0.5</v>
      </c>
      <c r="K5285">
        <v>2</v>
      </c>
      <c r="M5285" t="s">
        <v>21</v>
      </c>
    </row>
    <row r="5286" spans="1:15" hidden="1" x14ac:dyDescent="0.25">
      <c r="A5286">
        <v>2</v>
      </c>
      <c r="B5286" t="s">
        <v>43</v>
      </c>
      <c r="C5286" t="s">
        <v>36</v>
      </c>
      <c r="D5286" t="s">
        <v>58</v>
      </c>
      <c r="E5286" t="s">
        <v>18</v>
      </c>
      <c r="F5286" t="s">
        <v>31</v>
      </c>
      <c r="G5286">
        <v>24</v>
      </c>
      <c r="M5286" t="s">
        <v>21</v>
      </c>
    </row>
    <row r="5287" spans="1:15" hidden="1" x14ac:dyDescent="0.25">
      <c r="A5287">
        <v>2</v>
      </c>
      <c r="B5287" t="s">
        <v>43</v>
      </c>
      <c r="C5287" t="s">
        <v>38</v>
      </c>
      <c r="D5287" t="s">
        <v>58</v>
      </c>
      <c r="E5287" t="s">
        <v>18</v>
      </c>
      <c r="F5287" t="s">
        <v>26</v>
      </c>
      <c r="G5287"/>
      <c r="H5287" t="s">
        <v>19</v>
      </c>
      <c r="J5287">
        <v>8</v>
      </c>
      <c r="K5287">
        <v>14</v>
      </c>
      <c r="M5287" t="s">
        <v>21</v>
      </c>
    </row>
    <row r="5288" spans="1:15" hidden="1" x14ac:dyDescent="0.25">
      <c r="A5288">
        <v>2</v>
      </c>
      <c r="B5288" t="s">
        <v>43</v>
      </c>
      <c r="C5288" t="s">
        <v>38</v>
      </c>
      <c r="D5288" t="s">
        <v>58</v>
      </c>
      <c r="E5288" t="s">
        <v>28</v>
      </c>
      <c r="F5288" t="s">
        <v>26</v>
      </c>
      <c r="G5288"/>
      <c r="H5288" t="s">
        <v>27</v>
      </c>
      <c r="I5288">
        <v>1</v>
      </c>
      <c r="J5288">
        <v>0.5</v>
      </c>
      <c r="K5288">
        <v>2</v>
      </c>
      <c r="M5288" t="s">
        <v>21</v>
      </c>
    </row>
    <row r="5289" spans="1:15" hidden="1" x14ac:dyDescent="0.25">
      <c r="A5289">
        <v>2</v>
      </c>
      <c r="B5289" t="s">
        <v>43</v>
      </c>
      <c r="C5289" t="s">
        <v>38</v>
      </c>
      <c r="D5289" t="s">
        <v>58</v>
      </c>
      <c r="E5289" t="s">
        <v>18</v>
      </c>
      <c r="F5289" t="s">
        <v>31</v>
      </c>
      <c r="G5289">
        <v>24</v>
      </c>
      <c r="M5289" t="s">
        <v>21</v>
      </c>
    </row>
    <row r="5290" spans="1:15" hidden="1" x14ac:dyDescent="0.25">
      <c r="A5290">
        <v>2</v>
      </c>
      <c r="B5290" t="s">
        <v>43</v>
      </c>
      <c r="C5290" t="s">
        <v>37</v>
      </c>
      <c r="D5290" t="s">
        <v>58</v>
      </c>
      <c r="E5290" t="s">
        <v>18</v>
      </c>
      <c r="F5290" t="s">
        <v>26</v>
      </c>
      <c r="G5290"/>
      <c r="H5290" t="s">
        <v>19</v>
      </c>
      <c r="J5290">
        <v>6</v>
      </c>
      <c r="K5290">
        <v>9</v>
      </c>
      <c r="M5290" t="s">
        <v>21</v>
      </c>
    </row>
    <row r="5291" spans="1:15" hidden="1" x14ac:dyDescent="0.25">
      <c r="A5291">
        <v>2</v>
      </c>
      <c r="B5291" t="s">
        <v>43</v>
      </c>
      <c r="C5291" t="s">
        <v>37</v>
      </c>
      <c r="D5291" t="s">
        <v>58</v>
      </c>
      <c r="E5291" t="s">
        <v>18</v>
      </c>
      <c r="F5291" t="s">
        <v>26</v>
      </c>
      <c r="G5291"/>
      <c r="H5291" t="s">
        <v>19</v>
      </c>
      <c r="J5291">
        <v>6</v>
      </c>
      <c r="K5291">
        <v>8</v>
      </c>
      <c r="M5291" t="s">
        <v>21</v>
      </c>
    </row>
    <row r="5292" spans="1:15" hidden="1" x14ac:dyDescent="0.25">
      <c r="A5292">
        <v>2</v>
      </c>
      <c r="B5292" t="s">
        <v>43</v>
      </c>
      <c r="C5292" t="s">
        <v>37</v>
      </c>
      <c r="D5292" t="s">
        <v>58</v>
      </c>
      <c r="E5292" t="s">
        <v>28</v>
      </c>
      <c r="F5292" t="s">
        <v>26</v>
      </c>
      <c r="G5292"/>
      <c r="H5292" t="s">
        <v>27</v>
      </c>
      <c r="I5292">
        <v>0.75</v>
      </c>
      <c r="J5292">
        <v>0.5</v>
      </c>
      <c r="K5292">
        <v>1</v>
      </c>
      <c r="M5292" t="s">
        <v>21</v>
      </c>
    </row>
    <row r="5293" spans="1:15" hidden="1" x14ac:dyDescent="0.25">
      <c r="A5293">
        <v>2</v>
      </c>
      <c r="B5293" t="s">
        <v>43</v>
      </c>
      <c r="C5293" t="s">
        <v>37</v>
      </c>
      <c r="D5293" t="s">
        <v>58</v>
      </c>
      <c r="E5293" t="s">
        <v>18</v>
      </c>
      <c r="F5293" t="s">
        <v>31</v>
      </c>
      <c r="G5293">
        <v>24</v>
      </c>
      <c r="M5293" t="s">
        <v>21</v>
      </c>
    </row>
    <row r="5294" spans="1:15" x14ac:dyDescent="0.25">
      <c r="A5294">
        <v>1</v>
      </c>
      <c r="B5294" t="s">
        <v>43</v>
      </c>
      <c r="C5294" t="s">
        <v>17</v>
      </c>
      <c r="D5294" t="s">
        <v>58</v>
      </c>
      <c r="E5294" t="s">
        <v>18</v>
      </c>
      <c r="F5294" t="s">
        <v>26</v>
      </c>
      <c r="G5294"/>
      <c r="H5294" t="s">
        <v>19</v>
      </c>
      <c r="J5294">
        <v>6</v>
      </c>
      <c r="K5294">
        <v>8</v>
      </c>
      <c r="M5294" t="s">
        <v>21</v>
      </c>
    </row>
    <row r="5295" spans="1:15" x14ac:dyDescent="0.25">
      <c r="A5295">
        <v>1</v>
      </c>
      <c r="B5295" t="s">
        <v>43</v>
      </c>
      <c r="C5295" t="s">
        <v>17</v>
      </c>
      <c r="D5295" t="s">
        <v>58</v>
      </c>
      <c r="E5295" t="s">
        <v>20</v>
      </c>
      <c r="F5295" t="s">
        <v>74</v>
      </c>
      <c r="G5295"/>
      <c r="J5295">
        <v>0.25</v>
      </c>
      <c r="K5295">
        <v>0.33</v>
      </c>
      <c r="M5295" t="s">
        <v>75</v>
      </c>
      <c r="N5295" t="s">
        <v>21</v>
      </c>
      <c r="O5295" t="s">
        <v>22</v>
      </c>
    </row>
    <row r="5296" spans="1:15" x14ac:dyDescent="0.25">
      <c r="A5296">
        <v>1</v>
      </c>
      <c r="B5296" t="s">
        <v>43</v>
      </c>
      <c r="C5296" t="s">
        <v>17</v>
      </c>
      <c r="D5296" t="s">
        <v>58</v>
      </c>
      <c r="E5296" t="s">
        <v>23</v>
      </c>
      <c r="F5296" t="s">
        <v>26</v>
      </c>
      <c r="G5296"/>
      <c r="H5296" t="s">
        <v>19</v>
      </c>
      <c r="J5296">
        <v>6</v>
      </c>
      <c r="K5296">
        <v>8</v>
      </c>
      <c r="M5296" t="s">
        <v>22</v>
      </c>
    </row>
    <row r="5297" spans="1:15" x14ac:dyDescent="0.25">
      <c r="A5297">
        <v>1</v>
      </c>
      <c r="B5297" t="s">
        <v>43</v>
      </c>
      <c r="C5297" t="s">
        <v>17</v>
      </c>
      <c r="D5297" t="s">
        <v>58</v>
      </c>
      <c r="E5297" t="s">
        <v>28</v>
      </c>
      <c r="F5297" t="s">
        <v>26</v>
      </c>
      <c r="G5297"/>
      <c r="H5297" t="s">
        <v>27</v>
      </c>
      <c r="I5297">
        <v>0.75</v>
      </c>
      <c r="J5297">
        <v>0.5</v>
      </c>
      <c r="K5297">
        <v>1</v>
      </c>
      <c r="M5297" t="s">
        <v>21</v>
      </c>
    </row>
    <row r="5298" spans="1:15" x14ac:dyDescent="0.25">
      <c r="A5298">
        <v>1</v>
      </c>
      <c r="B5298" t="s">
        <v>43</v>
      </c>
      <c r="C5298" t="s">
        <v>17</v>
      </c>
      <c r="D5298" t="s">
        <v>58</v>
      </c>
      <c r="E5298" t="s">
        <v>20</v>
      </c>
      <c r="F5298" t="s">
        <v>74</v>
      </c>
      <c r="G5298"/>
      <c r="J5298">
        <v>0.25</v>
      </c>
      <c r="K5298">
        <v>0.33</v>
      </c>
      <c r="M5298" t="s">
        <v>75</v>
      </c>
      <c r="N5298" t="s">
        <v>24</v>
      </c>
      <c r="O5298" t="s">
        <v>21</v>
      </c>
    </row>
    <row r="5299" spans="1:15" x14ac:dyDescent="0.25">
      <c r="A5299">
        <v>1</v>
      </c>
      <c r="B5299" t="s">
        <v>43</v>
      </c>
      <c r="C5299" t="s">
        <v>17</v>
      </c>
      <c r="D5299" t="s">
        <v>58</v>
      </c>
      <c r="E5299" t="s">
        <v>18</v>
      </c>
      <c r="F5299" t="s">
        <v>31</v>
      </c>
      <c r="G5299">
        <v>24</v>
      </c>
      <c r="M5299" t="s">
        <v>21</v>
      </c>
    </row>
    <row r="5300" spans="1:15" x14ac:dyDescent="0.25">
      <c r="A5300">
        <v>1</v>
      </c>
      <c r="B5300" t="s">
        <v>43</v>
      </c>
      <c r="C5300" t="s">
        <v>36</v>
      </c>
      <c r="D5300" t="s">
        <v>58</v>
      </c>
      <c r="E5300" t="s">
        <v>18</v>
      </c>
      <c r="F5300" t="s">
        <v>26</v>
      </c>
      <c r="G5300"/>
      <c r="H5300" t="s">
        <v>19</v>
      </c>
      <c r="J5300">
        <v>8</v>
      </c>
      <c r="K5300">
        <v>10</v>
      </c>
      <c r="M5300" t="s">
        <v>21</v>
      </c>
    </row>
    <row r="5301" spans="1:15" x14ac:dyDescent="0.25">
      <c r="A5301">
        <v>1</v>
      </c>
      <c r="B5301" t="s">
        <v>43</v>
      </c>
      <c r="C5301" t="s">
        <v>36</v>
      </c>
      <c r="D5301" t="s">
        <v>58</v>
      </c>
      <c r="E5301" t="s">
        <v>28</v>
      </c>
      <c r="F5301" t="s">
        <v>26</v>
      </c>
      <c r="G5301"/>
      <c r="H5301" t="s">
        <v>27</v>
      </c>
      <c r="I5301">
        <v>1</v>
      </c>
      <c r="J5301">
        <v>0.5</v>
      </c>
      <c r="K5301">
        <v>2</v>
      </c>
      <c r="M5301" t="s">
        <v>21</v>
      </c>
    </row>
    <row r="5302" spans="1:15" x14ac:dyDescent="0.25">
      <c r="A5302">
        <v>1</v>
      </c>
      <c r="B5302" t="s">
        <v>43</v>
      </c>
      <c r="C5302" t="s">
        <v>36</v>
      </c>
      <c r="D5302" t="s">
        <v>58</v>
      </c>
      <c r="E5302" t="s">
        <v>18</v>
      </c>
      <c r="F5302" t="s">
        <v>31</v>
      </c>
      <c r="G5302">
        <v>24</v>
      </c>
      <c r="M5302" t="s">
        <v>21</v>
      </c>
    </row>
    <row r="5303" spans="1:15" x14ac:dyDescent="0.25">
      <c r="A5303">
        <v>1</v>
      </c>
      <c r="B5303" t="s">
        <v>43</v>
      </c>
      <c r="C5303" t="s">
        <v>38</v>
      </c>
      <c r="D5303" t="s">
        <v>58</v>
      </c>
      <c r="E5303" t="s">
        <v>18</v>
      </c>
      <c r="F5303" t="s">
        <v>26</v>
      </c>
      <c r="G5303"/>
      <c r="H5303" t="s">
        <v>19</v>
      </c>
      <c r="J5303">
        <v>8</v>
      </c>
      <c r="K5303">
        <v>14</v>
      </c>
      <c r="M5303" t="s">
        <v>21</v>
      </c>
    </row>
    <row r="5304" spans="1:15" x14ac:dyDescent="0.25">
      <c r="A5304">
        <v>1</v>
      </c>
      <c r="B5304" t="s">
        <v>43</v>
      </c>
      <c r="C5304" t="s">
        <v>38</v>
      </c>
      <c r="D5304" t="s">
        <v>58</v>
      </c>
      <c r="E5304" t="s">
        <v>28</v>
      </c>
      <c r="F5304" t="s">
        <v>26</v>
      </c>
      <c r="G5304"/>
      <c r="H5304" t="s">
        <v>27</v>
      </c>
      <c r="I5304">
        <v>1</v>
      </c>
      <c r="J5304">
        <v>0.5</v>
      </c>
      <c r="K5304">
        <v>2</v>
      </c>
      <c r="M5304" t="s">
        <v>21</v>
      </c>
    </row>
    <row r="5305" spans="1:15" x14ac:dyDescent="0.25">
      <c r="A5305">
        <v>1</v>
      </c>
      <c r="B5305" t="s">
        <v>43</v>
      </c>
      <c r="C5305" t="s">
        <v>38</v>
      </c>
      <c r="D5305" t="s">
        <v>58</v>
      </c>
      <c r="E5305" t="s">
        <v>18</v>
      </c>
      <c r="F5305" t="s">
        <v>31</v>
      </c>
      <c r="G5305">
        <v>24</v>
      </c>
      <c r="M5305" t="s">
        <v>21</v>
      </c>
    </row>
    <row r="5306" spans="1:15" x14ac:dyDescent="0.25">
      <c r="A5306">
        <v>1</v>
      </c>
      <c r="B5306" t="s">
        <v>43</v>
      </c>
      <c r="C5306" t="s">
        <v>37</v>
      </c>
      <c r="D5306" t="s">
        <v>58</v>
      </c>
      <c r="E5306" t="s">
        <v>18</v>
      </c>
      <c r="F5306" t="s">
        <v>26</v>
      </c>
      <c r="G5306"/>
      <c r="H5306" t="s">
        <v>19</v>
      </c>
      <c r="J5306">
        <v>6</v>
      </c>
      <c r="K5306">
        <v>8</v>
      </c>
      <c r="M5306" t="s">
        <v>21</v>
      </c>
    </row>
    <row r="5307" spans="1:15" x14ac:dyDescent="0.25">
      <c r="A5307">
        <v>1</v>
      </c>
      <c r="B5307" t="s">
        <v>43</v>
      </c>
      <c r="C5307" t="s">
        <v>37</v>
      </c>
      <c r="D5307" t="s">
        <v>58</v>
      </c>
      <c r="E5307" t="s">
        <v>20</v>
      </c>
      <c r="F5307" t="s">
        <v>74</v>
      </c>
      <c r="G5307"/>
      <c r="J5307">
        <v>0.25</v>
      </c>
      <c r="K5307">
        <v>0.33</v>
      </c>
      <c r="M5307" t="s">
        <v>75</v>
      </c>
      <c r="N5307" t="s">
        <v>21</v>
      </c>
      <c r="O5307" t="s">
        <v>22</v>
      </c>
    </row>
    <row r="5308" spans="1:15" x14ac:dyDescent="0.25">
      <c r="A5308">
        <v>1</v>
      </c>
      <c r="B5308" t="s">
        <v>43</v>
      </c>
      <c r="C5308" t="s">
        <v>37</v>
      </c>
      <c r="D5308" t="s">
        <v>58</v>
      </c>
      <c r="E5308" t="s">
        <v>23</v>
      </c>
      <c r="F5308" t="s">
        <v>26</v>
      </c>
      <c r="G5308"/>
      <c r="H5308" t="s">
        <v>19</v>
      </c>
      <c r="J5308">
        <v>6</v>
      </c>
      <c r="K5308">
        <v>8</v>
      </c>
      <c r="M5308" t="s">
        <v>22</v>
      </c>
    </row>
    <row r="5309" spans="1:15" x14ac:dyDescent="0.25">
      <c r="A5309">
        <v>1</v>
      </c>
      <c r="B5309" t="s">
        <v>43</v>
      </c>
      <c r="C5309" t="s">
        <v>37</v>
      </c>
      <c r="D5309" t="s">
        <v>58</v>
      </c>
      <c r="E5309" t="s">
        <v>28</v>
      </c>
      <c r="F5309" t="s">
        <v>26</v>
      </c>
      <c r="G5309"/>
      <c r="H5309" t="s">
        <v>27</v>
      </c>
      <c r="I5309">
        <v>0.75</v>
      </c>
      <c r="J5309">
        <v>0.5</v>
      </c>
      <c r="K5309">
        <v>1</v>
      </c>
      <c r="M5309" t="s">
        <v>21</v>
      </c>
    </row>
    <row r="5310" spans="1:15" x14ac:dyDescent="0.25">
      <c r="A5310">
        <v>1</v>
      </c>
      <c r="B5310" t="s">
        <v>43</v>
      </c>
      <c r="C5310" t="s">
        <v>37</v>
      </c>
      <c r="D5310" t="s">
        <v>58</v>
      </c>
      <c r="E5310" t="s">
        <v>20</v>
      </c>
      <c r="F5310" t="s">
        <v>74</v>
      </c>
      <c r="G5310"/>
      <c r="J5310">
        <v>0.25</v>
      </c>
      <c r="K5310">
        <v>0.33</v>
      </c>
      <c r="M5310" t="s">
        <v>75</v>
      </c>
      <c r="N5310" t="s">
        <v>24</v>
      </c>
      <c r="O5310" t="s">
        <v>21</v>
      </c>
    </row>
    <row r="5311" spans="1:15" x14ac:dyDescent="0.25">
      <c r="A5311">
        <v>1</v>
      </c>
      <c r="B5311" t="s">
        <v>43</v>
      </c>
      <c r="C5311" t="s">
        <v>37</v>
      </c>
      <c r="D5311" t="s">
        <v>58</v>
      </c>
      <c r="E5311" t="s">
        <v>18</v>
      </c>
      <c r="F5311" t="s">
        <v>31</v>
      </c>
      <c r="G5311">
        <v>24</v>
      </c>
      <c r="M5311" t="s">
        <v>21</v>
      </c>
    </row>
    <row r="5312" spans="1:15" hidden="1" x14ac:dyDescent="0.25">
      <c r="A5312">
        <v>0</v>
      </c>
      <c r="B5312" t="s">
        <v>44</v>
      </c>
      <c r="C5312" t="s">
        <v>17</v>
      </c>
      <c r="D5312" t="s">
        <v>58</v>
      </c>
      <c r="E5312" t="s">
        <v>18</v>
      </c>
      <c r="F5312" t="s">
        <v>26</v>
      </c>
      <c r="G5312"/>
      <c r="H5312" t="s">
        <v>19</v>
      </c>
      <c r="J5312">
        <v>6</v>
      </c>
      <c r="K5312">
        <v>8</v>
      </c>
      <c r="M5312" t="s">
        <v>21</v>
      </c>
    </row>
    <row r="5313" spans="1:17" hidden="1" x14ac:dyDescent="0.25">
      <c r="A5313">
        <v>0</v>
      </c>
      <c r="B5313" t="s">
        <v>44</v>
      </c>
      <c r="C5313" t="s">
        <v>17</v>
      </c>
      <c r="D5313" t="s">
        <v>58</v>
      </c>
      <c r="E5313" t="s">
        <v>20</v>
      </c>
      <c r="F5313" t="s">
        <v>74</v>
      </c>
      <c r="G5313"/>
      <c r="J5313">
        <v>0.25</v>
      </c>
      <c r="K5313">
        <v>0.33</v>
      </c>
      <c r="M5313" t="s">
        <v>75</v>
      </c>
      <c r="N5313" t="s">
        <v>21</v>
      </c>
      <c r="O5313" t="s">
        <v>22</v>
      </c>
    </row>
    <row r="5314" spans="1:17" hidden="1" x14ac:dyDescent="0.25">
      <c r="A5314">
        <v>0</v>
      </c>
      <c r="B5314" t="s">
        <v>44</v>
      </c>
      <c r="C5314" t="s">
        <v>17</v>
      </c>
      <c r="D5314" t="s">
        <v>58</v>
      </c>
      <c r="E5314" t="s">
        <v>23</v>
      </c>
      <c r="F5314" t="s">
        <v>26</v>
      </c>
      <c r="G5314"/>
      <c r="H5314" t="s">
        <v>19</v>
      </c>
      <c r="J5314">
        <v>6</v>
      </c>
      <c r="K5314">
        <v>8</v>
      </c>
      <c r="M5314" t="s">
        <v>22</v>
      </c>
    </row>
    <row r="5315" spans="1:17" hidden="1" x14ac:dyDescent="0.25">
      <c r="A5315">
        <v>0</v>
      </c>
      <c r="B5315" t="s">
        <v>44</v>
      </c>
      <c r="C5315" t="s">
        <v>17</v>
      </c>
      <c r="D5315" t="s">
        <v>58</v>
      </c>
      <c r="E5315" t="s">
        <v>20</v>
      </c>
      <c r="F5315" t="s">
        <v>74</v>
      </c>
      <c r="G5315"/>
      <c r="J5315">
        <v>0.25</v>
      </c>
      <c r="K5315">
        <v>0.33</v>
      </c>
      <c r="M5315" t="s">
        <v>75</v>
      </c>
      <c r="N5315" t="s">
        <v>24</v>
      </c>
      <c r="O5315" t="s">
        <v>29</v>
      </c>
      <c r="P5315">
        <v>2500</v>
      </c>
      <c r="Q5315" t="e">
        <f>VLOOKUP(A5315&amp;C5315&amp;D5315,Sheet2!$A$1:$W$46,21,FALSE)</f>
        <v>#N/A</v>
      </c>
    </row>
    <row r="5316" spans="1:17" hidden="1" x14ac:dyDescent="0.25">
      <c r="A5316">
        <v>0</v>
      </c>
      <c r="B5316" t="s">
        <v>44</v>
      </c>
      <c r="C5316" t="s">
        <v>17</v>
      </c>
      <c r="D5316" t="s">
        <v>58</v>
      </c>
      <c r="E5316" t="s">
        <v>30</v>
      </c>
      <c r="F5316" t="s">
        <v>26</v>
      </c>
      <c r="G5316"/>
      <c r="H5316" t="s">
        <v>19</v>
      </c>
      <c r="J5316">
        <v>1</v>
      </c>
      <c r="K5316">
        <v>2</v>
      </c>
      <c r="M5316" t="s">
        <v>24</v>
      </c>
    </row>
    <row r="5317" spans="1:17" hidden="1" x14ac:dyDescent="0.25">
      <c r="A5317">
        <v>0</v>
      </c>
      <c r="B5317" t="s">
        <v>44</v>
      </c>
      <c r="C5317" t="s">
        <v>17</v>
      </c>
      <c r="D5317" t="s">
        <v>58</v>
      </c>
      <c r="E5317" t="s">
        <v>20</v>
      </c>
      <c r="F5317" t="s">
        <v>74</v>
      </c>
      <c r="G5317"/>
      <c r="J5317">
        <v>0.25</v>
      </c>
      <c r="K5317">
        <v>0.33</v>
      </c>
      <c r="M5317" t="s">
        <v>75</v>
      </c>
      <c r="N5317" t="s">
        <v>24</v>
      </c>
      <c r="O5317" t="s">
        <v>21</v>
      </c>
      <c r="P5317">
        <v>1000</v>
      </c>
    </row>
    <row r="5318" spans="1:17" hidden="1" x14ac:dyDescent="0.25">
      <c r="A5318">
        <v>0</v>
      </c>
      <c r="B5318" t="s">
        <v>44</v>
      </c>
      <c r="C5318" t="s">
        <v>17</v>
      </c>
      <c r="D5318" t="s">
        <v>58</v>
      </c>
      <c r="E5318" t="s">
        <v>28</v>
      </c>
      <c r="F5318" t="s">
        <v>26</v>
      </c>
      <c r="G5318"/>
      <c r="H5318" t="s">
        <v>27</v>
      </c>
      <c r="I5318">
        <v>0.75</v>
      </c>
      <c r="J5318">
        <v>0.5</v>
      </c>
      <c r="K5318">
        <v>1</v>
      </c>
      <c r="M5318" t="s">
        <v>21</v>
      </c>
    </row>
    <row r="5319" spans="1:17" hidden="1" x14ac:dyDescent="0.25">
      <c r="A5319">
        <v>0</v>
      </c>
      <c r="B5319" t="s">
        <v>44</v>
      </c>
      <c r="C5319" t="s">
        <v>17</v>
      </c>
      <c r="D5319" t="s">
        <v>58</v>
      </c>
      <c r="E5319" t="s">
        <v>20</v>
      </c>
      <c r="F5319" t="s">
        <v>74</v>
      </c>
      <c r="G5319"/>
      <c r="J5319">
        <v>0.25</v>
      </c>
      <c r="K5319">
        <v>0.33</v>
      </c>
      <c r="M5319" t="s">
        <v>75</v>
      </c>
      <c r="N5319" t="s">
        <v>24</v>
      </c>
      <c r="O5319" t="s">
        <v>21</v>
      </c>
    </row>
    <row r="5320" spans="1:17" hidden="1" x14ac:dyDescent="0.25">
      <c r="A5320">
        <v>0</v>
      </c>
      <c r="B5320" t="s">
        <v>44</v>
      </c>
      <c r="C5320" t="s">
        <v>17</v>
      </c>
      <c r="D5320" t="s">
        <v>58</v>
      </c>
      <c r="E5320" t="s">
        <v>18</v>
      </c>
      <c r="F5320" t="s">
        <v>31</v>
      </c>
      <c r="G5320">
        <v>24</v>
      </c>
      <c r="M5320" t="s">
        <v>21</v>
      </c>
    </row>
    <row r="5321" spans="1:17" hidden="1" x14ac:dyDescent="0.25">
      <c r="A5321">
        <v>0</v>
      </c>
      <c r="B5321" t="s">
        <v>44</v>
      </c>
      <c r="C5321" t="s">
        <v>36</v>
      </c>
      <c r="D5321" t="s">
        <v>58</v>
      </c>
      <c r="E5321" t="s">
        <v>18</v>
      </c>
      <c r="F5321" t="s">
        <v>26</v>
      </c>
      <c r="G5321"/>
      <c r="H5321" t="s">
        <v>19</v>
      </c>
      <c r="J5321">
        <v>8</v>
      </c>
      <c r="K5321">
        <v>10</v>
      </c>
      <c r="M5321" t="s">
        <v>21</v>
      </c>
    </row>
    <row r="5322" spans="1:17" hidden="1" x14ac:dyDescent="0.25">
      <c r="A5322">
        <v>0</v>
      </c>
      <c r="B5322" t="s">
        <v>44</v>
      </c>
      <c r="C5322" t="s">
        <v>36</v>
      </c>
      <c r="D5322" t="s">
        <v>58</v>
      </c>
      <c r="E5322" t="s">
        <v>20</v>
      </c>
      <c r="F5322" t="s">
        <v>74</v>
      </c>
      <c r="G5322"/>
      <c r="J5322">
        <v>0.25</v>
      </c>
      <c r="K5322">
        <v>0.33</v>
      </c>
      <c r="M5322" t="s">
        <v>75</v>
      </c>
      <c r="N5322" t="s">
        <v>21</v>
      </c>
      <c r="O5322" t="s">
        <v>29</v>
      </c>
      <c r="P5322">
        <v>2500</v>
      </c>
      <c r="Q5322" t="e">
        <f>VLOOKUP(A5322&amp;C5322&amp;D5322,Sheet2!$A$1:$W$46,21,FALSE)</f>
        <v>#N/A</v>
      </c>
    </row>
    <row r="5323" spans="1:17" hidden="1" x14ac:dyDescent="0.25">
      <c r="A5323">
        <v>0</v>
      </c>
      <c r="B5323" t="s">
        <v>44</v>
      </c>
      <c r="C5323" t="s">
        <v>36</v>
      </c>
      <c r="D5323" t="s">
        <v>58</v>
      </c>
      <c r="E5323" t="s">
        <v>30</v>
      </c>
      <c r="F5323" t="s">
        <v>26</v>
      </c>
      <c r="G5323"/>
      <c r="H5323" t="s">
        <v>19</v>
      </c>
      <c r="J5323">
        <v>2</v>
      </c>
      <c r="K5323">
        <v>4</v>
      </c>
      <c r="M5323" t="s">
        <v>24</v>
      </c>
    </row>
    <row r="5324" spans="1:17" hidden="1" x14ac:dyDescent="0.25">
      <c r="A5324">
        <v>0</v>
      </c>
      <c r="B5324" t="s">
        <v>44</v>
      </c>
      <c r="C5324" t="s">
        <v>36</v>
      </c>
      <c r="D5324" t="s">
        <v>58</v>
      </c>
      <c r="E5324" t="s">
        <v>20</v>
      </c>
      <c r="F5324" t="s">
        <v>74</v>
      </c>
      <c r="G5324"/>
      <c r="J5324">
        <v>0.25</v>
      </c>
      <c r="K5324">
        <v>0.33</v>
      </c>
      <c r="M5324" t="s">
        <v>75</v>
      </c>
      <c r="N5324" t="s">
        <v>24</v>
      </c>
      <c r="O5324" t="s">
        <v>21</v>
      </c>
    </row>
    <row r="5325" spans="1:17" hidden="1" x14ac:dyDescent="0.25">
      <c r="A5325">
        <v>0</v>
      </c>
      <c r="B5325" t="s">
        <v>44</v>
      </c>
      <c r="C5325" t="s">
        <v>36</v>
      </c>
      <c r="D5325" t="s">
        <v>58</v>
      </c>
      <c r="E5325" t="s">
        <v>28</v>
      </c>
      <c r="F5325" t="s">
        <v>26</v>
      </c>
      <c r="G5325"/>
      <c r="H5325" t="s">
        <v>27</v>
      </c>
      <c r="I5325">
        <v>1</v>
      </c>
      <c r="J5325">
        <v>0.5</v>
      </c>
      <c r="K5325">
        <v>2</v>
      </c>
      <c r="M5325" t="s">
        <v>21</v>
      </c>
    </row>
    <row r="5326" spans="1:17" hidden="1" x14ac:dyDescent="0.25">
      <c r="A5326">
        <v>0</v>
      </c>
      <c r="B5326" t="s">
        <v>44</v>
      </c>
      <c r="C5326" t="s">
        <v>36</v>
      </c>
      <c r="D5326" t="s">
        <v>58</v>
      </c>
      <c r="E5326" t="s">
        <v>18</v>
      </c>
      <c r="F5326" t="s">
        <v>31</v>
      </c>
      <c r="G5326">
        <v>24</v>
      </c>
      <c r="M5326" t="s">
        <v>21</v>
      </c>
    </row>
    <row r="5327" spans="1:17" hidden="1" x14ac:dyDescent="0.25">
      <c r="A5327">
        <v>0</v>
      </c>
      <c r="B5327" t="s">
        <v>44</v>
      </c>
      <c r="C5327" t="s">
        <v>38</v>
      </c>
      <c r="D5327" t="s">
        <v>58</v>
      </c>
      <c r="E5327" t="s">
        <v>18</v>
      </c>
      <c r="F5327" t="s">
        <v>26</v>
      </c>
      <c r="G5327"/>
      <c r="H5327" t="s">
        <v>19</v>
      </c>
      <c r="J5327">
        <v>8</v>
      </c>
      <c r="K5327">
        <v>14</v>
      </c>
      <c r="M5327" t="s">
        <v>21</v>
      </c>
    </row>
    <row r="5328" spans="1:17" hidden="1" x14ac:dyDescent="0.25">
      <c r="A5328">
        <v>0</v>
      </c>
      <c r="B5328" t="s">
        <v>44</v>
      </c>
      <c r="C5328" t="s">
        <v>38</v>
      </c>
      <c r="D5328" t="s">
        <v>58</v>
      </c>
      <c r="E5328" t="s">
        <v>28</v>
      </c>
      <c r="F5328" t="s">
        <v>26</v>
      </c>
      <c r="G5328"/>
      <c r="H5328" t="s">
        <v>27</v>
      </c>
      <c r="I5328">
        <v>1</v>
      </c>
      <c r="J5328">
        <v>0.5</v>
      </c>
      <c r="K5328">
        <v>2</v>
      </c>
      <c r="M5328" t="s">
        <v>21</v>
      </c>
    </row>
    <row r="5329" spans="1:17" hidden="1" x14ac:dyDescent="0.25">
      <c r="A5329">
        <v>0</v>
      </c>
      <c r="B5329" t="s">
        <v>44</v>
      </c>
      <c r="C5329" t="s">
        <v>38</v>
      </c>
      <c r="D5329" t="s">
        <v>58</v>
      </c>
      <c r="E5329" t="s">
        <v>18</v>
      </c>
      <c r="F5329" t="s">
        <v>31</v>
      </c>
      <c r="G5329">
        <v>24</v>
      </c>
      <c r="M5329" t="s">
        <v>21</v>
      </c>
    </row>
    <row r="5330" spans="1:17" hidden="1" x14ac:dyDescent="0.25">
      <c r="A5330">
        <v>0</v>
      </c>
      <c r="B5330" t="s">
        <v>44</v>
      </c>
      <c r="C5330" t="s">
        <v>37</v>
      </c>
      <c r="D5330" t="s">
        <v>58</v>
      </c>
      <c r="E5330" t="s">
        <v>18</v>
      </c>
      <c r="F5330" t="s">
        <v>26</v>
      </c>
      <c r="G5330"/>
      <c r="H5330" t="s">
        <v>19</v>
      </c>
      <c r="J5330">
        <v>6</v>
      </c>
      <c r="K5330">
        <v>8</v>
      </c>
      <c r="M5330" t="s">
        <v>21</v>
      </c>
    </row>
    <row r="5331" spans="1:17" hidden="1" x14ac:dyDescent="0.25">
      <c r="A5331">
        <v>0</v>
      </c>
      <c r="B5331" t="s">
        <v>44</v>
      </c>
      <c r="C5331" t="s">
        <v>37</v>
      </c>
      <c r="D5331" t="s">
        <v>58</v>
      </c>
      <c r="E5331" t="s">
        <v>20</v>
      </c>
      <c r="F5331" t="s">
        <v>74</v>
      </c>
      <c r="G5331"/>
      <c r="J5331">
        <v>0.25</v>
      </c>
      <c r="K5331">
        <v>0.33</v>
      </c>
      <c r="M5331" t="s">
        <v>75</v>
      </c>
      <c r="N5331" t="s">
        <v>21</v>
      </c>
      <c r="O5331" t="s">
        <v>22</v>
      </c>
    </row>
    <row r="5332" spans="1:17" hidden="1" x14ac:dyDescent="0.25">
      <c r="A5332">
        <v>0</v>
      </c>
      <c r="B5332" t="s">
        <v>44</v>
      </c>
      <c r="C5332" t="s">
        <v>37</v>
      </c>
      <c r="D5332" t="s">
        <v>58</v>
      </c>
      <c r="E5332" t="s">
        <v>23</v>
      </c>
      <c r="F5332" t="s">
        <v>26</v>
      </c>
      <c r="G5332"/>
      <c r="H5332" t="s">
        <v>19</v>
      </c>
      <c r="J5332">
        <v>6</v>
      </c>
      <c r="K5332">
        <v>8</v>
      </c>
      <c r="M5332" t="s">
        <v>22</v>
      </c>
    </row>
    <row r="5333" spans="1:17" hidden="1" x14ac:dyDescent="0.25">
      <c r="A5333">
        <v>0</v>
      </c>
      <c r="B5333" t="s">
        <v>44</v>
      </c>
      <c r="C5333" t="s">
        <v>37</v>
      </c>
      <c r="D5333" t="s">
        <v>58</v>
      </c>
      <c r="E5333" t="s">
        <v>20</v>
      </c>
      <c r="F5333" t="s">
        <v>74</v>
      </c>
      <c r="G5333"/>
      <c r="J5333">
        <v>0.25</v>
      </c>
      <c r="K5333">
        <v>0.33</v>
      </c>
      <c r="M5333" t="s">
        <v>75</v>
      </c>
      <c r="N5333" t="s">
        <v>24</v>
      </c>
      <c r="O5333" t="s">
        <v>29</v>
      </c>
      <c r="P5333">
        <v>2500</v>
      </c>
      <c r="Q5333" t="e">
        <f>VLOOKUP(A5333&amp;C5333&amp;D5333,Sheet2!$A$1:$W$46,21,FALSE)</f>
        <v>#N/A</v>
      </c>
    </row>
    <row r="5334" spans="1:17" hidden="1" x14ac:dyDescent="0.25">
      <c r="A5334">
        <v>0</v>
      </c>
      <c r="B5334" t="s">
        <v>44</v>
      </c>
      <c r="C5334" t="s">
        <v>37</v>
      </c>
      <c r="D5334" t="s">
        <v>58</v>
      </c>
      <c r="E5334" t="s">
        <v>30</v>
      </c>
      <c r="F5334" t="s">
        <v>26</v>
      </c>
      <c r="G5334"/>
      <c r="H5334" t="s">
        <v>19</v>
      </c>
      <c r="J5334">
        <v>4</v>
      </c>
      <c r="K5334">
        <v>5.5</v>
      </c>
      <c r="M5334" t="s">
        <v>24</v>
      </c>
    </row>
    <row r="5335" spans="1:17" hidden="1" x14ac:dyDescent="0.25">
      <c r="A5335">
        <v>0</v>
      </c>
      <c r="B5335" t="s">
        <v>44</v>
      </c>
      <c r="C5335" t="s">
        <v>37</v>
      </c>
      <c r="D5335" t="s">
        <v>58</v>
      </c>
      <c r="E5335" t="s">
        <v>20</v>
      </c>
      <c r="F5335" t="s">
        <v>74</v>
      </c>
      <c r="G5335"/>
      <c r="J5335">
        <v>0.25</v>
      </c>
      <c r="K5335">
        <v>0.33</v>
      </c>
      <c r="M5335" t="s">
        <v>75</v>
      </c>
      <c r="N5335" t="s">
        <v>24</v>
      </c>
      <c r="O5335" t="s">
        <v>21</v>
      </c>
      <c r="P5335">
        <v>1000</v>
      </c>
    </row>
    <row r="5336" spans="1:17" hidden="1" x14ac:dyDescent="0.25">
      <c r="A5336">
        <v>0</v>
      </c>
      <c r="B5336" t="s">
        <v>44</v>
      </c>
      <c r="C5336" t="s">
        <v>37</v>
      </c>
      <c r="D5336" t="s">
        <v>58</v>
      </c>
      <c r="E5336" t="s">
        <v>28</v>
      </c>
      <c r="F5336" t="s">
        <v>26</v>
      </c>
      <c r="G5336"/>
      <c r="H5336" t="s">
        <v>27</v>
      </c>
      <c r="I5336">
        <v>0.75</v>
      </c>
      <c r="J5336">
        <v>0.5</v>
      </c>
      <c r="K5336">
        <v>1</v>
      </c>
      <c r="M5336" t="s">
        <v>21</v>
      </c>
    </row>
    <row r="5337" spans="1:17" hidden="1" x14ac:dyDescent="0.25">
      <c r="A5337">
        <v>0</v>
      </c>
      <c r="B5337" t="s">
        <v>44</v>
      </c>
      <c r="C5337" t="s">
        <v>37</v>
      </c>
      <c r="D5337" t="s">
        <v>58</v>
      </c>
      <c r="E5337" t="s">
        <v>20</v>
      </c>
      <c r="F5337" t="s">
        <v>74</v>
      </c>
      <c r="G5337"/>
      <c r="J5337">
        <v>0.25</v>
      </c>
      <c r="K5337">
        <v>0.33</v>
      </c>
      <c r="M5337" t="s">
        <v>75</v>
      </c>
      <c r="N5337" t="s">
        <v>24</v>
      </c>
      <c r="O5337" t="s">
        <v>21</v>
      </c>
    </row>
    <row r="5338" spans="1:17" hidden="1" x14ac:dyDescent="0.25">
      <c r="A5338">
        <v>0</v>
      </c>
      <c r="B5338" t="s">
        <v>44</v>
      </c>
      <c r="C5338" t="s">
        <v>37</v>
      </c>
      <c r="D5338" t="s">
        <v>58</v>
      </c>
      <c r="E5338" t="s">
        <v>18</v>
      </c>
      <c r="F5338" t="s">
        <v>31</v>
      </c>
      <c r="G5338">
        <v>24</v>
      </c>
      <c r="M5338" t="s">
        <v>21</v>
      </c>
    </row>
    <row r="5339" spans="1:17" hidden="1" x14ac:dyDescent="0.25">
      <c r="A5339">
        <v>2</v>
      </c>
      <c r="B5339" t="s">
        <v>44</v>
      </c>
      <c r="C5339" t="s">
        <v>17</v>
      </c>
      <c r="D5339" t="s">
        <v>58</v>
      </c>
      <c r="E5339" t="s">
        <v>18</v>
      </c>
      <c r="F5339" t="s">
        <v>26</v>
      </c>
      <c r="G5339"/>
      <c r="H5339" t="s">
        <v>19</v>
      </c>
      <c r="J5339">
        <v>6</v>
      </c>
      <c r="K5339">
        <v>8</v>
      </c>
      <c r="M5339" t="s">
        <v>21</v>
      </c>
    </row>
    <row r="5340" spans="1:17" hidden="1" x14ac:dyDescent="0.25">
      <c r="A5340">
        <v>2</v>
      </c>
      <c r="B5340" t="s">
        <v>44</v>
      </c>
      <c r="C5340" t="s">
        <v>17</v>
      </c>
      <c r="D5340" t="s">
        <v>58</v>
      </c>
      <c r="E5340" t="s">
        <v>18</v>
      </c>
      <c r="F5340" t="s">
        <v>26</v>
      </c>
      <c r="G5340"/>
      <c r="H5340" t="s">
        <v>19</v>
      </c>
      <c r="J5340">
        <v>6</v>
      </c>
      <c r="K5340">
        <v>8</v>
      </c>
      <c r="M5340" t="s">
        <v>21</v>
      </c>
    </row>
    <row r="5341" spans="1:17" hidden="1" x14ac:dyDescent="0.25">
      <c r="A5341">
        <v>2</v>
      </c>
      <c r="B5341" t="s">
        <v>44</v>
      </c>
      <c r="C5341" t="s">
        <v>17</v>
      </c>
      <c r="D5341" t="s">
        <v>58</v>
      </c>
      <c r="E5341" t="s">
        <v>28</v>
      </c>
      <c r="F5341" t="s">
        <v>26</v>
      </c>
      <c r="G5341"/>
      <c r="H5341" t="s">
        <v>27</v>
      </c>
      <c r="I5341">
        <v>0.75</v>
      </c>
      <c r="J5341">
        <v>0.5</v>
      </c>
      <c r="K5341">
        <v>1</v>
      </c>
      <c r="M5341" t="s">
        <v>21</v>
      </c>
    </row>
    <row r="5342" spans="1:17" hidden="1" x14ac:dyDescent="0.25">
      <c r="A5342">
        <v>2</v>
      </c>
      <c r="B5342" t="s">
        <v>44</v>
      </c>
      <c r="C5342" t="s">
        <v>17</v>
      </c>
      <c r="D5342" t="s">
        <v>58</v>
      </c>
      <c r="E5342" t="s">
        <v>18</v>
      </c>
      <c r="F5342" t="s">
        <v>31</v>
      </c>
      <c r="G5342">
        <v>24</v>
      </c>
      <c r="M5342" t="s">
        <v>21</v>
      </c>
    </row>
    <row r="5343" spans="1:17" hidden="1" x14ac:dyDescent="0.25">
      <c r="A5343">
        <v>2</v>
      </c>
      <c r="B5343" t="s">
        <v>44</v>
      </c>
      <c r="C5343" t="s">
        <v>36</v>
      </c>
      <c r="D5343" t="s">
        <v>58</v>
      </c>
      <c r="E5343" t="s">
        <v>18</v>
      </c>
      <c r="F5343" t="s">
        <v>26</v>
      </c>
      <c r="G5343"/>
      <c r="H5343" t="s">
        <v>19</v>
      </c>
      <c r="J5343">
        <v>8</v>
      </c>
      <c r="K5343">
        <v>10</v>
      </c>
      <c r="M5343" t="s">
        <v>21</v>
      </c>
    </row>
    <row r="5344" spans="1:17" hidden="1" x14ac:dyDescent="0.25">
      <c r="A5344">
        <v>2</v>
      </c>
      <c r="B5344" t="s">
        <v>44</v>
      </c>
      <c r="C5344" t="s">
        <v>36</v>
      </c>
      <c r="D5344" t="s">
        <v>58</v>
      </c>
      <c r="E5344" t="s">
        <v>28</v>
      </c>
      <c r="F5344" t="s">
        <v>26</v>
      </c>
      <c r="G5344"/>
      <c r="H5344" t="s">
        <v>27</v>
      </c>
      <c r="I5344">
        <v>1</v>
      </c>
      <c r="J5344">
        <v>0.5</v>
      </c>
      <c r="K5344">
        <v>2</v>
      </c>
      <c r="M5344" t="s">
        <v>21</v>
      </c>
    </row>
    <row r="5345" spans="1:15" hidden="1" x14ac:dyDescent="0.25">
      <c r="A5345">
        <v>2</v>
      </c>
      <c r="B5345" t="s">
        <v>44</v>
      </c>
      <c r="C5345" t="s">
        <v>36</v>
      </c>
      <c r="D5345" t="s">
        <v>58</v>
      </c>
      <c r="E5345" t="s">
        <v>18</v>
      </c>
      <c r="F5345" t="s">
        <v>31</v>
      </c>
      <c r="G5345">
        <v>24</v>
      </c>
      <c r="M5345" t="s">
        <v>21</v>
      </c>
    </row>
    <row r="5346" spans="1:15" hidden="1" x14ac:dyDescent="0.25">
      <c r="A5346">
        <v>2</v>
      </c>
      <c r="B5346" t="s">
        <v>44</v>
      </c>
      <c r="C5346" t="s">
        <v>38</v>
      </c>
      <c r="D5346" t="s">
        <v>58</v>
      </c>
      <c r="E5346" t="s">
        <v>18</v>
      </c>
      <c r="F5346" t="s">
        <v>26</v>
      </c>
      <c r="G5346"/>
      <c r="H5346" t="s">
        <v>19</v>
      </c>
      <c r="J5346">
        <v>8</v>
      </c>
      <c r="K5346">
        <v>14</v>
      </c>
      <c r="M5346" t="s">
        <v>21</v>
      </c>
    </row>
    <row r="5347" spans="1:15" hidden="1" x14ac:dyDescent="0.25">
      <c r="A5347">
        <v>2</v>
      </c>
      <c r="B5347" t="s">
        <v>44</v>
      </c>
      <c r="C5347" t="s">
        <v>38</v>
      </c>
      <c r="D5347" t="s">
        <v>58</v>
      </c>
      <c r="E5347" t="s">
        <v>28</v>
      </c>
      <c r="F5347" t="s">
        <v>26</v>
      </c>
      <c r="G5347"/>
      <c r="H5347" t="s">
        <v>27</v>
      </c>
      <c r="I5347">
        <v>1</v>
      </c>
      <c r="J5347">
        <v>0.5</v>
      </c>
      <c r="K5347">
        <v>2</v>
      </c>
      <c r="M5347" t="s">
        <v>21</v>
      </c>
    </row>
    <row r="5348" spans="1:15" hidden="1" x14ac:dyDescent="0.25">
      <c r="A5348">
        <v>2</v>
      </c>
      <c r="B5348" t="s">
        <v>44</v>
      </c>
      <c r="C5348" t="s">
        <v>38</v>
      </c>
      <c r="D5348" t="s">
        <v>58</v>
      </c>
      <c r="E5348" t="s">
        <v>18</v>
      </c>
      <c r="F5348" t="s">
        <v>31</v>
      </c>
      <c r="G5348">
        <v>24</v>
      </c>
      <c r="M5348" t="s">
        <v>21</v>
      </c>
    </row>
    <row r="5349" spans="1:15" hidden="1" x14ac:dyDescent="0.25">
      <c r="A5349">
        <v>2</v>
      </c>
      <c r="B5349" t="s">
        <v>44</v>
      </c>
      <c r="C5349" t="s">
        <v>37</v>
      </c>
      <c r="D5349" t="s">
        <v>58</v>
      </c>
      <c r="E5349" t="s">
        <v>18</v>
      </c>
      <c r="F5349" t="s">
        <v>26</v>
      </c>
      <c r="G5349"/>
      <c r="H5349" t="s">
        <v>19</v>
      </c>
      <c r="J5349">
        <v>6</v>
      </c>
      <c r="K5349">
        <v>9</v>
      </c>
      <c r="M5349" t="s">
        <v>21</v>
      </c>
    </row>
    <row r="5350" spans="1:15" hidden="1" x14ac:dyDescent="0.25">
      <c r="A5350">
        <v>2</v>
      </c>
      <c r="B5350" t="s">
        <v>44</v>
      </c>
      <c r="C5350" t="s">
        <v>37</v>
      </c>
      <c r="D5350" t="s">
        <v>58</v>
      </c>
      <c r="E5350" t="s">
        <v>18</v>
      </c>
      <c r="F5350" t="s">
        <v>26</v>
      </c>
      <c r="G5350"/>
      <c r="H5350" t="s">
        <v>19</v>
      </c>
      <c r="J5350">
        <v>6</v>
      </c>
      <c r="K5350">
        <v>8</v>
      </c>
      <c r="M5350" t="s">
        <v>21</v>
      </c>
    </row>
    <row r="5351" spans="1:15" hidden="1" x14ac:dyDescent="0.25">
      <c r="A5351">
        <v>2</v>
      </c>
      <c r="B5351" t="s">
        <v>44</v>
      </c>
      <c r="C5351" t="s">
        <v>37</v>
      </c>
      <c r="D5351" t="s">
        <v>58</v>
      </c>
      <c r="E5351" t="s">
        <v>28</v>
      </c>
      <c r="F5351" t="s">
        <v>26</v>
      </c>
      <c r="G5351"/>
      <c r="H5351" t="s">
        <v>27</v>
      </c>
      <c r="I5351">
        <v>0.75</v>
      </c>
      <c r="J5351">
        <v>0.5</v>
      </c>
      <c r="K5351">
        <v>1</v>
      </c>
      <c r="M5351" t="s">
        <v>21</v>
      </c>
    </row>
    <row r="5352" spans="1:15" hidden="1" x14ac:dyDescent="0.25">
      <c r="A5352">
        <v>2</v>
      </c>
      <c r="B5352" t="s">
        <v>44</v>
      </c>
      <c r="C5352" t="s">
        <v>37</v>
      </c>
      <c r="D5352" t="s">
        <v>58</v>
      </c>
      <c r="E5352" t="s">
        <v>18</v>
      </c>
      <c r="F5352" t="s">
        <v>31</v>
      </c>
      <c r="G5352">
        <v>24</v>
      </c>
      <c r="M5352" t="s">
        <v>21</v>
      </c>
    </row>
    <row r="5353" spans="1:15" x14ac:dyDescent="0.25">
      <c r="A5353">
        <v>1</v>
      </c>
      <c r="B5353" t="s">
        <v>44</v>
      </c>
      <c r="C5353" t="s">
        <v>17</v>
      </c>
      <c r="D5353" t="s">
        <v>58</v>
      </c>
      <c r="E5353" t="s">
        <v>18</v>
      </c>
      <c r="F5353" t="s">
        <v>26</v>
      </c>
      <c r="G5353"/>
      <c r="H5353" t="s">
        <v>19</v>
      </c>
      <c r="J5353">
        <v>6</v>
      </c>
      <c r="K5353">
        <v>8</v>
      </c>
      <c r="M5353" t="s">
        <v>21</v>
      </c>
    </row>
    <row r="5354" spans="1:15" x14ac:dyDescent="0.25">
      <c r="A5354">
        <v>1</v>
      </c>
      <c r="B5354" t="s">
        <v>44</v>
      </c>
      <c r="C5354" t="s">
        <v>17</v>
      </c>
      <c r="D5354" t="s">
        <v>58</v>
      </c>
      <c r="E5354" t="s">
        <v>20</v>
      </c>
      <c r="F5354" t="s">
        <v>74</v>
      </c>
      <c r="G5354"/>
      <c r="J5354">
        <v>0.25</v>
      </c>
      <c r="K5354">
        <v>0.33</v>
      </c>
      <c r="M5354" t="s">
        <v>75</v>
      </c>
      <c r="N5354" t="s">
        <v>21</v>
      </c>
      <c r="O5354" t="s">
        <v>22</v>
      </c>
    </row>
    <row r="5355" spans="1:15" x14ac:dyDescent="0.25">
      <c r="A5355">
        <v>1</v>
      </c>
      <c r="B5355" t="s">
        <v>44</v>
      </c>
      <c r="C5355" t="s">
        <v>17</v>
      </c>
      <c r="D5355" t="s">
        <v>58</v>
      </c>
      <c r="E5355" t="s">
        <v>23</v>
      </c>
      <c r="F5355" t="s">
        <v>26</v>
      </c>
      <c r="G5355"/>
      <c r="H5355" t="s">
        <v>19</v>
      </c>
      <c r="J5355">
        <v>6</v>
      </c>
      <c r="K5355">
        <v>8</v>
      </c>
      <c r="M5355" t="s">
        <v>22</v>
      </c>
    </row>
    <row r="5356" spans="1:15" x14ac:dyDescent="0.25">
      <c r="A5356">
        <v>1</v>
      </c>
      <c r="B5356" t="s">
        <v>44</v>
      </c>
      <c r="C5356" t="s">
        <v>17</v>
      </c>
      <c r="D5356" t="s">
        <v>58</v>
      </c>
      <c r="E5356" t="s">
        <v>28</v>
      </c>
      <c r="F5356" t="s">
        <v>26</v>
      </c>
      <c r="G5356"/>
      <c r="H5356" t="s">
        <v>27</v>
      </c>
      <c r="I5356">
        <v>0.75</v>
      </c>
      <c r="J5356">
        <v>0.5</v>
      </c>
      <c r="K5356">
        <v>1</v>
      </c>
      <c r="M5356" t="s">
        <v>21</v>
      </c>
    </row>
    <row r="5357" spans="1:15" x14ac:dyDescent="0.25">
      <c r="A5357">
        <v>1</v>
      </c>
      <c r="B5357" t="s">
        <v>44</v>
      </c>
      <c r="C5357" t="s">
        <v>17</v>
      </c>
      <c r="D5357" t="s">
        <v>58</v>
      </c>
      <c r="E5357" t="s">
        <v>20</v>
      </c>
      <c r="F5357" t="s">
        <v>74</v>
      </c>
      <c r="G5357"/>
      <c r="J5357">
        <v>0.25</v>
      </c>
      <c r="K5357">
        <v>0.33</v>
      </c>
      <c r="M5357" t="s">
        <v>75</v>
      </c>
      <c r="N5357" t="s">
        <v>24</v>
      </c>
      <c r="O5357" t="s">
        <v>21</v>
      </c>
    </row>
    <row r="5358" spans="1:15" x14ac:dyDescent="0.25">
      <c r="A5358">
        <v>1</v>
      </c>
      <c r="B5358" t="s">
        <v>44</v>
      </c>
      <c r="C5358" t="s">
        <v>17</v>
      </c>
      <c r="D5358" t="s">
        <v>58</v>
      </c>
      <c r="E5358" t="s">
        <v>18</v>
      </c>
      <c r="F5358" t="s">
        <v>31</v>
      </c>
      <c r="G5358">
        <v>24</v>
      </c>
      <c r="M5358" t="s">
        <v>21</v>
      </c>
    </row>
    <row r="5359" spans="1:15" x14ac:dyDescent="0.25">
      <c r="A5359">
        <v>1</v>
      </c>
      <c r="B5359" t="s">
        <v>44</v>
      </c>
      <c r="C5359" t="s">
        <v>36</v>
      </c>
      <c r="D5359" t="s">
        <v>58</v>
      </c>
      <c r="E5359" t="s">
        <v>18</v>
      </c>
      <c r="F5359" t="s">
        <v>26</v>
      </c>
      <c r="G5359"/>
      <c r="H5359" t="s">
        <v>19</v>
      </c>
      <c r="J5359">
        <v>8</v>
      </c>
      <c r="K5359">
        <v>10</v>
      </c>
      <c r="M5359" t="s">
        <v>21</v>
      </c>
    </row>
    <row r="5360" spans="1:15" x14ac:dyDescent="0.25">
      <c r="A5360">
        <v>1</v>
      </c>
      <c r="B5360" t="s">
        <v>44</v>
      </c>
      <c r="C5360" t="s">
        <v>36</v>
      </c>
      <c r="D5360" t="s">
        <v>58</v>
      </c>
      <c r="E5360" t="s">
        <v>28</v>
      </c>
      <c r="F5360" t="s">
        <v>26</v>
      </c>
      <c r="G5360"/>
      <c r="H5360" t="s">
        <v>27</v>
      </c>
      <c r="I5360">
        <v>1</v>
      </c>
      <c r="J5360">
        <v>0.5</v>
      </c>
      <c r="K5360">
        <v>2</v>
      </c>
      <c r="M5360" t="s">
        <v>21</v>
      </c>
    </row>
    <row r="5361" spans="1:17" x14ac:dyDescent="0.25">
      <c r="A5361">
        <v>1</v>
      </c>
      <c r="B5361" t="s">
        <v>44</v>
      </c>
      <c r="C5361" t="s">
        <v>36</v>
      </c>
      <c r="D5361" t="s">
        <v>58</v>
      </c>
      <c r="E5361" t="s">
        <v>18</v>
      </c>
      <c r="F5361" t="s">
        <v>31</v>
      </c>
      <c r="G5361">
        <v>24</v>
      </c>
      <c r="M5361" t="s">
        <v>21</v>
      </c>
    </row>
    <row r="5362" spans="1:17" x14ac:dyDescent="0.25">
      <c r="A5362">
        <v>1</v>
      </c>
      <c r="B5362" t="s">
        <v>44</v>
      </c>
      <c r="C5362" t="s">
        <v>38</v>
      </c>
      <c r="D5362" t="s">
        <v>58</v>
      </c>
      <c r="E5362" t="s">
        <v>18</v>
      </c>
      <c r="F5362" t="s">
        <v>26</v>
      </c>
      <c r="G5362"/>
      <c r="H5362" t="s">
        <v>19</v>
      </c>
      <c r="J5362">
        <v>8</v>
      </c>
      <c r="K5362">
        <v>14</v>
      </c>
      <c r="M5362" t="s">
        <v>21</v>
      </c>
    </row>
    <row r="5363" spans="1:17" x14ac:dyDescent="0.25">
      <c r="A5363">
        <v>1</v>
      </c>
      <c r="B5363" t="s">
        <v>44</v>
      </c>
      <c r="C5363" t="s">
        <v>38</v>
      </c>
      <c r="D5363" t="s">
        <v>58</v>
      </c>
      <c r="E5363" t="s">
        <v>28</v>
      </c>
      <c r="F5363" t="s">
        <v>26</v>
      </c>
      <c r="G5363"/>
      <c r="H5363" t="s">
        <v>27</v>
      </c>
      <c r="I5363">
        <v>1</v>
      </c>
      <c r="J5363">
        <v>0.5</v>
      </c>
      <c r="K5363">
        <v>2</v>
      </c>
      <c r="M5363" t="s">
        <v>21</v>
      </c>
    </row>
    <row r="5364" spans="1:17" x14ac:dyDescent="0.25">
      <c r="A5364">
        <v>1</v>
      </c>
      <c r="B5364" t="s">
        <v>44</v>
      </c>
      <c r="C5364" t="s">
        <v>38</v>
      </c>
      <c r="D5364" t="s">
        <v>58</v>
      </c>
      <c r="E5364" t="s">
        <v>18</v>
      </c>
      <c r="F5364" t="s">
        <v>31</v>
      </c>
      <c r="G5364">
        <v>24</v>
      </c>
      <c r="M5364" t="s">
        <v>21</v>
      </c>
    </row>
    <row r="5365" spans="1:17" x14ac:dyDescent="0.25">
      <c r="A5365">
        <v>1</v>
      </c>
      <c r="B5365" t="s">
        <v>44</v>
      </c>
      <c r="C5365" t="s">
        <v>37</v>
      </c>
      <c r="D5365" t="s">
        <v>58</v>
      </c>
      <c r="E5365" t="s">
        <v>18</v>
      </c>
      <c r="F5365" t="s">
        <v>26</v>
      </c>
      <c r="G5365"/>
      <c r="H5365" t="s">
        <v>19</v>
      </c>
      <c r="J5365">
        <v>6</v>
      </c>
      <c r="K5365">
        <v>8</v>
      </c>
      <c r="M5365" t="s">
        <v>21</v>
      </c>
    </row>
    <row r="5366" spans="1:17" x14ac:dyDescent="0.25">
      <c r="A5366">
        <v>1</v>
      </c>
      <c r="B5366" t="s">
        <v>44</v>
      </c>
      <c r="C5366" t="s">
        <v>37</v>
      </c>
      <c r="D5366" t="s">
        <v>58</v>
      </c>
      <c r="E5366" t="s">
        <v>20</v>
      </c>
      <c r="F5366" t="s">
        <v>74</v>
      </c>
      <c r="G5366"/>
      <c r="J5366">
        <v>0.25</v>
      </c>
      <c r="K5366">
        <v>0.33</v>
      </c>
      <c r="M5366" t="s">
        <v>75</v>
      </c>
      <c r="N5366" t="s">
        <v>21</v>
      </c>
      <c r="O5366" t="s">
        <v>22</v>
      </c>
    </row>
    <row r="5367" spans="1:17" x14ac:dyDescent="0.25">
      <c r="A5367">
        <v>1</v>
      </c>
      <c r="B5367" t="s">
        <v>44</v>
      </c>
      <c r="C5367" t="s">
        <v>37</v>
      </c>
      <c r="D5367" t="s">
        <v>58</v>
      </c>
      <c r="E5367" t="s">
        <v>23</v>
      </c>
      <c r="F5367" t="s">
        <v>26</v>
      </c>
      <c r="G5367"/>
      <c r="H5367" t="s">
        <v>19</v>
      </c>
      <c r="J5367">
        <v>6</v>
      </c>
      <c r="K5367">
        <v>8</v>
      </c>
      <c r="M5367" t="s">
        <v>22</v>
      </c>
    </row>
    <row r="5368" spans="1:17" x14ac:dyDescent="0.25">
      <c r="A5368">
        <v>1</v>
      </c>
      <c r="B5368" t="s">
        <v>44</v>
      </c>
      <c r="C5368" t="s">
        <v>37</v>
      </c>
      <c r="D5368" t="s">
        <v>58</v>
      </c>
      <c r="E5368" t="s">
        <v>28</v>
      </c>
      <c r="F5368" t="s">
        <v>26</v>
      </c>
      <c r="G5368"/>
      <c r="H5368" t="s">
        <v>27</v>
      </c>
      <c r="I5368">
        <v>0.75</v>
      </c>
      <c r="J5368">
        <v>0.5</v>
      </c>
      <c r="K5368">
        <v>1</v>
      </c>
      <c r="M5368" t="s">
        <v>21</v>
      </c>
    </row>
    <row r="5369" spans="1:17" x14ac:dyDescent="0.25">
      <c r="A5369">
        <v>1</v>
      </c>
      <c r="B5369" t="s">
        <v>44</v>
      </c>
      <c r="C5369" t="s">
        <v>37</v>
      </c>
      <c r="D5369" t="s">
        <v>58</v>
      </c>
      <c r="E5369" t="s">
        <v>20</v>
      </c>
      <c r="F5369" t="s">
        <v>74</v>
      </c>
      <c r="G5369"/>
      <c r="J5369">
        <v>0.25</v>
      </c>
      <c r="K5369">
        <v>0.33</v>
      </c>
      <c r="M5369" t="s">
        <v>75</v>
      </c>
      <c r="N5369" t="s">
        <v>24</v>
      </c>
      <c r="O5369" t="s">
        <v>21</v>
      </c>
    </row>
    <row r="5370" spans="1:17" x14ac:dyDescent="0.25">
      <c r="A5370">
        <v>1</v>
      </c>
      <c r="B5370" t="s">
        <v>44</v>
      </c>
      <c r="C5370" t="s">
        <v>37</v>
      </c>
      <c r="D5370" t="s">
        <v>58</v>
      </c>
      <c r="E5370" t="s">
        <v>18</v>
      </c>
      <c r="F5370" t="s">
        <v>31</v>
      </c>
      <c r="G5370">
        <v>24</v>
      </c>
      <c r="M5370" t="s">
        <v>21</v>
      </c>
    </row>
    <row r="5371" spans="1:17" hidden="1" x14ac:dyDescent="0.25">
      <c r="A5371">
        <v>0</v>
      </c>
      <c r="B5371" t="s">
        <v>45</v>
      </c>
      <c r="C5371" t="s">
        <v>17</v>
      </c>
      <c r="D5371" t="s">
        <v>58</v>
      </c>
      <c r="E5371" t="s">
        <v>18</v>
      </c>
      <c r="F5371" t="s">
        <v>26</v>
      </c>
      <c r="G5371"/>
      <c r="H5371" t="s">
        <v>19</v>
      </c>
      <c r="J5371">
        <v>6</v>
      </c>
      <c r="K5371">
        <v>8</v>
      </c>
      <c r="M5371" t="s">
        <v>21</v>
      </c>
    </row>
    <row r="5372" spans="1:17" hidden="1" x14ac:dyDescent="0.25">
      <c r="A5372">
        <v>0</v>
      </c>
      <c r="B5372" t="s">
        <v>45</v>
      </c>
      <c r="C5372" t="s">
        <v>17</v>
      </c>
      <c r="D5372" t="s">
        <v>58</v>
      </c>
      <c r="E5372" t="s">
        <v>20</v>
      </c>
      <c r="F5372" t="s">
        <v>74</v>
      </c>
      <c r="G5372"/>
      <c r="J5372">
        <v>0.25</v>
      </c>
      <c r="K5372">
        <v>0.33</v>
      </c>
      <c r="M5372" t="s">
        <v>75</v>
      </c>
      <c r="N5372" t="s">
        <v>21</v>
      </c>
      <c r="O5372" t="s">
        <v>22</v>
      </c>
    </row>
    <row r="5373" spans="1:17" hidden="1" x14ac:dyDescent="0.25">
      <c r="A5373">
        <v>0</v>
      </c>
      <c r="B5373" t="s">
        <v>45</v>
      </c>
      <c r="C5373" t="s">
        <v>17</v>
      </c>
      <c r="D5373" t="s">
        <v>58</v>
      </c>
      <c r="E5373" t="s">
        <v>23</v>
      </c>
      <c r="F5373" t="s">
        <v>26</v>
      </c>
      <c r="G5373"/>
      <c r="H5373" t="s">
        <v>19</v>
      </c>
      <c r="J5373">
        <v>6</v>
      </c>
      <c r="K5373">
        <v>8</v>
      </c>
      <c r="M5373" t="s">
        <v>22</v>
      </c>
    </row>
    <row r="5374" spans="1:17" hidden="1" x14ac:dyDescent="0.25">
      <c r="A5374">
        <v>0</v>
      </c>
      <c r="B5374" t="s">
        <v>45</v>
      </c>
      <c r="C5374" t="s">
        <v>17</v>
      </c>
      <c r="D5374" t="s">
        <v>58</v>
      </c>
      <c r="E5374" t="s">
        <v>20</v>
      </c>
      <c r="F5374" t="s">
        <v>74</v>
      </c>
      <c r="G5374"/>
      <c r="J5374">
        <v>0.25</v>
      </c>
      <c r="K5374">
        <v>0.33</v>
      </c>
      <c r="M5374" t="s">
        <v>75</v>
      </c>
      <c r="N5374" t="s">
        <v>24</v>
      </c>
      <c r="O5374" t="s">
        <v>29</v>
      </c>
      <c r="P5374">
        <v>2500</v>
      </c>
      <c r="Q5374" t="e">
        <f>VLOOKUP(A5374&amp;C5374&amp;D5374,Sheet2!$A$1:$W$46,21,FALSE)</f>
        <v>#N/A</v>
      </c>
    </row>
    <row r="5375" spans="1:17" hidden="1" x14ac:dyDescent="0.25">
      <c r="A5375">
        <v>0</v>
      </c>
      <c r="B5375" t="s">
        <v>45</v>
      </c>
      <c r="C5375" t="s">
        <v>17</v>
      </c>
      <c r="D5375" t="s">
        <v>58</v>
      </c>
      <c r="E5375" t="s">
        <v>30</v>
      </c>
      <c r="F5375" t="s">
        <v>26</v>
      </c>
      <c r="G5375"/>
      <c r="H5375" t="s">
        <v>19</v>
      </c>
      <c r="J5375">
        <v>1</v>
      </c>
      <c r="K5375">
        <v>2</v>
      </c>
      <c r="M5375" t="s">
        <v>24</v>
      </c>
    </row>
    <row r="5376" spans="1:17" hidden="1" x14ac:dyDescent="0.25">
      <c r="A5376">
        <v>0</v>
      </c>
      <c r="B5376" t="s">
        <v>45</v>
      </c>
      <c r="C5376" t="s">
        <v>17</v>
      </c>
      <c r="D5376" t="s">
        <v>58</v>
      </c>
      <c r="E5376" t="s">
        <v>20</v>
      </c>
      <c r="F5376" t="s">
        <v>74</v>
      </c>
      <c r="G5376"/>
      <c r="J5376">
        <v>0.25</v>
      </c>
      <c r="K5376">
        <v>0.33</v>
      </c>
      <c r="M5376" t="s">
        <v>75</v>
      </c>
      <c r="N5376" t="s">
        <v>24</v>
      </c>
      <c r="O5376" t="s">
        <v>21</v>
      </c>
      <c r="P5376">
        <v>1000</v>
      </c>
    </row>
    <row r="5377" spans="1:17" hidden="1" x14ac:dyDescent="0.25">
      <c r="A5377">
        <v>0</v>
      </c>
      <c r="B5377" t="s">
        <v>45</v>
      </c>
      <c r="C5377" t="s">
        <v>17</v>
      </c>
      <c r="D5377" t="s">
        <v>58</v>
      </c>
      <c r="E5377" t="s">
        <v>28</v>
      </c>
      <c r="F5377" t="s">
        <v>26</v>
      </c>
      <c r="G5377"/>
      <c r="H5377" t="s">
        <v>27</v>
      </c>
      <c r="I5377">
        <v>0.75</v>
      </c>
      <c r="J5377">
        <v>0.5</v>
      </c>
      <c r="K5377">
        <v>1</v>
      </c>
      <c r="M5377" t="s">
        <v>21</v>
      </c>
    </row>
    <row r="5378" spans="1:17" hidden="1" x14ac:dyDescent="0.25">
      <c r="A5378">
        <v>0</v>
      </c>
      <c r="B5378" t="s">
        <v>45</v>
      </c>
      <c r="C5378" t="s">
        <v>17</v>
      </c>
      <c r="D5378" t="s">
        <v>58</v>
      </c>
      <c r="E5378" t="s">
        <v>20</v>
      </c>
      <c r="F5378" t="s">
        <v>74</v>
      </c>
      <c r="G5378"/>
      <c r="J5378">
        <v>0.25</v>
      </c>
      <c r="K5378">
        <v>0.33</v>
      </c>
      <c r="M5378" t="s">
        <v>75</v>
      </c>
      <c r="N5378" t="s">
        <v>24</v>
      </c>
      <c r="O5378" t="s">
        <v>21</v>
      </c>
    </row>
    <row r="5379" spans="1:17" hidden="1" x14ac:dyDescent="0.25">
      <c r="A5379">
        <v>0</v>
      </c>
      <c r="B5379" t="s">
        <v>45</v>
      </c>
      <c r="C5379" t="s">
        <v>17</v>
      </c>
      <c r="D5379" t="s">
        <v>58</v>
      </c>
      <c r="E5379" t="s">
        <v>18</v>
      </c>
      <c r="F5379" t="s">
        <v>31</v>
      </c>
      <c r="G5379">
        <v>24</v>
      </c>
      <c r="M5379" t="s">
        <v>21</v>
      </c>
    </row>
    <row r="5380" spans="1:17" hidden="1" x14ac:dyDescent="0.25">
      <c r="A5380">
        <v>0</v>
      </c>
      <c r="B5380" t="s">
        <v>45</v>
      </c>
      <c r="C5380" t="s">
        <v>36</v>
      </c>
      <c r="D5380" t="s">
        <v>58</v>
      </c>
      <c r="E5380" t="s">
        <v>18</v>
      </c>
      <c r="F5380" t="s">
        <v>26</v>
      </c>
      <c r="G5380"/>
      <c r="H5380" t="s">
        <v>19</v>
      </c>
      <c r="J5380">
        <v>8</v>
      </c>
      <c r="K5380">
        <v>10</v>
      </c>
      <c r="M5380" t="s">
        <v>21</v>
      </c>
    </row>
    <row r="5381" spans="1:17" hidden="1" x14ac:dyDescent="0.25">
      <c r="A5381">
        <v>0</v>
      </c>
      <c r="B5381" t="s">
        <v>45</v>
      </c>
      <c r="C5381" t="s">
        <v>36</v>
      </c>
      <c r="D5381" t="s">
        <v>58</v>
      </c>
      <c r="E5381" t="s">
        <v>20</v>
      </c>
      <c r="F5381" t="s">
        <v>74</v>
      </c>
      <c r="G5381"/>
      <c r="J5381">
        <v>0.25</v>
      </c>
      <c r="K5381">
        <v>0.33</v>
      </c>
      <c r="M5381" t="s">
        <v>75</v>
      </c>
      <c r="N5381" t="s">
        <v>21</v>
      </c>
      <c r="O5381" t="s">
        <v>29</v>
      </c>
      <c r="P5381">
        <v>2500</v>
      </c>
      <c r="Q5381" t="e">
        <f>VLOOKUP(A5381&amp;C5381&amp;D5381,Sheet2!$A$1:$W$46,21,FALSE)</f>
        <v>#N/A</v>
      </c>
    </row>
    <row r="5382" spans="1:17" hidden="1" x14ac:dyDescent="0.25">
      <c r="A5382">
        <v>0</v>
      </c>
      <c r="B5382" t="s">
        <v>45</v>
      </c>
      <c r="C5382" t="s">
        <v>36</v>
      </c>
      <c r="D5382" t="s">
        <v>58</v>
      </c>
      <c r="E5382" t="s">
        <v>30</v>
      </c>
      <c r="F5382" t="s">
        <v>26</v>
      </c>
      <c r="G5382"/>
      <c r="H5382" t="s">
        <v>19</v>
      </c>
      <c r="J5382">
        <v>2</v>
      </c>
      <c r="K5382">
        <v>4</v>
      </c>
      <c r="M5382" t="s">
        <v>24</v>
      </c>
    </row>
    <row r="5383" spans="1:17" hidden="1" x14ac:dyDescent="0.25">
      <c r="A5383">
        <v>0</v>
      </c>
      <c r="B5383" t="s">
        <v>45</v>
      </c>
      <c r="C5383" t="s">
        <v>36</v>
      </c>
      <c r="D5383" t="s">
        <v>58</v>
      </c>
      <c r="E5383" t="s">
        <v>20</v>
      </c>
      <c r="F5383" t="s">
        <v>74</v>
      </c>
      <c r="G5383"/>
      <c r="J5383">
        <v>0.25</v>
      </c>
      <c r="K5383">
        <v>0.33</v>
      </c>
      <c r="M5383" t="s">
        <v>75</v>
      </c>
      <c r="N5383" t="s">
        <v>24</v>
      </c>
      <c r="O5383" t="s">
        <v>21</v>
      </c>
    </row>
    <row r="5384" spans="1:17" hidden="1" x14ac:dyDescent="0.25">
      <c r="A5384">
        <v>0</v>
      </c>
      <c r="B5384" t="s">
        <v>45</v>
      </c>
      <c r="C5384" t="s">
        <v>36</v>
      </c>
      <c r="D5384" t="s">
        <v>58</v>
      </c>
      <c r="E5384" t="s">
        <v>28</v>
      </c>
      <c r="F5384" t="s">
        <v>26</v>
      </c>
      <c r="G5384"/>
      <c r="H5384" t="s">
        <v>27</v>
      </c>
      <c r="I5384">
        <v>1</v>
      </c>
      <c r="J5384">
        <v>0.5</v>
      </c>
      <c r="K5384">
        <v>2</v>
      </c>
      <c r="M5384" t="s">
        <v>21</v>
      </c>
    </row>
    <row r="5385" spans="1:17" hidden="1" x14ac:dyDescent="0.25">
      <c r="A5385">
        <v>0</v>
      </c>
      <c r="B5385" t="s">
        <v>45</v>
      </c>
      <c r="C5385" t="s">
        <v>36</v>
      </c>
      <c r="D5385" t="s">
        <v>58</v>
      </c>
      <c r="E5385" t="s">
        <v>18</v>
      </c>
      <c r="F5385" t="s">
        <v>31</v>
      </c>
      <c r="G5385">
        <v>24</v>
      </c>
      <c r="M5385" t="s">
        <v>21</v>
      </c>
    </row>
    <row r="5386" spans="1:17" hidden="1" x14ac:dyDescent="0.25">
      <c r="A5386">
        <v>0</v>
      </c>
      <c r="B5386" t="s">
        <v>45</v>
      </c>
      <c r="C5386" t="s">
        <v>38</v>
      </c>
      <c r="D5386" t="s">
        <v>58</v>
      </c>
      <c r="E5386" t="s">
        <v>18</v>
      </c>
      <c r="F5386" t="s">
        <v>26</v>
      </c>
      <c r="G5386"/>
      <c r="H5386" t="s">
        <v>19</v>
      </c>
      <c r="J5386">
        <v>8</v>
      </c>
      <c r="K5386">
        <v>14</v>
      </c>
      <c r="M5386" t="s">
        <v>21</v>
      </c>
    </row>
    <row r="5387" spans="1:17" hidden="1" x14ac:dyDescent="0.25">
      <c r="A5387">
        <v>0</v>
      </c>
      <c r="B5387" t="s">
        <v>45</v>
      </c>
      <c r="C5387" t="s">
        <v>38</v>
      </c>
      <c r="D5387" t="s">
        <v>58</v>
      </c>
      <c r="E5387" t="s">
        <v>28</v>
      </c>
      <c r="F5387" t="s">
        <v>26</v>
      </c>
      <c r="G5387"/>
      <c r="H5387" t="s">
        <v>27</v>
      </c>
      <c r="I5387">
        <v>1</v>
      </c>
      <c r="J5387">
        <v>0.5</v>
      </c>
      <c r="K5387">
        <v>2</v>
      </c>
      <c r="M5387" t="s">
        <v>21</v>
      </c>
    </row>
    <row r="5388" spans="1:17" hidden="1" x14ac:dyDescent="0.25">
      <c r="A5388">
        <v>0</v>
      </c>
      <c r="B5388" t="s">
        <v>45</v>
      </c>
      <c r="C5388" t="s">
        <v>38</v>
      </c>
      <c r="D5388" t="s">
        <v>58</v>
      </c>
      <c r="E5388" t="s">
        <v>18</v>
      </c>
      <c r="F5388" t="s">
        <v>31</v>
      </c>
      <c r="G5388">
        <v>24</v>
      </c>
      <c r="M5388" t="s">
        <v>21</v>
      </c>
    </row>
    <row r="5389" spans="1:17" hidden="1" x14ac:dyDescent="0.25">
      <c r="A5389">
        <v>0</v>
      </c>
      <c r="B5389" t="s">
        <v>45</v>
      </c>
      <c r="C5389" t="s">
        <v>37</v>
      </c>
      <c r="D5389" t="s">
        <v>58</v>
      </c>
      <c r="E5389" t="s">
        <v>18</v>
      </c>
      <c r="F5389" t="s">
        <v>26</v>
      </c>
      <c r="G5389"/>
      <c r="H5389" t="s">
        <v>19</v>
      </c>
      <c r="J5389">
        <v>6</v>
      </c>
      <c r="K5389">
        <v>8</v>
      </c>
      <c r="M5389" t="s">
        <v>21</v>
      </c>
    </row>
    <row r="5390" spans="1:17" hidden="1" x14ac:dyDescent="0.25">
      <c r="A5390">
        <v>0</v>
      </c>
      <c r="B5390" t="s">
        <v>45</v>
      </c>
      <c r="C5390" t="s">
        <v>37</v>
      </c>
      <c r="D5390" t="s">
        <v>58</v>
      </c>
      <c r="E5390" t="s">
        <v>20</v>
      </c>
      <c r="F5390" t="s">
        <v>74</v>
      </c>
      <c r="G5390"/>
      <c r="J5390">
        <v>0.25</v>
      </c>
      <c r="K5390">
        <v>0.33</v>
      </c>
      <c r="M5390" t="s">
        <v>75</v>
      </c>
      <c r="N5390" t="s">
        <v>21</v>
      </c>
      <c r="O5390" t="s">
        <v>22</v>
      </c>
    </row>
    <row r="5391" spans="1:17" hidden="1" x14ac:dyDescent="0.25">
      <c r="A5391">
        <v>0</v>
      </c>
      <c r="B5391" t="s">
        <v>45</v>
      </c>
      <c r="C5391" t="s">
        <v>37</v>
      </c>
      <c r="D5391" t="s">
        <v>58</v>
      </c>
      <c r="E5391" t="s">
        <v>23</v>
      </c>
      <c r="F5391" t="s">
        <v>26</v>
      </c>
      <c r="G5391"/>
      <c r="H5391" t="s">
        <v>19</v>
      </c>
      <c r="J5391">
        <v>6</v>
      </c>
      <c r="K5391">
        <v>8</v>
      </c>
      <c r="M5391" t="s">
        <v>22</v>
      </c>
    </row>
    <row r="5392" spans="1:17" hidden="1" x14ac:dyDescent="0.25">
      <c r="A5392">
        <v>0</v>
      </c>
      <c r="B5392" t="s">
        <v>45</v>
      </c>
      <c r="C5392" t="s">
        <v>37</v>
      </c>
      <c r="D5392" t="s">
        <v>58</v>
      </c>
      <c r="E5392" t="s">
        <v>20</v>
      </c>
      <c r="F5392" t="s">
        <v>74</v>
      </c>
      <c r="G5392"/>
      <c r="J5392">
        <v>0.25</v>
      </c>
      <c r="K5392">
        <v>0.33</v>
      </c>
      <c r="M5392" t="s">
        <v>75</v>
      </c>
      <c r="N5392" t="s">
        <v>24</v>
      </c>
      <c r="O5392" t="s">
        <v>29</v>
      </c>
      <c r="P5392">
        <v>2500</v>
      </c>
      <c r="Q5392" t="e">
        <f>VLOOKUP(A5392&amp;C5392&amp;D5392,Sheet2!$A$1:$W$46,21,FALSE)</f>
        <v>#N/A</v>
      </c>
    </row>
    <row r="5393" spans="1:16" hidden="1" x14ac:dyDescent="0.25">
      <c r="A5393">
        <v>0</v>
      </c>
      <c r="B5393" t="s">
        <v>45</v>
      </c>
      <c r="C5393" t="s">
        <v>37</v>
      </c>
      <c r="D5393" t="s">
        <v>58</v>
      </c>
      <c r="E5393" t="s">
        <v>30</v>
      </c>
      <c r="F5393" t="s">
        <v>26</v>
      </c>
      <c r="G5393"/>
      <c r="H5393" t="s">
        <v>19</v>
      </c>
      <c r="J5393">
        <v>4</v>
      </c>
      <c r="K5393">
        <v>5.5</v>
      </c>
      <c r="M5393" t="s">
        <v>24</v>
      </c>
    </row>
    <row r="5394" spans="1:16" hidden="1" x14ac:dyDescent="0.25">
      <c r="A5394">
        <v>0</v>
      </c>
      <c r="B5394" t="s">
        <v>45</v>
      </c>
      <c r="C5394" t="s">
        <v>37</v>
      </c>
      <c r="D5394" t="s">
        <v>58</v>
      </c>
      <c r="E5394" t="s">
        <v>20</v>
      </c>
      <c r="F5394" t="s">
        <v>74</v>
      </c>
      <c r="G5394"/>
      <c r="J5394">
        <v>0.25</v>
      </c>
      <c r="K5394">
        <v>0.33</v>
      </c>
      <c r="M5394" t="s">
        <v>75</v>
      </c>
      <c r="N5394" t="s">
        <v>24</v>
      </c>
      <c r="O5394" t="s">
        <v>21</v>
      </c>
      <c r="P5394">
        <v>1000</v>
      </c>
    </row>
    <row r="5395" spans="1:16" hidden="1" x14ac:dyDescent="0.25">
      <c r="A5395">
        <v>0</v>
      </c>
      <c r="B5395" t="s">
        <v>45</v>
      </c>
      <c r="C5395" t="s">
        <v>37</v>
      </c>
      <c r="D5395" t="s">
        <v>58</v>
      </c>
      <c r="E5395" t="s">
        <v>28</v>
      </c>
      <c r="F5395" t="s">
        <v>26</v>
      </c>
      <c r="G5395"/>
      <c r="H5395" t="s">
        <v>27</v>
      </c>
      <c r="I5395">
        <v>0.75</v>
      </c>
      <c r="J5395">
        <v>0.5</v>
      </c>
      <c r="K5395">
        <v>1</v>
      </c>
      <c r="M5395" t="s">
        <v>21</v>
      </c>
    </row>
    <row r="5396" spans="1:16" hidden="1" x14ac:dyDescent="0.25">
      <c r="A5396">
        <v>0</v>
      </c>
      <c r="B5396" t="s">
        <v>45</v>
      </c>
      <c r="C5396" t="s">
        <v>37</v>
      </c>
      <c r="D5396" t="s">
        <v>58</v>
      </c>
      <c r="E5396" t="s">
        <v>20</v>
      </c>
      <c r="F5396" t="s">
        <v>74</v>
      </c>
      <c r="G5396"/>
      <c r="J5396">
        <v>0.25</v>
      </c>
      <c r="K5396">
        <v>0.33</v>
      </c>
      <c r="M5396" t="s">
        <v>75</v>
      </c>
      <c r="N5396" t="s">
        <v>24</v>
      </c>
      <c r="O5396" t="s">
        <v>21</v>
      </c>
    </row>
    <row r="5397" spans="1:16" hidden="1" x14ac:dyDescent="0.25">
      <c r="A5397">
        <v>0</v>
      </c>
      <c r="B5397" t="s">
        <v>45</v>
      </c>
      <c r="C5397" t="s">
        <v>37</v>
      </c>
      <c r="D5397" t="s">
        <v>58</v>
      </c>
      <c r="E5397" t="s">
        <v>18</v>
      </c>
      <c r="F5397" t="s">
        <v>31</v>
      </c>
      <c r="G5397">
        <v>24</v>
      </c>
      <c r="M5397" t="s">
        <v>21</v>
      </c>
    </row>
    <row r="5398" spans="1:16" hidden="1" x14ac:dyDescent="0.25">
      <c r="A5398">
        <v>2</v>
      </c>
      <c r="B5398" t="s">
        <v>45</v>
      </c>
      <c r="C5398" t="s">
        <v>17</v>
      </c>
      <c r="D5398" t="s">
        <v>58</v>
      </c>
      <c r="E5398" t="s">
        <v>18</v>
      </c>
      <c r="F5398" t="s">
        <v>26</v>
      </c>
      <c r="G5398"/>
      <c r="H5398" t="s">
        <v>19</v>
      </c>
      <c r="J5398">
        <v>6</v>
      </c>
      <c r="K5398">
        <v>8</v>
      </c>
      <c r="M5398" t="s">
        <v>21</v>
      </c>
    </row>
    <row r="5399" spans="1:16" hidden="1" x14ac:dyDescent="0.25">
      <c r="A5399">
        <v>2</v>
      </c>
      <c r="B5399" t="s">
        <v>45</v>
      </c>
      <c r="C5399" t="s">
        <v>17</v>
      </c>
      <c r="D5399" t="s">
        <v>58</v>
      </c>
      <c r="E5399" t="s">
        <v>18</v>
      </c>
      <c r="F5399" t="s">
        <v>26</v>
      </c>
      <c r="G5399"/>
      <c r="H5399" t="s">
        <v>19</v>
      </c>
      <c r="J5399">
        <v>6</v>
      </c>
      <c r="K5399">
        <v>8</v>
      </c>
      <c r="M5399" t="s">
        <v>21</v>
      </c>
    </row>
    <row r="5400" spans="1:16" hidden="1" x14ac:dyDescent="0.25">
      <c r="A5400">
        <v>2</v>
      </c>
      <c r="B5400" t="s">
        <v>45</v>
      </c>
      <c r="C5400" t="s">
        <v>17</v>
      </c>
      <c r="D5400" t="s">
        <v>58</v>
      </c>
      <c r="E5400" t="s">
        <v>28</v>
      </c>
      <c r="F5400" t="s">
        <v>26</v>
      </c>
      <c r="G5400"/>
      <c r="H5400" t="s">
        <v>27</v>
      </c>
      <c r="I5400">
        <v>0.75</v>
      </c>
      <c r="J5400">
        <v>0.5</v>
      </c>
      <c r="K5400">
        <v>1</v>
      </c>
      <c r="M5400" t="s">
        <v>21</v>
      </c>
    </row>
    <row r="5401" spans="1:16" hidden="1" x14ac:dyDescent="0.25">
      <c r="A5401">
        <v>2</v>
      </c>
      <c r="B5401" t="s">
        <v>45</v>
      </c>
      <c r="C5401" t="s">
        <v>17</v>
      </c>
      <c r="D5401" t="s">
        <v>58</v>
      </c>
      <c r="E5401" t="s">
        <v>18</v>
      </c>
      <c r="F5401" t="s">
        <v>31</v>
      </c>
      <c r="G5401">
        <v>24</v>
      </c>
      <c r="M5401" t="s">
        <v>21</v>
      </c>
    </row>
    <row r="5402" spans="1:16" hidden="1" x14ac:dyDescent="0.25">
      <c r="A5402">
        <v>2</v>
      </c>
      <c r="B5402" t="s">
        <v>45</v>
      </c>
      <c r="C5402" t="s">
        <v>36</v>
      </c>
      <c r="D5402" t="s">
        <v>58</v>
      </c>
      <c r="E5402" t="s">
        <v>18</v>
      </c>
      <c r="F5402" t="s">
        <v>26</v>
      </c>
      <c r="G5402"/>
      <c r="H5402" t="s">
        <v>19</v>
      </c>
      <c r="J5402">
        <v>8</v>
      </c>
      <c r="K5402">
        <v>10</v>
      </c>
      <c r="M5402" t="s">
        <v>21</v>
      </c>
    </row>
    <row r="5403" spans="1:16" hidden="1" x14ac:dyDescent="0.25">
      <c r="A5403">
        <v>2</v>
      </c>
      <c r="B5403" t="s">
        <v>45</v>
      </c>
      <c r="C5403" t="s">
        <v>36</v>
      </c>
      <c r="D5403" t="s">
        <v>58</v>
      </c>
      <c r="E5403" t="s">
        <v>28</v>
      </c>
      <c r="F5403" t="s">
        <v>26</v>
      </c>
      <c r="G5403"/>
      <c r="H5403" t="s">
        <v>27</v>
      </c>
      <c r="I5403">
        <v>1</v>
      </c>
      <c r="J5403">
        <v>0.5</v>
      </c>
      <c r="K5403">
        <v>2</v>
      </c>
      <c r="M5403" t="s">
        <v>21</v>
      </c>
    </row>
    <row r="5404" spans="1:16" hidden="1" x14ac:dyDescent="0.25">
      <c r="A5404">
        <v>2</v>
      </c>
      <c r="B5404" t="s">
        <v>45</v>
      </c>
      <c r="C5404" t="s">
        <v>36</v>
      </c>
      <c r="D5404" t="s">
        <v>58</v>
      </c>
      <c r="E5404" t="s">
        <v>18</v>
      </c>
      <c r="F5404" t="s">
        <v>31</v>
      </c>
      <c r="G5404">
        <v>24</v>
      </c>
      <c r="M5404" t="s">
        <v>21</v>
      </c>
    </row>
    <row r="5405" spans="1:16" hidden="1" x14ac:dyDescent="0.25">
      <c r="A5405">
        <v>2</v>
      </c>
      <c r="B5405" t="s">
        <v>45</v>
      </c>
      <c r="C5405" t="s">
        <v>38</v>
      </c>
      <c r="D5405" t="s">
        <v>58</v>
      </c>
      <c r="E5405" t="s">
        <v>18</v>
      </c>
      <c r="F5405" t="s">
        <v>26</v>
      </c>
      <c r="G5405"/>
      <c r="H5405" t="s">
        <v>19</v>
      </c>
      <c r="J5405">
        <v>8</v>
      </c>
      <c r="K5405">
        <v>14</v>
      </c>
      <c r="M5405" t="s">
        <v>21</v>
      </c>
    </row>
    <row r="5406" spans="1:16" hidden="1" x14ac:dyDescent="0.25">
      <c r="A5406">
        <v>2</v>
      </c>
      <c r="B5406" t="s">
        <v>45</v>
      </c>
      <c r="C5406" t="s">
        <v>38</v>
      </c>
      <c r="D5406" t="s">
        <v>58</v>
      </c>
      <c r="E5406" t="s">
        <v>28</v>
      </c>
      <c r="F5406" t="s">
        <v>26</v>
      </c>
      <c r="G5406"/>
      <c r="H5406" t="s">
        <v>27</v>
      </c>
      <c r="I5406">
        <v>1</v>
      </c>
      <c r="J5406">
        <v>0.5</v>
      </c>
      <c r="K5406">
        <v>2</v>
      </c>
      <c r="M5406" t="s">
        <v>21</v>
      </c>
    </row>
    <row r="5407" spans="1:16" hidden="1" x14ac:dyDescent="0.25">
      <c r="A5407">
        <v>2</v>
      </c>
      <c r="B5407" t="s">
        <v>45</v>
      </c>
      <c r="C5407" t="s">
        <v>38</v>
      </c>
      <c r="D5407" t="s">
        <v>58</v>
      </c>
      <c r="E5407" t="s">
        <v>18</v>
      </c>
      <c r="F5407" t="s">
        <v>31</v>
      </c>
      <c r="G5407">
        <v>24</v>
      </c>
      <c r="M5407" t="s">
        <v>21</v>
      </c>
    </row>
    <row r="5408" spans="1:16" hidden="1" x14ac:dyDescent="0.25">
      <c r="A5408">
        <v>2</v>
      </c>
      <c r="B5408" t="s">
        <v>45</v>
      </c>
      <c r="C5408" t="s">
        <v>37</v>
      </c>
      <c r="D5408" t="s">
        <v>58</v>
      </c>
      <c r="E5408" t="s">
        <v>18</v>
      </c>
      <c r="F5408" t="s">
        <v>26</v>
      </c>
      <c r="G5408"/>
      <c r="H5408" t="s">
        <v>19</v>
      </c>
      <c r="J5408">
        <v>6</v>
      </c>
      <c r="K5408">
        <v>9</v>
      </c>
      <c r="M5408" t="s">
        <v>21</v>
      </c>
    </row>
    <row r="5409" spans="1:15" hidden="1" x14ac:dyDescent="0.25">
      <c r="A5409">
        <v>2</v>
      </c>
      <c r="B5409" t="s">
        <v>45</v>
      </c>
      <c r="C5409" t="s">
        <v>37</v>
      </c>
      <c r="D5409" t="s">
        <v>58</v>
      </c>
      <c r="E5409" t="s">
        <v>18</v>
      </c>
      <c r="F5409" t="s">
        <v>26</v>
      </c>
      <c r="G5409"/>
      <c r="H5409" t="s">
        <v>19</v>
      </c>
      <c r="J5409">
        <v>6</v>
      </c>
      <c r="K5409">
        <v>8</v>
      </c>
      <c r="M5409" t="s">
        <v>21</v>
      </c>
    </row>
    <row r="5410" spans="1:15" hidden="1" x14ac:dyDescent="0.25">
      <c r="A5410">
        <v>2</v>
      </c>
      <c r="B5410" t="s">
        <v>45</v>
      </c>
      <c r="C5410" t="s">
        <v>37</v>
      </c>
      <c r="D5410" t="s">
        <v>58</v>
      </c>
      <c r="E5410" t="s">
        <v>28</v>
      </c>
      <c r="F5410" t="s">
        <v>26</v>
      </c>
      <c r="G5410"/>
      <c r="H5410" t="s">
        <v>27</v>
      </c>
      <c r="I5410">
        <v>0.75</v>
      </c>
      <c r="J5410">
        <v>0.5</v>
      </c>
      <c r="K5410">
        <v>1</v>
      </c>
      <c r="M5410" t="s">
        <v>21</v>
      </c>
    </row>
    <row r="5411" spans="1:15" hidden="1" x14ac:dyDescent="0.25">
      <c r="A5411">
        <v>2</v>
      </c>
      <c r="B5411" t="s">
        <v>45</v>
      </c>
      <c r="C5411" t="s">
        <v>37</v>
      </c>
      <c r="D5411" t="s">
        <v>58</v>
      </c>
      <c r="E5411" t="s">
        <v>18</v>
      </c>
      <c r="F5411" t="s">
        <v>31</v>
      </c>
      <c r="G5411">
        <v>24</v>
      </c>
      <c r="M5411" t="s">
        <v>21</v>
      </c>
    </row>
    <row r="5412" spans="1:15" x14ac:dyDescent="0.25">
      <c r="A5412">
        <v>1</v>
      </c>
      <c r="B5412" t="s">
        <v>45</v>
      </c>
      <c r="C5412" t="s">
        <v>17</v>
      </c>
      <c r="D5412" t="s">
        <v>58</v>
      </c>
      <c r="E5412" t="s">
        <v>18</v>
      </c>
      <c r="F5412" t="s">
        <v>26</v>
      </c>
      <c r="G5412"/>
      <c r="H5412" t="s">
        <v>19</v>
      </c>
      <c r="J5412">
        <v>6</v>
      </c>
      <c r="K5412">
        <v>8</v>
      </c>
      <c r="M5412" t="s">
        <v>21</v>
      </c>
    </row>
    <row r="5413" spans="1:15" x14ac:dyDescent="0.25">
      <c r="A5413">
        <v>1</v>
      </c>
      <c r="B5413" t="s">
        <v>45</v>
      </c>
      <c r="C5413" t="s">
        <v>17</v>
      </c>
      <c r="D5413" t="s">
        <v>58</v>
      </c>
      <c r="E5413" t="s">
        <v>20</v>
      </c>
      <c r="F5413" t="s">
        <v>74</v>
      </c>
      <c r="G5413"/>
      <c r="J5413">
        <v>0.25</v>
      </c>
      <c r="K5413">
        <v>0.33</v>
      </c>
      <c r="M5413" t="s">
        <v>75</v>
      </c>
      <c r="N5413" t="s">
        <v>21</v>
      </c>
      <c r="O5413" t="s">
        <v>22</v>
      </c>
    </row>
    <row r="5414" spans="1:15" x14ac:dyDescent="0.25">
      <c r="A5414">
        <v>1</v>
      </c>
      <c r="B5414" t="s">
        <v>45</v>
      </c>
      <c r="C5414" t="s">
        <v>17</v>
      </c>
      <c r="D5414" t="s">
        <v>58</v>
      </c>
      <c r="E5414" t="s">
        <v>23</v>
      </c>
      <c r="F5414" t="s">
        <v>26</v>
      </c>
      <c r="G5414"/>
      <c r="H5414" t="s">
        <v>19</v>
      </c>
      <c r="J5414">
        <v>6</v>
      </c>
      <c r="K5414">
        <v>8</v>
      </c>
      <c r="M5414" t="s">
        <v>22</v>
      </c>
    </row>
    <row r="5415" spans="1:15" x14ac:dyDescent="0.25">
      <c r="A5415">
        <v>1</v>
      </c>
      <c r="B5415" t="s">
        <v>45</v>
      </c>
      <c r="C5415" t="s">
        <v>17</v>
      </c>
      <c r="D5415" t="s">
        <v>58</v>
      </c>
      <c r="E5415" t="s">
        <v>28</v>
      </c>
      <c r="F5415" t="s">
        <v>26</v>
      </c>
      <c r="G5415"/>
      <c r="H5415" t="s">
        <v>27</v>
      </c>
      <c r="I5415">
        <v>0.75</v>
      </c>
      <c r="J5415">
        <v>0.5</v>
      </c>
      <c r="K5415">
        <v>1</v>
      </c>
      <c r="M5415" t="s">
        <v>21</v>
      </c>
    </row>
    <row r="5416" spans="1:15" x14ac:dyDescent="0.25">
      <c r="A5416">
        <v>1</v>
      </c>
      <c r="B5416" t="s">
        <v>45</v>
      </c>
      <c r="C5416" t="s">
        <v>17</v>
      </c>
      <c r="D5416" t="s">
        <v>58</v>
      </c>
      <c r="E5416" t="s">
        <v>20</v>
      </c>
      <c r="F5416" t="s">
        <v>74</v>
      </c>
      <c r="G5416"/>
      <c r="J5416">
        <v>0.25</v>
      </c>
      <c r="K5416">
        <v>0.33</v>
      </c>
      <c r="M5416" t="s">
        <v>75</v>
      </c>
      <c r="N5416" t="s">
        <v>24</v>
      </c>
      <c r="O5416" t="s">
        <v>21</v>
      </c>
    </row>
    <row r="5417" spans="1:15" x14ac:dyDescent="0.25">
      <c r="A5417">
        <v>1</v>
      </c>
      <c r="B5417" t="s">
        <v>45</v>
      </c>
      <c r="C5417" t="s">
        <v>17</v>
      </c>
      <c r="D5417" t="s">
        <v>58</v>
      </c>
      <c r="E5417" t="s">
        <v>18</v>
      </c>
      <c r="F5417" t="s">
        <v>31</v>
      </c>
      <c r="G5417">
        <v>24</v>
      </c>
      <c r="M5417" t="s">
        <v>21</v>
      </c>
    </row>
    <row r="5418" spans="1:15" x14ac:dyDescent="0.25">
      <c r="A5418">
        <v>1</v>
      </c>
      <c r="B5418" t="s">
        <v>45</v>
      </c>
      <c r="C5418" t="s">
        <v>36</v>
      </c>
      <c r="D5418" t="s">
        <v>58</v>
      </c>
      <c r="E5418" t="s">
        <v>18</v>
      </c>
      <c r="F5418" t="s">
        <v>26</v>
      </c>
      <c r="G5418"/>
      <c r="H5418" t="s">
        <v>19</v>
      </c>
      <c r="J5418">
        <v>8</v>
      </c>
      <c r="K5418">
        <v>10</v>
      </c>
      <c r="M5418" t="s">
        <v>21</v>
      </c>
    </row>
    <row r="5419" spans="1:15" x14ac:dyDescent="0.25">
      <c r="A5419">
        <v>1</v>
      </c>
      <c r="B5419" t="s">
        <v>45</v>
      </c>
      <c r="C5419" t="s">
        <v>36</v>
      </c>
      <c r="D5419" t="s">
        <v>58</v>
      </c>
      <c r="E5419" t="s">
        <v>28</v>
      </c>
      <c r="F5419" t="s">
        <v>26</v>
      </c>
      <c r="G5419"/>
      <c r="H5419" t="s">
        <v>27</v>
      </c>
      <c r="I5419">
        <v>1</v>
      </c>
      <c r="J5419">
        <v>0.5</v>
      </c>
      <c r="K5419">
        <v>2</v>
      </c>
      <c r="M5419" t="s">
        <v>21</v>
      </c>
    </row>
    <row r="5420" spans="1:15" x14ac:dyDescent="0.25">
      <c r="A5420">
        <v>1</v>
      </c>
      <c r="B5420" t="s">
        <v>45</v>
      </c>
      <c r="C5420" t="s">
        <v>36</v>
      </c>
      <c r="D5420" t="s">
        <v>58</v>
      </c>
      <c r="E5420" t="s">
        <v>18</v>
      </c>
      <c r="F5420" t="s">
        <v>31</v>
      </c>
      <c r="G5420">
        <v>24</v>
      </c>
      <c r="M5420" t="s">
        <v>21</v>
      </c>
    </row>
    <row r="5421" spans="1:15" x14ac:dyDescent="0.25">
      <c r="A5421">
        <v>1</v>
      </c>
      <c r="B5421" t="s">
        <v>45</v>
      </c>
      <c r="C5421" t="s">
        <v>38</v>
      </c>
      <c r="D5421" t="s">
        <v>58</v>
      </c>
      <c r="E5421" t="s">
        <v>18</v>
      </c>
      <c r="F5421" t="s">
        <v>26</v>
      </c>
      <c r="G5421"/>
      <c r="H5421" t="s">
        <v>19</v>
      </c>
      <c r="J5421">
        <v>8</v>
      </c>
      <c r="K5421">
        <v>14</v>
      </c>
      <c r="M5421" t="s">
        <v>21</v>
      </c>
    </row>
    <row r="5422" spans="1:15" x14ac:dyDescent="0.25">
      <c r="A5422">
        <v>1</v>
      </c>
      <c r="B5422" t="s">
        <v>45</v>
      </c>
      <c r="C5422" t="s">
        <v>38</v>
      </c>
      <c r="D5422" t="s">
        <v>58</v>
      </c>
      <c r="E5422" t="s">
        <v>28</v>
      </c>
      <c r="F5422" t="s">
        <v>26</v>
      </c>
      <c r="G5422"/>
      <c r="H5422" t="s">
        <v>27</v>
      </c>
      <c r="I5422">
        <v>1</v>
      </c>
      <c r="J5422">
        <v>0.5</v>
      </c>
      <c r="K5422">
        <v>2</v>
      </c>
      <c r="M5422" t="s">
        <v>21</v>
      </c>
    </row>
    <row r="5423" spans="1:15" x14ac:dyDescent="0.25">
      <c r="A5423">
        <v>1</v>
      </c>
      <c r="B5423" t="s">
        <v>45</v>
      </c>
      <c r="C5423" t="s">
        <v>38</v>
      </c>
      <c r="D5423" t="s">
        <v>58</v>
      </c>
      <c r="E5423" t="s">
        <v>18</v>
      </c>
      <c r="F5423" t="s">
        <v>31</v>
      </c>
      <c r="G5423">
        <v>24</v>
      </c>
      <c r="M5423" t="s">
        <v>21</v>
      </c>
    </row>
    <row r="5424" spans="1:15" x14ac:dyDescent="0.25">
      <c r="A5424">
        <v>1</v>
      </c>
      <c r="B5424" t="s">
        <v>45</v>
      </c>
      <c r="C5424" t="s">
        <v>37</v>
      </c>
      <c r="D5424" t="s">
        <v>58</v>
      </c>
      <c r="E5424" t="s">
        <v>18</v>
      </c>
      <c r="F5424" t="s">
        <v>26</v>
      </c>
      <c r="G5424"/>
      <c r="H5424" t="s">
        <v>19</v>
      </c>
      <c r="J5424">
        <v>6</v>
      </c>
      <c r="K5424">
        <v>8</v>
      </c>
      <c r="M5424" t="s">
        <v>21</v>
      </c>
    </row>
    <row r="5425" spans="1:17" x14ac:dyDescent="0.25">
      <c r="A5425">
        <v>1</v>
      </c>
      <c r="B5425" t="s">
        <v>45</v>
      </c>
      <c r="C5425" t="s">
        <v>37</v>
      </c>
      <c r="D5425" t="s">
        <v>58</v>
      </c>
      <c r="E5425" t="s">
        <v>20</v>
      </c>
      <c r="F5425" t="s">
        <v>74</v>
      </c>
      <c r="G5425"/>
      <c r="J5425">
        <v>0.25</v>
      </c>
      <c r="K5425">
        <v>0.33</v>
      </c>
      <c r="M5425" t="s">
        <v>75</v>
      </c>
      <c r="N5425" t="s">
        <v>21</v>
      </c>
      <c r="O5425" t="s">
        <v>22</v>
      </c>
    </row>
    <row r="5426" spans="1:17" x14ac:dyDescent="0.25">
      <c r="A5426">
        <v>1</v>
      </c>
      <c r="B5426" t="s">
        <v>45</v>
      </c>
      <c r="C5426" t="s">
        <v>37</v>
      </c>
      <c r="D5426" t="s">
        <v>58</v>
      </c>
      <c r="E5426" t="s">
        <v>23</v>
      </c>
      <c r="F5426" t="s">
        <v>26</v>
      </c>
      <c r="G5426"/>
      <c r="H5426" t="s">
        <v>19</v>
      </c>
      <c r="J5426">
        <v>6</v>
      </c>
      <c r="K5426">
        <v>8</v>
      </c>
      <c r="M5426" t="s">
        <v>22</v>
      </c>
    </row>
    <row r="5427" spans="1:17" x14ac:dyDescent="0.25">
      <c r="A5427">
        <v>1</v>
      </c>
      <c r="B5427" t="s">
        <v>45</v>
      </c>
      <c r="C5427" t="s">
        <v>37</v>
      </c>
      <c r="D5427" t="s">
        <v>58</v>
      </c>
      <c r="E5427" t="s">
        <v>28</v>
      </c>
      <c r="F5427" t="s">
        <v>26</v>
      </c>
      <c r="G5427"/>
      <c r="H5427" t="s">
        <v>27</v>
      </c>
      <c r="I5427">
        <v>0.75</v>
      </c>
      <c r="J5427">
        <v>0.5</v>
      </c>
      <c r="K5427">
        <v>1</v>
      </c>
      <c r="M5427" t="s">
        <v>21</v>
      </c>
    </row>
    <row r="5428" spans="1:17" x14ac:dyDescent="0.25">
      <c r="A5428">
        <v>1</v>
      </c>
      <c r="B5428" t="s">
        <v>45</v>
      </c>
      <c r="C5428" t="s">
        <v>37</v>
      </c>
      <c r="D5428" t="s">
        <v>58</v>
      </c>
      <c r="E5428" t="s">
        <v>20</v>
      </c>
      <c r="F5428" t="s">
        <v>74</v>
      </c>
      <c r="G5428"/>
      <c r="J5428">
        <v>0.25</v>
      </c>
      <c r="K5428">
        <v>0.33</v>
      </c>
      <c r="M5428" t="s">
        <v>75</v>
      </c>
      <c r="N5428" t="s">
        <v>24</v>
      </c>
      <c r="O5428" t="s">
        <v>21</v>
      </c>
    </row>
    <row r="5429" spans="1:17" x14ac:dyDescent="0.25">
      <c r="A5429">
        <v>1</v>
      </c>
      <c r="B5429" t="s">
        <v>45</v>
      </c>
      <c r="C5429" t="s">
        <v>37</v>
      </c>
      <c r="D5429" t="s">
        <v>58</v>
      </c>
      <c r="E5429" t="s">
        <v>18</v>
      </c>
      <c r="F5429" t="s">
        <v>31</v>
      </c>
      <c r="G5429">
        <v>24</v>
      </c>
      <c r="M5429" t="s">
        <v>21</v>
      </c>
    </row>
    <row r="5430" spans="1:17" hidden="1" x14ac:dyDescent="0.25">
      <c r="A5430">
        <v>0</v>
      </c>
      <c r="B5430" t="s">
        <v>46</v>
      </c>
      <c r="C5430" t="s">
        <v>17</v>
      </c>
      <c r="D5430" t="s">
        <v>58</v>
      </c>
      <c r="E5430" t="s">
        <v>18</v>
      </c>
      <c r="F5430" t="s">
        <v>26</v>
      </c>
      <c r="G5430"/>
      <c r="H5430" t="s">
        <v>19</v>
      </c>
      <c r="J5430">
        <v>6</v>
      </c>
      <c r="K5430">
        <v>8</v>
      </c>
      <c r="M5430" t="s">
        <v>21</v>
      </c>
    </row>
    <row r="5431" spans="1:17" hidden="1" x14ac:dyDescent="0.25">
      <c r="A5431">
        <v>0</v>
      </c>
      <c r="B5431" t="s">
        <v>46</v>
      </c>
      <c r="C5431" t="s">
        <v>17</v>
      </c>
      <c r="D5431" t="s">
        <v>58</v>
      </c>
      <c r="E5431" t="s">
        <v>20</v>
      </c>
      <c r="F5431" t="s">
        <v>74</v>
      </c>
      <c r="G5431"/>
      <c r="J5431">
        <v>0.25</v>
      </c>
      <c r="K5431">
        <v>0.33</v>
      </c>
      <c r="M5431" t="s">
        <v>75</v>
      </c>
      <c r="N5431" t="s">
        <v>21</v>
      </c>
      <c r="O5431" t="s">
        <v>22</v>
      </c>
    </row>
    <row r="5432" spans="1:17" hidden="1" x14ac:dyDescent="0.25">
      <c r="A5432">
        <v>0</v>
      </c>
      <c r="B5432" t="s">
        <v>46</v>
      </c>
      <c r="C5432" t="s">
        <v>17</v>
      </c>
      <c r="D5432" t="s">
        <v>58</v>
      </c>
      <c r="E5432" t="s">
        <v>23</v>
      </c>
      <c r="F5432" t="s">
        <v>26</v>
      </c>
      <c r="G5432"/>
      <c r="H5432" t="s">
        <v>19</v>
      </c>
      <c r="J5432">
        <v>6</v>
      </c>
      <c r="K5432">
        <v>8</v>
      </c>
      <c r="M5432" t="s">
        <v>22</v>
      </c>
    </row>
    <row r="5433" spans="1:17" hidden="1" x14ac:dyDescent="0.25">
      <c r="A5433">
        <v>0</v>
      </c>
      <c r="B5433" t="s">
        <v>46</v>
      </c>
      <c r="C5433" t="s">
        <v>17</v>
      </c>
      <c r="D5433" t="s">
        <v>58</v>
      </c>
      <c r="E5433" t="s">
        <v>20</v>
      </c>
      <c r="F5433" t="s">
        <v>74</v>
      </c>
      <c r="G5433"/>
      <c r="J5433">
        <v>0.25</v>
      </c>
      <c r="K5433">
        <v>0.33</v>
      </c>
      <c r="M5433" t="s">
        <v>75</v>
      </c>
      <c r="N5433" t="s">
        <v>24</v>
      </c>
      <c r="O5433" t="s">
        <v>29</v>
      </c>
      <c r="P5433">
        <v>2500</v>
      </c>
      <c r="Q5433" t="e">
        <f>VLOOKUP(A5433&amp;C5433&amp;D5433,Sheet2!$A$1:$W$46,21,FALSE)</f>
        <v>#N/A</v>
      </c>
    </row>
    <row r="5434" spans="1:17" hidden="1" x14ac:dyDescent="0.25">
      <c r="A5434">
        <v>0</v>
      </c>
      <c r="B5434" t="s">
        <v>46</v>
      </c>
      <c r="C5434" t="s">
        <v>17</v>
      </c>
      <c r="D5434" t="s">
        <v>58</v>
      </c>
      <c r="E5434" t="s">
        <v>30</v>
      </c>
      <c r="F5434" t="s">
        <v>26</v>
      </c>
      <c r="G5434"/>
      <c r="H5434" t="s">
        <v>19</v>
      </c>
      <c r="J5434">
        <v>1</v>
      </c>
      <c r="K5434">
        <v>2</v>
      </c>
      <c r="M5434" t="s">
        <v>24</v>
      </c>
    </row>
    <row r="5435" spans="1:17" hidden="1" x14ac:dyDescent="0.25">
      <c r="A5435">
        <v>0</v>
      </c>
      <c r="B5435" t="s">
        <v>46</v>
      </c>
      <c r="C5435" t="s">
        <v>17</v>
      </c>
      <c r="D5435" t="s">
        <v>58</v>
      </c>
      <c r="E5435" t="s">
        <v>20</v>
      </c>
      <c r="F5435" t="s">
        <v>74</v>
      </c>
      <c r="G5435"/>
      <c r="J5435">
        <v>0.25</v>
      </c>
      <c r="K5435">
        <v>0.33</v>
      </c>
      <c r="M5435" t="s">
        <v>75</v>
      </c>
      <c r="N5435" t="s">
        <v>24</v>
      </c>
      <c r="O5435" t="s">
        <v>21</v>
      </c>
      <c r="P5435">
        <v>1000</v>
      </c>
    </row>
    <row r="5436" spans="1:17" hidden="1" x14ac:dyDescent="0.25">
      <c r="A5436">
        <v>0</v>
      </c>
      <c r="B5436" t="s">
        <v>46</v>
      </c>
      <c r="C5436" t="s">
        <v>17</v>
      </c>
      <c r="D5436" t="s">
        <v>58</v>
      </c>
      <c r="E5436" t="s">
        <v>28</v>
      </c>
      <c r="F5436" t="s">
        <v>26</v>
      </c>
      <c r="G5436"/>
      <c r="H5436" t="s">
        <v>27</v>
      </c>
      <c r="I5436">
        <v>0.75</v>
      </c>
      <c r="J5436">
        <v>0.5</v>
      </c>
      <c r="K5436">
        <v>1</v>
      </c>
      <c r="M5436" t="s">
        <v>21</v>
      </c>
    </row>
    <row r="5437" spans="1:17" hidden="1" x14ac:dyDescent="0.25">
      <c r="A5437">
        <v>0</v>
      </c>
      <c r="B5437" t="s">
        <v>46</v>
      </c>
      <c r="C5437" t="s">
        <v>17</v>
      </c>
      <c r="D5437" t="s">
        <v>58</v>
      </c>
      <c r="E5437" t="s">
        <v>20</v>
      </c>
      <c r="F5437" t="s">
        <v>74</v>
      </c>
      <c r="G5437"/>
      <c r="J5437">
        <v>0.25</v>
      </c>
      <c r="K5437">
        <v>0.33</v>
      </c>
      <c r="M5437" t="s">
        <v>75</v>
      </c>
      <c r="N5437" t="s">
        <v>24</v>
      </c>
      <c r="O5437" t="s">
        <v>21</v>
      </c>
    </row>
    <row r="5438" spans="1:17" hidden="1" x14ac:dyDescent="0.25">
      <c r="A5438">
        <v>0</v>
      </c>
      <c r="B5438" t="s">
        <v>46</v>
      </c>
      <c r="C5438" t="s">
        <v>17</v>
      </c>
      <c r="D5438" t="s">
        <v>58</v>
      </c>
      <c r="E5438" t="s">
        <v>18</v>
      </c>
      <c r="F5438" t="s">
        <v>31</v>
      </c>
      <c r="G5438">
        <v>24</v>
      </c>
      <c r="M5438" t="s">
        <v>21</v>
      </c>
    </row>
    <row r="5439" spans="1:17" hidden="1" x14ac:dyDescent="0.25">
      <c r="A5439">
        <v>0</v>
      </c>
      <c r="B5439" t="s">
        <v>46</v>
      </c>
      <c r="C5439" t="s">
        <v>36</v>
      </c>
      <c r="D5439" t="s">
        <v>58</v>
      </c>
      <c r="E5439" t="s">
        <v>18</v>
      </c>
      <c r="F5439" t="s">
        <v>26</v>
      </c>
      <c r="G5439"/>
      <c r="H5439" t="s">
        <v>19</v>
      </c>
      <c r="J5439">
        <v>8</v>
      </c>
      <c r="K5439">
        <v>10</v>
      </c>
      <c r="M5439" t="s">
        <v>21</v>
      </c>
    </row>
    <row r="5440" spans="1:17" hidden="1" x14ac:dyDescent="0.25">
      <c r="A5440">
        <v>0</v>
      </c>
      <c r="B5440" t="s">
        <v>46</v>
      </c>
      <c r="C5440" t="s">
        <v>36</v>
      </c>
      <c r="D5440" t="s">
        <v>58</v>
      </c>
      <c r="E5440" t="s">
        <v>20</v>
      </c>
      <c r="F5440" t="s">
        <v>74</v>
      </c>
      <c r="G5440"/>
      <c r="J5440">
        <v>0.25</v>
      </c>
      <c r="K5440">
        <v>0.33</v>
      </c>
      <c r="M5440" t="s">
        <v>75</v>
      </c>
      <c r="N5440" t="s">
        <v>21</v>
      </c>
      <c r="O5440" t="s">
        <v>29</v>
      </c>
      <c r="P5440">
        <v>2500</v>
      </c>
      <c r="Q5440" t="e">
        <f>VLOOKUP(A5440&amp;C5440&amp;D5440,Sheet2!$A$1:$W$46,21,FALSE)</f>
        <v>#N/A</v>
      </c>
    </row>
    <row r="5441" spans="1:17" hidden="1" x14ac:dyDescent="0.25">
      <c r="A5441">
        <v>0</v>
      </c>
      <c r="B5441" t="s">
        <v>46</v>
      </c>
      <c r="C5441" t="s">
        <v>36</v>
      </c>
      <c r="D5441" t="s">
        <v>58</v>
      </c>
      <c r="E5441" t="s">
        <v>30</v>
      </c>
      <c r="F5441" t="s">
        <v>26</v>
      </c>
      <c r="G5441"/>
      <c r="H5441" t="s">
        <v>19</v>
      </c>
      <c r="J5441">
        <v>2</v>
      </c>
      <c r="K5441">
        <v>4</v>
      </c>
      <c r="M5441" t="s">
        <v>24</v>
      </c>
    </row>
    <row r="5442" spans="1:17" hidden="1" x14ac:dyDescent="0.25">
      <c r="A5442">
        <v>0</v>
      </c>
      <c r="B5442" t="s">
        <v>46</v>
      </c>
      <c r="C5442" t="s">
        <v>36</v>
      </c>
      <c r="D5442" t="s">
        <v>58</v>
      </c>
      <c r="E5442" t="s">
        <v>20</v>
      </c>
      <c r="F5442" t="s">
        <v>74</v>
      </c>
      <c r="G5442"/>
      <c r="J5442">
        <v>0.25</v>
      </c>
      <c r="K5442">
        <v>0.33</v>
      </c>
      <c r="M5442" t="s">
        <v>75</v>
      </c>
      <c r="N5442" t="s">
        <v>24</v>
      </c>
      <c r="O5442" t="s">
        <v>21</v>
      </c>
    </row>
    <row r="5443" spans="1:17" hidden="1" x14ac:dyDescent="0.25">
      <c r="A5443">
        <v>0</v>
      </c>
      <c r="B5443" t="s">
        <v>46</v>
      </c>
      <c r="C5443" t="s">
        <v>36</v>
      </c>
      <c r="D5443" t="s">
        <v>58</v>
      </c>
      <c r="E5443" t="s">
        <v>28</v>
      </c>
      <c r="F5443" t="s">
        <v>26</v>
      </c>
      <c r="G5443"/>
      <c r="H5443" t="s">
        <v>27</v>
      </c>
      <c r="I5443">
        <v>1</v>
      </c>
      <c r="J5443">
        <v>0.5</v>
      </c>
      <c r="K5443">
        <v>2</v>
      </c>
      <c r="M5443" t="s">
        <v>21</v>
      </c>
    </row>
    <row r="5444" spans="1:17" hidden="1" x14ac:dyDescent="0.25">
      <c r="A5444">
        <v>0</v>
      </c>
      <c r="B5444" t="s">
        <v>46</v>
      </c>
      <c r="C5444" t="s">
        <v>36</v>
      </c>
      <c r="D5444" t="s">
        <v>58</v>
      </c>
      <c r="E5444" t="s">
        <v>18</v>
      </c>
      <c r="F5444" t="s">
        <v>31</v>
      </c>
      <c r="G5444">
        <v>24</v>
      </c>
      <c r="M5444" t="s">
        <v>21</v>
      </c>
    </row>
    <row r="5445" spans="1:17" hidden="1" x14ac:dyDescent="0.25">
      <c r="A5445">
        <v>0</v>
      </c>
      <c r="B5445" t="s">
        <v>46</v>
      </c>
      <c r="C5445" t="s">
        <v>38</v>
      </c>
      <c r="D5445" t="s">
        <v>58</v>
      </c>
      <c r="E5445" t="s">
        <v>18</v>
      </c>
      <c r="F5445" t="s">
        <v>26</v>
      </c>
      <c r="G5445"/>
      <c r="H5445" t="s">
        <v>19</v>
      </c>
      <c r="J5445">
        <v>8</v>
      </c>
      <c r="K5445">
        <v>14</v>
      </c>
      <c r="M5445" t="s">
        <v>21</v>
      </c>
    </row>
    <row r="5446" spans="1:17" hidden="1" x14ac:dyDescent="0.25">
      <c r="A5446">
        <v>0</v>
      </c>
      <c r="B5446" t="s">
        <v>46</v>
      </c>
      <c r="C5446" t="s">
        <v>38</v>
      </c>
      <c r="D5446" t="s">
        <v>58</v>
      </c>
      <c r="E5446" t="s">
        <v>28</v>
      </c>
      <c r="F5446" t="s">
        <v>26</v>
      </c>
      <c r="G5446"/>
      <c r="H5446" t="s">
        <v>27</v>
      </c>
      <c r="I5446">
        <v>1</v>
      </c>
      <c r="J5446">
        <v>0.5</v>
      </c>
      <c r="K5446">
        <v>2</v>
      </c>
      <c r="M5446" t="s">
        <v>21</v>
      </c>
    </row>
    <row r="5447" spans="1:17" hidden="1" x14ac:dyDescent="0.25">
      <c r="A5447">
        <v>0</v>
      </c>
      <c r="B5447" t="s">
        <v>46</v>
      </c>
      <c r="C5447" t="s">
        <v>38</v>
      </c>
      <c r="D5447" t="s">
        <v>58</v>
      </c>
      <c r="E5447" t="s">
        <v>18</v>
      </c>
      <c r="F5447" t="s">
        <v>31</v>
      </c>
      <c r="G5447">
        <v>24</v>
      </c>
      <c r="M5447" t="s">
        <v>21</v>
      </c>
    </row>
    <row r="5448" spans="1:17" hidden="1" x14ac:dyDescent="0.25">
      <c r="A5448">
        <v>0</v>
      </c>
      <c r="B5448" t="s">
        <v>46</v>
      </c>
      <c r="C5448" t="s">
        <v>37</v>
      </c>
      <c r="D5448" t="s">
        <v>58</v>
      </c>
      <c r="E5448" t="s">
        <v>18</v>
      </c>
      <c r="F5448" t="s">
        <v>26</v>
      </c>
      <c r="G5448"/>
      <c r="H5448" t="s">
        <v>19</v>
      </c>
      <c r="J5448">
        <v>6</v>
      </c>
      <c r="K5448">
        <v>8</v>
      </c>
      <c r="M5448" t="s">
        <v>21</v>
      </c>
    </row>
    <row r="5449" spans="1:17" hidden="1" x14ac:dyDescent="0.25">
      <c r="A5449">
        <v>0</v>
      </c>
      <c r="B5449" t="s">
        <v>46</v>
      </c>
      <c r="C5449" t="s">
        <v>37</v>
      </c>
      <c r="D5449" t="s">
        <v>58</v>
      </c>
      <c r="E5449" t="s">
        <v>20</v>
      </c>
      <c r="F5449" t="s">
        <v>74</v>
      </c>
      <c r="G5449"/>
      <c r="J5449">
        <v>0.25</v>
      </c>
      <c r="K5449">
        <v>0.33</v>
      </c>
      <c r="M5449" t="s">
        <v>75</v>
      </c>
      <c r="N5449" t="s">
        <v>21</v>
      </c>
      <c r="O5449" t="s">
        <v>22</v>
      </c>
    </row>
    <row r="5450" spans="1:17" hidden="1" x14ac:dyDescent="0.25">
      <c r="A5450">
        <v>0</v>
      </c>
      <c r="B5450" t="s">
        <v>46</v>
      </c>
      <c r="C5450" t="s">
        <v>37</v>
      </c>
      <c r="D5450" t="s">
        <v>58</v>
      </c>
      <c r="E5450" t="s">
        <v>23</v>
      </c>
      <c r="F5450" t="s">
        <v>26</v>
      </c>
      <c r="G5450"/>
      <c r="H5450" t="s">
        <v>19</v>
      </c>
      <c r="J5450">
        <v>6</v>
      </c>
      <c r="K5450">
        <v>8</v>
      </c>
      <c r="M5450" t="s">
        <v>22</v>
      </c>
    </row>
    <row r="5451" spans="1:17" hidden="1" x14ac:dyDescent="0.25">
      <c r="A5451">
        <v>0</v>
      </c>
      <c r="B5451" t="s">
        <v>46</v>
      </c>
      <c r="C5451" t="s">
        <v>37</v>
      </c>
      <c r="D5451" t="s">
        <v>58</v>
      </c>
      <c r="E5451" t="s">
        <v>20</v>
      </c>
      <c r="F5451" t="s">
        <v>74</v>
      </c>
      <c r="G5451"/>
      <c r="J5451">
        <v>0.25</v>
      </c>
      <c r="K5451">
        <v>0.33</v>
      </c>
      <c r="M5451" t="s">
        <v>75</v>
      </c>
      <c r="N5451" t="s">
        <v>24</v>
      </c>
      <c r="O5451" t="s">
        <v>29</v>
      </c>
      <c r="P5451">
        <v>2500</v>
      </c>
      <c r="Q5451" t="e">
        <f>VLOOKUP(A5451&amp;C5451&amp;D5451,Sheet2!$A$1:$W$46,21,FALSE)</f>
        <v>#N/A</v>
      </c>
    </row>
    <row r="5452" spans="1:17" hidden="1" x14ac:dyDescent="0.25">
      <c r="A5452">
        <v>0</v>
      </c>
      <c r="B5452" t="s">
        <v>46</v>
      </c>
      <c r="C5452" t="s">
        <v>37</v>
      </c>
      <c r="D5452" t="s">
        <v>58</v>
      </c>
      <c r="E5452" t="s">
        <v>30</v>
      </c>
      <c r="F5452" t="s">
        <v>26</v>
      </c>
      <c r="G5452"/>
      <c r="H5452" t="s">
        <v>19</v>
      </c>
      <c r="J5452">
        <v>4</v>
      </c>
      <c r="K5452">
        <v>5.5</v>
      </c>
      <c r="M5452" t="s">
        <v>24</v>
      </c>
    </row>
    <row r="5453" spans="1:17" hidden="1" x14ac:dyDescent="0.25">
      <c r="A5453">
        <v>0</v>
      </c>
      <c r="B5453" t="s">
        <v>46</v>
      </c>
      <c r="C5453" t="s">
        <v>37</v>
      </c>
      <c r="D5453" t="s">
        <v>58</v>
      </c>
      <c r="E5453" t="s">
        <v>20</v>
      </c>
      <c r="F5453" t="s">
        <v>74</v>
      </c>
      <c r="G5453"/>
      <c r="J5453">
        <v>0.25</v>
      </c>
      <c r="K5453">
        <v>0.33</v>
      </c>
      <c r="M5453" t="s">
        <v>75</v>
      </c>
      <c r="N5453" t="s">
        <v>24</v>
      </c>
      <c r="O5453" t="s">
        <v>21</v>
      </c>
      <c r="P5453">
        <v>1000</v>
      </c>
    </row>
    <row r="5454" spans="1:17" hidden="1" x14ac:dyDescent="0.25">
      <c r="A5454">
        <v>0</v>
      </c>
      <c r="B5454" t="s">
        <v>46</v>
      </c>
      <c r="C5454" t="s">
        <v>37</v>
      </c>
      <c r="D5454" t="s">
        <v>58</v>
      </c>
      <c r="E5454" t="s">
        <v>28</v>
      </c>
      <c r="F5454" t="s">
        <v>26</v>
      </c>
      <c r="G5454"/>
      <c r="H5454" t="s">
        <v>27</v>
      </c>
      <c r="I5454">
        <v>0.75</v>
      </c>
      <c r="J5454">
        <v>0.5</v>
      </c>
      <c r="K5454">
        <v>1</v>
      </c>
      <c r="M5454" t="s">
        <v>21</v>
      </c>
    </row>
    <row r="5455" spans="1:17" hidden="1" x14ac:dyDescent="0.25">
      <c r="A5455">
        <v>0</v>
      </c>
      <c r="B5455" t="s">
        <v>46</v>
      </c>
      <c r="C5455" t="s">
        <v>37</v>
      </c>
      <c r="D5455" t="s">
        <v>58</v>
      </c>
      <c r="E5455" t="s">
        <v>20</v>
      </c>
      <c r="F5455" t="s">
        <v>74</v>
      </c>
      <c r="G5455"/>
      <c r="J5455">
        <v>0.25</v>
      </c>
      <c r="K5455">
        <v>0.33</v>
      </c>
      <c r="M5455" t="s">
        <v>75</v>
      </c>
      <c r="N5455" t="s">
        <v>24</v>
      </c>
      <c r="O5455" t="s">
        <v>21</v>
      </c>
    </row>
    <row r="5456" spans="1:17" hidden="1" x14ac:dyDescent="0.25">
      <c r="A5456">
        <v>0</v>
      </c>
      <c r="B5456" t="s">
        <v>46</v>
      </c>
      <c r="C5456" t="s">
        <v>37</v>
      </c>
      <c r="D5456" t="s">
        <v>58</v>
      </c>
      <c r="E5456" t="s">
        <v>18</v>
      </c>
      <c r="F5456" t="s">
        <v>31</v>
      </c>
      <c r="G5456">
        <v>24</v>
      </c>
      <c r="M5456" t="s">
        <v>21</v>
      </c>
    </row>
    <row r="5457" spans="1:15" hidden="1" x14ac:dyDescent="0.25">
      <c r="A5457">
        <v>2</v>
      </c>
      <c r="B5457" t="s">
        <v>46</v>
      </c>
      <c r="C5457" t="s">
        <v>17</v>
      </c>
      <c r="D5457" t="s">
        <v>58</v>
      </c>
      <c r="E5457" t="s">
        <v>18</v>
      </c>
      <c r="F5457" t="s">
        <v>26</v>
      </c>
      <c r="G5457"/>
      <c r="H5457" t="s">
        <v>19</v>
      </c>
      <c r="J5457">
        <v>6</v>
      </c>
      <c r="K5457">
        <v>8</v>
      </c>
      <c r="M5457" t="s">
        <v>21</v>
      </c>
    </row>
    <row r="5458" spans="1:15" hidden="1" x14ac:dyDescent="0.25">
      <c r="A5458">
        <v>2</v>
      </c>
      <c r="B5458" t="s">
        <v>46</v>
      </c>
      <c r="C5458" t="s">
        <v>17</v>
      </c>
      <c r="D5458" t="s">
        <v>58</v>
      </c>
      <c r="E5458" t="s">
        <v>18</v>
      </c>
      <c r="F5458" t="s">
        <v>26</v>
      </c>
      <c r="G5458"/>
      <c r="H5458" t="s">
        <v>19</v>
      </c>
      <c r="J5458">
        <v>6</v>
      </c>
      <c r="K5458">
        <v>8</v>
      </c>
      <c r="M5458" t="s">
        <v>21</v>
      </c>
    </row>
    <row r="5459" spans="1:15" hidden="1" x14ac:dyDescent="0.25">
      <c r="A5459">
        <v>2</v>
      </c>
      <c r="B5459" t="s">
        <v>46</v>
      </c>
      <c r="C5459" t="s">
        <v>17</v>
      </c>
      <c r="D5459" t="s">
        <v>58</v>
      </c>
      <c r="E5459" t="s">
        <v>28</v>
      </c>
      <c r="F5459" t="s">
        <v>26</v>
      </c>
      <c r="G5459"/>
      <c r="H5459" t="s">
        <v>27</v>
      </c>
      <c r="I5459">
        <v>0.75</v>
      </c>
      <c r="J5459">
        <v>0.5</v>
      </c>
      <c r="K5459">
        <v>1</v>
      </c>
      <c r="M5459" t="s">
        <v>21</v>
      </c>
    </row>
    <row r="5460" spans="1:15" hidden="1" x14ac:dyDescent="0.25">
      <c r="A5460">
        <v>2</v>
      </c>
      <c r="B5460" t="s">
        <v>46</v>
      </c>
      <c r="C5460" t="s">
        <v>17</v>
      </c>
      <c r="D5460" t="s">
        <v>58</v>
      </c>
      <c r="E5460" t="s">
        <v>18</v>
      </c>
      <c r="F5460" t="s">
        <v>31</v>
      </c>
      <c r="G5460">
        <v>24</v>
      </c>
      <c r="M5460" t="s">
        <v>21</v>
      </c>
    </row>
    <row r="5461" spans="1:15" hidden="1" x14ac:dyDescent="0.25">
      <c r="A5461">
        <v>2</v>
      </c>
      <c r="B5461" t="s">
        <v>46</v>
      </c>
      <c r="C5461" t="s">
        <v>36</v>
      </c>
      <c r="D5461" t="s">
        <v>58</v>
      </c>
      <c r="E5461" t="s">
        <v>18</v>
      </c>
      <c r="F5461" t="s">
        <v>26</v>
      </c>
      <c r="G5461"/>
      <c r="H5461" t="s">
        <v>19</v>
      </c>
      <c r="J5461">
        <v>8</v>
      </c>
      <c r="K5461">
        <v>10</v>
      </c>
      <c r="M5461" t="s">
        <v>21</v>
      </c>
    </row>
    <row r="5462" spans="1:15" hidden="1" x14ac:dyDescent="0.25">
      <c r="A5462">
        <v>2</v>
      </c>
      <c r="B5462" t="s">
        <v>46</v>
      </c>
      <c r="C5462" t="s">
        <v>36</v>
      </c>
      <c r="D5462" t="s">
        <v>58</v>
      </c>
      <c r="E5462" t="s">
        <v>28</v>
      </c>
      <c r="F5462" t="s">
        <v>26</v>
      </c>
      <c r="G5462"/>
      <c r="H5462" t="s">
        <v>27</v>
      </c>
      <c r="I5462">
        <v>1</v>
      </c>
      <c r="J5462">
        <v>0.5</v>
      </c>
      <c r="K5462">
        <v>2</v>
      </c>
      <c r="M5462" t="s">
        <v>21</v>
      </c>
    </row>
    <row r="5463" spans="1:15" hidden="1" x14ac:dyDescent="0.25">
      <c r="A5463">
        <v>2</v>
      </c>
      <c r="B5463" t="s">
        <v>46</v>
      </c>
      <c r="C5463" t="s">
        <v>36</v>
      </c>
      <c r="D5463" t="s">
        <v>58</v>
      </c>
      <c r="E5463" t="s">
        <v>18</v>
      </c>
      <c r="F5463" t="s">
        <v>31</v>
      </c>
      <c r="G5463">
        <v>24</v>
      </c>
      <c r="M5463" t="s">
        <v>21</v>
      </c>
    </row>
    <row r="5464" spans="1:15" hidden="1" x14ac:dyDescent="0.25">
      <c r="A5464">
        <v>2</v>
      </c>
      <c r="B5464" t="s">
        <v>46</v>
      </c>
      <c r="C5464" t="s">
        <v>38</v>
      </c>
      <c r="D5464" t="s">
        <v>58</v>
      </c>
      <c r="E5464" t="s">
        <v>18</v>
      </c>
      <c r="F5464" t="s">
        <v>26</v>
      </c>
      <c r="G5464"/>
      <c r="H5464" t="s">
        <v>19</v>
      </c>
      <c r="J5464">
        <v>8</v>
      </c>
      <c r="K5464">
        <v>14</v>
      </c>
      <c r="M5464" t="s">
        <v>21</v>
      </c>
    </row>
    <row r="5465" spans="1:15" hidden="1" x14ac:dyDescent="0.25">
      <c r="A5465">
        <v>2</v>
      </c>
      <c r="B5465" t="s">
        <v>46</v>
      </c>
      <c r="C5465" t="s">
        <v>38</v>
      </c>
      <c r="D5465" t="s">
        <v>58</v>
      </c>
      <c r="E5465" t="s">
        <v>28</v>
      </c>
      <c r="F5465" t="s">
        <v>26</v>
      </c>
      <c r="G5465"/>
      <c r="H5465" t="s">
        <v>27</v>
      </c>
      <c r="I5465">
        <v>1</v>
      </c>
      <c r="J5465">
        <v>0.5</v>
      </c>
      <c r="K5465">
        <v>2</v>
      </c>
      <c r="M5465" t="s">
        <v>21</v>
      </c>
    </row>
    <row r="5466" spans="1:15" hidden="1" x14ac:dyDescent="0.25">
      <c r="A5466">
        <v>2</v>
      </c>
      <c r="B5466" t="s">
        <v>46</v>
      </c>
      <c r="C5466" t="s">
        <v>38</v>
      </c>
      <c r="D5466" t="s">
        <v>58</v>
      </c>
      <c r="E5466" t="s">
        <v>18</v>
      </c>
      <c r="F5466" t="s">
        <v>31</v>
      </c>
      <c r="G5466">
        <v>24</v>
      </c>
      <c r="M5466" t="s">
        <v>21</v>
      </c>
    </row>
    <row r="5467" spans="1:15" hidden="1" x14ac:dyDescent="0.25">
      <c r="A5467">
        <v>2</v>
      </c>
      <c r="B5467" t="s">
        <v>46</v>
      </c>
      <c r="C5467" t="s">
        <v>37</v>
      </c>
      <c r="D5467" t="s">
        <v>58</v>
      </c>
      <c r="E5467" t="s">
        <v>18</v>
      </c>
      <c r="F5467" t="s">
        <v>26</v>
      </c>
      <c r="G5467"/>
      <c r="H5467" t="s">
        <v>19</v>
      </c>
      <c r="J5467">
        <v>6</v>
      </c>
      <c r="K5467">
        <v>9</v>
      </c>
      <c r="M5467" t="s">
        <v>21</v>
      </c>
    </row>
    <row r="5468" spans="1:15" hidden="1" x14ac:dyDescent="0.25">
      <c r="A5468">
        <v>2</v>
      </c>
      <c r="B5468" t="s">
        <v>46</v>
      </c>
      <c r="C5468" t="s">
        <v>37</v>
      </c>
      <c r="D5468" t="s">
        <v>58</v>
      </c>
      <c r="E5468" t="s">
        <v>18</v>
      </c>
      <c r="F5468" t="s">
        <v>26</v>
      </c>
      <c r="G5468"/>
      <c r="H5468" t="s">
        <v>19</v>
      </c>
      <c r="J5468">
        <v>6</v>
      </c>
      <c r="K5468">
        <v>8</v>
      </c>
      <c r="M5468" t="s">
        <v>21</v>
      </c>
    </row>
    <row r="5469" spans="1:15" hidden="1" x14ac:dyDescent="0.25">
      <c r="A5469">
        <v>2</v>
      </c>
      <c r="B5469" t="s">
        <v>46</v>
      </c>
      <c r="C5469" t="s">
        <v>37</v>
      </c>
      <c r="D5469" t="s">
        <v>58</v>
      </c>
      <c r="E5469" t="s">
        <v>28</v>
      </c>
      <c r="F5469" t="s">
        <v>26</v>
      </c>
      <c r="G5469"/>
      <c r="H5469" t="s">
        <v>27</v>
      </c>
      <c r="I5469">
        <v>0.75</v>
      </c>
      <c r="J5469">
        <v>0.5</v>
      </c>
      <c r="K5469">
        <v>1</v>
      </c>
      <c r="M5469" t="s">
        <v>21</v>
      </c>
    </row>
    <row r="5470" spans="1:15" hidden="1" x14ac:dyDescent="0.25">
      <c r="A5470">
        <v>2</v>
      </c>
      <c r="B5470" t="s">
        <v>46</v>
      </c>
      <c r="C5470" t="s">
        <v>37</v>
      </c>
      <c r="D5470" t="s">
        <v>58</v>
      </c>
      <c r="E5470" t="s">
        <v>18</v>
      </c>
      <c r="F5470" t="s">
        <v>31</v>
      </c>
      <c r="G5470">
        <v>24</v>
      </c>
      <c r="M5470" t="s">
        <v>21</v>
      </c>
    </row>
    <row r="5471" spans="1:15" x14ac:dyDescent="0.25">
      <c r="A5471">
        <v>1</v>
      </c>
      <c r="B5471" t="s">
        <v>46</v>
      </c>
      <c r="C5471" t="s">
        <v>17</v>
      </c>
      <c r="D5471" t="s">
        <v>58</v>
      </c>
      <c r="E5471" t="s">
        <v>18</v>
      </c>
      <c r="F5471" t="s">
        <v>26</v>
      </c>
      <c r="G5471"/>
      <c r="H5471" t="s">
        <v>19</v>
      </c>
      <c r="J5471">
        <v>6</v>
      </c>
      <c r="K5471">
        <v>8</v>
      </c>
      <c r="M5471" t="s">
        <v>21</v>
      </c>
    </row>
    <row r="5472" spans="1:15" x14ac:dyDescent="0.25">
      <c r="A5472">
        <v>1</v>
      </c>
      <c r="B5472" t="s">
        <v>46</v>
      </c>
      <c r="C5472" t="s">
        <v>17</v>
      </c>
      <c r="D5472" t="s">
        <v>58</v>
      </c>
      <c r="E5472" t="s">
        <v>20</v>
      </c>
      <c r="F5472" t="s">
        <v>74</v>
      </c>
      <c r="G5472"/>
      <c r="J5472">
        <v>0.25</v>
      </c>
      <c r="K5472">
        <v>0.33</v>
      </c>
      <c r="M5472" t="s">
        <v>75</v>
      </c>
      <c r="N5472" t="s">
        <v>21</v>
      </c>
      <c r="O5472" t="s">
        <v>22</v>
      </c>
    </row>
    <row r="5473" spans="1:15" x14ac:dyDescent="0.25">
      <c r="A5473">
        <v>1</v>
      </c>
      <c r="B5473" t="s">
        <v>46</v>
      </c>
      <c r="C5473" t="s">
        <v>17</v>
      </c>
      <c r="D5473" t="s">
        <v>58</v>
      </c>
      <c r="E5473" t="s">
        <v>23</v>
      </c>
      <c r="F5473" t="s">
        <v>26</v>
      </c>
      <c r="G5473"/>
      <c r="H5473" t="s">
        <v>19</v>
      </c>
      <c r="J5473">
        <v>6</v>
      </c>
      <c r="K5473">
        <v>8</v>
      </c>
      <c r="M5473" t="s">
        <v>22</v>
      </c>
    </row>
    <row r="5474" spans="1:15" x14ac:dyDescent="0.25">
      <c r="A5474">
        <v>1</v>
      </c>
      <c r="B5474" t="s">
        <v>46</v>
      </c>
      <c r="C5474" t="s">
        <v>17</v>
      </c>
      <c r="D5474" t="s">
        <v>58</v>
      </c>
      <c r="E5474" t="s">
        <v>28</v>
      </c>
      <c r="F5474" t="s">
        <v>26</v>
      </c>
      <c r="G5474"/>
      <c r="H5474" t="s">
        <v>27</v>
      </c>
      <c r="I5474">
        <v>0.75</v>
      </c>
      <c r="J5474">
        <v>0.5</v>
      </c>
      <c r="K5474">
        <v>1</v>
      </c>
      <c r="M5474" t="s">
        <v>21</v>
      </c>
    </row>
    <row r="5475" spans="1:15" x14ac:dyDescent="0.25">
      <c r="A5475">
        <v>1</v>
      </c>
      <c r="B5475" t="s">
        <v>46</v>
      </c>
      <c r="C5475" t="s">
        <v>17</v>
      </c>
      <c r="D5475" t="s">
        <v>58</v>
      </c>
      <c r="E5475" t="s">
        <v>20</v>
      </c>
      <c r="F5475" t="s">
        <v>74</v>
      </c>
      <c r="G5475"/>
      <c r="J5475">
        <v>0.25</v>
      </c>
      <c r="K5475">
        <v>0.33</v>
      </c>
      <c r="M5475" t="s">
        <v>75</v>
      </c>
      <c r="N5475" t="s">
        <v>24</v>
      </c>
      <c r="O5475" t="s">
        <v>21</v>
      </c>
    </row>
    <row r="5476" spans="1:15" x14ac:dyDescent="0.25">
      <c r="A5476">
        <v>1</v>
      </c>
      <c r="B5476" t="s">
        <v>46</v>
      </c>
      <c r="C5476" t="s">
        <v>17</v>
      </c>
      <c r="D5476" t="s">
        <v>58</v>
      </c>
      <c r="E5476" t="s">
        <v>18</v>
      </c>
      <c r="F5476" t="s">
        <v>31</v>
      </c>
      <c r="G5476">
        <v>24</v>
      </c>
      <c r="M5476" t="s">
        <v>21</v>
      </c>
    </row>
    <row r="5477" spans="1:15" x14ac:dyDescent="0.25">
      <c r="A5477">
        <v>1</v>
      </c>
      <c r="B5477" t="s">
        <v>46</v>
      </c>
      <c r="C5477" t="s">
        <v>36</v>
      </c>
      <c r="D5477" t="s">
        <v>58</v>
      </c>
      <c r="E5477" t="s">
        <v>18</v>
      </c>
      <c r="F5477" t="s">
        <v>26</v>
      </c>
      <c r="G5477"/>
      <c r="H5477" t="s">
        <v>19</v>
      </c>
      <c r="J5477">
        <v>8</v>
      </c>
      <c r="K5477">
        <v>10</v>
      </c>
      <c r="M5477" t="s">
        <v>21</v>
      </c>
    </row>
    <row r="5478" spans="1:15" x14ac:dyDescent="0.25">
      <c r="A5478">
        <v>1</v>
      </c>
      <c r="B5478" t="s">
        <v>46</v>
      </c>
      <c r="C5478" t="s">
        <v>36</v>
      </c>
      <c r="D5478" t="s">
        <v>58</v>
      </c>
      <c r="E5478" t="s">
        <v>28</v>
      </c>
      <c r="F5478" t="s">
        <v>26</v>
      </c>
      <c r="G5478"/>
      <c r="H5478" t="s">
        <v>27</v>
      </c>
      <c r="I5478">
        <v>1</v>
      </c>
      <c r="J5478">
        <v>0.5</v>
      </c>
      <c r="K5478">
        <v>2</v>
      </c>
      <c r="M5478" t="s">
        <v>21</v>
      </c>
    </row>
    <row r="5479" spans="1:15" x14ac:dyDescent="0.25">
      <c r="A5479">
        <v>1</v>
      </c>
      <c r="B5479" t="s">
        <v>46</v>
      </c>
      <c r="C5479" t="s">
        <v>36</v>
      </c>
      <c r="D5479" t="s">
        <v>58</v>
      </c>
      <c r="E5479" t="s">
        <v>18</v>
      </c>
      <c r="F5479" t="s">
        <v>31</v>
      </c>
      <c r="G5479">
        <v>24</v>
      </c>
      <c r="M5479" t="s">
        <v>21</v>
      </c>
    </row>
    <row r="5480" spans="1:15" x14ac:dyDescent="0.25">
      <c r="A5480">
        <v>1</v>
      </c>
      <c r="B5480" t="s">
        <v>46</v>
      </c>
      <c r="C5480" t="s">
        <v>38</v>
      </c>
      <c r="D5480" t="s">
        <v>58</v>
      </c>
      <c r="E5480" t="s">
        <v>18</v>
      </c>
      <c r="F5480" t="s">
        <v>26</v>
      </c>
      <c r="G5480"/>
      <c r="H5480" t="s">
        <v>19</v>
      </c>
      <c r="J5480">
        <v>8</v>
      </c>
      <c r="K5480">
        <v>14</v>
      </c>
      <c r="M5480" t="s">
        <v>21</v>
      </c>
    </row>
    <row r="5481" spans="1:15" x14ac:dyDescent="0.25">
      <c r="A5481">
        <v>1</v>
      </c>
      <c r="B5481" t="s">
        <v>46</v>
      </c>
      <c r="C5481" t="s">
        <v>38</v>
      </c>
      <c r="D5481" t="s">
        <v>58</v>
      </c>
      <c r="E5481" t="s">
        <v>28</v>
      </c>
      <c r="F5481" t="s">
        <v>26</v>
      </c>
      <c r="G5481"/>
      <c r="H5481" t="s">
        <v>27</v>
      </c>
      <c r="I5481">
        <v>1</v>
      </c>
      <c r="J5481">
        <v>0.5</v>
      </c>
      <c r="K5481">
        <v>2</v>
      </c>
      <c r="M5481" t="s">
        <v>21</v>
      </c>
    </row>
    <row r="5482" spans="1:15" x14ac:dyDescent="0.25">
      <c r="A5482">
        <v>1</v>
      </c>
      <c r="B5482" t="s">
        <v>46</v>
      </c>
      <c r="C5482" t="s">
        <v>38</v>
      </c>
      <c r="D5482" t="s">
        <v>58</v>
      </c>
      <c r="E5482" t="s">
        <v>18</v>
      </c>
      <c r="F5482" t="s">
        <v>31</v>
      </c>
      <c r="G5482">
        <v>24</v>
      </c>
      <c r="M5482" t="s">
        <v>21</v>
      </c>
    </row>
    <row r="5483" spans="1:15" x14ac:dyDescent="0.25">
      <c r="A5483">
        <v>1</v>
      </c>
      <c r="B5483" t="s">
        <v>46</v>
      </c>
      <c r="C5483" t="s">
        <v>37</v>
      </c>
      <c r="D5483" t="s">
        <v>58</v>
      </c>
      <c r="E5483" t="s">
        <v>18</v>
      </c>
      <c r="F5483" t="s">
        <v>26</v>
      </c>
      <c r="G5483"/>
      <c r="H5483" t="s">
        <v>19</v>
      </c>
      <c r="J5483">
        <v>6</v>
      </c>
      <c r="K5483">
        <v>8</v>
      </c>
      <c r="M5483" t="s">
        <v>21</v>
      </c>
    </row>
    <row r="5484" spans="1:15" x14ac:dyDescent="0.25">
      <c r="A5484">
        <v>1</v>
      </c>
      <c r="B5484" t="s">
        <v>46</v>
      </c>
      <c r="C5484" t="s">
        <v>37</v>
      </c>
      <c r="D5484" t="s">
        <v>58</v>
      </c>
      <c r="E5484" t="s">
        <v>20</v>
      </c>
      <c r="F5484" t="s">
        <v>74</v>
      </c>
      <c r="G5484"/>
      <c r="J5484">
        <v>0.25</v>
      </c>
      <c r="K5484">
        <v>0.33</v>
      </c>
      <c r="M5484" t="s">
        <v>75</v>
      </c>
      <c r="N5484" t="s">
        <v>21</v>
      </c>
      <c r="O5484" t="s">
        <v>22</v>
      </c>
    </row>
    <row r="5485" spans="1:15" x14ac:dyDescent="0.25">
      <c r="A5485">
        <v>1</v>
      </c>
      <c r="B5485" t="s">
        <v>46</v>
      </c>
      <c r="C5485" t="s">
        <v>37</v>
      </c>
      <c r="D5485" t="s">
        <v>58</v>
      </c>
      <c r="E5485" t="s">
        <v>23</v>
      </c>
      <c r="F5485" t="s">
        <v>26</v>
      </c>
      <c r="G5485"/>
      <c r="H5485" t="s">
        <v>19</v>
      </c>
      <c r="J5485">
        <v>6</v>
      </c>
      <c r="K5485">
        <v>8</v>
      </c>
      <c r="M5485" t="s">
        <v>22</v>
      </c>
    </row>
    <row r="5486" spans="1:15" x14ac:dyDescent="0.25">
      <c r="A5486">
        <v>1</v>
      </c>
      <c r="B5486" t="s">
        <v>46</v>
      </c>
      <c r="C5486" t="s">
        <v>37</v>
      </c>
      <c r="D5486" t="s">
        <v>58</v>
      </c>
      <c r="E5486" t="s">
        <v>28</v>
      </c>
      <c r="F5486" t="s">
        <v>26</v>
      </c>
      <c r="G5486"/>
      <c r="H5486" t="s">
        <v>27</v>
      </c>
      <c r="I5486">
        <v>0.75</v>
      </c>
      <c r="J5486">
        <v>0.5</v>
      </c>
      <c r="K5486">
        <v>1</v>
      </c>
      <c r="M5486" t="s">
        <v>21</v>
      </c>
    </row>
    <row r="5487" spans="1:15" x14ac:dyDescent="0.25">
      <c r="A5487">
        <v>1</v>
      </c>
      <c r="B5487" t="s">
        <v>46</v>
      </c>
      <c r="C5487" t="s">
        <v>37</v>
      </c>
      <c r="D5487" t="s">
        <v>58</v>
      </c>
      <c r="E5487" t="s">
        <v>20</v>
      </c>
      <c r="F5487" t="s">
        <v>74</v>
      </c>
      <c r="G5487"/>
      <c r="J5487">
        <v>0.25</v>
      </c>
      <c r="K5487">
        <v>0.33</v>
      </c>
      <c r="M5487" t="s">
        <v>75</v>
      </c>
      <c r="N5487" t="s">
        <v>24</v>
      </c>
      <c r="O5487" t="s">
        <v>21</v>
      </c>
    </row>
    <row r="5488" spans="1:15" x14ac:dyDescent="0.25">
      <c r="A5488">
        <v>1</v>
      </c>
      <c r="B5488" t="s">
        <v>46</v>
      </c>
      <c r="C5488" t="s">
        <v>37</v>
      </c>
      <c r="D5488" t="s">
        <v>58</v>
      </c>
      <c r="E5488" t="s">
        <v>18</v>
      </c>
      <c r="F5488" t="s">
        <v>31</v>
      </c>
      <c r="G5488">
        <v>24</v>
      </c>
      <c r="M5488" t="s">
        <v>21</v>
      </c>
    </row>
    <row r="5489" spans="1:17" hidden="1" x14ac:dyDescent="0.25">
      <c r="A5489">
        <v>0</v>
      </c>
      <c r="B5489" t="s">
        <v>47</v>
      </c>
      <c r="C5489" t="s">
        <v>17</v>
      </c>
      <c r="D5489" t="s">
        <v>58</v>
      </c>
      <c r="E5489" t="s">
        <v>48</v>
      </c>
      <c r="F5489" t="s">
        <v>26</v>
      </c>
      <c r="G5489">
        <v>24</v>
      </c>
      <c r="M5489" t="s">
        <v>24</v>
      </c>
      <c r="P5489">
        <v>5000</v>
      </c>
      <c r="Q5489" t="s">
        <v>61</v>
      </c>
    </row>
    <row r="5490" spans="1:17" hidden="1" x14ac:dyDescent="0.25">
      <c r="A5490">
        <v>0</v>
      </c>
      <c r="B5490" t="s">
        <v>47</v>
      </c>
      <c r="C5490" t="s">
        <v>36</v>
      </c>
      <c r="D5490" t="s">
        <v>58</v>
      </c>
      <c r="E5490" t="s">
        <v>48</v>
      </c>
      <c r="F5490" t="s">
        <v>26</v>
      </c>
      <c r="G5490">
        <v>24</v>
      </c>
      <c r="M5490" t="s">
        <v>24</v>
      </c>
      <c r="P5490">
        <v>5000</v>
      </c>
      <c r="Q5490" t="s">
        <v>61</v>
      </c>
    </row>
    <row r="5491" spans="1:17" hidden="1" x14ac:dyDescent="0.25">
      <c r="A5491">
        <v>0</v>
      </c>
      <c r="B5491" t="s">
        <v>47</v>
      </c>
      <c r="C5491" t="s">
        <v>37</v>
      </c>
      <c r="D5491" t="s">
        <v>58</v>
      </c>
      <c r="E5491" t="s">
        <v>48</v>
      </c>
      <c r="F5491" t="s">
        <v>26</v>
      </c>
      <c r="G5491">
        <v>24</v>
      </c>
      <c r="M5491" t="s">
        <v>24</v>
      </c>
      <c r="P5491">
        <v>5000</v>
      </c>
      <c r="Q5491" t="s">
        <v>61</v>
      </c>
    </row>
    <row r="5492" spans="1:17" hidden="1" x14ac:dyDescent="0.25">
      <c r="A5492">
        <v>0</v>
      </c>
      <c r="B5492" t="s">
        <v>47</v>
      </c>
      <c r="C5492" t="s">
        <v>38</v>
      </c>
      <c r="D5492" t="s">
        <v>58</v>
      </c>
      <c r="E5492" t="s">
        <v>48</v>
      </c>
      <c r="F5492" t="s">
        <v>26</v>
      </c>
      <c r="G5492">
        <v>24</v>
      </c>
      <c r="M5492" t="s">
        <v>24</v>
      </c>
      <c r="P5492">
        <v>5000</v>
      </c>
      <c r="Q5492" t="s">
        <v>61</v>
      </c>
    </row>
    <row r="5493" spans="1:17" hidden="1" x14ac:dyDescent="0.25">
      <c r="A5493">
        <v>0</v>
      </c>
      <c r="B5493" t="s">
        <v>49</v>
      </c>
      <c r="C5493" t="s">
        <v>17</v>
      </c>
      <c r="D5493" t="s">
        <v>58</v>
      </c>
      <c r="E5493" t="s">
        <v>50</v>
      </c>
      <c r="F5493" t="s">
        <v>26</v>
      </c>
      <c r="G5493">
        <v>24</v>
      </c>
      <c r="M5493" t="s">
        <v>24</v>
      </c>
      <c r="P5493">
        <v>5000</v>
      </c>
      <c r="Q5493" t="s">
        <v>61</v>
      </c>
    </row>
    <row r="5494" spans="1:17" hidden="1" x14ac:dyDescent="0.25">
      <c r="A5494">
        <v>0</v>
      </c>
      <c r="B5494" t="s">
        <v>49</v>
      </c>
      <c r="C5494" t="s">
        <v>36</v>
      </c>
      <c r="D5494" t="s">
        <v>58</v>
      </c>
      <c r="E5494" t="s">
        <v>50</v>
      </c>
      <c r="F5494" t="s">
        <v>26</v>
      </c>
      <c r="G5494">
        <v>24</v>
      </c>
      <c r="M5494" t="s">
        <v>24</v>
      </c>
      <c r="P5494">
        <v>5000</v>
      </c>
      <c r="Q5494" t="s">
        <v>61</v>
      </c>
    </row>
    <row r="5495" spans="1:17" hidden="1" x14ac:dyDescent="0.25">
      <c r="A5495">
        <v>0</v>
      </c>
      <c r="B5495" t="s">
        <v>49</v>
      </c>
      <c r="C5495" t="s">
        <v>37</v>
      </c>
      <c r="D5495" t="s">
        <v>58</v>
      </c>
      <c r="E5495" t="s">
        <v>50</v>
      </c>
      <c r="F5495" t="s">
        <v>26</v>
      </c>
      <c r="G5495">
        <v>24</v>
      </c>
      <c r="M5495" t="s">
        <v>24</v>
      </c>
      <c r="P5495">
        <v>5000</v>
      </c>
      <c r="Q5495" t="s">
        <v>61</v>
      </c>
    </row>
    <row r="5496" spans="1:17" hidden="1" x14ac:dyDescent="0.25">
      <c r="A5496">
        <v>0</v>
      </c>
      <c r="B5496" t="s">
        <v>49</v>
      </c>
      <c r="C5496" t="s">
        <v>38</v>
      </c>
      <c r="D5496" t="s">
        <v>58</v>
      </c>
      <c r="E5496" t="s">
        <v>50</v>
      </c>
      <c r="F5496" t="s">
        <v>26</v>
      </c>
      <c r="G5496">
        <v>24</v>
      </c>
      <c r="M5496" t="s">
        <v>24</v>
      </c>
      <c r="P5496">
        <v>5000</v>
      </c>
      <c r="Q5496" t="s">
        <v>61</v>
      </c>
    </row>
    <row r="5497" spans="1:17" x14ac:dyDescent="0.25">
      <c r="A5497">
        <v>1</v>
      </c>
      <c r="B5497" t="s">
        <v>47</v>
      </c>
      <c r="C5497" t="s">
        <v>17</v>
      </c>
      <c r="D5497" t="s">
        <v>58</v>
      </c>
      <c r="E5497" t="s">
        <v>48</v>
      </c>
      <c r="F5497" t="s">
        <v>26</v>
      </c>
      <c r="G5497">
        <v>24</v>
      </c>
      <c r="M5497" t="s">
        <v>24</v>
      </c>
      <c r="P5497">
        <v>5000</v>
      </c>
      <c r="Q5497" t="s">
        <v>61</v>
      </c>
    </row>
    <row r="5498" spans="1:17" x14ac:dyDescent="0.25">
      <c r="A5498">
        <v>1</v>
      </c>
      <c r="B5498" t="s">
        <v>47</v>
      </c>
      <c r="C5498" t="s">
        <v>36</v>
      </c>
      <c r="D5498" t="s">
        <v>58</v>
      </c>
      <c r="E5498" t="s">
        <v>48</v>
      </c>
      <c r="F5498" t="s">
        <v>26</v>
      </c>
      <c r="G5498">
        <v>24</v>
      </c>
      <c r="M5498" t="s">
        <v>24</v>
      </c>
      <c r="P5498">
        <v>5000</v>
      </c>
      <c r="Q5498" t="s">
        <v>61</v>
      </c>
    </row>
    <row r="5499" spans="1:17" x14ac:dyDescent="0.25">
      <c r="A5499">
        <v>1</v>
      </c>
      <c r="B5499" t="s">
        <v>47</v>
      </c>
      <c r="C5499" t="s">
        <v>37</v>
      </c>
      <c r="D5499" t="s">
        <v>58</v>
      </c>
      <c r="E5499" t="s">
        <v>48</v>
      </c>
      <c r="F5499" t="s">
        <v>26</v>
      </c>
      <c r="G5499">
        <v>24</v>
      </c>
      <c r="M5499" t="s">
        <v>24</v>
      </c>
      <c r="P5499">
        <v>5000</v>
      </c>
      <c r="Q5499" t="s">
        <v>61</v>
      </c>
    </row>
    <row r="5500" spans="1:17" x14ac:dyDescent="0.25">
      <c r="A5500">
        <v>1</v>
      </c>
      <c r="B5500" t="s">
        <v>47</v>
      </c>
      <c r="C5500" t="s">
        <v>38</v>
      </c>
      <c r="D5500" t="s">
        <v>58</v>
      </c>
      <c r="E5500" t="s">
        <v>48</v>
      </c>
      <c r="F5500" t="s">
        <v>26</v>
      </c>
      <c r="G5500">
        <v>24</v>
      </c>
      <c r="M5500" t="s">
        <v>24</v>
      </c>
      <c r="P5500">
        <v>5000</v>
      </c>
      <c r="Q5500" t="s">
        <v>61</v>
      </c>
    </row>
    <row r="5501" spans="1:17" hidden="1" x14ac:dyDescent="0.25">
      <c r="A5501">
        <v>2</v>
      </c>
      <c r="B5501" t="s">
        <v>47</v>
      </c>
      <c r="C5501" t="s">
        <v>17</v>
      </c>
      <c r="D5501" t="s">
        <v>58</v>
      </c>
      <c r="E5501" t="s">
        <v>48</v>
      </c>
      <c r="F5501" t="s">
        <v>26</v>
      </c>
      <c r="G5501">
        <v>24</v>
      </c>
      <c r="M5501" t="s">
        <v>24</v>
      </c>
      <c r="P5501">
        <v>5000</v>
      </c>
      <c r="Q5501" t="s">
        <v>61</v>
      </c>
    </row>
    <row r="5502" spans="1:17" hidden="1" x14ac:dyDescent="0.25">
      <c r="A5502">
        <v>2</v>
      </c>
      <c r="B5502" t="s">
        <v>47</v>
      </c>
      <c r="C5502" t="s">
        <v>36</v>
      </c>
      <c r="D5502" t="s">
        <v>58</v>
      </c>
      <c r="E5502" t="s">
        <v>48</v>
      </c>
      <c r="F5502" t="s">
        <v>26</v>
      </c>
      <c r="G5502">
        <v>24</v>
      </c>
      <c r="M5502" t="s">
        <v>24</v>
      </c>
      <c r="P5502">
        <v>5000</v>
      </c>
      <c r="Q5502" t="s">
        <v>61</v>
      </c>
    </row>
    <row r="5503" spans="1:17" hidden="1" x14ac:dyDescent="0.25">
      <c r="A5503">
        <v>2</v>
      </c>
      <c r="B5503" t="s">
        <v>47</v>
      </c>
      <c r="C5503" t="s">
        <v>37</v>
      </c>
      <c r="D5503" t="s">
        <v>58</v>
      </c>
      <c r="E5503" t="s">
        <v>48</v>
      </c>
      <c r="F5503" t="s">
        <v>26</v>
      </c>
      <c r="G5503">
        <v>24</v>
      </c>
      <c r="M5503" t="s">
        <v>24</v>
      </c>
      <c r="P5503">
        <v>5000</v>
      </c>
      <c r="Q5503" t="s">
        <v>61</v>
      </c>
    </row>
    <row r="5504" spans="1:17" hidden="1" x14ac:dyDescent="0.25">
      <c r="A5504">
        <v>2</v>
      </c>
      <c r="B5504" t="s">
        <v>47</v>
      </c>
      <c r="C5504" t="s">
        <v>38</v>
      </c>
      <c r="D5504" t="s">
        <v>58</v>
      </c>
      <c r="E5504" t="s">
        <v>48</v>
      </c>
      <c r="F5504" t="s">
        <v>26</v>
      </c>
      <c r="G5504">
        <v>24</v>
      </c>
      <c r="M5504" t="s">
        <v>24</v>
      </c>
      <c r="P5504">
        <v>5000</v>
      </c>
      <c r="Q5504" t="s">
        <v>61</v>
      </c>
    </row>
    <row r="5505" spans="1:17" x14ac:dyDescent="0.25">
      <c r="A5505">
        <v>1</v>
      </c>
      <c r="B5505" t="s">
        <v>49</v>
      </c>
      <c r="C5505" t="s">
        <v>17</v>
      </c>
      <c r="D5505" t="s">
        <v>58</v>
      </c>
      <c r="E5505" t="s">
        <v>50</v>
      </c>
      <c r="F5505" t="s">
        <v>26</v>
      </c>
      <c r="G5505">
        <v>24</v>
      </c>
      <c r="M5505" t="s">
        <v>24</v>
      </c>
      <c r="P5505">
        <v>5000</v>
      </c>
      <c r="Q5505" t="s">
        <v>61</v>
      </c>
    </row>
    <row r="5506" spans="1:17" x14ac:dyDescent="0.25">
      <c r="A5506">
        <v>1</v>
      </c>
      <c r="B5506" t="s">
        <v>49</v>
      </c>
      <c r="C5506" t="s">
        <v>36</v>
      </c>
      <c r="D5506" t="s">
        <v>58</v>
      </c>
      <c r="E5506" t="s">
        <v>50</v>
      </c>
      <c r="F5506" t="s">
        <v>26</v>
      </c>
      <c r="G5506">
        <v>24</v>
      </c>
      <c r="M5506" t="s">
        <v>24</v>
      </c>
      <c r="P5506">
        <v>5000</v>
      </c>
      <c r="Q5506" t="s">
        <v>61</v>
      </c>
    </row>
    <row r="5507" spans="1:17" x14ac:dyDescent="0.25">
      <c r="A5507">
        <v>1</v>
      </c>
      <c r="B5507" t="s">
        <v>49</v>
      </c>
      <c r="C5507" t="s">
        <v>37</v>
      </c>
      <c r="D5507" t="s">
        <v>58</v>
      </c>
      <c r="E5507" t="s">
        <v>50</v>
      </c>
      <c r="F5507" t="s">
        <v>26</v>
      </c>
      <c r="G5507">
        <v>24</v>
      </c>
      <c r="M5507" t="s">
        <v>24</v>
      </c>
      <c r="P5507">
        <v>5000</v>
      </c>
      <c r="Q5507" t="s">
        <v>61</v>
      </c>
    </row>
    <row r="5508" spans="1:17" x14ac:dyDescent="0.25">
      <c r="A5508">
        <v>1</v>
      </c>
      <c r="B5508" t="s">
        <v>49</v>
      </c>
      <c r="C5508" t="s">
        <v>38</v>
      </c>
      <c r="D5508" t="s">
        <v>58</v>
      </c>
      <c r="E5508" t="s">
        <v>50</v>
      </c>
      <c r="F5508" t="s">
        <v>26</v>
      </c>
      <c r="G5508">
        <v>24</v>
      </c>
      <c r="M5508" t="s">
        <v>24</v>
      </c>
      <c r="P5508">
        <v>5000</v>
      </c>
      <c r="Q5508" t="s">
        <v>61</v>
      </c>
    </row>
    <row r="5509" spans="1:17" hidden="1" x14ac:dyDescent="0.25">
      <c r="A5509">
        <v>2</v>
      </c>
      <c r="B5509" t="s">
        <v>49</v>
      </c>
      <c r="C5509" t="s">
        <v>17</v>
      </c>
      <c r="D5509" t="s">
        <v>58</v>
      </c>
      <c r="E5509" t="s">
        <v>50</v>
      </c>
      <c r="F5509" t="s">
        <v>26</v>
      </c>
      <c r="G5509">
        <v>24</v>
      </c>
      <c r="M5509" t="s">
        <v>24</v>
      </c>
      <c r="P5509">
        <v>5000</v>
      </c>
      <c r="Q5509" t="s">
        <v>61</v>
      </c>
    </row>
    <row r="5510" spans="1:17" hidden="1" x14ac:dyDescent="0.25">
      <c r="A5510">
        <v>2</v>
      </c>
      <c r="B5510" t="s">
        <v>49</v>
      </c>
      <c r="C5510" t="s">
        <v>36</v>
      </c>
      <c r="D5510" t="s">
        <v>58</v>
      </c>
      <c r="E5510" t="s">
        <v>50</v>
      </c>
      <c r="F5510" t="s">
        <v>26</v>
      </c>
      <c r="G5510">
        <v>24</v>
      </c>
      <c r="M5510" t="s">
        <v>24</v>
      </c>
      <c r="P5510">
        <v>5000</v>
      </c>
      <c r="Q5510" t="s">
        <v>61</v>
      </c>
    </row>
    <row r="5511" spans="1:17" hidden="1" x14ac:dyDescent="0.25">
      <c r="A5511">
        <v>2</v>
      </c>
      <c r="B5511" t="s">
        <v>49</v>
      </c>
      <c r="C5511" t="s">
        <v>37</v>
      </c>
      <c r="D5511" t="s">
        <v>58</v>
      </c>
      <c r="E5511" t="s">
        <v>50</v>
      </c>
      <c r="F5511" t="s">
        <v>26</v>
      </c>
      <c r="G5511">
        <v>24</v>
      </c>
      <c r="M5511" t="s">
        <v>24</v>
      </c>
      <c r="P5511">
        <v>5000</v>
      </c>
      <c r="Q5511" t="s">
        <v>61</v>
      </c>
    </row>
    <row r="5512" spans="1:17" hidden="1" x14ac:dyDescent="0.25">
      <c r="A5512">
        <v>2</v>
      </c>
      <c r="B5512" t="s">
        <v>49</v>
      </c>
      <c r="C5512" t="s">
        <v>38</v>
      </c>
      <c r="D5512" t="s">
        <v>58</v>
      </c>
      <c r="E5512" t="s">
        <v>50</v>
      </c>
      <c r="F5512" t="s">
        <v>26</v>
      </c>
      <c r="G5512">
        <v>24</v>
      </c>
      <c r="M5512" t="s">
        <v>24</v>
      </c>
      <c r="P5512">
        <v>5000</v>
      </c>
      <c r="Q5512" t="s">
        <v>61</v>
      </c>
    </row>
    <row r="5513" spans="1:17" hidden="1" x14ac:dyDescent="0.25">
      <c r="A5513">
        <v>0</v>
      </c>
      <c r="B5513" t="s">
        <v>47</v>
      </c>
      <c r="C5513" t="s">
        <v>36</v>
      </c>
      <c r="D5513" t="s">
        <v>52</v>
      </c>
      <c r="E5513" t="s">
        <v>48</v>
      </c>
      <c r="F5513" t="s">
        <v>26</v>
      </c>
      <c r="G5513">
        <v>24</v>
      </c>
      <c r="M5513" t="s">
        <v>24</v>
      </c>
      <c r="O5513" t="s">
        <v>29</v>
      </c>
      <c r="P5513">
        <v>5000</v>
      </c>
      <c r="Q5513" t="s">
        <v>61</v>
      </c>
    </row>
    <row r="5514" spans="1:17" hidden="1" x14ac:dyDescent="0.25">
      <c r="A5514">
        <v>0</v>
      </c>
      <c r="B5514" t="s">
        <v>49</v>
      </c>
      <c r="C5514" t="s">
        <v>36</v>
      </c>
      <c r="D5514" t="s">
        <v>52</v>
      </c>
      <c r="E5514" t="s">
        <v>50</v>
      </c>
      <c r="F5514" t="s">
        <v>26</v>
      </c>
      <c r="G5514">
        <v>24</v>
      </c>
      <c r="M5514" t="s">
        <v>24</v>
      </c>
      <c r="O5514" t="s">
        <v>29</v>
      </c>
      <c r="P5514">
        <v>5000</v>
      </c>
      <c r="Q5514" t="s">
        <v>61</v>
      </c>
    </row>
    <row r="5515" spans="1:17" x14ac:dyDescent="0.25">
      <c r="A5515">
        <v>1</v>
      </c>
      <c r="B5515" t="s">
        <v>47</v>
      </c>
      <c r="C5515" t="s">
        <v>36</v>
      </c>
      <c r="D5515" t="s">
        <v>52</v>
      </c>
      <c r="E5515" t="s">
        <v>48</v>
      </c>
      <c r="F5515" t="s">
        <v>26</v>
      </c>
      <c r="G5515">
        <v>24</v>
      </c>
      <c r="M5515" t="s">
        <v>24</v>
      </c>
      <c r="O5515" t="s">
        <v>29</v>
      </c>
      <c r="P5515">
        <v>5000</v>
      </c>
      <c r="Q5515" t="s">
        <v>61</v>
      </c>
    </row>
    <row r="5516" spans="1:17" hidden="1" x14ac:dyDescent="0.25">
      <c r="A5516">
        <v>2</v>
      </c>
      <c r="B5516" t="s">
        <v>47</v>
      </c>
      <c r="C5516" t="s">
        <v>36</v>
      </c>
      <c r="D5516" t="s">
        <v>52</v>
      </c>
      <c r="E5516" t="s">
        <v>48</v>
      </c>
      <c r="F5516" t="s">
        <v>26</v>
      </c>
      <c r="G5516">
        <v>24</v>
      </c>
      <c r="M5516" t="s">
        <v>24</v>
      </c>
      <c r="O5516" t="s">
        <v>29</v>
      </c>
      <c r="P5516">
        <v>5000</v>
      </c>
      <c r="Q5516" t="s">
        <v>61</v>
      </c>
    </row>
    <row r="5517" spans="1:17" x14ac:dyDescent="0.25">
      <c r="A5517">
        <v>1</v>
      </c>
      <c r="B5517" t="s">
        <v>49</v>
      </c>
      <c r="C5517" t="s">
        <v>36</v>
      </c>
      <c r="D5517" t="s">
        <v>52</v>
      </c>
      <c r="E5517" t="s">
        <v>50</v>
      </c>
      <c r="F5517" t="s">
        <v>26</v>
      </c>
      <c r="G5517">
        <v>24</v>
      </c>
      <c r="M5517" t="s">
        <v>24</v>
      </c>
      <c r="O5517" t="s">
        <v>29</v>
      </c>
      <c r="P5517">
        <v>5000</v>
      </c>
      <c r="Q5517" t="s">
        <v>61</v>
      </c>
    </row>
    <row r="5518" spans="1:17" hidden="1" x14ac:dyDescent="0.25">
      <c r="A5518">
        <v>2</v>
      </c>
      <c r="B5518" t="s">
        <v>49</v>
      </c>
      <c r="C5518" t="s">
        <v>36</v>
      </c>
      <c r="D5518" t="s">
        <v>52</v>
      </c>
      <c r="E5518" t="s">
        <v>50</v>
      </c>
      <c r="F5518" t="s">
        <v>26</v>
      </c>
      <c r="G5518">
        <v>24</v>
      </c>
      <c r="M5518" t="s">
        <v>24</v>
      </c>
      <c r="O5518" t="s">
        <v>29</v>
      </c>
      <c r="P5518">
        <v>5000</v>
      </c>
      <c r="Q5518" t="s">
        <v>61</v>
      </c>
    </row>
    <row r="5519" spans="1:17" hidden="1" x14ac:dyDescent="0.25">
      <c r="A5519">
        <v>0</v>
      </c>
      <c r="B5519" t="s">
        <v>47</v>
      </c>
      <c r="C5519" t="s">
        <v>17</v>
      </c>
      <c r="D5519" t="s">
        <v>51</v>
      </c>
      <c r="E5519" t="s">
        <v>48</v>
      </c>
      <c r="F5519" t="s">
        <v>26</v>
      </c>
      <c r="G5519">
        <v>24</v>
      </c>
      <c r="M5519" t="s">
        <v>24</v>
      </c>
      <c r="O5519" t="s">
        <v>29</v>
      </c>
      <c r="P5519">
        <v>5000</v>
      </c>
      <c r="Q5519" t="s">
        <v>61</v>
      </c>
    </row>
    <row r="5520" spans="1:17" hidden="1" x14ac:dyDescent="0.25">
      <c r="A5520">
        <v>0</v>
      </c>
      <c r="B5520" t="s">
        <v>47</v>
      </c>
      <c r="C5520" t="s">
        <v>36</v>
      </c>
      <c r="D5520" t="s">
        <v>51</v>
      </c>
      <c r="E5520" t="s">
        <v>48</v>
      </c>
      <c r="F5520" t="s">
        <v>26</v>
      </c>
      <c r="G5520">
        <v>24</v>
      </c>
      <c r="M5520" t="s">
        <v>24</v>
      </c>
      <c r="O5520" t="s">
        <v>29</v>
      </c>
      <c r="P5520">
        <v>5000</v>
      </c>
      <c r="Q5520" t="s">
        <v>61</v>
      </c>
    </row>
    <row r="5521" spans="1:17" hidden="1" x14ac:dyDescent="0.25">
      <c r="A5521">
        <v>0</v>
      </c>
      <c r="B5521" t="s">
        <v>47</v>
      </c>
      <c r="C5521" t="s">
        <v>37</v>
      </c>
      <c r="D5521" t="s">
        <v>51</v>
      </c>
      <c r="E5521" t="s">
        <v>48</v>
      </c>
      <c r="F5521" t="s">
        <v>26</v>
      </c>
      <c r="G5521">
        <v>24</v>
      </c>
      <c r="M5521" t="s">
        <v>24</v>
      </c>
      <c r="O5521" t="s">
        <v>29</v>
      </c>
      <c r="P5521">
        <v>5000</v>
      </c>
      <c r="Q5521" t="s">
        <v>61</v>
      </c>
    </row>
    <row r="5522" spans="1:17" hidden="1" x14ac:dyDescent="0.25">
      <c r="A5522">
        <v>0</v>
      </c>
      <c r="B5522" t="s">
        <v>47</v>
      </c>
      <c r="C5522" t="s">
        <v>38</v>
      </c>
      <c r="D5522" t="s">
        <v>51</v>
      </c>
      <c r="E5522" t="s">
        <v>48</v>
      </c>
      <c r="F5522" t="s">
        <v>26</v>
      </c>
      <c r="G5522">
        <v>24</v>
      </c>
      <c r="M5522" t="s">
        <v>24</v>
      </c>
      <c r="O5522" t="s">
        <v>29</v>
      </c>
      <c r="P5522">
        <v>5000</v>
      </c>
      <c r="Q5522" t="s">
        <v>61</v>
      </c>
    </row>
    <row r="5523" spans="1:17" hidden="1" x14ac:dyDescent="0.25">
      <c r="A5523">
        <v>0</v>
      </c>
      <c r="B5523" t="s">
        <v>49</v>
      </c>
      <c r="C5523" t="s">
        <v>17</v>
      </c>
      <c r="D5523" t="s">
        <v>51</v>
      </c>
      <c r="E5523" t="s">
        <v>50</v>
      </c>
      <c r="F5523" t="s">
        <v>26</v>
      </c>
      <c r="G5523">
        <v>24</v>
      </c>
      <c r="M5523" t="s">
        <v>24</v>
      </c>
      <c r="O5523" t="s">
        <v>29</v>
      </c>
      <c r="P5523">
        <v>5000</v>
      </c>
      <c r="Q5523" t="s">
        <v>61</v>
      </c>
    </row>
    <row r="5524" spans="1:17" hidden="1" x14ac:dyDescent="0.25">
      <c r="A5524">
        <v>0</v>
      </c>
      <c r="B5524" t="s">
        <v>49</v>
      </c>
      <c r="C5524" t="s">
        <v>36</v>
      </c>
      <c r="D5524" t="s">
        <v>51</v>
      </c>
      <c r="E5524" t="s">
        <v>50</v>
      </c>
      <c r="F5524" t="s">
        <v>26</v>
      </c>
      <c r="G5524">
        <v>24</v>
      </c>
      <c r="M5524" t="s">
        <v>24</v>
      </c>
      <c r="O5524" t="s">
        <v>29</v>
      </c>
      <c r="P5524">
        <v>5000</v>
      </c>
      <c r="Q5524" t="s">
        <v>61</v>
      </c>
    </row>
    <row r="5525" spans="1:17" hidden="1" x14ac:dyDescent="0.25">
      <c r="A5525">
        <v>0</v>
      </c>
      <c r="B5525" t="s">
        <v>49</v>
      </c>
      <c r="C5525" t="s">
        <v>37</v>
      </c>
      <c r="D5525" t="s">
        <v>51</v>
      </c>
      <c r="E5525" t="s">
        <v>50</v>
      </c>
      <c r="F5525" t="s">
        <v>26</v>
      </c>
      <c r="G5525">
        <v>24</v>
      </c>
      <c r="M5525" t="s">
        <v>24</v>
      </c>
      <c r="O5525" t="s">
        <v>29</v>
      </c>
      <c r="P5525">
        <v>5000</v>
      </c>
      <c r="Q5525" t="s">
        <v>61</v>
      </c>
    </row>
    <row r="5526" spans="1:17" hidden="1" x14ac:dyDescent="0.25">
      <c r="A5526">
        <v>0</v>
      </c>
      <c r="B5526" t="s">
        <v>49</v>
      </c>
      <c r="C5526" t="s">
        <v>38</v>
      </c>
      <c r="D5526" t="s">
        <v>51</v>
      </c>
      <c r="E5526" t="s">
        <v>50</v>
      </c>
      <c r="F5526" t="s">
        <v>26</v>
      </c>
      <c r="G5526">
        <v>24</v>
      </c>
      <c r="M5526" t="s">
        <v>24</v>
      </c>
      <c r="O5526" t="s">
        <v>29</v>
      </c>
      <c r="P5526">
        <v>5000</v>
      </c>
      <c r="Q5526" t="s">
        <v>61</v>
      </c>
    </row>
    <row r="5527" spans="1:17" x14ac:dyDescent="0.25">
      <c r="A5527">
        <v>1</v>
      </c>
      <c r="B5527" t="s">
        <v>47</v>
      </c>
      <c r="C5527" t="s">
        <v>17</v>
      </c>
      <c r="D5527" t="s">
        <v>51</v>
      </c>
      <c r="E5527" t="s">
        <v>48</v>
      </c>
      <c r="F5527" t="s">
        <v>26</v>
      </c>
      <c r="G5527">
        <v>24</v>
      </c>
      <c r="M5527" t="s">
        <v>24</v>
      </c>
      <c r="O5527" t="s">
        <v>29</v>
      </c>
      <c r="P5527">
        <v>5000</v>
      </c>
      <c r="Q5527" t="s">
        <v>61</v>
      </c>
    </row>
    <row r="5528" spans="1:17" x14ac:dyDescent="0.25">
      <c r="A5528">
        <v>1</v>
      </c>
      <c r="B5528" t="s">
        <v>47</v>
      </c>
      <c r="C5528" t="s">
        <v>36</v>
      </c>
      <c r="D5528" t="s">
        <v>51</v>
      </c>
      <c r="E5528" t="s">
        <v>48</v>
      </c>
      <c r="F5528" t="s">
        <v>26</v>
      </c>
      <c r="G5528">
        <v>24</v>
      </c>
      <c r="M5528" t="s">
        <v>24</v>
      </c>
      <c r="O5528" t="s">
        <v>29</v>
      </c>
      <c r="P5528">
        <v>5000</v>
      </c>
      <c r="Q5528" t="s">
        <v>61</v>
      </c>
    </row>
    <row r="5529" spans="1:17" x14ac:dyDescent="0.25">
      <c r="A5529">
        <v>1</v>
      </c>
      <c r="B5529" t="s">
        <v>47</v>
      </c>
      <c r="C5529" t="s">
        <v>37</v>
      </c>
      <c r="D5529" t="s">
        <v>51</v>
      </c>
      <c r="E5529" t="s">
        <v>48</v>
      </c>
      <c r="F5529" t="s">
        <v>26</v>
      </c>
      <c r="G5529">
        <v>24</v>
      </c>
      <c r="M5529" t="s">
        <v>24</v>
      </c>
      <c r="O5529" t="s">
        <v>29</v>
      </c>
      <c r="P5529">
        <v>5000</v>
      </c>
      <c r="Q5529" t="s">
        <v>61</v>
      </c>
    </row>
    <row r="5530" spans="1:17" x14ac:dyDescent="0.25">
      <c r="A5530">
        <v>1</v>
      </c>
      <c r="B5530" t="s">
        <v>47</v>
      </c>
      <c r="C5530" t="s">
        <v>38</v>
      </c>
      <c r="D5530" t="s">
        <v>51</v>
      </c>
      <c r="E5530" t="s">
        <v>48</v>
      </c>
      <c r="F5530" t="s">
        <v>26</v>
      </c>
      <c r="G5530">
        <v>24</v>
      </c>
      <c r="M5530" t="s">
        <v>24</v>
      </c>
      <c r="O5530" t="s">
        <v>29</v>
      </c>
      <c r="P5530">
        <v>5000</v>
      </c>
      <c r="Q5530" t="s">
        <v>61</v>
      </c>
    </row>
    <row r="5531" spans="1:17" hidden="1" x14ac:dyDescent="0.25">
      <c r="A5531">
        <v>2</v>
      </c>
      <c r="B5531" t="s">
        <v>47</v>
      </c>
      <c r="C5531" t="s">
        <v>17</v>
      </c>
      <c r="D5531" t="s">
        <v>51</v>
      </c>
      <c r="E5531" t="s">
        <v>48</v>
      </c>
      <c r="F5531" t="s">
        <v>26</v>
      </c>
      <c r="G5531">
        <v>24</v>
      </c>
      <c r="M5531" t="s">
        <v>24</v>
      </c>
      <c r="O5531" t="s">
        <v>29</v>
      </c>
      <c r="P5531">
        <v>5000</v>
      </c>
      <c r="Q5531" t="s">
        <v>61</v>
      </c>
    </row>
    <row r="5532" spans="1:17" hidden="1" x14ac:dyDescent="0.25">
      <c r="A5532">
        <v>2</v>
      </c>
      <c r="B5532" t="s">
        <v>47</v>
      </c>
      <c r="C5532" t="s">
        <v>36</v>
      </c>
      <c r="D5532" t="s">
        <v>51</v>
      </c>
      <c r="E5532" t="s">
        <v>48</v>
      </c>
      <c r="F5532" t="s">
        <v>26</v>
      </c>
      <c r="G5532">
        <v>24</v>
      </c>
      <c r="M5532" t="s">
        <v>24</v>
      </c>
      <c r="O5532" t="s">
        <v>29</v>
      </c>
      <c r="P5532">
        <v>5000</v>
      </c>
      <c r="Q5532" t="s">
        <v>61</v>
      </c>
    </row>
    <row r="5533" spans="1:17" hidden="1" x14ac:dyDescent="0.25">
      <c r="A5533">
        <v>2</v>
      </c>
      <c r="B5533" t="s">
        <v>47</v>
      </c>
      <c r="C5533" t="s">
        <v>37</v>
      </c>
      <c r="D5533" t="s">
        <v>51</v>
      </c>
      <c r="E5533" t="s">
        <v>48</v>
      </c>
      <c r="F5533" t="s">
        <v>26</v>
      </c>
      <c r="G5533">
        <v>24</v>
      </c>
      <c r="M5533" t="s">
        <v>24</v>
      </c>
      <c r="O5533" t="s">
        <v>29</v>
      </c>
      <c r="P5533">
        <v>5000</v>
      </c>
      <c r="Q5533" t="s">
        <v>61</v>
      </c>
    </row>
    <row r="5534" spans="1:17" hidden="1" x14ac:dyDescent="0.25">
      <c r="A5534">
        <v>2</v>
      </c>
      <c r="B5534" t="s">
        <v>47</v>
      </c>
      <c r="C5534" t="s">
        <v>38</v>
      </c>
      <c r="D5534" t="s">
        <v>51</v>
      </c>
      <c r="E5534" t="s">
        <v>48</v>
      </c>
      <c r="F5534" t="s">
        <v>26</v>
      </c>
      <c r="G5534">
        <v>24</v>
      </c>
      <c r="M5534" t="s">
        <v>24</v>
      </c>
      <c r="O5534" t="s">
        <v>29</v>
      </c>
      <c r="P5534">
        <v>5000</v>
      </c>
      <c r="Q5534" t="s">
        <v>61</v>
      </c>
    </row>
    <row r="5535" spans="1:17" x14ac:dyDescent="0.25">
      <c r="A5535">
        <v>1</v>
      </c>
      <c r="B5535" t="s">
        <v>49</v>
      </c>
      <c r="C5535" t="s">
        <v>17</v>
      </c>
      <c r="D5535" t="s">
        <v>51</v>
      </c>
      <c r="E5535" t="s">
        <v>50</v>
      </c>
      <c r="F5535" t="s">
        <v>26</v>
      </c>
      <c r="G5535">
        <v>24</v>
      </c>
      <c r="M5535" t="s">
        <v>24</v>
      </c>
      <c r="O5535" t="s">
        <v>29</v>
      </c>
      <c r="P5535">
        <v>5000</v>
      </c>
      <c r="Q5535" t="s">
        <v>61</v>
      </c>
    </row>
    <row r="5536" spans="1:17" x14ac:dyDescent="0.25">
      <c r="A5536">
        <v>1</v>
      </c>
      <c r="B5536" t="s">
        <v>49</v>
      </c>
      <c r="C5536" t="s">
        <v>36</v>
      </c>
      <c r="D5536" t="s">
        <v>51</v>
      </c>
      <c r="E5536" t="s">
        <v>50</v>
      </c>
      <c r="F5536" t="s">
        <v>26</v>
      </c>
      <c r="G5536">
        <v>24</v>
      </c>
      <c r="M5536" t="s">
        <v>24</v>
      </c>
      <c r="O5536" t="s">
        <v>29</v>
      </c>
      <c r="P5536">
        <v>5000</v>
      </c>
      <c r="Q5536" t="s">
        <v>61</v>
      </c>
    </row>
    <row r="5537" spans="1:17" x14ac:dyDescent="0.25">
      <c r="A5537">
        <v>1</v>
      </c>
      <c r="B5537" t="s">
        <v>49</v>
      </c>
      <c r="C5537" t="s">
        <v>37</v>
      </c>
      <c r="D5537" t="s">
        <v>51</v>
      </c>
      <c r="E5537" t="s">
        <v>50</v>
      </c>
      <c r="F5537" t="s">
        <v>26</v>
      </c>
      <c r="G5537">
        <v>24</v>
      </c>
      <c r="M5537" t="s">
        <v>24</v>
      </c>
      <c r="O5537" t="s">
        <v>29</v>
      </c>
      <c r="P5537">
        <v>5000</v>
      </c>
      <c r="Q5537" t="s">
        <v>61</v>
      </c>
    </row>
    <row r="5538" spans="1:17" x14ac:dyDescent="0.25">
      <c r="A5538">
        <v>1</v>
      </c>
      <c r="B5538" t="s">
        <v>49</v>
      </c>
      <c r="C5538" t="s">
        <v>38</v>
      </c>
      <c r="D5538" t="s">
        <v>51</v>
      </c>
      <c r="E5538" t="s">
        <v>50</v>
      </c>
      <c r="F5538" t="s">
        <v>26</v>
      </c>
      <c r="G5538">
        <v>24</v>
      </c>
      <c r="M5538" t="s">
        <v>24</v>
      </c>
      <c r="O5538" t="s">
        <v>29</v>
      </c>
      <c r="P5538">
        <v>5000</v>
      </c>
      <c r="Q5538" t="s">
        <v>61</v>
      </c>
    </row>
    <row r="5539" spans="1:17" hidden="1" x14ac:dyDescent="0.25">
      <c r="A5539">
        <v>2</v>
      </c>
      <c r="B5539" t="s">
        <v>49</v>
      </c>
      <c r="C5539" t="s">
        <v>17</v>
      </c>
      <c r="D5539" t="s">
        <v>51</v>
      </c>
      <c r="E5539" t="s">
        <v>50</v>
      </c>
      <c r="F5539" t="s">
        <v>26</v>
      </c>
      <c r="G5539">
        <v>24</v>
      </c>
      <c r="M5539" t="s">
        <v>24</v>
      </c>
      <c r="O5539" t="s">
        <v>29</v>
      </c>
      <c r="P5539">
        <v>5000</v>
      </c>
      <c r="Q5539" t="s">
        <v>61</v>
      </c>
    </row>
    <row r="5540" spans="1:17" hidden="1" x14ac:dyDescent="0.25">
      <c r="A5540">
        <v>2</v>
      </c>
      <c r="B5540" t="s">
        <v>49</v>
      </c>
      <c r="C5540" t="s">
        <v>36</v>
      </c>
      <c r="D5540" t="s">
        <v>51</v>
      </c>
      <c r="E5540" t="s">
        <v>50</v>
      </c>
      <c r="F5540" t="s">
        <v>26</v>
      </c>
      <c r="G5540">
        <v>24</v>
      </c>
      <c r="M5540" t="s">
        <v>24</v>
      </c>
      <c r="O5540" t="s">
        <v>29</v>
      </c>
      <c r="P5540">
        <v>5000</v>
      </c>
      <c r="Q5540" t="s">
        <v>61</v>
      </c>
    </row>
    <row r="5541" spans="1:17" hidden="1" x14ac:dyDescent="0.25">
      <c r="A5541">
        <v>2</v>
      </c>
      <c r="B5541" t="s">
        <v>49</v>
      </c>
      <c r="C5541" t="s">
        <v>37</v>
      </c>
      <c r="D5541" t="s">
        <v>51</v>
      </c>
      <c r="E5541" t="s">
        <v>50</v>
      </c>
      <c r="F5541" t="s">
        <v>26</v>
      </c>
      <c r="G5541">
        <v>24</v>
      </c>
      <c r="M5541" t="s">
        <v>24</v>
      </c>
      <c r="O5541" t="s">
        <v>29</v>
      </c>
      <c r="P5541">
        <v>5000</v>
      </c>
      <c r="Q5541" t="s">
        <v>61</v>
      </c>
    </row>
    <row r="5542" spans="1:17" hidden="1" x14ac:dyDescent="0.25">
      <c r="A5542">
        <v>2</v>
      </c>
      <c r="B5542" t="s">
        <v>49</v>
      </c>
      <c r="C5542" t="s">
        <v>38</v>
      </c>
      <c r="D5542" t="s">
        <v>51</v>
      </c>
      <c r="E5542" t="s">
        <v>50</v>
      </c>
      <c r="F5542" t="s">
        <v>26</v>
      </c>
      <c r="G5542">
        <v>24</v>
      </c>
      <c r="M5542" t="s">
        <v>24</v>
      </c>
      <c r="O5542" t="s">
        <v>29</v>
      </c>
      <c r="P5542">
        <v>5000</v>
      </c>
      <c r="Q5542" t="s">
        <v>61</v>
      </c>
    </row>
  </sheetData>
  <autoFilter ref="A1:Q5542" xr:uid="{00000000-0009-0000-0000-000000000000}">
    <filterColumn colId="0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91DF-9664-4E39-81D6-4697322ABC4C}">
  <dimension ref="A1:Q9691"/>
  <sheetViews>
    <sheetView tabSelected="1" workbookViewId="0">
      <selection activeCell="B360" sqref="B360"/>
    </sheetView>
  </sheetViews>
  <sheetFormatPr defaultRowHeight="15" x14ac:dyDescent="0.25"/>
  <cols>
    <col min="2" max="2" width="38.7109375" bestFit="1" customWidth="1"/>
    <col min="5" max="5" width="13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</v>
      </c>
      <c r="B2" t="s">
        <v>46</v>
      </c>
      <c r="C2" t="s">
        <v>17</v>
      </c>
      <c r="D2" t="s">
        <v>55</v>
      </c>
      <c r="E2" t="s">
        <v>18</v>
      </c>
      <c r="F2" t="s">
        <v>26</v>
      </c>
      <c r="H2" t="s">
        <v>27</v>
      </c>
      <c r="I2">
        <v>7.5</v>
      </c>
      <c r="J2">
        <v>6</v>
      </c>
      <c r="K2">
        <v>8</v>
      </c>
      <c r="M2" t="s">
        <v>21</v>
      </c>
    </row>
    <row r="3" spans="1:17" x14ac:dyDescent="0.25">
      <c r="A3">
        <v>0</v>
      </c>
      <c r="B3" t="s">
        <v>46</v>
      </c>
      <c r="C3" t="s">
        <v>17</v>
      </c>
      <c r="D3" t="s">
        <v>55</v>
      </c>
      <c r="E3" t="s">
        <v>20</v>
      </c>
      <c r="F3" t="s">
        <v>74</v>
      </c>
      <c r="J3">
        <v>0.25</v>
      </c>
      <c r="K3">
        <v>0.33</v>
      </c>
      <c r="M3" t="s">
        <v>75</v>
      </c>
      <c r="N3" t="s">
        <v>21</v>
      </c>
      <c r="O3" t="s">
        <v>22</v>
      </c>
    </row>
    <row r="4" spans="1:17" x14ac:dyDescent="0.25">
      <c r="A4">
        <v>0</v>
      </c>
      <c r="B4" t="s">
        <v>46</v>
      </c>
      <c r="C4" t="s">
        <v>17</v>
      </c>
      <c r="D4" t="s">
        <v>55</v>
      </c>
      <c r="E4" t="s">
        <v>23</v>
      </c>
      <c r="F4" t="s">
        <v>26</v>
      </c>
      <c r="H4" t="s">
        <v>19</v>
      </c>
      <c r="J4">
        <v>6</v>
      </c>
      <c r="K4">
        <v>8</v>
      </c>
      <c r="M4" t="s">
        <v>22</v>
      </c>
    </row>
    <row r="5" spans="1:17" x14ac:dyDescent="0.25">
      <c r="A5">
        <v>0</v>
      </c>
      <c r="B5" t="s">
        <v>46</v>
      </c>
      <c r="C5" t="s">
        <v>17</v>
      </c>
      <c r="D5" t="s">
        <v>55</v>
      </c>
      <c r="E5" t="s">
        <v>20</v>
      </c>
      <c r="F5" t="s">
        <v>74</v>
      </c>
      <c r="J5">
        <v>0.25</v>
      </c>
      <c r="K5">
        <v>0.33</v>
      </c>
      <c r="M5" t="s">
        <v>75</v>
      </c>
      <c r="N5" t="s">
        <v>24</v>
      </c>
      <c r="O5" t="s">
        <v>21</v>
      </c>
    </row>
    <row r="6" spans="1:17" x14ac:dyDescent="0.25">
      <c r="A6">
        <v>0</v>
      </c>
      <c r="B6" t="s">
        <v>46</v>
      </c>
      <c r="C6" t="s">
        <v>17</v>
      </c>
      <c r="D6" t="s">
        <v>55</v>
      </c>
      <c r="E6" t="s">
        <v>18</v>
      </c>
      <c r="F6" t="s">
        <v>26</v>
      </c>
      <c r="H6" t="s">
        <v>19</v>
      </c>
      <c r="I6">
        <v>0.54</v>
      </c>
      <c r="J6">
        <v>0.08</v>
      </c>
      <c r="K6">
        <v>0.25</v>
      </c>
      <c r="M6" t="s">
        <v>24</v>
      </c>
    </row>
    <row r="7" spans="1:17" x14ac:dyDescent="0.25">
      <c r="A7">
        <v>0</v>
      </c>
      <c r="B7" t="s">
        <v>46</v>
      </c>
      <c r="C7" t="s">
        <v>17</v>
      </c>
      <c r="D7" t="s">
        <v>55</v>
      </c>
      <c r="E7" t="s">
        <v>20</v>
      </c>
      <c r="F7" t="s">
        <v>74</v>
      </c>
      <c r="J7">
        <v>0.25</v>
      </c>
      <c r="K7">
        <v>0.33</v>
      </c>
      <c r="M7" t="s">
        <v>75</v>
      </c>
      <c r="N7" t="s">
        <v>24</v>
      </c>
      <c r="O7" t="s">
        <v>62</v>
      </c>
      <c r="Q7" t="str">
        <f>VLOOKUP(A7&amp;C7&amp;D7,Sheet2!$A$1:$AX$1496,11,FALSE)</f>
        <v>LocationType.Retail: 0.048;LocationType.Supermarket: 0.3;LocationType.FoodBeverage: 0.32;LocationType.Mall: 0.048;LocationType.Pharmacy: 0.03;LocationType.Accommodation: 0.254;</v>
      </c>
    </row>
    <row r="8" spans="1:17" x14ac:dyDescent="0.25">
      <c r="A8">
        <v>0</v>
      </c>
      <c r="B8" t="s">
        <v>46</v>
      </c>
      <c r="C8" t="s">
        <v>17</v>
      </c>
      <c r="D8" t="s">
        <v>55</v>
      </c>
      <c r="E8" t="s">
        <v>25</v>
      </c>
      <c r="F8" t="s">
        <v>26</v>
      </c>
      <c r="H8" t="s">
        <v>27</v>
      </c>
      <c r="I8">
        <v>0.54</v>
      </c>
      <c r="J8">
        <v>0.25</v>
      </c>
      <c r="K8">
        <v>0.75</v>
      </c>
      <c r="M8" t="s">
        <v>24</v>
      </c>
    </row>
    <row r="9" spans="1:17" x14ac:dyDescent="0.25">
      <c r="A9">
        <v>0</v>
      </c>
      <c r="B9" t="s">
        <v>46</v>
      </c>
      <c r="C9" t="s">
        <v>17</v>
      </c>
      <c r="D9" t="s">
        <v>55</v>
      </c>
      <c r="E9" t="s">
        <v>20</v>
      </c>
      <c r="F9" t="s">
        <v>74</v>
      </c>
      <c r="I9">
        <v>0.54</v>
      </c>
      <c r="J9">
        <v>0.16</v>
      </c>
      <c r="K9">
        <v>0.25</v>
      </c>
      <c r="M9" t="s">
        <v>75</v>
      </c>
      <c r="N9" t="s">
        <v>24</v>
      </c>
      <c r="O9" t="s">
        <v>21</v>
      </c>
    </row>
    <row r="10" spans="1:17" x14ac:dyDescent="0.25">
      <c r="A10">
        <v>0</v>
      </c>
      <c r="B10" t="s">
        <v>46</v>
      </c>
      <c r="C10" t="s">
        <v>17</v>
      </c>
      <c r="D10" t="s">
        <v>55</v>
      </c>
      <c r="E10" t="s">
        <v>28</v>
      </c>
      <c r="F10" t="s">
        <v>26</v>
      </c>
      <c r="H10" t="s">
        <v>27</v>
      </c>
      <c r="I10">
        <v>0.75</v>
      </c>
      <c r="J10">
        <v>0.5</v>
      </c>
      <c r="K10">
        <v>1</v>
      </c>
      <c r="M10" t="s">
        <v>21</v>
      </c>
    </row>
    <row r="11" spans="1:17" x14ac:dyDescent="0.25">
      <c r="A11">
        <v>0</v>
      </c>
      <c r="B11" t="s">
        <v>46</v>
      </c>
      <c r="C11" t="s">
        <v>17</v>
      </c>
      <c r="D11" t="s">
        <v>55</v>
      </c>
      <c r="E11" t="s">
        <v>20</v>
      </c>
      <c r="F11" t="s">
        <v>74</v>
      </c>
      <c r="J11">
        <v>0.25</v>
      </c>
      <c r="K11">
        <v>0.33</v>
      </c>
      <c r="M11" t="s">
        <v>75</v>
      </c>
      <c r="N11" t="s">
        <v>24</v>
      </c>
      <c r="O11" t="s">
        <v>29</v>
      </c>
      <c r="P11">
        <v>2500</v>
      </c>
      <c r="Q11" t="str">
        <f>VLOOKUP(A11&amp;C11&amp;D11,Sheet2!$A$1:$AX$1496,23,FALSE)</f>
        <v>LocationType.BarRestaurant:0.2;LocationType.Park:0.25;LocationType.Recreation:0.05;LocationType.Accommodation:0.5;</v>
      </c>
    </row>
    <row r="12" spans="1:17" x14ac:dyDescent="0.25">
      <c r="A12">
        <v>0</v>
      </c>
      <c r="B12" t="s">
        <v>46</v>
      </c>
      <c r="C12" t="s">
        <v>17</v>
      </c>
      <c r="D12" t="s">
        <v>55</v>
      </c>
      <c r="E12" t="s">
        <v>30</v>
      </c>
      <c r="F12" t="s">
        <v>26</v>
      </c>
      <c r="H12" t="s">
        <v>27</v>
      </c>
      <c r="I12">
        <v>2.5</v>
      </c>
      <c r="J12">
        <v>0.5</v>
      </c>
      <c r="K12">
        <v>3</v>
      </c>
      <c r="M12" t="s">
        <v>24</v>
      </c>
    </row>
    <row r="13" spans="1:17" x14ac:dyDescent="0.25">
      <c r="A13">
        <v>0</v>
      </c>
      <c r="B13" t="s">
        <v>46</v>
      </c>
      <c r="C13" t="s">
        <v>17</v>
      </c>
      <c r="D13" t="s">
        <v>55</v>
      </c>
      <c r="E13" t="s">
        <v>20</v>
      </c>
      <c r="F13" t="s">
        <v>74</v>
      </c>
      <c r="J13">
        <v>0.25</v>
      </c>
      <c r="K13">
        <v>0.33</v>
      </c>
      <c r="M13" t="s">
        <v>75</v>
      </c>
      <c r="N13" t="s">
        <v>24</v>
      </c>
      <c r="O13" t="s">
        <v>21</v>
      </c>
    </row>
    <row r="14" spans="1:17" x14ac:dyDescent="0.25">
      <c r="A14">
        <v>0</v>
      </c>
      <c r="B14" t="s">
        <v>46</v>
      </c>
      <c r="C14" t="s">
        <v>17</v>
      </c>
      <c r="D14" t="s">
        <v>55</v>
      </c>
      <c r="E14" t="s">
        <v>18</v>
      </c>
      <c r="F14" t="s">
        <v>31</v>
      </c>
      <c r="G14">
        <v>24</v>
      </c>
      <c r="M14" t="s">
        <v>21</v>
      </c>
    </row>
    <row r="15" spans="1:17" x14ac:dyDescent="0.25">
      <c r="A15">
        <v>0</v>
      </c>
      <c r="B15" t="s">
        <v>46</v>
      </c>
      <c r="C15" t="s">
        <v>17</v>
      </c>
      <c r="D15" t="s">
        <v>53</v>
      </c>
      <c r="E15" t="s">
        <v>18</v>
      </c>
      <c r="F15" t="s">
        <v>26</v>
      </c>
      <c r="H15" t="s">
        <v>27</v>
      </c>
      <c r="I15">
        <v>6.5</v>
      </c>
      <c r="J15">
        <v>6</v>
      </c>
      <c r="K15">
        <v>7</v>
      </c>
      <c r="M15" t="s">
        <v>21</v>
      </c>
    </row>
    <row r="16" spans="1:17" x14ac:dyDescent="0.25">
      <c r="A16">
        <v>0</v>
      </c>
      <c r="B16" t="s">
        <v>46</v>
      </c>
      <c r="C16" t="s">
        <v>17</v>
      </c>
      <c r="D16" t="s">
        <v>53</v>
      </c>
      <c r="E16" t="s">
        <v>20</v>
      </c>
      <c r="F16" t="s">
        <v>74</v>
      </c>
      <c r="J16">
        <v>0.25</v>
      </c>
      <c r="K16">
        <v>0.33</v>
      </c>
      <c r="M16" t="s">
        <v>75</v>
      </c>
      <c r="N16" t="s">
        <v>21</v>
      </c>
      <c r="O16" t="s">
        <v>32</v>
      </c>
    </row>
    <row r="17" spans="1:17" x14ac:dyDescent="0.25">
      <c r="A17">
        <v>0</v>
      </c>
      <c r="B17" t="s">
        <v>46</v>
      </c>
      <c r="C17" t="s">
        <v>17</v>
      </c>
      <c r="D17" t="s">
        <v>53</v>
      </c>
      <c r="E17" t="s">
        <v>33</v>
      </c>
      <c r="F17" t="s">
        <v>26</v>
      </c>
      <c r="H17" t="s">
        <v>19</v>
      </c>
      <c r="J17">
        <v>3</v>
      </c>
      <c r="K17">
        <v>4</v>
      </c>
      <c r="M17" t="s">
        <v>32</v>
      </c>
    </row>
    <row r="18" spans="1:17" x14ac:dyDescent="0.25">
      <c r="A18">
        <v>0</v>
      </c>
      <c r="B18" t="s">
        <v>46</v>
      </c>
      <c r="C18" t="s">
        <v>17</v>
      </c>
      <c r="D18" t="s">
        <v>53</v>
      </c>
      <c r="E18" t="s">
        <v>34</v>
      </c>
      <c r="F18" t="s">
        <v>26</v>
      </c>
      <c r="H18" t="s">
        <v>19</v>
      </c>
      <c r="J18">
        <v>0.5</v>
      </c>
      <c r="K18">
        <v>0.75</v>
      </c>
      <c r="M18" t="s">
        <v>24</v>
      </c>
    </row>
    <row r="19" spans="1:17" x14ac:dyDescent="0.25">
      <c r="A19">
        <v>0</v>
      </c>
      <c r="B19" t="s">
        <v>46</v>
      </c>
      <c r="C19" t="s">
        <v>17</v>
      </c>
      <c r="D19" t="s">
        <v>53</v>
      </c>
      <c r="E19" t="s">
        <v>33</v>
      </c>
      <c r="F19" t="s">
        <v>26</v>
      </c>
      <c r="H19" t="s">
        <v>27</v>
      </c>
      <c r="I19">
        <v>4</v>
      </c>
      <c r="J19">
        <v>3</v>
      </c>
      <c r="K19">
        <v>5.5</v>
      </c>
      <c r="M19" t="s">
        <v>32</v>
      </c>
    </row>
    <row r="20" spans="1:17" x14ac:dyDescent="0.25">
      <c r="A20">
        <v>0</v>
      </c>
      <c r="B20" t="s">
        <v>46</v>
      </c>
      <c r="C20" t="s">
        <v>17</v>
      </c>
      <c r="D20" t="s">
        <v>53</v>
      </c>
      <c r="E20" t="s">
        <v>20</v>
      </c>
      <c r="F20" t="s">
        <v>74</v>
      </c>
      <c r="J20">
        <v>0.25</v>
      </c>
      <c r="K20">
        <v>0.33</v>
      </c>
      <c r="M20" t="s">
        <v>75</v>
      </c>
      <c r="N20" t="s">
        <v>24</v>
      </c>
      <c r="O20" t="s">
        <v>21</v>
      </c>
    </row>
    <row r="21" spans="1:17" x14ac:dyDescent="0.25">
      <c r="A21">
        <v>0</v>
      </c>
      <c r="B21" t="s">
        <v>46</v>
      </c>
      <c r="C21" t="s">
        <v>17</v>
      </c>
      <c r="D21" t="s">
        <v>53</v>
      </c>
      <c r="E21" t="s">
        <v>18</v>
      </c>
      <c r="F21" t="s">
        <v>26</v>
      </c>
      <c r="H21" t="s">
        <v>19</v>
      </c>
      <c r="I21">
        <v>0.54</v>
      </c>
      <c r="J21">
        <v>0.08</v>
      </c>
      <c r="K21">
        <v>0.25</v>
      </c>
      <c r="M21" t="s">
        <v>24</v>
      </c>
    </row>
    <row r="22" spans="1:17" x14ac:dyDescent="0.25">
      <c r="A22">
        <v>0</v>
      </c>
      <c r="B22" t="s">
        <v>46</v>
      </c>
      <c r="C22" t="s">
        <v>17</v>
      </c>
      <c r="D22" t="s">
        <v>53</v>
      </c>
      <c r="E22" t="s">
        <v>20</v>
      </c>
      <c r="F22" t="s">
        <v>74</v>
      </c>
      <c r="J22">
        <v>0.25</v>
      </c>
      <c r="K22">
        <v>0.33</v>
      </c>
      <c r="M22" t="s">
        <v>75</v>
      </c>
      <c r="N22" t="s">
        <v>24</v>
      </c>
      <c r="O22" t="s">
        <v>62</v>
      </c>
      <c r="Q22" t="str">
        <f>VLOOKUP(A22&amp;C22&amp;D22,Sheet2!$A$1:$AX$1496,11,FALSE)</f>
        <v>LocationType.Retail: 0.084;LocationType.Supermarket: 0.25;LocationType.FoodBeverage: 0.21;LocationType.Mall: 0.056;LocationType.Pharmacy: 0.03;LocationType.Accommodation: 0.37;</v>
      </c>
    </row>
    <row r="23" spans="1:17" x14ac:dyDescent="0.25">
      <c r="A23">
        <v>0</v>
      </c>
      <c r="B23" t="s">
        <v>46</v>
      </c>
      <c r="C23" t="s">
        <v>17</v>
      </c>
      <c r="D23" t="s">
        <v>53</v>
      </c>
      <c r="E23" t="s">
        <v>25</v>
      </c>
      <c r="F23" t="s">
        <v>26</v>
      </c>
      <c r="H23" t="s">
        <v>27</v>
      </c>
      <c r="I23">
        <v>0.54</v>
      </c>
      <c r="J23">
        <v>0.25</v>
      </c>
      <c r="K23">
        <v>0.75</v>
      </c>
      <c r="M23" t="s">
        <v>24</v>
      </c>
    </row>
    <row r="24" spans="1:17" x14ac:dyDescent="0.25">
      <c r="A24">
        <v>0</v>
      </c>
      <c r="B24" t="s">
        <v>46</v>
      </c>
      <c r="C24" t="s">
        <v>17</v>
      </c>
      <c r="D24" t="s">
        <v>53</v>
      </c>
      <c r="E24" t="s">
        <v>20</v>
      </c>
      <c r="F24" t="s">
        <v>74</v>
      </c>
      <c r="I24">
        <v>0.54</v>
      </c>
      <c r="J24">
        <v>0.16</v>
      </c>
      <c r="K24">
        <v>0.25</v>
      </c>
      <c r="M24" t="s">
        <v>75</v>
      </c>
      <c r="N24" t="s">
        <v>24</v>
      </c>
      <c r="O24" t="s">
        <v>21</v>
      </c>
    </row>
    <row r="25" spans="1:17" x14ac:dyDescent="0.25">
      <c r="A25">
        <v>0</v>
      </c>
      <c r="B25" t="s">
        <v>46</v>
      </c>
      <c r="C25" t="s">
        <v>17</v>
      </c>
      <c r="D25" t="s">
        <v>53</v>
      </c>
      <c r="E25" t="s">
        <v>28</v>
      </c>
      <c r="F25" t="s">
        <v>26</v>
      </c>
      <c r="H25" t="s">
        <v>27</v>
      </c>
      <c r="I25">
        <v>0.75</v>
      </c>
      <c r="J25">
        <v>0.5</v>
      </c>
      <c r="K25">
        <v>1</v>
      </c>
      <c r="M25" t="s">
        <v>21</v>
      </c>
    </row>
    <row r="26" spans="1:17" x14ac:dyDescent="0.25">
      <c r="A26">
        <v>0</v>
      </c>
      <c r="B26" t="s">
        <v>46</v>
      </c>
      <c r="C26" t="s">
        <v>17</v>
      </c>
      <c r="D26" t="s">
        <v>53</v>
      </c>
      <c r="E26" t="s">
        <v>20</v>
      </c>
      <c r="F26" t="s">
        <v>74</v>
      </c>
      <c r="J26">
        <v>0.25</v>
      </c>
      <c r="K26">
        <v>0.33</v>
      </c>
      <c r="M26" t="s">
        <v>75</v>
      </c>
      <c r="N26" t="s">
        <v>24</v>
      </c>
      <c r="O26" t="s">
        <v>29</v>
      </c>
      <c r="P26">
        <v>2500</v>
      </c>
      <c r="Q26" t="str">
        <f>VLOOKUP(A26&amp;C26&amp;D26,Sheet2!$A$1:$AX$1496,23,FALSE)</f>
        <v>LocationType.BarRestaurant:0.2;LocationType.Park:0.2;LocationType.Recreation:0.05;LocationType.Accommodation:0.55;</v>
      </c>
    </row>
    <row r="27" spans="1:17" x14ac:dyDescent="0.25">
      <c r="A27">
        <v>0</v>
      </c>
      <c r="B27" t="s">
        <v>46</v>
      </c>
      <c r="C27" t="s">
        <v>17</v>
      </c>
      <c r="D27" t="s">
        <v>53</v>
      </c>
      <c r="E27" t="s">
        <v>30</v>
      </c>
      <c r="F27" t="s">
        <v>26</v>
      </c>
      <c r="H27" t="s">
        <v>27</v>
      </c>
      <c r="I27">
        <v>1</v>
      </c>
      <c r="J27">
        <v>0.5</v>
      </c>
      <c r="K27">
        <v>1.5</v>
      </c>
      <c r="M27" t="s">
        <v>24</v>
      </c>
    </row>
    <row r="28" spans="1:17" x14ac:dyDescent="0.25">
      <c r="A28">
        <v>0</v>
      </c>
      <c r="B28" t="s">
        <v>46</v>
      </c>
      <c r="C28" t="s">
        <v>17</v>
      </c>
      <c r="D28" t="s">
        <v>53</v>
      </c>
      <c r="E28" t="s">
        <v>20</v>
      </c>
      <c r="F28" t="s">
        <v>74</v>
      </c>
      <c r="J28">
        <v>0.25</v>
      </c>
      <c r="K28">
        <v>0.33</v>
      </c>
      <c r="M28" t="s">
        <v>75</v>
      </c>
      <c r="N28" t="s">
        <v>24</v>
      </c>
      <c r="O28" t="s">
        <v>21</v>
      </c>
    </row>
    <row r="29" spans="1:17" x14ac:dyDescent="0.25">
      <c r="A29">
        <v>0</v>
      </c>
      <c r="B29" t="s">
        <v>46</v>
      </c>
      <c r="C29" t="s">
        <v>17</v>
      </c>
      <c r="D29" t="s">
        <v>53</v>
      </c>
      <c r="E29" t="s">
        <v>18</v>
      </c>
      <c r="F29" t="s">
        <v>31</v>
      </c>
      <c r="G29">
        <v>24</v>
      </c>
      <c r="M29" t="s">
        <v>21</v>
      </c>
    </row>
    <row r="30" spans="1:17" x14ac:dyDescent="0.25">
      <c r="A30">
        <v>0</v>
      </c>
      <c r="B30" t="s">
        <v>46</v>
      </c>
      <c r="C30" t="s">
        <v>17</v>
      </c>
      <c r="D30" t="s">
        <v>59</v>
      </c>
      <c r="E30" t="s">
        <v>18</v>
      </c>
      <c r="F30" t="s">
        <v>26</v>
      </c>
      <c r="H30" t="s">
        <v>19</v>
      </c>
      <c r="J30">
        <v>8</v>
      </c>
      <c r="K30">
        <v>9</v>
      </c>
      <c r="M30" t="s">
        <v>21</v>
      </c>
    </row>
    <row r="31" spans="1:17" x14ac:dyDescent="0.25">
      <c r="A31">
        <v>0</v>
      </c>
      <c r="B31" t="s">
        <v>46</v>
      </c>
      <c r="C31" t="s">
        <v>17</v>
      </c>
      <c r="D31" t="s">
        <v>59</v>
      </c>
      <c r="E31" t="s">
        <v>20</v>
      </c>
      <c r="F31" t="s">
        <v>74</v>
      </c>
      <c r="J31">
        <v>0.25</v>
      </c>
      <c r="K31">
        <v>0.33</v>
      </c>
      <c r="M31" t="s">
        <v>75</v>
      </c>
      <c r="N31" t="s">
        <v>21</v>
      </c>
      <c r="O31" t="s">
        <v>62</v>
      </c>
      <c r="Q31" t="s">
        <v>87</v>
      </c>
    </row>
    <row r="32" spans="1:17" x14ac:dyDescent="0.25">
      <c r="A32">
        <v>0</v>
      </c>
      <c r="B32" t="s">
        <v>46</v>
      </c>
      <c r="C32" t="s">
        <v>17</v>
      </c>
      <c r="D32" t="s">
        <v>59</v>
      </c>
      <c r="E32" t="s">
        <v>35</v>
      </c>
      <c r="F32" t="s">
        <v>26</v>
      </c>
      <c r="H32" t="s">
        <v>19</v>
      </c>
      <c r="J32">
        <v>1</v>
      </c>
      <c r="K32">
        <v>1.5</v>
      </c>
      <c r="M32" t="s">
        <v>24</v>
      </c>
    </row>
    <row r="33" spans="1:17" x14ac:dyDescent="0.25">
      <c r="A33">
        <v>0</v>
      </c>
      <c r="B33" t="s">
        <v>46</v>
      </c>
      <c r="C33" t="s">
        <v>17</v>
      </c>
      <c r="D33" t="s">
        <v>59</v>
      </c>
      <c r="E33" t="s">
        <v>20</v>
      </c>
      <c r="F33" t="s">
        <v>74</v>
      </c>
      <c r="J33">
        <v>0.25</v>
      </c>
      <c r="K33">
        <v>0.33</v>
      </c>
      <c r="M33" t="s">
        <v>75</v>
      </c>
      <c r="N33" t="s">
        <v>24</v>
      </c>
      <c r="O33" t="s">
        <v>21</v>
      </c>
    </row>
    <row r="34" spans="1:17" x14ac:dyDescent="0.25">
      <c r="A34">
        <v>0</v>
      </c>
      <c r="B34" t="s">
        <v>46</v>
      </c>
      <c r="C34" t="s">
        <v>17</v>
      </c>
      <c r="D34" t="s">
        <v>59</v>
      </c>
      <c r="E34" t="s">
        <v>18</v>
      </c>
      <c r="F34" t="s">
        <v>26</v>
      </c>
      <c r="H34" t="s">
        <v>19</v>
      </c>
      <c r="I34">
        <v>0.54</v>
      </c>
      <c r="J34">
        <v>0.08</v>
      </c>
      <c r="K34">
        <v>0.25</v>
      </c>
      <c r="M34" t="s">
        <v>24</v>
      </c>
    </row>
    <row r="35" spans="1:17" x14ac:dyDescent="0.25">
      <c r="A35">
        <v>0</v>
      </c>
      <c r="B35" t="s">
        <v>46</v>
      </c>
      <c r="C35" t="s">
        <v>17</v>
      </c>
      <c r="D35" t="s">
        <v>59</v>
      </c>
      <c r="E35" t="s">
        <v>20</v>
      </c>
      <c r="F35" t="s">
        <v>74</v>
      </c>
      <c r="J35">
        <v>0.25</v>
      </c>
      <c r="K35">
        <v>0.33</v>
      </c>
      <c r="M35" t="s">
        <v>75</v>
      </c>
      <c r="N35" t="s">
        <v>24</v>
      </c>
      <c r="O35" t="s">
        <v>62</v>
      </c>
      <c r="Q35" t="str">
        <f>VLOOKUP(A35&amp;C35&amp;D35,Sheet2!$A$1:$AA$177,11,FALSE)</f>
        <v>LocationType.Retail: 0.14;LocationType.Supermarket: 0.3;LocationType.FoodBeverage: 0.07;LocationType.Mall: 0.035;LocationType.Pharmacy: 0.05;LocationType.Accommodation: 0.405;</v>
      </c>
    </row>
    <row r="36" spans="1:17" x14ac:dyDescent="0.25">
      <c r="A36">
        <v>0</v>
      </c>
      <c r="B36" t="s">
        <v>46</v>
      </c>
      <c r="C36" t="s">
        <v>17</v>
      </c>
      <c r="D36" t="s">
        <v>59</v>
      </c>
      <c r="E36" t="s">
        <v>25</v>
      </c>
      <c r="F36" t="s">
        <v>26</v>
      </c>
      <c r="H36" t="s">
        <v>27</v>
      </c>
      <c r="I36">
        <v>0.54</v>
      </c>
      <c r="J36">
        <v>0.25</v>
      </c>
      <c r="K36">
        <v>0.75</v>
      </c>
      <c r="M36" t="s">
        <v>24</v>
      </c>
    </row>
    <row r="37" spans="1:17" x14ac:dyDescent="0.25">
      <c r="A37">
        <v>0</v>
      </c>
      <c r="B37" t="s">
        <v>46</v>
      </c>
      <c r="C37" t="s">
        <v>17</v>
      </c>
      <c r="D37" t="s">
        <v>59</v>
      </c>
      <c r="E37" t="s">
        <v>20</v>
      </c>
      <c r="F37" t="s">
        <v>74</v>
      </c>
      <c r="J37">
        <v>0.25</v>
      </c>
      <c r="K37">
        <v>0.33</v>
      </c>
      <c r="M37" t="s">
        <v>75</v>
      </c>
      <c r="N37" t="s">
        <v>24</v>
      </c>
      <c r="O37" t="s">
        <v>21</v>
      </c>
    </row>
    <row r="38" spans="1:17" x14ac:dyDescent="0.25">
      <c r="A38">
        <v>0</v>
      </c>
      <c r="B38" t="s">
        <v>46</v>
      </c>
      <c r="C38" t="s">
        <v>17</v>
      </c>
      <c r="D38" t="s">
        <v>59</v>
      </c>
      <c r="E38" t="s">
        <v>28</v>
      </c>
      <c r="F38" t="s">
        <v>26</v>
      </c>
      <c r="H38" t="s">
        <v>27</v>
      </c>
      <c r="I38">
        <v>1</v>
      </c>
      <c r="J38">
        <v>0.5</v>
      </c>
      <c r="K38">
        <v>2</v>
      </c>
      <c r="M38" t="s">
        <v>21</v>
      </c>
    </row>
    <row r="39" spans="1:17" x14ac:dyDescent="0.25">
      <c r="A39">
        <v>0</v>
      </c>
      <c r="B39" t="s">
        <v>46</v>
      </c>
      <c r="C39" t="s">
        <v>17</v>
      </c>
      <c r="D39" t="s">
        <v>59</v>
      </c>
      <c r="E39" t="s">
        <v>20</v>
      </c>
      <c r="F39" t="s">
        <v>74</v>
      </c>
      <c r="J39">
        <v>0.25</v>
      </c>
      <c r="K39">
        <v>0.33</v>
      </c>
      <c r="M39" t="s">
        <v>75</v>
      </c>
      <c r="N39" t="s">
        <v>24</v>
      </c>
      <c r="O39" t="s">
        <v>29</v>
      </c>
      <c r="P39">
        <v>2500</v>
      </c>
      <c r="Q39" t="str">
        <f>VLOOKUP(A39&amp;C39&amp;D39,Sheet2!$A$1:$AX$1496,23,FALSE)</f>
        <v>LocationType.BarRestaurant:0.2;LocationType.Park:0.3;LocationType.Recreation:0.15;LocationType.Accommodation:0.35;</v>
      </c>
    </row>
    <row r="40" spans="1:17" x14ac:dyDescent="0.25">
      <c r="A40">
        <v>0</v>
      </c>
      <c r="B40" t="s">
        <v>46</v>
      </c>
      <c r="C40" t="s">
        <v>17</v>
      </c>
      <c r="D40" t="s">
        <v>59</v>
      </c>
      <c r="E40" t="s">
        <v>30</v>
      </c>
      <c r="F40" t="s">
        <v>26</v>
      </c>
      <c r="H40" t="s">
        <v>19</v>
      </c>
      <c r="J40">
        <v>3</v>
      </c>
      <c r="K40">
        <v>4</v>
      </c>
      <c r="M40" t="s">
        <v>24</v>
      </c>
    </row>
    <row r="41" spans="1:17" x14ac:dyDescent="0.25">
      <c r="A41">
        <v>0</v>
      </c>
      <c r="B41" t="s">
        <v>46</v>
      </c>
      <c r="C41" t="s">
        <v>17</v>
      </c>
      <c r="D41" t="s">
        <v>59</v>
      </c>
      <c r="E41" t="s">
        <v>20</v>
      </c>
      <c r="F41" t="s">
        <v>74</v>
      </c>
      <c r="J41">
        <v>0.25</v>
      </c>
      <c r="K41">
        <v>0.33</v>
      </c>
      <c r="M41" t="s">
        <v>75</v>
      </c>
      <c r="N41" t="s">
        <v>24</v>
      </c>
      <c r="O41" t="s">
        <v>21</v>
      </c>
    </row>
    <row r="42" spans="1:17" x14ac:dyDescent="0.25">
      <c r="A42">
        <v>0</v>
      </c>
      <c r="B42" t="s">
        <v>46</v>
      </c>
      <c r="C42" t="s">
        <v>17</v>
      </c>
      <c r="D42" t="s">
        <v>59</v>
      </c>
      <c r="E42" t="s">
        <v>18</v>
      </c>
      <c r="F42" t="s">
        <v>31</v>
      </c>
      <c r="G42">
        <v>24</v>
      </c>
      <c r="M42" t="s">
        <v>21</v>
      </c>
    </row>
    <row r="43" spans="1:17" x14ac:dyDescent="0.25">
      <c r="A43">
        <v>0</v>
      </c>
      <c r="B43" t="s">
        <v>46</v>
      </c>
      <c r="C43" t="s">
        <v>17</v>
      </c>
      <c r="D43" t="s">
        <v>52</v>
      </c>
      <c r="E43" t="s">
        <v>18</v>
      </c>
      <c r="F43" t="s">
        <v>26</v>
      </c>
      <c r="H43" t="s">
        <v>19</v>
      </c>
      <c r="J43">
        <v>8</v>
      </c>
      <c r="K43">
        <v>9</v>
      </c>
      <c r="M43" t="s">
        <v>21</v>
      </c>
    </row>
    <row r="44" spans="1:17" x14ac:dyDescent="0.25">
      <c r="A44">
        <v>0</v>
      </c>
      <c r="B44" t="s">
        <v>46</v>
      </c>
      <c r="C44" t="s">
        <v>17</v>
      </c>
      <c r="D44" t="s">
        <v>52</v>
      </c>
      <c r="E44" t="s">
        <v>28</v>
      </c>
      <c r="F44" t="s">
        <v>26</v>
      </c>
      <c r="H44" t="s">
        <v>27</v>
      </c>
      <c r="I44">
        <v>1</v>
      </c>
      <c r="J44">
        <v>0.5</v>
      </c>
      <c r="K44">
        <v>2</v>
      </c>
      <c r="M44" t="s">
        <v>21</v>
      </c>
    </row>
    <row r="45" spans="1:17" x14ac:dyDescent="0.25">
      <c r="A45">
        <v>0</v>
      </c>
      <c r="B45" t="s">
        <v>46</v>
      </c>
      <c r="C45" t="s">
        <v>17</v>
      </c>
      <c r="D45" t="s">
        <v>52</v>
      </c>
      <c r="E45" t="s">
        <v>20</v>
      </c>
      <c r="F45" t="s">
        <v>74</v>
      </c>
      <c r="J45">
        <v>0.25</v>
      </c>
      <c r="K45">
        <v>0.33</v>
      </c>
      <c r="M45" t="s">
        <v>75</v>
      </c>
      <c r="N45" t="s">
        <v>24</v>
      </c>
      <c r="O45" t="s">
        <v>29</v>
      </c>
      <c r="P45">
        <v>2500</v>
      </c>
      <c r="Q45" t="str">
        <f>VLOOKUP(A45&amp;C45&amp;D45,Sheet2!$A$1:$AX$1496,23,FALSE)</f>
        <v>LocationType.BarRestaurant:0.2;LocationType.Park:0.2;LocationType.Recreation:0.05;LocationType.Accommodation:0.55;</v>
      </c>
    </row>
    <row r="46" spans="1:17" x14ac:dyDescent="0.25">
      <c r="A46">
        <v>0</v>
      </c>
      <c r="B46" t="s">
        <v>46</v>
      </c>
      <c r="C46" t="s">
        <v>17</v>
      </c>
      <c r="D46" t="s">
        <v>52</v>
      </c>
      <c r="E46" t="s">
        <v>30</v>
      </c>
      <c r="F46" t="s">
        <v>26</v>
      </c>
      <c r="H46" t="s">
        <v>27</v>
      </c>
      <c r="I46">
        <v>2</v>
      </c>
      <c r="J46">
        <v>1.5</v>
      </c>
      <c r="K46">
        <v>3</v>
      </c>
      <c r="M46" t="s">
        <v>24</v>
      </c>
    </row>
    <row r="47" spans="1:17" x14ac:dyDescent="0.25">
      <c r="A47">
        <v>0</v>
      </c>
      <c r="B47" t="s">
        <v>46</v>
      </c>
      <c r="C47" t="s">
        <v>17</v>
      </c>
      <c r="D47" t="s">
        <v>52</v>
      </c>
      <c r="E47" t="s">
        <v>20</v>
      </c>
      <c r="F47" t="s">
        <v>74</v>
      </c>
      <c r="J47">
        <v>0.25</v>
      </c>
      <c r="K47">
        <v>0.33</v>
      </c>
      <c r="M47" t="s">
        <v>75</v>
      </c>
      <c r="N47" t="s">
        <v>24</v>
      </c>
      <c r="O47" t="s">
        <v>21</v>
      </c>
    </row>
    <row r="48" spans="1:17" x14ac:dyDescent="0.25">
      <c r="A48">
        <v>0</v>
      </c>
      <c r="B48" t="s">
        <v>46</v>
      </c>
      <c r="C48" t="s">
        <v>17</v>
      </c>
      <c r="D48" t="s">
        <v>52</v>
      </c>
      <c r="E48" t="s">
        <v>18</v>
      </c>
      <c r="F48" t="s">
        <v>31</v>
      </c>
      <c r="G48">
        <v>24</v>
      </c>
      <c r="M48" t="s">
        <v>21</v>
      </c>
    </row>
    <row r="49" spans="1:17" x14ac:dyDescent="0.25">
      <c r="A49">
        <v>0</v>
      </c>
      <c r="B49" t="s">
        <v>46</v>
      </c>
      <c r="C49" t="s">
        <v>17</v>
      </c>
      <c r="D49" t="s">
        <v>56</v>
      </c>
      <c r="E49" t="s">
        <v>18</v>
      </c>
      <c r="F49" t="s">
        <v>26</v>
      </c>
      <c r="H49" t="s">
        <v>27</v>
      </c>
      <c r="I49">
        <v>7.5</v>
      </c>
      <c r="J49">
        <v>6</v>
      </c>
      <c r="K49">
        <v>8</v>
      </c>
      <c r="M49" t="s">
        <v>21</v>
      </c>
    </row>
    <row r="50" spans="1:17" x14ac:dyDescent="0.25">
      <c r="A50">
        <v>0</v>
      </c>
      <c r="B50" t="s">
        <v>46</v>
      </c>
      <c r="C50" t="s">
        <v>17</v>
      </c>
      <c r="D50" t="s">
        <v>56</v>
      </c>
      <c r="E50" t="s">
        <v>20</v>
      </c>
      <c r="F50" t="s">
        <v>74</v>
      </c>
      <c r="J50">
        <v>0.25</v>
      </c>
      <c r="K50">
        <v>0.33</v>
      </c>
      <c r="M50" t="s">
        <v>75</v>
      </c>
      <c r="N50" t="s">
        <v>21</v>
      </c>
      <c r="O50" t="s">
        <v>22</v>
      </c>
    </row>
    <row r="51" spans="1:17" x14ac:dyDescent="0.25">
      <c r="A51">
        <v>0</v>
      </c>
      <c r="B51" t="s">
        <v>46</v>
      </c>
      <c r="C51" t="s">
        <v>17</v>
      </c>
      <c r="D51" t="s">
        <v>56</v>
      </c>
      <c r="E51" t="s">
        <v>23</v>
      </c>
      <c r="F51" t="s">
        <v>26</v>
      </c>
      <c r="H51" t="s">
        <v>19</v>
      </c>
      <c r="J51">
        <v>6</v>
      </c>
      <c r="K51">
        <v>8</v>
      </c>
      <c r="M51" t="s">
        <v>22</v>
      </c>
    </row>
    <row r="52" spans="1:17" x14ac:dyDescent="0.25">
      <c r="A52">
        <v>0</v>
      </c>
      <c r="B52" t="s">
        <v>46</v>
      </c>
      <c r="C52" t="s">
        <v>17</v>
      </c>
      <c r="D52" t="s">
        <v>56</v>
      </c>
      <c r="E52" t="s">
        <v>20</v>
      </c>
      <c r="F52" t="s">
        <v>74</v>
      </c>
      <c r="J52">
        <v>0.25</v>
      </c>
      <c r="K52">
        <v>0.33</v>
      </c>
      <c r="M52" t="s">
        <v>75</v>
      </c>
      <c r="N52" t="s">
        <v>24</v>
      </c>
      <c r="O52" t="s">
        <v>29</v>
      </c>
      <c r="P52">
        <v>2500</v>
      </c>
      <c r="Q52" t="str">
        <f>VLOOKUP(A52&amp;C52&amp;D52,Sheet2!$A$1:$AX$1496,23,FALSE)</f>
        <v>LocationType.BarRestaurant:0;LocationType.Park:0.3;LocationType.Recreation:0;LocationType.Accommodation:0.7;</v>
      </c>
    </row>
    <row r="53" spans="1:17" x14ac:dyDescent="0.25">
      <c r="A53">
        <v>0</v>
      </c>
      <c r="B53" t="s">
        <v>46</v>
      </c>
      <c r="C53" t="s">
        <v>17</v>
      </c>
      <c r="D53" t="s">
        <v>56</v>
      </c>
      <c r="E53" t="s">
        <v>30</v>
      </c>
      <c r="F53" t="s">
        <v>26</v>
      </c>
      <c r="H53" t="s">
        <v>19</v>
      </c>
      <c r="J53">
        <v>1</v>
      </c>
      <c r="K53">
        <v>2</v>
      </c>
      <c r="M53" t="s">
        <v>24</v>
      </c>
    </row>
    <row r="54" spans="1:17" x14ac:dyDescent="0.25">
      <c r="A54">
        <v>0</v>
      </c>
      <c r="B54" t="s">
        <v>46</v>
      </c>
      <c r="C54" t="s">
        <v>17</v>
      </c>
      <c r="D54" t="s">
        <v>56</v>
      </c>
      <c r="E54" t="s">
        <v>20</v>
      </c>
      <c r="F54" t="s">
        <v>74</v>
      </c>
      <c r="J54">
        <v>0.25</v>
      </c>
      <c r="K54">
        <v>0.33</v>
      </c>
      <c r="M54" t="s">
        <v>75</v>
      </c>
      <c r="N54" t="s">
        <v>24</v>
      </c>
      <c r="O54" t="s">
        <v>21</v>
      </c>
      <c r="P54">
        <v>1000</v>
      </c>
    </row>
    <row r="55" spans="1:17" x14ac:dyDescent="0.25">
      <c r="A55">
        <v>0</v>
      </c>
      <c r="B55" t="s">
        <v>46</v>
      </c>
      <c r="C55" t="s">
        <v>17</v>
      </c>
      <c r="D55" t="s">
        <v>56</v>
      </c>
      <c r="E55" t="s">
        <v>28</v>
      </c>
      <c r="F55" t="s">
        <v>26</v>
      </c>
      <c r="H55" t="s">
        <v>27</v>
      </c>
      <c r="I55">
        <v>0.75</v>
      </c>
      <c r="J55">
        <v>0.5</v>
      </c>
      <c r="K55">
        <v>1</v>
      </c>
      <c r="M55" t="s">
        <v>21</v>
      </c>
    </row>
    <row r="56" spans="1:17" x14ac:dyDescent="0.25">
      <c r="A56">
        <v>0</v>
      </c>
      <c r="B56" t="s">
        <v>46</v>
      </c>
      <c r="C56" t="s">
        <v>17</v>
      </c>
      <c r="D56" t="s">
        <v>56</v>
      </c>
      <c r="E56" t="s">
        <v>20</v>
      </c>
      <c r="F56" t="s">
        <v>74</v>
      </c>
      <c r="J56">
        <v>0.25</v>
      </c>
      <c r="K56">
        <v>0.33</v>
      </c>
      <c r="M56" t="s">
        <v>75</v>
      </c>
      <c r="N56" t="s">
        <v>24</v>
      </c>
      <c r="O56" t="s">
        <v>21</v>
      </c>
    </row>
    <row r="57" spans="1:17" x14ac:dyDescent="0.25">
      <c r="A57">
        <v>0</v>
      </c>
      <c r="B57" t="s">
        <v>46</v>
      </c>
      <c r="C57" t="s">
        <v>17</v>
      </c>
      <c r="D57" t="s">
        <v>56</v>
      </c>
      <c r="E57" t="s">
        <v>18</v>
      </c>
      <c r="F57" t="s">
        <v>31</v>
      </c>
      <c r="G57">
        <v>24</v>
      </c>
      <c r="M57" t="s">
        <v>21</v>
      </c>
    </row>
    <row r="58" spans="1:17" x14ac:dyDescent="0.25">
      <c r="A58">
        <v>0</v>
      </c>
      <c r="B58" t="s">
        <v>46</v>
      </c>
      <c r="C58" t="s">
        <v>36</v>
      </c>
      <c r="D58" t="s">
        <v>55</v>
      </c>
      <c r="E58" t="s">
        <v>18</v>
      </c>
      <c r="F58" t="s">
        <v>26</v>
      </c>
      <c r="H58" t="s">
        <v>19</v>
      </c>
      <c r="J58">
        <v>12</v>
      </c>
      <c r="K58">
        <v>14</v>
      </c>
      <c r="M58" t="s">
        <v>21</v>
      </c>
    </row>
    <row r="59" spans="1:17" x14ac:dyDescent="0.25">
      <c r="A59">
        <v>0</v>
      </c>
      <c r="B59" t="s">
        <v>46</v>
      </c>
      <c r="C59" t="s">
        <v>36</v>
      </c>
      <c r="D59" t="s">
        <v>55</v>
      </c>
      <c r="E59" t="s">
        <v>34</v>
      </c>
      <c r="F59" t="s">
        <v>26</v>
      </c>
      <c r="H59" t="s">
        <v>19</v>
      </c>
      <c r="J59">
        <v>1</v>
      </c>
      <c r="K59">
        <v>2</v>
      </c>
      <c r="M59" t="s">
        <v>24</v>
      </c>
    </row>
    <row r="60" spans="1:17" x14ac:dyDescent="0.25">
      <c r="A60">
        <v>0</v>
      </c>
      <c r="B60" t="s">
        <v>46</v>
      </c>
      <c r="C60" t="s">
        <v>36</v>
      </c>
      <c r="D60" t="s">
        <v>55</v>
      </c>
      <c r="E60" t="s">
        <v>20</v>
      </c>
      <c r="F60" t="s">
        <v>74</v>
      </c>
      <c r="J60">
        <v>0.25</v>
      </c>
      <c r="K60">
        <v>0.33</v>
      </c>
      <c r="M60" t="s">
        <v>75</v>
      </c>
      <c r="N60" t="s">
        <v>24</v>
      </c>
      <c r="O60" t="s">
        <v>29</v>
      </c>
      <c r="P60">
        <v>2500</v>
      </c>
      <c r="Q60" t="str">
        <f>VLOOKUP(A60&amp;C60&amp;D60,Sheet2!$A$1:$AX$1496,23,FALSE)</f>
        <v>LocationType.BarRestaurant:0.35;LocationType.Park:0;LocationType.Recreation:0.35;LocationType.Accommodation:0.3;</v>
      </c>
    </row>
    <row r="61" spans="1:17" x14ac:dyDescent="0.25">
      <c r="A61">
        <v>0</v>
      </c>
      <c r="B61" t="s">
        <v>46</v>
      </c>
      <c r="C61" t="s">
        <v>36</v>
      </c>
      <c r="D61" t="s">
        <v>55</v>
      </c>
      <c r="E61" t="s">
        <v>30</v>
      </c>
      <c r="F61" t="s">
        <v>26</v>
      </c>
      <c r="H61" t="s">
        <v>27</v>
      </c>
      <c r="I61">
        <v>2.5</v>
      </c>
      <c r="J61">
        <v>0.5</v>
      </c>
      <c r="K61">
        <v>4</v>
      </c>
      <c r="M61" t="s">
        <v>24</v>
      </c>
    </row>
    <row r="62" spans="1:17" x14ac:dyDescent="0.25">
      <c r="A62">
        <v>0</v>
      </c>
      <c r="B62" t="s">
        <v>46</v>
      </c>
      <c r="C62" t="s">
        <v>36</v>
      </c>
      <c r="D62" t="s">
        <v>55</v>
      </c>
      <c r="E62" t="s">
        <v>20</v>
      </c>
      <c r="F62" t="s">
        <v>74</v>
      </c>
      <c r="J62">
        <v>0.25</v>
      </c>
      <c r="K62">
        <v>0.33</v>
      </c>
      <c r="M62" t="s">
        <v>75</v>
      </c>
      <c r="N62" t="s">
        <v>24</v>
      </c>
      <c r="O62" t="s">
        <v>21</v>
      </c>
    </row>
    <row r="63" spans="1:17" x14ac:dyDescent="0.25">
      <c r="A63">
        <v>0</v>
      </c>
      <c r="B63" t="s">
        <v>46</v>
      </c>
      <c r="C63" t="s">
        <v>36</v>
      </c>
      <c r="D63" t="s">
        <v>55</v>
      </c>
      <c r="E63" t="s">
        <v>18</v>
      </c>
      <c r="F63" t="s">
        <v>31</v>
      </c>
      <c r="G63">
        <v>24</v>
      </c>
      <c r="M63" t="s">
        <v>21</v>
      </c>
    </row>
    <row r="64" spans="1:17" x14ac:dyDescent="0.25">
      <c r="A64">
        <v>0</v>
      </c>
      <c r="B64" t="s">
        <v>46</v>
      </c>
      <c r="C64" t="s">
        <v>36</v>
      </c>
      <c r="D64" t="s">
        <v>59</v>
      </c>
      <c r="E64" t="s">
        <v>18</v>
      </c>
      <c r="F64" t="s">
        <v>26</v>
      </c>
      <c r="H64" t="s">
        <v>19</v>
      </c>
      <c r="J64">
        <v>8</v>
      </c>
      <c r="K64">
        <v>10</v>
      </c>
      <c r="M64" t="s">
        <v>21</v>
      </c>
    </row>
    <row r="65" spans="1:17" x14ac:dyDescent="0.25">
      <c r="A65">
        <v>0</v>
      </c>
      <c r="B65" t="s">
        <v>46</v>
      </c>
      <c r="C65" t="s">
        <v>36</v>
      </c>
      <c r="D65" t="s">
        <v>59</v>
      </c>
      <c r="E65" t="s">
        <v>20</v>
      </c>
      <c r="F65" t="s">
        <v>74</v>
      </c>
      <c r="J65">
        <v>0.25</v>
      </c>
      <c r="K65">
        <v>0.33</v>
      </c>
      <c r="M65" t="s">
        <v>75</v>
      </c>
      <c r="N65" t="s">
        <v>21</v>
      </c>
      <c r="O65" t="s">
        <v>62</v>
      </c>
      <c r="Q65" t="str">
        <f>VLOOKUP(A65&amp;C65&amp;D65,Sheet2!$A$1:$AA$177,11,FALSE)</f>
        <v>LocationType.Retail: 0.04;LocationType.Supermarket: 0.2;LocationType.FoodBeverage: 0.32;LocationType.Mall: 0.16;LocationType.Pharmacy: 0.05;LocationType.Accommodation: 0.23;</v>
      </c>
    </row>
    <row r="66" spans="1:17" x14ac:dyDescent="0.25">
      <c r="A66">
        <v>0</v>
      </c>
      <c r="B66" t="s">
        <v>46</v>
      </c>
      <c r="C66" t="s">
        <v>36</v>
      </c>
      <c r="D66" t="s">
        <v>59</v>
      </c>
      <c r="E66" t="s">
        <v>25</v>
      </c>
      <c r="F66" t="s">
        <v>26</v>
      </c>
      <c r="H66" t="s">
        <v>27</v>
      </c>
      <c r="I66">
        <v>0.54</v>
      </c>
      <c r="J66">
        <v>0.25</v>
      </c>
      <c r="K66">
        <v>0.75</v>
      </c>
      <c r="M66" t="s">
        <v>24</v>
      </c>
    </row>
    <row r="67" spans="1:17" x14ac:dyDescent="0.25">
      <c r="A67">
        <v>0</v>
      </c>
      <c r="B67" t="s">
        <v>46</v>
      </c>
      <c r="C67" t="s">
        <v>36</v>
      </c>
      <c r="D67" t="s">
        <v>59</v>
      </c>
      <c r="E67" t="s">
        <v>20</v>
      </c>
      <c r="F67" t="s">
        <v>74</v>
      </c>
      <c r="I67">
        <v>0.54</v>
      </c>
      <c r="J67">
        <v>0.16</v>
      </c>
      <c r="K67">
        <v>0.25</v>
      </c>
      <c r="M67" t="s">
        <v>75</v>
      </c>
      <c r="N67" t="s">
        <v>24</v>
      </c>
      <c r="O67" t="s">
        <v>62</v>
      </c>
      <c r="Q67" t="s">
        <v>87</v>
      </c>
    </row>
    <row r="68" spans="1:17" x14ac:dyDescent="0.25">
      <c r="A68">
        <v>0</v>
      </c>
      <c r="B68" t="s">
        <v>46</v>
      </c>
      <c r="C68" t="s">
        <v>36</v>
      </c>
      <c r="D68" t="s">
        <v>59</v>
      </c>
      <c r="E68" t="s">
        <v>35</v>
      </c>
      <c r="F68" t="s">
        <v>26</v>
      </c>
      <c r="H68" t="s">
        <v>19</v>
      </c>
      <c r="J68">
        <v>0.75</v>
      </c>
      <c r="K68">
        <v>1</v>
      </c>
      <c r="M68" t="s">
        <v>24</v>
      </c>
    </row>
    <row r="69" spans="1:17" x14ac:dyDescent="0.25">
      <c r="A69">
        <v>0</v>
      </c>
      <c r="B69" t="s">
        <v>46</v>
      </c>
      <c r="C69" t="s">
        <v>36</v>
      </c>
      <c r="D69" t="s">
        <v>59</v>
      </c>
      <c r="E69" t="s">
        <v>20</v>
      </c>
      <c r="F69" t="s">
        <v>74</v>
      </c>
      <c r="J69">
        <v>0.25</v>
      </c>
      <c r="K69">
        <v>0.33</v>
      </c>
      <c r="M69" t="s">
        <v>75</v>
      </c>
      <c r="N69" t="s">
        <v>24</v>
      </c>
      <c r="O69" t="s">
        <v>21</v>
      </c>
    </row>
    <row r="70" spans="1:17" x14ac:dyDescent="0.25">
      <c r="A70">
        <v>0</v>
      </c>
      <c r="B70" t="s">
        <v>46</v>
      </c>
      <c r="C70" t="s">
        <v>36</v>
      </c>
      <c r="D70" t="s">
        <v>59</v>
      </c>
      <c r="E70" t="s">
        <v>28</v>
      </c>
      <c r="F70" t="s">
        <v>26</v>
      </c>
      <c r="H70" t="s">
        <v>27</v>
      </c>
      <c r="I70">
        <v>1</v>
      </c>
      <c r="J70">
        <v>0.5</v>
      </c>
      <c r="K70">
        <v>2</v>
      </c>
      <c r="M70" t="s">
        <v>21</v>
      </c>
    </row>
    <row r="71" spans="1:17" x14ac:dyDescent="0.25">
      <c r="A71">
        <v>0</v>
      </c>
      <c r="B71" t="s">
        <v>46</v>
      </c>
      <c r="C71" t="s">
        <v>36</v>
      </c>
      <c r="D71" t="s">
        <v>59</v>
      </c>
      <c r="E71" t="s">
        <v>20</v>
      </c>
      <c r="F71" t="s">
        <v>74</v>
      </c>
      <c r="J71">
        <v>0.25</v>
      </c>
      <c r="K71">
        <v>0.33</v>
      </c>
      <c r="M71" t="s">
        <v>75</v>
      </c>
      <c r="N71" t="s">
        <v>24</v>
      </c>
      <c r="O71" t="s">
        <v>29</v>
      </c>
      <c r="P71">
        <v>2500</v>
      </c>
      <c r="Q71" t="str">
        <f>VLOOKUP(A71&amp;C71&amp;D71,Sheet2!$A$1:$AX$1496,23,FALSE)</f>
        <v>LocationType.BarRestaurant:0.25;LocationType.Park:0.3;LocationType.Recreation:0.2;LocationType.Accommodation:0.25;</v>
      </c>
    </row>
    <row r="72" spans="1:17" x14ac:dyDescent="0.25">
      <c r="A72">
        <v>0</v>
      </c>
      <c r="B72" t="s">
        <v>46</v>
      </c>
      <c r="C72" t="s">
        <v>36</v>
      </c>
      <c r="D72" t="s">
        <v>59</v>
      </c>
      <c r="E72" t="s">
        <v>30</v>
      </c>
      <c r="F72" t="s">
        <v>26</v>
      </c>
      <c r="H72" t="s">
        <v>19</v>
      </c>
      <c r="J72">
        <v>5</v>
      </c>
      <c r="K72">
        <v>6</v>
      </c>
      <c r="M72" t="s">
        <v>24</v>
      </c>
    </row>
    <row r="73" spans="1:17" x14ac:dyDescent="0.25">
      <c r="A73">
        <v>0</v>
      </c>
      <c r="B73" t="s">
        <v>46</v>
      </c>
      <c r="C73" t="s">
        <v>36</v>
      </c>
      <c r="D73" t="s">
        <v>59</v>
      </c>
      <c r="E73" t="s">
        <v>20</v>
      </c>
      <c r="F73" t="s">
        <v>74</v>
      </c>
      <c r="J73">
        <v>0.25</v>
      </c>
      <c r="K73">
        <v>0.33</v>
      </c>
      <c r="M73" t="s">
        <v>75</v>
      </c>
      <c r="N73" t="s">
        <v>24</v>
      </c>
      <c r="O73" t="s">
        <v>21</v>
      </c>
    </row>
    <row r="74" spans="1:17" x14ac:dyDescent="0.25">
      <c r="A74">
        <v>0</v>
      </c>
      <c r="B74" t="s">
        <v>46</v>
      </c>
      <c r="C74" t="s">
        <v>36</v>
      </c>
      <c r="D74" t="s">
        <v>59</v>
      </c>
      <c r="E74" t="s">
        <v>18</v>
      </c>
      <c r="F74" t="s">
        <v>31</v>
      </c>
      <c r="G74">
        <v>24</v>
      </c>
      <c r="M74" t="s">
        <v>21</v>
      </c>
    </row>
    <row r="75" spans="1:17" x14ac:dyDescent="0.25">
      <c r="A75">
        <v>0</v>
      </c>
      <c r="B75" t="s">
        <v>46</v>
      </c>
      <c r="C75" t="s">
        <v>36</v>
      </c>
      <c r="D75" t="s">
        <v>53</v>
      </c>
      <c r="E75" t="s">
        <v>18</v>
      </c>
      <c r="F75" t="s">
        <v>26</v>
      </c>
      <c r="H75" t="s">
        <v>19</v>
      </c>
      <c r="J75">
        <v>8</v>
      </c>
      <c r="K75">
        <v>11</v>
      </c>
      <c r="M75" t="s">
        <v>21</v>
      </c>
    </row>
    <row r="76" spans="1:17" x14ac:dyDescent="0.25">
      <c r="A76">
        <v>0</v>
      </c>
      <c r="B76" t="s">
        <v>46</v>
      </c>
      <c r="C76" t="s">
        <v>36</v>
      </c>
      <c r="D76" t="s">
        <v>53</v>
      </c>
      <c r="E76" t="s">
        <v>20</v>
      </c>
      <c r="F76" t="s">
        <v>74</v>
      </c>
      <c r="J76">
        <v>0.25</v>
      </c>
      <c r="K76">
        <v>0.33</v>
      </c>
      <c r="M76" t="s">
        <v>75</v>
      </c>
      <c r="N76" t="s">
        <v>21</v>
      </c>
      <c r="O76" t="s">
        <v>62</v>
      </c>
      <c r="Q76" t="str">
        <f>VLOOKUP(A76&amp;C76&amp;D76,Sheet2!$A$1:$AA$177,11,FALSE)</f>
        <v>LocationType.Retail: 0.18;LocationType.Supermarket: 0.3;LocationType.FoodBeverage: 0.072;LocationType.Mall: 0.198;LocationType.Pharmacy: 0.045;LocationType.Accommodation: 0.205;</v>
      </c>
    </row>
    <row r="77" spans="1:17" x14ac:dyDescent="0.25">
      <c r="A77">
        <v>0</v>
      </c>
      <c r="B77" t="s">
        <v>46</v>
      </c>
      <c r="C77" t="s">
        <v>36</v>
      </c>
      <c r="D77" t="s">
        <v>53</v>
      </c>
      <c r="E77" t="s">
        <v>25</v>
      </c>
      <c r="F77" t="s">
        <v>26</v>
      </c>
      <c r="H77" t="s">
        <v>27</v>
      </c>
      <c r="I77">
        <v>0.75</v>
      </c>
      <c r="J77">
        <v>0.5</v>
      </c>
      <c r="K77">
        <v>1</v>
      </c>
      <c r="M77" t="s">
        <v>24</v>
      </c>
    </row>
    <row r="78" spans="1:17" x14ac:dyDescent="0.25">
      <c r="A78">
        <v>0</v>
      </c>
      <c r="B78" t="s">
        <v>46</v>
      </c>
      <c r="C78" t="s">
        <v>36</v>
      </c>
      <c r="D78" t="s">
        <v>53</v>
      </c>
      <c r="E78" t="s">
        <v>20</v>
      </c>
      <c r="F78" t="s">
        <v>74</v>
      </c>
      <c r="J78">
        <v>0.25</v>
      </c>
      <c r="K78">
        <v>0.33</v>
      </c>
      <c r="M78" t="s">
        <v>75</v>
      </c>
      <c r="N78" t="s">
        <v>24</v>
      </c>
      <c r="O78" t="s">
        <v>21</v>
      </c>
    </row>
    <row r="79" spans="1:17" x14ac:dyDescent="0.25">
      <c r="A79">
        <v>0</v>
      </c>
      <c r="B79" t="s">
        <v>46</v>
      </c>
      <c r="C79" t="s">
        <v>36</v>
      </c>
      <c r="D79" t="s">
        <v>53</v>
      </c>
      <c r="E79" t="s">
        <v>28</v>
      </c>
      <c r="F79" t="s">
        <v>26</v>
      </c>
      <c r="H79" t="s">
        <v>27</v>
      </c>
      <c r="I79">
        <v>1</v>
      </c>
      <c r="J79">
        <v>0.5</v>
      </c>
      <c r="K79">
        <v>2</v>
      </c>
      <c r="M79" t="s">
        <v>21</v>
      </c>
    </row>
    <row r="80" spans="1:17" x14ac:dyDescent="0.25">
      <c r="A80">
        <v>0</v>
      </c>
      <c r="B80" t="s">
        <v>46</v>
      </c>
      <c r="C80" t="s">
        <v>36</v>
      </c>
      <c r="D80" t="s">
        <v>53</v>
      </c>
      <c r="E80" t="s">
        <v>20</v>
      </c>
      <c r="F80" t="s">
        <v>74</v>
      </c>
      <c r="J80">
        <v>0.25</v>
      </c>
      <c r="K80">
        <v>0.33</v>
      </c>
      <c r="M80" t="s">
        <v>75</v>
      </c>
      <c r="N80" t="s">
        <v>24</v>
      </c>
      <c r="O80" t="s">
        <v>29</v>
      </c>
      <c r="P80">
        <v>2500</v>
      </c>
      <c r="Q80" t="str">
        <f>VLOOKUP(A80&amp;C80&amp;D80,Sheet2!$A$1:$AX$1496,23,FALSE)</f>
        <v>LocationType.BarRestaurant:0.2;LocationType.Park:0.2;LocationType.Recreation:0.15;LocationType.Accommodation:0.45;</v>
      </c>
    </row>
    <row r="81" spans="1:17" x14ac:dyDescent="0.25">
      <c r="A81">
        <v>0</v>
      </c>
      <c r="B81" t="s">
        <v>46</v>
      </c>
      <c r="C81" t="s">
        <v>36</v>
      </c>
      <c r="D81" t="s">
        <v>53</v>
      </c>
      <c r="E81" t="s">
        <v>30</v>
      </c>
      <c r="F81" t="s">
        <v>26</v>
      </c>
      <c r="H81" t="s">
        <v>27</v>
      </c>
      <c r="I81">
        <v>4</v>
      </c>
      <c r="J81">
        <v>3</v>
      </c>
      <c r="K81">
        <v>5</v>
      </c>
      <c r="M81" t="s">
        <v>24</v>
      </c>
    </row>
    <row r="82" spans="1:17" x14ac:dyDescent="0.25">
      <c r="A82">
        <v>0</v>
      </c>
      <c r="B82" t="s">
        <v>46</v>
      </c>
      <c r="C82" t="s">
        <v>36</v>
      </c>
      <c r="D82" t="s">
        <v>53</v>
      </c>
      <c r="E82" t="s">
        <v>20</v>
      </c>
      <c r="F82" t="s">
        <v>74</v>
      </c>
      <c r="J82">
        <v>0.25</v>
      </c>
      <c r="K82">
        <v>0.33</v>
      </c>
      <c r="M82" t="s">
        <v>75</v>
      </c>
      <c r="N82" t="s">
        <v>24</v>
      </c>
      <c r="O82" t="s">
        <v>21</v>
      </c>
    </row>
    <row r="83" spans="1:17" x14ac:dyDescent="0.25">
      <c r="A83">
        <v>0</v>
      </c>
      <c r="B83" t="s">
        <v>46</v>
      </c>
      <c r="C83" t="s">
        <v>36</v>
      </c>
      <c r="D83" t="s">
        <v>53</v>
      </c>
      <c r="E83" t="s">
        <v>18</v>
      </c>
      <c r="F83" t="s">
        <v>31</v>
      </c>
      <c r="G83">
        <v>24</v>
      </c>
      <c r="M83" t="s">
        <v>21</v>
      </c>
    </row>
    <row r="84" spans="1:17" x14ac:dyDescent="0.25">
      <c r="A84">
        <v>0</v>
      </c>
      <c r="B84" t="s">
        <v>46</v>
      </c>
      <c r="C84" t="s">
        <v>36</v>
      </c>
      <c r="D84" t="s">
        <v>56</v>
      </c>
      <c r="E84" t="s">
        <v>18</v>
      </c>
      <c r="F84" t="s">
        <v>26</v>
      </c>
      <c r="H84" t="s">
        <v>19</v>
      </c>
      <c r="J84">
        <v>8</v>
      </c>
      <c r="K84">
        <v>10</v>
      </c>
      <c r="M84" t="s">
        <v>21</v>
      </c>
    </row>
    <row r="85" spans="1:17" x14ac:dyDescent="0.25">
      <c r="A85">
        <v>0</v>
      </c>
      <c r="B85" t="s">
        <v>46</v>
      </c>
      <c r="C85" t="s">
        <v>36</v>
      </c>
      <c r="D85" t="s">
        <v>56</v>
      </c>
      <c r="E85" t="s">
        <v>20</v>
      </c>
      <c r="F85" t="s">
        <v>74</v>
      </c>
      <c r="J85">
        <v>0.25</v>
      </c>
      <c r="K85">
        <v>0.33</v>
      </c>
      <c r="M85" t="s">
        <v>75</v>
      </c>
      <c r="N85" t="s">
        <v>21</v>
      </c>
      <c r="O85" t="s">
        <v>29</v>
      </c>
      <c r="P85">
        <v>2500</v>
      </c>
      <c r="Q85" t="str">
        <f>VLOOKUP(A85&amp;C85&amp;D85,Sheet2!$A$1:$AX$1496,23,FALSE)</f>
        <v>LocationType.BarRestaurant:0;LocationType.Park:0.2;LocationType.Recreation:0;LocationType.Accommodation:0.8;</v>
      </c>
    </row>
    <row r="86" spans="1:17" x14ac:dyDescent="0.25">
      <c r="A86">
        <v>0</v>
      </c>
      <c r="B86" t="s">
        <v>46</v>
      </c>
      <c r="C86" t="s">
        <v>36</v>
      </c>
      <c r="D86" t="s">
        <v>56</v>
      </c>
      <c r="E86" t="s">
        <v>30</v>
      </c>
      <c r="F86" t="s">
        <v>26</v>
      </c>
      <c r="H86" t="s">
        <v>19</v>
      </c>
      <c r="J86">
        <v>2</v>
      </c>
      <c r="K86">
        <v>4</v>
      </c>
      <c r="M86" t="s">
        <v>24</v>
      </c>
    </row>
    <row r="87" spans="1:17" x14ac:dyDescent="0.25">
      <c r="A87">
        <v>0</v>
      </c>
      <c r="B87" t="s">
        <v>46</v>
      </c>
      <c r="C87" t="s">
        <v>36</v>
      </c>
      <c r="D87" t="s">
        <v>56</v>
      </c>
      <c r="E87" t="s">
        <v>20</v>
      </c>
      <c r="F87" t="s">
        <v>74</v>
      </c>
      <c r="J87">
        <v>0.25</v>
      </c>
      <c r="K87">
        <v>0.33</v>
      </c>
      <c r="M87" t="s">
        <v>75</v>
      </c>
      <c r="N87" t="s">
        <v>24</v>
      </c>
      <c r="O87" t="s">
        <v>21</v>
      </c>
    </row>
    <row r="88" spans="1:17" x14ac:dyDescent="0.25">
      <c r="A88">
        <v>0</v>
      </c>
      <c r="B88" t="s">
        <v>46</v>
      </c>
      <c r="C88" t="s">
        <v>36</v>
      </c>
      <c r="D88" t="s">
        <v>56</v>
      </c>
      <c r="E88" t="s">
        <v>28</v>
      </c>
      <c r="F88" t="s">
        <v>26</v>
      </c>
      <c r="H88" t="s">
        <v>27</v>
      </c>
      <c r="I88">
        <v>1</v>
      </c>
      <c r="J88">
        <v>0.5</v>
      </c>
      <c r="K88">
        <v>2</v>
      </c>
      <c r="M88" t="s">
        <v>21</v>
      </c>
    </row>
    <row r="89" spans="1:17" x14ac:dyDescent="0.25">
      <c r="A89">
        <v>0</v>
      </c>
      <c r="B89" t="s">
        <v>46</v>
      </c>
      <c r="C89" t="s">
        <v>36</v>
      </c>
      <c r="D89" t="s">
        <v>56</v>
      </c>
      <c r="E89" t="s">
        <v>18</v>
      </c>
      <c r="F89" t="s">
        <v>31</v>
      </c>
      <c r="G89">
        <v>24</v>
      </c>
      <c r="M89" t="s">
        <v>21</v>
      </c>
    </row>
    <row r="90" spans="1:17" x14ac:dyDescent="0.25">
      <c r="A90">
        <v>0</v>
      </c>
      <c r="B90" t="s">
        <v>46</v>
      </c>
      <c r="C90" t="s">
        <v>37</v>
      </c>
      <c r="D90" t="s">
        <v>59</v>
      </c>
      <c r="E90" t="s">
        <v>18</v>
      </c>
      <c r="F90" t="s">
        <v>26</v>
      </c>
      <c r="H90" t="s">
        <v>19</v>
      </c>
      <c r="J90">
        <v>8</v>
      </c>
      <c r="K90">
        <v>9</v>
      </c>
      <c r="M90" t="s">
        <v>21</v>
      </c>
    </row>
    <row r="91" spans="1:17" x14ac:dyDescent="0.25">
      <c r="A91">
        <v>0</v>
      </c>
      <c r="B91" t="s">
        <v>46</v>
      </c>
      <c r="C91" t="s">
        <v>37</v>
      </c>
      <c r="D91" t="s">
        <v>59</v>
      </c>
      <c r="E91" t="s">
        <v>20</v>
      </c>
      <c r="F91" t="s">
        <v>74</v>
      </c>
      <c r="J91">
        <v>0.25</v>
      </c>
      <c r="K91">
        <v>0.33</v>
      </c>
      <c r="M91" t="s">
        <v>75</v>
      </c>
      <c r="N91" t="s">
        <v>21</v>
      </c>
      <c r="O91" t="s">
        <v>62</v>
      </c>
      <c r="Q91" t="s">
        <v>87</v>
      </c>
    </row>
    <row r="92" spans="1:17" x14ac:dyDescent="0.25">
      <c r="A92">
        <v>0</v>
      </c>
      <c r="B92" t="s">
        <v>46</v>
      </c>
      <c r="C92" t="s">
        <v>37</v>
      </c>
      <c r="D92" t="s">
        <v>59</v>
      </c>
      <c r="E92" t="s">
        <v>35</v>
      </c>
      <c r="F92" t="s">
        <v>26</v>
      </c>
      <c r="H92" t="s">
        <v>19</v>
      </c>
      <c r="J92">
        <v>1</v>
      </c>
      <c r="K92">
        <v>1.5</v>
      </c>
      <c r="M92" t="s">
        <v>24</v>
      </c>
    </row>
    <row r="93" spans="1:17" x14ac:dyDescent="0.25">
      <c r="A93">
        <v>0</v>
      </c>
      <c r="B93" t="s">
        <v>46</v>
      </c>
      <c r="C93" t="s">
        <v>37</v>
      </c>
      <c r="D93" t="s">
        <v>59</v>
      </c>
      <c r="E93" t="s">
        <v>20</v>
      </c>
      <c r="F93" t="s">
        <v>74</v>
      </c>
      <c r="J93">
        <v>0.25</v>
      </c>
      <c r="K93">
        <v>0.33</v>
      </c>
      <c r="M93" t="s">
        <v>75</v>
      </c>
      <c r="N93" t="s">
        <v>24</v>
      </c>
      <c r="O93" t="s">
        <v>21</v>
      </c>
    </row>
    <row r="94" spans="1:17" x14ac:dyDescent="0.25">
      <c r="A94">
        <v>0</v>
      </c>
      <c r="B94" t="s">
        <v>46</v>
      </c>
      <c r="C94" t="s">
        <v>37</v>
      </c>
      <c r="D94" t="s">
        <v>59</v>
      </c>
      <c r="E94" t="s">
        <v>18</v>
      </c>
      <c r="F94" t="s">
        <v>26</v>
      </c>
      <c r="H94" t="s">
        <v>19</v>
      </c>
      <c r="I94">
        <v>0.54</v>
      </c>
      <c r="J94">
        <v>0.08</v>
      </c>
      <c r="K94">
        <v>0.25</v>
      </c>
      <c r="M94" t="s">
        <v>24</v>
      </c>
    </row>
    <row r="95" spans="1:17" x14ac:dyDescent="0.25">
      <c r="A95">
        <v>0</v>
      </c>
      <c r="B95" t="s">
        <v>46</v>
      </c>
      <c r="C95" t="s">
        <v>37</v>
      </c>
      <c r="D95" t="s">
        <v>59</v>
      </c>
      <c r="E95" t="s">
        <v>20</v>
      </c>
      <c r="F95" t="s">
        <v>74</v>
      </c>
      <c r="J95">
        <v>0.25</v>
      </c>
      <c r="K95">
        <v>0.33</v>
      </c>
      <c r="M95" t="s">
        <v>75</v>
      </c>
      <c r="N95" t="s">
        <v>24</v>
      </c>
      <c r="O95" t="s">
        <v>62</v>
      </c>
      <c r="Q95" t="str">
        <f>VLOOKUP(A95&amp;C95&amp;D95,Sheet2!$A$1:$AA$177,11,FALSE)</f>
        <v>LocationType.Retail: 0.12;LocationType.Supermarket: 0.25;LocationType.FoodBeverage: 0.32;LocationType.Mall: 0.08;LocationType.Pharmacy: 0.05;LocationType.Accommodation: 0.18;</v>
      </c>
    </row>
    <row r="96" spans="1:17" x14ac:dyDescent="0.25">
      <c r="A96">
        <v>0</v>
      </c>
      <c r="B96" t="s">
        <v>46</v>
      </c>
      <c r="C96" t="s">
        <v>37</v>
      </c>
      <c r="D96" t="s">
        <v>59</v>
      </c>
      <c r="E96" t="s">
        <v>25</v>
      </c>
      <c r="F96" t="s">
        <v>26</v>
      </c>
      <c r="H96" t="s">
        <v>27</v>
      </c>
      <c r="I96">
        <v>0.54</v>
      </c>
      <c r="J96">
        <v>0.25</v>
      </c>
      <c r="K96">
        <v>0.75</v>
      </c>
      <c r="M96" t="s">
        <v>24</v>
      </c>
    </row>
    <row r="97" spans="1:17" x14ac:dyDescent="0.25">
      <c r="A97">
        <v>0</v>
      </c>
      <c r="B97" t="s">
        <v>46</v>
      </c>
      <c r="C97" t="s">
        <v>37</v>
      </c>
      <c r="D97" t="s">
        <v>59</v>
      </c>
      <c r="E97" t="s">
        <v>20</v>
      </c>
      <c r="F97" t="s">
        <v>74</v>
      </c>
      <c r="J97">
        <v>0.25</v>
      </c>
      <c r="K97">
        <v>0.33</v>
      </c>
      <c r="M97" t="s">
        <v>75</v>
      </c>
      <c r="N97" t="s">
        <v>24</v>
      </c>
      <c r="O97" t="s">
        <v>21</v>
      </c>
    </row>
    <row r="98" spans="1:17" x14ac:dyDescent="0.25">
      <c r="A98">
        <v>0</v>
      </c>
      <c r="B98" t="s">
        <v>46</v>
      </c>
      <c r="C98" t="s">
        <v>37</v>
      </c>
      <c r="D98" t="s">
        <v>59</v>
      </c>
      <c r="E98" t="s">
        <v>28</v>
      </c>
      <c r="F98" t="s">
        <v>26</v>
      </c>
      <c r="H98" t="s">
        <v>27</v>
      </c>
      <c r="I98">
        <v>1</v>
      </c>
      <c r="J98">
        <v>0.5</v>
      </c>
      <c r="K98">
        <v>2</v>
      </c>
      <c r="M98" t="s">
        <v>21</v>
      </c>
    </row>
    <row r="99" spans="1:17" x14ac:dyDescent="0.25">
      <c r="A99">
        <v>0</v>
      </c>
      <c r="B99" t="s">
        <v>46</v>
      </c>
      <c r="C99" t="s">
        <v>37</v>
      </c>
      <c r="D99" t="s">
        <v>59</v>
      </c>
      <c r="E99" t="s">
        <v>20</v>
      </c>
      <c r="F99" t="s">
        <v>74</v>
      </c>
      <c r="J99">
        <v>0.25</v>
      </c>
      <c r="K99">
        <v>0.33</v>
      </c>
      <c r="M99" t="s">
        <v>75</v>
      </c>
      <c r="N99" t="s">
        <v>24</v>
      </c>
      <c r="O99" t="s">
        <v>29</v>
      </c>
      <c r="P99">
        <v>2500</v>
      </c>
      <c r="Q99" t="str">
        <f>VLOOKUP(A99&amp;C99&amp;D99,Sheet2!$A$1:$AX$1496,23,FALSE)</f>
        <v>LocationType.BarRestaurant:0.1;LocationType.Park:0.3;LocationType.Recreation:0.25;LocationType.Accommodation:0.35;</v>
      </c>
    </row>
    <row r="100" spans="1:17" x14ac:dyDescent="0.25">
      <c r="A100">
        <v>0</v>
      </c>
      <c r="B100" t="s">
        <v>46</v>
      </c>
      <c r="C100" t="s">
        <v>37</v>
      </c>
      <c r="D100" t="s">
        <v>59</v>
      </c>
      <c r="E100" t="s">
        <v>30</v>
      </c>
      <c r="F100" t="s">
        <v>26</v>
      </c>
      <c r="H100" t="s">
        <v>27</v>
      </c>
      <c r="I100">
        <v>2</v>
      </c>
      <c r="J100">
        <v>1</v>
      </c>
      <c r="K100">
        <v>3</v>
      </c>
      <c r="M100" t="s">
        <v>24</v>
      </c>
    </row>
    <row r="101" spans="1:17" x14ac:dyDescent="0.25">
      <c r="A101">
        <v>0</v>
      </c>
      <c r="B101" t="s">
        <v>46</v>
      </c>
      <c r="C101" t="s">
        <v>37</v>
      </c>
      <c r="D101" t="s">
        <v>59</v>
      </c>
      <c r="E101" t="s">
        <v>20</v>
      </c>
      <c r="F101" t="s">
        <v>74</v>
      </c>
      <c r="J101">
        <v>0.25</v>
      </c>
      <c r="K101">
        <v>0.33</v>
      </c>
      <c r="M101" t="s">
        <v>75</v>
      </c>
      <c r="N101" t="s">
        <v>24</v>
      </c>
      <c r="O101" t="s">
        <v>21</v>
      </c>
    </row>
    <row r="102" spans="1:17" x14ac:dyDescent="0.25">
      <c r="A102">
        <v>0</v>
      </c>
      <c r="B102" t="s">
        <v>46</v>
      </c>
      <c r="C102" t="s">
        <v>37</v>
      </c>
      <c r="D102" t="s">
        <v>59</v>
      </c>
      <c r="E102" t="s">
        <v>18</v>
      </c>
      <c r="F102" t="s">
        <v>31</v>
      </c>
      <c r="G102">
        <v>24</v>
      </c>
      <c r="M102" t="s">
        <v>21</v>
      </c>
    </row>
    <row r="103" spans="1:17" x14ac:dyDescent="0.25">
      <c r="A103">
        <v>0</v>
      </c>
      <c r="B103" t="s">
        <v>46</v>
      </c>
      <c r="C103" t="s">
        <v>38</v>
      </c>
      <c r="D103" t="s">
        <v>59</v>
      </c>
      <c r="E103" t="s">
        <v>18</v>
      </c>
      <c r="F103" t="s">
        <v>26</v>
      </c>
      <c r="H103" t="s">
        <v>19</v>
      </c>
      <c r="J103">
        <v>8</v>
      </c>
      <c r="K103">
        <v>10</v>
      </c>
      <c r="M103" t="s">
        <v>21</v>
      </c>
    </row>
    <row r="104" spans="1:17" x14ac:dyDescent="0.25">
      <c r="A104">
        <v>0</v>
      </c>
      <c r="B104" t="s">
        <v>46</v>
      </c>
      <c r="C104" t="s">
        <v>38</v>
      </c>
      <c r="D104" t="s">
        <v>59</v>
      </c>
      <c r="E104" t="s">
        <v>20</v>
      </c>
      <c r="F104" t="s">
        <v>74</v>
      </c>
      <c r="J104">
        <v>0.25</v>
      </c>
      <c r="K104">
        <v>0.33</v>
      </c>
      <c r="M104" t="s">
        <v>75</v>
      </c>
      <c r="N104" t="s">
        <v>21</v>
      </c>
      <c r="O104" t="s">
        <v>29</v>
      </c>
      <c r="P104">
        <v>2500</v>
      </c>
      <c r="Q104" t="str">
        <f>VLOOKUP(A104&amp;C104&amp;D104,Sheet2!$A$1:$AX$1496,23,FALSE)</f>
        <v>LocationType.BarRestaurant:0.2;LocationType.Park:0.3;LocationType.Recreation:0;LocationType.Accommodation:0.5;</v>
      </c>
    </row>
    <row r="105" spans="1:17" x14ac:dyDescent="0.25">
      <c r="A105">
        <v>0</v>
      </c>
      <c r="B105" t="s">
        <v>46</v>
      </c>
      <c r="C105" t="s">
        <v>38</v>
      </c>
      <c r="D105" t="s">
        <v>59</v>
      </c>
      <c r="E105" t="s">
        <v>30</v>
      </c>
      <c r="F105" t="s">
        <v>26</v>
      </c>
      <c r="H105" t="s">
        <v>27</v>
      </c>
      <c r="I105">
        <v>3.5</v>
      </c>
      <c r="J105">
        <v>3</v>
      </c>
      <c r="K105">
        <v>4</v>
      </c>
      <c r="M105" t="s">
        <v>24</v>
      </c>
    </row>
    <row r="106" spans="1:17" x14ac:dyDescent="0.25">
      <c r="A106">
        <v>0</v>
      </c>
      <c r="B106" t="s">
        <v>46</v>
      </c>
      <c r="C106" t="s">
        <v>38</v>
      </c>
      <c r="D106" t="s">
        <v>59</v>
      </c>
      <c r="E106" t="s">
        <v>20</v>
      </c>
      <c r="F106" t="s">
        <v>74</v>
      </c>
      <c r="J106">
        <v>0.25</v>
      </c>
      <c r="K106">
        <v>0.33</v>
      </c>
      <c r="M106" t="s">
        <v>75</v>
      </c>
      <c r="N106" t="s">
        <v>24</v>
      </c>
      <c r="O106" t="s">
        <v>21</v>
      </c>
    </row>
    <row r="107" spans="1:17" x14ac:dyDescent="0.25">
      <c r="A107">
        <v>0</v>
      </c>
      <c r="B107" t="s">
        <v>46</v>
      </c>
      <c r="C107" t="s">
        <v>38</v>
      </c>
      <c r="D107" t="s">
        <v>59</v>
      </c>
      <c r="E107" t="s">
        <v>28</v>
      </c>
      <c r="F107" t="s">
        <v>26</v>
      </c>
      <c r="H107" t="s">
        <v>27</v>
      </c>
      <c r="I107">
        <v>1</v>
      </c>
      <c r="J107">
        <v>0.5</v>
      </c>
      <c r="K107">
        <v>2</v>
      </c>
      <c r="M107" t="s">
        <v>21</v>
      </c>
    </row>
    <row r="108" spans="1:17" x14ac:dyDescent="0.25">
      <c r="A108">
        <v>0</v>
      </c>
      <c r="B108" t="s">
        <v>46</v>
      </c>
      <c r="C108" t="s">
        <v>38</v>
      </c>
      <c r="D108" t="s">
        <v>59</v>
      </c>
      <c r="E108" t="s">
        <v>18</v>
      </c>
      <c r="F108" t="s">
        <v>31</v>
      </c>
      <c r="G108">
        <v>24</v>
      </c>
      <c r="M108" t="s">
        <v>21</v>
      </c>
    </row>
    <row r="109" spans="1:17" x14ac:dyDescent="0.25">
      <c r="A109">
        <v>0</v>
      </c>
      <c r="B109" t="s">
        <v>46</v>
      </c>
      <c r="C109" t="s">
        <v>38</v>
      </c>
      <c r="D109" t="s">
        <v>55</v>
      </c>
      <c r="E109" t="s">
        <v>18</v>
      </c>
      <c r="F109" t="s">
        <v>26</v>
      </c>
      <c r="H109" t="s">
        <v>19</v>
      </c>
      <c r="J109">
        <v>12</v>
      </c>
      <c r="K109">
        <v>14</v>
      </c>
      <c r="M109" t="s">
        <v>21</v>
      </c>
    </row>
    <row r="110" spans="1:17" x14ac:dyDescent="0.25">
      <c r="A110">
        <v>0</v>
      </c>
      <c r="B110" t="s">
        <v>46</v>
      </c>
      <c r="C110" t="s">
        <v>38</v>
      </c>
      <c r="D110" t="s">
        <v>55</v>
      </c>
      <c r="E110" t="s">
        <v>20</v>
      </c>
      <c r="F110" t="s">
        <v>74</v>
      </c>
      <c r="J110">
        <v>0.25</v>
      </c>
      <c r="K110">
        <v>0.33</v>
      </c>
      <c r="M110" t="s">
        <v>75</v>
      </c>
      <c r="N110" t="s">
        <v>21</v>
      </c>
      <c r="O110" t="s">
        <v>62</v>
      </c>
      <c r="Q110" t="str">
        <f>VLOOKUP(A110&amp;C110&amp;D110,Sheet2!$A$1:$AA$177,11,FALSE)</f>
        <v>LocationType.Retail: 0.15;LocationType.Supermarket: 0.15;LocationType.FoodBeverage: 0.075;LocationType.Mall: 0.1;LocationType.Pharmacy: 0;LocationType.Accommodation: 0.525;</v>
      </c>
    </row>
    <row r="111" spans="1:17" x14ac:dyDescent="0.25">
      <c r="A111">
        <v>0</v>
      </c>
      <c r="B111" t="s">
        <v>46</v>
      </c>
      <c r="C111" t="s">
        <v>38</v>
      </c>
      <c r="D111" t="s">
        <v>55</v>
      </c>
      <c r="E111" t="s">
        <v>25</v>
      </c>
      <c r="F111" t="s">
        <v>26</v>
      </c>
      <c r="H111" t="s">
        <v>27</v>
      </c>
      <c r="I111">
        <v>0.75</v>
      </c>
      <c r="J111">
        <v>0.5</v>
      </c>
      <c r="K111">
        <v>1</v>
      </c>
      <c r="M111" t="s">
        <v>24</v>
      </c>
    </row>
    <row r="112" spans="1:17" x14ac:dyDescent="0.25">
      <c r="A112">
        <v>0</v>
      </c>
      <c r="B112" t="s">
        <v>46</v>
      </c>
      <c r="C112" t="s">
        <v>38</v>
      </c>
      <c r="D112" t="s">
        <v>55</v>
      </c>
      <c r="E112" t="s">
        <v>20</v>
      </c>
      <c r="F112" t="s">
        <v>74</v>
      </c>
      <c r="J112">
        <v>0.25</v>
      </c>
      <c r="K112">
        <v>0.33</v>
      </c>
      <c r="M112" t="s">
        <v>75</v>
      </c>
      <c r="N112" t="s">
        <v>24</v>
      </c>
      <c r="O112" t="s">
        <v>21</v>
      </c>
      <c r="P112">
        <v>1000</v>
      </c>
    </row>
    <row r="113" spans="1:17" x14ac:dyDescent="0.25">
      <c r="A113">
        <v>0</v>
      </c>
      <c r="B113" t="s">
        <v>46</v>
      </c>
      <c r="C113" t="s">
        <v>38</v>
      </c>
      <c r="D113" t="s">
        <v>55</v>
      </c>
      <c r="E113" t="s">
        <v>18</v>
      </c>
      <c r="F113" t="s">
        <v>26</v>
      </c>
      <c r="H113" t="s">
        <v>19</v>
      </c>
      <c r="J113">
        <v>1</v>
      </c>
      <c r="K113">
        <v>2</v>
      </c>
      <c r="M113" t="s">
        <v>21</v>
      </c>
    </row>
    <row r="114" spans="1:17" x14ac:dyDescent="0.25">
      <c r="A114">
        <v>0</v>
      </c>
      <c r="B114" t="s">
        <v>46</v>
      </c>
      <c r="C114" t="s">
        <v>38</v>
      </c>
      <c r="D114" t="s">
        <v>55</v>
      </c>
      <c r="E114" t="s">
        <v>20</v>
      </c>
      <c r="F114" t="s">
        <v>74</v>
      </c>
      <c r="J114">
        <v>0.25</v>
      </c>
      <c r="K114">
        <v>0.33</v>
      </c>
      <c r="M114" t="s">
        <v>75</v>
      </c>
      <c r="N114" t="s">
        <v>21</v>
      </c>
      <c r="O114" t="s">
        <v>29</v>
      </c>
      <c r="P114">
        <v>2500</v>
      </c>
      <c r="Q114" t="str">
        <f>VLOOKUP(A114&amp;C114&amp;D114,Sheet2!$A$1:$AX$1496,23,FALSE)</f>
        <v>LocationType.BarRestaurant:0.3;LocationType.Park:0.35;LocationType.Recreation:0;LocationType.Accommodation:0.35;</v>
      </c>
    </row>
    <row r="115" spans="1:17" x14ac:dyDescent="0.25">
      <c r="A115">
        <v>0</v>
      </c>
      <c r="B115" t="s">
        <v>46</v>
      </c>
      <c r="C115" t="s">
        <v>38</v>
      </c>
      <c r="D115" t="s">
        <v>55</v>
      </c>
      <c r="E115" t="s">
        <v>30</v>
      </c>
      <c r="F115" t="s">
        <v>26</v>
      </c>
      <c r="H115" t="s">
        <v>27</v>
      </c>
      <c r="I115">
        <v>1.5</v>
      </c>
      <c r="J115">
        <v>1</v>
      </c>
      <c r="K115">
        <v>2</v>
      </c>
      <c r="M115" t="s">
        <v>24</v>
      </c>
    </row>
    <row r="116" spans="1:17" x14ac:dyDescent="0.25">
      <c r="A116">
        <v>0</v>
      </c>
      <c r="B116" t="s">
        <v>46</v>
      </c>
      <c r="C116" t="s">
        <v>38</v>
      </c>
      <c r="D116" t="s">
        <v>55</v>
      </c>
      <c r="E116" t="s">
        <v>20</v>
      </c>
      <c r="F116" t="s">
        <v>74</v>
      </c>
      <c r="J116">
        <v>0.25</v>
      </c>
      <c r="K116">
        <v>0.33</v>
      </c>
      <c r="M116" t="s">
        <v>75</v>
      </c>
      <c r="N116" t="s">
        <v>24</v>
      </c>
      <c r="O116" t="s">
        <v>21</v>
      </c>
    </row>
    <row r="117" spans="1:17" x14ac:dyDescent="0.25">
      <c r="A117">
        <v>0</v>
      </c>
      <c r="B117" t="s">
        <v>46</v>
      </c>
      <c r="C117" t="s">
        <v>38</v>
      </c>
      <c r="D117" t="s">
        <v>55</v>
      </c>
      <c r="E117" t="s">
        <v>18</v>
      </c>
      <c r="F117" t="s">
        <v>31</v>
      </c>
      <c r="G117">
        <v>24</v>
      </c>
      <c r="M117" t="s">
        <v>21</v>
      </c>
    </row>
    <row r="118" spans="1:17" x14ac:dyDescent="0.25">
      <c r="A118">
        <v>0</v>
      </c>
      <c r="B118" t="s">
        <v>46</v>
      </c>
      <c r="C118" t="s">
        <v>37</v>
      </c>
      <c r="D118" t="s">
        <v>55</v>
      </c>
      <c r="E118" t="s">
        <v>18</v>
      </c>
      <c r="F118" t="s">
        <v>26</v>
      </c>
      <c r="H118" t="s">
        <v>27</v>
      </c>
      <c r="I118">
        <v>7.5</v>
      </c>
      <c r="J118">
        <v>6</v>
      </c>
      <c r="K118">
        <v>8</v>
      </c>
      <c r="M118" t="s">
        <v>21</v>
      </c>
    </row>
    <row r="119" spans="1:17" x14ac:dyDescent="0.25">
      <c r="A119">
        <v>0</v>
      </c>
      <c r="B119" t="s">
        <v>46</v>
      </c>
      <c r="C119" t="s">
        <v>37</v>
      </c>
      <c r="D119" t="s">
        <v>55</v>
      </c>
      <c r="E119" t="s">
        <v>20</v>
      </c>
      <c r="F119" t="s">
        <v>74</v>
      </c>
      <c r="J119">
        <v>0.25</v>
      </c>
      <c r="K119">
        <v>0.33</v>
      </c>
      <c r="M119" t="s">
        <v>75</v>
      </c>
      <c r="N119" t="s">
        <v>21</v>
      </c>
      <c r="O119" t="s">
        <v>22</v>
      </c>
    </row>
    <row r="120" spans="1:17" x14ac:dyDescent="0.25">
      <c r="A120">
        <v>0</v>
      </c>
      <c r="B120" t="s">
        <v>46</v>
      </c>
      <c r="C120" t="s">
        <v>37</v>
      </c>
      <c r="D120" t="s">
        <v>55</v>
      </c>
      <c r="E120" t="s">
        <v>23</v>
      </c>
      <c r="F120" t="s">
        <v>26</v>
      </c>
      <c r="H120" t="s">
        <v>19</v>
      </c>
      <c r="J120">
        <v>6</v>
      </c>
      <c r="K120">
        <v>7.5</v>
      </c>
      <c r="M120" t="s">
        <v>22</v>
      </c>
    </row>
    <row r="121" spans="1:17" x14ac:dyDescent="0.25">
      <c r="A121">
        <v>0</v>
      </c>
      <c r="B121" t="s">
        <v>46</v>
      </c>
      <c r="C121" t="s">
        <v>37</v>
      </c>
      <c r="D121" t="s">
        <v>55</v>
      </c>
      <c r="E121" t="s">
        <v>20</v>
      </c>
      <c r="F121" t="s">
        <v>74</v>
      </c>
      <c r="J121">
        <v>0.25</v>
      </c>
      <c r="K121">
        <v>0.33</v>
      </c>
      <c r="M121" t="s">
        <v>75</v>
      </c>
      <c r="N121" t="s">
        <v>24</v>
      </c>
      <c r="O121" t="s">
        <v>21</v>
      </c>
    </row>
    <row r="122" spans="1:17" x14ac:dyDescent="0.25">
      <c r="A122">
        <v>0</v>
      </c>
      <c r="B122" t="s">
        <v>46</v>
      </c>
      <c r="C122" t="s">
        <v>37</v>
      </c>
      <c r="D122" t="s">
        <v>55</v>
      </c>
      <c r="E122" t="s">
        <v>28</v>
      </c>
      <c r="F122" t="s">
        <v>26</v>
      </c>
      <c r="H122" t="s">
        <v>27</v>
      </c>
      <c r="I122">
        <v>1.5</v>
      </c>
      <c r="J122">
        <v>1</v>
      </c>
      <c r="K122">
        <v>2</v>
      </c>
      <c r="M122" t="s">
        <v>21</v>
      </c>
    </row>
    <row r="123" spans="1:17" x14ac:dyDescent="0.25">
      <c r="A123">
        <v>0</v>
      </c>
      <c r="B123" t="s">
        <v>46</v>
      </c>
      <c r="C123" t="s">
        <v>37</v>
      </c>
      <c r="D123" t="s">
        <v>55</v>
      </c>
      <c r="E123" t="s">
        <v>20</v>
      </c>
      <c r="F123" t="s">
        <v>74</v>
      </c>
      <c r="J123">
        <v>0.25</v>
      </c>
      <c r="K123">
        <v>0.33</v>
      </c>
      <c r="M123" t="s">
        <v>75</v>
      </c>
      <c r="N123" t="s">
        <v>24</v>
      </c>
      <c r="O123" t="s">
        <v>29</v>
      </c>
      <c r="P123">
        <v>2500</v>
      </c>
      <c r="Q123" t="str">
        <f>VLOOKUP(A123&amp;C123&amp;D123,Sheet2!$A$1:$AX$1496,23,FALSE)</f>
        <v>LocationType.BarRestaurant:0.3;LocationType.Park:0.1;LocationType.Recreation:0.05;LocationType.Accommodation:0.55;</v>
      </c>
    </row>
    <row r="124" spans="1:17" x14ac:dyDescent="0.25">
      <c r="A124">
        <v>0</v>
      </c>
      <c r="B124" t="s">
        <v>46</v>
      </c>
      <c r="C124" t="s">
        <v>37</v>
      </c>
      <c r="D124" t="s">
        <v>55</v>
      </c>
      <c r="E124" t="s">
        <v>30</v>
      </c>
      <c r="F124" t="s">
        <v>26</v>
      </c>
      <c r="H124" t="s">
        <v>27</v>
      </c>
      <c r="I124">
        <v>3</v>
      </c>
      <c r="J124">
        <v>2</v>
      </c>
      <c r="K124">
        <v>5</v>
      </c>
      <c r="M124" t="s">
        <v>24</v>
      </c>
    </row>
    <row r="125" spans="1:17" x14ac:dyDescent="0.25">
      <c r="A125">
        <v>0</v>
      </c>
      <c r="B125" t="s">
        <v>46</v>
      </c>
      <c r="C125" t="s">
        <v>37</v>
      </c>
      <c r="D125" t="s">
        <v>55</v>
      </c>
      <c r="E125" t="s">
        <v>20</v>
      </c>
      <c r="F125" t="s">
        <v>74</v>
      </c>
      <c r="J125">
        <v>0.25</v>
      </c>
      <c r="K125">
        <v>0.33</v>
      </c>
      <c r="M125" t="s">
        <v>75</v>
      </c>
      <c r="N125" t="s">
        <v>24</v>
      </c>
      <c r="O125" t="s">
        <v>21</v>
      </c>
      <c r="P125">
        <v>1000</v>
      </c>
    </row>
    <row r="126" spans="1:17" x14ac:dyDescent="0.25">
      <c r="A126">
        <v>0</v>
      </c>
      <c r="B126" t="s">
        <v>46</v>
      </c>
      <c r="C126" t="s">
        <v>37</v>
      </c>
      <c r="D126" t="s">
        <v>55</v>
      </c>
      <c r="E126" t="s">
        <v>18</v>
      </c>
      <c r="F126" t="s">
        <v>31</v>
      </c>
      <c r="G126">
        <v>24</v>
      </c>
      <c r="M126" t="s">
        <v>21</v>
      </c>
    </row>
    <row r="127" spans="1:17" x14ac:dyDescent="0.25">
      <c r="A127">
        <v>0</v>
      </c>
      <c r="B127" t="s">
        <v>46</v>
      </c>
      <c r="C127" t="s">
        <v>38</v>
      </c>
      <c r="D127" t="s">
        <v>53</v>
      </c>
      <c r="E127" t="s">
        <v>18</v>
      </c>
      <c r="F127" t="s">
        <v>26</v>
      </c>
      <c r="H127" t="s">
        <v>19</v>
      </c>
      <c r="J127">
        <v>8</v>
      </c>
      <c r="K127">
        <v>11</v>
      </c>
      <c r="M127" t="s">
        <v>21</v>
      </c>
    </row>
    <row r="128" spans="1:17" x14ac:dyDescent="0.25">
      <c r="A128">
        <v>0</v>
      </c>
      <c r="B128" t="s">
        <v>46</v>
      </c>
      <c r="C128" t="s">
        <v>38</v>
      </c>
      <c r="D128" t="s">
        <v>53</v>
      </c>
      <c r="E128" t="s">
        <v>20</v>
      </c>
      <c r="F128" t="s">
        <v>74</v>
      </c>
      <c r="J128">
        <v>0.25</v>
      </c>
      <c r="K128">
        <v>0.33</v>
      </c>
      <c r="M128" t="s">
        <v>75</v>
      </c>
      <c r="N128" t="s">
        <v>21</v>
      </c>
      <c r="O128" t="s">
        <v>62</v>
      </c>
      <c r="Q128" t="str">
        <f>VLOOKUP(A128&amp;C128&amp;D128,Sheet2!$A$1:$AA$177,11,FALSE)</f>
        <v>LocationType.Retail: 0.075;LocationType.Supermarket: 0.2;LocationType.FoodBeverage: 0.05;LocationType.Mall: 0.125;LocationType.Pharmacy: 0;LocationType.Accommodation: 0.55;</v>
      </c>
    </row>
    <row r="129" spans="1:17" x14ac:dyDescent="0.25">
      <c r="A129">
        <v>0</v>
      </c>
      <c r="B129" t="s">
        <v>46</v>
      </c>
      <c r="C129" t="s">
        <v>38</v>
      </c>
      <c r="D129" t="s">
        <v>53</v>
      </c>
      <c r="E129" t="s">
        <v>25</v>
      </c>
      <c r="F129" t="s">
        <v>26</v>
      </c>
      <c r="H129" t="s">
        <v>27</v>
      </c>
      <c r="I129">
        <v>0.75</v>
      </c>
      <c r="J129">
        <v>0.5</v>
      </c>
      <c r="K129">
        <v>1</v>
      </c>
      <c r="M129" t="s">
        <v>24</v>
      </c>
    </row>
    <row r="130" spans="1:17" x14ac:dyDescent="0.25">
      <c r="A130">
        <v>0</v>
      </c>
      <c r="B130" t="s">
        <v>46</v>
      </c>
      <c r="C130" t="s">
        <v>38</v>
      </c>
      <c r="D130" t="s">
        <v>53</v>
      </c>
      <c r="E130" t="s">
        <v>20</v>
      </c>
      <c r="F130" t="s">
        <v>74</v>
      </c>
      <c r="J130">
        <v>0.25</v>
      </c>
      <c r="K130">
        <v>0.33</v>
      </c>
      <c r="M130" t="s">
        <v>75</v>
      </c>
      <c r="N130" t="s">
        <v>24</v>
      </c>
      <c r="O130" t="s">
        <v>21</v>
      </c>
    </row>
    <row r="131" spans="1:17" x14ac:dyDescent="0.25">
      <c r="A131">
        <v>0</v>
      </c>
      <c r="B131" t="s">
        <v>46</v>
      </c>
      <c r="C131" t="s">
        <v>38</v>
      </c>
      <c r="D131" t="s">
        <v>53</v>
      </c>
      <c r="E131" t="s">
        <v>28</v>
      </c>
      <c r="F131" t="s">
        <v>26</v>
      </c>
      <c r="H131" t="s">
        <v>27</v>
      </c>
      <c r="I131">
        <v>1</v>
      </c>
      <c r="J131">
        <v>0.5</v>
      </c>
      <c r="K131">
        <v>2</v>
      </c>
      <c r="M131" t="s">
        <v>21</v>
      </c>
    </row>
    <row r="132" spans="1:17" x14ac:dyDescent="0.25">
      <c r="A132">
        <v>0</v>
      </c>
      <c r="B132" t="s">
        <v>46</v>
      </c>
      <c r="C132" t="s">
        <v>38</v>
      </c>
      <c r="D132" t="s">
        <v>53</v>
      </c>
      <c r="E132" t="s">
        <v>18</v>
      </c>
      <c r="F132" t="s">
        <v>31</v>
      </c>
      <c r="G132">
        <v>24</v>
      </c>
      <c r="M132" t="s">
        <v>21</v>
      </c>
    </row>
    <row r="133" spans="1:17" x14ac:dyDescent="0.25">
      <c r="A133">
        <v>0</v>
      </c>
      <c r="B133" t="s">
        <v>46</v>
      </c>
      <c r="C133" t="s">
        <v>37</v>
      </c>
      <c r="D133" t="s">
        <v>53</v>
      </c>
      <c r="E133" t="s">
        <v>18</v>
      </c>
      <c r="F133" t="s">
        <v>26</v>
      </c>
      <c r="H133" t="s">
        <v>27</v>
      </c>
      <c r="I133">
        <v>6.5</v>
      </c>
      <c r="J133">
        <v>6</v>
      </c>
      <c r="K133">
        <v>7</v>
      </c>
      <c r="M133" t="s">
        <v>21</v>
      </c>
    </row>
    <row r="134" spans="1:17" x14ac:dyDescent="0.25">
      <c r="A134">
        <v>0</v>
      </c>
      <c r="B134" t="s">
        <v>46</v>
      </c>
      <c r="C134" t="s">
        <v>37</v>
      </c>
      <c r="D134" t="s">
        <v>53</v>
      </c>
      <c r="E134" t="s">
        <v>20</v>
      </c>
      <c r="F134" t="s">
        <v>74</v>
      </c>
      <c r="J134">
        <v>0.25</v>
      </c>
      <c r="K134">
        <v>0.33</v>
      </c>
      <c r="M134" t="s">
        <v>75</v>
      </c>
      <c r="N134" t="s">
        <v>21</v>
      </c>
      <c r="O134" t="s">
        <v>32</v>
      </c>
    </row>
    <row r="135" spans="1:17" x14ac:dyDescent="0.25">
      <c r="A135">
        <v>0</v>
      </c>
      <c r="B135" t="s">
        <v>46</v>
      </c>
      <c r="C135" t="s">
        <v>37</v>
      </c>
      <c r="D135" t="s">
        <v>53</v>
      </c>
      <c r="E135" t="s">
        <v>33</v>
      </c>
      <c r="F135" t="s">
        <v>26</v>
      </c>
      <c r="H135" t="s">
        <v>19</v>
      </c>
      <c r="J135">
        <v>3</v>
      </c>
      <c r="K135">
        <v>3.5</v>
      </c>
      <c r="M135" t="s">
        <v>32</v>
      </c>
    </row>
    <row r="136" spans="1:17" x14ac:dyDescent="0.25">
      <c r="A136">
        <v>0</v>
      </c>
      <c r="B136" t="s">
        <v>46</v>
      </c>
      <c r="C136" t="s">
        <v>37</v>
      </c>
      <c r="D136" t="s">
        <v>53</v>
      </c>
      <c r="E136" t="s">
        <v>34</v>
      </c>
      <c r="F136" t="s">
        <v>26</v>
      </c>
      <c r="H136" t="s">
        <v>19</v>
      </c>
      <c r="J136">
        <v>0.5</v>
      </c>
      <c r="K136">
        <v>0.75</v>
      </c>
      <c r="M136" t="s">
        <v>24</v>
      </c>
    </row>
    <row r="137" spans="1:17" x14ac:dyDescent="0.25">
      <c r="A137">
        <v>0</v>
      </c>
      <c r="B137" t="s">
        <v>46</v>
      </c>
      <c r="C137" t="s">
        <v>37</v>
      </c>
      <c r="D137" t="s">
        <v>53</v>
      </c>
      <c r="E137" t="s">
        <v>33</v>
      </c>
      <c r="F137" t="s">
        <v>26</v>
      </c>
      <c r="H137" t="s">
        <v>27</v>
      </c>
      <c r="I137">
        <v>2.5</v>
      </c>
      <c r="J137">
        <v>2</v>
      </c>
      <c r="K137">
        <v>3</v>
      </c>
      <c r="M137" t="s">
        <v>32</v>
      </c>
    </row>
    <row r="138" spans="1:17" x14ac:dyDescent="0.25">
      <c r="A138">
        <v>0</v>
      </c>
      <c r="B138" t="s">
        <v>46</v>
      </c>
      <c r="C138" t="s">
        <v>37</v>
      </c>
      <c r="D138" t="s">
        <v>53</v>
      </c>
      <c r="E138" t="s">
        <v>20</v>
      </c>
      <c r="F138" t="s">
        <v>74</v>
      </c>
      <c r="J138">
        <v>0.25</v>
      </c>
      <c r="K138">
        <v>0.33</v>
      </c>
      <c r="M138" t="s">
        <v>75</v>
      </c>
      <c r="N138" t="s">
        <v>24</v>
      </c>
      <c r="O138" t="s">
        <v>21</v>
      </c>
    </row>
    <row r="139" spans="1:17" x14ac:dyDescent="0.25">
      <c r="A139">
        <v>0</v>
      </c>
      <c r="B139" t="s">
        <v>46</v>
      </c>
      <c r="C139" t="s">
        <v>37</v>
      </c>
      <c r="D139" t="s">
        <v>53</v>
      </c>
      <c r="E139" t="s">
        <v>28</v>
      </c>
      <c r="F139" t="s">
        <v>26</v>
      </c>
      <c r="H139" t="s">
        <v>27</v>
      </c>
      <c r="I139">
        <v>0.5</v>
      </c>
      <c r="J139">
        <v>0.33</v>
      </c>
      <c r="K139">
        <v>0.75</v>
      </c>
      <c r="M139" t="s">
        <v>21</v>
      </c>
    </row>
    <row r="140" spans="1:17" x14ac:dyDescent="0.25">
      <c r="A140">
        <v>0</v>
      </c>
      <c r="B140" t="s">
        <v>46</v>
      </c>
      <c r="C140" t="s">
        <v>37</v>
      </c>
      <c r="D140" t="s">
        <v>53</v>
      </c>
      <c r="E140" t="s">
        <v>20</v>
      </c>
      <c r="F140" t="s">
        <v>74</v>
      </c>
      <c r="J140">
        <v>0.25</v>
      </c>
      <c r="K140">
        <v>0.33</v>
      </c>
      <c r="M140" t="s">
        <v>75</v>
      </c>
      <c r="N140" t="s">
        <v>24</v>
      </c>
      <c r="O140" t="s">
        <v>29</v>
      </c>
      <c r="P140">
        <v>2500</v>
      </c>
      <c r="Q140" t="str">
        <f>VLOOKUP(A140&amp;C140&amp;D140,Sheet2!$A$1:$AX$1496,23,FALSE)</f>
        <v>LocationType.BarRestaurant:0.25;LocationType.Park:0.2;LocationType.Recreation:0.15;LocationType.Accommodation:0.4;</v>
      </c>
    </row>
    <row r="141" spans="1:17" x14ac:dyDescent="0.25">
      <c r="A141">
        <v>0</v>
      </c>
      <c r="B141" t="s">
        <v>46</v>
      </c>
      <c r="C141" t="s">
        <v>37</v>
      </c>
      <c r="D141" t="s">
        <v>53</v>
      </c>
      <c r="E141" t="s">
        <v>30</v>
      </c>
      <c r="F141" t="s">
        <v>26</v>
      </c>
      <c r="H141" t="s">
        <v>27</v>
      </c>
      <c r="I141">
        <v>3.5</v>
      </c>
      <c r="J141">
        <v>3</v>
      </c>
      <c r="K141">
        <v>5</v>
      </c>
      <c r="M141" t="s">
        <v>24</v>
      </c>
    </row>
    <row r="142" spans="1:17" x14ac:dyDescent="0.25">
      <c r="A142">
        <v>0</v>
      </c>
      <c r="B142" t="s">
        <v>46</v>
      </c>
      <c r="C142" t="s">
        <v>37</v>
      </c>
      <c r="D142" t="s">
        <v>53</v>
      </c>
      <c r="E142" t="s">
        <v>20</v>
      </c>
      <c r="F142" t="s">
        <v>74</v>
      </c>
      <c r="J142">
        <v>0.25</v>
      </c>
      <c r="K142">
        <v>0.33</v>
      </c>
      <c r="M142" t="s">
        <v>75</v>
      </c>
      <c r="N142" t="s">
        <v>24</v>
      </c>
      <c r="O142" t="s">
        <v>21</v>
      </c>
    </row>
    <row r="143" spans="1:17" x14ac:dyDescent="0.25">
      <c r="A143">
        <v>0</v>
      </c>
      <c r="B143" t="s">
        <v>46</v>
      </c>
      <c r="C143" t="s">
        <v>37</v>
      </c>
      <c r="D143" t="s">
        <v>53</v>
      </c>
      <c r="E143" t="s">
        <v>18</v>
      </c>
      <c r="F143" t="s">
        <v>31</v>
      </c>
      <c r="G143">
        <v>24</v>
      </c>
      <c r="M143" t="s">
        <v>21</v>
      </c>
    </row>
    <row r="144" spans="1:17" x14ac:dyDescent="0.25">
      <c r="A144">
        <v>0</v>
      </c>
      <c r="B144" t="s">
        <v>46</v>
      </c>
      <c r="C144" t="s">
        <v>38</v>
      </c>
      <c r="D144" t="s">
        <v>56</v>
      </c>
      <c r="E144" t="s">
        <v>18</v>
      </c>
      <c r="F144" t="s">
        <v>26</v>
      </c>
      <c r="H144" t="s">
        <v>19</v>
      </c>
      <c r="J144">
        <v>8</v>
      </c>
      <c r="K144">
        <v>14</v>
      </c>
      <c r="M144" t="s">
        <v>21</v>
      </c>
    </row>
    <row r="145" spans="1:17" x14ac:dyDescent="0.25">
      <c r="A145">
        <v>0</v>
      </c>
      <c r="B145" t="s">
        <v>46</v>
      </c>
      <c r="C145" t="s">
        <v>38</v>
      </c>
      <c r="D145" t="s">
        <v>56</v>
      </c>
      <c r="E145" t="s">
        <v>28</v>
      </c>
      <c r="F145" t="s">
        <v>26</v>
      </c>
      <c r="H145" t="s">
        <v>27</v>
      </c>
      <c r="I145">
        <v>1</v>
      </c>
      <c r="J145">
        <v>0.5</v>
      </c>
      <c r="K145">
        <v>2</v>
      </c>
      <c r="M145" t="s">
        <v>21</v>
      </c>
    </row>
    <row r="146" spans="1:17" x14ac:dyDescent="0.25">
      <c r="A146">
        <v>0</v>
      </c>
      <c r="B146" t="s">
        <v>46</v>
      </c>
      <c r="C146" t="s">
        <v>38</v>
      </c>
      <c r="D146" t="s">
        <v>56</v>
      </c>
      <c r="E146" t="s">
        <v>18</v>
      </c>
      <c r="F146" t="s">
        <v>31</v>
      </c>
      <c r="G146">
        <v>24</v>
      </c>
      <c r="M146" t="s">
        <v>21</v>
      </c>
    </row>
    <row r="147" spans="1:17" x14ac:dyDescent="0.25">
      <c r="A147">
        <v>0</v>
      </c>
      <c r="B147" t="s">
        <v>46</v>
      </c>
      <c r="C147" t="s">
        <v>37</v>
      </c>
      <c r="D147" t="s">
        <v>56</v>
      </c>
      <c r="E147" t="s">
        <v>18</v>
      </c>
      <c r="F147" t="s">
        <v>26</v>
      </c>
      <c r="H147" t="s">
        <v>27</v>
      </c>
      <c r="I147">
        <v>7.5</v>
      </c>
      <c r="J147">
        <v>6</v>
      </c>
      <c r="K147">
        <v>8</v>
      </c>
      <c r="M147" t="s">
        <v>21</v>
      </c>
    </row>
    <row r="148" spans="1:17" x14ac:dyDescent="0.25">
      <c r="A148">
        <v>0</v>
      </c>
      <c r="B148" t="s">
        <v>46</v>
      </c>
      <c r="C148" t="s">
        <v>37</v>
      </c>
      <c r="D148" t="s">
        <v>56</v>
      </c>
      <c r="E148" t="s">
        <v>20</v>
      </c>
      <c r="F148" t="s">
        <v>74</v>
      </c>
      <c r="J148">
        <v>0.25</v>
      </c>
      <c r="K148">
        <v>0.33</v>
      </c>
      <c r="M148" t="s">
        <v>75</v>
      </c>
      <c r="N148" t="s">
        <v>21</v>
      </c>
      <c r="O148" t="s">
        <v>22</v>
      </c>
    </row>
    <row r="149" spans="1:17" x14ac:dyDescent="0.25">
      <c r="A149">
        <v>0</v>
      </c>
      <c r="B149" t="s">
        <v>46</v>
      </c>
      <c r="C149" t="s">
        <v>37</v>
      </c>
      <c r="D149" t="s">
        <v>56</v>
      </c>
      <c r="E149" t="s">
        <v>23</v>
      </c>
      <c r="F149" t="s">
        <v>26</v>
      </c>
      <c r="H149" t="s">
        <v>19</v>
      </c>
      <c r="J149">
        <v>6</v>
      </c>
      <c r="K149">
        <v>8</v>
      </c>
      <c r="M149" t="s">
        <v>22</v>
      </c>
    </row>
    <row r="150" spans="1:17" x14ac:dyDescent="0.25">
      <c r="A150">
        <v>0</v>
      </c>
      <c r="B150" t="s">
        <v>46</v>
      </c>
      <c r="C150" t="s">
        <v>37</v>
      </c>
      <c r="D150" t="s">
        <v>56</v>
      </c>
      <c r="E150" t="s">
        <v>20</v>
      </c>
      <c r="F150" t="s">
        <v>74</v>
      </c>
      <c r="J150">
        <v>0.25</v>
      </c>
      <c r="K150">
        <v>0.33</v>
      </c>
      <c r="M150" t="s">
        <v>75</v>
      </c>
      <c r="N150" t="s">
        <v>24</v>
      </c>
      <c r="O150" t="s">
        <v>29</v>
      </c>
      <c r="P150">
        <v>2500</v>
      </c>
      <c r="Q150" t="str">
        <f>VLOOKUP(A150&amp;C150&amp;D150,Sheet2!$A$1:$AX$1496,23,FALSE)</f>
        <v>LocationType.BarRestaurant:0;LocationType.Park:0.3;LocationType.Recreation:0;LocationType.Accommodation:0.7;</v>
      </c>
    </row>
    <row r="151" spans="1:17" x14ac:dyDescent="0.25">
      <c r="A151">
        <v>0</v>
      </c>
      <c r="B151" t="s">
        <v>46</v>
      </c>
      <c r="C151" t="s">
        <v>37</v>
      </c>
      <c r="D151" t="s">
        <v>56</v>
      </c>
      <c r="E151" t="s">
        <v>30</v>
      </c>
      <c r="F151" t="s">
        <v>26</v>
      </c>
      <c r="H151" t="s">
        <v>19</v>
      </c>
      <c r="J151">
        <v>4</v>
      </c>
      <c r="K151">
        <v>5.5</v>
      </c>
      <c r="M151" t="s">
        <v>24</v>
      </c>
    </row>
    <row r="152" spans="1:17" x14ac:dyDescent="0.25">
      <c r="A152">
        <v>0</v>
      </c>
      <c r="B152" t="s">
        <v>46</v>
      </c>
      <c r="C152" t="s">
        <v>37</v>
      </c>
      <c r="D152" t="s">
        <v>56</v>
      </c>
      <c r="E152" t="s">
        <v>20</v>
      </c>
      <c r="F152" t="s">
        <v>74</v>
      </c>
      <c r="J152">
        <v>0.25</v>
      </c>
      <c r="K152">
        <v>0.33</v>
      </c>
      <c r="M152" t="s">
        <v>75</v>
      </c>
      <c r="N152" t="s">
        <v>24</v>
      </c>
      <c r="O152" t="s">
        <v>21</v>
      </c>
      <c r="P152">
        <v>1000</v>
      </c>
    </row>
    <row r="153" spans="1:17" x14ac:dyDescent="0.25">
      <c r="A153">
        <v>0</v>
      </c>
      <c r="B153" t="s">
        <v>46</v>
      </c>
      <c r="C153" t="s">
        <v>37</v>
      </c>
      <c r="D153" t="s">
        <v>56</v>
      </c>
      <c r="E153" t="s">
        <v>28</v>
      </c>
      <c r="F153" t="s">
        <v>26</v>
      </c>
      <c r="H153" t="s">
        <v>27</v>
      </c>
      <c r="I153">
        <v>0.75</v>
      </c>
      <c r="J153">
        <v>0.5</v>
      </c>
      <c r="K153">
        <v>1</v>
      </c>
      <c r="M153" t="s">
        <v>21</v>
      </c>
    </row>
    <row r="154" spans="1:17" x14ac:dyDescent="0.25">
      <c r="A154">
        <v>0</v>
      </c>
      <c r="B154" t="s">
        <v>46</v>
      </c>
      <c r="C154" t="s">
        <v>37</v>
      </c>
      <c r="D154" t="s">
        <v>56</v>
      </c>
      <c r="E154" t="s">
        <v>20</v>
      </c>
      <c r="F154" t="s">
        <v>74</v>
      </c>
      <c r="J154">
        <v>0.25</v>
      </c>
      <c r="K154">
        <v>0.33</v>
      </c>
      <c r="M154" t="s">
        <v>75</v>
      </c>
      <c r="N154" t="s">
        <v>24</v>
      </c>
      <c r="O154" t="s">
        <v>21</v>
      </c>
    </row>
    <row r="155" spans="1:17" x14ac:dyDescent="0.25">
      <c r="A155">
        <v>0</v>
      </c>
      <c r="B155" t="s">
        <v>46</v>
      </c>
      <c r="C155" t="s">
        <v>37</v>
      </c>
      <c r="D155" t="s">
        <v>56</v>
      </c>
      <c r="E155" t="s">
        <v>18</v>
      </c>
      <c r="F155" t="s">
        <v>31</v>
      </c>
      <c r="G155">
        <v>24</v>
      </c>
      <c r="M155" t="s">
        <v>21</v>
      </c>
    </row>
    <row r="156" spans="1:17" x14ac:dyDescent="0.25">
      <c r="A156">
        <v>0</v>
      </c>
      <c r="B156" t="s">
        <v>46</v>
      </c>
      <c r="C156" t="s">
        <v>37</v>
      </c>
      <c r="D156" t="s">
        <v>52</v>
      </c>
      <c r="E156" t="s">
        <v>18</v>
      </c>
      <c r="F156" t="s">
        <v>26</v>
      </c>
      <c r="H156" t="s">
        <v>19</v>
      </c>
      <c r="J156">
        <v>8</v>
      </c>
      <c r="K156">
        <v>9</v>
      </c>
      <c r="M156" t="s">
        <v>21</v>
      </c>
    </row>
    <row r="157" spans="1:17" x14ac:dyDescent="0.25">
      <c r="A157">
        <v>0</v>
      </c>
      <c r="B157" t="s">
        <v>46</v>
      </c>
      <c r="C157" t="s">
        <v>37</v>
      </c>
      <c r="D157" t="s">
        <v>52</v>
      </c>
      <c r="E157" t="s">
        <v>28</v>
      </c>
      <c r="F157" t="s">
        <v>26</v>
      </c>
      <c r="H157" t="s">
        <v>27</v>
      </c>
      <c r="I157">
        <v>1</v>
      </c>
      <c r="J157">
        <v>0.5</v>
      </c>
      <c r="K157">
        <v>2</v>
      </c>
      <c r="M157" t="s">
        <v>21</v>
      </c>
    </row>
    <row r="158" spans="1:17" x14ac:dyDescent="0.25">
      <c r="A158">
        <v>0</v>
      </c>
      <c r="B158" t="s">
        <v>46</v>
      </c>
      <c r="C158" t="s">
        <v>37</v>
      </c>
      <c r="D158" t="s">
        <v>52</v>
      </c>
      <c r="E158" t="s">
        <v>20</v>
      </c>
      <c r="F158" t="s">
        <v>74</v>
      </c>
      <c r="J158">
        <v>0.25</v>
      </c>
      <c r="K158">
        <v>0.33</v>
      </c>
      <c r="M158" t="s">
        <v>75</v>
      </c>
      <c r="N158" t="s">
        <v>24</v>
      </c>
      <c r="O158" t="s">
        <v>29</v>
      </c>
      <c r="P158">
        <v>2500</v>
      </c>
      <c r="Q158" t="str">
        <f>VLOOKUP(A158&amp;C158&amp;D158,Sheet2!$A$1:$AX$1496,23,FALSE)</f>
        <v>LocationType.BarRestaurant:0.25;LocationType.Park:0.2;LocationType.Recreation:0.15;LocationType.Accommodation:0.4;</v>
      </c>
    </row>
    <row r="159" spans="1:17" x14ac:dyDescent="0.25">
      <c r="A159">
        <v>0</v>
      </c>
      <c r="B159" t="s">
        <v>46</v>
      </c>
      <c r="C159" t="s">
        <v>37</v>
      </c>
      <c r="D159" t="s">
        <v>52</v>
      </c>
      <c r="E159" t="s">
        <v>30</v>
      </c>
      <c r="F159" t="s">
        <v>26</v>
      </c>
      <c r="H159" t="s">
        <v>27</v>
      </c>
      <c r="I159">
        <v>3.5</v>
      </c>
      <c r="J159">
        <v>3</v>
      </c>
      <c r="K159">
        <v>5</v>
      </c>
      <c r="M159" t="s">
        <v>24</v>
      </c>
    </row>
    <row r="160" spans="1:17" x14ac:dyDescent="0.25">
      <c r="A160">
        <v>0</v>
      </c>
      <c r="B160" t="s">
        <v>46</v>
      </c>
      <c r="C160" t="s">
        <v>37</v>
      </c>
      <c r="D160" t="s">
        <v>52</v>
      </c>
      <c r="E160" t="s">
        <v>20</v>
      </c>
      <c r="F160" t="s">
        <v>74</v>
      </c>
      <c r="J160">
        <v>0.25</v>
      </c>
      <c r="K160">
        <v>0.33</v>
      </c>
      <c r="M160" t="s">
        <v>75</v>
      </c>
      <c r="N160" t="s">
        <v>24</v>
      </c>
      <c r="O160" t="s">
        <v>21</v>
      </c>
    </row>
    <row r="161" spans="1:17" x14ac:dyDescent="0.25">
      <c r="A161">
        <v>0</v>
      </c>
      <c r="B161" t="s">
        <v>46</v>
      </c>
      <c r="C161" t="s">
        <v>37</v>
      </c>
      <c r="D161" t="s">
        <v>52</v>
      </c>
      <c r="E161" t="s">
        <v>18</v>
      </c>
      <c r="F161" t="s">
        <v>31</v>
      </c>
      <c r="G161">
        <v>24</v>
      </c>
      <c r="M161" t="s">
        <v>21</v>
      </c>
    </row>
    <row r="162" spans="1:17" x14ac:dyDescent="0.25">
      <c r="A162">
        <v>0</v>
      </c>
      <c r="B162" t="s">
        <v>46</v>
      </c>
      <c r="C162" t="s">
        <v>36</v>
      </c>
      <c r="D162" t="s">
        <v>52</v>
      </c>
      <c r="E162" t="s">
        <v>18</v>
      </c>
      <c r="F162" t="s">
        <v>26</v>
      </c>
      <c r="H162" t="s">
        <v>19</v>
      </c>
      <c r="J162">
        <v>8</v>
      </c>
      <c r="K162">
        <v>11</v>
      </c>
      <c r="M162" t="s">
        <v>21</v>
      </c>
    </row>
    <row r="163" spans="1:17" x14ac:dyDescent="0.25">
      <c r="A163">
        <v>0</v>
      </c>
      <c r="B163" t="s">
        <v>46</v>
      </c>
      <c r="C163" t="s">
        <v>36</v>
      </c>
      <c r="D163" t="s">
        <v>52</v>
      </c>
      <c r="E163" t="s">
        <v>20</v>
      </c>
      <c r="F163" t="s">
        <v>74</v>
      </c>
      <c r="J163">
        <v>0.25</v>
      </c>
      <c r="K163">
        <v>0.33</v>
      </c>
      <c r="M163" t="s">
        <v>75</v>
      </c>
      <c r="N163" t="s">
        <v>21</v>
      </c>
      <c r="O163" t="s">
        <v>62</v>
      </c>
      <c r="Q163" t="str">
        <f>VLOOKUP(A163&amp;C163&amp;D163,Sheet2!$A$1:$AA$177,11,FALSE)</f>
        <v>LocationType.Retail: 0.09;LocationType.Supermarket: 0.25;LocationType.FoodBeverage: 0.27;LocationType.Mall: 0.198;LocationType.Pharmacy: 0.05;LocationType.Accommodation: 0.142;</v>
      </c>
    </row>
    <row r="164" spans="1:17" x14ac:dyDescent="0.25">
      <c r="A164">
        <v>0</v>
      </c>
      <c r="B164" t="s">
        <v>46</v>
      </c>
      <c r="C164" t="s">
        <v>36</v>
      </c>
      <c r="D164" t="s">
        <v>52</v>
      </c>
      <c r="E164" t="s">
        <v>25</v>
      </c>
      <c r="F164" t="s">
        <v>26</v>
      </c>
      <c r="H164" t="s">
        <v>27</v>
      </c>
      <c r="I164">
        <v>0.75</v>
      </c>
      <c r="J164">
        <v>0.5</v>
      </c>
      <c r="K164">
        <v>1</v>
      </c>
      <c r="M164" t="s">
        <v>24</v>
      </c>
    </row>
    <row r="165" spans="1:17" x14ac:dyDescent="0.25">
      <c r="A165">
        <v>0</v>
      </c>
      <c r="B165" t="s">
        <v>46</v>
      </c>
      <c r="C165" t="s">
        <v>36</v>
      </c>
      <c r="D165" t="s">
        <v>52</v>
      </c>
      <c r="E165" t="s">
        <v>20</v>
      </c>
      <c r="F165" t="s">
        <v>74</v>
      </c>
      <c r="J165">
        <v>0.25</v>
      </c>
      <c r="K165">
        <v>0.33</v>
      </c>
      <c r="M165" t="s">
        <v>75</v>
      </c>
      <c r="N165" t="s">
        <v>24</v>
      </c>
      <c r="O165" t="s">
        <v>21</v>
      </c>
    </row>
    <row r="166" spans="1:17" x14ac:dyDescent="0.25">
      <c r="A166">
        <v>0</v>
      </c>
      <c r="B166" t="s">
        <v>46</v>
      </c>
      <c r="C166" t="s">
        <v>36</v>
      </c>
      <c r="D166" t="s">
        <v>52</v>
      </c>
      <c r="E166" t="s">
        <v>28</v>
      </c>
      <c r="F166" t="s">
        <v>26</v>
      </c>
      <c r="H166" t="s">
        <v>27</v>
      </c>
      <c r="I166">
        <v>1</v>
      </c>
      <c r="J166">
        <v>0.5</v>
      </c>
      <c r="K166">
        <v>2</v>
      </c>
      <c r="M166" t="s">
        <v>21</v>
      </c>
    </row>
    <row r="167" spans="1:17" x14ac:dyDescent="0.25">
      <c r="A167">
        <v>0</v>
      </c>
      <c r="B167" t="s">
        <v>46</v>
      </c>
      <c r="C167" t="s">
        <v>36</v>
      </c>
      <c r="D167" t="s">
        <v>52</v>
      </c>
      <c r="E167" t="s">
        <v>20</v>
      </c>
      <c r="F167" t="s">
        <v>74</v>
      </c>
      <c r="J167">
        <v>0.25</v>
      </c>
      <c r="K167">
        <v>0.33</v>
      </c>
      <c r="M167" t="s">
        <v>75</v>
      </c>
      <c r="N167" t="s">
        <v>24</v>
      </c>
      <c r="O167" t="s">
        <v>29</v>
      </c>
      <c r="P167">
        <v>2500</v>
      </c>
      <c r="Q167" t="str">
        <f>VLOOKUP(A167&amp;C167&amp;D167,Sheet2!$A$1:$AX$1496,23,FALSE)</f>
        <v>LocationType.BarRestaurant:0.2;LocationType.Park:0.1;LocationType.Recreation:0.15;LocationType.Accommodation:0.55;</v>
      </c>
    </row>
    <row r="168" spans="1:17" x14ac:dyDescent="0.25">
      <c r="A168">
        <v>0</v>
      </c>
      <c r="B168" t="s">
        <v>46</v>
      </c>
      <c r="C168" t="s">
        <v>36</v>
      </c>
      <c r="D168" t="s">
        <v>52</v>
      </c>
      <c r="E168" t="s">
        <v>30</v>
      </c>
      <c r="F168" t="s">
        <v>26</v>
      </c>
      <c r="H168" t="s">
        <v>27</v>
      </c>
      <c r="I168">
        <v>4</v>
      </c>
      <c r="J168">
        <v>3</v>
      </c>
      <c r="K168">
        <v>5</v>
      </c>
      <c r="M168" t="s">
        <v>24</v>
      </c>
    </row>
    <row r="169" spans="1:17" x14ac:dyDescent="0.25">
      <c r="A169">
        <v>0</v>
      </c>
      <c r="B169" t="s">
        <v>46</v>
      </c>
      <c r="C169" t="s">
        <v>36</v>
      </c>
      <c r="D169" t="s">
        <v>52</v>
      </c>
      <c r="E169" t="s">
        <v>20</v>
      </c>
      <c r="F169" t="s">
        <v>74</v>
      </c>
      <c r="J169">
        <v>0.25</v>
      </c>
      <c r="K169">
        <v>0.33</v>
      </c>
      <c r="M169" t="s">
        <v>75</v>
      </c>
      <c r="N169" t="s">
        <v>24</v>
      </c>
      <c r="O169" t="s">
        <v>21</v>
      </c>
    </row>
    <row r="170" spans="1:17" x14ac:dyDescent="0.25">
      <c r="A170">
        <v>0</v>
      </c>
      <c r="B170" t="s">
        <v>46</v>
      </c>
      <c r="C170" t="s">
        <v>36</v>
      </c>
      <c r="D170" t="s">
        <v>52</v>
      </c>
      <c r="E170" t="s">
        <v>18</v>
      </c>
      <c r="F170" t="s">
        <v>31</v>
      </c>
      <c r="G170">
        <v>24</v>
      </c>
      <c r="M170" t="s">
        <v>21</v>
      </c>
    </row>
    <row r="171" spans="1:17" x14ac:dyDescent="0.25">
      <c r="A171">
        <v>0</v>
      </c>
      <c r="B171" t="s">
        <v>46</v>
      </c>
      <c r="C171" t="s">
        <v>38</v>
      </c>
      <c r="D171" t="s">
        <v>52</v>
      </c>
      <c r="E171" t="s">
        <v>18</v>
      </c>
      <c r="F171" t="s">
        <v>26</v>
      </c>
      <c r="H171" t="s">
        <v>19</v>
      </c>
      <c r="J171">
        <v>8</v>
      </c>
      <c r="K171">
        <v>11</v>
      </c>
      <c r="M171" t="s">
        <v>21</v>
      </c>
    </row>
    <row r="172" spans="1:17" x14ac:dyDescent="0.25">
      <c r="A172">
        <v>0</v>
      </c>
      <c r="B172" t="s">
        <v>46</v>
      </c>
      <c r="C172" t="s">
        <v>38</v>
      </c>
      <c r="D172" t="s">
        <v>52</v>
      </c>
      <c r="E172" t="s">
        <v>20</v>
      </c>
      <c r="F172" t="s">
        <v>74</v>
      </c>
      <c r="J172">
        <v>0.25</v>
      </c>
      <c r="K172">
        <v>0.33</v>
      </c>
      <c r="M172" t="s">
        <v>75</v>
      </c>
      <c r="N172" t="s">
        <v>21</v>
      </c>
      <c r="O172" t="s">
        <v>62</v>
      </c>
      <c r="Q172" t="str">
        <f>VLOOKUP(A172&amp;C172&amp;D172,Sheet2!$A$1:$AA$177,11,FALSE)</f>
        <v>LocationType.Retail: 0.025;LocationType.Supermarket: 0.15;LocationType.FoodBeverage: 0.175;LocationType.Mall: 0.075;LocationType.Pharmacy: 0;LocationType.Accommodation: 0.575;</v>
      </c>
    </row>
    <row r="173" spans="1:17" x14ac:dyDescent="0.25">
      <c r="A173">
        <v>0</v>
      </c>
      <c r="B173" t="s">
        <v>46</v>
      </c>
      <c r="C173" t="s">
        <v>38</v>
      </c>
      <c r="D173" t="s">
        <v>52</v>
      </c>
      <c r="E173" t="s">
        <v>25</v>
      </c>
      <c r="F173" t="s">
        <v>26</v>
      </c>
      <c r="H173" t="s">
        <v>27</v>
      </c>
      <c r="I173">
        <v>0.75</v>
      </c>
      <c r="J173">
        <v>0.5</v>
      </c>
      <c r="K173">
        <v>1</v>
      </c>
      <c r="M173" t="s">
        <v>24</v>
      </c>
    </row>
    <row r="174" spans="1:17" x14ac:dyDescent="0.25">
      <c r="A174">
        <v>0</v>
      </c>
      <c r="B174" t="s">
        <v>46</v>
      </c>
      <c r="C174" t="s">
        <v>38</v>
      </c>
      <c r="D174" t="s">
        <v>52</v>
      </c>
      <c r="E174" t="s">
        <v>20</v>
      </c>
      <c r="F174" t="s">
        <v>74</v>
      </c>
      <c r="J174">
        <v>0.25</v>
      </c>
      <c r="K174">
        <v>0.33</v>
      </c>
      <c r="M174" t="s">
        <v>75</v>
      </c>
      <c r="N174" t="s">
        <v>24</v>
      </c>
      <c r="O174" t="s">
        <v>21</v>
      </c>
    </row>
    <row r="175" spans="1:17" x14ac:dyDescent="0.25">
      <c r="A175">
        <v>0</v>
      </c>
      <c r="B175" t="s">
        <v>46</v>
      </c>
      <c r="C175" t="s">
        <v>38</v>
      </c>
      <c r="D175" t="s">
        <v>52</v>
      </c>
      <c r="E175" t="s">
        <v>28</v>
      </c>
      <c r="F175" t="s">
        <v>26</v>
      </c>
      <c r="H175" t="s">
        <v>27</v>
      </c>
      <c r="I175">
        <v>1</v>
      </c>
      <c r="J175">
        <v>0.5</v>
      </c>
      <c r="K175">
        <v>2</v>
      </c>
      <c r="M175" t="s">
        <v>21</v>
      </c>
    </row>
    <row r="176" spans="1:17" x14ac:dyDescent="0.25">
      <c r="A176">
        <v>0</v>
      </c>
      <c r="B176" t="s">
        <v>46</v>
      </c>
      <c r="C176" t="s">
        <v>38</v>
      </c>
      <c r="D176" t="s">
        <v>52</v>
      </c>
      <c r="E176" t="s">
        <v>18</v>
      </c>
      <c r="F176" t="s">
        <v>31</v>
      </c>
      <c r="G176">
        <v>24</v>
      </c>
      <c r="M176" t="s">
        <v>21</v>
      </c>
    </row>
    <row r="177" spans="1:17" x14ac:dyDescent="0.25">
      <c r="A177">
        <v>0</v>
      </c>
      <c r="B177" t="s">
        <v>46</v>
      </c>
      <c r="C177" t="s">
        <v>17</v>
      </c>
      <c r="D177" t="s">
        <v>51</v>
      </c>
      <c r="E177" t="s">
        <v>18</v>
      </c>
      <c r="F177" t="s">
        <v>31</v>
      </c>
      <c r="G177">
        <v>24</v>
      </c>
      <c r="M177" t="s">
        <v>21</v>
      </c>
    </row>
    <row r="178" spans="1:17" x14ac:dyDescent="0.25">
      <c r="A178">
        <v>0</v>
      </c>
      <c r="B178" t="s">
        <v>46</v>
      </c>
      <c r="C178" t="s">
        <v>37</v>
      </c>
      <c r="D178" t="s">
        <v>51</v>
      </c>
      <c r="E178" t="s">
        <v>18</v>
      </c>
      <c r="F178" t="s">
        <v>31</v>
      </c>
      <c r="G178">
        <v>24</v>
      </c>
      <c r="M178" t="s">
        <v>21</v>
      </c>
    </row>
    <row r="179" spans="1:17" x14ac:dyDescent="0.25">
      <c r="A179">
        <v>0</v>
      </c>
      <c r="B179" t="s">
        <v>46</v>
      </c>
      <c r="C179" t="s">
        <v>36</v>
      </c>
      <c r="D179" t="s">
        <v>51</v>
      </c>
      <c r="E179" t="s">
        <v>18</v>
      </c>
      <c r="F179" t="s">
        <v>31</v>
      </c>
      <c r="G179">
        <v>24</v>
      </c>
      <c r="M179" t="s">
        <v>21</v>
      </c>
    </row>
    <row r="180" spans="1:17" x14ac:dyDescent="0.25">
      <c r="A180">
        <v>0</v>
      </c>
      <c r="B180" t="s">
        <v>46</v>
      </c>
      <c r="C180" t="s">
        <v>38</v>
      </c>
      <c r="D180" t="s">
        <v>51</v>
      </c>
      <c r="E180" t="s">
        <v>18</v>
      </c>
      <c r="F180" t="s">
        <v>31</v>
      </c>
      <c r="G180">
        <v>24</v>
      </c>
      <c r="M180" t="s">
        <v>21</v>
      </c>
    </row>
    <row r="181" spans="1:17" x14ac:dyDescent="0.25">
      <c r="A181">
        <v>0</v>
      </c>
      <c r="B181" t="s">
        <v>90</v>
      </c>
      <c r="C181" t="s">
        <v>17</v>
      </c>
      <c r="D181" t="s">
        <v>55</v>
      </c>
      <c r="E181" t="s">
        <v>18</v>
      </c>
      <c r="F181" t="s">
        <v>26</v>
      </c>
      <c r="H181" t="s">
        <v>27</v>
      </c>
      <c r="I181">
        <v>7.5</v>
      </c>
      <c r="J181">
        <v>6</v>
      </c>
      <c r="K181">
        <v>8</v>
      </c>
      <c r="M181" t="s">
        <v>21</v>
      </c>
    </row>
    <row r="182" spans="1:17" x14ac:dyDescent="0.25">
      <c r="A182">
        <v>0</v>
      </c>
      <c r="B182" t="s">
        <v>90</v>
      </c>
      <c r="C182" t="s">
        <v>17</v>
      </c>
      <c r="D182" t="s">
        <v>55</v>
      </c>
      <c r="E182" t="s">
        <v>20</v>
      </c>
      <c r="F182" t="s">
        <v>74</v>
      </c>
      <c r="J182">
        <v>0.25</v>
      </c>
      <c r="K182">
        <v>0.33</v>
      </c>
      <c r="M182" t="s">
        <v>75</v>
      </c>
      <c r="N182" t="s">
        <v>21</v>
      </c>
      <c r="O182" t="s">
        <v>22</v>
      </c>
    </row>
    <row r="183" spans="1:17" x14ac:dyDescent="0.25">
      <c r="A183">
        <v>0</v>
      </c>
      <c r="B183" t="s">
        <v>90</v>
      </c>
      <c r="C183" t="s">
        <v>17</v>
      </c>
      <c r="D183" t="s">
        <v>55</v>
      </c>
      <c r="E183" t="s">
        <v>23</v>
      </c>
      <c r="F183" t="s">
        <v>26</v>
      </c>
      <c r="H183" t="s">
        <v>19</v>
      </c>
      <c r="J183">
        <v>6</v>
      </c>
      <c r="K183">
        <v>8</v>
      </c>
      <c r="M183" t="s">
        <v>22</v>
      </c>
    </row>
    <row r="184" spans="1:17" x14ac:dyDescent="0.25">
      <c r="A184">
        <v>0</v>
      </c>
      <c r="B184" t="s">
        <v>90</v>
      </c>
      <c r="C184" t="s">
        <v>17</v>
      </c>
      <c r="D184" t="s">
        <v>55</v>
      </c>
      <c r="E184" t="s">
        <v>20</v>
      </c>
      <c r="F184" t="s">
        <v>74</v>
      </c>
      <c r="J184">
        <v>0.25</v>
      </c>
      <c r="K184">
        <v>0.33</v>
      </c>
      <c r="M184" t="s">
        <v>75</v>
      </c>
      <c r="N184" t="s">
        <v>24</v>
      </c>
      <c r="O184" t="s">
        <v>21</v>
      </c>
    </row>
    <row r="185" spans="1:17" x14ac:dyDescent="0.25">
      <c r="A185">
        <v>0</v>
      </c>
      <c r="B185" t="s">
        <v>90</v>
      </c>
      <c r="C185" t="s">
        <v>17</v>
      </c>
      <c r="D185" t="s">
        <v>55</v>
      </c>
      <c r="E185" t="s">
        <v>18</v>
      </c>
      <c r="F185" t="s">
        <v>26</v>
      </c>
      <c r="H185" t="s">
        <v>19</v>
      </c>
      <c r="I185">
        <v>0.54</v>
      </c>
      <c r="J185">
        <v>0.08</v>
      </c>
      <c r="K185">
        <v>0.25</v>
      </c>
      <c r="M185" t="s">
        <v>24</v>
      </c>
    </row>
    <row r="186" spans="1:17" x14ac:dyDescent="0.25">
      <c r="A186">
        <v>0</v>
      </c>
      <c r="B186" t="s">
        <v>90</v>
      </c>
      <c r="C186" t="s">
        <v>17</v>
      </c>
      <c r="D186" t="s">
        <v>55</v>
      </c>
      <c r="E186" t="s">
        <v>20</v>
      </c>
      <c r="F186" t="s">
        <v>74</v>
      </c>
      <c r="J186">
        <v>0.25</v>
      </c>
      <c r="K186">
        <v>0.33</v>
      </c>
      <c r="M186" t="s">
        <v>75</v>
      </c>
      <c r="N186" t="s">
        <v>24</v>
      </c>
      <c r="O186" t="s">
        <v>62</v>
      </c>
      <c r="Q186" t="str">
        <f>VLOOKUP(A186&amp;C186&amp;D186,Sheet2!$A$1:$AX$1496,11,FALSE)</f>
        <v>LocationType.Retail: 0.048;LocationType.Supermarket: 0.3;LocationType.FoodBeverage: 0.32;LocationType.Mall: 0.048;LocationType.Pharmacy: 0.03;LocationType.Accommodation: 0.254;</v>
      </c>
    </row>
    <row r="187" spans="1:17" x14ac:dyDescent="0.25">
      <c r="A187">
        <v>0</v>
      </c>
      <c r="B187" t="s">
        <v>90</v>
      </c>
      <c r="C187" t="s">
        <v>17</v>
      </c>
      <c r="D187" t="s">
        <v>55</v>
      </c>
      <c r="E187" t="s">
        <v>25</v>
      </c>
      <c r="F187" t="s">
        <v>26</v>
      </c>
      <c r="H187" t="s">
        <v>27</v>
      </c>
      <c r="I187">
        <v>0.54</v>
      </c>
      <c r="J187">
        <v>0.25</v>
      </c>
      <c r="K187">
        <v>0.75</v>
      </c>
      <c r="M187" t="s">
        <v>24</v>
      </c>
    </row>
    <row r="188" spans="1:17" x14ac:dyDescent="0.25">
      <c r="A188">
        <v>0</v>
      </c>
      <c r="B188" t="s">
        <v>90</v>
      </c>
      <c r="C188" t="s">
        <v>17</v>
      </c>
      <c r="D188" t="s">
        <v>55</v>
      </c>
      <c r="E188" t="s">
        <v>20</v>
      </c>
      <c r="F188" t="s">
        <v>74</v>
      </c>
      <c r="I188">
        <v>0.54</v>
      </c>
      <c r="J188">
        <v>0.16</v>
      </c>
      <c r="K188">
        <v>0.25</v>
      </c>
      <c r="M188" t="s">
        <v>75</v>
      </c>
      <c r="N188" t="s">
        <v>24</v>
      </c>
      <c r="O188" t="s">
        <v>21</v>
      </c>
    </row>
    <row r="189" spans="1:17" x14ac:dyDescent="0.25">
      <c r="A189">
        <v>0</v>
      </c>
      <c r="B189" t="s">
        <v>90</v>
      </c>
      <c r="C189" t="s">
        <v>17</v>
      </c>
      <c r="D189" t="s">
        <v>55</v>
      </c>
      <c r="E189" t="s">
        <v>28</v>
      </c>
      <c r="F189" t="s">
        <v>26</v>
      </c>
      <c r="H189" t="s">
        <v>27</v>
      </c>
      <c r="I189">
        <v>0.75</v>
      </c>
      <c r="J189">
        <v>0.5</v>
      </c>
      <c r="K189">
        <v>1</v>
      </c>
      <c r="M189" t="s">
        <v>21</v>
      </c>
    </row>
    <row r="190" spans="1:17" x14ac:dyDescent="0.25">
      <c r="A190">
        <v>0</v>
      </c>
      <c r="B190" t="s">
        <v>90</v>
      </c>
      <c r="C190" t="s">
        <v>17</v>
      </c>
      <c r="D190" t="s">
        <v>55</v>
      </c>
      <c r="E190" t="s">
        <v>20</v>
      </c>
      <c r="F190" t="s">
        <v>74</v>
      </c>
      <c r="J190">
        <v>0.25</v>
      </c>
      <c r="K190">
        <v>0.33</v>
      </c>
      <c r="M190" t="s">
        <v>75</v>
      </c>
      <c r="N190" t="s">
        <v>24</v>
      </c>
      <c r="O190" t="s">
        <v>29</v>
      </c>
      <c r="P190">
        <v>2500</v>
      </c>
      <c r="Q190" t="str">
        <f>VLOOKUP(A190&amp;C190&amp;D190,Sheet2!$A$1:$AX$1496,23,FALSE)</f>
        <v>LocationType.BarRestaurant:0.2;LocationType.Park:0.25;LocationType.Recreation:0.05;LocationType.Accommodation:0.5;</v>
      </c>
    </row>
    <row r="191" spans="1:17" x14ac:dyDescent="0.25">
      <c r="A191">
        <v>0</v>
      </c>
      <c r="B191" t="s">
        <v>90</v>
      </c>
      <c r="C191" t="s">
        <v>17</v>
      </c>
      <c r="D191" t="s">
        <v>55</v>
      </c>
      <c r="E191" t="s">
        <v>30</v>
      </c>
      <c r="F191" t="s">
        <v>26</v>
      </c>
      <c r="H191" t="s">
        <v>27</v>
      </c>
      <c r="I191">
        <v>2.5</v>
      </c>
      <c r="J191">
        <v>0.5</v>
      </c>
      <c r="K191">
        <v>3</v>
      </c>
      <c r="M191" t="s">
        <v>24</v>
      </c>
    </row>
    <row r="192" spans="1:17" x14ac:dyDescent="0.25">
      <c r="A192">
        <v>0</v>
      </c>
      <c r="B192" t="s">
        <v>90</v>
      </c>
      <c r="C192" t="s">
        <v>17</v>
      </c>
      <c r="D192" t="s">
        <v>55</v>
      </c>
      <c r="E192" t="s">
        <v>20</v>
      </c>
      <c r="F192" t="s">
        <v>74</v>
      </c>
      <c r="J192">
        <v>0.25</v>
      </c>
      <c r="K192">
        <v>0.33</v>
      </c>
      <c r="M192" t="s">
        <v>75</v>
      </c>
      <c r="N192" t="s">
        <v>24</v>
      </c>
      <c r="O192" t="s">
        <v>21</v>
      </c>
    </row>
    <row r="193" spans="1:17" x14ac:dyDescent="0.25">
      <c r="A193">
        <v>0</v>
      </c>
      <c r="B193" t="s">
        <v>90</v>
      </c>
      <c r="C193" t="s">
        <v>17</v>
      </c>
      <c r="D193" t="s">
        <v>55</v>
      </c>
      <c r="E193" t="s">
        <v>18</v>
      </c>
      <c r="F193" t="s">
        <v>31</v>
      </c>
      <c r="G193">
        <v>24</v>
      </c>
      <c r="M193" t="s">
        <v>21</v>
      </c>
    </row>
    <row r="194" spans="1:17" x14ac:dyDescent="0.25">
      <c r="A194">
        <v>0</v>
      </c>
      <c r="B194" t="s">
        <v>90</v>
      </c>
      <c r="C194" t="s">
        <v>17</v>
      </c>
      <c r="D194" t="s">
        <v>53</v>
      </c>
      <c r="E194" t="s">
        <v>18</v>
      </c>
      <c r="F194" t="s">
        <v>26</v>
      </c>
      <c r="H194" t="s">
        <v>27</v>
      </c>
      <c r="I194">
        <v>6.5</v>
      </c>
      <c r="J194">
        <v>6</v>
      </c>
      <c r="K194">
        <v>7</v>
      </c>
      <c r="M194" t="s">
        <v>21</v>
      </c>
    </row>
    <row r="195" spans="1:17" x14ac:dyDescent="0.25">
      <c r="A195">
        <v>0</v>
      </c>
      <c r="B195" t="s">
        <v>90</v>
      </c>
      <c r="C195" t="s">
        <v>17</v>
      </c>
      <c r="D195" t="s">
        <v>53</v>
      </c>
      <c r="E195" t="s">
        <v>20</v>
      </c>
      <c r="F195" t="s">
        <v>74</v>
      </c>
      <c r="J195">
        <v>0.25</v>
      </c>
      <c r="K195">
        <v>0.33</v>
      </c>
      <c r="M195" t="s">
        <v>75</v>
      </c>
      <c r="N195" t="s">
        <v>21</v>
      </c>
      <c r="O195" t="s">
        <v>32</v>
      </c>
    </row>
    <row r="196" spans="1:17" x14ac:dyDescent="0.25">
      <c r="A196">
        <v>0</v>
      </c>
      <c r="B196" t="s">
        <v>90</v>
      </c>
      <c r="C196" t="s">
        <v>17</v>
      </c>
      <c r="D196" t="s">
        <v>53</v>
      </c>
      <c r="E196" t="s">
        <v>33</v>
      </c>
      <c r="F196" t="s">
        <v>26</v>
      </c>
      <c r="H196" t="s">
        <v>19</v>
      </c>
      <c r="J196">
        <v>3</v>
      </c>
      <c r="K196">
        <v>4</v>
      </c>
      <c r="M196" t="s">
        <v>32</v>
      </c>
    </row>
    <row r="197" spans="1:17" x14ac:dyDescent="0.25">
      <c r="A197">
        <v>0</v>
      </c>
      <c r="B197" t="s">
        <v>90</v>
      </c>
      <c r="C197" t="s">
        <v>17</v>
      </c>
      <c r="D197" t="s">
        <v>53</v>
      </c>
      <c r="E197" t="s">
        <v>34</v>
      </c>
      <c r="F197" t="s">
        <v>26</v>
      </c>
      <c r="H197" t="s">
        <v>19</v>
      </c>
      <c r="J197">
        <v>0.5</v>
      </c>
      <c r="K197">
        <v>0.75</v>
      </c>
      <c r="M197" t="s">
        <v>24</v>
      </c>
    </row>
    <row r="198" spans="1:17" x14ac:dyDescent="0.25">
      <c r="A198">
        <v>0</v>
      </c>
      <c r="B198" t="s">
        <v>90</v>
      </c>
      <c r="C198" t="s">
        <v>17</v>
      </c>
      <c r="D198" t="s">
        <v>53</v>
      </c>
      <c r="E198" t="s">
        <v>33</v>
      </c>
      <c r="F198" t="s">
        <v>26</v>
      </c>
      <c r="H198" t="s">
        <v>27</v>
      </c>
      <c r="I198">
        <v>4</v>
      </c>
      <c r="J198">
        <v>3</v>
      </c>
      <c r="K198">
        <v>5.5</v>
      </c>
      <c r="M198" t="s">
        <v>32</v>
      </c>
    </row>
    <row r="199" spans="1:17" x14ac:dyDescent="0.25">
      <c r="A199">
        <v>0</v>
      </c>
      <c r="B199" t="s">
        <v>90</v>
      </c>
      <c r="C199" t="s">
        <v>17</v>
      </c>
      <c r="D199" t="s">
        <v>53</v>
      </c>
      <c r="E199" t="s">
        <v>20</v>
      </c>
      <c r="F199" t="s">
        <v>74</v>
      </c>
      <c r="J199">
        <v>0.25</v>
      </c>
      <c r="K199">
        <v>0.33</v>
      </c>
      <c r="M199" t="s">
        <v>75</v>
      </c>
      <c r="N199" t="s">
        <v>24</v>
      </c>
      <c r="O199" t="s">
        <v>21</v>
      </c>
    </row>
    <row r="200" spans="1:17" x14ac:dyDescent="0.25">
      <c r="A200">
        <v>0</v>
      </c>
      <c r="B200" t="s">
        <v>90</v>
      </c>
      <c r="C200" t="s">
        <v>17</v>
      </c>
      <c r="D200" t="s">
        <v>53</v>
      </c>
      <c r="E200" t="s">
        <v>18</v>
      </c>
      <c r="F200" t="s">
        <v>26</v>
      </c>
      <c r="H200" t="s">
        <v>19</v>
      </c>
      <c r="I200">
        <v>0.54</v>
      </c>
      <c r="J200">
        <v>0.08</v>
      </c>
      <c r="K200">
        <v>0.25</v>
      </c>
      <c r="M200" t="s">
        <v>24</v>
      </c>
    </row>
    <row r="201" spans="1:17" x14ac:dyDescent="0.25">
      <c r="A201">
        <v>0</v>
      </c>
      <c r="B201" t="s">
        <v>90</v>
      </c>
      <c r="C201" t="s">
        <v>17</v>
      </c>
      <c r="D201" t="s">
        <v>53</v>
      </c>
      <c r="E201" t="s">
        <v>20</v>
      </c>
      <c r="F201" t="s">
        <v>74</v>
      </c>
      <c r="J201">
        <v>0.25</v>
      </c>
      <c r="K201">
        <v>0.33</v>
      </c>
      <c r="M201" t="s">
        <v>75</v>
      </c>
      <c r="N201" t="s">
        <v>24</v>
      </c>
      <c r="O201" t="s">
        <v>62</v>
      </c>
      <c r="Q201" t="str">
        <f>VLOOKUP(A201&amp;C201&amp;D201,Sheet2!$A$1:$AX$1496,11,FALSE)</f>
        <v>LocationType.Retail: 0.084;LocationType.Supermarket: 0.25;LocationType.FoodBeverage: 0.21;LocationType.Mall: 0.056;LocationType.Pharmacy: 0.03;LocationType.Accommodation: 0.37;</v>
      </c>
    </row>
    <row r="202" spans="1:17" x14ac:dyDescent="0.25">
      <c r="A202">
        <v>0</v>
      </c>
      <c r="B202" t="s">
        <v>90</v>
      </c>
      <c r="C202" t="s">
        <v>17</v>
      </c>
      <c r="D202" t="s">
        <v>53</v>
      </c>
      <c r="E202" t="s">
        <v>25</v>
      </c>
      <c r="F202" t="s">
        <v>26</v>
      </c>
      <c r="H202" t="s">
        <v>27</v>
      </c>
      <c r="I202">
        <v>0.54</v>
      </c>
      <c r="J202">
        <v>0.25</v>
      </c>
      <c r="K202">
        <v>0.75</v>
      </c>
      <c r="M202" t="s">
        <v>24</v>
      </c>
    </row>
    <row r="203" spans="1:17" x14ac:dyDescent="0.25">
      <c r="A203">
        <v>0</v>
      </c>
      <c r="B203" t="s">
        <v>90</v>
      </c>
      <c r="C203" t="s">
        <v>17</v>
      </c>
      <c r="D203" t="s">
        <v>53</v>
      </c>
      <c r="E203" t="s">
        <v>20</v>
      </c>
      <c r="F203" t="s">
        <v>74</v>
      </c>
      <c r="I203">
        <v>0.54</v>
      </c>
      <c r="J203">
        <v>0.16</v>
      </c>
      <c r="K203">
        <v>0.25</v>
      </c>
      <c r="M203" t="s">
        <v>75</v>
      </c>
      <c r="N203" t="s">
        <v>24</v>
      </c>
      <c r="O203" t="s">
        <v>21</v>
      </c>
    </row>
    <row r="204" spans="1:17" x14ac:dyDescent="0.25">
      <c r="A204">
        <v>0</v>
      </c>
      <c r="B204" t="s">
        <v>90</v>
      </c>
      <c r="C204" t="s">
        <v>17</v>
      </c>
      <c r="D204" t="s">
        <v>53</v>
      </c>
      <c r="E204" t="s">
        <v>28</v>
      </c>
      <c r="F204" t="s">
        <v>26</v>
      </c>
      <c r="H204" t="s">
        <v>27</v>
      </c>
      <c r="I204">
        <v>0.75</v>
      </c>
      <c r="J204">
        <v>0.5</v>
      </c>
      <c r="K204">
        <v>1</v>
      </c>
      <c r="M204" t="s">
        <v>21</v>
      </c>
    </row>
    <row r="205" spans="1:17" x14ac:dyDescent="0.25">
      <c r="A205">
        <v>0</v>
      </c>
      <c r="B205" t="s">
        <v>90</v>
      </c>
      <c r="C205" t="s">
        <v>17</v>
      </c>
      <c r="D205" t="s">
        <v>53</v>
      </c>
      <c r="E205" t="s">
        <v>20</v>
      </c>
      <c r="F205" t="s">
        <v>74</v>
      </c>
      <c r="J205">
        <v>0.25</v>
      </c>
      <c r="K205">
        <v>0.33</v>
      </c>
      <c r="M205" t="s">
        <v>75</v>
      </c>
      <c r="N205" t="s">
        <v>24</v>
      </c>
      <c r="O205" t="s">
        <v>29</v>
      </c>
      <c r="P205">
        <v>2500</v>
      </c>
      <c r="Q205" t="str">
        <f>VLOOKUP(A205&amp;C205&amp;D205,Sheet2!$A$1:$AX$1496,23,FALSE)</f>
        <v>LocationType.BarRestaurant:0.2;LocationType.Park:0.2;LocationType.Recreation:0.05;LocationType.Accommodation:0.55;</v>
      </c>
    </row>
    <row r="206" spans="1:17" x14ac:dyDescent="0.25">
      <c r="A206">
        <v>0</v>
      </c>
      <c r="B206" t="s">
        <v>90</v>
      </c>
      <c r="C206" t="s">
        <v>17</v>
      </c>
      <c r="D206" t="s">
        <v>53</v>
      </c>
      <c r="E206" t="s">
        <v>30</v>
      </c>
      <c r="F206" t="s">
        <v>26</v>
      </c>
      <c r="H206" t="s">
        <v>27</v>
      </c>
      <c r="I206">
        <v>1</v>
      </c>
      <c r="J206">
        <v>0.5</v>
      </c>
      <c r="K206">
        <v>1.5</v>
      </c>
      <c r="M206" t="s">
        <v>24</v>
      </c>
    </row>
    <row r="207" spans="1:17" x14ac:dyDescent="0.25">
      <c r="A207">
        <v>0</v>
      </c>
      <c r="B207" t="s">
        <v>90</v>
      </c>
      <c r="C207" t="s">
        <v>17</v>
      </c>
      <c r="D207" t="s">
        <v>53</v>
      </c>
      <c r="E207" t="s">
        <v>20</v>
      </c>
      <c r="F207" t="s">
        <v>74</v>
      </c>
      <c r="J207">
        <v>0.25</v>
      </c>
      <c r="K207">
        <v>0.33</v>
      </c>
      <c r="M207" t="s">
        <v>75</v>
      </c>
      <c r="N207" t="s">
        <v>24</v>
      </c>
      <c r="O207" t="s">
        <v>21</v>
      </c>
    </row>
    <row r="208" spans="1:17" x14ac:dyDescent="0.25">
      <c r="A208">
        <v>0</v>
      </c>
      <c r="B208" t="s">
        <v>90</v>
      </c>
      <c r="C208" t="s">
        <v>17</v>
      </c>
      <c r="D208" t="s">
        <v>53</v>
      </c>
      <c r="E208" t="s">
        <v>18</v>
      </c>
      <c r="F208" t="s">
        <v>31</v>
      </c>
      <c r="G208">
        <v>24</v>
      </c>
      <c r="M208" t="s">
        <v>21</v>
      </c>
    </row>
    <row r="209" spans="1:17" x14ac:dyDescent="0.25">
      <c r="A209">
        <v>0</v>
      </c>
      <c r="B209" t="s">
        <v>90</v>
      </c>
      <c r="C209" t="s">
        <v>17</v>
      </c>
      <c r="D209" t="s">
        <v>59</v>
      </c>
      <c r="E209" t="s">
        <v>18</v>
      </c>
      <c r="F209" t="s">
        <v>26</v>
      </c>
      <c r="H209" t="s">
        <v>19</v>
      </c>
      <c r="J209">
        <v>8</v>
      </c>
      <c r="K209">
        <v>9</v>
      </c>
      <c r="M209" t="s">
        <v>21</v>
      </c>
    </row>
    <row r="210" spans="1:17" x14ac:dyDescent="0.25">
      <c r="A210">
        <v>0</v>
      </c>
      <c r="B210" t="s">
        <v>90</v>
      </c>
      <c r="C210" t="s">
        <v>17</v>
      </c>
      <c r="D210" t="s">
        <v>59</v>
      </c>
      <c r="E210" t="s">
        <v>20</v>
      </c>
      <c r="F210" t="s">
        <v>74</v>
      </c>
      <c r="J210">
        <v>0.25</v>
      </c>
      <c r="K210">
        <v>0.33</v>
      </c>
      <c r="M210" t="s">
        <v>75</v>
      </c>
      <c r="N210" t="s">
        <v>21</v>
      </c>
      <c r="O210" t="s">
        <v>62</v>
      </c>
      <c r="Q210" t="s">
        <v>87</v>
      </c>
    </row>
    <row r="211" spans="1:17" x14ac:dyDescent="0.25">
      <c r="A211">
        <v>0</v>
      </c>
      <c r="B211" t="s">
        <v>90</v>
      </c>
      <c r="C211" t="s">
        <v>17</v>
      </c>
      <c r="D211" t="s">
        <v>59</v>
      </c>
      <c r="E211" t="s">
        <v>35</v>
      </c>
      <c r="F211" t="s">
        <v>26</v>
      </c>
      <c r="H211" t="s">
        <v>19</v>
      </c>
      <c r="J211">
        <v>1</v>
      </c>
      <c r="K211">
        <v>1.5</v>
      </c>
      <c r="M211" t="s">
        <v>24</v>
      </c>
    </row>
    <row r="212" spans="1:17" x14ac:dyDescent="0.25">
      <c r="A212">
        <v>0</v>
      </c>
      <c r="B212" t="s">
        <v>90</v>
      </c>
      <c r="C212" t="s">
        <v>17</v>
      </c>
      <c r="D212" t="s">
        <v>59</v>
      </c>
      <c r="E212" t="s">
        <v>20</v>
      </c>
      <c r="F212" t="s">
        <v>74</v>
      </c>
      <c r="J212">
        <v>0.25</v>
      </c>
      <c r="K212">
        <v>0.33</v>
      </c>
      <c r="M212" t="s">
        <v>75</v>
      </c>
      <c r="N212" t="s">
        <v>24</v>
      </c>
      <c r="O212" t="s">
        <v>21</v>
      </c>
    </row>
    <row r="213" spans="1:17" x14ac:dyDescent="0.25">
      <c r="A213">
        <v>0</v>
      </c>
      <c r="B213" t="s">
        <v>90</v>
      </c>
      <c r="C213" t="s">
        <v>17</v>
      </c>
      <c r="D213" t="s">
        <v>59</v>
      </c>
      <c r="E213" t="s">
        <v>18</v>
      </c>
      <c r="F213" t="s">
        <v>26</v>
      </c>
      <c r="H213" t="s">
        <v>19</v>
      </c>
      <c r="I213">
        <v>0.54</v>
      </c>
      <c r="J213">
        <v>0.08</v>
      </c>
      <c r="K213">
        <v>0.25</v>
      </c>
      <c r="M213" t="s">
        <v>24</v>
      </c>
    </row>
    <row r="214" spans="1:17" x14ac:dyDescent="0.25">
      <c r="A214">
        <v>0</v>
      </c>
      <c r="B214" t="s">
        <v>90</v>
      </c>
      <c r="C214" t="s">
        <v>17</v>
      </c>
      <c r="D214" t="s">
        <v>59</v>
      </c>
      <c r="E214" t="s">
        <v>20</v>
      </c>
      <c r="F214" t="s">
        <v>74</v>
      </c>
      <c r="J214">
        <v>0.25</v>
      </c>
      <c r="K214">
        <v>0.33</v>
      </c>
      <c r="M214" t="s">
        <v>75</v>
      </c>
      <c r="N214" t="s">
        <v>24</v>
      </c>
      <c r="O214" t="s">
        <v>62</v>
      </c>
      <c r="Q214" t="str">
        <f>VLOOKUP(A214&amp;C214&amp;D214,Sheet2!$A$1:$AA$177,11,FALSE)</f>
        <v>LocationType.Retail: 0.14;LocationType.Supermarket: 0.3;LocationType.FoodBeverage: 0.07;LocationType.Mall: 0.035;LocationType.Pharmacy: 0.05;LocationType.Accommodation: 0.405;</v>
      </c>
    </row>
    <row r="215" spans="1:17" x14ac:dyDescent="0.25">
      <c r="A215">
        <v>0</v>
      </c>
      <c r="B215" t="s">
        <v>90</v>
      </c>
      <c r="C215" t="s">
        <v>17</v>
      </c>
      <c r="D215" t="s">
        <v>59</v>
      </c>
      <c r="E215" t="s">
        <v>25</v>
      </c>
      <c r="F215" t="s">
        <v>26</v>
      </c>
      <c r="H215" t="s">
        <v>27</v>
      </c>
      <c r="I215">
        <v>0.54</v>
      </c>
      <c r="J215">
        <v>0.25</v>
      </c>
      <c r="K215">
        <v>0.75</v>
      </c>
      <c r="M215" t="s">
        <v>24</v>
      </c>
    </row>
    <row r="216" spans="1:17" x14ac:dyDescent="0.25">
      <c r="A216">
        <v>0</v>
      </c>
      <c r="B216" t="s">
        <v>90</v>
      </c>
      <c r="C216" t="s">
        <v>17</v>
      </c>
      <c r="D216" t="s">
        <v>59</v>
      </c>
      <c r="E216" t="s">
        <v>20</v>
      </c>
      <c r="F216" t="s">
        <v>74</v>
      </c>
      <c r="J216">
        <v>0.25</v>
      </c>
      <c r="K216">
        <v>0.33</v>
      </c>
      <c r="M216" t="s">
        <v>75</v>
      </c>
      <c r="N216" t="s">
        <v>24</v>
      </c>
      <c r="O216" t="s">
        <v>21</v>
      </c>
    </row>
    <row r="217" spans="1:17" x14ac:dyDescent="0.25">
      <c r="A217">
        <v>0</v>
      </c>
      <c r="B217" t="s">
        <v>90</v>
      </c>
      <c r="C217" t="s">
        <v>17</v>
      </c>
      <c r="D217" t="s">
        <v>59</v>
      </c>
      <c r="E217" t="s">
        <v>28</v>
      </c>
      <c r="F217" t="s">
        <v>26</v>
      </c>
      <c r="H217" t="s">
        <v>27</v>
      </c>
      <c r="I217">
        <v>1</v>
      </c>
      <c r="J217">
        <v>0.5</v>
      </c>
      <c r="K217">
        <v>2</v>
      </c>
      <c r="M217" t="s">
        <v>21</v>
      </c>
    </row>
    <row r="218" spans="1:17" x14ac:dyDescent="0.25">
      <c r="A218">
        <v>0</v>
      </c>
      <c r="B218" t="s">
        <v>90</v>
      </c>
      <c r="C218" t="s">
        <v>17</v>
      </c>
      <c r="D218" t="s">
        <v>59</v>
      </c>
      <c r="E218" t="s">
        <v>20</v>
      </c>
      <c r="F218" t="s">
        <v>74</v>
      </c>
      <c r="J218">
        <v>0.25</v>
      </c>
      <c r="K218">
        <v>0.33</v>
      </c>
      <c r="M218" t="s">
        <v>75</v>
      </c>
      <c r="N218" t="s">
        <v>24</v>
      </c>
      <c r="O218" t="s">
        <v>29</v>
      </c>
      <c r="P218">
        <v>2500</v>
      </c>
      <c r="Q218" t="str">
        <f>VLOOKUP(A218&amp;C218&amp;D218,Sheet2!$A$1:$AX$1496,23,FALSE)</f>
        <v>LocationType.BarRestaurant:0.2;LocationType.Park:0.3;LocationType.Recreation:0.15;LocationType.Accommodation:0.35;</v>
      </c>
    </row>
    <row r="219" spans="1:17" x14ac:dyDescent="0.25">
      <c r="A219">
        <v>0</v>
      </c>
      <c r="B219" t="s">
        <v>90</v>
      </c>
      <c r="C219" t="s">
        <v>17</v>
      </c>
      <c r="D219" t="s">
        <v>59</v>
      </c>
      <c r="E219" t="s">
        <v>30</v>
      </c>
      <c r="F219" t="s">
        <v>26</v>
      </c>
      <c r="H219" t="s">
        <v>19</v>
      </c>
      <c r="J219">
        <v>3</v>
      </c>
      <c r="K219">
        <v>4</v>
      </c>
      <c r="M219" t="s">
        <v>24</v>
      </c>
    </row>
    <row r="220" spans="1:17" x14ac:dyDescent="0.25">
      <c r="A220">
        <v>0</v>
      </c>
      <c r="B220" t="s">
        <v>90</v>
      </c>
      <c r="C220" t="s">
        <v>17</v>
      </c>
      <c r="D220" t="s">
        <v>59</v>
      </c>
      <c r="E220" t="s">
        <v>20</v>
      </c>
      <c r="F220" t="s">
        <v>74</v>
      </c>
      <c r="J220">
        <v>0.25</v>
      </c>
      <c r="K220">
        <v>0.33</v>
      </c>
      <c r="M220" t="s">
        <v>75</v>
      </c>
      <c r="N220" t="s">
        <v>24</v>
      </c>
      <c r="O220" t="s">
        <v>21</v>
      </c>
    </row>
    <row r="221" spans="1:17" x14ac:dyDescent="0.25">
      <c r="A221">
        <v>0</v>
      </c>
      <c r="B221" t="s">
        <v>90</v>
      </c>
      <c r="C221" t="s">
        <v>17</v>
      </c>
      <c r="D221" t="s">
        <v>59</v>
      </c>
      <c r="E221" t="s">
        <v>18</v>
      </c>
      <c r="F221" t="s">
        <v>31</v>
      </c>
      <c r="G221">
        <v>24</v>
      </c>
      <c r="M221" t="s">
        <v>21</v>
      </c>
    </row>
    <row r="222" spans="1:17" x14ac:dyDescent="0.25">
      <c r="A222">
        <v>0</v>
      </c>
      <c r="B222" t="s">
        <v>90</v>
      </c>
      <c r="C222" t="s">
        <v>17</v>
      </c>
      <c r="D222" t="s">
        <v>52</v>
      </c>
      <c r="E222" t="s">
        <v>18</v>
      </c>
      <c r="F222" t="s">
        <v>26</v>
      </c>
      <c r="H222" t="s">
        <v>19</v>
      </c>
      <c r="J222">
        <v>8</v>
      </c>
      <c r="K222">
        <v>9</v>
      </c>
      <c r="M222" t="s">
        <v>21</v>
      </c>
    </row>
    <row r="223" spans="1:17" x14ac:dyDescent="0.25">
      <c r="A223">
        <v>0</v>
      </c>
      <c r="B223" t="s">
        <v>90</v>
      </c>
      <c r="C223" t="s">
        <v>17</v>
      </c>
      <c r="D223" t="s">
        <v>52</v>
      </c>
      <c r="E223" t="s">
        <v>28</v>
      </c>
      <c r="F223" t="s">
        <v>26</v>
      </c>
      <c r="H223" t="s">
        <v>27</v>
      </c>
      <c r="I223">
        <v>1</v>
      </c>
      <c r="J223">
        <v>0.5</v>
      </c>
      <c r="K223">
        <v>2</v>
      </c>
      <c r="M223" t="s">
        <v>21</v>
      </c>
    </row>
    <row r="224" spans="1:17" x14ac:dyDescent="0.25">
      <c r="A224">
        <v>0</v>
      </c>
      <c r="B224" t="s">
        <v>90</v>
      </c>
      <c r="C224" t="s">
        <v>17</v>
      </c>
      <c r="D224" t="s">
        <v>52</v>
      </c>
      <c r="E224" t="s">
        <v>20</v>
      </c>
      <c r="F224" t="s">
        <v>74</v>
      </c>
      <c r="J224">
        <v>0.25</v>
      </c>
      <c r="K224">
        <v>0.33</v>
      </c>
      <c r="M224" t="s">
        <v>75</v>
      </c>
      <c r="N224" t="s">
        <v>24</v>
      </c>
      <c r="O224" t="s">
        <v>29</v>
      </c>
      <c r="P224">
        <v>2500</v>
      </c>
      <c r="Q224" t="str">
        <f>VLOOKUP(A224&amp;C224&amp;D224,Sheet2!$A$1:$AX$1496,23,FALSE)</f>
        <v>LocationType.BarRestaurant:0.2;LocationType.Park:0.2;LocationType.Recreation:0.05;LocationType.Accommodation:0.55;</v>
      </c>
    </row>
    <row r="225" spans="1:17" x14ac:dyDescent="0.25">
      <c r="A225">
        <v>0</v>
      </c>
      <c r="B225" t="s">
        <v>90</v>
      </c>
      <c r="C225" t="s">
        <v>17</v>
      </c>
      <c r="D225" t="s">
        <v>52</v>
      </c>
      <c r="E225" t="s">
        <v>30</v>
      </c>
      <c r="F225" t="s">
        <v>26</v>
      </c>
      <c r="H225" t="s">
        <v>27</v>
      </c>
      <c r="I225">
        <v>2</v>
      </c>
      <c r="J225">
        <v>1.5</v>
      </c>
      <c r="K225">
        <v>3</v>
      </c>
      <c r="M225" t="s">
        <v>24</v>
      </c>
    </row>
    <row r="226" spans="1:17" x14ac:dyDescent="0.25">
      <c r="A226">
        <v>0</v>
      </c>
      <c r="B226" t="s">
        <v>90</v>
      </c>
      <c r="C226" t="s">
        <v>17</v>
      </c>
      <c r="D226" t="s">
        <v>52</v>
      </c>
      <c r="E226" t="s">
        <v>20</v>
      </c>
      <c r="F226" t="s">
        <v>74</v>
      </c>
      <c r="J226">
        <v>0.25</v>
      </c>
      <c r="K226">
        <v>0.33</v>
      </c>
      <c r="M226" t="s">
        <v>75</v>
      </c>
      <c r="N226" t="s">
        <v>24</v>
      </c>
      <c r="O226" t="s">
        <v>21</v>
      </c>
    </row>
    <row r="227" spans="1:17" x14ac:dyDescent="0.25">
      <c r="A227">
        <v>0</v>
      </c>
      <c r="B227" t="s">
        <v>90</v>
      </c>
      <c r="C227" t="s">
        <v>17</v>
      </c>
      <c r="D227" t="s">
        <v>52</v>
      </c>
      <c r="E227" t="s">
        <v>18</v>
      </c>
      <c r="F227" t="s">
        <v>31</v>
      </c>
      <c r="G227">
        <v>24</v>
      </c>
      <c r="M227" t="s">
        <v>21</v>
      </c>
    </row>
    <row r="228" spans="1:17" x14ac:dyDescent="0.25">
      <c r="A228">
        <v>0</v>
      </c>
      <c r="B228" t="s">
        <v>90</v>
      </c>
      <c r="C228" t="s">
        <v>17</v>
      </c>
      <c r="D228" t="s">
        <v>56</v>
      </c>
      <c r="E228" t="s">
        <v>18</v>
      </c>
      <c r="F228" t="s">
        <v>26</v>
      </c>
      <c r="H228" t="s">
        <v>27</v>
      </c>
      <c r="I228">
        <v>7.5</v>
      </c>
      <c r="J228">
        <v>6</v>
      </c>
      <c r="K228">
        <v>8</v>
      </c>
      <c r="M228" t="s">
        <v>21</v>
      </c>
    </row>
    <row r="229" spans="1:17" x14ac:dyDescent="0.25">
      <c r="A229">
        <v>0</v>
      </c>
      <c r="B229" t="s">
        <v>90</v>
      </c>
      <c r="C229" t="s">
        <v>17</v>
      </c>
      <c r="D229" t="s">
        <v>56</v>
      </c>
      <c r="E229" t="s">
        <v>20</v>
      </c>
      <c r="F229" t="s">
        <v>74</v>
      </c>
      <c r="J229">
        <v>0.25</v>
      </c>
      <c r="K229">
        <v>0.33</v>
      </c>
      <c r="M229" t="s">
        <v>75</v>
      </c>
      <c r="N229" t="s">
        <v>21</v>
      </c>
      <c r="O229" t="s">
        <v>22</v>
      </c>
    </row>
    <row r="230" spans="1:17" x14ac:dyDescent="0.25">
      <c r="A230">
        <v>0</v>
      </c>
      <c r="B230" t="s">
        <v>90</v>
      </c>
      <c r="C230" t="s">
        <v>17</v>
      </c>
      <c r="D230" t="s">
        <v>56</v>
      </c>
      <c r="E230" t="s">
        <v>23</v>
      </c>
      <c r="F230" t="s">
        <v>26</v>
      </c>
      <c r="H230" t="s">
        <v>19</v>
      </c>
      <c r="J230">
        <v>6</v>
      </c>
      <c r="K230">
        <v>8</v>
      </c>
      <c r="M230" t="s">
        <v>22</v>
      </c>
    </row>
    <row r="231" spans="1:17" x14ac:dyDescent="0.25">
      <c r="A231">
        <v>0</v>
      </c>
      <c r="B231" t="s">
        <v>90</v>
      </c>
      <c r="C231" t="s">
        <v>17</v>
      </c>
      <c r="D231" t="s">
        <v>56</v>
      </c>
      <c r="E231" t="s">
        <v>20</v>
      </c>
      <c r="F231" t="s">
        <v>74</v>
      </c>
      <c r="J231">
        <v>0.25</v>
      </c>
      <c r="K231">
        <v>0.33</v>
      </c>
      <c r="M231" t="s">
        <v>75</v>
      </c>
      <c r="N231" t="s">
        <v>24</v>
      </c>
      <c r="O231" t="s">
        <v>29</v>
      </c>
      <c r="P231">
        <v>2500</v>
      </c>
      <c r="Q231" t="str">
        <f>VLOOKUP(A231&amp;C231&amp;D231,Sheet2!$A$1:$AX$1496,23,FALSE)</f>
        <v>LocationType.BarRestaurant:0;LocationType.Park:0.3;LocationType.Recreation:0;LocationType.Accommodation:0.7;</v>
      </c>
    </row>
    <row r="232" spans="1:17" x14ac:dyDescent="0.25">
      <c r="A232">
        <v>0</v>
      </c>
      <c r="B232" t="s">
        <v>90</v>
      </c>
      <c r="C232" t="s">
        <v>17</v>
      </c>
      <c r="D232" t="s">
        <v>56</v>
      </c>
      <c r="E232" t="s">
        <v>30</v>
      </c>
      <c r="F232" t="s">
        <v>26</v>
      </c>
      <c r="H232" t="s">
        <v>19</v>
      </c>
      <c r="J232">
        <v>1</v>
      </c>
      <c r="K232">
        <v>2</v>
      </c>
      <c r="M232" t="s">
        <v>24</v>
      </c>
    </row>
    <row r="233" spans="1:17" x14ac:dyDescent="0.25">
      <c r="A233">
        <v>0</v>
      </c>
      <c r="B233" t="s">
        <v>90</v>
      </c>
      <c r="C233" t="s">
        <v>17</v>
      </c>
      <c r="D233" t="s">
        <v>56</v>
      </c>
      <c r="E233" t="s">
        <v>20</v>
      </c>
      <c r="F233" t="s">
        <v>74</v>
      </c>
      <c r="J233">
        <v>0.25</v>
      </c>
      <c r="K233">
        <v>0.33</v>
      </c>
      <c r="M233" t="s">
        <v>75</v>
      </c>
      <c r="N233" t="s">
        <v>24</v>
      </c>
      <c r="O233" t="s">
        <v>21</v>
      </c>
      <c r="P233">
        <v>1000</v>
      </c>
    </row>
    <row r="234" spans="1:17" x14ac:dyDescent="0.25">
      <c r="A234">
        <v>0</v>
      </c>
      <c r="B234" t="s">
        <v>90</v>
      </c>
      <c r="C234" t="s">
        <v>17</v>
      </c>
      <c r="D234" t="s">
        <v>56</v>
      </c>
      <c r="E234" t="s">
        <v>28</v>
      </c>
      <c r="F234" t="s">
        <v>26</v>
      </c>
      <c r="H234" t="s">
        <v>27</v>
      </c>
      <c r="I234">
        <v>0.75</v>
      </c>
      <c r="J234">
        <v>0.5</v>
      </c>
      <c r="K234">
        <v>1</v>
      </c>
      <c r="M234" t="s">
        <v>21</v>
      </c>
    </row>
    <row r="235" spans="1:17" x14ac:dyDescent="0.25">
      <c r="A235">
        <v>0</v>
      </c>
      <c r="B235" t="s">
        <v>90</v>
      </c>
      <c r="C235" t="s">
        <v>17</v>
      </c>
      <c r="D235" t="s">
        <v>56</v>
      </c>
      <c r="E235" t="s">
        <v>20</v>
      </c>
      <c r="F235" t="s">
        <v>74</v>
      </c>
      <c r="J235">
        <v>0.25</v>
      </c>
      <c r="K235">
        <v>0.33</v>
      </c>
      <c r="M235" t="s">
        <v>75</v>
      </c>
      <c r="N235" t="s">
        <v>24</v>
      </c>
      <c r="O235" t="s">
        <v>21</v>
      </c>
    </row>
    <row r="236" spans="1:17" x14ac:dyDescent="0.25">
      <c r="A236">
        <v>0</v>
      </c>
      <c r="B236" t="s">
        <v>90</v>
      </c>
      <c r="C236" t="s">
        <v>17</v>
      </c>
      <c r="D236" t="s">
        <v>56</v>
      </c>
      <c r="E236" t="s">
        <v>18</v>
      </c>
      <c r="F236" t="s">
        <v>31</v>
      </c>
      <c r="G236">
        <v>24</v>
      </c>
      <c r="M236" t="s">
        <v>21</v>
      </c>
    </row>
    <row r="237" spans="1:17" x14ac:dyDescent="0.25">
      <c r="A237">
        <v>0</v>
      </c>
      <c r="B237" t="s">
        <v>90</v>
      </c>
      <c r="C237" t="s">
        <v>36</v>
      </c>
      <c r="D237" t="s">
        <v>55</v>
      </c>
      <c r="E237" t="s">
        <v>18</v>
      </c>
      <c r="F237" t="s">
        <v>26</v>
      </c>
      <c r="H237" t="s">
        <v>19</v>
      </c>
      <c r="J237">
        <v>12</v>
      </c>
      <c r="K237">
        <v>14</v>
      </c>
      <c r="M237" t="s">
        <v>21</v>
      </c>
    </row>
    <row r="238" spans="1:17" x14ac:dyDescent="0.25">
      <c r="A238">
        <v>0</v>
      </c>
      <c r="B238" t="s">
        <v>90</v>
      </c>
      <c r="C238" t="s">
        <v>36</v>
      </c>
      <c r="D238" t="s">
        <v>55</v>
      </c>
      <c r="E238" t="s">
        <v>34</v>
      </c>
      <c r="F238" t="s">
        <v>26</v>
      </c>
      <c r="H238" t="s">
        <v>19</v>
      </c>
      <c r="J238">
        <v>1</v>
      </c>
      <c r="K238">
        <v>2</v>
      </c>
      <c r="M238" t="s">
        <v>24</v>
      </c>
    </row>
    <row r="239" spans="1:17" x14ac:dyDescent="0.25">
      <c r="A239">
        <v>0</v>
      </c>
      <c r="B239" t="s">
        <v>90</v>
      </c>
      <c r="C239" t="s">
        <v>36</v>
      </c>
      <c r="D239" t="s">
        <v>55</v>
      </c>
      <c r="E239" t="s">
        <v>20</v>
      </c>
      <c r="F239" t="s">
        <v>74</v>
      </c>
      <c r="J239">
        <v>0.25</v>
      </c>
      <c r="K239">
        <v>0.33</v>
      </c>
      <c r="M239" t="s">
        <v>75</v>
      </c>
      <c r="N239" t="s">
        <v>24</v>
      </c>
      <c r="O239" t="s">
        <v>29</v>
      </c>
      <c r="P239">
        <v>2500</v>
      </c>
      <c r="Q239" t="str">
        <f>VLOOKUP(A239&amp;C239&amp;D239,Sheet2!$A$1:$AX$1496,23,FALSE)</f>
        <v>LocationType.BarRestaurant:0.35;LocationType.Park:0;LocationType.Recreation:0.35;LocationType.Accommodation:0.3;</v>
      </c>
    </row>
    <row r="240" spans="1:17" x14ac:dyDescent="0.25">
      <c r="A240">
        <v>0</v>
      </c>
      <c r="B240" t="s">
        <v>90</v>
      </c>
      <c r="C240" t="s">
        <v>36</v>
      </c>
      <c r="D240" t="s">
        <v>55</v>
      </c>
      <c r="E240" t="s">
        <v>30</v>
      </c>
      <c r="F240" t="s">
        <v>26</v>
      </c>
      <c r="H240" t="s">
        <v>27</v>
      </c>
      <c r="I240">
        <v>2.5</v>
      </c>
      <c r="J240">
        <v>0.5</v>
      </c>
      <c r="K240">
        <v>4</v>
      </c>
      <c r="M240" t="s">
        <v>24</v>
      </c>
    </row>
    <row r="241" spans="1:17" x14ac:dyDescent="0.25">
      <c r="A241">
        <v>0</v>
      </c>
      <c r="B241" t="s">
        <v>90</v>
      </c>
      <c r="C241" t="s">
        <v>36</v>
      </c>
      <c r="D241" t="s">
        <v>55</v>
      </c>
      <c r="E241" t="s">
        <v>20</v>
      </c>
      <c r="F241" t="s">
        <v>74</v>
      </c>
      <c r="J241">
        <v>0.25</v>
      </c>
      <c r="K241">
        <v>0.33</v>
      </c>
      <c r="M241" t="s">
        <v>75</v>
      </c>
      <c r="N241" t="s">
        <v>24</v>
      </c>
      <c r="O241" t="s">
        <v>21</v>
      </c>
    </row>
    <row r="242" spans="1:17" x14ac:dyDescent="0.25">
      <c r="A242">
        <v>0</v>
      </c>
      <c r="B242" t="s">
        <v>90</v>
      </c>
      <c r="C242" t="s">
        <v>36</v>
      </c>
      <c r="D242" t="s">
        <v>55</v>
      </c>
      <c r="E242" t="s">
        <v>18</v>
      </c>
      <c r="F242" t="s">
        <v>31</v>
      </c>
      <c r="G242">
        <v>24</v>
      </c>
      <c r="M242" t="s">
        <v>21</v>
      </c>
    </row>
    <row r="243" spans="1:17" x14ac:dyDescent="0.25">
      <c r="A243">
        <v>0</v>
      </c>
      <c r="B243" t="s">
        <v>90</v>
      </c>
      <c r="C243" t="s">
        <v>36</v>
      </c>
      <c r="D243" t="s">
        <v>59</v>
      </c>
      <c r="E243" t="s">
        <v>18</v>
      </c>
      <c r="F243" t="s">
        <v>26</v>
      </c>
      <c r="H243" t="s">
        <v>19</v>
      </c>
      <c r="J243">
        <v>8</v>
      </c>
      <c r="K243">
        <v>10</v>
      </c>
      <c r="M243" t="s">
        <v>21</v>
      </c>
    </row>
    <row r="244" spans="1:17" x14ac:dyDescent="0.25">
      <c r="A244">
        <v>0</v>
      </c>
      <c r="B244" t="s">
        <v>90</v>
      </c>
      <c r="C244" t="s">
        <v>36</v>
      </c>
      <c r="D244" t="s">
        <v>59</v>
      </c>
      <c r="E244" t="s">
        <v>20</v>
      </c>
      <c r="F244" t="s">
        <v>74</v>
      </c>
      <c r="J244">
        <v>0.25</v>
      </c>
      <c r="K244">
        <v>0.33</v>
      </c>
      <c r="M244" t="s">
        <v>75</v>
      </c>
      <c r="N244" t="s">
        <v>21</v>
      </c>
      <c r="O244" t="s">
        <v>62</v>
      </c>
      <c r="Q244" t="str">
        <f>VLOOKUP(A244&amp;C244&amp;D244,Sheet2!$A$1:$AA$177,11,FALSE)</f>
        <v>LocationType.Retail: 0.04;LocationType.Supermarket: 0.2;LocationType.FoodBeverage: 0.32;LocationType.Mall: 0.16;LocationType.Pharmacy: 0.05;LocationType.Accommodation: 0.23;</v>
      </c>
    </row>
    <row r="245" spans="1:17" x14ac:dyDescent="0.25">
      <c r="A245">
        <v>0</v>
      </c>
      <c r="B245" t="s">
        <v>90</v>
      </c>
      <c r="C245" t="s">
        <v>36</v>
      </c>
      <c r="D245" t="s">
        <v>59</v>
      </c>
      <c r="E245" t="s">
        <v>25</v>
      </c>
      <c r="F245" t="s">
        <v>26</v>
      </c>
      <c r="H245" t="s">
        <v>27</v>
      </c>
      <c r="I245">
        <v>0.54</v>
      </c>
      <c r="J245">
        <v>0.25</v>
      </c>
      <c r="K245">
        <v>0.75</v>
      </c>
      <c r="M245" t="s">
        <v>24</v>
      </c>
    </row>
    <row r="246" spans="1:17" x14ac:dyDescent="0.25">
      <c r="A246">
        <v>0</v>
      </c>
      <c r="B246" t="s">
        <v>90</v>
      </c>
      <c r="C246" t="s">
        <v>36</v>
      </c>
      <c r="D246" t="s">
        <v>59</v>
      </c>
      <c r="E246" t="s">
        <v>20</v>
      </c>
      <c r="F246" t="s">
        <v>74</v>
      </c>
      <c r="I246">
        <v>0.54</v>
      </c>
      <c r="J246">
        <v>0.16</v>
      </c>
      <c r="K246">
        <v>0.25</v>
      </c>
      <c r="M246" t="s">
        <v>75</v>
      </c>
      <c r="N246" t="s">
        <v>24</v>
      </c>
      <c r="O246" t="s">
        <v>62</v>
      </c>
      <c r="Q246" t="s">
        <v>87</v>
      </c>
    </row>
    <row r="247" spans="1:17" x14ac:dyDescent="0.25">
      <c r="A247">
        <v>0</v>
      </c>
      <c r="B247" t="s">
        <v>90</v>
      </c>
      <c r="C247" t="s">
        <v>36</v>
      </c>
      <c r="D247" t="s">
        <v>59</v>
      </c>
      <c r="E247" t="s">
        <v>35</v>
      </c>
      <c r="F247" t="s">
        <v>26</v>
      </c>
      <c r="H247" t="s">
        <v>19</v>
      </c>
      <c r="J247">
        <v>0.75</v>
      </c>
      <c r="K247">
        <v>1</v>
      </c>
      <c r="M247" t="s">
        <v>24</v>
      </c>
    </row>
    <row r="248" spans="1:17" x14ac:dyDescent="0.25">
      <c r="A248">
        <v>0</v>
      </c>
      <c r="B248" t="s">
        <v>90</v>
      </c>
      <c r="C248" t="s">
        <v>36</v>
      </c>
      <c r="D248" t="s">
        <v>59</v>
      </c>
      <c r="E248" t="s">
        <v>20</v>
      </c>
      <c r="F248" t="s">
        <v>74</v>
      </c>
      <c r="J248">
        <v>0.25</v>
      </c>
      <c r="K248">
        <v>0.33</v>
      </c>
      <c r="M248" t="s">
        <v>75</v>
      </c>
      <c r="N248" t="s">
        <v>24</v>
      </c>
      <c r="O248" t="s">
        <v>21</v>
      </c>
    </row>
    <row r="249" spans="1:17" x14ac:dyDescent="0.25">
      <c r="A249">
        <v>0</v>
      </c>
      <c r="B249" t="s">
        <v>90</v>
      </c>
      <c r="C249" t="s">
        <v>36</v>
      </c>
      <c r="D249" t="s">
        <v>59</v>
      </c>
      <c r="E249" t="s">
        <v>28</v>
      </c>
      <c r="F249" t="s">
        <v>26</v>
      </c>
      <c r="H249" t="s">
        <v>27</v>
      </c>
      <c r="I249">
        <v>1</v>
      </c>
      <c r="J249">
        <v>0.5</v>
      </c>
      <c r="K249">
        <v>2</v>
      </c>
      <c r="M249" t="s">
        <v>21</v>
      </c>
    </row>
    <row r="250" spans="1:17" x14ac:dyDescent="0.25">
      <c r="A250">
        <v>0</v>
      </c>
      <c r="B250" t="s">
        <v>90</v>
      </c>
      <c r="C250" t="s">
        <v>36</v>
      </c>
      <c r="D250" t="s">
        <v>59</v>
      </c>
      <c r="E250" t="s">
        <v>20</v>
      </c>
      <c r="F250" t="s">
        <v>74</v>
      </c>
      <c r="J250">
        <v>0.25</v>
      </c>
      <c r="K250">
        <v>0.33</v>
      </c>
      <c r="M250" t="s">
        <v>75</v>
      </c>
      <c r="N250" t="s">
        <v>24</v>
      </c>
      <c r="O250" t="s">
        <v>29</v>
      </c>
      <c r="P250">
        <v>2500</v>
      </c>
      <c r="Q250" t="str">
        <f>VLOOKUP(A250&amp;C250&amp;D250,Sheet2!$A$1:$AX$1496,23,FALSE)</f>
        <v>LocationType.BarRestaurant:0.25;LocationType.Park:0.3;LocationType.Recreation:0.2;LocationType.Accommodation:0.25;</v>
      </c>
    </row>
    <row r="251" spans="1:17" x14ac:dyDescent="0.25">
      <c r="A251">
        <v>0</v>
      </c>
      <c r="B251" t="s">
        <v>90</v>
      </c>
      <c r="C251" t="s">
        <v>36</v>
      </c>
      <c r="D251" t="s">
        <v>59</v>
      </c>
      <c r="E251" t="s">
        <v>30</v>
      </c>
      <c r="F251" t="s">
        <v>26</v>
      </c>
      <c r="H251" t="s">
        <v>19</v>
      </c>
      <c r="J251">
        <v>5</v>
      </c>
      <c r="K251">
        <v>6</v>
      </c>
      <c r="M251" t="s">
        <v>24</v>
      </c>
    </row>
    <row r="252" spans="1:17" x14ac:dyDescent="0.25">
      <c r="A252">
        <v>0</v>
      </c>
      <c r="B252" t="s">
        <v>90</v>
      </c>
      <c r="C252" t="s">
        <v>36</v>
      </c>
      <c r="D252" t="s">
        <v>59</v>
      </c>
      <c r="E252" t="s">
        <v>20</v>
      </c>
      <c r="F252" t="s">
        <v>74</v>
      </c>
      <c r="J252">
        <v>0.25</v>
      </c>
      <c r="K252">
        <v>0.33</v>
      </c>
      <c r="M252" t="s">
        <v>75</v>
      </c>
      <c r="N252" t="s">
        <v>24</v>
      </c>
      <c r="O252" t="s">
        <v>21</v>
      </c>
    </row>
    <row r="253" spans="1:17" x14ac:dyDescent="0.25">
      <c r="A253">
        <v>0</v>
      </c>
      <c r="B253" t="s">
        <v>90</v>
      </c>
      <c r="C253" t="s">
        <v>36</v>
      </c>
      <c r="D253" t="s">
        <v>59</v>
      </c>
      <c r="E253" t="s">
        <v>18</v>
      </c>
      <c r="F253" t="s">
        <v>31</v>
      </c>
      <c r="G253">
        <v>24</v>
      </c>
      <c r="M253" t="s">
        <v>21</v>
      </c>
    </row>
    <row r="254" spans="1:17" x14ac:dyDescent="0.25">
      <c r="A254">
        <v>0</v>
      </c>
      <c r="B254" t="s">
        <v>90</v>
      </c>
      <c r="C254" t="s">
        <v>36</v>
      </c>
      <c r="D254" t="s">
        <v>53</v>
      </c>
      <c r="E254" t="s">
        <v>18</v>
      </c>
      <c r="F254" t="s">
        <v>26</v>
      </c>
      <c r="H254" t="s">
        <v>19</v>
      </c>
      <c r="J254">
        <v>8</v>
      </c>
      <c r="K254">
        <v>11</v>
      </c>
      <c r="M254" t="s">
        <v>21</v>
      </c>
    </row>
    <row r="255" spans="1:17" x14ac:dyDescent="0.25">
      <c r="A255">
        <v>0</v>
      </c>
      <c r="B255" t="s">
        <v>90</v>
      </c>
      <c r="C255" t="s">
        <v>36</v>
      </c>
      <c r="D255" t="s">
        <v>53</v>
      </c>
      <c r="E255" t="s">
        <v>20</v>
      </c>
      <c r="F255" t="s">
        <v>74</v>
      </c>
      <c r="J255">
        <v>0.25</v>
      </c>
      <c r="K255">
        <v>0.33</v>
      </c>
      <c r="M255" t="s">
        <v>75</v>
      </c>
      <c r="N255" t="s">
        <v>21</v>
      </c>
      <c r="O255" t="s">
        <v>62</v>
      </c>
      <c r="Q255" t="str">
        <f>VLOOKUP(A255&amp;C255&amp;D255,Sheet2!$A$1:$AA$177,11,FALSE)</f>
        <v>LocationType.Retail: 0.18;LocationType.Supermarket: 0.3;LocationType.FoodBeverage: 0.072;LocationType.Mall: 0.198;LocationType.Pharmacy: 0.045;LocationType.Accommodation: 0.205;</v>
      </c>
    </row>
    <row r="256" spans="1:17" x14ac:dyDescent="0.25">
      <c r="A256">
        <v>0</v>
      </c>
      <c r="B256" t="s">
        <v>90</v>
      </c>
      <c r="C256" t="s">
        <v>36</v>
      </c>
      <c r="D256" t="s">
        <v>53</v>
      </c>
      <c r="E256" t="s">
        <v>25</v>
      </c>
      <c r="F256" t="s">
        <v>26</v>
      </c>
      <c r="H256" t="s">
        <v>27</v>
      </c>
      <c r="I256">
        <v>0.75</v>
      </c>
      <c r="J256">
        <v>0.5</v>
      </c>
      <c r="K256">
        <v>1</v>
      </c>
      <c r="M256" t="s">
        <v>24</v>
      </c>
    </row>
    <row r="257" spans="1:17" x14ac:dyDescent="0.25">
      <c r="A257">
        <v>0</v>
      </c>
      <c r="B257" t="s">
        <v>90</v>
      </c>
      <c r="C257" t="s">
        <v>36</v>
      </c>
      <c r="D257" t="s">
        <v>53</v>
      </c>
      <c r="E257" t="s">
        <v>20</v>
      </c>
      <c r="F257" t="s">
        <v>74</v>
      </c>
      <c r="J257">
        <v>0.25</v>
      </c>
      <c r="K257">
        <v>0.33</v>
      </c>
      <c r="M257" t="s">
        <v>75</v>
      </c>
      <c r="N257" t="s">
        <v>24</v>
      </c>
      <c r="O257" t="s">
        <v>21</v>
      </c>
    </row>
    <row r="258" spans="1:17" x14ac:dyDescent="0.25">
      <c r="A258">
        <v>0</v>
      </c>
      <c r="B258" t="s">
        <v>90</v>
      </c>
      <c r="C258" t="s">
        <v>36</v>
      </c>
      <c r="D258" t="s">
        <v>53</v>
      </c>
      <c r="E258" t="s">
        <v>28</v>
      </c>
      <c r="F258" t="s">
        <v>26</v>
      </c>
      <c r="H258" t="s">
        <v>27</v>
      </c>
      <c r="I258">
        <v>1</v>
      </c>
      <c r="J258">
        <v>0.5</v>
      </c>
      <c r="K258">
        <v>2</v>
      </c>
      <c r="M258" t="s">
        <v>21</v>
      </c>
    </row>
    <row r="259" spans="1:17" x14ac:dyDescent="0.25">
      <c r="A259">
        <v>0</v>
      </c>
      <c r="B259" t="s">
        <v>90</v>
      </c>
      <c r="C259" t="s">
        <v>36</v>
      </c>
      <c r="D259" t="s">
        <v>53</v>
      </c>
      <c r="E259" t="s">
        <v>20</v>
      </c>
      <c r="F259" t="s">
        <v>74</v>
      </c>
      <c r="J259">
        <v>0.25</v>
      </c>
      <c r="K259">
        <v>0.33</v>
      </c>
      <c r="M259" t="s">
        <v>75</v>
      </c>
      <c r="N259" t="s">
        <v>24</v>
      </c>
      <c r="O259" t="s">
        <v>29</v>
      </c>
      <c r="P259">
        <v>2500</v>
      </c>
      <c r="Q259" t="str">
        <f>VLOOKUP(A259&amp;C259&amp;D259,Sheet2!$A$1:$AX$1496,23,FALSE)</f>
        <v>LocationType.BarRestaurant:0.2;LocationType.Park:0.2;LocationType.Recreation:0.15;LocationType.Accommodation:0.45;</v>
      </c>
    </row>
    <row r="260" spans="1:17" x14ac:dyDescent="0.25">
      <c r="A260">
        <v>0</v>
      </c>
      <c r="B260" t="s">
        <v>90</v>
      </c>
      <c r="C260" t="s">
        <v>36</v>
      </c>
      <c r="D260" t="s">
        <v>53</v>
      </c>
      <c r="E260" t="s">
        <v>30</v>
      </c>
      <c r="F260" t="s">
        <v>26</v>
      </c>
      <c r="H260" t="s">
        <v>27</v>
      </c>
      <c r="I260">
        <v>4</v>
      </c>
      <c r="J260">
        <v>3</v>
      </c>
      <c r="K260">
        <v>5</v>
      </c>
      <c r="M260" t="s">
        <v>24</v>
      </c>
    </row>
    <row r="261" spans="1:17" x14ac:dyDescent="0.25">
      <c r="A261">
        <v>0</v>
      </c>
      <c r="B261" t="s">
        <v>90</v>
      </c>
      <c r="C261" t="s">
        <v>36</v>
      </c>
      <c r="D261" t="s">
        <v>53</v>
      </c>
      <c r="E261" t="s">
        <v>20</v>
      </c>
      <c r="F261" t="s">
        <v>74</v>
      </c>
      <c r="J261">
        <v>0.25</v>
      </c>
      <c r="K261">
        <v>0.33</v>
      </c>
      <c r="M261" t="s">
        <v>75</v>
      </c>
      <c r="N261" t="s">
        <v>24</v>
      </c>
      <c r="O261" t="s">
        <v>21</v>
      </c>
    </row>
    <row r="262" spans="1:17" x14ac:dyDescent="0.25">
      <c r="A262">
        <v>0</v>
      </c>
      <c r="B262" t="s">
        <v>90</v>
      </c>
      <c r="C262" t="s">
        <v>36</v>
      </c>
      <c r="D262" t="s">
        <v>53</v>
      </c>
      <c r="E262" t="s">
        <v>18</v>
      </c>
      <c r="F262" t="s">
        <v>31</v>
      </c>
      <c r="G262">
        <v>24</v>
      </c>
      <c r="M262" t="s">
        <v>21</v>
      </c>
    </row>
    <row r="263" spans="1:17" x14ac:dyDescent="0.25">
      <c r="A263">
        <v>0</v>
      </c>
      <c r="B263" t="s">
        <v>90</v>
      </c>
      <c r="C263" t="s">
        <v>36</v>
      </c>
      <c r="D263" t="s">
        <v>56</v>
      </c>
      <c r="E263" t="s">
        <v>18</v>
      </c>
      <c r="F263" t="s">
        <v>26</v>
      </c>
      <c r="H263" t="s">
        <v>19</v>
      </c>
      <c r="J263">
        <v>8</v>
      </c>
      <c r="K263">
        <v>10</v>
      </c>
      <c r="M263" t="s">
        <v>21</v>
      </c>
    </row>
    <row r="264" spans="1:17" x14ac:dyDescent="0.25">
      <c r="A264">
        <v>0</v>
      </c>
      <c r="B264" t="s">
        <v>90</v>
      </c>
      <c r="C264" t="s">
        <v>36</v>
      </c>
      <c r="D264" t="s">
        <v>56</v>
      </c>
      <c r="E264" t="s">
        <v>20</v>
      </c>
      <c r="F264" t="s">
        <v>74</v>
      </c>
      <c r="J264">
        <v>0.25</v>
      </c>
      <c r="K264">
        <v>0.33</v>
      </c>
      <c r="M264" t="s">
        <v>75</v>
      </c>
      <c r="N264" t="s">
        <v>21</v>
      </c>
      <c r="O264" t="s">
        <v>29</v>
      </c>
      <c r="P264">
        <v>2500</v>
      </c>
      <c r="Q264" t="str">
        <f>VLOOKUP(A264&amp;C264&amp;D264,Sheet2!$A$1:$AX$1496,23,FALSE)</f>
        <v>LocationType.BarRestaurant:0;LocationType.Park:0.2;LocationType.Recreation:0;LocationType.Accommodation:0.8;</v>
      </c>
    </row>
    <row r="265" spans="1:17" x14ac:dyDescent="0.25">
      <c r="A265">
        <v>0</v>
      </c>
      <c r="B265" t="s">
        <v>90</v>
      </c>
      <c r="C265" t="s">
        <v>36</v>
      </c>
      <c r="D265" t="s">
        <v>56</v>
      </c>
      <c r="E265" t="s">
        <v>30</v>
      </c>
      <c r="F265" t="s">
        <v>26</v>
      </c>
      <c r="H265" t="s">
        <v>19</v>
      </c>
      <c r="J265">
        <v>2</v>
      </c>
      <c r="K265">
        <v>4</v>
      </c>
      <c r="M265" t="s">
        <v>24</v>
      </c>
    </row>
    <row r="266" spans="1:17" x14ac:dyDescent="0.25">
      <c r="A266">
        <v>0</v>
      </c>
      <c r="B266" t="s">
        <v>90</v>
      </c>
      <c r="C266" t="s">
        <v>36</v>
      </c>
      <c r="D266" t="s">
        <v>56</v>
      </c>
      <c r="E266" t="s">
        <v>20</v>
      </c>
      <c r="F266" t="s">
        <v>74</v>
      </c>
      <c r="J266">
        <v>0.25</v>
      </c>
      <c r="K266">
        <v>0.33</v>
      </c>
      <c r="M266" t="s">
        <v>75</v>
      </c>
      <c r="N266" t="s">
        <v>24</v>
      </c>
      <c r="O266" t="s">
        <v>21</v>
      </c>
    </row>
    <row r="267" spans="1:17" x14ac:dyDescent="0.25">
      <c r="A267">
        <v>0</v>
      </c>
      <c r="B267" t="s">
        <v>90</v>
      </c>
      <c r="C267" t="s">
        <v>36</v>
      </c>
      <c r="D267" t="s">
        <v>56</v>
      </c>
      <c r="E267" t="s">
        <v>28</v>
      </c>
      <c r="F267" t="s">
        <v>26</v>
      </c>
      <c r="H267" t="s">
        <v>27</v>
      </c>
      <c r="I267">
        <v>1</v>
      </c>
      <c r="J267">
        <v>0.5</v>
      </c>
      <c r="K267">
        <v>2</v>
      </c>
      <c r="M267" t="s">
        <v>21</v>
      </c>
    </row>
    <row r="268" spans="1:17" x14ac:dyDescent="0.25">
      <c r="A268">
        <v>0</v>
      </c>
      <c r="B268" t="s">
        <v>90</v>
      </c>
      <c r="C268" t="s">
        <v>36</v>
      </c>
      <c r="D268" t="s">
        <v>56</v>
      </c>
      <c r="E268" t="s">
        <v>18</v>
      </c>
      <c r="F268" t="s">
        <v>31</v>
      </c>
      <c r="G268">
        <v>24</v>
      </c>
      <c r="M268" t="s">
        <v>21</v>
      </c>
    </row>
    <row r="269" spans="1:17" x14ac:dyDescent="0.25">
      <c r="A269">
        <v>0</v>
      </c>
      <c r="B269" t="s">
        <v>90</v>
      </c>
      <c r="C269" t="s">
        <v>37</v>
      </c>
      <c r="D269" t="s">
        <v>59</v>
      </c>
      <c r="E269" t="s">
        <v>18</v>
      </c>
      <c r="F269" t="s">
        <v>26</v>
      </c>
      <c r="H269" t="s">
        <v>19</v>
      </c>
      <c r="J269">
        <v>8</v>
      </c>
      <c r="K269">
        <v>9</v>
      </c>
      <c r="M269" t="s">
        <v>21</v>
      </c>
    </row>
    <row r="270" spans="1:17" x14ac:dyDescent="0.25">
      <c r="A270">
        <v>0</v>
      </c>
      <c r="B270" t="s">
        <v>90</v>
      </c>
      <c r="C270" t="s">
        <v>37</v>
      </c>
      <c r="D270" t="s">
        <v>59</v>
      </c>
      <c r="E270" t="s">
        <v>20</v>
      </c>
      <c r="F270" t="s">
        <v>74</v>
      </c>
      <c r="J270">
        <v>0.25</v>
      </c>
      <c r="K270">
        <v>0.33</v>
      </c>
      <c r="M270" t="s">
        <v>75</v>
      </c>
      <c r="N270" t="s">
        <v>21</v>
      </c>
      <c r="O270" t="s">
        <v>62</v>
      </c>
      <c r="Q270" t="s">
        <v>87</v>
      </c>
    </row>
    <row r="271" spans="1:17" x14ac:dyDescent="0.25">
      <c r="A271">
        <v>0</v>
      </c>
      <c r="B271" t="s">
        <v>90</v>
      </c>
      <c r="C271" t="s">
        <v>37</v>
      </c>
      <c r="D271" t="s">
        <v>59</v>
      </c>
      <c r="E271" t="s">
        <v>35</v>
      </c>
      <c r="F271" t="s">
        <v>26</v>
      </c>
      <c r="H271" t="s">
        <v>19</v>
      </c>
      <c r="J271">
        <v>1</v>
      </c>
      <c r="K271">
        <v>1.5</v>
      </c>
      <c r="M271" t="s">
        <v>24</v>
      </c>
    </row>
    <row r="272" spans="1:17" x14ac:dyDescent="0.25">
      <c r="A272">
        <v>0</v>
      </c>
      <c r="B272" t="s">
        <v>90</v>
      </c>
      <c r="C272" t="s">
        <v>37</v>
      </c>
      <c r="D272" t="s">
        <v>59</v>
      </c>
      <c r="E272" t="s">
        <v>20</v>
      </c>
      <c r="F272" t="s">
        <v>74</v>
      </c>
      <c r="J272">
        <v>0.25</v>
      </c>
      <c r="K272">
        <v>0.33</v>
      </c>
      <c r="M272" t="s">
        <v>75</v>
      </c>
      <c r="N272" t="s">
        <v>24</v>
      </c>
      <c r="O272" t="s">
        <v>21</v>
      </c>
    </row>
    <row r="273" spans="1:17" x14ac:dyDescent="0.25">
      <c r="A273">
        <v>0</v>
      </c>
      <c r="B273" t="s">
        <v>90</v>
      </c>
      <c r="C273" t="s">
        <v>37</v>
      </c>
      <c r="D273" t="s">
        <v>59</v>
      </c>
      <c r="E273" t="s">
        <v>18</v>
      </c>
      <c r="F273" t="s">
        <v>26</v>
      </c>
      <c r="H273" t="s">
        <v>19</v>
      </c>
      <c r="I273">
        <v>0.54</v>
      </c>
      <c r="J273">
        <v>0.08</v>
      </c>
      <c r="K273">
        <v>0.25</v>
      </c>
      <c r="M273" t="s">
        <v>24</v>
      </c>
    </row>
    <row r="274" spans="1:17" x14ac:dyDescent="0.25">
      <c r="A274">
        <v>0</v>
      </c>
      <c r="B274" t="s">
        <v>90</v>
      </c>
      <c r="C274" t="s">
        <v>37</v>
      </c>
      <c r="D274" t="s">
        <v>59</v>
      </c>
      <c r="E274" t="s">
        <v>20</v>
      </c>
      <c r="F274" t="s">
        <v>74</v>
      </c>
      <c r="J274">
        <v>0.25</v>
      </c>
      <c r="K274">
        <v>0.33</v>
      </c>
      <c r="M274" t="s">
        <v>75</v>
      </c>
      <c r="N274" t="s">
        <v>24</v>
      </c>
      <c r="O274" t="s">
        <v>62</v>
      </c>
      <c r="Q274" t="str">
        <f>VLOOKUP(A274&amp;C274&amp;D274,Sheet2!$A$1:$AA$177,11,FALSE)</f>
        <v>LocationType.Retail: 0.12;LocationType.Supermarket: 0.25;LocationType.FoodBeverage: 0.32;LocationType.Mall: 0.08;LocationType.Pharmacy: 0.05;LocationType.Accommodation: 0.18;</v>
      </c>
    </row>
    <row r="275" spans="1:17" x14ac:dyDescent="0.25">
      <c r="A275">
        <v>0</v>
      </c>
      <c r="B275" t="s">
        <v>90</v>
      </c>
      <c r="C275" t="s">
        <v>37</v>
      </c>
      <c r="D275" t="s">
        <v>59</v>
      </c>
      <c r="E275" t="s">
        <v>25</v>
      </c>
      <c r="F275" t="s">
        <v>26</v>
      </c>
      <c r="H275" t="s">
        <v>27</v>
      </c>
      <c r="I275">
        <v>0.54</v>
      </c>
      <c r="J275">
        <v>0.25</v>
      </c>
      <c r="K275">
        <v>0.75</v>
      </c>
      <c r="M275" t="s">
        <v>24</v>
      </c>
    </row>
    <row r="276" spans="1:17" x14ac:dyDescent="0.25">
      <c r="A276">
        <v>0</v>
      </c>
      <c r="B276" t="s">
        <v>90</v>
      </c>
      <c r="C276" t="s">
        <v>37</v>
      </c>
      <c r="D276" t="s">
        <v>59</v>
      </c>
      <c r="E276" t="s">
        <v>20</v>
      </c>
      <c r="F276" t="s">
        <v>74</v>
      </c>
      <c r="J276">
        <v>0.25</v>
      </c>
      <c r="K276">
        <v>0.33</v>
      </c>
      <c r="M276" t="s">
        <v>75</v>
      </c>
      <c r="N276" t="s">
        <v>24</v>
      </c>
      <c r="O276" t="s">
        <v>21</v>
      </c>
    </row>
    <row r="277" spans="1:17" x14ac:dyDescent="0.25">
      <c r="A277">
        <v>0</v>
      </c>
      <c r="B277" t="s">
        <v>90</v>
      </c>
      <c r="C277" t="s">
        <v>37</v>
      </c>
      <c r="D277" t="s">
        <v>59</v>
      </c>
      <c r="E277" t="s">
        <v>28</v>
      </c>
      <c r="F277" t="s">
        <v>26</v>
      </c>
      <c r="H277" t="s">
        <v>27</v>
      </c>
      <c r="I277">
        <v>1</v>
      </c>
      <c r="J277">
        <v>0.5</v>
      </c>
      <c r="K277">
        <v>2</v>
      </c>
      <c r="M277" t="s">
        <v>21</v>
      </c>
    </row>
    <row r="278" spans="1:17" x14ac:dyDescent="0.25">
      <c r="A278">
        <v>0</v>
      </c>
      <c r="B278" t="s">
        <v>90</v>
      </c>
      <c r="C278" t="s">
        <v>37</v>
      </c>
      <c r="D278" t="s">
        <v>59</v>
      </c>
      <c r="E278" t="s">
        <v>20</v>
      </c>
      <c r="F278" t="s">
        <v>74</v>
      </c>
      <c r="J278">
        <v>0.25</v>
      </c>
      <c r="K278">
        <v>0.33</v>
      </c>
      <c r="M278" t="s">
        <v>75</v>
      </c>
      <c r="N278" t="s">
        <v>24</v>
      </c>
      <c r="O278" t="s">
        <v>29</v>
      </c>
      <c r="P278">
        <v>2500</v>
      </c>
      <c r="Q278" t="str">
        <f>VLOOKUP(A278&amp;C278&amp;D278,Sheet2!$A$1:$AX$1496,23,FALSE)</f>
        <v>LocationType.BarRestaurant:0.1;LocationType.Park:0.3;LocationType.Recreation:0.25;LocationType.Accommodation:0.35;</v>
      </c>
    </row>
    <row r="279" spans="1:17" x14ac:dyDescent="0.25">
      <c r="A279">
        <v>0</v>
      </c>
      <c r="B279" t="s">
        <v>90</v>
      </c>
      <c r="C279" t="s">
        <v>37</v>
      </c>
      <c r="D279" t="s">
        <v>59</v>
      </c>
      <c r="E279" t="s">
        <v>30</v>
      </c>
      <c r="F279" t="s">
        <v>26</v>
      </c>
      <c r="H279" t="s">
        <v>27</v>
      </c>
      <c r="I279">
        <v>2</v>
      </c>
      <c r="J279">
        <v>1</v>
      </c>
      <c r="K279">
        <v>3</v>
      </c>
      <c r="M279" t="s">
        <v>24</v>
      </c>
    </row>
    <row r="280" spans="1:17" x14ac:dyDescent="0.25">
      <c r="A280">
        <v>0</v>
      </c>
      <c r="B280" t="s">
        <v>90</v>
      </c>
      <c r="C280" t="s">
        <v>37</v>
      </c>
      <c r="D280" t="s">
        <v>59</v>
      </c>
      <c r="E280" t="s">
        <v>20</v>
      </c>
      <c r="F280" t="s">
        <v>74</v>
      </c>
      <c r="J280">
        <v>0.25</v>
      </c>
      <c r="K280">
        <v>0.33</v>
      </c>
      <c r="M280" t="s">
        <v>75</v>
      </c>
      <c r="N280" t="s">
        <v>24</v>
      </c>
      <c r="O280" t="s">
        <v>21</v>
      </c>
    </row>
    <row r="281" spans="1:17" x14ac:dyDescent="0.25">
      <c r="A281">
        <v>0</v>
      </c>
      <c r="B281" t="s">
        <v>90</v>
      </c>
      <c r="C281" t="s">
        <v>37</v>
      </c>
      <c r="D281" t="s">
        <v>59</v>
      </c>
      <c r="E281" t="s">
        <v>18</v>
      </c>
      <c r="F281" t="s">
        <v>31</v>
      </c>
      <c r="G281">
        <v>24</v>
      </c>
      <c r="M281" t="s">
        <v>21</v>
      </c>
    </row>
    <row r="282" spans="1:17" x14ac:dyDescent="0.25">
      <c r="A282">
        <v>0</v>
      </c>
      <c r="B282" t="s">
        <v>90</v>
      </c>
      <c r="C282" t="s">
        <v>38</v>
      </c>
      <c r="D282" t="s">
        <v>59</v>
      </c>
      <c r="E282" t="s">
        <v>18</v>
      </c>
      <c r="F282" t="s">
        <v>26</v>
      </c>
      <c r="H282" t="s">
        <v>19</v>
      </c>
      <c r="J282">
        <v>8</v>
      </c>
      <c r="K282">
        <v>10</v>
      </c>
      <c r="M282" t="s">
        <v>21</v>
      </c>
    </row>
    <row r="283" spans="1:17" x14ac:dyDescent="0.25">
      <c r="A283">
        <v>0</v>
      </c>
      <c r="B283" t="s">
        <v>90</v>
      </c>
      <c r="C283" t="s">
        <v>38</v>
      </c>
      <c r="D283" t="s">
        <v>59</v>
      </c>
      <c r="E283" t="s">
        <v>20</v>
      </c>
      <c r="F283" t="s">
        <v>74</v>
      </c>
      <c r="J283">
        <v>0.25</v>
      </c>
      <c r="K283">
        <v>0.33</v>
      </c>
      <c r="M283" t="s">
        <v>75</v>
      </c>
      <c r="N283" t="s">
        <v>21</v>
      </c>
      <c r="O283" t="s">
        <v>29</v>
      </c>
      <c r="P283">
        <v>2500</v>
      </c>
      <c r="Q283" t="str">
        <f>VLOOKUP(A283&amp;C283&amp;D283,Sheet2!$A$1:$AX$1496,23,FALSE)</f>
        <v>LocationType.BarRestaurant:0.2;LocationType.Park:0.3;LocationType.Recreation:0;LocationType.Accommodation:0.5;</v>
      </c>
    </row>
    <row r="284" spans="1:17" x14ac:dyDescent="0.25">
      <c r="A284">
        <v>0</v>
      </c>
      <c r="B284" t="s">
        <v>90</v>
      </c>
      <c r="C284" t="s">
        <v>38</v>
      </c>
      <c r="D284" t="s">
        <v>59</v>
      </c>
      <c r="E284" t="s">
        <v>30</v>
      </c>
      <c r="F284" t="s">
        <v>26</v>
      </c>
      <c r="H284" t="s">
        <v>27</v>
      </c>
      <c r="I284">
        <v>3.5</v>
      </c>
      <c r="J284">
        <v>3</v>
      </c>
      <c r="K284">
        <v>4</v>
      </c>
      <c r="M284" t="s">
        <v>24</v>
      </c>
    </row>
    <row r="285" spans="1:17" x14ac:dyDescent="0.25">
      <c r="A285">
        <v>0</v>
      </c>
      <c r="B285" t="s">
        <v>90</v>
      </c>
      <c r="C285" t="s">
        <v>38</v>
      </c>
      <c r="D285" t="s">
        <v>59</v>
      </c>
      <c r="E285" t="s">
        <v>20</v>
      </c>
      <c r="F285" t="s">
        <v>74</v>
      </c>
      <c r="J285">
        <v>0.25</v>
      </c>
      <c r="K285">
        <v>0.33</v>
      </c>
      <c r="M285" t="s">
        <v>75</v>
      </c>
      <c r="N285" t="s">
        <v>24</v>
      </c>
      <c r="O285" t="s">
        <v>21</v>
      </c>
    </row>
    <row r="286" spans="1:17" x14ac:dyDescent="0.25">
      <c r="A286">
        <v>0</v>
      </c>
      <c r="B286" t="s">
        <v>90</v>
      </c>
      <c r="C286" t="s">
        <v>38</v>
      </c>
      <c r="D286" t="s">
        <v>59</v>
      </c>
      <c r="E286" t="s">
        <v>28</v>
      </c>
      <c r="F286" t="s">
        <v>26</v>
      </c>
      <c r="H286" t="s">
        <v>27</v>
      </c>
      <c r="I286">
        <v>1</v>
      </c>
      <c r="J286">
        <v>0.5</v>
      </c>
      <c r="K286">
        <v>2</v>
      </c>
      <c r="M286" t="s">
        <v>21</v>
      </c>
    </row>
    <row r="287" spans="1:17" x14ac:dyDescent="0.25">
      <c r="A287">
        <v>0</v>
      </c>
      <c r="B287" t="s">
        <v>90</v>
      </c>
      <c r="C287" t="s">
        <v>38</v>
      </c>
      <c r="D287" t="s">
        <v>59</v>
      </c>
      <c r="E287" t="s">
        <v>18</v>
      </c>
      <c r="F287" t="s">
        <v>31</v>
      </c>
      <c r="G287">
        <v>24</v>
      </c>
      <c r="M287" t="s">
        <v>21</v>
      </c>
    </row>
    <row r="288" spans="1:17" x14ac:dyDescent="0.25">
      <c r="A288">
        <v>0</v>
      </c>
      <c r="B288" t="s">
        <v>90</v>
      </c>
      <c r="C288" t="s">
        <v>38</v>
      </c>
      <c r="D288" t="s">
        <v>55</v>
      </c>
      <c r="E288" t="s">
        <v>18</v>
      </c>
      <c r="F288" t="s">
        <v>26</v>
      </c>
      <c r="H288" t="s">
        <v>19</v>
      </c>
      <c r="J288">
        <v>12</v>
      </c>
      <c r="K288">
        <v>14</v>
      </c>
      <c r="M288" t="s">
        <v>21</v>
      </c>
    </row>
    <row r="289" spans="1:17" x14ac:dyDescent="0.25">
      <c r="A289">
        <v>0</v>
      </c>
      <c r="B289" t="s">
        <v>90</v>
      </c>
      <c r="C289" t="s">
        <v>38</v>
      </c>
      <c r="D289" t="s">
        <v>55</v>
      </c>
      <c r="E289" t="s">
        <v>20</v>
      </c>
      <c r="F289" t="s">
        <v>74</v>
      </c>
      <c r="J289">
        <v>0.25</v>
      </c>
      <c r="K289">
        <v>0.33</v>
      </c>
      <c r="M289" t="s">
        <v>75</v>
      </c>
      <c r="N289" t="s">
        <v>21</v>
      </c>
      <c r="O289" t="s">
        <v>62</v>
      </c>
      <c r="Q289" t="str">
        <f>VLOOKUP(A289&amp;C289&amp;D289,Sheet2!$A$1:$AA$177,11,FALSE)</f>
        <v>LocationType.Retail: 0.15;LocationType.Supermarket: 0.15;LocationType.FoodBeverage: 0.075;LocationType.Mall: 0.1;LocationType.Pharmacy: 0;LocationType.Accommodation: 0.525;</v>
      </c>
    </row>
    <row r="290" spans="1:17" x14ac:dyDescent="0.25">
      <c r="A290">
        <v>0</v>
      </c>
      <c r="B290" t="s">
        <v>90</v>
      </c>
      <c r="C290" t="s">
        <v>38</v>
      </c>
      <c r="D290" t="s">
        <v>55</v>
      </c>
      <c r="E290" t="s">
        <v>25</v>
      </c>
      <c r="F290" t="s">
        <v>26</v>
      </c>
      <c r="H290" t="s">
        <v>27</v>
      </c>
      <c r="I290">
        <v>0.75</v>
      </c>
      <c r="J290">
        <v>0.5</v>
      </c>
      <c r="K290">
        <v>1</v>
      </c>
      <c r="M290" t="s">
        <v>24</v>
      </c>
    </row>
    <row r="291" spans="1:17" x14ac:dyDescent="0.25">
      <c r="A291">
        <v>0</v>
      </c>
      <c r="B291" t="s">
        <v>90</v>
      </c>
      <c r="C291" t="s">
        <v>38</v>
      </c>
      <c r="D291" t="s">
        <v>55</v>
      </c>
      <c r="E291" t="s">
        <v>20</v>
      </c>
      <c r="F291" t="s">
        <v>74</v>
      </c>
      <c r="J291">
        <v>0.25</v>
      </c>
      <c r="K291">
        <v>0.33</v>
      </c>
      <c r="M291" t="s">
        <v>75</v>
      </c>
      <c r="N291" t="s">
        <v>24</v>
      </c>
      <c r="O291" t="s">
        <v>21</v>
      </c>
      <c r="P291">
        <v>1000</v>
      </c>
    </row>
    <row r="292" spans="1:17" x14ac:dyDescent="0.25">
      <c r="A292">
        <v>0</v>
      </c>
      <c r="B292" t="s">
        <v>90</v>
      </c>
      <c r="C292" t="s">
        <v>38</v>
      </c>
      <c r="D292" t="s">
        <v>55</v>
      </c>
      <c r="E292" t="s">
        <v>18</v>
      </c>
      <c r="F292" t="s">
        <v>26</v>
      </c>
      <c r="H292" t="s">
        <v>19</v>
      </c>
      <c r="J292">
        <v>1</v>
      </c>
      <c r="K292">
        <v>2</v>
      </c>
      <c r="M292" t="s">
        <v>21</v>
      </c>
    </row>
    <row r="293" spans="1:17" x14ac:dyDescent="0.25">
      <c r="A293">
        <v>0</v>
      </c>
      <c r="B293" t="s">
        <v>90</v>
      </c>
      <c r="C293" t="s">
        <v>38</v>
      </c>
      <c r="D293" t="s">
        <v>55</v>
      </c>
      <c r="E293" t="s">
        <v>20</v>
      </c>
      <c r="F293" t="s">
        <v>74</v>
      </c>
      <c r="J293">
        <v>0.25</v>
      </c>
      <c r="K293">
        <v>0.33</v>
      </c>
      <c r="M293" t="s">
        <v>75</v>
      </c>
      <c r="N293" t="s">
        <v>21</v>
      </c>
      <c r="O293" t="s">
        <v>29</v>
      </c>
      <c r="P293">
        <v>2500</v>
      </c>
      <c r="Q293" t="str">
        <f>VLOOKUP(A293&amp;C293&amp;D293,Sheet2!$A$1:$AX$1496,23,FALSE)</f>
        <v>LocationType.BarRestaurant:0.3;LocationType.Park:0.35;LocationType.Recreation:0;LocationType.Accommodation:0.35;</v>
      </c>
    </row>
    <row r="294" spans="1:17" x14ac:dyDescent="0.25">
      <c r="A294">
        <v>0</v>
      </c>
      <c r="B294" t="s">
        <v>90</v>
      </c>
      <c r="C294" t="s">
        <v>38</v>
      </c>
      <c r="D294" t="s">
        <v>55</v>
      </c>
      <c r="E294" t="s">
        <v>30</v>
      </c>
      <c r="F294" t="s">
        <v>26</v>
      </c>
      <c r="H294" t="s">
        <v>27</v>
      </c>
      <c r="I294">
        <v>1.5</v>
      </c>
      <c r="J294">
        <v>1</v>
      </c>
      <c r="K294">
        <v>2</v>
      </c>
      <c r="M294" t="s">
        <v>24</v>
      </c>
    </row>
    <row r="295" spans="1:17" x14ac:dyDescent="0.25">
      <c r="A295">
        <v>0</v>
      </c>
      <c r="B295" t="s">
        <v>90</v>
      </c>
      <c r="C295" t="s">
        <v>38</v>
      </c>
      <c r="D295" t="s">
        <v>55</v>
      </c>
      <c r="E295" t="s">
        <v>20</v>
      </c>
      <c r="F295" t="s">
        <v>74</v>
      </c>
      <c r="J295">
        <v>0.25</v>
      </c>
      <c r="K295">
        <v>0.33</v>
      </c>
      <c r="M295" t="s">
        <v>75</v>
      </c>
      <c r="N295" t="s">
        <v>24</v>
      </c>
      <c r="O295" t="s">
        <v>21</v>
      </c>
    </row>
    <row r="296" spans="1:17" x14ac:dyDescent="0.25">
      <c r="A296">
        <v>0</v>
      </c>
      <c r="B296" t="s">
        <v>90</v>
      </c>
      <c r="C296" t="s">
        <v>38</v>
      </c>
      <c r="D296" t="s">
        <v>55</v>
      </c>
      <c r="E296" t="s">
        <v>18</v>
      </c>
      <c r="F296" t="s">
        <v>31</v>
      </c>
      <c r="G296">
        <v>24</v>
      </c>
      <c r="M296" t="s">
        <v>21</v>
      </c>
    </row>
    <row r="297" spans="1:17" x14ac:dyDescent="0.25">
      <c r="A297">
        <v>0</v>
      </c>
      <c r="B297" t="s">
        <v>90</v>
      </c>
      <c r="C297" t="s">
        <v>37</v>
      </c>
      <c r="D297" t="s">
        <v>55</v>
      </c>
      <c r="E297" t="s">
        <v>18</v>
      </c>
      <c r="F297" t="s">
        <v>26</v>
      </c>
      <c r="H297" t="s">
        <v>27</v>
      </c>
      <c r="I297">
        <v>7.5</v>
      </c>
      <c r="J297">
        <v>6</v>
      </c>
      <c r="K297">
        <v>8</v>
      </c>
      <c r="M297" t="s">
        <v>21</v>
      </c>
    </row>
    <row r="298" spans="1:17" x14ac:dyDescent="0.25">
      <c r="A298">
        <v>0</v>
      </c>
      <c r="B298" t="s">
        <v>90</v>
      </c>
      <c r="C298" t="s">
        <v>37</v>
      </c>
      <c r="D298" t="s">
        <v>55</v>
      </c>
      <c r="E298" t="s">
        <v>20</v>
      </c>
      <c r="F298" t="s">
        <v>74</v>
      </c>
      <c r="J298">
        <v>0.25</v>
      </c>
      <c r="K298">
        <v>0.33</v>
      </c>
      <c r="M298" t="s">
        <v>75</v>
      </c>
      <c r="N298" t="s">
        <v>21</v>
      </c>
      <c r="O298" t="s">
        <v>22</v>
      </c>
    </row>
    <row r="299" spans="1:17" x14ac:dyDescent="0.25">
      <c r="A299">
        <v>0</v>
      </c>
      <c r="B299" t="s">
        <v>90</v>
      </c>
      <c r="C299" t="s">
        <v>37</v>
      </c>
      <c r="D299" t="s">
        <v>55</v>
      </c>
      <c r="E299" t="s">
        <v>23</v>
      </c>
      <c r="F299" t="s">
        <v>26</v>
      </c>
      <c r="H299" t="s">
        <v>19</v>
      </c>
      <c r="J299">
        <v>6</v>
      </c>
      <c r="K299">
        <v>7.5</v>
      </c>
      <c r="M299" t="s">
        <v>22</v>
      </c>
    </row>
    <row r="300" spans="1:17" x14ac:dyDescent="0.25">
      <c r="A300">
        <v>0</v>
      </c>
      <c r="B300" t="s">
        <v>90</v>
      </c>
      <c r="C300" t="s">
        <v>37</v>
      </c>
      <c r="D300" t="s">
        <v>55</v>
      </c>
      <c r="E300" t="s">
        <v>20</v>
      </c>
      <c r="F300" t="s">
        <v>74</v>
      </c>
      <c r="J300">
        <v>0.25</v>
      </c>
      <c r="K300">
        <v>0.33</v>
      </c>
      <c r="M300" t="s">
        <v>75</v>
      </c>
      <c r="N300" t="s">
        <v>24</v>
      </c>
      <c r="O300" t="s">
        <v>21</v>
      </c>
    </row>
    <row r="301" spans="1:17" x14ac:dyDescent="0.25">
      <c r="A301">
        <v>0</v>
      </c>
      <c r="B301" t="s">
        <v>90</v>
      </c>
      <c r="C301" t="s">
        <v>37</v>
      </c>
      <c r="D301" t="s">
        <v>55</v>
      </c>
      <c r="E301" t="s">
        <v>28</v>
      </c>
      <c r="F301" t="s">
        <v>26</v>
      </c>
      <c r="H301" t="s">
        <v>27</v>
      </c>
      <c r="I301">
        <v>1.5</v>
      </c>
      <c r="J301">
        <v>1</v>
      </c>
      <c r="K301">
        <v>2</v>
      </c>
      <c r="M301" t="s">
        <v>21</v>
      </c>
    </row>
    <row r="302" spans="1:17" x14ac:dyDescent="0.25">
      <c r="A302">
        <v>0</v>
      </c>
      <c r="B302" t="s">
        <v>90</v>
      </c>
      <c r="C302" t="s">
        <v>37</v>
      </c>
      <c r="D302" t="s">
        <v>55</v>
      </c>
      <c r="E302" t="s">
        <v>20</v>
      </c>
      <c r="F302" t="s">
        <v>74</v>
      </c>
      <c r="J302">
        <v>0.25</v>
      </c>
      <c r="K302">
        <v>0.33</v>
      </c>
      <c r="M302" t="s">
        <v>75</v>
      </c>
      <c r="N302" t="s">
        <v>24</v>
      </c>
      <c r="O302" t="s">
        <v>29</v>
      </c>
      <c r="P302">
        <v>2500</v>
      </c>
      <c r="Q302" t="str">
        <f>VLOOKUP(A302&amp;C302&amp;D302,Sheet2!$A$1:$AX$1496,23,FALSE)</f>
        <v>LocationType.BarRestaurant:0.3;LocationType.Park:0.1;LocationType.Recreation:0.05;LocationType.Accommodation:0.55;</v>
      </c>
    </row>
    <row r="303" spans="1:17" x14ac:dyDescent="0.25">
      <c r="A303">
        <v>0</v>
      </c>
      <c r="B303" t="s">
        <v>90</v>
      </c>
      <c r="C303" t="s">
        <v>37</v>
      </c>
      <c r="D303" t="s">
        <v>55</v>
      </c>
      <c r="E303" t="s">
        <v>30</v>
      </c>
      <c r="F303" t="s">
        <v>26</v>
      </c>
      <c r="H303" t="s">
        <v>27</v>
      </c>
      <c r="I303">
        <v>3</v>
      </c>
      <c r="J303">
        <v>2</v>
      </c>
      <c r="K303">
        <v>5</v>
      </c>
      <c r="M303" t="s">
        <v>24</v>
      </c>
    </row>
    <row r="304" spans="1:17" x14ac:dyDescent="0.25">
      <c r="A304">
        <v>0</v>
      </c>
      <c r="B304" t="s">
        <v>90</v>
      </c>
      <c r="C304" t="s">
        <v>37</v>
      </c>
      <c r="D304" t="s">
        <v>55</v>
      </c>
      <c r="E304" t="s">
        <v>20</v>
      </c>
      <c r="F304" t="s">
        <v>74</v>
      </c>
      <c r="J304">
        <v>0.25</v>
      </c>
      <c r="K304">
        <v>0.33</v>
      </c>
      <c r="M304" t="s">
        <v>75</v>
      </c>
      <c r="N304" t="s">
        <v>24</v>
      </c>
      <c r="O304" t="s">
        <v>21</v>
      </c>
      <c r="P304">
        <v>1000</v>
      </c>
    </row>
    <row r="305" spans="1:17" x14ac:dyDescent="0.25">
      <c r="A305">
        <v>0</v>
      </c>
      <c r="B305" t="s">
        <v>90</v>
      </c>
      <c r="C305" t="s">
        <v>37</v>
      </c>
      <c r="D305" t="s">
        <v>55</v>
      </c>
      <c r="E305" t="s">
        <v>18</v>
      </c>
      <c r="F305" t="s">
        <v>31</v>
      </c>
      <c r="G305">
        <v>24</v>
      </c>
      <c r="M305" t="s">
        <v>21</v>
      </c>
    </row>
    <row r="306" spans="1:17" x14ac:dyDescent="0.25">
      <c r="A306">
        <v>0</v>
      </c>
      <c r="B306" t="s">
        <v>90</v>
      </c>
      <c r="C306" t="s">
        <v>38</v>
      </c>
      <c r="D306" t="s">
        <v>53</v>
      </c>
      <c r="E306" t="s">
        <v>18</v>
      </c>
      <c r="F306" t="s">
        <v>26</v>
      </c>
      <c r="H306" t="s">
        <v>19</v>
      </c>
      <c r="J306">
        <v>8</v>
      </c>
      <c r="K306">
        <v>11</v>
      </c>
      <c r="M306" t="s">
        <v>21</v>
      </c>
    </row>
    <row r="307" spans="1:17" x14ac:dyDescent="0.25">
      <c r="A307">
        <v>0</v>
      </c>
      <c r="B307" t="s">
        <v>90</v>
      </c>
      <c r="C307" t="s">
        <v>38</v>
      </c>
      <c r="D307" t="s">
        <v>53</v>
      </c>
      <c r="E307" t="s">
        <v>20</v>
      </c>
      <c r="F307" t="s">
        <v>74</v>
      </c>
      <c r="J307">
        <v>0.25</v>
      </c>
      <c r="K307">
        <v>0.33</v>
      </c>
      <c r="M307" t="s">
        <v>75</v>
      </c>
      <c r="N307" t="s">
        <v>21</v>
      </c>
      <c r="O307" t="s">
        <v>62</v>
      </c>
      <c r="Q307" t="str">
        <f>VLOOKUP(A307&amp;C307&amp;D307,Sheet2!$A$1:$AA$177,11,FALSE)</f>
        <v>LocationType.Retail: 0.075;LocationType.Supermarket: 0.2;LocationType.FoodBeverage: 0.05;LocationType.Mall: 0.125;LocationType.Pharmacy: 0;LocationType.Accommodation: 0.55;</v>
      </c>
    </row>
    <row r="308" spans="1:17" x14ac:dyDescent="0.25">
      <c r="A308">
        <v>0</v>
      </c>
      <c r="B308" t="s">
        <v>90</v>
      </c>
      <c r="C308" t="s">
        <v>38</v>
      </c>
      <c r="D308" t="s">
        <v>53</v>
      </c>
      <c r="E308" t="s">
        <v>25</v>
      </c>
      <c r="F308" t="s">
        <v>26</v>
      </c>
      <c r="H308" t="s">
        <v>27</v>
      </c>
      <c r="I308">
        <v>0.75</v>
      </c>
      <c r="J308">
        <v>0.5</v>
      </c>
      <c r="K308">
        <v>1</v>
      </c>
      <c r="M308" t="s">
        <v>24</v>
      </c>
    </row>
    <row r="309" spans="1:17" x14ac:dyDescent="0.25">
      <c r="A309">
        <v>0</v>
      </c>
      <c r="B309" t="s">
        <v>90</v>
      </c>
      <c r="C309" t="s">
        <v>38</v>
      </c>
      <c r="D309" t="s">
        <v>53</v>
      </c>
      <c r="E309" t="s">
        <v>20</v>
      </c>
      <c r="F309" t="s">
        <v>74</v>
      </c>
      <c r="J309">
        <v>0.25</v>
      </c>
      <c r="K309">
        <v>0.33</v>
      </c>
      <c r="M309" t="s">
        <v>75</v>
      </c>
      <c r="N309" t="s">
        <v>24</v>
      </c>
      <c r="O309" t="s">
        <v>21</v>
      </c>
    </row>
    <row r="310" spans="1:17" x14ac:dyDescent="0.25">
      <c r="A310">
        <v>0</v>
      </c>
      <c r="B310" t="s">
        <v>90</v>
      </c>
      <c r="C310" t="s">
        <v>38</v>
      </c>
      <c r="D310" t="s">
        <v>53</v>
      </c>
      <c r="E310" t="s">
        <v>28</v>
      </c>
      <c r="F310" t="s">
        <v>26</v>
      </c>
      <c r="H310" t="s">
        <v>27</v>
      </c>
      <c r="I310">
        <v>1</v>
      </c>
      <c r="J310">
        <v>0.5</v>
      </c>
      <c r="K310">
        <v>2</v>
      </c>
      <c r="M310" t="s">
        <v>21</v>
      </c>
    </row>
    <row r="311" spans="1:17" x14ac:dyDescent="0.25">
      <c r="A311">
        <v>0</v>
      </c>
      <c r="B311" t="s">
        <v>90</v>
      </c>
      <c r="C311" t="s">
        <v>38</v>
      </c>
      <c r="D311" t="s">
        <v>53</v>
      </c>
      <c r="E311" t="s">
        <v>18</v>
      </c>
      <c r="F311" t="s">
        <v>31</v>
      </c>
      <c r="G311">
        <v>24</v>
      </c>
      <c r="M311" t="s">
        <v>21</v>
      </c>
    </row>
    <row r="312" spans="1:17" x14ac:dyDescent="0.25">
      <c r="A312">
        <v>0</v>
      </c>
      <c r="B312" t="s">
        <v>90</v>
      </c>
      <c r="C312" t="s">
        <v>37</v>
      </c>
      <c r="D312" t="s">
        <v>53</v>
      </c>
      <c r="E312" t="s">
        <v>18</v>
      </c>
      <c r="F312" t="s">
        <v>26</v>
      </c>
      <c r="H312" t="s">
        <v>27</v>
      </c>
      <c r="I312">
        <v>6.5</v>
      </c>
      <c r="J312">
        <v>6</v>
      </c>
      <c r="K312">
        <v>7</v>
      </c>
      <c r="M312" t="s">
        <v>21</v>
      </c>
    </row>
    <row r="313" spans="1:17" x14ac:dyDescent="0.25">
      <c r="A313">
        <v>0</v>
      </c>
      <c r="B313" t="s">
        <v>90</v>
      </c>
      <c r="C313" t="s">
        <v>37</v>
      </c>
      <c r="D313" t="s">
        <v>53</v>
      </c>
      <c r="E313" t="s">
        <v>20</v>
      </c>
      <c r="F313" t="s">
        <v>74</v>
      </c>
      <c r="J313">
        <v>0.25</v>
      </c>
      <c r="K313">
        <v>0.33</v>
      </c>
      <c r="M313" t="s">
        <v>75</v>
      </c>
      <c r="N313" t="s">
        <v>21</v>
      </c>
      <c r="O313" t="s">
        <v>32</v>
      </c>
    </row>
    <row r="314" spans="1:17" x14ac:dyDescent="0.25">
      <c r="A314">
        <v>0</v>
      </c>
      <c r="B314" t="s">
        <v>90</v>
      </c>
      <c r="C314" t="s">
        <v>37</v>
      </c>
      <c r="D314" t="s">
        <v>53</v>
      </c>
      <c r="E314" t="s">
        <v>33</v>
      </c>
      <c r="F314" t="s">
        <v>26</v>
      </c>
      <c r="H314" t="s">
        <v>19</v>
      </c>
      <c r="J314">
        <v>3</v>
      </c>
      <c r="K314">
        <v>3.5</v>
      </c>
      <c r="M314" t="s">
        <v>32</v>
      </c>
    </row>
    <row r="315" spans="1:17" x14ac:dyDescent="0.25">
      <c r="A315">
        <v>0</v>
      </c>
      <c r="B315" t="s">
        <v>90</v>
      </c>
      <c r="C315" t="s">
        <v>37</v>
      </c>
      <c r="D315" t="s">
        <v>53</v>
      </c>
      <c r="E315" t="s">
        <v>34</v>
      </c>
      <c r="F315" t="s">
        <v>26</v>
      </c>
      <c r="H315" t="s">
        <v>19</v>
      </c>
      <c r="J315">
        <v>0.5</v>
      </c>
      <c r="K315">
        <v>0.75</v>
      </c>
      <c r="M315" t="s">
        <v>24</v>
      </c>
    </row>
    <row r="316" spans="1:17" x14ac:dyDescent="0.25">
      <c r="A316">
        <v>0</v>
      </c>
      <c r="B316" t="s">
        <v>90</v>
      </c>
      <c r="C316" t="s">
        <v>37</v>
      </c>
      <c r="D316" t="s">
        <v>53</v>
      </c>
      <c r="E316" t="s">
        <v>33</v>
      </c>
      <c r="F316" t="s">
        <v>26</v>
      </c>
      <c r="H316" t="s">
        <v>27</v>
      </c>
      <c r="I316">
        <v>2.5</v>
      </c>
      <c r="J316">
        <v>2</v>
      </c>
      <c r="K316">
        <v>3</v>
      </c>
      <c r="M316" t="s">
        <v>32</v>
      </c>
    </row>
    <row r="317" spans="1:17" x14ac:dyDescent="0.25">
      <c r="A317">
        <v>0</v>
      </c>
      <c r="B317" t="s">
        <v>90</v>
      </c>
      <c r="C317" t="s">
        <v>37</v>
      </c>
      <c r="D317" t="s">
        <v>53</v>
      </c>
      <c r="E317" t="s">
        <v>20</v>
      </c>
      <c r="F317" t="s">
        <v>74</v>
      </c>
      <c r="J317">
        <v>0.25</v>
      </c>
      <c r="K317">
        <v>0.33</v>
      </c>
      <c r="M317" t="s">
        <v>75</v>
      </c>
      <c r="N317" t="s">
        <v>24</v>
      </c>
      <c r="O317" t="s">
        <v>21</v>
      </c>
    </row>
    <row r="318" spans="1:17" x14ac:dyDescent="0.25">
      <c r="A318">
        <v>0</v>
      </c>
      <c r="B318" t="s">
        <v>90</v>
      </c>
      <c r="C318" t="s">
        <v>37</v>
      </c>
      <c r="D318" t="s">
        <v>53</v>
      </c>
      <c r="E318" t="s">
        <v>28</v>
      </c>
      <c r="F318" t="s">
        <v>26</v>
      </c>
      <c r="H318" t="s">
        <v>27</v>
      </c>
      <c r="I318">
        <v>0.5</v>
      </c>
      <c r="J318">
        <v>0.33</v>
      </c>
      <c r="K318">
        <v>0.75</v>
      </c>
      <c r="M318" t="s">
        <v>21</v>
      </c>
    </row>
    <row r="319" spans="1:17" x14ac:dyDescent="0.25">
      <c r="A319">
        <v>0</v>
      </c>
      <c r="B319" t="s">
        <v>90</v>
      </c>
      <c r="C319" t="s">
        <v>37</v>
      </c>
      <c r="D319" t="s">
        <v>53</v>
      </c>
      <c r="E319" t="s">
        <v>20</v>
      </c>
      <c r="F319" t="s">
        <v>74</v>
      </c>
      <c r="J319">
        <v>0.25</v>
      </c>
      <c r="K319">
        <v>0.33</v>
      </c>
      <c r="M319" t="s">
        <v>75</v>
      </c>
      <c r="N319" t="s">
        <v>24</v>
      </c>
      <c r="O319" t="s">
        <v>29</v>
      </c>
      <c r="P319">
        <v>2500</v>
      </c>
      <c r="Q319" t="str">
        <f>VLOOKUP(A319&amp;C319&amp;D319,Sheet2!$A$1:$AX$1496,23,FALSE)</f>
        <v>LocationType.BarRestaurant:0.25;LocationType.Park:0.2;LocationType.Recreation:0.15;LocationType.Accommodation:0.4;</v>
      </c>
    </row>
    <row r="320" spans="1:17" x14ac:dyDescent="0.25">
      <c r="A320">
        <v>0</v>
      </c>
      <c r="B320" t="s">
        <v>90</v>
      </c>
      <c r="C320" t="s">
        <v>37</v>
      </c>
      <c r="D320" t="s">
        <v>53</v>
      </c>
      <c r="E320" t="s">
        <v>30</v>
      </c>
      <c r="F320" t="s">
        <v>26</v>
      </c>
      <c r="H320" t="s">
        <v>27</v>
      </c>
      <c r="I320">
        <v>3.5</v>
      </c>
      <c r="J320">
        <v>3</v>
      </c>
      <c r="K320">
        <v>5</v>
      </c>
      <c r="M320" t="s">
        <v>24</v>
      </c>
    </row>
    <row r="321" spans="1:17" x14ac:dyDescent="0.25">
      <c r="A321">
        <v>0</v>
      </c>
      <c r="B321" t="s">
        <v>90</v>
      </c>
      <c r="C321" t="s">
        <v>37</v>
      </c>
      <c r="D321" t="s">
        <v>53</v>
      </c>
      <c r="E321" t="s">
        <v>20</v>
      </c>
      <c r="F321" t="s">
        <v>74</v>
      </c>
      <c r="J321">
        <v>0.25</v>
      </c>
      <c r="K321">
        <v>0.33</v>
      </c>
      <c r="M321" t="s">
        <v>75</v>
      </c>
      <c r="N321" t="s">
        <v>24</v>
      </c>
      <c r="O321" t="s">
        <v>21</v>
      </c>
    </row>
    <row r="322" spans="1:17" x14ac:dyDescent="0.25">
      <c r="A322">
        <v>0</v>
      </c>
      <c r="B322" t="s">
        <v>90</v>
      </c>
      <c r="C322" t="s">
        <v>37</v>
      </c>
      <c r="D322" t="s">
        <v>53</v>
      </c>
      <c r="E322" t="s">
        <v>18</v>
      </c>
      <c r="F322" t="s">
        <v>31</v>
      </c>
      <c r="G322">
        <v>24</v>
      </c>
      <c r="M322" t="s">
        <v>21</v>
      </c>
    </row>
    <row r="323" spans="1:17" x14ac:dyDescent="0.25">
      <c r="A323">
        <v>0</v>
      </c>
      <c r="B323" t="s">
        <v>90</v>
      </c>
      <c r="C323" t="s">
        <v>38</v>
      </c>
      <c r="D323" t="s">
        <v>56</v>
      </c>
      <c r="E323" t="s">
        <v>18</v>
      </c>
      <c r="F323" t="s">
        <v>26</v>
      </c>
      <c r="H323" t="s">
        <v>19</v>
      </c>
      <c r="J323">
        <v>8</v>
      </c>
      <c r="K323">
        <v>14</v>
      </c>
      <c r="M323" t="s">
        <v>21</v>
      </c>
    </row>
    <row r="324" spans="1:17" x14ac:dyDescent="0.25">
      <c r="A324">
        <v>0</v>
      </c>
      <c r="B324" t="s">
        <v>90</v>
      </c>
      <c r="C324" t="s">
        <v>38</v>
      </c>
      <c r="D324" t="s">
        <v>56</v>
      </c>
      <c r="E324" t="s">
        <v>28</v>
      </c>
      <c r="F324" t="s">
        <v>26</v>
      </c>
      <c r="H324" t="s">
        <v>27</v>
      </c>
      <c r="I324">
        <v>1</v>
      </c>
      <c r="J324">
        <v>0.5</v>
      </c>
      <c r="K324">
        <v>2</v>
      </c>
      <c r="M324" t="s">
        <v>21</v>
      </c>
    </row>
    <row r="325" spans="1:17" x14ac:dyDescent="0.25">
      <c r="A325">
        <v>0</v>
      </c>
      <c r="B325" t="s">
        <v>90</v>
      </c>
      <c r="C325" t="s">
        <v>38</v>
      </c>
      <c r="D325" t="s">
        <v>56</v>
      </c>
      <c r="E325" t="s">
        <v>18</v>
      </c>
      <c r="F325" t="s">
        <v>31</v>
      </c>
      <c r="G325">
        <v>24</v>
      </c>
      <c r="M325" t="s">
        <v>21</v>
      </c>
    </row>
    <row r="326" spans="1:17" x14ac:dyDescent="0.25">
      <c r="A326">
        <v>0</v>
      </c>
      <c r="B326" t="s">
        <v>90</v>
      </c>
      <c r="C326" t="s">
        <v>37</v>
      </c>
      <c r="D326" t="s">
        <v>56</v>
      </c>
      <c r="E326" t="s">
        <v>18</v>
      </c>
      <c r="F326" t="s">
        <v>26</v>
      </c>
      <c r="H326" t="s">
        <v>27</v>
      </c>
      <c r="I326">
        <v>7.5</v>
      </c>
      <c r="J326">
        <v>6</v>
      </c>
      <c r="K326">
        <v>8</v>
      </c>
      <c r="M326" t="s">
        <v>21</v>
      </c>
    </row>
    <row r="327" spans="1:17" x14ac:dyDescent="0.25">
      <c r="A327">
        <v>0</v>
      </c>
      <c r="B327" t="s">
        <v>90</v>
      </c>
      <c r="C327" t="s">
        <v>37</v>
      </c>
      <c r="D327" t="s">
        <v>56</v>
      </c>
      <c r="E327" t="s">
        <v>20</v>
      </c>
      <c r="F327" t="s">
        <v>74</v>
      </c>
      <c r="J327">
        <v>0.25</v>
      </c>
      <c r="K327">
        <v>0.33</v>
      </c>
      <c r="M327" t="s">
        <v>75</v>
      </c>
      <c r="N327" t="s">
        <v>21</v>
      </c>
      <c r="O327" t="s">
        <v>22</v>
      </c>
    </row>
    <row r="328" spans="1:17" x14ac:dyDescent="0.25">
      <c r="A328">
        <v>0</v>
      </c>
      <c r="B328" t="s">
        <v>90</v>
      </c>
      <c r="C328" t="s">
        <v>37</v>
      </c>
      <c r="D328" t="s">
        <v>56</v>
      </c>
      <c r="E328" t="s">
        <v>23</v>
      </c>
      <c r="F328" t="s">
        <v>26</v>
      </c>
      <c r="H328" t="s">
        <v>19</v>
      </c>
      <c r="J328">
        <v>6</v>
      </c>
      <c r="K328">
        <v>8</v>
      </c>
      <c r="M328" t="s">
        <v>22</v>
      </c>
    </row>
    <row r="329" spans="1:17" x14ac:dyDescent="0.25">
      <c r="A329">
        <v>0</v>
      </c>
      <c r="B329" t="s">
        <v>90</v>
      </c>
      <c r="C329" t="s">
        <v>37</v>
      </c>
      <c r="D329" t="s">
        <v>56</v>
      </c>
      <c r="E329" t="s">
        <v>20</v>
      </c>
      <c r="F329" t="s">
        <v>74</v>
      </c>
      <c r="J329">
        <v>0.25</v>
      </c>
      <c r="K329">
        <v>0.33</v>
      </c>
      <c r="M329" t="s">
        <v>75</v>
      </c>
      <c r="N329" t="s">
        <v>24</v>
      </c>
      <c r="O329" t="s">
        <v>29</v>
      </c>
      <c r="P329">
        <v>2500</v>
      </c>
      <c r="Q329" t="str">
        <f>VLOOKUP(A329&amp;C329&amp;D329,Sheet2!$A$1:$AX$1496,23,FALSE)</f>
        <v>LocationType.BarRestaurant:0;LocationType.Park:0.3;LocationType.Recreation:0;LocationType.Accommodation:0.7;</v>
      </c>
    </row>
    <row r="330" spans="1:17" x14ac:dyDescent="0.25">
      <c r="A330">
        <v>0</v>
      </c>
      <c r="B330" t="s">
        <v>90</v>
      </c>
      <c r="C330" t="s">
        <v>37</v>
      </c>
      <c r="D330" t="s">
        <v>56</v>
      </c>
      <c r="E330" t="s">
        <v>30</v>
      </c>
      <c r="F330" t="s">
        <v>26</v>
      </c>
      <c r="H330" t="s">
        <v>19</v>
      </c>
      <c r="J330">
        <v>4</v>
      </c>
      <c r="K330">
        <v>5.5</v>
      </c>
      <c r="M330" t="s">
        <v>24</v>
      </c>
    </row>
    <row r="331" spans="1:17" x14ac:dyDescent="0.25">
      <c r="A331">
        <v>0</v>
      </c>
      <c r="B331" t="s">
        <v>90</v>
      </c>
      <c r="C331" t="s">
        <v>37</v>
      </c>
      <c r="D331" t="s">
        <v>56</v>
      </c>
      <c r="E331" t="s">
        <v>20</v>
      </c>
      <c r="F331" t="s">
        <v>74</v>
      </c>
      <c r="J331">
        <v>0.25</v>
      </c>
      <c r="K331">
        <v>0.33</v>
      </c>
      <c r="M331" t="s">
        <v>75</v>
      </c>
      <c r="N331" t="s">
        <v>24</v>
      </c>
      <c r="O331" t="s">
        <v>21</v>
      </c>
      <c r="P331">
        <v>1000</v>
      </c>
    </row>
    <row r="332" spans="1:17" x14ac:dyDescent="0.25">
      <c r="A332">
        <v>0</v>
      </c>
      <c r="B332" t="s">
        <v>90</v>
      </c>
      <c r="C332" t="s">
        <v>37</v>
      </c>
      <c r="D332" t="s">
        <v>56</v>
      </c>
      <c r="E332" t="s">
        <v>28</v>
      </c>
      <c r="F332" t="s">
        <v>26</v>
      </c>
      <c r="H332" t="s">
        <v>27</v>
      </c>
      <c r="I332">
        <v>0.75</v>
      </c>
      <c r="J332">
        <v>0.5</v>
      </c>
      <c r="K332">
        <v>1</v>
      </c>
      <c r="M332" t="s">
        <v>21</v>
      </c>
    </row>
    <row r="333" spans="1:17" x14ac:dyDescent="0.25">
      <c r="A333">
        <v>0</v>
      </c>
      <c r="B333" t="s">
        <v>90</v>
      </c>
      <c r="C333" t="s">
        <v>37</v>
      </c>
      <c r="D333" t="s">
        <v>56</v>
      </c>
      <c r="E333" t="s">
        <v>20</v>
      </c>
      <c r="F333" t="s">
        <v>74</v>
      </c>
      <c r="J333">
        <v>0.25</v>
      </c>
      <c r="K333">
        <v>0.33</v>
      </c>
      <c r="M333" t="s">
        <v>75</v>
      </c>
      <c r="N333" t="s">
        <v>24</v>
      </c>
      <c r="O333" t="s">
        <v>21</v>
      </c>
    </row>
    <row r="334" spans="1:17" x14ac:dyDescent="0.25">
      <c r="A334">
        <v>0</v>
      </c>
      <c r="B334" t="s">
        <v>90</v>
      </c>
      <c r="C334" t="s">
        <v>37</v>
      </c>
      <c r="D334" t="s">
        <v>56</v>
      </c>
      <c r="E334" t="s">
        <v>18</v>
      </c>
      <c r="F334" t="s">
        <v>31</v>
      </c>
      <c r="G334">
        <v>24</v>
      </c>
      <c r="M334" t="s">
        <v>21</v>
      </c>
    </row>
    <row r="335" spans="1:17" x14ac:dyDescent="0.25">
      <c r="A335">
        <v>0</v>
      </c>
      <c r="B335" t="s">
        <v>90</v>
      </c>
      <c r="C335" t="s">
        <v>37</v>
      </c>
      <c r="D335" t="s">
        <v>52</v>
      </c>
      <c r="E335" t="s">
        <v>18</v>
      </c>
      <c r="F335" t="s">
        <v>26</v>
      </c>
      <c r="H335" t="s">
        <v>19</v>
      </c>
      <c r="J335">
        <v>8</v>
      </c>
      <c r="K335">
        <v>9</v>
      </c>
      <c r="M335" t="s">
        <v>21</v>
      </c>
    </row>
    <row r="336" spans="1:17" x14ac:dyDescent="0.25">
      <c r="A336">
        <v>0</v>
      </c>
      <c r="B336" t="s">
        <v>90</v>
      </c>
      <c r="C336" t="s">
        <v>37</v>
      </c>
      <c r="D336" t="s">
        <v>52</v>
      </c>
      <c r="E336" t="s">
        <v>28</v>
      </c>
      <c r="F336" t="s">
        <v>26</v>
      </c>
      <c r="H336" t="s">
        <v>27</v>
      </c>
      <c r="I336">
        <v>1</v>
      </c>
      <c r="J336">
        <v>0.5</v>
      </c>
      <c r="K336">
        <v>2</v>
      </c>
      <c r="M336" t="s">
        <v>21</v>
      </c>
    </row>
    <row r="337" spans="1:17" x14ac:dyDescent="0.25">
      <c r="A337">
        <v>0</v>
      </c>
      <c r="B337" t="s">
        <v>90</v>
      </c>
      <c r="C337" t="s">
        <v>37</v>
      </c>
      <c r="D337" t="s">
        <v>52</v>
      </c>
      <c r="E337" t="s">
        <v>20</v>
      </c>
      <c r="F337" t="s">
        <v>74</v>
      </c>
      <c r="J337">
        <v>0.25</v>
      </c>
      <c r="K337">
        <v>0.33</v>
      </c>
      <c r="M337" t="s">
        <v>75</v>
      </c>
      <c r="N337" t="s">
        <v>24</v>
      </c>
      <c r="O337" t="s">
        <v>29</v>
      </c>
      <c r="P337">
        <v>2500</v>
      </c>
      <c r="Q337" t="str">
        <f>VLOOKUP(A337&amp;C337&amp;D337,Sheet2!$A$1:$AX$1496,23,FALSE)</f>
        <v>LocationType.BarRestaurant:0.25;LocationType.Park:0.2;LocationType.Recreation:0.15;LocationType.Accommodation:0.4;</v>
      </c>
    </row>
    <row r="338" spans="1:17" x14ac:dyDescent="0.25">
      <c r="A338">
        <v>0</v>
      </c>
      <c r="B338" t="s">
        <v>90</v>
      </c>
      <c r="C338" t="s">
        <v>37</v>
      </c>
      <c r="D338" t="s">
        <v>52</v>
      </c>
      <c r="E338" t="s">
        <v>30</v>
      </c>
      <c r="F338" t="s">
        <v>26</v>
      </c>
      <c r="H338" t="s">
        <v>27</v>
      </c>
      <c r="I338">
        <v>3.5</v>
      </c>
      <c r="J338">
        <v>3</v>
      </c>
      <c r="K338">
        <v>5</v>
      </c>
      <c r="M338" t="s">
        <v>24</v>
      </c>
    </row>
    <row r="339" spans="1:17" x14ac:dyDescent="0.25">
      <c r="A339">
        <v>0</v>
      </c>
      <c r="B339" t="s">
        <v>90</v>
      </c>
      <c r="C339" t="s">
        <v>37</v>
      </c>
      <c r="D339" t="s">
        <v>52</v>
      </c>
      <c r="E339" t="s">
        <v>20</v>
      </c>
      <c r="F339" t="s">
        <v>74</v>
      </c>
      <c r="J339">
        <v>0.25</v>
      </c>
      <c r="K339">
        <v>0.33</v>
      </c>
      <c r="M339" t="s">
        <v>75</v>
      </c>
      <c r="N339" t="s">
        <v>24</v>
      </c>
      <c r="O339" t="s">
        <v>21</v>
      </c>
    </row>
    <row r="340" spans="1:17" x14ac:dyDescent="0.25">
      <c r="A340">
        <v>0</v>
      </c>
      <c r="B340" t="s">
        <v>90</v>
      </c>
      <c r="C340" t="s">
        <v>37</v>
      </c>
      <c r="D340" t="s">
        <v>52</v>
      </c>
      <c r="E340" t="s">
        <v>18</v>
      </c>
      <c r="F340" t="s">
        <v>31</v>
      </c>
      <c r="G340">
        <v>24</v>
      </c>
      <c r="M340" t="s">
        <v>21</v>
      </c>
    </row>
    <row r="341" spans="1:17" x14ac:dyDescent="0.25">
      <c r="A341">
        <v>0</v>
      </c>
      <c r="B341" t="s">
        <v>90</v>
      </c>
      <c r="C341" t="s">
        <v>36</v>
      </c>
      <c r="D341" t="s">
        <v>52</v>
      </c>
      <c r="E341" t="s">
        <v>18</v>
      </c>
      <c r="F341" t="s">
        <v>26</v>
      </c>
      <c r="H341" t="s">
        <v>19</v>
      </c>
      <c r="J341">
        <v>8</v>
      </c>
      <c r="K341">
        <v>11</v>
      </c>
      <c r="M341" t="s">
        <v>21</v>
      </c>
    </row>
    <row r="342" spans="1:17" x14ac:dyDescent="0.25">
      <c r="A342">
        <v>0</v>
      </c>
      <c r="B342" t="s">
        <v>90</v>
      </c>
      <c r="C342" t="s">
        <v>36</v>
      </c>
      <c r="D342" t="s">
        <v>52</v>
      </c>
      <c r="E342" t="s">
        <v>20</v>
      </c>
      <c r="F342" t="s">
        <v>74</v>
      </c>
      <c r="J342">
        <v>0.25</v>
      </c>
      <c r="K342">
        <v>0.33</v>
      </c>
      <c r="M342" t="s">
        <v>75</v>
      </c>
      <c r="N342" t="s">
        <v>21</v>
      </c>
      <c r="O342" t="s">
        <v>62</v>
      </c>
      <c r="Q342" t="str">
        <f>VLOOKUP(A342&amp;C342&amp;D342,Sheet2!$A$1:$AA$177,11,FALSE)</f>
        <v>LocationType.Retail: 0.09;LocationType.Supermarket: 0.25;LocationType.FoodBeverage: 0.27;LocationType.Mall: 0.198;LocationType.Pharmacy: 0.05;LocationType.Accommodation: 0.142;</v>
      </c>
    </row>
    <row r="343" spans="1:17" x14ac:dyDescent="0.25">
      <c r="A343">
        <v>0</v>
      </c>
      <c r="B343" t="s">
        <v>90</v>
      </c>
      <c r="C343" t="s">
        <v>36</v>
      </c>
      <c r="D343" t="s">
        <v>52</v>
      </c>
      <c r="E343" t="s">
        <v>25</v>
      </c>
      <c r="F343" t="s">
        <v>26</v>
      </c>
      <c r="H343" t="s">
        <v>27</v>
      </c>
      <c r="I343">
        <v>0.75</v>
      </c>
      <c r="J343">
        <v>0.5</v>
      </c>
      <c r="K343">
        <v>1</v>
      </c>
      <c r="M343" t="s">
        <v>24</v>
      </c>
    </row>
    <row r="344" spans="1:17" x14ac:dyDescent="0.25">
      <c r="A344">
        <v>0</v>
      </c>
      <c r="B344" t="s">
        <v>90</v>
      </c>
      <c r="C344" t="s">
        <v>36</v>
      </c>
      <c r="D344" t="s">
        <v>52</v>
      </c>
      <c r="E344" t="s">
        <v>20</v>
      </c>
      <c r="F344" t="s">
        <v>74</v>
      </c>
      <c r="J344">
        <v>0.25</v>
      </c>
      <c r="K344">
        <v>0.33</v>
      </c>
      <c r="M344" t="s">
        <v>75</v>
      </c>
      <c r="N344" t="s">
        <v>24</v>
      </c>
      <c r="O344" t="s">
        <v>21</v>
      </c>
    </row>
    <row r="345" spans="1:17" x14ac:dyDescent="0.25">
      <c r="A345">
        <v>0</v>
      </c>
      <c r="B345" t="s">
        <v>90</v>
      </c>
      <c r="C345" t="s">
        <v>36</v>
      </c>
      <c r="D345" t="s">
        <v>52</v>
      </c>
      <c r="E345" t="s">
        <v>28</v>
      </c>
      <c r="F345" t="s">
        <v>26</v>
      </c>
      <c r="H345" t="s">
        <v>27</v>
      </c>
      <c r="I345">
        <v>1</v>
      </c>
      <c r="J345">
        <v>0.5</v>
      </c>
      <c r="K345">
        <v>2</v>
      </c>
      <c r="M345" t="s">
        <v>21</v>
      </c>
    </row>
    <row r="346" spans="1:17" x14ac:dyDescent="0.25">
      <c r="A346">
        <v>0</v>
      </c>
      <c r="B346" t="s">
        <v>90</v>
      </c>
      <c r="C346" t="s">
        <v>36</v>
      </c>
      <c r="D346" t="s">
        <v>52</v>
      </c>
      <c r="E346" t="s">
        <v>20</v>
      </c>
      <c r="F346" t="s">
        <v>74</v>
      </c>
      <c r="J346">
        <v>0.25</v>
      </c>
      <c r="K346">
        <v>0.33</v>
      </c>
      <c r="M346" t="s">
        <v>75</v>
      </c>
      <c r="N346" t="s">
        <v>24</v>
      </c>
      <c r="O346" t="s">
        <v>29</v>
      </c>
      <c r="P346">
        <v>2500</v>
      </c>
      <c r="Q346" t="str">
        <f>VLOOKUP(A346&amp;C346&amp;D346,Sheet2!$A$1:$AX$1496,23,FALSE)</f>
        <v>LocationType.BarRestaurant:0.2;LocationType.Park:0.1;LocationType.Recreation:0.15;LocationType.Accommodation:0.55;</v>
      </c>
    </row>
    <row r="347" spans="1:17" x14ac:dyDescent="0.25">
      <c r="A347">
        <v>0</v>
      </c>
      <c r="B347" t="s">
        <v>90</v>
      </c>
      <c r="C347" t="s">
        <v>36</v>
      </c>
      <c r="D347" t="s">
        <v>52</v>
      </c>
      <c r="E347" t="s">
        <v>30</v>
      </c>
      <c r="F347" t="s">
        <v>26</v>
      </c>
      <c r="H347" t="s">
        <v>27</v>
      </c>
      <c r="I347">
        <v>4</v>
      </c>
      <c r="J347">
        <v>3</v>
      </c>
      <c r="K347">
        <v>5</v>
      </c>
      <c r="M347" t="s">
        <v>24</v>
      </c>
    </row>
    <row r="348" spans="1:17" x14ac:dyDescent="0.25">
      <c r="A348">
        <v>0</v>
      </c>
      <c r="B348" t="s">
        <v>90</v>
      </c>
      <c r="C348" t="s">
        <v>36</v>
      </c>
      <c r="D348" t="s">
        <v>52</v>
      </c>
      <c r="E348" t="s">
        <v>20</v>
      </c>
      <c r="F348" t="s">
        <v>74</v>
      </c>
      <c r="J348">
        <v>0.25</v>
      </c>
      <c r="K348">
        <v>0.33</v>
      </c>
      <c r="M348" t="s">
        <v>75</v>
      </c>
      <c r="N348" t="s">
        <v>24</v>
      </c>
      <c r="O348" t="s">
        <v>21</v>
      </c>
    </row>
    <row r="349" spans="1:17" x14ac:dyDescent="0.25">
      <c r="A349">
        <v>0</v>
      </c>
      <c r="B349" t="s">
        <v>90</v>
      </c>
      <c r="C349" t="s">
        <v>36</v>
      </c>
      <c r="D349" t="s">
        <v>52</v>
      </c>
      <c r="E349" t="s">
        <v>18</v>
      </c>
      <c r="F349" t="s">
        <v>31</v>
      </c>
      <c r="G349">
        <v>24</v>
      </c>
      <c r="M349" t="s">
        <v>21</v>
      </c>
    </row>
    <row r="350" spans="1:17" x14ac:dyDescent="0.25">
      <c r="A350">
        <v>0</v>
      </c>
      <c r="B350" t="s">
        <v>90</v>
      </c>
      <c r="C350" t="s">
        <v>38</v>
      </c>
      <c r="D350" t="s">
        <v>52</v>
      </c>
      <c r="E350" t="s">
        <v>18</v>
      </c>
      <c r="F350" t="s">
        <v>26</v>
      </c>
      <c r="H350" t="s">
        <v>19</v>
      </c>
      <c r="J350">
        <v>8</v>
      </c>
      <c r="K350">
        <v>11</v>
      </c>
      <c r="M350" t="s">
        <v>21</v>
      </c>
    </row>
    <row r="351" spans="1:17" x14ac:dyDescent="0.25">
      <c r="A351">
        <v>0</v>
      </c>
      <c r="B351" t="s">
        <v>90</v>
      </c>
      <c r="C351" t="s">
        <v>38</v>
      </c>
      <c r="D351" t="s">
        <v>52</v>
      </c>
      <c r="E351" t="s">
        <v>20</v>
      </c>
      <c r="F351" t="s">
        <v>74</v>
      </c>
      <c r="J351">
        <v>0.25</v>
      </c>
      <c r="K351">
        <v>0.33</v>
      </c>
      <c r="M351" t="s">
        <v>75</v>
      </c>
      <c r="N351" t="s">
        <v>21</v>
      </c>
      <c r="O351" t="s">
        <v>62</v>
      </c>
      <c r="Q351" t="str">
        <f>VLOOKUP(A351&amp;C351&amp;D351,Sheet2!$A$1:$AA$177,11,FALSE)</f>
        <v>LocationType.Retail: 0.025;LocationType.Supermarket: 0.15;LocationType.FoodBeverage: 0.175;LocationType.Mall: 0.075;LocationType.Pharmacy: 0;LocationType.Accommodation: 0.575;</v>
      </c>
    </row>
    <row r="352" spans="1:17" x14ac:dyDescent="0.25">
      <c r="A352">
        <v>0</v>
      </c>
      <c r="B352" t="s">
        <v>90</v>
      </c>
      <c r="C352" t="s">
        <v>38</v>
      </c>
      <c r="D352" t="s">
        <v>52</v>
      </c>
      <c r="E352" t="s">
        <v>25</v>
      </c>
      <c r="F352" t="s">
        <v>26</v>
      </c>
      <c r="H352" t="s">
        <v>27</v>
      </c>
      <c r="I352">
        <v>0.75</v>
      </c>
      <c r="J352">
        <v>0.5</v>
      </c>
      <c r="K352">
        <v>1</v>
      </c>
      <c r="M352" t="s">
        <v>24</v>
      </c>
    </row>
    <row r="353" spans="1:17" x14ac:dyDescent="0.25">
      <c r="A353">
        <v>0</v>
      </c>
      <c r="B353" t="s">
        <v>90</v>
      </c>
      <c r="C353" t="s">
        <v>38</v>
      </c>
      <c r="D353" t="s">
        <v>52</v>
      </c>
      <c r="E353" t="s">
        <v>20</v>
      </c>
      <c r="F353" t="s">
        <v>74</v>
      </c>
      <c r="J353">
        <v>0.25</v>
      </c>
      <c r="K353">
        <v>0.33</v>
      </c>
      <c r="M353" t="s">
        <v>75</v>
      </c>
      <c r="N353" t="s">
        <v>24</v>
      </c>
      <c r="O353" t="s">
        <v>21</v>
      </c>
    </row>
    <row r="354" spans="1:17" x14ac:dyDescent="0.25">
      <c r="A354">
        <v>0</v>
      </c>
      <c r="B354" t="s">
        <v>90</v>
      </c>
      <c r="C354" t="s">
        <v>38</v>
      </c>
      <c r="D354" t="s">
        <v>52</v>
      </c>
      <c r="E354" t="s">
        <v>28</v>
      </c>
      <c r="F354" t="s">
        <v>26</v>
      </c>
      <c r="H354" t="s">
        <v>27</v>
      </c>
      <c r="I354">
        <v>1</v>
      </c>
      <c r="J354">
        <v>0.5</v>
      </c>
      <c r="K354">
        <v>2</v>
      </c>
      <c r="M354" t="s">
        <v>21</v>
      </c>
    </row>
    <row r="355" spans="1:17" x14ac:dyDescent="0.25">
      <c r="A355">
        <v>0</v>
      </c>
      <c r="B355" t="s">
        <v>90</v>
      </c>
      <c r="C355" t="s">
        <v>38</v>
      </c>
      <c r="D355" t="s">
        <v>52</v>
      </c>
      <c r="E355" t="s">
        <v>18</v>
      </c>
      <c r="F355" t="s">
        <v>31</v>
      </c>
      <c r="G355">
        <v>24</v>
      </c>
      <c r="M355" t="s">
        <v>21</v>
      </c>
    </row>
    <row r="356" spans="1:17" x14ac:dyDescent="0.25">
      <c r="A356">
        <v>0</v>
      </c>
      <c r="B356" t="s">
        <v>90</v>
      </c>
      <c r="C356" t="s">
        <v>17</v>
      </c>
      <c r="D356" t="s">
        <v>51</v>
      </c>
      <c r="E356" t="s">
        <v>18</v>
      </c>
      <c r="F356" t="s">
        <v>31</v>
      </c>
      <c r="G356">
        <v>24</v>
      </c>
      <c r="M356" t="s">
        <v>21</v>
      </c>
    </row>
    <row r="357" spans="1:17" x14ac:dyDescent="0.25">
      <c r="A357">
        <v>0</v>
      </c>
      <c r="B357" t="s">
        <v>90</v>
      </c>
      <c r="C357" t="s">
        <v>37</v>
      </c>
      <c r="D357" t="s">
        <v>51</v>
      </c>
      <c r="E357" t="s">
        <v>18</v>
      </c>
      <c r="F357" t="s">
        <v>31</v>
      </c>
      <c r="G357">
        <v>24</v>
      </c>
      <c r="M357" t="s">
        <v>21</v>
      </c>
    </row>
    <row r="358" spans="1:17" x14ac:dyDescent="0.25">
      <c r="A358">
        <v>0</v>
      </c>
      <c r="B358" t="s">
        <v>90</v>
      </c>
      <c r="C358" t="s">
        <v>36</v>
      </c>
      <c r="D358" t="s">
        <v>51</v>
      </c>
      <c r="E358" t="s">
        <v>18</v>
      </c>
      <c r="F358" t="s">
        <v>31</v>
      </c>
      <c r="G358">
        <v>24</v>
      </c>
      <c r="M358" t="s">
        <v>21</v>
      </c>
    </row>
    <row r="359" spans="1:17" x14ac:dyDescent="0.25">
      <c r="A359">
        <v>0</v>
      </c>
      <c r="B359" t="s">
        <v>90</v>
      </c>
      <c r="C359" t="s">
        <v>38</v>
      </c>
      <c r="D359" t="s">
        <v>51</v>
      </c>
      <c r="E359" t="s">
        <v>18</v>
      </c>
      <c r="F359" t="s">
        <v>31</v>
      </c>
      <c r="G359">
        <v>24</v>
      </c>
      <c r="M359" t="s">
        <v>21</v>
      </c>
    </row>
    <row r="360" spans="1:17" x14ac:dyDescent="0.25">
      <c r="A360">
        <v>0</v>
      </c>
      <c r="B360" t="s">
        <v>93</v>
      </c>
      <c r="C360" t="s">
        <v>17</v>
      </c>
      <c r="D360" t="s">
        <v>55</v>
      </c>
      <c r="E360" t="s">
        <v>18</v>
      </c>
      <c r="F360" t="s">
        <v>26</v>
      </c>
      <c r="H360" t="s">
        <v>27</v>
      </c>
      <c r="I360">
        <v>7.5</v>
      </c>
      <c r="J360">
        <v>6</v>
      </c>
      <c r="K360">
        <v>8</v>
      </c>
      <c r="M360" t="s">
        <v>21</v>
      </c>
    </row>
    <row r="361" spans="1:17" x14ac:dyDescent="0.25">
      <c r="A361">
        <v>0</v>
      </c>
      <c r="B361" t="s">
        <v>93</v>
      </c>
      <c r="C361" t="s">
        <v>17</v>
      </c>
      <c r="D361" t="s">
        <v>55</v>
      </c>
      <c r="E361" t="s">
        <v>20</v>
      </c>
      <c r="F361" t="s">
        <v>74</v>
      </c>
      <c r="J361">
        <v>0.25</v>
      </c>
      <c r="K361">
        <v>0.33</v>
      </c>
      <c r="M361" t="s">
        <v>75</v>
      </c>
      <c r="N361" t="s">
        <v>21</v>
      </c>
      <c r="O361" t="s">
        <v>22</v>
      </c>
    </row>
    <row r="362" spans="1:17" x14ac:dyDescent="0.25">
      <c r="A362">
        <v>0</v>
      </c>
      <c r="B362" t="s">
        <v>93</v>
      </c>
      <c r="C362" t="s">
        <v>17</v>
      </c>
      <c r="D362" t="s">
        <v>55</v>
      </c>
      <c r="E362" t="s">
        <v>23</v>
      </c>
      <c r="F362" t="s">
        <v>26</v>
      </c>
      <c r="H362" t="s">
        <v>19</v>
      </c>
      <c r="J362">
        <v>6</v>
      </c>
      <c r="K362">
        <v>8</v>
      </c>
      <c r="M362" t="s">
        <v>22</v>
      </c>
    </row>
    <row r="363" spans="1:17" x14ac:dyDescent="0.25">
      <c r="A363">
        <v>0</v>
      </c>
      <c r="B363" t="s">
        <v>93</v>
      </c>
      <c r="C363" t="s">
        <v>17</v>
      </c>
      <c r="D363" t="s">
        <v>55</v>
      </c>
      <c r="E363" t="s">
        <v>20</v>
      </c>
      <c r="F363" t="s">
        <v>74</v>
      </c>
      <c r="J363">
        <v>0.25</v>
      </c>
      <c r="K363">
        <v>0.33</v>
      </c>
      <c r="M363" t="s">
        <v>75</v>
      </c>
      <c r="N363" t="s">
        <v>24</v>
      </c>
      <c r="O363" t="s">
        <v>21</v>
      </c>
    </row>
    <row r="364" spans="1:17" x14ac:dyDescent="0.25">
      <c r="A364">
        <v>0</v>
      </c>
      <c r="B364" t="s">
        <v>93</v>
      </c>
      <c r="C364" t="s">
        <v>17</v>
      </c>
      <c r="D364" t="s">
        <v>55</v>
      </c>
      <c r="E364" t="s">
        <v>18</v>
      </c>
      <c r="F364" t="s">
        <v>26</v>
      </c>
      <c r="H364" t="s">
        <v>19</v>
      </c>
      <c r="I364">
        <v>0.54</v>
      </c>
      <c r="J364">
        <v>0.08</v>
      </c>
      <c r="K364">
        <v>0.25</v>
      </c>
      <c r="M364" t="s">
        <v>24</v>
      </c>
    </row>
    <row r="365" spans="1:17" x14ac:dyDescent="0.25">
      <c r="A365">
        <v>0</v>
      </c>
      <c r="B365" t="s">
        <v>93</v>
      </c>
      <c r="C365" t="s">
        <v>17</v>
      </c>
      <c r="D365" t="s">
        <v>55</v>
      </c>
      <c r="E365" t="s">
        <v>20</v>
      </c>
      <c r="F365" t="s">
        <v>74</v>
      </c>
      <c r="J365">
        <v>0.25</v>
      </c>
      <c r="K365">
        <v>0.33</v>
      </c>
      <c r="M365" t="s">
        <v>75</v>
      </c>
      <c r="N365" t="s">
        <v>24</v>
      </c>
      <c r="O365" t="s">
        <v>62</v>
      </c>
      <c r="Q365" t="str">
        <f>VLOOKUP(A365&amp;C365&amp;D365,Sheet2!$A$1:$AX$1496,11,FALSE)</f>
        <v>LocationType.Retail: 0.048;LocationType.Supermarket: 0.3;LocationType.FoodBeverage: 0.32;LocationType.Mall: 0.048;LocationType.Pharmacy: 0.03;LocationType.Accommodation: 0.254;</v>
      </c>
    </row>
    <row r="366" spans="1:17" x14ac:dyDescent="0.25">
      <c r="A366">
        <v>0</v>
      </c>
      <c r="B366" t="s">
        <v>93</v>
      </c>
      <c r="C366" t="s">
        <v>17</v>
      </c>
      <c r="D366" t="s">
        <v>55</v>
      </c>
      <c r="E366" t="s">
        <v>25</v>
      </c>
      <c r="F366" t="s">
        <v>26</v>
      </c>
      <c r="H366" t="s">
        <v>27</v>
      </c>
      <c r="I366">
        <v>0.54</v>
      </c>
      <c r="J366">
        <v>0.25</v>
      </c>
      <c r="K366">
        <v>0.75</v>
      </c>
      <c r="M366" t="s">
        <v>24</v>
      </c>
    </row>
    <row r="367" spans="1:17" x14ac:dyDescent="0.25">
      <c r="A367">
        <v>0</v>
      </c>
      <c r="B367" t="s">
        <v>93</v>
      </c>
      <c r="C367" t="s">
        <v>17</v>
      </c>
      <c r="D367" t="s">
        <v>55</v>
      </c>
      <c r="E367" t="s">
        <v>20</v>
      </c>
      <c r="F367" t="s">
        <v>74</v>
      </c>
      <c r="I367">
        <v>0.54</v>
      </c>
      <c r="J367">
        <v>0.16</v>
      </c>
      <c r="K367">
        <v>0.25</v>
      </c>
      <c r="M367" t="s">
        <v>75</v>
      </c>
      <c r="N367" t="s">
        <v>24</v>
      </c>
      <c r="O367" t="s">
        <v>21</v>
      </c>
    </row>
    <row r="368" spans="1:17" x14ac:dyDescent="0.25">
      <c r="A368">
        <v>0</v>
      </c>
      <c r="B368" t="s">
        <v>93</v>
      </c>
      <c r="C368" t="s">
        <v>17</v>
      </c>
      <c r="D368" t="s">
        <v>55</v>
      </c>
      <c r="E368" t="s">
        <v>28</v>
      </c>
      <c r="F368" t="s">
        <v>26</v>
      </c>
      <c r="H368" t="s">
        <v>27</v>
      </c>
      <c r="I368">
        <v>0.75</v>
      </c>
      <c r="J368">
        <v>0.5</v>
      </c>
      <c r="K368">
        <v>1</v>
      </c>
      <c r="M368" t="s">
        <v>21</v>
      </c>
    </row>
    <row r="369" spans="1:17" x14ac:dyDescent="0.25">
      <c r="A369">
        <v>0</v>
      </c>
      <c r="B369" t="s">
        <v>93</v>
      </c>
      <c r="C369" t="s">
        <v>17</v>
      </c>
      <c r="D369" t="s">
        <v>55</v>
      </c>
      <c r="E369" t="s">
        <v>20</v>
      </c>
      <c r="F369" t="s">
        <v>74</v>
      </c>
      <c r="J369">
        <v>0.25</v>
      </c>
      <c r="K369">
        <v>0.33</v>
      </c>
      <c r="M369" t="s">
        <v>75</v>
      </c>
      <c r="N369" t="s">
        <v>24</v>
      </c>
      <c r="O369" t="s">
        <v>29</v>
      </c>
      <c r="P369">
        <v>2500</v>
      </c>
      <c r="Q369" t="str">
        <f>VLOOKUP(A369&amp;C369&amp;D369,Sheet2!$A$1:$AX$1496,23,FALSE)</f>
        <v>LocationType.BarRestaurant:0.2;LocationType.Park:0.25;LocationType.Recreation:0.05;LocationType.Accommodation:0.5;</v>
      </c>
    </row>
    <row r="370" spans="1:17" x14ac:dyDescent="0.25">
      <c r="A370">
        <v>0</v>
      </c>
      <c r="B370" t="s">
        <v>93</v>
      </c>
      <c r="C370" t="s">
        <v>17</v>
      </c>
      <c r="D370" t="s">
        <v>55</v>
      </c>
      <c r="E370" t="s">
        <v>30</v>
      </c>
      <c r="F370" t="s">
        <v>26</v>
      </c>
      <c r="H370" t="s">
        <v>27</v>
      </c>
      <c r="I370">
        <v>2.5</v>
      </c>
      <c r="J370">
        <v>0.5</v>
      </c>
      <c r="K370">
        <v>3</v>
      </c>
      <c r="M370" t="s">
        <v>24</v>
      </c>
    </row>
    <row r="371" spans="1:17" x14ac:dyDescent="0.25">
      <c r="A371">
        <v>0</v>
      </c>
      <c r="B371" t="s">
        <v>93</v>
      </c>
      <c r="C371" t="s">
        <v>17</v>
      </c>
      <c r="D371" t="s">
        <v>55</v>
      </c>
      <c r="E371" t="s">
        <v>20</v>
      </c>
      <c r="F371" t="s">
        <v>74</v>
      </c>
      <c r="J371">
        <v>0.25</v>
      </c>
      <c r="K371">
        <v>0.33</v>
      </c>
      <c r="M371" t="s">
        <v>75</v>
      </c>
      <c r="N371" t="s">
        <v>24</v>
      </c>
      <c r="O371" t="s">
        <v>21</v>
      </c>
    </row>
    <row r="372" spans="1:17" x14ac:dyDescent="0.25">
      <c r="A372">
        <v>0</v>
      </c>
      <c r="B372" t="s">
        <v>93</v>
      </c>
      <c r="C372" t="s">
        <v>17</v>
      </c>
      <c r="D372" t="s">
        <v>55</v>
      </c>
      <c r="E372" t="s">
        <v>18</v>
      </c>
      <c r="F372" t="s">
        <v>31</v>
      </c>
      <c r="G372">
        <v>24</v>
      </c>
      <c r="M372" t="s">
        <v>21</v>
      </c>
    </row>
    <row r="373" spans="1:17" x14ac:dyDescent="0.25">
      <c r="A373">
        <v>0</v>
      </c>
      <c r="B373" t="s">
        <v>93</v>
      </c>
      <c r="C373" t="s">
        <v>17</v>
      </c>
      <c r="D373" t="s">
        <v>53</v>
      </c>
      <c r="E373" t="s">
        <v>18</v>
      </c>
      <c r="F373" t="s">
        <v>26</v>
      </c>
      <c r="H373" t="s">
        <v>27</v>
      </c>
      <c r="I373">
        <v>6.5</v>
      </c>
      <c r="J373">
        <v>6</v>
      </c>
      <c r="K373">
        <v>7</v>
      </c>
      <c r="M373" t="s">
        <v>21</v>
      </c>
    </row>
    <row r="374" spans="1:17" x14ac:dyDescent="0.25">
      <c r="A374">
        <v>0</v>
      </c>
      <c r="B374" t="s">
        <v>93</v>
      </c>
      <c r="C374" t="s">
        <v>17</v>
      </c>
      <c r="D374" t="s">
        <v>53</v>
      </c>
      <c r="E374" t="s">
        <v>20</v>
      </c>
      <c r="F374" t="s">
        <v>74</v>
      </c>
      <c r="J374">
        <v>0.25</v>
      </c>
      <c r="K374">
        <v>0.33</v>
      </c>
      <c r="M374" t="s">
        <v>75</v>
      </c>
      <c r="N374" t="s">
        <v>21</v>
      </c>
      <c r="O374" t="s">
        <v>32</v>
      </c>
    </row>
    <row r="375" spans="1:17" x14ac:dyDescent="0.25">
      <c r="A375">
        <v>0</v>
      </c>
      <c r="B375" t="s">
        <v>93</v>
      </c>
      <c r="C375" t="s">
        <v>17</v>
      </c>
      <c r="D375" t="s">
        <v>53</v>
      </c>
      <c r="E375" t="s">
        <v>33</v>
      </c>
      <c r="F375" t="s">
        <v>26</v>
      </c>
      <c r="H375" t="s">
        <v>19</v>
      </c>
      <c r="J375">
        <v>3</v>
      </c>
      <c r="K375">
        <v>4</v>
      </c>
      <c r="M375" t="s">
        <v>32</v>
      </c>
    </row>
    <row r="376" spans="1:17" x14ac:dyDescent="0.25">
      <c r="A376">
        <v>0</v>
      </c>
      <c r="B376" t="s">
        <v>93</v>
      </c>
      <c r="C376" t="s">
        <v>17</v>
      </c>
      <c r="D376" t="s">
        <v>53</v>
      </c>
      <c r="E376" t="s">
        <v>34</v>
      </c>
      <c r="F376" t="s">
        <v>26</v>
      </c>
      <c r="H376" t="s">
        <v>19</v>
      </c>
      <c r="J376">
        <v>0.5</v>
      </c>
      <c r="K376">
        <v>0.75</v>
      </c>
      <c r="M376" t="s">
        <v>24</v>
      </c>
    </row>
    <row r="377" spans="1:17" x14ac:dyDescent="0.25">
      <c r="A377">
        <v>0</v>
      </c>
      <c r="B377" t="s">
        <v>93</v>
      </c>
      <c r="C377" t="s">
        <v>17</v>
      </c>
      <c r="D377" t="s">
        <v>53</v>
      </c>
      <c r="E377" t="s">
        <v>33</v>
      </c>
      <c r="F377" t="s">
        <v>26</v>
      </c>
      <c r="H377" t="s">
        <v>27</v>
      </c>
      <c r="I377">
        <v>4</v>
      </c>
      <c r="J377">
        <v>3</v>
      </c>
      <c r="K377">
        <v>5.5</v>
      </c>
      <c r="M377" t="s">
        <v>32</v>
      </c>
    </row>
    <row r="378" spans="1:17" x14ac:dyDescent="0.25">
      <c r="A378">
        <v>0</v>
      </c>
      <c r="B378" t="s">
        <v>93</v>
      </c>
      <c r="C378" t="s">
        <v>17</v>
      </c>
      <c r="D378" t="s">
        <v>53</v>
      </c>
      <c r="E378" t="s">
        <v>20</v>
      </c>
      <c r="F378" t="s">
        <v>74</v>
      </c>
      <c r="J378">
        <v>0.25</v>
      </c>
      <c r="K378">
        <v>0.33</v>
      </c>
      <c r="M378" t="s">
        <v>75</v>
      </c>
      <c r="N378" t="s">
        <v>24</v>
      </c>
      <c r="O378" t="s">
        <v>21</v>
      </c>
    </row>
    <row r="379" spans="1:17" x14ac:dyDescent="0.25">
      <c r="A379">
        <v>0</v>
      </c>
      <c r="B379" t="s">
        <v>93</v>
      </c>
      <c r="C379" t="s">
        <v>17</v>
      </c>
      <c r="D379" t="s">
        <v>53</v>
      </c>
      <c r="E379" t="s">
        <v>18</v>
      </c>
      <c r="F379" t="s">
        <v>26</v>
      </c>
      <c r="H379" t="s">
        <v>19</v>
      </c>
      <c r="I379">
        <v>0.54</v>
      </c>
      <c r="J379">
        <v>0.08</v>
      </c>
      <c r="K379">
        <v>0.25</v>
      </c>
      <c r="M379" t="s">
        <v>24</v>
      </c>
    </row>
    <row r="380" spans="1:17" x14ac:dyDescent="0.25">
      <c r="A380">
        <v>0</v>
      </c>
      <c r="B380" t="s">
        <v>93</v>
      </c>
      <c r="C380" t="s">
        <v>17</v>
      </c>
      <c r="D380" t="s">
        <v>53</v>
      </c>
      <c r="E380" t="s">
        <v>20</v>
      </c>
      <c r="F380" t="s">
        <v>74</v>
      </c>
      <c r="J380">
        <v>0.25</v>
      </c>
      <c r="K380">
        <v>0.33</v>
      </c>
      <c r="M380" t="s">
        <v>75</v>
      </c>
      <c r="N380" t="s">
        <v>24</v>
      </c>
      <c r="O380" t="s">
        <v>62</v>
      </c>
      <c r="Q380" t="str">
        <f>VLOOKUP(A380&amp;C380&amp;D380,Sheet2!$A$1:$AX$1496,11,FALSE)</f>
        <v>LocationType.Retail: 0.084;LocationType.Supermarket: 0.25;LocationType.FoodBeverage: 0.21;LocationType.Mall: 0.056;LocationType.Pharmacy: 0.03;LocationType.Accommodation: 0.37;</v>
      </c>
    </row>
    <row r="381" spans="1:17" x14ac:dyDescent="0.25">
      <c r="A381">
        <v>0</v>
      </c>
      <c r="B381" t="s">
        <v>93</v>
      </c>
      <c r="C381" t="s">
        <v>17</v>
      </c>
      <c r="D381" t="s">
        <v>53</v>
      </c>
      <c r="E381" t="s">
        <v>25</v>
      </c>
      <c r="F381" t="s">
        <v>26</v>
      </c>
      <c r="H381" t="s">
        <v>27</v>
      </c>
      <c r="I381">
        <v>0.54</v>
      </c>
      <c r="J381">
        <v>0.25</v>
      </c>
      <c r="K381">
        <v>0.75</v>
      </c>
      <c r="M381" t="s">
        <v>24</v>
      </c>
    </row>
    <row r="382" spans="1:17" x14ac:dyDescent="0.25">
      <c r="A382">
        <v>0</v>
      </c>
      <c r="B382" t="s">
        <v>93</v>
      </c>
      <c r="C382" t="s">
        <v>17</v>
      </c>
      <c r="D382" t="s">
        <v>53</v>
      </c>
      <c r="E382" t="s">
        <v>20</v>
      </c>
      <c r="F382" t="s">
        <v>74</v>
      </c>
      <c r="I382">
        <v>0.54</v>
      </c>
      <c r="J382">
        <v>0.16</v>
      </c>
      <c r="K382">
        <v>0.25</v>
      </c>
      <c r="M382" t="s">
        <v>75</v>
      </c>
      <c r="N382" t="s">
        <v>24</v>
      </c>
      <c r="O382" t="s">
        <v>21</v>
      </c>
    </row>
    <row r="383" spans="1:17" x14ac:dyDescent="0.25">
      <c r="A383">
        <v>0</v>
      </c>
      <c r="B383" t="s">
        <v>93</v>
      </c>
      <c r="C383" t="s">
        <v>17</v>
      </c>
      <c r="D383" t="s">
        <v>53</v>
      </c>
      <c r="E383" t="s">
        <v>28</v>
      </c>
      <c r="F383" t="s">
        <v>26</v>
      </c>
      <c r="H383" t="s">
        <v>27</v>
      </c>
      <c r="I383">
        <v>0.75</v>
      </c>
      <c r="J383">
        <v>0.5</v>
      </c>
      <c r="K383">
        <v>1</v>
      </c>
      <c r="M383" t="s">
        <v>21</v>
      </c>
    </row>
    <row r="384" spans="1:17" x14ac:dyDescent="0.25">
      <c r="A384">
        <v>0</v>
      </c>
      <c r="B384" t="s">
        <v>93</v>
      </c>
      <c r="C384" t="s">
        <v>17</v>
      </c>
      <c r="D384" t="s">
        <v>53</v>
      </c>
      <c r="E384" t="s">
        <v>20</v>
      </c>
      <c r="F384" t="s">
        <v>74</v>
      </c>
      <c r="J384">
        <v>0.25</v>
      </c>
      <c r="K384">
        <v>0.33</v>
      </c>
      <c r="M384" t="s">
        <v>75</v>
      </c>
      <c r="N384" t="s">
        <v>24</v>
      </c>
      <c r="O384" t="s">
        <v>29</v>
      </c>
      <c r="P384">
        <v>2500</v>
      </c>
      <c r="Q384" t="str">
        <f>VLOOKUP(A384&amp;C384&amp;D384,Sheet2!$A$1:$AX$1496,23,FALSE)</f>
        <v>LocationType.BarRestaurant:0.2;LocationType.Park:0.2;LocationType.Recreation:0.05;LocationType.Accommodation:0.55;</v>
      </c>
    </row>
    <row r="385" spans="1:17" x14ac:dyDescent="0.25">
      <c r="A385">
        <v>0</v>
      </c>
      <c r="B385" t="s">
        <v>93</v>
      </c>
      <c r="C385" t="s">
        <v>17</v>
      </c>
      <c r="D385" t="s">
        <v>53</v>
      </c>
      <c r="E385" t="s">
        <v>30</v>
      </c>
      <c r="F385" t="s">
        <v>26</v>
      </c>
      <c r="H385" t="s">
        <v>27</v>
      </c>
      <c r="I385">
        <v>1</v>
      </c>
      <c r="J385">
        <v>0.5</v>
      </c>
      <c r="K385">
        <v>1.5</v>
      </c>
      <c r="M385" t="s">
        <v>24</v>
      </c>
    </row>
    <row r="386" spans="1:17" x14ac:dyDescent="0.25">
      <c r="A386">
        <v>0</v>
      </c>
      <c r="B386" t="s">
        <v>93</v>
      </c>
      <c r="C386" t="s">
        <v>17</v>
      </c>
      <c r="D386" t="s">
        <v>53</v>
      </c>
      <c r="E386" t="s">
        <v>20</v>
      </c>
      <c r="F386" t="s">
        <v>74</v>
      </c>
      <c r="J386">
        <v>0.25</v>
      </c>
      <c r="K386">
        <v>0.33</v>
      </c>
      <c r="M386" t="s">
        <v>75</v>
      </c>
      <c r="N386" t="s">
        <v>24</v>
      </c>
      <c r="O386" t="s">
        <v>21</v>
      </c>
    </row>
    <row r="387" spans="1:17" x14ac:dyDescent="0.25">
      <c r="A387">
        <v>0</v>
      </c>
      <c r="B387" t="s">
        <v>93</v>
      </c>
      <c r="C387" t="s">
        <v>17</v>
      </c>
      <c r="D387" t="s">
        <v>53</v>
      </c>
      <c r="E387" t="s">
        <v>18</v>
      </c>
      <c r="F387" t="s">
        <v>31</v>
      </c>
      <c r="G387">
        <v>24</v>
      </c>
      <c r="M387" t="s">
        <v>21</v>
      </c>
    </row>
    <row r="388" spans="1:17" x14ac:dyDescent="0.25">
      <c r="A388">
        <v>0</v>
      </c>
      <c r="B388" t="s">
        <v>93</v>
      </c>
      <c r="C388" t="s">
        <v>17</v>
      </c>
      <c r="D388" t="s">
        <v>59</v>
      </c>
      <c r="E388" t="s">
        <v>18</v>
      </c>
      <c r="F388" t="s">
        <v>26</v>
      </c>
      <c r="H388" t="s">
        <v>19</v>
      </c>
      <c r="J388">
        <v>8</v>
      </c>
      <c r="K388">
        <v>9</v>
      </c>
      <c r="M388" t="s">
        <v>21</v>
      </c>
    </row>
    <row r="389" spans="1:17" x14ac:dyDescent="0.25">
      <c r="A389">
        <v>0</v>
      </c>
      <c r="B389" t="s">
        <v>93</v>
      </c>
      <c r="C389" t="s">
        <v>17</v>
      </c>
      <c r="D389" t="s">
        <v>59</v>
      </c>
      <c r="E389" t="s">
        <v>20</v>
      </c>
      <c r="F389" t="s">
        <v>74</v>
      </c>
      <c r="J389">
        <v>0.25</v>
      </c>
      <c r="K389">
        <v>0.33</v>
      </c>
      <c r="M389" t="s">
        <v>75</v>
      </c>
      <c r="N389" t="s">
        <v>21</v>
      </c>
      <c r="O389" t="s">
        <v>62</v>
      </c>
      <c r="Q389" t="s">
        <v>87</v>
      </c>
    </row>
    <row r="390" spans="1:17" x14ac:dyDescent="0.25">
      <c r="A390">
        <v>0</v>
      </c>
      <c r="B390" t="s">
        <v>93</v>
      </c>
      <c r="C390" t="s">
        <v>17</v>
      </c>
      <c r="D390" t="s">
        <v>59</v>
      </c>
      <c r="E390" t="s">
        <v>35</v>
      </c>
      <c r="F390" t="s">
        <v>26</v>
      </c>
      <c r="H390" t="s">
        <v>19</v>
      </c>
      <c r="J390">
        <v>1</v>
      </c>
      <c r="K390">
        <v>1.5</v>
      </c>
      <c r="M390" t="s">
        <v>24</v>
      </c>
    </row>
    <row r="391" spans="1:17" x14ac:dyDescent="0.25">
      <c r="A391">
        <v>0</v>
      </c>
      <c r="B391" t="s">
        <v>93</v>
      </c>
      <c r="C391" t="s">
        <v>17</v>
      </c>
      <c r="D391" t="s">
        <v>59</v>
      </c>
      <c r="E391" t="s">
        <v>20</v>
      </c>
      <c r="F391" t="s">
        <v>74</v>
      </c>
      <c r="J391">
        <v>0.25</v>
      </c>
      <c r="K391">
        <v>0.33</v>
      </c>
      <c r="M391" t="s">
        <v>75</v>
      </c>
      <c r="N391" t="s">
        <v>24</v>
      </c>
      <c r="O391" t="s">
        <v>21</v>
      </c>
    </row>
    <row r="392" spans="1:17" x14ac:dyDescent="0.25">
      <c r="A392">
        <v>0</v>
      </c>
      <c r="B392" t="s">
        <v>93</v>
      </c>
      <c r="C392" t="s">
        <v>17</v>
      </c>
      <c r="D392" t="s">
        <v>59</v>
      </c>
      <c r="E392" t="s">
        <v>18</v>
      </c>
      <c r="F392" t="s">
        <v>26</v>
      </c>
      <c r="H392" t="s">
        <v>19</v>
      </c>
      <c r="I392">
        <v>0.54</v>
      </c>
      <c r="J392">
        <v>0.08</v>
      </c>
      <c r="K392">
        <v>0.25</v>
      </c>
      <c r="M392" t="s">
        <v>24</v>
      </c>
    </row>
    <row r="393" spans="1:17" x14ac:dyDescent="0.25">
      <c r="A393">
        <v>0</v>
      </c>
      <c r="B393" t="s">
        <v>93</v>
      </c>
      <c r="C393" t="s">
        <v>17</v>
      </c>
      <c r="D393" t="s">
        <v>59</v>
      </c>
      <c r="E393" t="s">
        <v>20</v>
      </c>
      <c r="F393" t="s">
        <v>74</v>
      </c>
      <c r="J393">
        <v>0.25</v>
      </c>
      <c r="K393">
        <v>0.33</v>
      </c>
      <c r="M393" t="s">
        <v>75</v>
      </c>
      <c r="N393" t="s">
        <v>24</v>
      </c>
      <c r="O393" t="s">
        <v>62</v>
      </c>
      <c r="Q393" t="str">
        <f>VLOOKUP(A393&amp;C393&amp;D393,Sheet2!$A$1:$AA$177,11,FALSE)</f>
        <v>LocationType.Retail: 0.14;LocationType.Supermarket: 0.3;LocationType.FoodBeverage: 0.07;LocationType.Mall: 0.035;LocationType.Pharmacy: 0.05;LocationType.Accommodation: 0.405;</v>
      </c>
    </row>
    <row r="394" spans="1:17" x14ac:dyDescent="0.25">
      <c r="A394">
        <v>0</v>
      </c>
      <c r="B394" t="s">
        <v>93</v>
      </c>
      <c r="C394" t="s">
        <v>17</v>
      </c>
      <c r="D394" t="s">
        <v>59</v>
      </c>
      <c r="E394" t="s">
        <v>25</v>
      </c>
      <c r="F394" t="s">
        <v>26</v>
      </c>
      <c r="H394" t="s">
        <v>27</v>
      </c>
      <c r="I394">
        <v>0.54</v>
      </c>
      <c r="J394">
        <v>0.25</v>
      </c>
      <c r="K394">
        <v>0.75</v>
      </c>
      <c r="M394" t="s">
        <v>24</v>
      </c>
    </row>
    <row r="395" spans="1:17" x14ac:dyDescent="0.25">
      <c r="A395">
        <v>0</v>
      </c>
      <c r="B395" t="s">
        <v>93</v>
      </c>
      <c r="C395" t="s">
        <v>17</v>
      </c>
      <c r="D395" t="s">
        <v>59</v>
      </c>
      <c r="E395" t="s">
        <v>20</v>
      </c>
      <c r="F395" t="s">
        <v>74</v>
      </c>
      <c r="J395">
        <v>0.25</v>
      </c>
      <c r="K395">
        <v>0.33</v>
      </c>
      <c r="M395" t="s">
        <v>75</v>
      </c>
      <c r="N395" t="s">
        <v>24</v>
      </c>
      <c r="O395" t="s">
        <v>21</v>
      </c>
    </row>
    <row r="396" spans="1:17" x14ac:dyDescent="0.25">
      <c r="A396">
        <v>0</v>
      </c>
      <c r="B396" t="s">
        <v>93</v>
      </c>
      <c r="C396" t="s">
        <v>17</v>
      </c>
      <c r="D396" t="s">
        <v>59</v>
      </c>
      <c r="E396" t="s">
        <v>28</v>
      </c>
      <c r="F396" t="s">
        <v>26</v>
      </c>
      <c r="H396" t="s">
        <v>27</v>
      </c>
      <c r="I396">
        <v>1</v>
      </c>
      <c r="J396">
        <v>0.5</v>
      </c>
      <c r="K396">
        <v>2</v>
      </c>
      <c r="M396" t="s">
        <v>21</v>
      </c>
    </row>
    <row r="397" spans="1:17" x14ac:dyDescent="0.25">
      <c r="A397">
        <v>0</v>
      </c>
      <c r="B397" t="s">
        <v>93</v>
      </c>
      <c r="C397" t="s">
        <v>17</v>
      </c>
      <c r="D397" t="s">
        <v>59</v>
      </c>
      <c r="E397" t="s">
        <v>20</v>
      </c>
      <c r="F397" t="s">
        <v>74</v>
      </c>
      <c r="J397">
        <v>0.25</v>
      </c>
      <c r="K397">
        <v>0.33</v>
      </c>
      <c r="M397" t="s">
        <v>75</v>
      </c>
      <c r="N397" t="s">
        <v>24</v>
      </c>
      <c r="O397" t="s">
        <v>29</v>
      </c>
      <c r="P397">
        <v>2500</v>
      </c>
      <c r="Q397" t="str">
        <f>VLOOKUP(A397&amp;C397&amp;D397,Sheet2!$A$1:$AX$1496,23,FALSE)</f>
        <v>LocationType.BarRestaurant:0.2;LocationType.Park:0.3;LocationType.Recreation:0.15;LocationType.Accommodation:0.35;</v>
      </c>
    </row>
    <row r="398" spans="1:17" x14ac:dyDescent="0.25">
      <c r="A398">
        <v>0</v>
      </c>
      <c r="B398" t="s">
        <v>93</v>
      </c>
      <c r="C398" t="s">
        <v>17</v>
      </c>
      <c r="D398" t="s">
        <v>59</v>
      </c>
      <c r="E398" t="s">
        <v>30</v>
      </c>
      <c r="F398" t="s">
        <v>26</v>
      </c>
      <c r="H398" t="s">
        <v>19</v>
      </c>
      <c r="J398">
        <v>3</v>
      </c>
      <c r="K398">
        <v>4</v>
      </c>
      <c r="M398" t="s">
        <v>24</v>
      </c>
    </row>
    <row r="399" spans="1:17" x14ac:dyDescent="0.25">
      <c r="A399">
        <v>0</v>
      </c>
      <c r="B399" t="s">
        <v>93</v>
      </c>
      <c r="C399" t="s">
        <v>17</v>
      </c>
      <c r="D399" t="s">
        <v>59</v>
      </c>
      <c r="E399" t="s">
        <v>20</v>
      </c>
      <c r="F399" t="s">
        <v>74</v>
      </c>
      <c r="J399">
        <v>0.25</v>
      </c>
      <c r="K399">
        <v>0.33</v>
      </c>
      <c r="M399" t="s">
        <v>75</v>
      </c>
      <c r="N399" t="s">
        <v>24</v>
      </c>
      <c r="O399" t="s">
        <v>21</v>
      </c>
    </row>
    <row r="400" spans="1:17" x14ac:dyDescent="0.25">
      <c r="A400">
        <v>0</v>
      </c>
      <c r="B400" t="s">
        <v>93</v>
      </c>
      <c r="C400" t="s">
        <v>17</v>
      </c>
      <c r="D400" t="s">
        <v>59</v>
      </c>
      <c r="E400" t="s">
        <v>18</v>
      </c>
      <c r="F400" t="s">
        <v>31</v>
      </c>
      <c r="G400">
        <v>24</v>
      </c>
      <c r="M400" t="s">
        <v>21</v>
      </c>
    </row>
    <row r="401" spans="1:17" x14ac:dyDescent="0.25">
      <c r="A401">
        <v>0</v>
      </c>
      <c r="B401" t="s">
        <v>93</v>
      </c>
      <c r="C401" t="s">
        <v>17</v>
      </c>
      <c r="D401" t="s">
        <v>52</v>
      </c>
      <c r="E401" t="s">
        <v>18</v>
      </c>
      <c r="F401" t="s">
        <v>26</v>
      </c>
      <c r="H401" t="s">
        <v>19</v>
      </c>
      <c r="J401">
        <v>8</v>
      </c>
      <c r="K401">
        <v>9</v>
      </c>
      <c r="M401" t="s">
        <v>21</v>
      </c>
    </row>
    <row r="402" spans="1:17" x14ac:dyDescent="0.25">
      <c r="A402">
        <v>0</v>
      </c>
      <c r="B402" t="s">
        <v>93</v>
      </c>
      <c r="C402" t="s">
        <v>17</v>
      </c>
      <c r="D402" t="s">
        <v>52</v>
      </c>
      <c r="E402" t="s">
        <v>28</v>
      </c>
      <c r="F402" t="s">
        <v>26</v>
      </c>
      <c r="H402" t="s">
        <v>27</v>
      </c>
      <c r="I402">
        <v>1</v>
      </c>
      <c r="J402">
        <v>0.5</v>
      </c>
      <c r="K402">
        <v>2</v>
      </c>
      <c r="M402" t="s">
        <v>21</v>
      </c>
    </row>
    <row r="403" spans="1:17" x14ac:dyDescent="0.25">
      <c r="A403">
        <v>0</v>
      </c>
      <c r="B403" t="s">
        <v>93</v>
      </c>
      <c r="C403" t="s">
        <v>17</v>
      </c>
      <c r="D403" t="s">
        <v>52</v>
      </c>
      <c r="E403" t="s">
        <v>20</v>
      </c>
      <c r="F403" t="s">
        <v>74</v>
      </c>
      <c r="J403">
        <v>0.25</v>
      </c>
      <c r="K403">
        <v>0.33</v>
      </c>
      <c r="M403" t="s">
        <v>75</v>
      </c>
      <c r="N403" t="s">
        <v>24</v>
      </c>
      <c r="O403" t="s">
        <v>29</v>
      </c>
      <c r="P403">
        <v>2500</v>
      </c>
      <c r="Q403" t="str">
        <f>VLOOKUP(A403&amp;C403&amp;D403,Sheet2!$A$1:$AX$1496,23,FALSE)</f>
        <v>LocationType.BarRestaurant:0.2;LocationType.Park:0.2;LocationType.Recreation:0.05;LocationType.Accommodation:0.55;</v>
      </c>
    </row>
    <row r="404" spans="1:17" x14ac:dyDescent="0.25">
      <c r="A404">
        <v>0</v>
      </c>
      <c r="B404" t="s">
        <v>93</v>
      </c>
      <c r="C404" t="s">
        <v>17</v>
      </c>
      <c r="D404" t="s">
        <v>52</v>
      </c>
      <c r="E404" t="s">
        <v>30</v>
      </c>
      <c r="F404" t="s">
        <v>26</v>
      </c>
      <c r="H404" t="s">
        <v>27</v>
      </c>
      <c r="I404">
        <v>2</v>
      </c>
      <c r="J404">
        <v>1.5</v>
      </c>
      <c r="K404">
        <v>3</v>
      </c>
      <c r="M404" t="s">
        <v>24</v>
      </c>
    </row>
    <row r="405" spans="1:17" x14ac:dyDescent="0.25">
      <c r="A405">
        <v>0</v>
      </c>
      <c r="B405" t="s">
        <v>93</v>
      </c>
      <c r="C405" t="s">
        <v>17</v>
      </c>
      <c r="D405" t="s">
        <v>52</v>
      </c>
      <c r="E405" t="s">
        <v>20</v>
      </c>
      <c r="F405" t="s">
        <v>74</v>
      </c>
      <c r="J405">
        <v>0.25</v>
      </c>
      <c r="K405">
        <v>0.33</v>
      </c>
      <c r="M405" t="s">
        <v>75</v>
      </c>
      <c r="N405" t="s">
        <v>24</v>
      </c>
      <c r="O405" t="s">
        <v>21</v>
      </c>
    </row>
    <row r="406" spans="1:17" x14ac:dyDescent="0.25">
      <c r="A406">
        <v>0</v>
      </c>
      <c r="B406" t="s">
        <v>93</v>
      </c>
      <c r="C406" t="s">
        <v>17</v>
      </c>
      <c r="D406" t="s">
        <v>52</v>
      </c>
      <c r="E406" t="s">
        <v>18</v>
      </c>
      <c r="F406" t="s">
        <v>31</v>
      </c>
      <c r="G406">
        <v>24</v>
      </c>
      <c r="M406" t="s">
        <v>21</v>
      </c>
    </row>
    <row r="407" spans="1:17" x14ac:dyDescent="0.25">
      <c r="A407">
        <v>0</v>
      </c>
      <c r="B407" t="s">
        <v>93</v>
      </c>
      <c r="C407" t="s">
        <v>17</v>
      </c>
      <c r="D407" t="s">
        <v>56</v>
      </c>
      <c r="E407" t="s">
        <v>18</v>
      </c>
      <c r="F407" t="s">
        <v>26</v>
      </c>
      <c r="H407" t="s">
        <v>27</v>
      </c>
      <c r="I407">
        <v>7.5</v>
      </c>
      <c r="J407">
        <v>6</v>
      </c>
      <c r="K407">
        <v>8</v>
      </c>
      <c r="M407" t="s">
        <v>21</v>
      </c>
    </row>
    <row r="408" spans="1:17" x14ac:dyDescent="0.25">
      <c r="A408">
        <v>0</v>
      </c>
      <c r="B408" t="s">
        <v>93</v>
      </c>
      <c r="C408" t="s">
        <v>17</v>
      </c>
      <c r="D408" t="s">
        <v>56</v>
      </c>
      <c r="E408" t="s">
        <v>20</v>
      </c>
      <c r="F408" t="s">
        <v>74</v>
      </c>
      <c r="J408">
        <v>0.25</v>
      </c>
      <c r="K408">
        <v>0.33</v>
      </c>
      <c r="M408" t="s">
        <v>75</v>
      </c>
      <c r="N408" t="s">
        <v>21</v>
      </c>
      <c r="O408" t="s">
        <v>22</v>
      </c>
    </row>
    <row r="409" spans="1:17" x14ac:dyDescent="0.25">
      <c r="A409">
        <v>0</v>
      </c>
      <c r="B409" t="s">
        <v>93</v>
      </c>
      <c r="C409" t="s">
        <v>17</v>
      </c>
      <c r="D409" t="s">
        <v>56</v>
      </c>
      <c r="E409" t="s">
        <v>23</v>
      </c>
      <c r="F409" t="s">
        <v>26</v>
      </c>
      <c r="H409" t="s">
        <v>19</v>
      </c>
      <c r="J409">
        <v>6</v>
      </c>
      <c r="K409">
        <v>8</v>
      </c>
      <c r="M409" t="s">
        <v>22</v>
      </c>
    </row>
    <row r="410" spans="1:17" x14ac:dyDescent="0.25">
      <c r="A410">
        <v>0</v>
      </c>
      <c r="B410" t="s">
        <v>93</v>
      </c>
      <c r="C410" t="s">
        <v>17</v>
      </c>
      <c r="D410" t="s">
        <v>56</v>
      </c>
      <c r="E410" t="s">
        <v>20</v>
      </c>
      <c r="F410" t="s">
        <v>74</v>
      </c>
      <c r="J410">
        <v>0.25</v>
      </c>
      <c r="K410">
        <v>0.33</v>
      </c>
      <c r="M410" t="s">
        <v>75</v>
      </c>
      <c r="N410" t="s">
        <v>24</v>
      </c>
      <c r="O410" t="s">
        <v>29</v>
      </c>
      <c r="P410">
        <v>2500</v>
      </c>
      <c r="Q410" t="str">
        <f>VLOOKUP(A410&amp;C410&amp;D410,Sheet2!$A$1:$AX$1496,23,FALSE)</f>
        <v>LocationType.BarRestaurant:0;LocationType.Park:0.3;LocationType.Recreation:0;LocationType.Accommodation:0.7;</v>
      </c>
    </row>
    <row r="411" spans="1:17" x14ac:dyDescent="0.25">
      <c r="A411">
        <v>0</v>
      </c>
      <c r="B411" t="s">
        <v>93</v>
      </c>
      <c r="C411" t="s">
        <v>17</v>
      </c>
      <c r="D411" t="s">
        <v>56</v>
      </c>
      <c r="E411" t="s">
        <v>30</v>
      </c>
      <c r="F411" t="s">
        <v>26</v>
      </c>
      <c r="H411" t="s">
        <v>19</v>
      </c>
      <c r="J411">
        <v>1</v>
      </c>
      <c r="K411">
        <v>2</v>
      </c>
      <c r="M411" t="s">
        <v>24</v>
      </c>
    </row>
    <row r="412" spans="1:17" x14ac:dyDescent="0.25">
      <c r="A412">
        <v>0</v>
      </c>
      <c r="B412" t="s">
        <v>93</v>
      </c>
      <c r="C412" t="s">
        <v>17</v>
      </c>
      <c r="D412" t="s">
        <v>56</v>
      </c>
      <c r="E412" t="s">
        <v>20</v>
      </c>
      <c r="F412" t="s">
        <v>74</v>
      </c>
      <c r="J412">
        <v>0.25</v>
      </c>
      <c r="K412">
        <v>0.33</v>
      </c>
      <c r="M412" t="s">
        <v>75</v>
      </c>
      <c r="N412" t="s">
        <v>24</v>
      </c>
      <c r="O412" t="s">
        <v>21</v>
      </c>
      <c r="P412">
        <v>1000</v>
      </c>
    </row>
    <row r="413" spans="1:17" x14ac:dyDescent="0.25">
      <c r="A413">
        <v>0</v>
      </c>
      <c r="B413" t="s">
        <v>93</v>
      </c>
      <c r="C413" t="s">
        <v>17</v>
      </c>
      <c r="D413" t="s">
        <v>56</v>
      </c>
      <c r="E413" t="s">
        <v>28</v>
      </c>
      <c r="F413" t="s">
        <v>26</v>
      </c>
      <c r="H413" t="s">
        <v>27</v>
      </c>
      <c r="I413">
        <v>0.75</v>
      </c>
      <c r="J413">
        <v>0.5</v>
      </c>
      <c r="K413">
        <v>1</v>
      </c>
      <c r="M413" t="s">
        <v>21</v>
      </c>
    </row>
    <row r="414" spans="1:17" x14ac:dyDescent="0.25">
      <c r="A414">
        <v>0</v>
      </c>
      <c r="B414" t="s">
        <v>93</v>
      </c>
      <c r="C414" t="s">
        <v>17</v>
      </c>
      <c r="D414" t="s">
        <v>56</v>
      </c>
      <c r="E414" t="s">
        <v>20</v>
      </c>
      <c r="F414" t="s">
        <v>74</v>
      </c>
      <c r="J414">
        <v>0.25</v>
      </c>
      <c r="K414">
        <v>0.33</v>
      </c>
      <c r="M414" t="s">
        <v>75</v>
      </c>
      <c r="N414" t="s">
        <v>24</v>
      </c>
      <c r="O414" t="s">
        <v>21</v>
      </c>
    </row>
    <row r="415" spans="1:17" x14ac:dyDescent="0.25">
      <c r="A415">
        <v>0</v>
      </c>
      <c r="B415" t="s">
        <v>93</v>
      </c>
      <c r="C415" t="s">
        <v>17</v>
      </c>
      <c r="D415" t="s">
        <v>56</v>
      </c>
      <c r="E415" t="s">
        <v>18</v>
      </c>
      <c r="F415" t="s">
        <v>31</v>
      </c>
      <c r="G415">
        <v>24</v>
      </c>
      <c r="M415" t="s">
        <v>21</v>
      </c>
    </row>
    <row r="416" spans="1:17" x14ac:dyDescent="0.25">
      <c r="A416">
        <v>0</v>
      </c>
      <c r="B416" t="s">
        <v>93</v>
      </c>
      <c r="C416" t="s">
        <v>36</v>
      </c>
      <c r="D416" t="s">
        <v>55</v>
      </c>
      <c r="E416" t="s">
        <v>18</v>
      </c>
      <c r="F416" t="s">
        <v>26</v>
      </c>
      <c r="H416" t="s">
        <v>19</v>
      </c>
      <c r="J416">
        <v>12</v>
      </c>
      <c r="K416">
        <v>14</v>
      </c>
      <c r="M416" t="s">
        <v>21</v>
      </c>
    </row>
    <row r="417" spans="1:17" x14ac:dyDescent="0.25">
      <c r="A417">
        <v>0</v>
      </c>
      <c r="B417" t="s">
        <v>93</v>
      </c>
      <c r="C417" t="s">
        <v>36</v>
      </c>
      <c r="D417" t="s">
        <v>55</v>
      </c>
      <c r="E417" t="s">
        <v>34</v>
      </c>
      <c r="F417" t="s">
        <v>26</v>
      </c>
      <c r="H417" t="s">
        <v>19</v>
      </c>
      <c r="J417">
        <v>1</v>
      </c>
      <c r="K417">
        <v>2</v>
      </c>
      <c r="M417" t="s">
        <v>24</v>
      </c>
    </row>
    <row r="418" spans="1:17" x14ac:dyDescent="0.25">
      <c r="A418">
        <v>0</v>
      </c>
      <c r="B418" t="s">
        <v>93</v>
      </c>
      <c r="C418" t="s">
        <v>36</v>
      </c>
      <c r="D418" t="s">
        <v>55</v>
      </c>
      <c r="E418" t="s">
        <v>20</v>
      </c>
      <c r="F418" t="s">
        <v>74</v>
      </c>
      <c r="J418">
        <v>0.25</v>
      </c>
      <c r="K418">
        <v>0.33</v>
      </c>
      <c r="M418" t="s">
        <v>75</v>
      </c>
      <c r="N418" t="s">
        <v>24</v>
      </c>
      <c r="O418" t="s">
        <v>29</v>
      </c>
      <c r="P418">
        <v>2500</v>
      </c>
      <c r="Q418" t="str">
        <f>VLOOKUP(A418&amp;C418&amp;D418,Sheet2!$A$1:$AX$1496,23,FALSE)</f>
        <v>LocationType.BarRestaurant:0.35;LocationType.Park:0;LocationType.Recreation:0.35;LocationType.Accommodation:0.3;</v>
      </c>
    </row>
    <row r="419" spans="1:17" x14ac:dyDescent="0.25">
      <c r="A419">
        <v>0</v>
      </c>
      <c r="B419" t="s">
        <v>93</v>
      </c>
      <c r="C419" t="s">
        <v>36</v>
      </c>
      <c r="D419" t="s">
        <v>55</v>
      </c>
      <c r="E419" t="s">
        <v>30</v>
      </c>
      <c r="F419" t="s">
        <v>26</v>
      </c>
      <c r="H419" t="s">
        <v>27</v>
      </c>
      <c r="I419">
        <v>2.5</v>
      </c>
      <c r="J419">
        <v>0.5</v>
      </c>
      <c r="K419">
        <v>4</v>
      </c>
      <c r="M419" t="s">
        <v>24</v>
      </c>
    </row>
    <row r="420" spans="1:17" x14ac:dyDescent="0.25">
      <c r="A420">
        <v>0</v>
      </c>
      <c r="B420" t="s">
        <v>93</v>
      </c>
      <c r="C420" t="s">
        <v>36</v>
      </c>
      <c r="D420" t="s">
        <v>55</v>
      </c>
      <c r="E420" t="s">
        <v>20</v>
      </c>
      <c r="F420" t="s">
        <v>74</v>
      </c>
      <c r="J420">
        <v>0.25</v>
      </c>
      <c r="K420">
        <v>0.33</v>
      </c>
      <c r="M420" t="s">
        <v>75</v>
      </c>
      <c r="N420" t="s">
        <v>24</v>
      </c>
      <c r="O420" t="s">
        <v>21</v>
      </c>
    </row>
    <row r="421" spans="1:17" x14ac:dyDescent="0.25">
      <c r="A421">
        <v>0</v>
      </c>
      <c r="B421" t="s">
        <v>93</v>
      </c>
      <c r="C421" t="s">
        <v>36</v>
      </c>
      <c r="D421" t="s">
        <v>55</v>
      </c>
      <c r="E421" t="s">
        <v>18</v>
      </c>
      <c r="F421" t="s">
        <v>31</v>
      </c>
      <c r="G421">
        <v>24</v>
      </c>
      <c r="M421" t="s">
        <v>21</v>
      </c>
    </row>
    <row r="422" spans="1:17" x14ac:dyDescent="0.25">
      <c r="A422">
        <v>0</v>
      </c>
      <c r="B422" t="s">
        <v>93</v>
      </c>
      <c r="C422" t="s">
        <v>36</v>
      </c>
      <c r="D422" t="s">
        <v>59</v>
      </c>
      <c r="E422" t="s">
        <v>18</v>
      </c>
      <c r="F422" t="s">
        <v>26</v>
      </c>
      <c r="H422" t="s">
        <v>19</v>
      </c>
      <c r="J422">
        <v>8</v>
      </c>
      <c r="K422">
        <v>10</v>
      </c>
      <c r="M422" t="s">
        <v>21</v>
      </c>
    </row>
    <row r="423" spans="1:17" x14ac:dyDescent="0.25">
      <c r="A423">
        <v>0</v>
      </c>
      <c r="B423" t="s">
        <v>93</v>
      </c>
      <c r="C423" t="s">
        <v>36</v>
      </c>
      <c r="D423" t="s">
        <v>59</v>
      </c>
      <c r="E423" t="s">
        <v>20</v>
      </c>
      <c r="F423" t="s">
        <v>74</v>
      </c>
      <c r="J423">
        <v>0.25</v>
      </c>
      <c r="K423">
        <v>0.33</v>
      </c>
      <c r="M423" t="s">
        <v>75</v>
      </c>
      <c r="N423" t="s">
        <v>21</v>
      </c>
      <c r="O423" t="s">
        <v>62</v>
      </c>
      <c r="Q423" t="str">
        <f>VLOOKUP(A423&amp;C423&amp;D423,Sheet2!$A$1:$AA$177,11,FALSE)</f>
        <v>LocationType.Retail: 0.04;LocationType.Supermarket: 0.2;LocationType.FoodBeverage: 0.32;LocationType.Mall: 0.16;LocationType.Pharmacy: 0.05;LocationType.Accommodation: 0.23;</v>
      </c>
    </row>
    <row r="424" spans="1:17" x14ac:dyDescent="0.25">
      <c r="A424">
        <v>0</v>
      </c>
      <c r="B424" t="s">
        <v>93</v>
      </c>
      <c r="C424" t="s">
        <v>36</v>
      </c>
      <c r="D424" t="s">
        <v>59</v>
      </c>
      <c r="E424" t="s">
        <v>25</v>
      </c>
      <c r="F424" t="s">
        <v>26</v>
      </c>
      <c r="H424" t="s">
        <v>27</v>
      </c>
      <c r="I424">
        <v>0.54</v>
      </c>
      <c r="J424">
        <v>0.25</v>
      </c>
      <c r="K424">
        <v>0.75</v>
      </c>
      <c r="M424" t="s">
        <v>24</v>
      </c>
    </row>
    <row r="425" spans="1:17" x14ac:dyDescent="0.25">
      <c r="A425">
        <v>0</v>
      </c>
      <c r="B425" t="s">
        <v>93</v>
      </c>
      <c r="C425" t="s">
        <v>36</v>
      </c>
      <c r="D425" t="s">
        <v>59</v>
      </c>
      <c r="E425" t="s">
        <v>20</v>
      </c>
      <c r="F425" t="s">
        <v>74</v>
      </c>
      <c r="I425">
        <v>0.54</v>
      </c>
      <c r="J425">
        <v>0.16</v>
      </c>
      <c r="K425">
        <v>0.25</v>
      </c>
      <c r="M425" t="s">
        <v>75</v>
      </c>
      <c r="N425" t="s">
        <v>24</v>
      </c>
      <c r="O425" t="s">
        <v>62</v>
      </c>
      <c r="Q425" t="s">
        <v>87</v>
      </c>
    </row>
    <row r="426" spans="1:17" x14ac:dyDescent="0.25">
      <c r="A426">
        <v>0</v>
      </c>
      <c r="B426" t="s">
        <v>93</v>
      </c>
      <c r="C426" t="s">
        <v>36</v>
      </c>
      <c r="D426" t="s">
        <v>59</v>
      </c>
      <c r="E426" t="s">
        <v>35</v>
      </c>
      <c r="F426" t="s">
        <v>26</v>
      </c>
      <c r="H426" t="s">
        <v>19</v>
      </c>
      <c r="J426">
        <v>0.75</v>
      </c>
      <c r="K426">
        <v>1</v>
      </c>
      <c r="M426" t="s">
        <v>24</v>
      </c>
    </row>
    <row r="427" spans="1:17" x14ac:dyDescent="0.25">
      <c r="A427">
        <v>0</v>
      </c>
      <c r="B427" t="s">
        <v>93</v>
      </c>
      <c r="C427" t="s">
        <v>36</v>
      </c>
      <c r="D427" t="s">
        <v>59</v>
      </c>
      <c r="E427" t="s">
        <v>20</v>
      </c>
      <c r="F427" t="s">
        <v>74</v>
      </c>
      <c r="J427">
        <v>0.25</v>
      </c>
      <c r="K427">
        <v>0.33</v>
      </c>
      <c r="M427" t="s">
        <v>75</v>
      </c>
      <c r="N427" t="s">
        <v>24</v>
      </c>
      <c r="O427" t="s">
        <v>21</v>
      </c>
    </row>
    <row r="428" spans="1:17" x14ac:dyDescent="0.25">
      <c r="A428">
        <v>0</v>
      </c>
      <c r="B428" t="s">
        <v>93</v>
      </c>
      <c r="C428" t="s">
        <v>36</v>
      </c>
      <c r="D428" t="s">
        <v>59</v>
      </c>
      <c r="E428" t="s">
        <v>28</v>
      </c>
      <c r="F428" t="s">
        <v>26</v>
      </c>
      <c r="H428" t="s">
        <v>27</v>
      </c>
      <c r="I428">
        <v>1</v>
      </c>
      <c r="J428">
        <v>0.5</v>
      </c>
      <c r="K428">
        <v>2</v>
      </c>
      <c r="M428" t="s">
        <v>21</v>
      </c>
    </row>
    <row r="429" spans="1:17" x14ac:dyDescent="0.25">
      <c r="A429">
        <v>0</v>
      </c>
      <c r="B429" t="s">
        <v>93</v>
      </c>
      <c r="C429" t="s">
        <v>36</v>
      </c>
      <c r="D429" t="s">
        <v>59</v>
      </c>
      <c r="E429" t="s">
        <v>20</v>
      </c>
      <c r="F429" t="s">
        <v>74</v>
      </c>
      <c r="J429">
        <v>0.25</v>
      </c>
      <c r="K429">
        <v>0.33</v>
      </c>
      <c r="M429" t="s">
        <v>75</v>
      </c>
      <c r="N429" t="s">
        <v>24</v>
      </c>
      <c r="O429" t="s">
        <v>29</v>
      </c>
      <c r="P429">
        <v>2500</v>
      </c>
      <c r="Q429" t="str">
        <f>VLOOKUP(A429&amp;C429&amp;D429,Sheet2!$A$1:$AX$1496,23,FALSE)</f>
        <v>LocationType.BarRestaurant:0.25;LocationType.Park:0.3;LocationType.Recreation:0.2;LocationType.Accommodation:0.25;</v>
      </c>
    </row>
    <row r="430" spans="1:17" x14ac:dyDescent="0.25">
      <c r="A430">
        <v>0</v>
      </c>
      <c r="B430" t="s">
        <v>93</v>
      </c>
      <c r="C430" t="s">
        <v>36</v>
      </c>
      <c r="D430" t="s">
        <v>59</v>
      </c>
      <c r="E430" t="s">
        <v>30</v>
      </c>
      <c r="F430" t="s">
        <v>26</v>
      </c>
      <c r="H430" t="s">
        <v>19</v>
      </c>
      <c r="J430">
        <v>5</v>
      </c>
      <c r="K430">
        <v>6</v>
      </c>
      <c r="M430" t="s">
        <v>24</v>
      </c>
    </row>
    <row r="431" spans="1:17" x14ac:dyDescent="0.25">
      <c r="A431">
        <v>0</v>
      </c>
      <c r="B431" t="s">
        <v>93</v>
      </c>
      <c r="C431" t="s">
        <v>36</v>
      </c>
      <c r="D431" t="s">
        <v>59</v>
      </c>
      <c r="E431" t="s">
        <v>20</v>
      </c>
      <c r="F431" t="s">
        <v>74</v>
      </c>
      <c r="J431">
        <v>0.25</v>
      </c>
      <c r="K431">
        <v>0.33</v>
      </c>
      <c r="M431" t="s">
        <v>75</v>
      </c>
      <c r="N431" t="s">
        <v>24</v>
      </c>
      <c r="O431" t="s">
        <v>21</v>
      </c>
    </row>
    <row r="432" spans="1:17" x14ac:dyDescent="0.25">
      <c r="A432">
        <v>0</v>
      </c>
      <c r="B432" t="s">
        <v>93</v>
      </c>
      <c r="C432" t="s">
        <v>36</v>
      </c>
      <c r="D432" t="s">
        <v>59</v>
      </c>
      <c r="E432" t="s">
        <v>18</v>
      </c>
      <c r="F432" t="s">
        <v>31</v>
      </c>
      <c r="G432">
        <v>24</v>
      </c>
      <c r="M432" t="s">
        <v>21</v>
      </c>
    </row>
    <row r="433" spans="1:17" x14ac:dyDescent="0.25">
      <c r="A433">
        <v>0</v>
      </c>
      <c r="B433" t="s">
        <v>93</v>
      </c>
      <c r="C433" t="s">
        <v>36</v>
      </c>
      <c r="D433" t="s">
        <v>53</v>
      </c>
      <c r="E433" t="s">
        <v>18</v>
      </c>
      <c r="F433" t="s">
        <v>26</v>
      </c>
      <c r="H433" t="s">
        <v>19</v>
      </c>
      <c r="J433">
        <v>8</v>
      </c>
      <c r="K433">
        <v>11</v>
      </c>
      <c r="M433" t="s">
        <v>21</v>
      </c>
    </row>
    <row r="434" spans="1:17" x14ac:dyDescent="0.25">
      <c r="A434">
        <v>0</v>
      </c>
      <c r="B434" t="s">
        <v>93</v>
      </c>
      <c r="C434" t="s">
        <v>36</v>
      </c>
      <c r="D434" t="s">
        <v>53</v>
      </c>
      <c r="E434" t="s">
        <v>20</v>
      </c>
      <c r="F434" t="s">
        <v>74</v>
      </c>
      <c r="J434">
        <v>0.25</v>
      </c>
      <c r="K434">
        <v>0.33</v>
      </c>
      <c r="M434" t="s">
        <v>75</v>
      </c>
      <c r="N434" t="s">
        <v>21</v>
      </c>
      <c r="O434" t="s">
        <v>62</v>
      </c>
      <c r="Q434" t="str">
        <f>VLOOKUP(A434&amp;C434&amp;D434,Sheet2!$A$1:$AA$177,11,FALSE)</f>
        <v>LocationType.Retail: 0.18;LocationType.Supermarket: 0.3;LocationType.FoodBeverage: 0.072;LocationType.Mall: 0.198;LocationType.Pharmacy: 0.045;LocationType.Accommodation: 0.205;</v>
      </c>
    </row>
    <row r="435" spans="1:17" x14ac:dyDescent="0.25">
      <c r="A435">
        <v>0</v>
      </c>
      <c r="B435" t="s">
        <v>93</v>
      </c>
      <c r="C435" t="s">
        <v>36</v>
      </c>
      <c r="D435" t="s">
        <v>53</v>
      </c>
      <c r="E435" t="s">
        <v>25</v>
      </c>
      <c r="F435" t="s">
        <v>26</v>
      </c>
      <c r="H435" t="s">
        <v>27</v>
      </c>
      <c r="I435">
        <v>0.75</v>
      </c>
      <c r="J435">
        <v>0.5</v>
      </c>
      <c r="K435">
        <v>1</v>
      </c>
      <c r="M435" t="s">
        <v>24</v>
      </c>
    </row>
    <row r="436" spans="1:17" x14ac:dyDescent="0.25">
      <c r="A436">
        <v>0</v>
      </c>
      <c r="B436" t="s">
        <v>93</v>
      </c>
      <c r="C436" t="s">
        <v>36</v>
      </c>
      <c r="D436" t="s">
        <v>53</v>
      </c>
      <c r="E436" t="s">
        <v>20</v>
      </c>
      <c r="F436" t="s">
        <v>74</v>
      </c>
      <c r="J436">
        <v>0.25</v>
      </c>
      <c r="K436">
        <v>0.33</v>
      </c>
      <c r="M436" t="s">
        <v>75</v>
      </c>
      <c r="N436" t="s">
        <v>24</v>
      </c>
      <c r="O436" t="s">
        <v>21</v>
      </c>
    </row>
    <row r="437" spans="1:17" x14ac:dyDescent="0.25">
      <c r="A437">
        <v>0</v>
      </c>
      <c r="B437" t="s">
        <v>93</v>
      </c>
      <c r="C437" t="s">
        <v>36</v>
      </c>
      <c r="D437" t="s">
        <v>53</v>
      </c>
      <c r="E437" t="s">
        <v>28</v>
      </c>
      <c r="F437" t="s">
        <v>26</v>
      </c>
      <c r="H437" t="s">
        <v>27</v>
      </c>
      <c r="I437">
        <v>1</v>
      </c>
      <c r="J437">
        <v>0.5</v>
      </c>
      <c r="K437">
        <v>2</v>
      </c>
      <c r="M437" t="s">
        <v>21</v>
      </c>
    </row>
    <row r="438" spans="1:17" x14ac:dyDescent="0.25">
      <c r="A438">
        <v>0</v>
      </c>
      <c r="B438" t="s">
        <v>93</v>
      </c>
      <c r="C438" t="s">
        <v>36</v>
      </c>
      <c r="D438" t="s">
        <v>53</v>
      </c>
      <c r="E438" t="s">
        <v>20</v>
      </c>
      <c r="F438" t="s">
        <v>74</v>
      </c>
      <c r="J438">
        <v>0.25</v>
      </c>
      <c r="K438">
        <v>0.33</v>
      </c>
      <c r="M438" t="s">
        <v>75</v>
      </c>
      <c r="N438" t="s">
        <v>24</v>
      </c>
      <c r="O438" t="s">
        <v>29</v>
      </c>
      <c r="P438">
        <v>2500</v>
      </c>
      <c r="Q438" t="str">
        <f>VLOOKUP(A438&amp;C438&amp;D438,Sheet2!$A$1:$AX$1496,23,FALSE)</f>
        <v>LocationType.BarRestaurant:0.2;LocationType.Park:0.2;LocationType.Recreation:0.15;LocationType.Accommodation:0.45;</v>
      </c>
    </row>
    <row r="439" spans="1:17" x14ac:dyDescent="0.25">
      <c r="A439">
        <v>0</v>
      </c>
      <c r="B439" t="s">
        <v>93</v>
      </c>
      <c r="C439" t="s">
        <v>36</v>
      </c>
      <c r="D439" t="s">
        <v>53</v>
      </c>
      <c r="E439" t="s">
        <v>30</v>
      </c>
      <c r="F439" t="s">
        <v>26</v>
      </c>
      <c r="H439" t="s">
        <v>27</v>
      </c>
      <c r="I439">
        <v>4</v>
      </c>
      <c r="J439">
        <v>3</v>
      </c>
      <c r="K439">
        <v>5</v>
      </c>
      <c r="M439" t="s">
        <v>24</v>
      </c>
    </row>
    <row r="440" spans="1:17" x14ac:dyDescent="0.25">
      <c r="A440">
        <v>0</v>
      </c>
      <c r="B440" t="s">
        <v>93</v>
      </c>
      <c r="C440" t="s">
        <v>36</v>
      </c>
      <c r="D440" t="s">
        <v>53</v>
      </c>
      <c r="E440" t="s">
        <v>20</v>
      </c>
      <c r="F440" t="s">
        <v>74</v>
      </c>
      <c r="J440">
        <v>0.25</v>
      </c>
      <c r="K440">
        <v>0.33</v>
      </c>
      <c r="M440" t="s">
        <v>75</v>
      </c>
      <c r="N440" t="s">
        <v>24</v>
      </c>
      <c r="O440" t="s">
        <v>21</v>
      </c>
    </row>
    <row r="441" spans="1:17" x14ac:dyDescent="0.25">
      <c r="A441">
        <v>0</v>
      </c>
      <c r="B441" t="s">
        <v>93</v>
      </c>
      <c r="C441" t="s">
        <v>36</v>
      </c>
      <c r="D441" t="s">
        <v>53</v>
      </c>
      <c r="E441" t="s">
        <v>18</v>
      </c>
      <c r="F441" t="s">
        <v>31</v>
      </c>
      <c r="G441">
        <v>24</v>
      </c>
      <c r="M441" t="s">
        <v>21</v>
      </c>
    </row>
    <row r="442" spans="1:17" x14ac:dyDescent="0.25">
      <c r="A442">
        <v>0</v>
      </c>
      <c r="B442" t="s">
        <v>93</v>
      </c>
      <c r="C442" t="s">
        <v>36</v>
      </c>
      <c r="D442" t="s">
        <v>56</v>
      </c>
      <c r="E442" t="s">
        <v>18</v>
      </c>
      <c r="F442" t="s">
        <v>26</v>
      </c>
      <c r="H442" t="s">
        <v>19</v>
      </c>
      <c r="J442">
        <v>8</v>
      </c>
      <c r="K442">
        <v>10</v>
      </c>
      <c r="M442" t="s">
        <v>21</v>
      </c>
    </row>
    <row r="443" spans="1:17" x14ac:dyDescent="0.25">
      <c r="A443">
        <v>0</v>
      </c>
      <c r="B443" t="s">
        <v>93</v>
      </c>
      <c r="C443" t="s">
        <v>36</v>
      </c>
      <c r="D443" t="s">
        <v>56</v>
      </c>
      <c r="E443" t="s">
        <v>20</v>
      </c>
      <c r="F443" t="s">
        <v>74</v>
      </c>
      <c r="J443">
        <v>0.25</v>
      </c>
      <c r="K443">
        <v>0.33</v>
      </c>
      <c r="M443" t="s">
        <v>75</v>
      </c>
      <c r="N443" t="s">
        <v>21</v>
      </c>
      <c r="O443" t="s">
        <v>29</v>
      </c>
      <c r="P443">
        <v>2500</v>
      </c>
      <c r="Q443" t="str">
        <f>VLOOKUP(A443&amp;C443&amp;D443,Sheet2!$A$1:$AX$1496,23,FALSE)</f>
        <v>LocationType.BarRestaurant:0;LocationType.Park:0.2;LocationType.Recreation:0;LocationType.Accommodation:0.8;</v>
      </c>
    </row>
    <row r="444" spans="1:17" x14ac:dyDescent="0.25">
      <c r="A444">
        <v>0</v>
      </c>
      <c r="B444" t="s">
        <v>93</v>
      </c>
      <c r="C444" t="s">
        <v>36</v>
      </c>
      <c r="D444" t="s">
        <v>56</v>
      </c>
      <c r="E444" t="s">
        <v>30</v>
      </c>
      <c r="F444" t="s">
        <v>26</v>
      </c>
      <c r="H444" t="s">
        <v>19</v>
      </c>
      <c r="J444">
        <v>2</v>
      </c>
      <c r="K444">
        <v>4</v>
      </c>
      <c r="M444" t="s">
        <v>24</v>
      </c>
    </row>
    <row r="445" spans="1:17" x14ac:dyDescent="0.25">
      <c r="A445">
        <v>0</v>
      </c>
      <c r="B445" t="s">
        <v>93</v>
      </c>
      <c r="C445" t="s">
        <v>36</v>
      </c>
      <c r="D445" t="s">
        <v>56</v>
      </c>
      <c r="E445" t="s">
        <v>20</v>
      </c>
      <c r="F445" t="s">
        <v>74</v>
      </c>
      <c r="J445">
        <v>0.25</v>
      </c>
      <c r="K445">
        <v>0.33</v>
      </c>
      <c r="M445" t="s">
        <v>75</v>
      </c>
      <c r="N445" t="s">
        <v>24</v>
      </c>
      <c r="O445" t="s">
        <v>21</v>
      </c>
    </row>
    <row r="446" spans="1:17" x14ac:dyDescent="0.25">
      <c r="A446">
        <v>0</v>
      </c>
      <c r="B446" t="s">
        <v>93</v>
      </c>
      <c r="C446" t="s">
        <v>36</v>
      </c>
      <c r="D446" t="s">
        <v>56</v>
      </c>
      <c r="E446" t="s">
        <v>28</v>
      </c>
      <c r="F446" t="s">
        <v>26</v>
      </c>
      <c r="H446" t="s">
        <v>27</v>
      </c>
      <c r="I446">
        <v>1</v>
      </c>
      <c r="J446">
        <v>0.5</v>
      </c>
      <c r="K446">
        <v>2</v>
      </c>
      <c r="M446" t="s">
        <v>21</v>
      </c>
    </row>
    <row r="447" spans="1:17" x14ac:dyDescent="0.25">
      <c r="A447">
        <v>0</v>
      </c>
      <c r="B447" t="s">
        <v>93</v>
      </c>
      <c r="C447" t="s">
        <v>36</v>
      </c>
      <c r="D447" t="s">
        <v>56</v>
      </c>
      <c r="E447" t="s">
        <v>18</v>
      </c>
      <c r="F447" t="s">
        <v>31</v>
      </c>
      <c r="G447">
        <v>24</v>
      </c>
      <c r="M447" t="s">
        <v>21</v>
      </c>
    </row>
    <row r="448" spans="1:17" x14ac:dyDescent="0.25">
      <c r="A448">
        <v>0</v>
      </c>
      <c r="B448" t="s">
        <v>93</v>
      </c>
      <c r="C448" t="s">
        <v>37</v>
      </c>
      <c r="D448" t="s">
        <v>59</v>
      </c>
      <c r="E448" t="s">
        <v>18</v>
      </c>
      <c r="F448" t="s">
        <v>26</v>
      </c>
      <c r="H448" t="s">
        <v>19</v>
      </c>
      <c r="J448">
        <v>8</v>
      </c>
      <c r="K448">
        <v>9</v>
      </c>
      <c r="M448" t="s">
        <v>21</v>
      </c>
    </row>
    <row r="449" spans="1:17" x14ac:dyDescent="0.25">
      <c r="A449">
        <v>0</v>
      </c>
      <c r="B449" t="s">
        <v>93</v>
      </c>
      <c r="C449" t="s">
        <v>37</v>
      </c>
      <c r="D449" t="s">
        <v>59</v>
      </c>
      <c r="E449" t="s">
        <v>20</v>
      </c>
      <c r="F449" t="s">
        <v>74</v>
      </c>
      <c r="J449">
        <v>0.25</v>
      </c>
      <c r="K449">
        <v>0.33</v>
      </c>
      <c r="M449" t="s">
        <v>75</v>
      </c>
      <c r="N449" t="s">
        <v>21</v>
      </c>
      <c r="O449" t="s">
        <v>62</v>
      </c>
      <c r="Q449" t="s">
        <v>87</v>
      </c>
    </row>
    <row r="450" spans="1:17" x14ac:dyDescent="0.25">
      <c r="A450">
        <v>0</v>
      </c>
      <c r="B450" t="s">
        <v>93</v>
      </c>
      <c r="C450" t="s">
        <v>37</v>
      </c>
      <c r="D450" t="s">
        <v>59</v>
      </c>
      <c r="E450" t="s">
        <v>35</v>
      </c>
      <c r="F450" t="s">
        <v>26</v>
      </c>
      <c r="H450" t="s">
        <v>19</v>
      </c>
      <c r="J450">
        <v>1</v>
      </c>
      <c r="K450">
        <v>1.5</v>
      </c>
      <c r="M450" t="s">
        <v>24</v>
      </c>
    </row>
    <row r="451" spans="1:17" x14ac:dyDescent="0.25">
      <c r="A451">
        <v>0</v>
      </c>
      <c r="B451" t="s">
        <v>93</v>
      </c>
      <c r="C451" t="s">
        <v>37</v>
      </c>
      <c r="D451" t="s">
        <v>59</v>
      </c>
      <c r="E451" t="s">
        <v>20</v>
      </c>
      <c r="F451" t="s">
        <v>74</v>
      </c>
      <c r="J451">
        <v>0.25</v>
      </c>
      <c r="K451">
        <v>0.33</v>
      </c>
      <c r="M451" t="s">
        <v>75</v>
      </c>
      <c r="N451" t="s">
        <v>24</v>
      </c>
      <c r="O451" t="s">
        <v>21</v>
      </c>
    </row>
    <row r="452" spans="1:17" x14ac:dyDescent="0.25">
      <c r="A452">
        <v>0</v>
      </c>
      <c r="B452" t="s">
        <v>93</v>
      </c>
      <c r="C452" t="s">
        <v>37</v>
      </c>
      <c r="D452" t="s">
        <v>59</v>
      </c>
      <c r="E452" t="s">
        <v>18</v>
      </c>
      <c r="F452" t="s">
        <v>26</v>
      </c>
      <c r="H452" t="s">
        <v>19</v>
      </c>
      <c r="I452">
        <v>0.54</v>
      </c>
      <c r="J452">
        <v>0.08</v>
      </c>
      <c r="K452">
        <v>0.25</v>
      </c>
      <c r="M452" t="s">
        <v>24</v>
      </c>
    </row>
    <row r="453" spans="1:17" x14ac:dyDescent="0.25">
      <c r="A453">
        <v>0</v>
      </c>
      <c r="B453" t="s">
        <v>93</v>
      </c>
      <c r="C453" t="s">
        <v>37</v>
      </c>
      <c r="D453" t="s">
        <v>59</v>
      </c>
      <c r="E453" t="s">
        <v>20</v>
      </c>
      <c r="F453" t="s">
        <v>74</v>
      </c>
      <c r="J453">
        <v>0.25</v>
      </c>
      <c r="K453">
        <v>0.33</v>
      </c>
      <c r="M453" t="s">
        <v>75</v>
      </c>
      <c r="N453" t="s">
        <v>24</v>
      </c>
      <c r="O453" t="s">
        <v>62</v>
      </c>
      <c r="Q453" t="str">
        <f>VLOOKUP(A453&amp;C453&amp;D453,Sheet2!$A$1:$AA$177,11,FALSE)</f>
        <v>LocationType.Retail: 0.12;LocationType.Supermarket: 0.25;LocationType.FoodBeverage: 0.32;LocationType.Mall: 0.08;LocationType.Pharmacy: 0.05;LocationType.Accommodation: 0.18;</v>
      </c>
    </row>
    <row r="454" spans="1:17" x14ac:dyDescent="0.25">
      <c r="A454">
        <v>0</v>
      </c>
      <c r="B454" t="s">
        <v>93</v>
      </c>
      <c r="C454" t="s">
        <v>37</v>
      </c>
      <c r="D454" t="s">
        <v>59</v>
      </c>
      <c r="E454" t="s">
        <v>25</v>
      </c>
      <c r="F454" t="s">
        <v>26</v>
      </c>
      <c r="H454" t="s">
        <v>27</v>
      </c>
      <c r="I454">
        <v>0.54</v>
      </c>
      <c r="J454">
        <v>0.25</v>
      </c>
      <c r="K454">
        <v>0.75</v>
      </c>
      <c r="M454" t="s">
        <v>24</v>
      </c>
    </row>
    <row r="455" spans="1:17" x14ac:dyDescent="0.25">
      <c r="A455">
        <v>0</v>
      </c>
      <c r="B455" t="s">
        <v>93</v>
      </c>
      <c r="C455" t="s">
        <v>37</v>
      </c>
      <c r="D455" t="s">
        <v>59</v>
      </c>
      <c r="E455" t="s">
        <v>20</v>
      </c>
      <c r="F455" t="s">
        <v>74</v>
      </c>
      <c r="J455">
        <v>0.25</v>
      </c>
      <c r="K455">
        <v>0.33</v>
      </c>
      <c r="M455" t="s">
        <v>75</v>
      </c>
      <c r="N455" t="s">
        <v>24</v>
      </c>
      <c r="O455" t="s">
        <v>21</v>
      </c>
    </row>
    <row r="456" spans="1:17" x14ac:dyDescent="0.25">
      <c r="A456">
        <v>0</v>
      </c>
      <c r="B456" t="s">
        <v>93</v>
      </c>
      <c r="C456" t="s">
        <v>37</v>
      </c>
      <c r="D456" t="s">
        <v>59</v>
      </c>
      <c r="E456" t="s">
        <v>28</v>
      </c>
      <c r="F456" t="s">
        <v>26</v>
      </c>
      <c r="H456" t="s">
        <v>27</v>
      </c>
      <c r="I456">
        <v>1</v>
      </c>
      <c r="J456">
        <v>0.5</v>
      </c>
      <c r="K456">
        <v>2</v>
      </c>
      <c r="M456" t="s">
        <v>21</v>
      </c>
    </row>
    <row r="457" spans="1:17" x14ac:dyDescent="0.25">
      <c r="A457">
        <v>0</v>
      </c>
      <c r="B457" t="s">
        <v>93</v>
      </c>
      <c r="C457" t="s">
        <v>37</v>
      </c>
      <c r="D457" t="s">
        <v>59</v>
      </c>
      <c r="E457" t="s">
        <v>20</v>
      </c>
      <c r="F457" t="s">
        <v>74</v>
      </c>
      <c r="J457">
        <v>0.25</v>
      </c>
      <c r="K457">
        <v>0.33</v>
      </c>
      <c r="M457" t="s">
        <v>75</v>
      </c>
      <c r="N457" t="s">
        <v>24</v>
      </c>
      <c r="O457" t="s">
        <v>29</v>
      </c>
      <c r="P457">
        <v>2500</v>
      </c>
      <c r="Q457" t="str">
        <f>VLOOKUP(A457&amp;C457&amp;D457,Sheet2!$A$1:$AX$1496,23,FALSE)</f>
        <v>LocationType.BarRestaurant:0.1;LocationType.Park:0.3;LocationType.Recreation:0.25;LocationType.Accommodation:0.35;</v>
      </c>
    </row>
    <row r="458" spans="1:17" x14ac:dyDescent="0.25">
      <c r="A458">
        <v>0</v>
      </c>
      <c r="B458" t="s">
        <v>93</v>
      </c>
      <c r="C458" t="s">
        <v>37</v>
      </c>
      <c r="D458" t="s">
        <v>59</v>
      </c>
      <c r="E458" t="s">
        <v>30</v>
      </c>
      <c r="F458" t="s">
        <v>26</v>
      </c>
      <c r="H458" t="s">
        <v>27</v>
      </c>
      <c r="I458">
        <v>2</v>
      </c>
      <c r="J458">
        <v>1</v>
      </c>
      <c r="K458">
        <v>3</v>
      </c>
      <c r="M458" t="s">
        <v>24</v>
      </c>
    </row>
    <row r="459" spans="1:17" x14ac:dyDescent="0.25">
      <c r="A459">
        <v>0</v>
      </c>
      <c r="B459" t="s">
        <v>93</v>
      </c>
      <c r="C459" t="s">
        <v>37</v>
      </c>
      <c r="D459" t="s">
        <v>59</v>
      </c>
      <c r="E459" t="s">
        <v>20</v>
      </c>
      <c r="F459" t="s">
        <v>74</v>
      </c>
      <c r="J459">
        <v>0.25</v>
      </c>
      <c r="K459">
        <v>0.33</v>
      </c>
      <c r="M459" t="s">
        <v>75</v>
      </c>
      <c r="N459" t="s">
        <v>24</v>
      </c>
      <c r="O459" t="s">
        <v>21</v>
      </c>
    </row>
    <row r="460" spans="1:17" x14ac:dyDescent="0.25">
      <c r="A460">
        <v>0</v>
      </c>
      <c r="B460" t="s">
        <v>93</v>
      </c>
      <c r="C460" t="s">
        <v>37</v>
      </c>
      <c r="D460" t="s">
        <v>59</v>
      </c>
      <c r="E460" t="s">
        <v>18</v>
      </c>
      <c r="F460" t="s">
        <v>31</v>
      </c>
      <c r="G460">
        <v>24</v>
      </c>
      <c r="M460" t="s">
        <v>21</v>
      </c>
    </row>
    <row r="461" spans="1:17" x14ac:dyDescent="0.25">
      <c r="A461">
        <v>0</v>
      </c>
      <c r="B461" t="s">
        <v>93</v>
      </c>
      <c r="C461" t="s">
        <v>38</v>
      </c>
      <c r="D461" t="s">
        <v>59</v>
      </c>
      <c r="E461" t="s">
        <v>18</v>
      </c>
      <c r="F461" t="s">
        <v>26</v>
      </c>
      <c r="H461" t="s">
        <v>19</v>
      </c>
      <c r="J461">
        <v>8</v>
      </c>
      <c r="K461">
        <v>10</v>
      </c>
      <c r="M461" t="s">
        <v>21</v>
      </c>
    </row>
    <row r="462" spans="1:17" x14ac:dyDescent="0.25">
      <c r="A462">
        <v>0</v>
      </c>
      <c r="B462" t="s">
        <v>93</v>
      </c>
      <c r="C462" t="s">
        <v>38</v>
      </c>
      <c r="D462" t="s">
        <v>59</v>
      </c>
      <c r="E462" t="s">
        <v>20</v>
      </c>
      <c r="F462" t="s">
        <v>74</v>
      </c>
      <c r="J462">
        <v>0.25</v>
      </c>
      <c r="K462">
        <v>0.33</v>
      </c>
      <c r="M462" t="s">
        <v>75</v>
      </c>
      <c r="N462" t="s">
        <v>21</v>
      </c>
      <c r="O462" t="s">
        <v>29</v>
      </c>
      <c r="P462">
        <v>2500</v>
      </c>
      <c r="Q462" t="str">
        <f>VLOOKUP(A462&amp;C462&amp;D462,Sheet2!$A$1:$AX$1496,23,FALSE)</f>
        <v>LocationType.BarRestaurant:0.2;LocationType.Park:0.3;LocationType.Recreation:0;LocationType.Accommodation:0.5;</v>
      </c>
    </row>
    <row r="463" spans="1:17" x14ac:dyDescent="0.25">
      <c r="A463">
        <v>0</v>
      </c>
      <c r="B463" t="s">
        <v>93</v>
      </c>
      <c r="C463" t="s">
        <v>38</v>
      </c>
      <c r="D463" t="s">
        <v>59</v>
      </c>
      <c r="E463" t="s">
        <v>30</v>
      </c>
      <c r="F463" t="s">
        <v>26</v>
      </c>
      <c r="H463" t="s">
        <v>27</v>
      </c>
      <c r="I463">
        <v>3.5</v>
      </c>
      <c r="J463">
        <v>3</v>
      </c>
      <c r="K463">
        <v>4</v>
      </c>
      <c r="M463" t="s">
        <v>24</v>
      </c>
    </row>
    <row r="464" spans="1:17" x14ac:dyDescent="0.25">
      <c r="A464">
        <v>0</v>
      </c>
      <c r="B464" t="s">
        <v>93</v>
      </c>
      <c r="C464" t="s">
        <v>38</v>
      </c>
      <c r="D464" t="s">
        <v>59</v>
      </c>
      <c r="E464" t="s">
        <v>20</v>
      </c>
      <c r="F464" t="s">
        <v>74</v>
      </c>
      <c r="J464">
        <v>0.25</v>
      </c>
      <c r="K464">
        <v>0.33</v>
      </c>
      <c r="M464" t="s">
        <v>75</v>
      </c>
      <c r="N464" t="s">
        <v>24</v>
      </c>
      <c r="O464" t="s">
        <v>21</v>
      </c>
    </row>
    <row r="465" spans="1:17" x14ac:dyDescent="0.25">
      <c r="A465">
        <v>0</v>
      </c>
      <c r="B465" t="s">
        <v>93</v>
      </c>
      <c r="C465" t="s">
        <v>38</v>
      </c>
      <c r="D465" t="s">
        <v>59</v>
      </c>
      <c r="E465" t="s">
        <v>28</v>
      </c>
      <c r="F465" t="s">
        <v>26</v>
      </c>
      <c r="H465" t="s">
        <v>27</v>
      </c>
      <c r="I465">
        <v>1</v>
      </c>
      <c r="J465">
        <v>0.5</v>
      </c>
      <c r="K465">
        <v>2</v>
      </c>
      <c r="M465" t="s">
        <v>21</v>
      </c>
    </row>
    <row r="466" spans="1:17" x14ac:dyDescent="0.25">
      <c r="A466">
        <v>0</v>
      </c>
      <c r="B466" t="s">
        <v>93</v>
      </c>
      <c r="C466" t="s">
        <v>38</v>
      </c>
      <c r="D466" t="s">
        <v>59</v>
      </c>
      <c r="E466" t="s">
        <v>18</v>
      </c>
      <c r="F466" t="s">
        <v>31</v>
      </c>
      <c r="G466">
        <v>24</v>
      </c>
      <c r="M466" t="s">
        <v>21</v>
      </c>
    </row>
    <row r="467" spans="1:17" x14ac:dyDescent="0.25">
      <c r="A467">
        <v>0</v>
      </c>
      <c r="B467" t="s">
        <v>93</v>
      </c>
      <c r="C467" t="s">
        <v>38</v>
      </c>
      <c r="D467" t="s">
        <v>55</v>
      </c>
      <c r="E467" t="s">
        <v>18</v>
      </c>
      <c r="F467" t="s">
        <v>26</v>
      </c>
      <c r="H467" t="s">
        <v>19</v>
      </c>
      <c r="J467">
        <v>12</v>
      </c>
      <c r="K467">
        <v>14</v>
      </c>
      <c r="M467" t="s">
        <v>21</v>
      </c>
    </row>
    <row r="468" spans="1:17" x14ac:dyDescent="0.25">
      <c r="A468">
        <v>0</v>
      </c>
      <c r="B468" t="s">
        <v>93</v>
      </c>
      <c r="C468" t="s">
        <v>38</v>
      </c>
      <c r="D468" t="s">
        <v>55</v>
      </c>
      <c r="E468" t="s">
        <v>20</v>
      </c>
      <c r="F468" t="s">
        <v>74</v>
      </c>
      <c r="J468">
        <v>0.25</v>
      </c>
      <c r="K468">
        <v>0.33</v>
      </c>
      <c r="M468" t="s">
        <v>75</v>
      </c>
      <c r="N468" t="s">
        <v>21</v>
      </c>
      <c r="O468" t="s">
        <v>62</v>
      </c>
      <c r="Q468" t="str">
        <f>VLOOKUP(A468&amp;C468&amp;D468,Sheet2!$A$1:$AA$177,11,FALSE)</f>
        <v>LocationType.Retail: 0.15;LocationType.Supermarket: 0.15;LocationType.FoodBeverage: 0.075;LocationType.Mall: 0.1;LocationType.Pharmacy: 0;LocationType.Accommodation: 0.525;</v>
      </c>
    </row>
    <row r="469" spans="1:17" x14ac:dyDescent="0.25">
      <c r="A469">
        <v>0</v>
      </c>
      <c r="B469" t="s">
        <v>93</v>
      </c>
      <c r="C469" t="s">
        <v>38</v>
      </c>
      <c r="D469" t="s">
        <v>55</v>
      </c>
      <c r="E469" t="s">
        <v>25</v>
      </c>
      <c r="F469" t="s">
        <v>26</v>
      </c>
      <c r="H469" t="s">
        <v>27</v>
      </c>
      <c r="I469">
        <v>0.75</v>
      </c>
      <c r="J469">
        <v>0.5</v>
      </c>
      <c r="K469">
        <v>1</v>
      </c>
      <c r="M469" t="s">
        <v>24</v>
      </c>
    </row>
    <row r="470" spans="1:17" x14ac:dyDescent="0.25">
      <c r="A470">
        <v>0</v>
      </c>
      <c r="B470" t="s">
        <v>93</v>
      </c>
      <c r="C470" t="s">
        <v>38</v>
      </c>
      <c r="D470" t="s">
        <v>55</v>
      </c>
      <c r="E470" t="s">
        <v>20</v>
      </c>
      <c r="F470" t="s">
        <v>74</v>
      </c>
      <c r="J470">
        <v>0.25</v>
      </c>
      <c r="K470">
        <v>0.33</v>
      </c>
      <c r="M470" t="s">
        <v>75</v>
      </c>
      <c r="N470" t="s">
        <v>24</v>
      </c>
      <c r="O470" t="s">
        <v>21</v>
      </c>
      <c r="P470">
        <v>1000</v>
      </c>
    </row>
    <row r="471" spans="1:17" x14ac:dyDescent="0.25">
      <c r="A471">
        <v>0</v>
      </c>
      <c r="B471" t="s">
        <v>93</v>
      </c>
      <c r="C471" t="s">
        <v>38</v>
      </c>
      <c r="D471" t="s">
        <v>55</v>
      </c>
      <c r="E471" t="s">
        <v>18</v>
      </c>
      <c r="F471" t="s">
        <v>26</v>
      </c>
      <c r="H471" t="s">
        <v>19</v>
      </c>
      <c r="J471">
        <v>1</v>
      </c>
      <c r="K471">
        <v>2</v>
      </c>
      <c r="M471" t="s">
        <v>21</v>
      </c>
    </row>
    <row r="472" spans="1:17" x14ac:dyDescent="0.25">
      <c r="A472">
        <v>0</v>
      </c>
      <c r="B472" t="s">
        <v>93</v>
      </c>
      <c r="C472" t="s">
        <v>38</v>
      </c>
      <c r="D472" t="s">
        <v>55</v>
      </c>
      <c r="E472" t="s">
        <v>20</v>
      </c>
      <c r="F472" t="s">
        <v>74</v>
      </c>
      <c r="J472">
        <v>0.25</v>
      </c>
      <c r="K472">
        <v>0.33</v>
      </c>
      <c r="M472" t="s">
        <v>75</v>
      </c>
      <c r="N472" t="s">
        <v>21</v>
      </c>
      <c r="O472" t="s">
        <v>29</v>
      </c>
      <c r="P472">
        <v>2500</v>
      </c>
      <c r="Q472" t="str">
        <f>VLOOKUP(A472&amp;C472&amp;D472,Sheet2!$A$1:$AX$1496,23,FALSE)</f>
        <v>LocationType.BarRestaurant:0.3;LocationType.Park:0.35;LocationType.Recreation:0;LocationType.Accommodation:0.35;</v>
      </c>
    </row>
    <row r="473" spans="1:17" x14ac:dyDescent="0.25">
      <c r="A473">
        <v>0</v>
      </c>
      <c r="B473" t="s">
        <v>93</v>
      </c>
      <c r="C473" t="s">
        <v>38</v>
      </c>
      <c r="D473" t="s">
        <v>55</v>
      </c>
      <c r="E473" t="s">
        <v>30</v>
      </c>
      <c r="F473" t="s">
        <v>26</v>
      </c>
      <c r="H473" t="s">
        <v>27</v>
      </c>
      <c r="I473">
        <v>1.5</v>
      </c>
      <c r="J473">
        <v>1</v>
      </c>
      <c r="K473">
        <v>2</v>
      </c>
      <c r="M473" t="s">
        <v>24</v>
      </c>
    </row>
    <row r="474" spans="1:17" x14ac:dyDescent="0.25">
      <c r="A474">
        <v>0</v>
      </c>
      <c r="B474" t="s">
        <v>93</v>
      </c>
      <c r="C474" t="s">
        <v>38</v>
      </c>
      <c r="D474" t="s">
        <v>55</v>
      </c>
      <c r="E474" t="s">
        <v>20</v>
      </c>
      <c r="F474" t="s">
        <v>74</v>
      </c>
      <c r="J474">
        <v>0.25</v>
      </c>
      <c r="K474">
        <v>0.33</v>
      </c>
      <c r="M474" t="s">
        <v>75</v>
      </c>
      <c r="N474" t="s">
        <v>24</v>
      </c>
      <c r="O474" t="s">
        <v>21</v>
      </c>
    </row>
    <row r="475" spans="1:17" x14ac:dyDescent="0.25">
      <c r="A475">
        <v>0</v>
      </c>
      <c r="B475" t="s">
        <v>93</v>
      </c>
      <c r="C475" t="s">
        <v>38</v>
      </c>
      <c r="D475" t="s">
        <v>55</v>
      </c>
      <c r="E475" t="s">
        <v>18</v>
      </c>
      <c r="F475" t="s">
        <v>31</v>
      </c>
      <c r="G475">
        <v>24</v>
      </c>
      <c r="M475" t="s">
        <v>21</v>
      </c>
    </row>
    <row r="476" spans="1:17" x14ac:dyDescent="0.25">
      <c r="A476">
        <v>0</v>
      </c>
      <c r="B476" t="s">
        <v>93</v>
      </c>
      <c r="C476" t="s">
        <v>37</v>
      </c>
      <c r="D476" t="s">
        <v>55</v>
      </c>
      <c r="E476" t="s">
        <v>18</v>
      </c>
      <c r="F476" t="s">
        <v>26</v>
      </c>
      <c r="H476" t="s">
        <v>27</v>
      </c>
      <c r="I476">
        <v>7.5</v>
      </c>
      <c r="J476">
        <v>6</v>
      </c>
      <c r="K476">
        <v>8</v>
      </c>
      <c r="M476" t="s">
        <v>21</v>
      </c>
    </row>
    <row r="477" spans="1:17" x14ac:dyDescent="0.25">
      <c r="A477">
        <v>0</v>
      </c>
      <c r="B477" t="s">
        <v>93</v>
      </c>
      <c r="C477" t="s">
        <v>37</v>
      </c>
      <c r="D477" t="s">
        <v>55</v>
      </c>
      <c r="E477" t="s">
        <v>20</v>
      </c>
      <c r="F477" t="s">
        <v>74</v>
      </c>
      <c r="J477">
        <v>0.25</v>
      </c>
      <c r="K477">
        <v>0.33</v>
      </c>
      <c r="M477" t="s">
        <v>75</v>
      </c>
      <c r="N477" t="s">
        <v>21</v>
      </c>
      <c r="O477" t="s">
        <v>22</v>
      </c>
    </row>
    <row r="478" spans="1:17" x14ac:dyDescent="0.25">
      <c r="A478">
        <v>0</v>
      </c>
      <c r="B478" t="s">
        <v>93</v>
      </c>
      <c r="C478" t="s">
        <v>37</v>
      </c>
      <c r="D478" t="s">
        <v>55</v>
      </c>
      <c r="E478" t="s">
        <v>23</v>
      </c>
      <c r="F478" t="s">
        <v>26</v>
      </c>
      <c r="H478" t="s">
        <v>19</v>
      </c>
      <c r="J478">
        <v>6</v>
      </c>
      <c r="K478">
        <v>7.5</v>
      </c>
      <c r="M478" t="s">
        <v>22</v>
      </c>
    </row>
    <row r="479" spans="1:17" x14ac:dyDescent="0.25">
      <c r="A479">
        <v>0</v>
      </c>
      <c r="B479" t="s">
        <v>93</v>
      </c>
      <c r="C479" t="s">
        <v>37</v>
      </c>
      <c r="D479" t="s">
        <v>55</v>
      </c>
      <c r="E479" t="s">
        <v>20</v>
      </c>
      <c r="F479" t="s">
        <v>74</v>
      </c>
      <c r="J479">
        <v>0.25</v>
      </c>
      <c r="K479">
        <v>0.33</v>
      </c>
      <c r="M479" t="s">
        <v>75</v>
      </c>
      <c r="N479" t="s">
        <v>24</v>
      </c>
      <c r="O479" t="s">
        <v>21</v>
      </c>
    </row>
    <row r="480" spans="1:17" x14ac:dyDescent="0.25">
      <c r="A480">
        <v>0</v>
      </c>
      <c r="B480" t="s">
        <v>93</v>
      </c>
      <c r="C480" t="s">
        <v>37</v>
      </c>
      <c r="D480" t="s">
        <v>55</v>
      </c>
      <c r="E480" t="s">
        <v>28</v>
      </c>
      <c r="F480" t="s">
        <v>26</v>
      </c>
      <c r="H480" t="s">
        <v>27</v>
      </c>
      <c r="I480">
        <v>1.5</v>
      </c>
      <c r="J480">
        <v>1</v>
      </c>
      <c r="K480">
        <v>2</v>
      </c>
      <c r="M480" t="s">
        <v>21</v>
      </c>
    </row>
    <row r="481" spans="1:17" x14ac:dyDescent="0.25">
      <c r="A481">
        <v>0</v>
      </c>
      <c r="B481" t="s">
        <v>93</v>
      </c>
      <c r="C481" t="s">
        <v>37</v>
      </c>
      <c r="D481" t="s">
        <v>55</v>
      </c>
      <c r="E481" t="s">
        <v>20</v>
      </c>
      <c r="F481" t="s">
        <v>74</v>
      </c>
      <c r="J481">
        <v>0.25</v>
      </c>
      <c r="K481">
        <v>0.33</v>
      </c>
      <c r="M481" t="s">
        <v>75</v>
      </c>
      <c r="N481" t="s">
        <v>24</v>
      </c>
      <c r="O481" t="s">
        <v>29</v>
      </c>
      <c r="P481">
        <v>2500</v>
      </c>
      <c r="Q481" t="str">
        <f>VLOOKUP(A481&amp;C481&amp;D481,Sheet2!$A$1:$AX$1496,23,FALSE)</f>
        <v>LocationType.BarRestaurant:0.3;LocationType.Park:0.1;LocationType.Recreation:0.05;LocationType.Accommodation:0.55;</v>
      </c>
    </row>
    <row r="482" spans="1:17" x14ac:dyDescent="0.25">
      <c r="A482">
        <v>0</v>
      </c>
      <c r="B482" t="s">
        <v>93</v>
      </c>
      <c r="C482" t="s">
        <v>37</v>
      </c>
      <c r="D482" t="s">
        <v>55</v>
      </c>
      <c r="E482" t="s">
        <v>30</v>
      </c>
      <c r="F482" t="s">
        <v>26</v>
      </c>
      <c r="H482" t="s">
        <v>27</v>
      </c>
      <c r="I482">
        <v>3</v>
      </c>
      <c r="J482">
        <v>2</v>
      </c>
      <c r="K482">
        <v>5</v>
      </c>
      <c r="M482" t="s">
        <v>24</v>
      </c>
    </row>
    <row r="483" spans="1:17" x14ac:dyDescent="0.25">
      <c r="A483">
        <v>0</v>
      </c>
      <c r="B483" t="s">
        <v>93</v>
      </c>
      <c r="C483" t="s">
        <v>37</v>
      </c>
      <c r="D483" t="s">
        <v>55</v>
      </c>
      <c r="E483" t="s">
        <v>20</v>
      </c>
      <c r="F483" t="s">
        <v>74</v>
      </c>
      <c r="J483">
        <v>0.25</v>
      </c>
      <c r="K483">
        <v>0.33</v>
      </c>
      <c r="M483" t="s">
        <v>75</v>
      </c>
      <c r="N483" t="s">
        <v>24</v>
      </c>
      <c r="O483" t="s">
        <v>21</v>
      </c>
      <c r="P483">
        <v>1000</v>
      </c>
    </row>
    <row r="484" spans="1:17" x14ac:dyDescent="0.25">
      <c r="A484">
        <v>0</v>
      </c>
      <c r="B484" t="s">
        <v>93</v>
      </c>
      <c r="C484" t="s">
        <v>37</v>
      </c>
      <c r="D484" t="s">
        <v>55</v>
      </c>
      <c r="E484" t="s">
        <v>18</v>
      </c>
      <c r="F484" t="s">
        <v>31</v>
      </c>
      <c r="G484">
        <v>24</v>
      </c>
      <c r="M484" t="s">
        <v>21</v>
      </c>
    </row>
    <row r="485" spans="1:17" x14ac:dyDescent="0.25">
      <c r="A485">
        <v>0</v>
      </c>
      <c r="B485" t="s">
        <v>93</v>
      </c>
      <c r="C485" t="s">
        <v>38</v>
      </c>
      <c r="D485" t="s">
        <v>53</v>
      </c>
      <c r="E485" t="s">
        <v>18</v>
      </c>
      <c r="F485" t="s">
        <v>26</v>
      </c>
      <c r="H485" t="s">
        <v>19</v>
      </c>
      <c r="J485">
        <v>8</v>
      </c>
      <c r="K485">
        <v>11</v>
      </c>
      <c r="M485" t="s">
        <v>21</v>
      </c>
    </row>
    <row r="486" spans="1:17" x14ac:dyDescent="0.25">
      <c r="A486">
        <v>0</v>
      </c>
      <c r="B486" t="s">
        <v>93</v>
      </c>
      <c r="C486" t="s">
        <v>38</v>
      </c>
      <c r="D486" t="s">
        <v>53</v>
      </c>
      <c r="E486" t="s">
        <v>20</v>
      </c>
      <c r="F486" t="s">
        <v>74</v>
      </c>
      <c r="J486">
        <v>0.25</v>
      </c>
      <c r="K486">
        <v>0.33</v>
      </c>
      <c r="M486" t="s">
        <v>75</v>
      </c>
      <c r="N486" t="s">
        <v>21</v>
      </c>
      <c r="O486" t="s">
        <v>62</v>
      </c>
      <c r="Q486" t="str">
        <f>VLOOKUP(A486&amp;C486&amp;D486,Sheet2!$A$1:$AA$177,11,FALSE)</f>
        <v>LocationType.Retail: 0.075;LocationType.Supermarket: 0.2;LocationType.FoodBeverage: 0.05;LocationType.Mall: 0.125;LocationType.Pharmacy: 0;LocationType.Accommodation: 0.55;</v>
      </c>
    </row>
    <row r="487" spans="1:17" x14ac:dyDescent="0.25">
      <c r="A487">
        <v>0</v>
      </c>
      <c r="B487" t="s">
        <v>93</v>
      </c>
      <c r="C487" t="s">
        <v>38</v>
      </c>
      <c r="D487" t="s">
        <v>53</v>
      </c>
      <c r="E487" t="s">
        <v>25</v>
      </c>
      <c r="F487" t="s">
        <v>26</v>
      </c>
      <c r="H487" t="s">
        <v>27</v>
      </c>
      <c r="I487">
        <v>0.75</v>
      </c>
      <c r="J487">
        <v>0.5</v>
      </c>
      <c r="K487">
        <v>1</v>
      </c>
      <c r="M487" t="s">
        <v>24</v>
      </c>
    </row>
    <row r="488" spans="1:17" x14ac:dyDescent="0.25">
      <c r="A488">
        <v>0</v>
      </c>
      <c r="B488" t="s">
        <v>93</v>
      </c>
      <c r="C488" t="s">
        <v>38</v>
      </c>
      <c r="D488" t="s">
        <v>53</v>
      </c>
      <c r="E488" t="s">
        <v>20</v>
      </c>
      <c r="F488" t="s">
        <v>74</v>
      </c>
      <c r="J488">
        <v>0.25</v>
      </c>
      <c r="K488">
        <v>0.33</v>
      </c>
      <c r="M488" t="s">
        <v>75</v>
      </c>
      <c r="N488" t="s">
        <v>24</v>
      </c>
      <c r="O488" t="s">
        <v>21</v>
      </c>
    </row>
    <row r="489" spans="1:17" x14ac:dyDescent="0.25">
      <c r="A489">
        <v>0</v>
      </c>
      <c r="B489" t="s">
        <v>93</v>
      </c>
      <c r="C489" t="s">
        <v>38</v>
      </c>
      <c r="D489" t="s">
        <v>53</v>
      </c>
      <c r="E489" t="s">
        <v>28</v>
      </c>
      <c r="F489" t="s">
        <v>26</v>
      </c>
      <c r="H489" t="s">
        <v>27</v>
      </c>
      <c r="I489">
        <v>1</v>
      </c>
      <c r="J489">
        <v>0.5</v>
      </c>
      <c r="K489">
        <v>2</v>
      </c>
      <c r="M489" t="s">
        <v>21</v>
      </c>
    </row>
    <row r="490" spans="1:17" x14ac:dyDescent="0.25">
      <c r="A490">
        <v>0</v>
      </c>
      <c r="B490" t="s">
        <v>93</v>
      </c>
      <c r="C490" t="s">
        <v>38</v>
      </c>
      <c r="D490" t="s">
        <v>53</v>
      </c>
      <c r="E490" t="s">
        <v>18</v>
      </c>
      <c r="F490" t="s">
        <v>31</v>
      </c>
      <c r="G490">
        <v>24</v>
      </c>
      <c r="M490" t="s">
        <v>21</v>
      </c>
    </row>
    <row r="491" spans="1:17" x14ac:dyDescent="0.25">
      <c r="A491">
        <v>0</v>
      </c>
      <c r="B491" t="s">
        <v>93</v>
      </c>
      <c r="C491" t="s">
        <v>37</v>
      </c>
      <c r="D491" t="s">
        <v>53</v>
      </c>
      <c r="E491" t="s">
        <v>18</v>
      </c>
      <c r="F491" t="s">
        <v>26</v>
      </c>
      <c r="H491" t="s">
        <v>27</v>
      </c>
      <c r="I491">
        <v>6.5</v>
      </c>
      <c r="J491">
        <v>6</v>
      </c>
      <c r="K491">
        <v>7</v>
      </c>
      <c r="M491" t="s">
        <v>21</v>
      </c>
    </row>
    <row r="492" spans="1:17" x14ac:dyDescent="0.25">
      <c r="A492">
        <v>0</v>
      </c>
      <c r="B492" t="s">
        <v>93</v>
      </c>
      <c r="C492" t="s">
        <v>37</v>
      </c>
      <c r="D492" t="s">
        <v>53</v>
      </c>
      <c r="E492" t="s">
        <v>20</v>
      </c>
      <c r="F492" t="s">
        <v>74</v>
      </c>
      <c r="J492">
        <v>0.25</v>
      </c>
      <c r="K492">
        <v>0.33</v>
      </c>
      <c r="M492" t="s">
        <v>75</v>
      </c>
      <c r="N492" t="s">
        <v>21</v>
      </c>
      <c r="O492" t="s">
        <v>32</v>
      </c>
    </row>
    <row r="493" spans="1:17" x14ac:dyDescent="0.25">
      <c r="A493">
        <v>0</v>
      </c>
      <c r="B493" t="s">
        <v>93</v>
      </c>
      <c r="C493" t="s">
        <v>37</v>
      </c>
      <c r="D493" t="s">
        <v>53</v>
      </c>
      <c r="E493" t="s">
        <v>33</v>
      </c>
      <c r="F493" t="s">
        <v>26</v>
      </c>
      <c r="H493" t="s">
        <v>19</v>
      </c>
      <c r="J493">
        <v>3</v>
      </c>
      <c r="K493">
        <v>3.5</v>
      </c>
      <c r="M493" t="s">
        <v>32</v>
      </c>
    </row>
    <row r="494" spans="1:17" x14ac:dyDescent="0.25">
      <c r="A494">
        <v>0</v>
      </c>
      <c r="B494" t="s">
        <v>93</v>
      </c>
      <c r="C494" t="s">
        <v>37</v>
      </c>
      <c r="D494" t="s">
        <v>53</v>
      </c>
      <c r="E494" t="s">
        <v>34</v>
      </c>
      <c r="F494" t="s">
        <v>26</v>
      </c>
      <c r="H494" t="s">
        <v>19</v>
      </c>
      <c r="J494">
        <v>0.5</v>
      </c>
      <c r="K494">
        <v>0.75</v>
      </c>
      <c r="M494" t="s">
        <v>24</v>
      </c>
    </row>
    <row r="495" spans="1:17" x14ac:dyDescent="0.25">
      <c r="A495">
        <v>0</v>
      </c>
      <c r="B495" t="s">
        <v>93</v>
      </c>
      <c r="C495" t="s">
        <v>37</v>
      </c>
      <c r="D495" t="s">
        <v>53</v>
      </c>
      <c r="E495" t="s">
        <v>33</v>
      </c>
      <c r="F495" t="s">
        <v>26</v>
      </c>
      <c r="H495" t="s">
        <v>27</v>
      </c>
      <c r="I495">
        <v>2.5</v>
      </c>
      <c r="J495">
        <v>2</v>
      </c>
      <c r="K495">
        <v>3</v>
      </c>
      <c r="M495" t="s">
        <v>32</v>
      </c>
    </row>
    <row r="496" spans="1:17" x14ac:dyDescent="0.25">
      <c r="A496">
        <v>0</v>
      </c>
      <c r="B496" t="s">
        <v>93</v>
      </c>
      <c r="C496" t="s">
        <v>37</v>
      </c>
      <c r="D496" t="s">
        <v>53</v>
      </c>
      <c r="E496" t="s">
        <v>20</v>
      </c>
      <c r="F496" t="s">
        <v>74</v>
      </c>
      <c r="J496">
        <v>0.25</v>
      </c>
      <c r="K496">
        <v>0.33</v>
      </c>
      <c r="M496" t="s">
        <v>75</v>
      </c>
      <c r="N496" t="s">
        <v>24</v>
      </c>
      <c r="O496" t="s">
        <v>21</v>
      </c>
    </row>
    <row r="497" spans="1:17" x14ac:dyDescent="0.25">
      <c r="A497">
        <v>0</v>
      </c>
      <c r="B497" t="s">
        <v>93</v>
      </c>
      <c r="C497" t="s">
        <v>37</v>
      </c>
      <c r="D497" t="s">
        <v>53</v>
      </c>
      <c r="E497" t="s">
        <v>28</v>
      </c>
      <c r="F497" t="s">
        <v>26</v>
      </c>
      <c r="H497" t="s">
        <v>27</v>
      </c>
      <c r="I497">
        <v>0.5</v>
      </c>
      <c r="J497">
        <v>0.33</v>
      </c>
      <c r="K497">
        <v>0.75</v>
      </c>
      <c r="M497" t="s">
        <v>21</v>
      </c>
    </row>
    <row r="498" spans="1:17" x14ac:dyDescent="0.25">
      <c r="A498">
        <v>0</v>
      </c>
      <c r="B498" t="s">
        <v>93</v>
      </c>
      <c r="C498" t="s">
        <v>37</v>
      </c>
      <c r="D498" t="s">
        <v>53</v>
      </c>
      <c r="E498" t="s">
        <v>20</v>
      </c>
      <c r="F498" t="s">
        <v>74</v>
      </c>
      <c r="J498">
        <v>0.25</v>
      </c>
      <c r="K498">
        <v>0.33</v>
      </c>
      <c r="M498" t="s">
        <v>75</v>
      </c>
      <c r="N498" t="s">
        <v>24</v>
      </c>
      <c r="O498" t="s">
        <v>29</v>
      </c>
      <c r="P498">
        <v>2500</v>
      </c>
      <c r="Q498" t="str">
        <f>VLOOKUP(A498&amp;C498&amp;D498,Sheet2!$A$1:$AX$1496,23,FALSE)</f>
        <v>LocationType.BarRestaurant:0.25;LocationType.Park:0.2;LocationType.Recreation:0.15;LocationType.Accommodation:0.4;</v>
      </c>
    </row>
    <row r="499" spans="1:17" x14ac:dyDescent="0.25">
      <c r="A499">
        <v>0</v>
      </c>
      <c r="B499" t="s">
        <v>93</v>
      </c>
      <c r="C499" t="s">
        <v>37</v>
      </c>
      <c r="D499" t="s">
        <v>53</v>
      </c>
      <c r="E499" t="s">
        <v>30</v>
      </c>
      <c r="F499" t="s">
        <v>26</v>
      </c>
      <c r="H499" t="s">
        <v>27</v>
      </c>
      <c r="I499">
        <v>3.5</v>
      </c>
      <c r="J499">
        <v>3</v>
      </c>
      <c r="K499">
        <v>5</v>
      </c>
      <c r="M499" t="s">
        <v>24</v>
      </c>
    </row>
    <row r="500" spans="1:17" x14ac:dyDescent="0.25">
      <c r="A500">
        <v>0</v>
      </c>
      <c r="B500" t="s">
        <v>93</v>
      </c>
      <c r="C500" t="s">
        <v>37</v>
      </c>
      <c r="D500" t="s">
        <v>53</v>
      </c>
      <c r="E500" t="s">
        <v>20</v>
      </c>
      <c r="F500" t="s">
        <v>74</v>
      </c>
      <c r="J500">
        <v>0.25</v>
      </c>
      <c r="K500">
        <v>0.33</v>
      </c>
      <c r="M500" t="s">
        <v>75</v>
      </c>
      <c r="N500" t="s">
        <v>24</v>
      </c>
      <c r="O500" t="s">
        <v>21</v>
      </c>
    </row>
    <row r="501" spans="1:17" x14ac:dyDescent="0.25">
      <c r="A501">
        <v>0</v>
      </c>
      <c r="B501" t="s">
        <v>93</v>
      </c>
      <c r="C501" t="s">
        <v>37</v>
      </c>
      <c r="D501" t="s">
        <v>53</v>
      </c>
      <c r="E501" t="s">
        <v>18</v>
      </c>
      <c r="F501" t="s">
        <v>31</v>
      </c>
      <c r="G501">
        <v>24</v>
      </c>
      <c r="M501" t="s">
        <v>21</v>
      </c>
    </row>
    <row r="502" spans="1:17" x14ac:dyDescent="0.25">
      <c r="A502">
        <v>0</v>
      </c>
      <c r="B502" t="s">
        <v>93</v>
      </c>
      <c r="C502" t="s">
        <v>38</v>
      </c>
      <c r="D502" t="s">
        <v>56</v>
      </c>
      <c r="E502" t="s">
        <v>18</v>
      </c>
      <c r="F502" t="s">
        <v>26</v>
      </c>
      <c r="H502" t="s">
        <v>19</v>
      </c>
      <c r="J502">
        <v>8</v>
      </c>
      <c r="K502">
        <v>14</v>
      </c>
      <c r="M502" t="s">
        <v>21</v>
      </c>
    </row>
    <row r="503" spans="1:17" x14ac:dyDescent="0.25">
      <c r="A503">
        <v>0</v>
      </c>
      <c r="B503" t="s">
        <v>93</v>
      </c>
      <c r="C503" t="s">
        <v>38</v>
      </c>
      <c r="D503" t="s">
        <v>56</v>
      </c>
      <c r="E503" t="s">
        <v>28</v>
      </c>
      <c r="F503" t="s">
        <v>26</v>
      </c>
      <c r="H503" t="s">
        <v>27</v>
      </c>
      <c r="I503">
        <v>1</v>
      </c>
      <c r="J503">
        <v>0.5</v>
      </c>
      <c r="K503">
        <v>2</v>
      </c>
      <c r="M503" t="s">
        <v>21</v>
      </c>
    </row>
    <row r="504" spans="1:17" x14ac:dyDescent="0.25">
      <c r="A504">
        <v>0</v>
      </c>
      <c r="B504" t="s">
        <v>93</v>
      </c>
      <c r="C504" t="s">
        <v>38</v>
      </c>
      <c r="D504" t="s">
        <v>56</v>
      </c>
      <c r="E504" t="s">
        <v>18</v>
      </c>
      <c r="F504" t="s">
        <v>31</v>
      </c>
      <c r="G504">
        <v>24</v>
      </c>
      <c r="M504" t="s">
        <v>21</v>
      </c>
    </row>
    <row r="505" spans="1:17" x14ac:dyDescent="0.25">
      <c r="A505">
        <v>0</v>
      </c>
      <c r="B505" t="s">
        <v>93</v>
      </c>
      <c r="C505" t="s">
        <v>37</v>
      </c>
      <c r="D505" t="s">
        <v>56</v>
      </c>
      <c r="E505" t="s">
        <v>18</v>
      </c>
      <c r="F505" t="s">
        <v>26</v>
      </c>
      <c r="H505" t="s">
        <v>27</v>
      </c>
      <c r="I505">
        <v>7.5</v>
      </c>
      <c r="J505">
        <v>6</v>
      </c>
      <c r="K505">
        <v>8</v>
      </c>
      <c r="M505" t="s">
        <v>21</v>
      </c>
    </row>
    <row r="506" spans="1:17" x14ac:dyDescent="0.25">
      <c r="A506">
        <v>0</v>
      </c>
      <c r="B506" t="s">
        <v>93</v>
      </c>
      <c r="C506" t="s">
        <v>37</v>
      </c>
      <c r="D506" t="s">
        <v>56</v>
      </c>
      <c r="E506" t="s">
        <v>20</v>
      </c>
      <c r="F506" t="s">
        <v>74</v>
      </c>
      <c r="J506">
        <v>0.25</v>
      </c>
      <c r="K506">
        <v>0.33</v>
      </c>
      <c r="M506" t="s">
        <v>75</v>
      </c>
      <c r="N506" t="s">
        <v>21</v>
      </c>
      <c r="O506" t="s">
        <v>22</v>
      </c>
    </row>
    <row r="507" spans="1:17" x14ac:dyDescent="0.25">
      <c r="A507">
        <v>0</v>
      </c>
      <c r="B507" t="s">
        <v>93</v>
      </c>
      <c r="C507" t="s">
        <v>37</v>
      </c>
      <c r="D507" t="s">
        <v>56</v>
      </c>
      <c r="E507" t="s">
        <v>23</v>
      </c>
      <c r="F507" t="s">
        <v>26</v>
      </c>
      <c r="H507" t="s">
        <v>19</v>
      </c>
      <c r="J507">
        <v>6</v>
      </c>
      <c r="K507">
        <v>8</v>
      </c>
      <c r="M507" t="s">
        <v>22</v>
      </c>
    </row>
    <row r="508" spans="1:17" x14ac:dyDescent="0.25">
      <c r="A508">
        <v>0</v>
      </c>
      <c r="B508" t="s">
        <v>93</v>
      </c>
      <c r="C508" t="s">
        <v>37</v>
      </c>
      <c r="D508" t="s">
        <v>56</v>
      </c>
      <c r="E508" t="s">
        <v>20</v>
      </c>
      <c r="F508" t="s">
        <v>74</v>
      </c>
      <c r="J508">
        <v>0.25</v>
      </c>
      <c r="K508">
        <v>0.33</v>
      </c>
      <c r="M508" t="s">
        <v>75</v>
      </c>
      <c r="N508" t="s">
        <v>24</v>
      </c>
      <c r="O508" t="s">
        <v>29</v>
      </c>
      <c r="P508">
        <v>2500</v>
      </c>
      <c r="Q508" t="str">
        <f>VLOOKUP(A508&amp;C508&amp;D508,Sheet2!$A$1:$AX$1496,23,FALSE)</f>
        <v>LocationType.BarRestaurant:0;LocationType.Park:0.3;LocationType.Recreation:0;LocationType.Accommodation:0.7;</v>
      </c>
    </row>
    <row r="509" spans="1:17" x14ac:dyDescent="0.25">
      <c r="A509">
        <v>0</v>
      </c>
      <c r="B509" t="s">
        <v>93</v>
      </c>
      <c r="C509" t="s">
        <v>37</v>
      </c>
      <c r="D509" t="s">
        <v>56</v>
      </c>
      <c r="E509" t="s">
        <v>30</v>
      </c>
      <c r="F509" t="s">
        <v>26</v>
      </c>
      <c r="H509" t="s">
        <v>19</v>
      </c>
      <c r="J509">
        <v>4</v>
      </c>
      <c r="K509">
        <v>5.5</v>
      </c>
      <c r="M509" t="s">
        <v>24</v>
      </c>
    </row>
    <row r="510" spans="1:17" x14ac:dyDescent="0.25">
      <c r="A510">
        <v>0</v>
      </c>
      <c r="B510" t="s">
        <v>93</v>
      </c>
      <c r="C510" t="s">
        <v>37</v>
      </c>
      <c r="D510" t="s">
        <v>56</v>
      </c>
      <c r="E510" t="s">
        <v>20</v>
      </c>
      <c r="F510" t="s">
        <v>74</v>
      </c>
      <c r="J510">
        <v>0.25</v>
      </c>
      <c r="K510">
        <v>0.33</v>
      </c>
      <c r="M510" t="s">
        <v>75</v>
      </c>
      <c r="N510" t="s">
        <v>24</v>
      </c>
      <c r="O510" t="s">
        <v>21</v>
      </c>
      <c r="P510">
        <v>1000</v>
      </c>
    </row>
    <row r="511" spans="1:17" x14ac:dyDescent="0.25">
      <c r="A511">
        <v>0</v>
      </c>
      <c r="B511" t="s">
        <v>93</v>
      </c>
      <c r="C511" t="s">
        <v>37</v>
      </c>
      <c r="D511" t="s">
        <v>56</v>
      </c>
      <c r="E511" t="s">
        <v>28</v>
      </c>
      <c r="F511" t="s">
        <v>26</v>
      </c>
      <c r="H511" t="s">
        <v>27</v>
      </c>
      <c r="I511">
        <v>0.75</v>
      </c>
      <c r="J511">
        <v>0.5</v>
      </c>
      <c r="K511">
        <v>1</v>
      </c>
      <c r="M511" t="s">
        <v>21</v>
      </c>
    </row>
    <row r="512" spans="1:17" x14ac:dyDescent="0.25">
      <c r="A512">
        <v>0</v>
      </c>
      <c r="B512" t="s">
        <v>93</v>
      </c>
      <c r="C512" t="s">
        <v>37</v>
      </c>
      <c r="D512" t="s">
        <v>56</v>
      </c>
      <c r="E512" t="s">
        <v>20</v>
      </c>
      <c r="F512" t="s">
        <v>74</v>
      </c>
      <c r="J512">
        <v>0.25</v>
      </c>
      <c r="K512">
        <v>0.33</v>
      </c>
      <c r="M512" t="s">
        <v>75</v>
      </c>
      <c r="N512" t="s">
        <v>24</v>
      </c>
      <c r="O512" t="s">
        <v>21</v>
      </c>
    </row>
    <row r="513" spans="1:17" x14ac:dyDescent="0.25">
      <c r="A513">
        <v>0</v>
      </c>
      <c r="B513" t="s">
        <v>93</v>
      </c>
      <c r="C513" t="s">
        <v>37</v>
      </c>
      <c r="D513" t="s">
        <v>56</v>
      </c>
      <c r="E513" t="s">
        <v>18</v>
      </c>
      <c r="F513" t="s">
        <v>31</v>
      </c>
      <c r="G513">
        <v>24</v>
      </c>
      <c r="M513" t="s">
        <v>21</v>
      </c>
    </row>
    <row r="514" spans="1:17" x14ac:dyDescent="0.25">
      <c r="A514">
        <v>0</v>
      </c>
      <c r="B514" t="s">
        <v>93</v>
      </c>
      <c r="C514" t="s">
        <v>37</v>
      </c>
      <c r="D514" t="s">
        <v>52</v>
      </c>
      <c r="E514" t="s">
        <v>18</v>
      </c>
      <c r="F514" t="s">
        <v>26</v>
      </c>
      <c r="H514" t="s">
        <v>19</v>
      </c>
      <c r="J514">
        <v>8</v>
      </c>
      <c r="K514">
        <v>9</v>
      </c>
      <c r="M514" t="s">
        <v>21</v>
      </c>
    </row>
    <row r="515" spans="1:17" x14ac:dyDescent="0.25">
      <c r="A515">
        <v>0</v>
      </c>
      <c r="B515" t="s">
        <v>93</v>
      </c>
      <c r="C515" t="s">
        <v>37</v>
      </c>
      <c r="D515" t="s">
        <v>52</v>
      </c>
      <c r="E515" t="s">
        <v>28</v>
      </c>
      <c r="F515" t="s">
        <v>26</v>
      </c>
      <c r="H515" t="s">
        <v>27</v>
      </c>
      <c r="I515">
        <v>1</v>
      </c>
      <c r="J515">
        <v>0.5</v>
      </c>
      <c r="K515">
        <v>2</v>
      </c>
      <c r="M515" t="s">
        <v>21</v>
      </c>
    </row>
    <row r="516" spans="1:17" x14ac:dyDescent="0.25">
      <c r="A516">
        <v>0</v>
      </c>
      <c r="B516" t="s">
        <v>93</v>
      </c>
      <c r="C516" t="s">
        <v>37</v>
      </c>
      <c r="D516" t="s">
        <v>52</v>
      </c>
      <c r="E516" t="s">
        <v>20</v>
      </c>
      <c r="F516" t="s">
        <v>74</v>
      </c>
      <c r="J516">
        <v>0.25</v>
      </c>
      <c r="K516">
        <v>0.33</v>
      </c>
      <c r="M516" t="s">
        <v>75</v>
      </c>
      <c r="N516" t="s">
        <v>24</v>
      </c>
      <c r="O516" t="s">
        <v>29</v>
      </c>
      <c r="P516">
        <v>2500</v>
      </c>
      <c r="Q516" t="str">
        <f>VLOOKUP(A516&amp;C516&amp;D516,Sheet2!$A$1:$AX$1496,23,FALSE)</f>
        <v>LocationType.BarRestaurant:0.25;LocationType.Park:0.2;LocationType.Recreation:0.15;LocationType.Accommodation:0.4;</v>
      </c>
    </row>
    <row r="517" spans="1:17" x14ac:dyDescent="0.25">
      <c r="A517">
        <v>0</v>
      </c>
      <c r="B517" t="s">
        <v>93</v>
      </c>
      <c r="C517" t="s">
        <v>37</v>
      </c>
      <c r="D517" t="s">
        <v>52</v>
      </c>
      <c r="E517" t="s">
        <v>30</v>
      </c>
      <c r="F517" t="s">
        <v>26</v>
      </c>
      <c r="H517" t="s">
        <v>27</v>
      </c>
      <c r="I517">
        <v>3.5</v>
      </c>
      <c r="J517">
        <v>3</v>
      </c>
      <c r="K517">
        <v>5</v>
      </c>
      <c r="M517" t="s">
        <v>24</v>
      </c>
    </row>
    <row r="518" spans="1:17" x14ac:dyDescent="0.25">
      <c r="A518">
        <v>0</v>
      </c>
      <c r="B518" t="s">
        <v>93</v>
      </c>
      <c r="C518" t="s">
        <v>37</v>
      </c>
      <c r="D518" t="s">
        <v>52</v>
      </c>
      <c r="E518" t="s">
        <v>20</v>
      </c>
      <c r="F518" t="s">
        <v>74</v>
      </c>
      <c r="J518">
        <v>0.25</v>
      </c>
      <c r="K518">
        <v>0.33</v>
      </c>
      <c r="M518" t="s">
        <v>75</v>
      </c>
      <c r="N518" t="s">
        <v>24</v>
      </c>
      <c r="O518" t="s">
        <v>21</v>
      </c>
    </row>
    <row r="519" spans="1:17" x14ac:dyDescent="0.25">
      <c r="A519">
        <v>0</v>
      </c>
      <c r="B519" t="s">
        <v>93</v>
      </c>
      <c r="C519" t="s">
        <v>37</v>
      </c>
      <c r="D519" t="s">
        <v>52</v>
      </c>
      <c r="E519" t="s">
        <v>18</v>
      </c>
      <c r="F519" t="s">
        <v>31</v>
      </c>
      <c r="G519">
        <v>24</v>
      </c>
      <c r="M519" t="s">
        <v>21</v>
      </c>
    </row>
    <row r="520" spans="1:17" x14ac:dyDescent="0.25">
      <c r="A520">
        <v>0</v>
      </c>
      <c r="B520" t="s">
        <v>93</v>
      </c>
      <c r="C520" t="s">
        <v>36</v>
      </c>
      <c r="D520" t="s">
        <v>52</v>
      </c>
      <c r="E520" t="s">
        <v>18</v>
      </c>
      <c r="F520" t="s">
        <v>26</v>
      </c>
      <c r="H520" t="s">
        <v>19</v>
      </c>
      <c r="J520">
        <v>8</v>
      </c>
      <c r="K520">
        <v>11</v>
      </c>
      <c r="M520" t="s">
        <v>21</v>
      </c>
    </row>
    <row r="521" spans="1:17" x14ac:dyDescent="0.25">
      <c r="A521">
        <v>0</v>
      </c>
      <c r="B521" t="s">
        <v>93</v>
      </c>
      <c r="C521" t="s">
        <v>36</v>
      </c>
      <c r="D521" t="s">
        <v>52</v>
      </c>
      <c r="E521" t="s">
        <v>20</v>
      </c>
      <c r="F521" t="s">
        <v>74</v>
      </c>
      <c r="J521">
        <v>0.25</v>
      </c>
      <c r="K521">
        <v>0.33</v>
      </c>
      <c r="M521" t="s">
        <v>75</v>
      </c>
      <c r="N521" t="s">
        <v>21</v>
      </c>
      <c r="O521" t="s">
        <v>62</v>
      </c>
      <c r="Q521" t="str">
        <f>VLOOKUP(A521&amp;C521&amp;D521,Sheet2!$A$1:$AA$177,11,FALSE)</f>
        <v>LocationType.Retail: 0.09;LocationType.Supermarket: 0.25;LocationType.FoodBeverage: 0.27;LocationType.Mall: 0.198;LocationType.Pharmacy: 0.05;LocationType.Accommodation: 0.142;</v>
      </c>
    </row>
    <row r="522" spans="1:17" x14ac:dyDescent="0.25">
      <c r="A522">
        <v>0</v>
      </c>
      <c r="B522" t="s">
        <v>93</v>
      </c>
      <c r="C522" t="s">
        <v>36</v>
      </c>
      <c r="D522" t="s">
        <v>52</v>
      </c>
      <c r="E522" t="s">
        <v>25</v>
      </c>
      <c r="F522" t="s">
        <v>26</v>
      </c>
      <c r="H522" t="s">
        <v>27</v>
      </c>
      <c r="I522">
        <v>0.75</v>
      </c>
      <c r="J522">
        <v>0.5</v>
      </c>
      <c r="K522">
        <v>1</v>
      </c>
      <c r="M522" t="s">
        <v>24</v>
      </c>
    </row>
    <row r="523" spans="1:17" x14ac:dyDescent="0.25">
      <c r="A523">
        <v>0</v>
      </c>
      <c r="B523" t="s">
        <v>93</v>
      </c>
      <c r="C523" t="s">
        <v>36</v>
      </c>
      <c r="D523" t="s">
        <v>52</v>
      </c>
      <c r="E523" t="s">
        <v>20</v>
      </c>
      <c r="F523" t="s">
        <v>74</v>
      </c>
      <c r="J523">
        <v>0.25</v>
      </c>
      <c r="K523">
        <v>0.33</v>
      </c>
      <c r="M523" t="s">
        <v>75</v>
      </c>
      <c r="N523" t="s">
        <v>24</v>
      </c>
      <c r="O523" t="s">
        <v>21</v>
      </c>
    </row>
    <row r="524" spans="1:17" x14ac:dyDescent="0.25">
      <c r="A524">
        <v>0</v>
      </c>
      <c r="B524" t="s">
        <v>93</v>
      </c>
      <c r="C524" t="s">
        <v>36</v>
      </c>
      <c r="D524" t="s">
        <v>52</v>
      </c>
      <c r="E524" t="s">
        <v>28</v>
      </c>
      <c r="F524" t="s">
        <v>26</v>
      </c>
      <c r="H524" t="s">
        <v>27</v>
      </c>
      <c r="I524">
        <v>1</v>
      </c>
      <c r="J524">
        <v>0.5</v>
      </c>
      <c r="K524">
        <v>2</v>
      </c>
      <c r="M524" t="s">
        <v>21</v>
      </c>
    </row>
    <row r="525" spans="1:17" x14ac:dyDescent="0.25">
      <c r="A525">
        <v>0</v>
      </c>
      <c r="B525" t="s">
        <v>93</v>
      </c>
      <c r="C525" t="s">
        <v>36</v>
      </c>
      <c r="D525" t="s">
        <v>52</v>
      </c>
      <c r="E525" t="s">
        <v>20</v>
      </c>
      <c r="F525" t="s">
        <v>74</v>
      </c>
      <c r="J525">
        <v>0.25</v>
      </c>
      <c r="K525">
        <v>0.33</v>
      </c>
      <c r="M525" t="s">
        <v>75</v>
      </c>
      <c r="N525" t="s">
        <v>24</v>
      </c>
      <c r="O525" t="s">
        <v>29</v>
      </c>
      <c r="P525">
        <v>2500</v>
      </c>
      <c r="Q525" t="str">
        <f>VLOOKUP(A525&amp;C525&amp;D525,Sheet2!$A$1:$AX$1496,23,FALSE)</f>
        <v>LocationType.BarRestaurant:0.2;LocationType.Park:0.1;LocationType.Recreation:0.15;LocationType.Accommodation:0.55;</v>
      </c>
    </row>
    <row r="526" spans="1:17" x14ac:dyDescent="0.25">
      <c r="A526">
        <v>0</v>
      </c>
      <c r="B526" t="s">
        <v>93</v>
      </c>
      <c r="C526" t="s">
        <v>36</v>
      </c>
      <c r="D526" t="s">
        <v>52</v>
      </c>
      <c r="E526" t="s">
        <v>30</v>
      </c>
      <c r="F526" t="s">
        <v>26</v>
      </c>
      <c r="H526" t="s">
        <v>27</v>
      </c>
      <c r="I526">
        <v>4</v>
      </c>
      <c r="J526">
        <v>3</v>
      </c>
      <c r="K526">
        <v>5</v>
      </c>
      <c r="M526" t="s">
        <v>24</v>
      </c>
    </row>
    <row r="527" spans="1:17" x14ac:dyDescent="0.25">
      <c r="A527">
        <v>0</v>
      </c>
      <c r="B527" t="s">
        <v>93</v>
      </c>
      <c r="C527" t="s">
        <v>36</v>
      </c>
      <c r="D527" t="s">
        <v>52</v>
      </c>
      <c r="E527" t="s">
        <v>20</v>
      </c>
      <c r="F527" t="s">
        <v>74</v>
      </c>
      <c r="J527">
        <v>0.25</v>
      </c>
      <c r="K527">
        <v>0.33</v>
      </c>
      <c r="M527" t="s">
        <v>75</v>
      </c>
      <c r="N527" t="s">
        <v>24</v>
      </c>
      <c r="O527" t="s">
        <v>21</v>
      </c>
    </row>
    <row r="528" spans="1:17" x14ac:dyDescent="0.25">
      <c r="A528">
        <v>0</v>
      </c>
      <c r="B528" t="s">
        <v>93</v>
      </c>
      <c r="C528" t="s">
        <v>36</v>
      </c>
      <c r="D528" t="s">
        <v>52</v>
      </c>
      <c r="E528" t="s">
        <v>18</v>
      </c>
      <c r="F528" t="s">
        <v>31</v>
      </c>
      <c r="G528">
        <v>24</v>
      </c>
      <c r="M528" t="s">
        <v>21</v>
      </c>
    </row>
    <row r="529" spans="1:17" x14ac:dyDescent="0.25">
      <c r="A529">
        <v>0</v>
      </c>
      <c r="B529" t="s">
        <v>93</v>
      </c>
      <c r="C529" t="s">
        <v>38</v>
      </c>
      <c r="D529" t="s">
        <v>52</v>
      </c>
      <c r="E529" t="s">
        <v>18</v>
      </c>
      <c r="F529" t="s">
        <v>26</v>
      </c>
      <c r="H529" t="s">
        <v>19</v>
      </c>
      <c r="J529">
        <v>8</v>
      </c>
      <c r="K529">
        <v>11</v>
      </c>
      <c r="M529" t="s">
        <v>21</v>
      </c>
    </row>
    <row r="530" spans="1:17" x14ac:dyDescent="0.25">
      <c r="A530">
        <v>0</v>
      </c>
      <c r="B530" t="s">
        <v>93</v>
      </c>
      <c r="C530" t="s">
        <v>38</v>
      </c>
      <c r="D530" t="s">
        <v>52</v>
      </c>
      <c r="E530" t="s">
        <v>20</v>
      </c>
      <c r="F530" t="s">
        <v>74</v>
      </c>
      <c r="J530">
        <v>0.25</v>
      </c>
      <c r="K530">
        <v>0.33</v>
      </c>
      <c r="M530" t="s">
        <v>75</v>
      </c>
      <c r="N530" t="s">
        <v>21</v>
      </c>
      <c r="O530" t="s">
        <v>62</v>
      </c>
      <c r="Q530" t="str">
        <f>VLOOKUP(A530&amp;C530&amp;D530,Sheet2!$A$1:$AA$177,11,FALSE)</f>
        <v>LocationType.Retail: 0.025;LocationType.Supermarket: 0.15;LocationType.FoodBeverage: 0.175;LocationType.Mall: 0.075;LocationType.Pharmacy: 0;LocationType.Accommodation: 0.575;</v>
      </c>
    </row>
    <row r="531" spans="1:17" x14ac:dyDescent="0.25">
      <c r="A531">
        <v>0</v>
      </c>
      <c r="B531" t="s">
        <v>93</v>
      </c>
      <c r="C531" t="s">
        <v>38</v>
      </c>
      <c r="D531" t="s">
        <v>52</v>
      </c>
      <c r="E531" t="s">
        <v>25</v>
      </c>
      <c r="F531" t="s">
        <v>26</v>
      </c>
      <c r="H531" t="s">
        <v>27</v>
      </c>
      <c r="I531">
        <v>0.75</v>
      </c>
      <c r="J531">
        <v>0.5</v>
      </c>
      <c r="K531">
        <v>1</v>
      </c>
      <c r="M531" t="s">
        <v>24</v>
      </c>
    </row>
    <row r="532" spans="1:17" x14ac:dyDescent="0.25">
      <c r="A532">
        <v>0</v>
      </c>
      <c r="B532" t="s">
        <v>93</v>
      </c>
      <c r="C532" t="s">
        <v>38</v>
      </c>
      <c r="D532" t="s">
        <v>52</v>
      </c>
      <c r="E532" t="s">
        <v>20</v>
      </c>
      <c r="F532" t="s">
        <v>74</v>
      </c>
      <c r="J532">
        <v>0.25</v>
      </c>
      <c r="K532">
        <v>0.33</v>
      </c>
      <c r="M532" t="s">
        <v>75</v>
      </c>
      <c r="N532" t="s">
        <v>24</v>
      </c>
      <c r="O532" t="s">
        <v>21</v>
      </c>
    </row>
    <row r="533" spans="1:17" x14ac:dyDescent="0.25">
      <c r="A533">
        <v>0</v>
      </c>
      <c r="B533" t="s">
        <v>93</v>
      </c>
      <c r="C533" t="s">
        <v>38</v>
      </c>
      <c r="D533" t="s">
        <v>52</v>
      </c>
      <c r="E533" t="s">
        <v>28</v>
      </c>
      <c r="F533" t="s">
        <v>26</v>
      </c>
      <c r="H533" t="s">
        <v>27</v>
      </c>
      <c r="I533">
        <v>1</v>
      </c>
      <c r="J533">
        <v>0.5</v>
      </c>
      <c r="K533">
        <v>2</v>
      </c>
      <c r="M533" t="s">
        <v>21</v>
      </c>
    </row>
    <row r="534" spans="1:17" x14ac:dyDescent="0.25">
      <c r="A534">
        <v>0</v>
      </c>
      <c r="B534" t="s">
        <v>93</v>
      </c>
      <c r="C534" t="s">
        <v>38</v>
      </c>
      <c r="D534" t="s">
        <v>52</v>
      </c>
      <c r="E534" t="s">
        <v>18</v>
      </c>
      <c r="F534" t="s">
        <v>31</v>
      </c>
      <c r="G534">
        <v>24</v>
      </c>
      <c r="M534" t="s">
        <v>21</v>
      </c>
    </row>
    <row r="535" spans="1:17" x14ac:dyDescent="0.25">
      <c r="A535">
        <v>0</v>
      </c>
      <c r="B535" t="s">
        <v>93</v>
      </c>
      <c r="C535" t="s">
        <v>17</v>
      </c>
      <c r="D535" t="s">
        <v>51</v>
      </c>
      <c r="E535" t="s">
        <v>18</v>
      </c>
      <c r="F535" t="s">
        <v>31</v>
      </c>
      <c r="G535">
        <v>24</v>
      </c>
      <c r="M535" t="s">
        <v>21</v>
      </c>
    </row>
    <row r="536" spans="1:17" x14ac:dyDescent="0.25">
      <c r="A536">
        <v>0</v>
      </c>
      <c r="B536" t="s">
        <v>93</v>
      </c>
      <c r="C536" t="s">
        <v>37</v>
      </c>
      <c r="D536" t="s">
        <v>51</v>
      </c>
      <c r="E536" t="s">
        <v>18</v>
      </c>
      <c r="F536" t="s">
        <v>31</v>
      </c>
      <c r="G536">
        <v>24</v>
      </c>
      <c r="M536" t="s">
        <v>21</v>
      </c>
    </row>
    <row r="537" spans="1:17" x14ac:dyDescent="0.25">
      <c r="A537">
        <v>0</v>
      </c>
      <c r="B537" t="s">
        <v>93</v>
      </c>
      <c r="C537" t="s">
        <v>36</v>
      </c>
      <c r="D537" t="s">
        <v>51</v>
      </c>
      <c r="E537" t="s">
        <v>18</v>
      </c>
      <c r="F537" t="s">
        <v>31</v>
      </c>
      <c r="G537">
        <v>24</v>
      </c>
      <c r="M537" t="s">
        <v>21</v>
      </c>
    </row>
    <row r="538" spans="1:17" x14ac:dyDescent="0.25">
      <c r="A538">
        <v>0</v>
      </c>
      <c r="B538" t="s">
        <v>93</v>
      </c>
      <c r="C538" t="s">
        <v>38</v>
      </c>
      <c r="D538" t="s">
        <v>51</v>
      </c>
      <c r="E538" t="s">
        <v>18</v>
      </c>
      <c r="F538" t="s">
        <v>31</v>
      </c>
      <c r="G538">
        <v>24</v>
      </c>
      <c r="M538" t="s">
        <v>21</v>
      </c>
    </row>
    <row r="539" spans="1:17" x14ac:dyDescent="0.25">
      <c r="A539">
        <v>0</v>
      </c>
      <c r="B539" t="s">
        <v>41</v>
      </c>
      <c r="C539" t="s">
        <v>17</v>
      </c>
      <c r="D539" t="s">
        <v>55</v>
      </c>
      <c r="E539" t="s">
        <v>18</v>
      </c>
      <c r="F539" t="s">
        <v>26</v>
      </c>
      <c r="H539" t="s">
        <v>27</v>
      </c>
      <c r="I539">
        <v>7.5</v>
      </c>
      <c r="J539">
        <v>6</v>
      </c>
      <c r="K539">
        <v>8</v>
      </c>
      <c r="M539" t="s">
        <v>21</v>
      </c>
    </row>
    <row r="540" spans="1:17" x14ac:dyDescent="0.25">
      <c r="A540">
        <v>0</v>
      </c>
      <c r="B540" t="s">
        <v>41</v>
      </c>
      <c r="C540" t="s">
        <v>17</v>
      </c>
      <c r="D540" t="s">
        <v>55</v>
      </c>
      <c r="E540" t="s">
        <v>20</v>
      </c>
      <c r="F540" t="s">
        <v>74</v>
      </c>
      <c r="J540">
        <v>0.25</v>
      </c>
      <c r="K540">
        <v>0.33</v>
      </c>
      <c r="M540" t="s">
        <v>75</v>
      </c>
      <c r="N540" t="s">
        <v>21</v>
      </c>
      <c r="O540" t="s">
        <v>22</v>
      </c>
    </row>
    <row r="541" spans="1:17" x14ac:dyDescent="0.25">
      <c r="A541">
        <v>0</v>
      </c>
      <c r="B541" t="s">
        <v>41</v>
      </c>
      <c r="C541" t="s">
        <v>17</v>
      </c>
      <c r="D541" t="s">
        <v>55</v>
      </c>
      <c r="E541" t="s">
        <v>23</v>
      </c>
      <c r="F541" t="s">
        <v>26</v>
      </c>
      <c r="H541" t="s">
        <v>19</v>
      </c>
      <c r="J541">
        <v>6</v>
      </c>
      <c r="K541">
        <v>8</v>
      </c>
      <c r="M541" t="s">
        <v>22</v>
      </c>
    </row>
    <row r="542" spans="1:17" x14ac:dyDescent="0.25">
      <c r="A542">
        <v>0</v>
      </c>
      <c r="B542" t="s">
        <v>41</v>
      </c>
      <c r="C542" t="s">
        <v>17</v>
      </c>
      <c r="D542" t="s">
        <v>55</v>
      </c>
      <c r="E542" t="s">
        <v>20</v>
      </c>
      <c r="F542" t="s">
        <v>74</v>
      </c>
      <c r="J542">
        <v>0.25</v>
      </c>
      <c r="K542">
        <v>0.33</v>
      </c>
      <c r="M542" t="s">
        <v>75</v>
      </c>
      <c r="N542" t="s">
        <v>24</v>
      </c>
      <c r="O542" t="s">
        <v>21</v>
      </c>
    </row>
    <row r="543" spans="1:17" x14ac:dyDescent="0.25">
      <c r="A543">
        <v>0</v>
      </c>
      <c r="B543" t="s">
        <v>41</v>
      </c>
      <c r="C543" t="s">
        <v>17</v>
      </c>
      <c r="D543" t="s">
        <v>55</v>
      </c>
      <c r="E543" t="s">
        <v>18</v>
      </c>
      <c r="F543" t="s">
        <v>26</v>
      </c>
      <c r="H543" t="s">
        <v>19</v>
      </c>
      <c r="I543">
        <v>0.54</v>
      </c>
      <c r="J543">
        <v>0.08</v>
      </c>
      <c r="K543">
        <v>0.25</v>
      </c>
      <c r="M543" t="s">
        <v>24</v>
      </c>
    </row>
    <row r="544" spans="1:17" x14ac:dyDescent="0.25">
      <c r="A544">
        <v>0</v>
      </c>
      <c r="B544" t="s">
        <v>41</v>
      </c>
      <c r="C544" t="s">
        <v>17</v>
      </c>
      <c r="D544" t="s">
        <v>55</v>
      </c>
      <c r="E544" t="s">
        <v>20</v>
      </c>
      <c r="F544" t="s">
        <v>74</v>
      </c>
      <c r="J544">
        <v>0.25</v>
      </c>
      <c r="K544">
        <v>0.33</v>
      </c>
      <c r="M544" t="s">
        <v>75</v>
      </c>
      <c r="N544" t="s">
        <v>24</v>
      </c>
      <c r="O544" t="s">
        <v>62</v>
      </c>
      <c r="Q544" t="str">
        <f>VLOOKUP(A544&amp;C544&amp;D544,Sheet2!$A$1:$AX$1496,11,FALSE)</f>
        <v>LocationType.Retail: 0.048;LocationType.Supermarket: 0.3;LocationType.FoodBeverage: 0.32;LocationType.Mall: 0.048;LocationType.Pharmacy: 0.03;LocationType.Accommodation: 0.254;</v>
      </c>
    </row>
    <row r="545" spans="1:17" x14ac:dyDescent="0.25">
      <c r="A545">
        <v>0</v>
      </c>
      <c r="B545" t="s">
        <v>41</v>
      </c>
      <c r="C545" t="s">
        <v>17</v>
      </c>
      <c r="D545" t="s">
        <v>55</v>
      </c>
      <c r="E545" t="s">
        <v>25</v>
      </c>
      <c r="F545" t="s">
        <v>26</v>
      </c>
      <c r="H545" t="s">
        <v>27</v>
      </c>
      <c r="I545">
        <v>0.54</v>
      </c>
      <c r="J545">
        <v>0.25</v>
      </c>
      <c r="K545">
        <v>0.75</v>
      </c>
      <c r="M545" t="s">
        <v>24</v>
      </c>
    </row>
    <row r="546" spans="1:17" x14ac:dyDescent="0.25">
      <c r="A546">
        <v>0</v>
      </c>
      <c r="B546" t="s">
        <v>41</v>
      </c>
      <c r="C546" t="s">
        <v>17</v>
      </c>
      <c r="D546" t="s">
        <v>55</v>
      </c>
      <c r="E546" t="s">
        <v>20</v>
      </c>
      <c r="F546" t="s">
        <v>74</v>
      </c>
      <c r="I546">
        <v>0.54</v>
      </c>
      <c r="J546">
        <v>0.16</v>
      </c>
      <c r="K546">
        <v>0.25</v>
      </c>
      <c r="M546" t="s">
        <v>75</v>
      </c>
      <c r="N546" t="s">
        <v>24</v>
      </c>
      <c r="O546" t="s">
        <v>21</v>
      </c>
    </row>
    <row r="547" spans="1:17" x14ac:dyDescent="0.25">
      <c r="A547">
        <v>0</v>
      </c>
      <c r="B547" t="s">
        <v>41</v>
      </c>
      <c r="C547" t="s">
        <v>17</v>
      </c>
      <c r="D547" t="s">
        <v>55</v>
      </c>
      <c r="E547" t="s">
        <v>28</v>
      </c>
      <c r="F547" t="s">
        <v>26</v>
      </c>
      <c r="H547" t="s">
        <v>27</v>
      </c>
      <c r="I547">
        <v>0.75</v>
      </c>
      <c r="J547">
        <v>0.5</v>
      </c>
      <c r="K547">
        <v>1</v>
      </c>
      <c r="M547" t="s">
        <v>21</v>
      </c>
    </row>
    <row r="548" spans="1:17" x14ac:dyDescent="0.25">
      <c r="A548">
        <v>0</v>
      </c>
      <c r="B548" t="s">
        <v>41</v>
      </c>
      <c r="C548" t="s">
        <v>17</v>
      </c>
      <c r="D548" t="s">
        <v>55</v>
      </c>
      <c r="E548" t="s">
        <v>20</v>
      </c>
      <c r="F548" t="s">
        <v>74</v>
      </c>
      <c r="J548">
        <v>0.25</v>
      </c>
      <c r="K548">
        <v>0.33</v>
      </c>
      <c r="M548" t="s">
        <v>75</v>
      </c>
      <c r="N548" t="s">
        <v>24</v>
      </c>
      <c r="O548" t="s">
        <v>29</v>
      </c>
      <c r="P548">
        <v>2500</v>
      </c>
      <c r="Q548" t="str">
        <f>VLOOKUP(A548&amp;C548&amp;D548,Sheet2!$A$1:$AX$1496,23,FALSE)</f>
        <v>LocationType.BarRestaurant:0.2;LocationType.Park:0.25;LocationType.Recreation:0.05;LocationType.Accommodation:0.5;</v>
      </c>
    </row>
    <row r="549" spans="1:17" x14ac:dyDescent="0.25">
      <c r="A549">
        <v>0</v>
      </c>
      <c r="B549" t="s">
        <v>41</v>
      </c>
      <c r="C549" t="s">
        <v>17</v>
      </c>
      <c r="D549" t="s">
        <v>55</v>
      </c>
      <c r="E549" t="s">
        <v>30</v>
      </c>
      <c r="F549" t="s">
        <v>26</v>
      </c>
      <c r="H549" t="s">
        <v>27</v>
      </c>
      <c r="I549">
        <v>2.5</v>
      </c>
      <c r="J549">
        <v>0.5</v>
      </c>
      <c r="K549">
        <v>3</v>
      </c>
      <c r="M549" t="s">
        <v>24</v>
      </c>
    </row>
    <row r="550" spans="1:17" x14ac:dyDescent="0.25">
      <c r="A550">
        <v>0</v>
      </c>
      <c r="B550" t="s">
        <v>41</v>
      </c>
      <c r="C550" t="s">
        <v>17</v>
      </c>
      <c r="D550" t="s">
        <v>55</v>
      </c>
      <c r="E550" t="s">
        <v>20</v>
      </c>
      <c r="F550" t="s">
        <v>74</v>
      </c>
      <c r="J550">
        <v>0.25</v>
      </c>
      <c r="K550">
        <v>0.33</v>
      </c>
      <c r="M550" t="s">
        <v>75</v>
      </c>
      <c r="N550" t="s">
        <v>24</v>
      </c>
      <c r="O550" t="s">
        <v>21</v>
      </c>
    </row>
    <row r="551" spans="1:17" x14ac:dyDescent="0.25">
      <c r="A551">
        <v>0</v>
      </c>
      <c r="B551" t="s">
        <v>41</v>
      </c>
      <c r="C551" t="s">
        <v>17</v>
      </c>
      <c r="D551" t="s">
        <v>55</v>
      </c>
      <c r="E551" t="s">
        <v>18</v>
      </c>
      <c r="F551" t="s">
        <v>31</v>
      </c>
      <c r="G551">
        <v>24</v>
      </c>
      <c r="M551" t="s">
        <v>21</v>
      </c>
    </row>
    <row r="552" spans="1:17" x14ac:dyDescent="0.25">
      <c r="A552">
        <v>0</v>
      </c>
      <c r="B552" t="s">
        <v>41</v>
      </c>
      <c r="C552" t="s">
        <v>17</v>
      </c>
      <c r="D552" t="s">
        <v>53</v>
      </c>
      <c r="E552" t="s">
        <v>18</v>
      </c>
      <c r="F552" t="s">
        <v>26</v>
      </c>
      <c r="H552" t="s">
        <v>27</v>
      </c>
      <c r="I552">
        <v>6.5</v>
      </c>
      <c r="J552">
        <v>6</v>
      </c>
      <c r="K552">
        <v>7</v>
      </c>
      <c r="M552" t="s">
        <v>21</v>
      </c>
    </row>
    <row r="553" spans="1:17" x14ac:dyDescent="0.25">
      <c r="A553">
        <v>0</v>
      </c>
      <c r="B553" t="s">
        <v>41</v>
      </c>
      <c r="C553" t="s">
        <v>17</v>
      </c>
      <c r="D553" t="s">
        <v>53</v>
      </c>
      <c r="E553" t="s">
        <v>20</v>
      </c>
      <c r="F553" t="s">
        <v>74</v>
      </c>
      <c r="J553">
        <v>0.25</v>
      </c>
      <c r="K553">
        <v>0.33</v>
      </c>
      <c r="M553" t="s">
        <v>75</v>
      </c>
      <c r="N553" t="s">
        <v>21</v>
      </c>
      <c r="O553" t="s">
        <v>32</v>
      </c>
    </row>
    <row r="554" spans="1:17" x14ac:dyDescent="0.25">
      <c r="A554">
        <v>0</v>
      </c>
      <c r="B554" t="s">
        <v>41</v>
      </c>
      <c r="C554" t="s">
        <v>17</v>
      </c>
      <c r="D554" t="s">
        <v>53</v>
      </c>
      <c r="E554" t="s">
        <v>33</v>
      </c>
      <c r="F554" t="s">
        <v>26</v>
      </c>
      <c r="H554" t="s">
        <v>19</v>
      </c>
      <c r="J554">
        <v>3</v>
      </c>
      <c r="K554">
        <v>4</v>
      </c>
      <c r="M554" t="s">
        <v>32</v>
      </c>
    </row>
    <row r="555" spans="1:17" x14ac:dyDescent="0.25">
      <c r="A555">
        <v>0</v>
      </c>
      <c r="B555" t="s">
        <v>41</v>
      </c>
      <c r="C555" t="s">
        <v>17</v>
      </c>
      <c r="D555" t="s">
        <v>53</v>
      </c>
      <c r="E555" t="s">
        <v>34</v>
      </c>
      <c r="F555" t="s">
        <v>26</v>
      </c>
      <c r="H555" t="s">
        <v>19</v>
      </c>
      <c r="J555">
        <v>0.5</v>
      </c>
      <c r="K555">
        <v>0.75</v>
      </c>
      <c r="M555" t="s">
        <v>24</v>
      </c>
    </row>
    <row r="556" spans="1:17" x14ac:dyDescent="0.25">
      <c r="A556">
        <v>0</v>
      </c>
      <c r="B556" t="s">
        <v>41</v>
      </c>
      <c r="C556" t="s">
        <v>17</v>
      </c>
      <c r="D556" t="s">
        <v>53</v>
      </c>
      <c r="E556" t="s">
        <v>33</v>
      </c>
      <c r="F556" t="s">
        <v>26</v>
      </c>
      <c r="H556" t="s">
        <v>27</v>
      </c>
      <c r="I556">
        <v>4</v>
      </c>
      <c r="J556">
        <v>3</v>
      </c>
      <c r="K556">
        <v>5.5</v>
      </c>
      <c r="M556" t="s">
        <v>32</v>
      </c>
    </row>
    <row r="557" spans="1:17" x14ac:dyDescent="0.25">
      <c r="A557">
        <v>0</v>
      </c>
      <c r="B557" t="s">
        <v>41</v>
      </c>
      <c r="C557" t="s">
        <v>17</v>
      </c>
      <c r="D557" t="s">
        <v>53</v>
      </c>
      <c r="E557" t="s">
        <v>20</v>
      </c>
      <c r="F557" t="s">
        <v>74</v>
      </c>
      <c r="J557">
        <v>0.25</v>
      </c>
      <c r="K557">
        <v>0.33</v>
      </c>
      <c r="M557" t="s">
        <v>75</v>
      </c>
      <c r="N557" t="s">
        <v>24</v>
      </c>
      <c r="O557" t="s">
        <v>21</v>
      </c>
    </row>
    <row r="558" spans="1:17" x14ac:dyDescent="0.25">
      <c r="A558">
        <v>0</v>
      </c>
      <c r="B558" t="s">
        <v>41</v>
      </c>
      <c r="C558" t="s">
        <v>17</v>
      </c>
      <c r="D558" t="s">
        <v>53</v>
      </c>
      <c r="E558" t="s">
        <v>18</v>
      </c>
      <c r="F558" t="s">
        <v>26</v>
      </c>
      <c r="H558" t="s">
        <v>19</v>
      </c>
      <c r="I558">
        <v>0.54</v>
      </c>
      <c r="J558">
        <v>0.08</v>
      </c>
      <c r="K558">
        <v>0.25</v>
      </c>
      <c r="M558" t="s">
        <v>24</v>
      </c>
    </row>
    <row r="559" spans="1:17" x14ac:dyDescent="0.25">
      <c r="A559">
        <v>0</v>
      </c>
      <c r="B559" t="s">
        <v>41</v>
      </c>
      <c r="C559" t="s">
        <v>17</v>
      </c>
      <c r="D559" t="s">
        <v>53</v>
      </c>
      <c r="E559" t="s">
        <v>20</v>
      </c>
      <c r="F559" t="s">
        <v>74</v>
      </c>
      <c r="J559">
        <v>0.25</v>
      </c>
      <c r="K559">
        <v>0.33</v>
      </c>
      <c r="M559" t="s">
        <v>75</v>
      </c>
      <c r="N559" t="s">
        <v>24</v>
      </c>
      <c r="O559" t="s">
        <v>62</v>
      </c>
      <c r="Q559" t="str">
        <f>VLOOKUP(A559&amp;C559&amp;D559,Sheet2!$A$1:$AX$1496,11,FALSE)</f>
        <v>LocationType.Retail: 0.084;LocationType.Supermarket: 0.25;LocationType.FoodBeverage: 0.21;LocationType.Mall: 0.056;LocationType.Pharmacy: 0.03;LocationType.Accommodation: 0.37;</v>
      </c>
    </row>
    <row r="560" spans="1:17" x14ac:dyDescent="0.25">
      <c r="A560">
        <v>0</v>
      </c>
      <c r="B560" t="s">
        <v>41</v>
      </c>
      <c r="C560" t="s">
        <v>17</v>
      </c>
      <c r="D560" t="s">
        <v>53</v>
      </c>
      <c r="E560" t="s">
        <v>25</v>
      </c>
      <c r="F560" t="s">
        <v>26</v>
      </c>
      <c r="H560" t="s">
        <v>27</v>
      </c>
      <c r="I560">
        <v>0.54</v>
      </c>
      <c r="J560">
        <v>0.25</v>
      </c>
      <c r="K560">
        <v>0.75</v>
      </c>
      <c r="M560" t="s">
        <v>24</v>
      </c>
    </row>
    <row r="561" spans="1:17" x14ac:dyDescent="0.25">
      <c r="A561">
        <v>0</v>
      </c>
      <c r="B561" t="s">
        <v>41</v>
      </c>
      <c r="C561" t="s">
        <v>17</v>
      </c>
      <c r="D561" t="s">
        <v>53</v>
      </c>
      <c r="E561" t="s">
        <v>20</v>
      </c>
      <c r="F561" t="s">
        <v>74</v>
      </c>
      <c r="I561">
        <v>0.54</v>
      </c>
      <c r="J561">
        <v>0.16</v>
      </c>
      <c r="K561">
        <v>0.25</v>
      </c>
      <c r="M561" t="s">
        <v>75</v>
      </c>
      <c r="N561" t="s">
        <v>24</v>
      </c>
      <c r="O561" t="s">
        <v>21</v>
      </c>
    </row>
    <row r="562" spans="1:17" x14ac:dyDescent="0.25">
      <c r="A562">
        <v>0</v>
      </c>
      <c r="B562" t="s">
        <v>41</v>
      </c>
      <c r="C562" t="s">
        <v>17</v>
      </c>
      <c r="D562" t="s">
        <v>53</v>
      </c>
      <c r="E562" t="s">
        <v>28</v>
      </c>
      <c r="F562" t="s">
        <v>26</v>
      </c>
      <c r="H562" t="s">
        <v>27</v>
      </c>
      <c r="I562">
        <v>0.75</v>
      </c>
      <c r="J562">
        <v>0.5</v>
      </c>
      <c r="K562">
        <v>1</v>
      </c>
      <c r="M562" t="s">
        <v>21</v>
      </c>
    </row>
    <row r="563" spans="1:17" x14ac:dyDescent="0.25">
      <c r="A563">
        <v>0</v>
      </c>
      <c r="B563" t="s">
        <v>41</v>
      </c>
      <c r="C563" t="s">
        <v>17</v>
      </c>
      <c r="D563" t="s">
        <v>53</v>
      </c>
      <c r="E563" t="s">
        <v>20</v>
      </c>
      <c r="F563" t="s">
        <v>74</v>
      </c>
      <c r="J563">
        <v>0.25</v>
      </c>
      <c r="K563">
        <v>0.33</v>
      </c>
      <c r="M563" t="s">
        <v>75</v>
      </c>
      <c r="N563" t="s">
        <v>24</v>
      </c>
      <c r="O563" t="s">
        <v>29</v>
      </c>
      <c r="P563">
        <v>2500</v>
      </c>
      <c r="Q563" t="str">
        <f>VLOOKUP(A563&amp;C563&amp;D563,Sheet2!$A$1:$AX$1496,23,FALSE)</f>
        <v>LocationType.BarRestaurant:0.2;LocationType.Park:0.2;LocationType.Recreation:0.05;LocationType.Accommodation:0.55;</v>
      </c>
    </row>
    <row r="564" spans="1:17" x14ac:dyDescent="0.25">
      <c r="A564">
        <v>0</v>
      </c>
      <c r="B564" t="s">
        <v>41</v>
      </c>
      <c r="C564" t="s">
        <v>17</v>
      </c>
      <c r="D564" t="s">
        <v>53</v>
      </c>
      <c r="E564" t="s">
        <v>30</v>
      </c>
      <c r="F564" t="s">
        <v>26</v>
      </c>
      <c r="H564" t="s">
        <v>27</v>
      </c>
      <c r="I564">
        <v>1</v>
      </c>
      <c r="J564">
        <v>0.5</v>
      </c>
      <c r="K564">
        <v>1.5</v>
      </c>
      <c r="M564" t="s">
        <v>24</v>
      </c>
    </row>
    <row r="565" spans="1:17" x14ac:dyDescent="0.25">
      <c r="A565">
        <v>0</v>
      </c>
      <c r="B565" t="s">
        <v>41</v>
      </c>
      <c r="C565" t="s">
        <v>17</v>
      </c>
      <c r="D565" t="s">
        <v>53</v>
      </c>
      <c r="E565" t="s">
        <v>20</v>
      </c>
      <c r="F565" t="s">
        <v>74</v>
      </c>
      <c r="J565">
        <v>0.25</v>
      </c>
      <c r="K565">
        <v>0.33</v>
      </c>
      <c r="M565" t="s">
        <v>75</v>
      </c>
      <c r="N565" t="s">
        <v>24</v>
      </c>
      <c r="O565" t="s">
        <v>21</v>
      </c>
    </row>
    <row r="566" spans="1:17" x14ac:dyDescent="0.25">
      <c r="A566">
        <v>0</v>
      </c>
      <c r="B566" t="s">
        <v>41</v>
      </c>
      <c r="C566" t="s">
        <v>17</v>
      </c>
      <c r="D566" t="s">
        <v>53</v>
      </c>
      <c r="E566" t="s">
        <v>18</v>
      </c>
      <c r="F566" t="s">
        <v>31</v>
      </c>
      <c r="G566">
        <v>24</v>
      </c>
      <c r="M566" t="s">
        <v>21</v>
      </c>
    </row>
    <row r="567" spans="1:17" x14ac:dyDescent="0.25">
      <c r="A567">
        <v>0</v>
      </c>
      <c r="B567" t="s">
        <v>41</v>
      </c>
      <c r="C567" t="s">
        <v>17</v>
      </c>
      <c r="D567" t="s">
        <v>59</v>
      </c>
      <c r="E567" t="s">
        <v>18</v>
      </c>
      <c r="F567" t="s">
        <v>26</v>
      </c>
      <c r="H567" t="s">
        <v>19</v>
      </c>
      <c r="J567">
        <v>8</v>
      </c>
      <c r="K567">
        <v>9</v>
      </c>
      <c r="M567" t="s">
        <v>21</v>
      </c>
    </row>
    <row r="568" spans="1:17" x14ac:dyDescent="0.25">
      <c r="A568">
        <v>0</v>
      </c>
      <c r="B568" t="s">
        <v>41</v>
      </c>
      <c r="C568" t="s">
        <v>17</v>
      </c>
      <c r="D568" t="s">
        <v>59</v>
      </c>
      <c r="E568" t="s">
        <v>20</v>
      </c>
      <c r="F568" t="s">
        <v>74</v>
      </c>
      <c r="J568">
        <v>0.25</v>
      </c>
      <c r="K568">
        <v>0.33</v>
      </c>
      <c r="M568" t="s">
        <v>75</v>
      </c>
      <c r="N568" t="s">
        <v>21</v>
      </c>
      <c r="O568" t="s">
        <v>62</v>
      </c>
      <c r="Q568" t="s">
        <v>87</v>
      </c>
    </row>
    <row r="569" spans="1:17" x14ac:dyDescent="0.25">
      <c r="A569">
        <v>0</v>
      </c>
      <c r="B569" t="s">
        <v>41</v>
      </c>
      <c r="C569" t="s">
        <v>17</v>
      </c>
      <c r="D569" t="s">
        <v>59</v>
      </c>
      <c r="E569" t="s">
        <v>35</v>
      </c>
      <c r="F569" t="s">
        <v>26</v>
      </c>
      <c r="H569" t="s">
        <v>19</v>
      </c>
      <c r="J569">
        <v>1</v>
      </c>
      <c r="K569">
        <v>1.5</v>
      </c>
      <c r="M569" t="s">
        <v>24</v>
      </c>
    </row>
    <row r="570" spans="1:17" x14ac:dyDescent="0.25">
      <c r="A570">
        <v>0</v>
      </c>
      <c r="B570" t="s">
        <v>41</v>
      </c>
      <c r="C570" t="s">
        <v>17</v>
      </c>
      <c r="D570" t="s">
        <v>59</v>
      </c>
      <c r="E570" t="s">
        <v>20</v>
      </c>
      <c r="F570" t="s">
        <v>74</v>
      </c>
      <c r="J570">
        <v>0.25</v>
      </c>
      <c r="K570">
        <v>0.33</v>
      </c>
      <c r="M570" t="s">
        <v>75</v>
      </c>
      <c r="N570" t="s">
        <v>24</v>
      </c>
      <c r="O570" t="s">
        <v>21</v>
      </c>
    </row>
    <row r="571" spans="1:17" x14ac:dyDescent="0.25">
      <c r="A571">
        <v>0</v>
      </c>
      <c r="B571" t="s">
        <v>41</v>
      </c>
      <c r="C571" t="s">
        <v>17</v>
      </c>
      <c r="D571" t="s">
        <v>59</v>
      </c>
      <c r="E571" t="s">
        <v>18</v>
      </c>
      <c r="F571" t="s">
        <v>26</v>
      </c>
      <c r="H571" t="s">
        <v>19</v>
      </c>
      <c r="I571">
        <v>0.54</v>
      </c>
      <c r="J571">
        <v>0.08</v>
      </c>
      <c r="K571">
        <v>0.25</v>
      </c>
      <c r="M571" t="s">
        <v>24</v>
      </c>
    </row>
    <row r="572" spans="1:17" x14ac:dyDescent="0.25">
      <c r="A572">
        <v>0</v>
      </c>
      <c r="B572" t="s">
        <v>41</v>
      </c>
      <c r="C572" t="s">
        <v>17</v>
      </c>
      <c r="D572" t="s">
        <v>59</v>
      </c>
      <c r="E572" t="s">
        <v>20</v>
      </c>
      <c r="F572" t="s">
        <v>74</v>
      </c>
      <c r="J572">
        <v>0.25</v>
      </c>
      <c r="K572">
        <v>0.33</v>
      </c>
      <c r="M572" t="s">
        <v>75</v>
      </c>
      <c r="N572" t="s">
        <v>24</v>
      </c>
      <c r="O572" t="s">
        <v>62</v>
      </c>
      <c r="Q572" t="str">
        <f>VLOOKUP(A572&amp;C572&amp;D572,Sheet2!$A$1:$AA$177,11,FALSE)</f>
        <v>LocationType.Retail: 0.14;LocationType.Supermarket: 0.3;LocationType.FoodBeverage: 0.07;LocationType.Mall: 0.035;LocationType.Pharmacy: 0.05;LocationType.Accommodation: 0.405;</v>
      </c>
    </row>
    <row r="573" spans="1:17" x14ac:dyDescent="0.25">
      <c r="A573">
        <v>0</v>
      </c>
      <c r="B573" t="s">
        <v>41</v>
      </c>
      <c r="C573" t="s">
        <v>17</v>
      </c>
      <c r="D573" t="s">
        <v>59</v>
      </c>
      <c r="E573" t="s">
        <v>25</v>
      </c>
      <c r="F573" t="s">
        <v>26</v>
      </c>
      <c r="H573" t="s">
        <v>27</v>
      </c>
      <c r="I573">
        <v>0.54</v>
      </c>
      <c r="J573">
        <v>0.25</v>
      </c>
      <c r="K573">
        <v>0.75</v>
      </c>
      <c r="M573" t="s">
        <v>24</v>
      </c>
    </row>
    <row r="574" spans="1:17" x14ac:dyDescent="0.25">
      <c r="A574">
        <v>0</v>
      </c>
      <c r="B574" t="s">
        <v>41</v>
      </c>
      <c r="C574" t="s">
        <v>17</v>
      </c>
      <c r="D574" t="s">
        <v>59</v>
      </c>
      <c r="E574" t="s">
        <v>20</v>
      </c>
      <c r="F574" t="s">
        <v>74</v>
      </c>
      <c r="J574">
        <v>0.25</v>
      </c>
      <c r="K574">
        <v>0.33</v>
      </c>
      <c r="M574" t="s">
        <v>75</v>
      </c>
      <c r="N574" t="s">
        <v>24</v>
      </c>
      <c r="O574" t="s">
        <v>21</v>
      </c>
    </row>
    <row r="575" spans="1:17" x14ac:dyDescent="0.25">
      <c r="A575">
        <v>0</v>
      </c>
      <c r="B575" t="s">
        <v>41</v>
      </c>
      <c r="C575" t="s">
        <v>17</v>
      </c>
      <c r="D575" t="s">
        <v>59</v>
      </c>
      <c r="E575" t="s">
        <v>28</v>
      </c>
      <c r="F575" t="s">
        <v>26</v>
      </c>
      <c r="H575" t="s">
        <v>27</v>
      </c>
      <c r="I575">
        <v>1</v>
      </c>
      <c r="J575">
        <v>0.5</v>
      </c>
      <c r="K575">
        <v>2</v>
      </c>
      <c r="M575" t="s">
        <v>21</v>
      </c>
    </row>
    <row r="576" spans="1:17" x14ac:dyDescent="0.25">
      <c r="A576">
        <v>0</v>
      </c>
      <c r="B576" t="s">
        <v>41</v>
      </c>
      <c r="C576" t="s">
        <v>17</v>
      </c>
      <c r="D576" t="s">
        <v>59</v>
      </c>
      <c r="E576" t="s">
        <v>20</v>
      </c>
      <c r="F576" t="s">
        <v>74</v>
      </c>
      <c r="J576">
        <v>0.25</v>
      </c>
      <c r="K576">
        <v>0.33</v>
      </c>
      <c r="M576" t="s">
        <v>75</v>
      </c>
      <c r="N576" t="s">
        <v>24</v>
      </c>
      <c r="O576" t="s">
        <v>29</v>
      </c>
      <c r="P576">
        <v>2500</v>
      </c>
      <c r="Q576" t="str">
        <f>VLOOKUP(A576&amp;C576&amp;D576,Sheet2!$A$1:$AX$1496,23,FALSE)</f>
        <v>LocationType.BarRestaurant:0.2;LocationType.Park:0.3;LocationType.Recreation:0.15;LocationType.Accommodation:0.35;</v>
      </c>
    </row>
    <row r="577" spans="1:17" x14ac:dyDescent="0.25">
      <c r="A577">
        <v>0</v>
      </c>
      <c r="B577" t="s">
        <v>41</v>
      </c>
      <c r="C577" t="s">
        <v>17</v>
      </c>
      <c r="D577" t="s">
        <v>59</v>
      </c>
      <c r="E577" t="s">
        <v>30</v>
      </c>
      <c r="F577" t="s">
        <v>26</v>
      </c>
      <c r="H577" t="s">
        <v>19</v>
      </c>
      <c r="J577">
        <v>3</v>
      </c>
      <c r="K577">
        <v>4</v>
      </c>
      <c r="M577" t="s">
        <v>24</v>
      </c>
    </row>
    <row r="578" spans="1:17" x14ac:dyDescent="0.25">
      <c r="A578">
        <v>0</v>
      </c>
      <c r="B578" t="s">
        <v>41</v>
      </c>
      <c r="C578" t="s">
        <v>17</v>
      </c>
      <c r="D578" t="s">
        <v>59</v>
      </c>
      <c r="E578" t="s">
        <v>20</v>
      </c>
      <c r="F578" t="s">
        <v>74</v>
      </c>
      <c r="J578">
        <v>0.25</v>
      </c>
      <c r="K578">
        <v>0.33</v>
      </c>
      <c r="M578" t="s">
        <v>75</v>
      </c>
      <c r="N578" t="s">
        <v>24</v>
      </c>
      <c r="O578" t="s">
        <v>21</v>
      </c>
    </row>
    <row r="579" spans="1:17" x14ac:dyDescent="0.25">
      <c r="A579">
        <v>0</v>
      </c>
      <c r="B579" t="s">
        <v>41</v>
      </c>
      <c r="C579" t="s">
        <v>17</v>
      </c>
      <c r="D579" t="s">
        <v>59</v>
      </c>
      <c r="E579" t="s">
        <v>18</v>
      </c>
      <c r="F579" t="s">
        <v>31</v>
      </c>
      <c r="G579">
        <v>24</v>
      </c>
      <c r="M579" t="s">
        <v>21</v>
      </c>
    </row>
    <row r="580" spans="1:17" x14ac:dyDescent="0.25">
      <c r="A580">
        <v>0</v>
      </c>
      <c r="B580" t="s">
        <v>41</v>
      </c>
      <c r="C580" t="s">
        <v>17</v>
      </c>
      <c r="D580" t="s">
        <v>52</v>
      </c>
      <c r="E580" t="s">
        <v>18</v>
      </c>
      <c r="F580" t="s">
        <v>26</v>
      </c>
      <c r="H580" t="s">
        <v>19</v>
      </c>
      <c r="J580">
        <v>8</v>
      </c>
      <c r="K580">
        <v>9</v>
      </c>
      <c r="M580" t="s">
        <v>21</v>
      </c>
    </row>
    <row r="581" spans="1:17" x14ac:dyDescent="0.25">
      <c r="A581">
        <v>0</v>
      </c>
      <c r="B581" t="s">
        <v>41</v>
      </c>
      <c r="C581" t="s">
        <v>17</v>
      </c>
      <c r="D581" t="s">
        <v>52</v>
      </c>
      <c r="E581" t="s">
        <v>28</v>
      </c>
      <c r="F581" t="s">
        <v>26</v>
      </c>
      <c r="H581" t="s">
        <v>27</v>
      </c>
      <c r="I581">
        <v>1</v>
      </c>
      <c r="J581">
        <v>0.5</v>
      </c>
      <c r="K581">
        <v>2</v>
      </c>
      <c r="M581" t="s">
        <v>21</v>
      </c>
    </row>
    <row r="582" spans="1:17" x14ac:dyDescent="0.25">
      <c r="A582">
        <v>0</v>
      </c>
      <c r="B582" t="s">
        <v>41</v>
      </c>
      <c r="C582" t="s">
        <v>17</v>
      </c>
      <c r="D582" t="s">
        <v>52</v>
      </c>
      <c r="E582" t="s">
        <v>20</v>
      </c>
      <c r="F582" t="s">
        <v>74</v>
      </c>
      <c r="J582">
        <v>0.25</v>
      </c>
      <c r="K582">
        <v>0.33</v>
      </c>
      <c r="M582" t="s">
        <v>75</v>
      </c>
      <c r="N582" t="s">
        <v>24</v>
      </c>
      <c r="O582" t="s">
        <v>29</v>
      </c>
      <c r="P582">
        <v>2500</v>
      </c>
      <c r="Q582" t="str">
        <f>VLOOKUP(A582&amp;C582&amp;D582,Sheet2!$A$1:$AX$1496,23,FALSE)</f>
        <v>LocationType.BarRestaurant:0.2;LocationType.Park:0.2;LocationType.Recreation:0.05;LocationType.Accommodation:0.55;</v>
      </c>
    </row>
    <row r="583" spans="1:17" x14ac:dyDescent="0.25">
      <c r="A583">
        <v>0</v>
      </c>
      <c r="B583" t="s">
        <v>41</v>
      </c>
      <c r="C583" t="s">
        <v>17</v>
      </c>
      <c r="D583" t="s">
        <v>52</v>
      </c>
      <c r="E583" t="s">
        <v>30</v>
      </c>
      <c r="F583" t="s">
        <v>26</v>
      </c>
      <c r="H583" t="s">
        <v>27</v>
      </c>
      <c r="I583">
        <v>2</v>
      </c>
      <c r="J583">
        <v>1.5</v>
      </c>
      <c r="K583">
        <v>3</v>
      </c>
      <c r="M583" t="s">
        <v>24</v>
      </c>
    </row>
    <row r="584" spans="1:17" x14ac:dyDescent="0.25">
      <c r="A584">
        <v>0</v>
      </c>
      <c r="B584" t="s">
        <v>41</v>
      </c>
      <c r="C584" t="s">
        <v>17</v>
      </c>
      <c r="D584" t="s">
        <v>52</v>
      </c>
      <c r="E584" t="s">
        <v>20</v>
      </c>
      <c r="F584" t="s">
        <v>74</v>
      </c>
      <c r="J584">
        <v>0.25</v>
      </c>
      <c r="K584">
        <v>0.33</v>
      </c>
      <c r="M584" t="s">
        <v>75</v>
      </c>
      <c r="N584" t="s">
        <v>24</v>
      </c>
      <c r="O584" t="s">
        <v>21</v>
      </c>
    </row>
    <row r="585" spans="1:17" x14ac:dyDescent="0.25">
      <c r="A585">
        <v>0</v>
      </c>
      <c r="B585" t="s">
        <v>41</v>
      </c>
      <c r="C585" t="s">
        <v>17</v>
      </c>
      <c r="D585" t="s">
        <v>52</v>
      </c>
      <c r="E585" t="s">
        <v>18</v>
      </c>
      <c r="F585" t="s">
        <v>31</v>
      </c>
      <c r="G585">
        <v>24</v>
      </c>
      <c r="M585" t="s">
        <v>21</v>
      </c>
    </row>
    <row r="586" spans="1:17" x14ac:dyDescent="0.25">
      <c r="A586">
        <v>0</v>
      </c>
      <c r="B586" t="s">
        <v>41</v>
      </c>
      <c r="C586" t="s">
        <v>17</v>
      </c>
      <c r="D586" t="s">
        <v>56</v>
      </c>
      <c r="E586" t="s">
        <v>18</v>
      </c>
      <c r="F586" t="s">
        <v>26</v>
      </c>
      <c r="H586" t="s">
        <v>27</v>
      </c>
      <c r="I586">
        <v>7.5</v>
      </c>
      <c r="J586">
        <v>6</v>
      </c>
      <c r="K586">
        <v>8</v>
      </c>
      <c r="M586" t="s">
        <v>21</v>
      </c>
    </row>
    <row r="587" spans="1:17" x14ac:dyDescent="0.25">
      <c r="A587">
        <v>0</v>
      </c>
      <c r="B587" t="s">
        <v>41</v>
      </c>
      <c r="C587" t="s">
        <v>17</v>
      </c>
      <c r="D587" t="s">
        <v>56</v>
      </c>
      <c r="E587" t="s">
        <v>20</v>
      </c>
      <c r="F587" t="s">
        <v>74</v>
      </c>
      <c r="J587">
        <v>0.25</v>
      </c>
      <c r="K587">
        <v>0.33</v>
      </c>
      <c r="M587" t="s">
        <v>75</v>
      </c>
      <c r="N587" t="s">
        <v>21</v>
      </c>
      <c r="O587" t="s">
        <v>22</v>
      </c>
    </row>
    <row r="588" spans="1:17" x14ac:dyDescent="0.25">
      <c r="A588">
        <v>0</v>
      </c>
      <c r="B588" t="s">
        <v>41</v>
      </c>
      <c r="C588" t="s">
        <v>17</v>
      </c>
      <c r="D588" t="s">
        <v>56</v>
      </c>
      <c r="E588" t="s">
        <v>23</v>
      </c>
      <c r="F588" t="s">
        <v>26</v>
      </c>
      <c r="H588" t="s">
        <v>19</v>
      </c>
      <c r="J588">
        <v>6</v>
      </c>
      <c r="K588">
        <v>8</v>
      </c>
      <c r="M588" t="s">
        <v>22</v>
      </c>
    </row>
    <row r="589" spans="1:17" x14ac:dyDescent="0.25">
      <c r="A589">
        <v>0</v>
      </c>
      <c r="B589" t="s">
        <v>41</v>
      </c>
      <c r="C589" t="s">
        <v>17</v>
      </c>
      <c r="D589" t="s">
        <v>56</v>
      </c>
      <c r="E589" t="s">
        <v>20</v>
      </c>
      <c r="F589" t="s">
        <v>74</v>
      </c>
      <c r="J589">
        <v>0.25</v>
      </c>
      <c r="K589">
        <v>0.33</v>
      </c>
      <c r="M589" t="s">
        <v>75</v>
      </c>
      <c r="N589" t="s">
        <v>24</v>
      </c>
      <c r="O589" t="s">
        <v>29</v>
      </c>
      <c r="P589">
        <v>2500</v>
      </c>
      <c r="Q589" t="str">
        <f>VLOOKUP(A589&amp;C589&amp;D589,Sheet2!$A$1:$AX$1496,23,FALSE)</f>
        <v>LocationType.BarRestaurant:0;LocationType.Park:0.3;LocationType.Recreation:0;LocationType.Accommodation:0.7;</v>
      </c>
    </row>
    <row r="590" spans="1:17" x14ac:dyDescent="0.25">
      <c r="A590">
        <v>0</v>
      </c>
      <c r="B590" t="s">
        <v>41</v>
      </c>
      <c r="C590" t="s">
        <v>17</v>
      </c>
      <c r="D590" t="s">
        <v>56</v>
      </c>
      <c r="E590" t="s">
        <v>30</v>
      </c>
      <c r="F590" t="s">
        <v>26</v>
      </c>
      <c r="H590" t="s">
        <v>19</v>
      </c>
      <c r="J590">
        <v>1</v>
      </c>
      <c r="K590">
        <v>2</v>
      </c>
      <c r="M590" t="s">
        <v>24</v>
      </c>
    </row>
    <row r="591" spans="1:17" x14ac:dyDescent="0.25">
      <c r="A591">
        <v>0</v>
      </c>
      <c r="B591" t="s">
        <v>41</v>
      </c>
      <c r="C591" t="s">
        <v>17</v>
      </c>
      <c r="D591" t="s">
        <v>56</v>
      </c>
      <c r="E591" t="s">
        <v>20</v>
      </c>
      <c r="F591" t="s">
        <v>74</v>
      </c>
      <c r="J591">
        <v>0.25</v>
      </c>
      <c r="K591">
        <v>0.33</v>
      </c>
      <c r="M591" t="s">
        <v>75</v>
      </c>
      <c r="N591" t="s">
        <v>24</v>
      </c>
      <c r="O591" t="s">
        <v>21</v>
      </c>
      <c r="P591">
        <v>1000</v>
      </c>
    </row>
    <row r="592" spans="1:17" x14ac:dyDescent="0.25">
      <c r="A592">
        <v>0</v>
      </c>
      <c r="B592" t="s">
        <v>41</v>
      </c>
      <c r="C592" t="s">
        <v>17</v>
      </c>
      <c r="D592" t="s">
        <v>56</v>
      </c>
      <c r="E592" t="s">
        <v>28</v>
      </c>
      <c r="F592" t="s">
        <v>26</v>
      </c>
      <c r="H592" t="s">
        <v>27</v>
      </c>
      <c r="I592">
        <v>0.75</v>
      </c>
      <c r="J592">
        <v>0.5</v>
      </c>
      <c r="K592">
        <v>1</v>
      </c>
      <c r="M592" t="s">
        <v>21</v>
      </c>
    </row>
    <row r="593" spans="1:17" x14ac:dyDescent="0.25">
      <c r="A593">
        <v>0</v>
      </c>
      <c r="B593" t="s">
        <v>41</v>
      </c>
      <c r="C593" t="s">
        <v>17</v>
      </c>
      <c r="D593" t="s">
        <v>56</v>
      </c>
      <c r="E593" t="s">
        <v>20</v>
      </c>
      <c r="F593" t="s">
        <v>74</v>
      </c>
      <c r="J593">
        <v>0.25</v>
      </c>
      <c r="K593">
        <v>0.33</v>
      </c>
      <c r="M593" t="s">
        <v>75</v>
      </c>
      <c r="N593" t="s">
        <v>24</v>
      </c>
      <c r="O593" t="s">
        <v>21</v>
      </c>
    </row>
    <row r="594" spans="1:17" x14ac:dyDescent="0.25">
      <c r="A594">
        <v>0</v>
      </c>
      <c r="B594" t="s">
        <v>41</v>
      </c>
      <c r="C594" t="s">
        <v>17</v>
      </c>
      <c r="D594" t="s">
        <v>56</v>
      </c>
      <c r="E594" t="s">
        <v>18</v>
      </c>
      <c r="F594" t="s">
        <v>31</v>
      </c>
      <c r="G594">
        <v>24</v>
      </c>
      <c r="M594" t="s">
        <v>21</v>
      </c>
    </row>
    <row r="595" spans="1:17" x14ac:dyDescent="0.25">
      <c r="A595">
        <v>0</v>
      </c>
      <c r="B595" t="s">
        <v>41</v>
      </c>
      <c r="C595" t="s">
        <v>36</v>
      </c>
      <c r="D595" t="s">
        <v>55</v>
      </c>
      <c r="E595" t="s">
        <v>18</v>
      </c>
      <c r="F595" t="s">
        <v>26</v>
      </c>
      <c r="H595" t="s">
        <v>19</v>
      </c>
      <c r="J595">
        <v>12</v>
      </c>
      <c r="K595">
        <v>14</v>
      </c>
      <c r="M595" t="s">
        <v>21</v>
      </c>
    </row>
    <row r="596" spans="1:17" x14ac:dyDescent="0.25">
      <c r="A596">
        <v>0</v>
      </c>
      <c r="B596" t="s">
        <v>41</v>
      </c>
      <c r="C596" t="s">
        <v>36</v>
      </c>
      <c r="D596" t="s">
        <v>55</v>
      </c>
      <c r="E596" t="s">
        <v>34</v>
      </c>
      <c r="F596" t="s">
        <v>26</v>
      </c>
      <c r="H596" t="s">
        <v>19</v>
      </c>
      <c r="J596">
        <v>1</v>
      </c>
      <c r="K596">
        <v>2</v>
      </c>
      <c r="M596" t="s">
        <v>24</v>
      </c>
    </row>
    <row r="597" spans="1:17" x14ac:dyDescent="0.25">
      <c r="A597">
        <v>0</v>
      </c>
      <c r="B597" t="s">
        <v>41</v>
      </c>
      <c r="C597" t="s">
        <v>36</v>
      </c>
      <c r="D597" t="s">
        <v>55</v>
      </c>
      <c r="E597" t="s">
        <v>20</v>
      </c>
      <c r="F597" t="s">
        <v>74</v>
      </c>
      <c r="J597">
        <v>0.25</v>
      </c>
      <c r="K597">
        <v>0.33</v>
      </c>
      <c r="M597" t="s">
        <v>75</v>
      </c>
      <c r="N597" t="s">
        <v>24</v>
      </c>
      <c r="O597" t="s">
        <v>29</v>
      </c>
      <c r="P597">
        <v>2500</v>
      </c>
      <c r="Q597" t="str">
        <f>VLOOKUP(A597&amp;C597&amp;D597,Sheet2!$A$1:$AX$1496,23,FALSE)</f>
        <v>LocationType.BarRestaurant:0.35;LocationType.Park:0;LocationType.Recreation:0.35;LocationType.Accommodation:0.3;</v>
      </c>
    </row>
    <row r="598" spans="1:17" x14ac:dyDescent="0.25">
      <c r="A598">
        <v>0</v>
      </c>
      <c r="B598" t="s">
        <v>41</v>
      </c>
      <c r="C598" t="s">
        <v>36</v>
      </c>
      <c r="D598" t="s">
        <v>55</v>
      </c>
      <c r="E598" t="s">
        <v>30</v>
      </c>
      <c r="F598" t="s">
        <v>26</v>
      </c>
      <c r="H598" t="s">
        <v>27</v>
      </c>
      <c r="I598">
        <v>2.5</v>
      </c>
      <c r="J598">
        <v>0.5</v>
      </c>
      <c r="K598">
        <v>4</v>
      </c>
      <c r="M598" t="s">
        <v>24</v>
      </c>
    </row>
    <row r="599" spans="1:17" x14ac:dyDescent="0.25">
      <c r="A599">
        <v>0</v>
      </c>
      <c r="B599" t="s">
        <v>41</v>
      </c>
      <c r="C599" t="s">
        <v>36</v>
      </c>
      <c r="D599" t="s">
        <v>55</v>
      </c>
      <c r="E599" t="s">
        <v>20</v>
      </c>
      <c r="F599" t="s">
        <v>74</v>
      </c>
      <c r="J599">
        <v>0.25</v>
      </c>
      <c r="K599">
        <v>0.33</v>
      </c>
      <c r="M599" t="s">
        <v>75</v>
      </c>
      <c r="N599" t="s">
        <v>24</v>
      </c>
      <c r="O599" t="s">
        <v>21</v>
      </c>
    </row>
    <row r="600" spans="1:17" x14ac:dyDescent="0.25">
      <c r="A600">
        <v>0</v>
      </c>
      <c r="B600" t="s">
        <v>41</v>
      </c>
      <c r="C600" t="s">
        <v>36</v>
      </c>
      <c r="D600" t="s">
        <v>55</v>
      </c>
      <c r="E600" t="s">
        <v>18</v>
      </c>
      <c r="F600" t="s">
        <v>31</v>
      </c>
      <c r="G600">
        <v>24</v>
      </c>
      <c r="M600" t="s">
        <v>21</v>
      </c>
    </row>
    <row r="601" spans="1:17" x14ac:dyDescent="0.25">
      <c r="A601">
        <v>0</v>
      </c>
      <c r="B601" t="s">
        <v>41</v>
      </c>
      <c r="C601" t="s">
        <v>36</v>
      </c>
      <c r="D601" t="s">
        <v>59</v>
      </c>
      <c r="E601" t="s">
        <v>18</v>
      </c>
      <c r="F601" t="s">
        <v>26</v>
      </c>
      <c r="H601" t="s">
        <v>19</v>
      </c>
      <c r="J601">
        <v>8</v>
      </c>
      <c r="K601">
        <v>10</v>
      </c>
      <c r="M601" t="s">
        <v>21</v>
      </c>
    </row>
    <row r="602" spans="1:17" x14ac:dyDescent="0.25">
      <c r="A602">
        <v>0</v>
      </c>
      <c r="B602" t="s">
        <v>41</v>
      </c>
      <c r="C602" t="s">
        <v>36</v>
      </c>
      <c r="D602" t="s">
        <v>59</v>
      </c>
      <c r="E602" t="s">
        <v>20</v>
      </c>
      <c r="F602" t="s">
        <v>74</v>
      </c>
      <c r="J602">
        <v>0.25</v>
      </c>
      <c r="K602">
        <v>0.33</v>
      </c>
      <c r="M602" t="s">
        <v>75</v>
      </c>
      <c r="N602" t="s">
        <v>21</v>
      </c>
      <c r="O602" t="s">
        <v>62</v>
      </c>
      <c r="Q602" t="str">
        <f>VLOOKUP(A602&amp;C602&amp;D602,Sheet2!$A$1:$AA$177,11,FALSE)</f>
        <v>LocationType.Retail: 0.04;LocationType.Supermarket: 0.2;LocationType.FoodBeverage: 0.32;LocationType.Mall: 0.16;LocationType.Pharmacy: 0.05;LocationType.Accommodation: 0.23;</v>
      </c>
    </row>
    <row r="603" spans="1:17" x14ac:dyDescent="0.25">
      <c r="A603">
        <v>0</v>
      </c>
      <c r="B603" t="s">
        <v>41</v>
      </c>
      <c r="C603" t="s">
        <v>36</v>
      </c>
      <c r="D603" t="s">
        <v>59</v>
      </c>
      <c r="E603" t="s">
        <v>25</v>
      </c>
      <c r="F603" t="s">
        <v>26</v>
      </c>
      <c r="H603" t="s">
        <v>27</v>
      </c>
      <c r="I603">
        <v>0.54</v>
      </c>
      <c r="J603">
        <v>0.25</v>
      </c>
      <c r="K603">
        <v>0.75</v>
      </c>
      <c r="M603" t="s">
        <v>24</v>
      </c>
    </row>
    <row r="604" spans="1:17" x14ac:dyDescent="0.25">
      <c r="A604">
        <v>0</v>
      </c>
      <c r="B604" t="s">
        <v>41</v>
      </c>
      <c r="C604" t="s">
        <v>36</v>
      </c>
      <c r="D604" t="s">
        <v>59</v>
      </c>
      <c r="E604" t="s">
        <v>20</v>
      </c>
      <c r="F604" t="s">
        <v>74</v>
      </c>
      <c r="I604">
        <v>0.54</v>
      </c>
      <c r="J604">
        <v>0.16</v>
      </c>
      <c r="K604">
        <v>0.25</v>
      </c>
      <c r="M604" t="s">
        <v>75</v>
      </c>
      <c r="N604" t="s">
        <v>24</v>
      </c>
      <c r="O604" t="s">
        <v>62</v>
      </c>
      <c r="Q604" t="s">
        <v>87</v>
      </c>
    </row>
    <row r="605" spans="1:17" x14ac:dyDescent="0.25">
      <c r="A605">
        <v>0</v>
      </c>
      <c r="B605" t="s">
        <v>41</v>
      </c>
      <c r="C605" t="s">
        <v>36</v>
      </c>
      <c r="D605" t="s">
        <v>59</v>
      </c>
      <c r="E605" t="s">
        <v>35</v>
      </c>
      <c r="F605" t="s">
        <v>26</v>
      </c>
      <c r="H605" t="s">
        <v>19</v>
      </c>
      <c r="J605">
        <v>0.75</v>
      </c>
      <c r="K605">
        <v>1</v>
      </c>
      <c r="M605" t="s">
        <v>24</v>
      </c>
    </row>
    <row r="606" spans="1:17" x14ac:dyDescent="0.25">
      <c r="A606">
        <v>0</v>
      </c>
      <c r="B606" t="s">
        <v>41</v>
      </c>
      <c r="C606" t="s">
        <v>36</v>
      </c>
      <c r="D606" t="s">
        <v>59</v>
      </c>
      <c r="E606" t="s">
        <v>20</v>
      </c>
      <c r="F606" t="s">
        <v>74</v>
      </c>
      <c r="J606">
        <v>0.25</v>
      </c>
      <c r="K606">
        <v>0.33</v>
      </c>
      <c r="M606" t="s">
        <v>75</v>
      </c>
      <c r="N606" t="s">
        <v>24</v>
      </c>
      <c r="O606" t="s">
        <v>21</v>
      </c>
    </row>
    <row r="607" spans="1:17" x14ac:dyDescent="0.25">
      <c r="A607">
        <v>0</v>
      </c>
      <c r="B607" t="s">
        <v>41</v>
      </c>
      <c r="C607" t="s">
        <v>36</v>
      </c>
      <c r="D607" t="s">
        <v>59</v>
      </c>
      <c r="E607" t="s">
        <v>28</v>
      </c>
      <c r="F607" t="s">
        <v>26</v>
      </c>
      <c r="H607" t="s">
        <v>27</v>
      </c>
      <c r="I607">
        <v>1</v>
      </c>
      <c r="J607">
        <v>0.5</v>
      </c>
      <c r="K607">
        <v>2</v>
      </c>
      <c r="M607" t="s">
        <v>21</v>
      </c>
    </row>
    <row r="608" spans="1:17" x14ac:dyDescent="0.25">
      <c r="A608">
        <v>0</v>
      </c>
      <c r="B608" t="s">
        <v>41</v>
      </c>
      <c r="C608" t="s">
        <v>36</v>
      </c>
      <c r="D608" t="s">
        <v>59</v>
      </c>
      <c r="E608" t="s">
        <v>20</v>
      </c>
      <c r="F608" t="s">
        <v>74</v>
      </c>
      <c r="J608">
        <v>0.25</v>
      </c>
      <c r="K608">
        <v>0.33</v>
      </c>
      <c r="M608" t="s">
        <v>75</v>
      </c>
      <c r="N608" t="s">
        <v>24</v>
      </c>
      <c r="O608" t="s">
        <v>29</v>
      </c>
      <c r="P608">
        <v>2500</v>
      </c>
      <c r="Q608" t="str">
        <f>VLOOKUP(A608&amp;C608&amp;D608,Sheet2!$A$1:$AX$1496,23,FALSE)</f>
        <v>LocationType.BarRestaurant:0.25;LocationType.Park:0.3;LocationType.Recreation:0.2;LocationType.Accommodation:0.25;</v>
      </c>
    </row>
    <row r="609" spans="1:17" x14ac:dyDescent="0.25">
      <c r="A609">
        <v>0</v>
      </c>
      <c r="B609" t="s">
        <v>41</v>
      </c>
      <c r="C609" t="s">
        <v>36</v>
      </c>
      <c r="D609" t="s">
        <v>59</v>
      </c>
      <c r="E609" t="s">
        <v>30</v>
      </c>
      <c r="F609" t="s">
        <v>26</v>
      </c>
      <c r="H609" t="s">
        <v>19</v>
      </c>
      <c r="J609">
        <v>5</v>
      </c>
      <c r="K609">
        <v>6</v>
      </c>
      <c r="M609" t="s">
        <v>24</v>
      </c>
    </row>
    <row r="610" spans="1:17" x14ac:dyDescent="0.25">
      <c r="A610">
        <v>0</v>
      </c>
      <c r="B610" t="s">
        <v>41</v>
      </c>
      <c r="C610" t="s">
        <v>36</v>
      </c>
      <c r="D610" t="s">
        <v>59</v>
      </c>
      <c r="E610" t="s">
        <v>20</v>
      </c>
      <c r="F610" t="s">
        <v>74</v>
      </c>
      <c r="J610">
        <v>0.25</v>
      </c>
      <c r="K610">
        <v>0.33</v>
      </c>
      <c r="M610" t="s">
        <v>75</v>
      </c>
      <c r="N610" t="s">
        <v>24</v>
      </c>
      <c r="O610" t="s">
        <v>21</v>
      </c>
    </row>
    <row r="611" spans="1:17" x14ac:dyDescent="0.25">
      <c r="A611">
        <v>0</v>
      </c>
      <c r="B611" t="s">
        <v>41</v>
      </c>
      <c r="C611" t="s">
        <v>36</v>
      </c>
      <c r="D611" t="s">
        <v>59</v>
      </c>
      <c r="E611" t="s">
        <v>18</v>
      </c>
      <c r="F611" t="s">
        <v>31</v>
      </c>
      <c r="G611">
        <v>24</v>
      </c>
      <c r="M611" t="s">
        <v>21</v>
      </c>
    </row>
    <row r="612" spans="1:17" x14ac:dyDescent="0.25">
      <c r="A612">
        <v>0</v>
      </c>
      <c r="B612" t="s">
        <v>41</v>
      </c>
      <c r="C612" t="s">
        <v>36</v>
      </c>
      <c r="D612" t="s">
        <v>53</v>
      </c>
      <c r="E612" t="s">
        <v>18</v>
      </c>
      <c r="F612" t="s">
        <v>26</v>
      </c>
      <c r="H612" t="s">
        <v>19</v>
      </c>
      <c r="J612">
        <v>8</v>
      </c>
      <c r="K612">
        <v>11</v>
      </c>
      <c r="M612" t="s">
        <v>21</v>
      </c>
    </row>
    <row r="613" spans="1:17" x14ac:dyDescent="0.25">
      <c r="A613">
        <v>0</v>
      </c>
      <c r="B613" t="s">
        <v>41</v>
      </c>
      <c r="C613" t="s">
        <v>36</v>
      </c>
      <c r="D613" t="s">
        <v>53</v>
      </c>
      <c r="E613" t="s">
        <v>20</v>
      </c>
      <c r="F613" t="s">
        <v>74</v>
      </c>
      <c r="J613">
        <v>0.25</v>
      </c>
      <c r="K613">
        <v>0.33</v>
      </c>
      <c r="M613" t="s">
        <v>75</v>
      </c>
      <c r="N613" t="s">
        <v>21</v>
      </c>
      <c r="O613" t="s">
        <v>62</v>
      </c>
      <c r="Q613" t="str">
        <f>VLOOKUP(A613&amp;C613&amp;D613,Sheet2!$A$1:$AA$177,11,FALSE)</f>
        <v>LocationType.Retail: 0.18;LocationType.Supermarket: 0.3;LocationType.FoodBeverage: 0.072;LocationType.Mall: 0.198;LocationType.Pharmacy: 0.045;LocationType.Accommodation: 0.205;</v>
      </c>
    </row>
    <row r="614" spans="1:17" x14ac:dyDescent="0.25">
      <c r="A614">
        <v>0</v>
      </c>
      <c r="B614" t="s">
        <v>41</v>
      </c>
      <c r="C614" t="s">
        <v>36</v>
      </c>
      <c r="D614" t="s">
        <v>53</v>
      </c>
      <c r="E614" t="s">
        <v>25</v>
      </c>
      <c r="F614" t="s">
        <v>26</v>
      </c>
      <c r="H614" t="s">
        <v>27</v>
      </c>
      <c r="I614">
        <v>0.75</v>
      </c>
      <c r="J614">
        <v>0.5</v>
      </c>
      <c r="K614">
        <v>1</v>
      </c>
      <c r="M614" t="s">
        <v>24</v>
      </c>
    </row>
    <row r="615" spans="1:17" x14ac:dyDescent="0.25">
      <c r="A615">
        <v>0</v>
      </c>
      <c r="B615" t="s">
        <v>41</v>
      </c>
      <c r="C615" t="s">
        <v>36</v>
      </c>
      <c r="D615" t="s">
        <v>53</v>
      </c>
      <c r="E615" t="s">
        <v>20</v>
      </c>
      <c r="F615" t="s">
        <v>74</v>
      </c>
      <c r="J615">
        <v>0.25</v>
      </c>
      <c r="K615">
        <v>0.33</v>
      </c>
      <c r="M615" t="s">
        <v>75</v>
      </c>
      <c r="N615" t="s">
        <v>24</v>
      </c>
      <c r="O615" t="s">
        <v>21</v>
      </c>
    </row>
    <row r="616" spans="1:17" x14ac:dyDescent="0.25">
      <c r="A616">
        <v>0</v>
      </c>
      <c r="B616" t="s">
        <v>41</v>
      </c>
      <c r="C616" t="s">
        <v>36</v>
      </c>
      <c r="D616" t="s">
        <v>53</v>
      </c>
      <c r="E616" t="s">
        <v>28</v>
      </c>
      <c r="F616" t="s">
        <v>26</v>
      </c>
      <c r="H616" t="s">
        <v>27</v>
      </c>
      <c r="I616">
        <v>1</v>
      </c>
      <c r="J616">
        <v>0.5</v>
      </c>
      <c r="K616">
        <v>2</v>
      </c>
      <c r="M616" t="s">
        <v>21</v>
      </c>
    </row>
    <row r="617" spans="1:17" x14ac:dyDescent="0.25">
      <c r="A617">
        <v>0</v>
      </c>
      <c r="B617" t="s">
        <v>41</v>
      </c>
      <c r="C617" t="s">
        <v>36</v>
      </c>
      <c r="D617" t="s">
        <v>53</v>
      </c>
      <c r="E617" t="s">
        <v>20</v>
      </c>
      <c r="F617" t="s">
        <v>74</v>
      </c>
      <c r="J617">
        <v>0.25</v>
      </c>
      <c r="K617">
        <v>0.33</v>
      </c>
      <c r="M617" t="s">
        <v>75</v>
      </c>
      <c r="N617" t="s">
        <v>24</v>
      </c>
      <c r="O617" t="s">
        <v>29</v>
      </c>
      <c r="P617">
        <v>2500</v>
      </c>
      <c r="Q617" t="str">
        <f>VLOOKUP(A617&amp;C617&amp;D617,Sheet2!$A$1:$AX$1496,23,FALSE)</f>
        <v>LocationType.BarRestaurant:0.2;LocationType.Park:0.2;LocationType.Recreation:0.15;LocationType.Accommodation:0.45;</v>
      </c>
    </row>
    <row r="618" spans="1:17" x14ac:dyDescent="0.25">
      <c r="A618">
        <v>0</v>
      </c>
      <c r="B618" t="s">
        <v>41</v>
      </c>
      <c r="C618" t="s">
        <v>36</v>
      </c>
      <c r="D618" t="s">
        <v>53</v>
      </c>
      <c r="E618" t="s">
        <v>30</v>
      </c>
      <c r="F618" t="s">
        <v>26</v>
      </c>
      <c r="H618" t="s">
        <v>27</v>
      </c>
      <c r="I618">
        <v>4</v>
      </c>
      <c r="J618">
        <v>3</v>
      </c>
      <c r="K618">
        <v>5</v>
      </c>
      <c r="M618" t="s">
        <v>24</v>
      </c>
    </row>
    <row r="619" spans="1:17" x14ac:dyDescent="0.25">
      <c r="A619">
        <v>0</v>
      </c>
      <c r="B619" t="s">
        <v>41</v>
      </c>
      <c r="C619" t="s">
        <v>36</v>
      </c>
      <c r="D619" t="s">
        <v>53</v>
      </c>
      <c r="E619" t="s">
        <v>20</v>
      </c>
      <c r="F619" t="s">
        <v>74</v>
      </c>
      <c r="J619">
        <v>0.25</v>
      </c>
      <c r="K619">
        <v>0.33</v>
      </c>
      <c r="M619" t="s">
        <v>75</v>
      </c>
      <c r="N619" t="s">
        <v>24</v>
      </c>
      <c r="O619" t="s">
        <v>21</v>
      </c>
    </row>
    <row r="620" spans="1:17" x14ac:dyDescent="0.25">
      <c r="A620">
        <v>0</v>
      </c>
      <c r="B620" t="s">
        <v>41</v>
      </c>
      <c r="C620" t="s">
        <v>36</v>
      </c>
      <c r="D620" t="s">
        <v>53</v>
      </c>
      <c r="E620" t="s">
        <v>18</v>
      </c>
      <c r="F620" t="s">
        <v>31</v>
      </c>
      <c r="G620">
        <v>24</v>
      </c>
      <c r="M620" t="s">
        <v>21</v>
      </c>
    </row>
    <row r="621" spans="1:17" x14ac:dyDescent="0.25">
      <c r="A621">
        <v>0</v>
      </c>
      <c r="B621" t="s">
        <v>41</v>
      </c>
      <c r="C621" t="s">
        <v>36</v>
      </c>
      <c r="D621" t="s">
        <v>56</v>
      </c>
      <c r="E621" t="s">
        <v>18</v>
      </c>
      <c r="F621" t="s">
        <v>26</v>
      </c>
      <c r="H621" t="s">
        <v>19</v>
      </c>
      <c r="J621">
        <v>8</v>
      </c>
      <c r="K621">
        <v>10</v>
      </c>
      <c r="M621" t="s">
        <v>21</v>
      </c>
    </row>
    <row r="622" spans="1:17" x14ac:dyDescent="0.25">
      <c r="A622">
        <v>0</v>
      </c>
      <c r="B622" t="s">
        <v>41</v>
      </c>
      <c r="C622" t="s">
        <v>36</v>
      </c>
      <c r="D622" t="s">
        <v>56</v>
      </c>
      <c r="E622" t="s">
        <v>20</v>
      </c>
      <c r="F622" t="s">
        <v>74</v>
      </c>
      <c r="J622">
        <v>0.25</v>
      </c>
      <c r="K622">
        <v>0.33</v>
      </c>
      <c r="M622" t="s">
        <v>75</v>
      </c>
      <c r="N622" t="s">
        <v>21</v>
      </c>
      <c r="O622" t="s">
        <v>29</v>
      </c>
      <c r="P622">
        <v>2500</v>
      </c>
      <c r="Q622" t="str">
        <f>VLOOKUP(A622&amp;C622&amp;D622,Sheet2!$A$1:$AX$1496,23,FALSE)</f>
        <v>LocationType.BarRestaurant:0;LocationType.Park:0.2;LocationType.Recreation:0;LocationType.Accommodation:0.8;</v>
      </c>
    </row>
    <row r="623" spans="1:17" x14ac:dyDescent="0.25">
      <c r="A623">
        <v>0</v>
      </c>
      <c r="B623" t="s">
        <v>41</v>
      </c>
      <c r="C623" t="s">
        <v>36</v>
      </c>
      <c r="D623" t="s">
        <v>56</v>
      </c>
      <c r="E623" t="s">
        <v>30</v>
      </c>
      <c r="F623" t="s">
        <v>26</v>
      </c>
      <c r="H623" t="s">
        <v>19</v>
      </c>
      <c r="J623">
        <v>2</v>
      </c>
      <c r="K623">
        <v>4</v>
      </c>
      <c r="M623" t="s">
        <v>24</v>
      </c>
    </row>
    <row r="624" spans="1:17" x14ac:dyDescent="0.25">
      <c r="A624">
        <v>0</v>
      </c>
      <c r="B624" t="s">
        <v>41</v>
      </c>
      <c r="C624" t="s">
        <v>36</v>
      </c>
      <c r="D624" t="s">
        <v>56</v>
      </c>
      <c r="E624" t="s">
        <v>20</v>
      </c>
      <c r="F624" t="s">
        <v>74</v>
      </c>
      <c r="J624">
        <v>0.25</v>
      </c>
      <c r="K624">
        <v>0.33</v>
      </c>
      <c r="M624" t="s">
        <v>75</v>
      </c>
      <c r="N624" t="s">
        <v>24</v>
      </c>
      <c r="O624" t="s">
        <v>21</v>
      </c>
    </row>
    <row r="625" spans="1:17" x14ac:dyDescent="0.25">
      <c r="A625">
        <v>0</v>
      </c>
      <c r="B625" t="s">
        <v>41</v>
      </c>
      <c r="C625" t="s">
        <v>36</v>
      </c>
      <c r="D625" t="s">
        <v>56</v>
      </c>
      <c r="E625" t="s">
        <v>28</v>
      </c>
      <c r="F625" t="s">
        <v>26</v>
      </c>
      <c r="H625" t="s">
        <v>27</v>
      </c>
      <c r="I625">
        <v>1</v>
      </c>
      <c r="J625">
        <v>0.5</v>
      </c>
      <c r="K625">
        <v>2</v>
      </c>
      <c r="M625" t="s">
        <v>21</v>
      </c>
    </row>
    <row r="626" spans="1:17" x14ac:dyDescent="0.25">
      <c r="A626">
        <v>0</v>
      </c>
      <c r="B626" t="s">
        <v>41</v>
      </c>
      <c r="C626" t="s">
        <v>36</v>
      </c>
      <c r="D626" t="s">
        <v>56</v>
      </c>
      <c r="E626" t="s">
        <v>18</v>
      </c>
      <c r="F626" t="s">
        <v>31</v>
      </c>
      <c r="G626">
        <v>24</v>
      </c>
      <c r="M626" t="s">
        <v>21</v>
      </c>
    </row>
    <row r="627" spans="1:17" x14ac:dyDescent="0.25">
      <c r="A627">
        <v>0</v>
      </c>
      <c r="B627" t="s">
        <v>41</v>
      </c>
      <c r="C627" t="s">
        <v>37</v>
      </c>
      <c r="D627" t="s">
        <v>59</v>
      </c>
      <c r="E627" t="s">
        <v>18</v>
      </c>
      <c r="F627" t="s">
        <v>26</v>
      </c>
      <c r="H627" t="s">
        <v>19</v>
      </c>
      <c r="J627">
        <v>8</v>
      </c>
      <c r="K627">
        <v>9</v>
      </c>
      <c r="M627" t="s">
        <v>21</v>
      </c>
    </row>
    <row r="628" spans="1:17" x14ac:dyDescent="0.25">
      <c r="A628">
        <v>0</v>
      </c>
      <c r="B628" t="s">
        <v>41</v>
      </c>
      <c r="C628" t="s">
        <v>37</v>
      </c>
      <c r="D628" t="s">
        <v>59</v>
      </c>
      <c r="E628" t="s">
        <v>20</v>
      </c>
      <c r="F628" t="s">
        <v>74</v>
      </c>
      <c r="J628">
        <v>0.25</v>
      </c>
      <c r="K628">
        <v>0.33</v>
      </c>
      <c r="M628" t="s">
        <v>75</v>
      </c>
      <c r="N628" t="s">
        <v>21</v>
      </c>
      <c r="O628" t="s">
        <v>62</v>
      </c>
      <c r="Q628" t="s">
        <v>87</v>
      </c>
    </row>
    <row r="629" spans="1:17" x14ac:dyDescent="0.25">
      <c r="A629">
        <v>0</v>
      </c>
      <c r="B629" t="s">
        <v>41</v>
      </c>
      <c r="C629" t="s">
        <v>37</v>
      </c>
      <c r="D629" t="s">
        <v>59</v>
      </c>
      <c r="E629" t="s">
        <v>35</v>
      </c>
      <c r="F629" t="s">
        <v>26</v>
      </c>
      <c r="H629" t="s">
        <v>19</v>
      </c>
      <c r="J629">
        <v>1</v>
      </c>
      <c r="K629">
        <v>1.5</v>
      </c>
      <c r="M629" t="s">
        <v>24</v>
      </c>
    </row>
    <row r="630" spans="1:17" x14ac:dyDescent="0.25">
      <c r="A630">
        <v>0</v>
      </c>
      <c r="B630" t="s">
        <v>41</v>
      </c>
      <c r="C630" t="s">
        <v>37</v>
      </c>
      <c r="D630" t="s">
        <v>59</v>
      </c>
      <c r="E630" t="s">
        <v>20</v>
      </c>
      <c r="F630" t="s">
        <v>74</v>
      </c>
      <c r="J630">
        <v>0.25</v>
      </c>
      <c r="K630">
        <v>0.33</v>
      </c>
      <c r="M630" t="s">
        <v>75</v>
      </c>
      <c r="N630" t="s">
        <v>24</v>
      </c>
      <c r="O630" t="s">
        <v>21</v>
      </c>
    </row>
    <row r="631" spans="1:17" x14ac:dyDescent="0.25">
      <c r="A631">
        <v>0</v>
      </c>
      <c r="B631" t="s">
        <v>41</v>
      </c>
      <c r="C631" t="s">
        <v>37</v>
      </c>
      <c r="D631" t="s">
        <v>59</v>
      </c>
      <c r="E631" t="s">
        <v>18</v>
      </c>
      <c r="F631" t="s">
        <v>26</v>
      </c>
      <c r="H631" t="s">
        <v>19</v>
      </c>
      <c r="I631">
        <v>0.54</v>
      </c>
      <c r="J631">
        <v>0.08</v>
      </c>
      <c r="K631">
        <v>0.25</v>
      </c>
      <c r="M631" t="s">
        <v>24</v>
      </c>
    </row>
    <row r="632" spans="1:17" x14ac:dyDescent="0.25">
      <c r="A632">
        <v>0</v>
      </c>
      <c r="B632" t="s">
        <v>41</v>
      </c>
      <c r="C632" t="s">
        <v>37</v>
      </c>
      <c r="D632" t="s">
        <v>59</v>
      </c>
      <c r="E632" t="s">
        <v>20</v>
      </c>
      <c r="F632" t="s">
        <v>74</v>
      </c>
      <c r="J632">
        <v>0.25</v>
      </c>
      <c r="K632">
        <v>0.33</v>
      </c>
      <c r="M632" t="s">
        <v>75</v>
      </c>
      <c r="N632" t="s">
        <v>24</v>
      </c>
      <c r="O632" t="s">
        <v>62</v>
      </c>
      <c r="Q632" t="str">
        <f>VLOOKUP(A632&amp;C632&amp;D632,Sheet2!$A$1:$AA$177,11,FALSE)</f>
        <v>LocationType.Retail: 0.12;LocationType.Supermarket: 0.25;LocationType.FoodBeverage: 0.32;LocationType.Mall: 0.08;LocationType.Pharmacy: 0.05;LocationType.Accommodation: 0.18;</v>
      </c>
    </row>
    <row r="633" spans="1:17" x14ac:dyDescent="0.25">
      <c r="A633">
        <v>0</v>
      </c>
      <c r="B633" t="s">
        <v>41</v>
      </c>
      <c r="C633" t="s">
        <v>37</v>
      </c>
      <c r="D633" t="s">
        <v>59</v>
      </c>
      <c r="E633" t="s">
        <v>25</v>
      </c>
      <c r="F633" t="s">
        <v>26</v>
      </c>
      <c r="H633" t="s">
        <v>27</v>
      </c>
      <c r="I633">
        <v>0.54</v>
      </c>
      <c r="J633">
        <v>0.25</v>
      </c>
      <c r="K633">
        <v>0.75</v>
      </c>
      <c r="M633" t="s">
        <v>24</v>
      </c>
    </row>
    <row r="634" spans="1:17" x14ac:dyDescent="0.25">
      <c r="A634">
        <v>0</v>
      </c>
      <c r="B634" t="s">
        <v>41</v>
      </c>
      <c r="C634" t="s">
        <v>37</v>
      </c>
      <c r="D634" t="s">
        <v>59</v>
      </c>
      <c r="E634" t="s">
        <v>20</v>
      </c>
      <c r="F634" t="s">
        <v>74</v>
      </c>
      <c r="J634">
        <v>0.25</v>
      </c>
      <c r="K634">
        <v>0.33</v>
      </c>
      <c r="M634" t="s">
        <v>75</v>
      </c>
      <c r="N634" t="s">
        <v>24</v>
      </c>
      <c r="O634" t="s">
        <v>21</v>
      </c>
    </row>
    <row r="635" spans="1:17" x14ac:dyDescent="0.25">
      <c r="A635">
        <v>0</v>
      </c>
      <c r="B635" t="s">
        <v>41</v>
      </c>
      <c r="C635" t="s">
        <v>37</v>
      </c>
      <c r="D635" t="s">
        <v>59</v>
      </c>
      <c r="E635" t="s">
        <v>28</v>
      </c>
      <c r="F635" t="s">
        <v>26</v>
      </c>
      <c r="H635" t="s">
        <v>27</v>
      </c>
      <c r="I635">
        <v>1</v>
      </c>
      <c r="J635">
        <v>0.5</v>
      </c>
      <c r="K635">
        <v>2</v>
      </c>
      <c r="M635" t="s">
        <v>21</v>
      </c>
    </row>
    <row r="636" spans="1:17" x14ac:dyDescent="0.25">
      <c r="A636">
        <v>0</v>
      </c>
      <c r="B636" t="s">
        <v>41</v>
      </c>
      <c r="C636" t="s">
        <v>37</v>
      </c>
      <c r="D636" t="s">
        <v>59</v>
      </c>
      <c r="E636" t="s">
        <v>20</v>
      </c>
      <c r="F636" t="s">
        <v>74</v>
      </c>
      <c r="J636">
        <v>0.25</v>
      </c>
      <c r="K636">
        <v>0.33</v>
      </c>
      <c r="M636" t="s">
        <v>75</v>
      </c>
      <c r="N636" t="s">
        <v>24</v>
      </c>
      <c r="O636" t="s">
        <v>29</v>
      </c>
      <c r="P636">
        <v>2500</v>
      </c>
      <c r="Q636" t="str">
        <f>VLOOKUP(A636&amp;C636&amp;D636,Sheet2!$A$1:$AX$1496,23,FALSE)</f>
        <v>LocationType.BarRestaurant:0.1;LocationType.Park:0.3;LocationType.Recreation:0.25;LocationType.Accommodation:0.35;</v>
      </c>
    </row>
    <row r="637" spans="1:17" x14ac:dyDescent="0.25">
      <c r="A637">
        <v>0</v>
      </c>
      <c r="B637" t="s">
        <v>41</v>
      </c>
      <c r="C637" t="s">
        <v>37</v>
      </c>
      <c r="D637" t="s">
        <v>59</v>
      </c>
      <c r="E637" t="s">
        <v>30</v>
      </c>
      <c r="F637" t="s">
        <v>26</v>
      </c>
      <c r="H637" t="s">
        <v>27</v>
      </c>
      <c r="I637">
        <v>2</v>
      </c>
      <c r="J637">
        <v>1</v>
      </c>
      <c r="K637">
        <v>3</v>
      </c>
      <c r="M637" t="s">
        <v>24</v>
      </c>
    </row>
    <row r="638" spans="1:17" x14ac:dyDescent="0.25">
      <c r="A638">
        <v>0</v>
      </c>
      <c r="B638" t="s">
        <v>41</v>
      </c>
      <c r="C638" t="s">
        <v>37</v>
      </c>
      <c r="D638" t="s">
        <v>59</v>
      </c>
      <c r="E638" t="s">
        <v>20</v>
      </c>
      <c r="F638" t="s">
        <v>74</v>
      </c>
      <c r="J638">
        <v>0.25</v>
      </c>
      <c r="K638">
        <v>0.33</v>
      </c>
      <c r="M638" t="s">
        <v>75</v>
      </c>
      <c r="N638" t="s">
        <v>24</v>
      </c>
      <c r="O638" t="s">
        <v>21</v>
      </c>
    </row>
    <row r="639" spans="1:17" x14ac:dyDescent="0.25">
      <c r="A639">
        <v>0</v>
      </c>
      <c r="B639" t="s">
        <v>41</v>
      </c>
      <c r="C639" t="s">
        <v>37</v>
      </c>
      <c r="D639" t="s">
        <v>59</v>
      </c>
      <c r="E639" t="s">
        <v>18</v>
      </c>
      <c r="F639" t="s">
        <v>31</v>
      </c>
      <c r="G639">
        <v>24</v>
      </c>
      <c r="M639" t="s">
        <v>21</v>
      </c>
    </row>
    <row r="640" spans="1:17" x14ac:dyDescent="0.25">
      <c r="A640">
        <v>0</v>
      </c>
      <c r="B640" t="s">
        <v>41</v>
      </c>
      <c r="C640" t="s">
        <v>38</v>
      </c>
      <c r="D640" t="s">
        <v>59</v>
      </c>
      <c r="E640" t="s">
        <v>18</v>
      </c>
      <c r="F640" t="s">
        <v>26</v>
      </c>
      <c r="H640" t="s">
        <v>19</v>
      </c>
      <c r="J640">
        <v>8</v>
      </c>
      <c r="K640">
        <v>10</v>
      </c>
      <c r="M640" t="s">
        <v>21</v>
      </c>
    </row>
    <row r="641" spans="1:17" x14ac:dyDescent="0.25">
      <c r="A641">
        <v>0</v>
      </c>
      <c r="B641" t="s">
        <v>41</v>
      </c>
      <c r="C641" t="s">
        <v>38</v>
      </c>
      <c r="D641" t="s">
        <v>59</v>
      </c>
      <c r="E641" t="s">
        <v>20</v>
      </c>
      <c r="F641" t="s">
        <v>74</v>
      </c>
      <c r="J641">
        <v>0.25</v>
      </c>
      <c r="K641">
        <v>0.33</v>
      </c>
      <c r="M641" t="s">
        <v>75</v>
      </c>
      <c r="N641" t="s">
        <v>21</v>
      </c>
      <c r="O641" t="s">
        <v>29</v>
      </c>
      <c r="P641">
        <v>2500</v>
      </c>
      <c r="Q641" t="str">
        <f>VLOOKUP(A641&amp;C641&amp;D641,Sheet2!$A$1:$AX$1496,23,FALSE)</f>
        <v>LocationType.BarRestaurant:0.2;LocationType.Park:0.3;LocationType.Recreation:0;LocationType.Accommodation:0.5;</v>
      </c>
    </row>
    <row r="642" spans="1:17" x14ac:dyDescent="0.25">
      <c r="A642">
        <v>0</v>
      </c>
      <c r="B642" t="s">
        <v>41</v>
      </c>
      <c r="C642" t="s">
        <v>38</v>
      </c>
      <c r="D642" t="s">
        <v>59</v>
      </c>
      <c r="E642" t="s">
        <v>30</v>
      </c>
      <c r="F642" t="s">
        <v>26</v>
      </c>
      <c r="H642" t="s">
        <v>27</v>
      </c>
      <c r="I642">
        <v>3.5</v>
      </c>
      <c r="J642">
        <v>3</v>
      </c>
      <c r="K642">
        <v>4</v>
      </c>
      <c r="M642" t="s">
        <v>24</v>
      </c>
    </row>
    <row r="643" spans="1:17" x14ac:dyDescent="0.25">
      <c r="A643">
        <v>0</v>
      </c>
      <c r="B643" t="s">
        <v>41</v>
      </c>
      <c r="C643" t="s">
        <v>38</v>
      </c>
      <c r="D643" t="s">
        <v>59</v>
      </c>
      <c r="E643" t="s">
        <v>20</v>
      </c>
      <c r="F643" t="s">
        <v>74</v>
      </c>
      <c r="J643">
        <v>0.25</v>
      </c>
      <c r="K643">
        <v>0.33</v>
      </c>
      <c r="M643" t="s">
        <v>75</v>
      </c>
      <c r="N643" t="s">
        <v>24</v>
      </c>
      <c r="O643" t="s">
        <v>21</v>
      </c>
    </row>
    <row r="644" spans="1:17" x14ac:dyDescent="0.25">
      <c r="A644">
        <v>0</v>
      </c>
      <c r="B644" t="s">
        <v>41</v>
      </c>
      <c r="C644" t="s">
        <v>38</v>
      </c>
      <c r="D644" t="s">
        <v>59</v>
      </c>
      <c r="E644" t="s">
        <v>28</v>
      </c>
      <c r="F644" t="s">
        <v>26</v>
      </c>
      <c r="H644" t="s">
        <v>27</v>
      </c>
      <c r="I644">
        <v>1</v>
      </c>
      <c r="J644">
        <v>0.5</v>
      </c>
      <c r="K644">
        <v>2</v>
      </c>
      <c r="M644" t="s">
        <v>21</v>
      </c>
    </row>
    <row r="645" spans="1:17" x14ac:dyDescent="0.25">
      <c r="A645">
        <v>0</v>
      </c>
      <c r="B645" t="s">
        <v>41</v>
      </c>
      <c r="C645" t="s">
        <v>38</v>
      </c>
      <c r="D645" t="s">
        <v>59</v>
      </c>
      <c r="E645" t="s">
        <v>18</v>
      </c>
      <c r="F645" t="s">
        <v>31</v>
      </c>
      <c r="G645">
        <v>24</v>
      </c>
      <c r="M645" t="s">
        <v>21</v>
      </c>
    </row>
    <row r="646" spans="1:17" x14ac:dyDescent="0.25">
      <c r="A646">
        <v>0</v>
      </c>
      <c r="B646" t="s">
        <v>41</v>
      </c>
      <c r="C646" t="s">
        <v>38</v>
      </c>
      <c r="D646" t="s">
        <v>55</v>
      </c>
      <c r="E646" t="s">
        <v>18</v>
      </c>
      <c r="F646" t="s">
        <v>26</v>
      </c>
      <c r="H646" t="s">
        <v>19</v>
      </c>
      <c r="J646">
        <v>12</v>
      </c>
      <c r="K646">
        <v>14</v>
      </c>
      <c r="M646" t="s">
        <v>21</v>
      </c>
    </row>
    <row r="647" spans="1:17" x14ac:dyDescent="0.25">
      <c r="A647">
        <v>0</v>
      </c>
      <c r="B647" t="s">
        <v>41</v>
      </c>
      <c r="C647" t="s">
        <v>38</v>
      </c>
      <c r="D647" t="s">
        <v>55</v>
      </c>
      <c r="E647" t="s">
        <v>20</v>
      </c>
      <c r="F647" t="s">
        <v>74</v>
      </c>
      <c r="J647">
        <v>0.25</v>
      </c>
      <c r="K647">
        <v>0.33</v>
      </c>
      <c r="M647" t="s">
        <v>75</v>
      </c>
      <c r="N647" t="s">
        <v>21</v>
      </c>
      <c r="O647" t="s">
        <v>62</v>
      </c>
      <c r="Q647" t="str">
        <f>VLOOKUP(A647&amp;C647&amp;D647,Sheet2!$A$1:$AA$177,11,FALSE)</f>
        <v>LocationType.Retail: 0.15;LocationType.Supermarket: 0.15;LocationType.FoodBeverage: 0.075;LocationType.Mall: 0.1;LocationType.Pharmacy: 0;LocationType.Accommodation: 0.525;</v>
      </c>
    </row>
    <row r="648" spans="1:17" x14ac:dyDescent="0.25">
      <c r="A648">
        <v>0</v>
      </c>
      <c r="B648" t="s">
        <v>41</v>
      </c>
      <c r="C648" t="s">
        <v>38</v>
      </c>
      <c r="D648" t="s">
        <v>55</v>
      </c>
      <c r="E648" t="s">
        <v>25</v>
      </c>
      <c r="F648" t="s">
        <v>26</v>
      </c>
      <c r="H648" t="s">
        <v>27</v>
      </c>
      <c r="I648">
        <v>0.75</v>
      </c>
      <c r="J648">
        <v>0.5</v>
      </c>
      <c r="K648">
        <v>1</v>
      </c>
      <c r="M648" t="s">
        <v>24</v>
      </c>
    </row>
    <row r="649" spans="1:17" x14ac:dyDescent="0.25">
      <c r="A649">
        <v>0</v>
      </c>
      <c r="B649" t="s">
        <v>41</v>
      </c>
      <c r="C649" t="s">
        <v>38</v>
      </c>
      <c r="D649" t="s">
        <v>55</v>
      </c>
      <c r="E649" t="s">
        <v>20</v>
      </c>
      <c r="F649" t="s">
        <v>74</v>
      </c>
      <c r="J649">
        <v>0.25</v>
      </c>
      <c r="K649">
        <v>0.33</v>
      </c>
      <c r="M649" t="s">
        <v>75</v>
      </c>
      <c r="N649" t="s">
        <v>24</v>
      </c>
      <c r="O649" t="s">
        <v>21</v>
      </c>
      <c r="P649">
        <v>1000</v>
      </c>
    </row>
    <row r="650" spans="1:17" x14ac:dyDescent="0.25">
      <c r="A650">
        <v>0</v>
      </c>
      <c r="B650" t="s">
        <v>41</v>
      </c>
      <c r="C650" t="s">
        <v>38</v>
      </c>
      <c r="D650" t="s">
        <v>55</v>
      </c>
      <c r="E650" t="s">
        <v>18</v>
      </c>
      <c r="F650" t="s">
        <v>26</v>
      </c>
      <c r="H650" t="s">
        <v>19</v>
      </c>
      <c r="J650">
        <v>1</v>
      </c>
      <c r="K650">
        <v>2</v>
      </c>
      <c r="M650" t="s">
        <v>21</v>
      </c>
    </row>
    <row r="651" spans="1:17" x14ac:dyDescent="0.25">
      <c r="A651">
        <v>0</v>
      </c>
      <c r="B651" t="s">
        <v>41</v>
      </c>
      <c r="C651" t="s">
        <v>38</v>
      </c>
      <c r="D651" t="s">
        <v>55</v>
      </c>
      <c r="E651" t="s">
        <v>20</v>
      </c>
      <c r="F651" t="s">
        <v>74</v>
      </c>
      <c r="J651">
        <v>0.25</v>
      </c>
      <c r="K651">
        <v>0.33</v>
      </c>
      <c r="M651" t="s">
        <v>75</v>
      </c>
      <c r="N651" t="s">
        <v>21</v>
      </c>
      <c r="O651" t="s">
        <v>29</v>
      </c>
      <c r="P651">
        <v>2500</v>
      </c>
      <c r="Q651" t="str">
        <f>VLOOKUP(A651&amp;C651&amp;D651,Sheet2!$A$1:$AX$1496,23,FALSE)</f>
        <v>LocationType.BarRestaurant:0.3;LocationType.Park:0.35;LocationType.Recreation:0;LocationType.Accommodation:0.35;</v>
      </c>
    </row>
    <row r="652" spans="1:17" x14ac:dyDescent="0.25">
      <c r="A652">
        <v>0</v>
      </c>
      <c r="B652" t="s">
        <v>41</v>
      </c>
      <c r="C652" t="s">
        <v>38</v>
      </c>
      <c r="D652" t="s">
        <v>55</v>
      </c>
      <c r="E652" t="s">
        <v>30</v>
      </c>
      <c r="F652" t="s">
        <v>26</v>
      </c>
      <c r="H652" t="s">
        <v>27</v>
      </c>
      <c r="I652">
        <v>1.5</v>
      </c>
      <c r="J652">
        <v>1</v>
      </c>
      <c r="K652">
        <v>2</v>
      </c>
      <c r="M652" t="s">
        <v>24</v>
      </c>
    </row>
    <row r="653" spans="1:17" x14ac:dyDescent="0.25">
      <c r="A653">
        <v>0</v>
      </c>
      <c r="B653" t="s">
        <v>41</v>
      </c>
      <c r="C653" t="s">
        <v>38</v>
      </c>
      <c r="D653" t="s">
        <v>55</v>
      </c>
      <c r="E653" t="s">
        <v>20</v>
      </c>
      <c r="F653" t="s">
        <v>74</v>
      </c>
      <c r="J653">
        <v>0.25</v>
      </c>
      <c r="K653">
        <v>0.33</v>
      </c>
      <c r="M653" t="s">
        <v>75</v>
      </c>
      <c r="N653" t="s">
        <v>24</v>
      </c>
      <c r="O653" t="s">
        <v>21</v>
      </c>
    </row>
    <row r="654" spans="1:17" x14ac:dyDescent="0.25">
      <c r="A654">
        <v>0</v>
      </c>
      <c r="B654" t="s">
        <v>41</v>
      </c>
      <c r="C654" t="s">
        <v>38</v>
      </c>
      <c r="D654" t="s">
        <v>55</v>
      </c>
      <c r="E654" t="s">
        <v>18</v>
      </c>
      <c r="F654" t="s">
        <v>31</v>
      </c>
      <c r="G654">
        <v>24</v>
      </c>
      <c r="M654" t="s">
        <v>21</v>
      </c>
    </row>
    <row r="655" spans="1:17" x14ac:dyDescent="0.25">
      <c r="A655">
        <v>0</v>
      </c>
      <c r="B655" t="s">
        <v>41</v>
      </c>
      <c r="C655" t="s">
        <v>37</v>
      </c>
      <c r="D655" t="s">
        <v>55</v>
      </c>
      <c r="E655" t="s">
        <v>18</v>
      </c>
      <c r="F655" t="s">
        <v>26</v>
      </c>
      <c r="H655" t="s">
        <v>27</v>
      </c>
      <c r="I655">
        <v>7.5</v>
      </c>
      <c r="J655">
        <v>6</v>
      </c>
      <c r="K655">
        <v>8</v>
      </c>
      <c r="M655" t="s">
        <v>21</v>
      </c>
    </row>
    <row r="656" spans="1:17" x14ac:dyDescent="0.25">
      <c r="A656">
        <v>0</v>
      </c>
      <c r="B656" t="s">
        <v>41</v>
      </c>
      <c r="C656" t="s">
        <v>37</v>
      </c>
      <c r="D656" t="s">
        <v>55</v>
      </c>
      <c r="E656" t="s">
        <v>20</v>
      </c>
      <c r="F656" t="s">
        <v>74</v>
      </c>
      <c r="J656">
        <v>0.25</v>
      </c>
      <c r="K656">
        <v>0.33</v>
      </c>
      <c r="M656" t="s">
        <v>75</v>
      </c>
      <c r="N656" t="s">
        <v>21</v>
      </c>
      <c r="O656" t="s">
        <v>22</v>
      </c>
    </row>
    <row r="657" spans="1:17" x14ac:dyDescent="0.25">
      <c r="A657">
        <v>0</v>
      </c>
      <c r="B657" t="s">
        <v>41</v>
      </c>
      <c r="C657" t="s">
        <v>37</v>
      </c>
      <c r="D657" t="s">
        <v>55</v>
      </c>
      <c r="E657" t="s">
        <v>23</v>
      </c>
      <c r="F657" t="s">
        <v>26</v>
      </c>
      <c r="H657" t="s">
        <v>19</v>
      </c>
      <c r="J657">
        <v>6</v>
      </c>
      <c r="K657">
        <v>7.5</v>
      </c>
      <c r="M657" t="s">
        <v>22</v>
      </c>
    </row>
    <row r="658" spans="1:17" x14ac:dyDescent="0.25">
      <c r="A658">
        <v>0</v>
      </c>
      <c r="B658" t="s">
        <v>41</v>
      </c>
      <c r="C658" t="s">
        <v>37</v>
      </c>
      <c r="D658" t="s">
        <v>55</v>
      </c>
      <c r="E658" t="s">
        <v>20</v>
      </c>
      <c r="F658" t="s">
        <v>74</v>
      </c>
      <c r="J658">
        <v>0.25</v>
      </c>
      <c r="K658">
        <v>0.33</v>
      </c>
      <c r="M658" t="s">
        <v>75</v>
      </c>
      <c r="N658" t="s">
        <v>24</v>
      </c>
      <c r="O658" t="s">
        <v>21</v>
      </c>
    </row>
    <row r="659" spans="1:17" x14ac:dyDescent="0.25">
      <c r="A659">
        <v>0</v>
      </c>
      <c r="B659" t="s">
        <v>41</v>
      </c>
      <c r="C659" t="s">
        <v>37</v>
      </c>
      <c r="D659" t="s">
        <v>55</v>
      </c>
      <c r="E659" t="s">
        <v>28</v>
      </c>
      <c r="F659" t="s">
        <v>26</v>
      </c>
      <c r="H659" t="s">
        <v>27</v>
      </c>
      <c r="I659">
        <v>1.5</v>
      </c>
      <c r="J659">
        <v>1</v>
      </c>
      <c r="K659">
        <v>2</v>
      </c>
      <c r="M659" t="s">
        <v>21</v>
      </c>
    </row>
    <row r="660" spans="1:17" x14ac:dyDescent="0.25">
      <c r="A660">
        <v>0</v>
      </c>
      <c r="B660" t="s">
        <v>41</v>
      </c>
      <c r="C660" t="s">
        <v>37</v>
      </c>
      <c r="D660" t="s">
        <v>55</v>
      </c>
      <c r="E660" t="s">
        <v>20</v>
      </c>
      <c r="F660" t="s">
        <v>74</v>
      </c>
      <c r="J660">
        <v>0.25</v>
      </c>
      <c r="K660">
        <v>0.33</v>
      </c>
      <c r="M660" t="s">
        <v>75</v>
      </c>
      <c r="N660" t="s">
        <v>24</v>
      </c>
      <c r="O660" t="s">
        <v>29</v>
      </c>
      <c r="P660">
        <v>2500</v>
      </c>
      <c r="Q660" t="str">
        <f>VLOOKUP(A660&amp;C660&amp;D660,Sheet2!$A$1:$AX$1496,23,FALSE)</f>
        <v>LocationType.BarRestaurant:0.3;LocationType.Park:0.1;LocationType.Recreation:0.05;LocationType.Accommodation:0.55;</v>
      </c>
    </row>
    <row r="661" spans="1:17" x14ac:dyDescent="0.25">
      <c r="A661">
        <v>0</v>
      </c>
      <c r="B661" t="s">
        <v>41</v>
      </c>
      <c r="C661" t="s">
        <v>37</v>
      </c>
      <c r="D661" t="s">
        <v>55</v>
      </c>
      <c r="E661" t="s">
        <v>30</v>
      </c>
      <c r="F661" t="s">
        <v>26</v>
      </c>
      <c r="H661" t="s">
        <v>27</v>
      </c>
      <c r="I661">
        <v>3</v>
      </c>
      <c r="J661">
        <v>2</v>
      </c>
      <c r="K661">
        <v>5</v>
      </c>
      <c r="M661" t="s">
        <v>24</v>
      </c>
    </row>
    <row r="662" spans="1:17" x14ac:dyDescent="0.25">
      <c r="A662">
        <v>0</v>
      </c>
      <c r="B662" t="s">
        <v>41</v>
      </c>
      <c r="C662" t="s">
        <v>37</v>
      </c>
      <c r="D662" t="s">
        <v>55</v>
      </c>
      <c r="E662" t="s">
        <v>20</v>
      </c>
      <c r="F662" t="s">
        <v>74</v>
      </c>
      <c r="J662">
        <v>0.25</v>
      </c>
      <c r="K662">
        <v>0.33</v>
      </c>
      <c r="M662" t="s">
        <v>75</v>
      </c>
      <c r="N662" t="s">
        <v>24</v>
      </c>
      <c r="O662" t="s">
        <v>21</v>
      </c>
      <c r="P662">
        <v>1000</v>
      </c>
    </row>
    <row r="663" spans="1:17" x14ac:dyDescent="0.25">
      <c r="A663">
        <v>0</v>
      </c>
      <c r="B663" t="s">
        <v>41</v>
      </c>
      <c r="C663" t="s">
        <v>37</v>
      </c>
      <c r="D663" t="s">
        <v>55</v>
      </c>
      <c r="E663" t="s">
        <v>18</v>
      </c>
      <c r="F663" t="s">
        <v>31</v>
      </c>
      <c r="G663">
        <v>24</v>
      </c>
      <c r="M663" t="s">
        <v>21</v>
      </c>
    </row>
    <row r="664" spans="1:17" x14ac:dyDescent="0.25">
      <c r="A664">
        <v>0</v>
      </c>
      <c r="B664" t="s">
        <v>41</v>
      </c>
      <c r="C664" t="s">
        <v>38</v>
      </c>
      <c r="D664" t="s">
        <v>53</v>
      </c>
      <c r="E664" t="s">
        <v>18</v>
      </c>
      <c r="F664" t="s">
        <v>26</v>
      </c>
      <c r="H664" t="s">
        <v>19</v>
      </c>
      <c r="J664">
        <v>8</v>
      </c>
      <c r="K664">
        <v>11</v>
      </c>
      <c r="M664" t="s">
        <v>21</v>
      </c>
    </row>
    <row r="665" spans="1:17" x14ac:dyDescent="0.25">
      <c r="A665">
        <v>0</v>
      </c>
      <c r="B665" t="s">
        <v>41</v>
      </c>
      <c r="C665" t="s">
        <v>38</v>
      </c>
      <c r="D665" t="s">
        <v>53</v>
      </c>
      <c r="E665" t="s">
        <v>20</v>
      </c>
      <c r="F665" t="s">
        <v>74</v>
      </c>
      <c r="J665">
        <v>0.25</v>
      </c>
      <c r="K665">
        <v>0.33</v>
      </c>
      <c r="M665" t="s">
        <v>75</v>
      </c>
      <c r="N665" t="s">
        <v>21</v>
      </c>
      <c r="O665" t="s">
        <v>62</v>
      </c>
      <c r="Q665" t="str">
        <f>VLOOKUP(A665&amp;C665&amp;D665,Sheet2!$A$1:$AA$177,11,FALSE)</f>
        <v>LocationType.Retail: 0.075;LocationType.Supermarket: 0.2;LocationType.FoodBeverage: 0.05;LocationType.Mall: 0.125;LocationType.Pharmacy: 0;LocationType.Accommodation: 0.55;</v>
      </c>
    </row>
    <row r="666" spans="1:17" x14ac:dyDescent="0.25">
      <c r="A666">
        <v>0</v>
      </c>
      <c r="B666" t="s">
        <v>41</v>
      </c>
      <c r="C666" t="s">
        <v>38</v>
      </c>
      <c r="D666" t="s">
        <v>53</v>
      </c>
      <c r="E666" t="s">
        <v>25</v>
      </c>
      <c r="F666" t="s">
        <v>26</v>
      </c>
      <c r="H666" t="s">
        <v>27</v>
      </c>
      <c r="I666">
        <v>0.75</v>
      </c>
      <c r="J666">
        <v>0.5</v>
      </c>
      <c r="K666">
        <v>1</v>
      </c>
      <c r="M666" t="s">
        <v>24</v>
      </c>
    </row>
    <row r="667" spans="1:17" x14ac:dyDescent="0.25">
      <c r="A667">
        <v>0</v>
      </c>
      <c r="B667" t="s">
        <v>41</v>
      </c>
      <c r="C667" t="s">
        <v>38</v>
      </c>
      <c r="D667" t="s">
        <v>53</v>
      </c>
      <c r="E667" t="s">
        <v>20</v>
      </c>
      <c r="F667" t="s">
        <v>74</v>
      </c>
      <c r="J667">
        <v>0.25</v>
      </c>
      <c r="K667">
        <v>0.33</v>
      </c>
      <c r="M667" t="s">
        <v>75</v>
      </c>
      <c r="N667" t="s">
        <v>24</v>
      </c>
      <c r="O667" t="s">
        <v>21</v>
      </c>
    </row>
    <row r="668" spans="1:17" x14ac:dyDescent="0.25">
      <c r="A668">
        <v>0</v>
      </c>
      <c r="B668" t="s">
        <v>41</v>
      </c>
      <c r="C668" t="s">
        <v>38</v>
      </c>
      <c r="D668" t="s">
        <v>53</v>
      </c>
      <c r="E668" t="s">
        <v>28</v>
      </c>
      <c r="F668" t="s">
        <v>26</v>
      </c>
      <c r="H668" t="s">
        <v>27</v>
      </c>
      <c r="I668">
        <v>1</v>
      </c>
      <c r="J668">
        <v>0.5</v>
      </c>
      <c r="K668">
        <v>2</v>
      </c>
      <c r="M668" t="s">
        <v>21</v>
      </c>
    </row>
    <row r="669" spans="1:17" x14ac:dyDescent="0.25">
      <c r="A669">
        <v>0</v>
      </c>
      <c r="B669" t="s">
        <v>41</v>
      </c>
      <c r="C669" t="s">
        <v>38</v>
      </c>
      <c r="D669" t="s">
        <v>53</v>
      </c>
      <c r="E669" t="s">
        <v>18</v>
      </c>
      <c r="F669" t="s">
        <v>31</v>
      </c>
      <c r="G669">
        <v>24</v>
      </c>
      <c r="M669" t="s">
        <v>21</v>
      </c>
    </row>
    <row r="670" spans="1:17" x14ac:dyDescent="0.25">
      <c r="A670">
        <v>0</v>
      </c>
      <c r="B670" t="s">
        <v>41</v>
      </c>
      <c r="C670" t="s">
        <v>37</v>
      </c>
      <c r="D670" t="s">
        <v>53</v>
      </c>
      <c r="E670" t="s">
        <v>18</v>
      </c>
      <c r="F670" t="s">
        <v>26</v>
      </c>
      <c r="H670" t="s">
        <v>27</v>
      </c>
      <c r="I670">
        <v>6.5</v>
      </c>
      <c r="J670">
        <v>6</v>
      </c>
      <c r="K670">
        <v>7</v>
      </c>
      <c r="M670" t="s">
        <v>21</v>
      </c>
    </row>
    <row r="671" spans="1:17" x14ac:dyDescent="0.25">
      <c r="A671">
        <v>0</v>
      </c>
      <c r="B671" t="s">
        <v>41</v>
      </c>
      <c r="C671" t="s">
        <v>37</v>
      </c>
      <c r="D671" t="s">
        <v>53</v>
      </c>
      <c r="E671" t="s">
        <v>20</v>
      </c>
      <c r="F671" t="s">
        <v>74</v>
      </c>
      <c r="J671">
        <v>0.25</v>
      </c>
      <c r="K671">
        <v>0.33</v>
      </c>
      <c r="M671" t="s">
        <v>75</v>
      </c>
      <c r="N671" t="s">
        <v>21</v>
      </c>
      <c r="O671" t="s">
        <v>32</v>
      </c>
    </row>
    <row r="672" spans="1:17" x14ac:dyDescent="0.25">
      <c r="A672">
        <v>0</v>
      </c>
      <c r="B672" t="s">
        <v>41</v>
      </c>
      <c r="C672" t="s">
        <v>37</v>
      </c>
      <c r="D672" t="s">
        <v>53</v>
      </c>
      <c r="E672" t="s">
        <v>33</v>
      </c>
      <c r="F672" t="s">
        <v>26</v>
      </c>
      <c r="H672" t="s">
        <v>19</v>
      </c>
      <c r="J672">
        <v>3</v>
      </c>
      <c r="K672">
        <v>3.5</v>
      </c>
      <c r="M672" t="s">
        <v>32</v>
      </c>
    </row>
    <row r="673" spans="1:17" x14ac:dyDescent="0.25">
      <c r="A673">
        <v>0</v>
      </c>
      <c r="B673" t="s">
        <v>41</v>
      </c>
      <c r="C673" t="s">
        <v>37</v>
      </c>
      <c r="D673" t="s">
        <v>53</v>
      </c>
      <c r="E673" t="s">
        <v>34</v>
      </c>
      <c r="F673" t="s">
        <v>26</v>
      </c>
      <c r="H673" t="s">
        <v>19</v>
      </c>
      <c r="J673">
        <v>0.5</v>
      </c>
      <c r="K673">
        <v>0.75</v>
      </c>
      <c r="M673" t="s">
        <v>24</v>
      </c>
    </row>
    <row r="674" spans="1:17" x14ac:dyDescent="0.25">
      <c r="A674">
        <v>0</v>
      </c>
      <c r="B674" t="s">
        <v>41</v>
      </c>
      <c r="C674" t="s">
        <v>37</v>
      </c>
      <c r="D674" t="s">
        <v>53</v>
      </c>
      <c r="E674" t="s">
        <v>33</v>
      </c>
      <c r="F674" t="s">
        <v>26</v>
      </c>
      <c r="H674" t="s">
        <v>27</v>
      </c>
      <c r="I674">
        <v>2.5</v>
      </c>
      <c r="J674">
        <v>2</v>
      </c>
      <c r="K674">
        <v>3</v>
      </c>
      <c r="M674" t="s">
        <v>32</v>
      </c>
    </row>
    <row r="675" spans="1:17" x14ac:dyDescent="0.25">
      <c r="A675">
        <v>0</v>
      </c>
      <c r="B675" t="s">
        <v>41</v>
      </c>
      <c r="C675" t="s">
        <v>37</v>
      </c>
      <c r="D675" t="s">
        <v>53</v>
      </c>
      <c r="E675" t="s">
        <v>20</v>
      </c>
      <c r="F675" t="s">
        <v>74</v>
      </c>
      <c r="J675">
        <v>0.25</v>
      </c>
      <c r="K675">
        <v>0.33</v>
      </c>
      <c r="M675" t="s">
        <v>75</v>
      </c>
      <c r="N675" t="s">
        <v>24</v>
      </c>
      <c r="O675" t="s">
        <v>21</v>
      </c>
    </row>
    <row r="676" spans="1:17" x14ac:dyDescent="0.25">
      <c r="A676">
        <v>0</v>
      </c>
      <c r="B676" t="s">
        <v>41</v>
      </c>
      <c r="C676" t="s">
        <v>37</v>
      </c>
      <c r="D676" t="s">
        <v>53</v>
      </c>
      <c r="E676" t="s">
        <v>28</v>
      </c>
      <c r="F676" t="s">
        <v>26</v>
      </c>
      <c r="H676" t="s">
        <v>27</v>
      </c>
      <c r="I676">
        <v>0.5</v>
      </c>
      <c r="J676">
        <v>0.33</v>
      </c>
      <c r="K676">
        <v>0.75</v>
      </c>
      <c r="M676" t="s">
        <v>21</v>
      </c>
    </row>
    <row r="677" spans="1:17" x14ac:dyDescent="0.25">
      <c r="A677">
        <v>0</v>
      </c>
      <c r="B677" t="s">
        <v>41</v>
      </c>
      <c r="C677" t="s">
        <v>37</v>
      </c>
      <c r="D677" t="s">
        <v>53</v>
      </c>
      <c r="E677" t="s">
        <v>20</v>
      </c>
      <c r="F677" t="s">
        <v>74</v>
      </c>
      <c r="J677">
        <v>0.25</v>
      </c>
      <c r="K677">
        <v>0.33</v>
      </c>
      <c r="M677" t="s">
        <v>75</v>
      </c>
      <c r="N677" t="s">
        <v>24</v>
      </c>
      <c r="O677" t="s">
        <v>29</v>
      </c>
      <c r="P677">
        <v>2500</v>
      </c>
      <c r="Q677" t="str">
        <f>VLOOKUP(A677&amp;C677&amp;D677,Sheet2!$A$1:$AX$1496,23,FALSE)</f>
        <v>LocationType.BarRestaurant:0.25;LocationType.Park:0.2;LocationType.Recreation:0.15;LocationType.Accommodation:0.4;</v>
      </c>
    </row>
    <row r="678" spans="1:17" x14ac:dyDescent="0.25">
      <c r="A678">
        <v>0</v>
      </c>
      <c r="B678" t="s">
        <v>41</v>
      </c>
      <c r="C678" t="s">
        <v>37</v>
      </c>
      <c r="D678" t="s">
        <v>53</v>
      </c>
      <c r="E678" t="s">
        <v>30</v>
      </c>
      <c r="F678" t="s">
        <v>26</v>
      </c>
      <c r="H678" t="s">
        <v>27</v>
      </c>
      <c r="I678">
        <v>3.5</v>
      </c>
      <c r="J678">
        <v>3</v>
      </c>
      <c r="K678">
        <v>5</v>
      </c>
      <c r="M678" t="s">
        <v>24</v>
      </c>
    </row>
    <row r="679" spans="1:17" x14ac:dyDescent="0.25">
      <c r="A679">
        <v>0</v>
      </c>
      <c r="B679" t="s">
        <v>41</v>
      </c>
      <c r="C679" t="s">
        <v>37</v>
      </c>
      <c r="D679" t="s">
        <v>53</v>
      </c>
      <c r="E679" t="s">
        <v>20</v>
      </c>
      <c r="F679" t="s">
        <v>74</v>
      </c>
      <c r="J679">
        <v>0.25</v>
      </c>
      <c r="K679">
        <v>0.33</v>
      </c>
      <c r="M679" t="s">
        <v>75</v>
      </c>
      <c r="N679" t="s">
        <v>24</v>
      </c>
      <c r="O679" t="s">
        <v>21</v>
      </c>
    </row>
    <row r="680" spans="1:17" x14ac:dyDescent="0.25">
      <c r="A680">
        <v>0</v>
      </c>
      <c r="B680" t="s">
        <v>41</v>
      </c>
      <c r="C680" t="s">
        <v>37</v>
      </c>
      <c r="D680" t="s">
        <v>53</v>
      </c>
      <c r="E680" t="s">
        <v>18</v>
      </c>
      <c r="F680" t="s">
        <v>31</v>
      </c>
      <c r="G680">
        <v>24</v>
      </c>
      <c r="M680" t="s">
        <v>21</v>
      </c>
    </row>
    <row r="681" spans="1:17" x14ac:dyDescent="0.25">
      <c r="A681">
        <v>0</v>
      </c>
      <c r="B681" t="s">
        <v>41</v>
      </c>
      <c r="C681" t="s">
        <v>38</v>
      </c>
      <c r="D681" t="s">
        <v>56</v>
      </c>
      <c r="E681" t="s">
        <v>18</v>
      </c>
      <c r="F681" t="s">
        <v>26</v>
      </c>
      <c r="H681" t="s">
        <v>19</v>
      </c>
      <c r="J681">
        <v>8</v>
      </c>
      <c r="K681">
        <v>14</v>
      </c>
      <c r="M681" t="s">
        <v>21</v>
      </c>
    </row>
    <row r="682" spans="1:17" x14ac:dyDescent="0.25">
      <c r="A682">
        <v>0</v>
      </c>
      <c r="B682" t="s">
        <v>41</v>
      </c>
      <c r="C682" t="s">
        <v>38</v>
      </c>
      <c r="D682" t="s">
        <v>56</v>
      </c>
      <c r="E682" t="s">
        <v>28</v>
      </c>
      <c r="F682" t="s">
        <v>26</v>
      </c>
      <c r="H682" t="s">
        <v>27</v>
      </c>
      <c r="I682">
        <v>1</v>
      </c>
      <c r="J682">
        <v>0.5</v>
      </c>
      <c r="K682">
        <v>2</v>
      </c>
      <c r="M682" t="s">
        <v>21</v>
      </c>
    </row>
    <row r="683" spans="1:17" x14ac:dyDescent="0.25">
      <c r="A683">
        <v>0</v>
      </c>
      <c r="B683" t="s">
        <v>41</v>
      </c>
      <c r="C683" t="s">
        <v>38</v>
      </c>
      <c r="D683" t="s">
        <v>56</v>
      </c>
      <c r="E683" t="s">
        <v>18</v>
      </c>
      <c r="F683" t="s">
        <v>31</v>
      </c>
      <c r="G683">
        <v>24</v>
      </c>
      <c r="M683" t="s">
        <v>21</v>
      </c>
    </row>
    <row r="684" spans="1:17" x14ac:dyDescent="0.25">
      <c r="A684">
        <v>0</v>
      </c>
      <c r="B684" t="s">
        <v>41</v>
      </c>
      <c r="C684" t="s">
        <v>37</v>
      </c>
      <c r="D684" t="s">
        <v>56</v>
      </c>
      <c r="E684" t="s">
        <v>18</v>
      </c>
      <c r="F684" t="s">
        <v>26</v>
      </c>
      <c r="H684" t="s">
        <v>27</v>
      </c>
      <c r="I684">
        <v>7.5</v>
      </c>
      <c r="J684">
        <v>6</v>
      </c>
      <c r="K684">
        <v>8</v>
      </c>
      <c r="M684" t="s">
        <v>21</v>
      </c>
    </row>
    <row r="685" spans="1:17" x14ac:dyDescent="0.25">
      <c r="A685">
        <v>0</v>
      </c>
      <c r="B685" t="s">
        <v>41</v>
      </c>
      <c r="C685" t="s">
        <v>37</v>
      </c>
      <c r="D685" t="s">
        <v>56</v>
      </c>
      <c r="E685" t="s">
        <v>20</v>
      </c>
      <c r="F685" t="s">
        <v>74</v>
      </c>
      <c r="J685">
        <v>0.25</v>
      </c>
      <c r="K685">
        <v>0.33</v>
      </c>
      <c r="M685" t="s">
        <v>75</v>
      </c>
      <c r="N685" t="s">
        <v>21</v>
      </c>
      <c r="O685" t="s">
        <v>22</v>
      </c>
    </row>
    <row r="686" spans="1:17" x14ac:dyDescent="0.25">
      <c r="A686">
        <v>0</v>
      </c>
      <c r="B686" t="s">
        <v>41</v>
      </c>
      <c r="C686" t="s">
        <v>37</v>
      </c>
      <c r="D686" t="s">
        <v>56</v>
      </c>
      <c r="E686" t="s">
        <v>23</v>
      </c>
      <c r="F686" t="s">
        <v>26</v>
      </c>
      <c r="H686" t="s">
        <v>19</v>
      </c>
      <c r="J686">
        <v>6</v>
      </c>
      <c r="K686">
        <v>8</v>
      </c>
      <c r="M686" t="s">
        <v>22</v>
      </c>
    </row>
    <row r="687" spans="1:17" x14ac:dyDescent="0.25">
      <c r="A687">
        <v>0</v>
      </c>
      <c r="B687" t="s">
        <v>41</v>
      </c>
      <c r="C687" t="s">
        <v>37</v>
      </c>
      <c r="D687" t="s">
        <v>56</v>
      </c>
      <c r="E687" t="s">
        <v>20</v>
      </c>
      <c r="F687" t="s">
        <v>74</v>
      </c>
      <c r="J687">
        <v>0.25</v>
      </c>
      <c r="K687">
        <v>0.33</v>
      </c>
      <c r="M687" t="s">
        <v>75</v>
      </c>
      <c r="N687" t="s">
        <v>24</v>
      </c>
      <c r="O687" t="s">
        <v>29</v>
      </c>
      <c r="P687">
        <v>2500</v>
      </c>
      <c r="Q687" t="str">
        <f>VLOOKUP(A687&amp;C687&amp;D687,Sheet2!$A$1:$AX$1496,23,FALSE)</f>
        <v>LocationType.BarRestaurant:0;LocationType.Park:0.3;LocationType.Recreation:0;LocationType.Accommodation:0.7;</v>
      </c>
    </row>
    <row r="688" spans="1:17" x14ac:dyDescent="0.25">
      <c r="A688">
        <v>0</v>
      </c>
      <c r="B688" t="s">
        <v>41</v>
      </c>
      <c r="C688" t="s">
        <v>37</v>
      </c>
      <c r="D688" t="s">
        <v>56</v>
      </c>
      <c r="E688" t="s">
        <v>30</v>
      </c>
      <c r="F688" t="s">
        <v>26</v>
      </c>
      <c r="H688" t="s">
        <v>19</v>
      </c>
      <c r="J688">
        <v>4</v>
      </c>
      <c r="K688">
        <v>5.5</v>
      </c>
      <c r="M688" t="s">
        <v>24</v>
      </c>
    </row>
    <row r="689" spans="1:17" x14ac:dyDescent="0.25">
      <c r="A689">
        <v>0</v>
      </c>
      <c r="B689" t="s">
        <v>41</v>
      </c>
      <c r="C689" t="s">
        <v>37</v>
      </c>
      <c r="D689" t="s">
        <v>56</v>
      </c>
      <c r="E689" t="s">
        <v>20</v>
      </c>
      <c r="F689" t="s">
        <v>74</v>
      </c>
      <c r="J689">
        <v>0.25</v>
      </c>
      <c r="K689">
        <v>0.33</v>
      </c>
      <c r="M689" t="s">
        <v>75</v>
      </c>
      <c r="N689" t="s">
        <v>24</v>
      </c>
      <c r="O689" t="s">
        <v>21</v>
      </c>
      <c r="P689">
        <v>1000</v>
      </c>
    </row>
    <row r="690" spans="1:17" x14ac:dyDescent="0.25">
      <c r="A690">
        <v>0</v>
      </c>
      <c r="B690" t="s">
        <v>41</v>
      </c>
      <c r="C690" t="s">
        <v>37</v>
      </c>
      <c r="D690" t="s">
        <v>56</v>
      </c>
      <c r="E690" t="s">
        <v>28</v>
      </c>
      <c r="F690" t="s">
        <v>26</v>
      </c>
      <c r="H690" t="s">
        <v>27</v>
      </c>
      <c r="I690">
        <v>0.75</v>
      </c>
      <c r="J690">
        <v>0.5</v>
      </c>
      <c r="K690">
        <v>1</v>
      </c>
      <c r="M690" t="s">
        <v>21</v>
      </c>
    </row>
    <row r="691" spans="1:17" x14ac:dyDescent="0.25">
      <c r="A691">
        <v>0</v>
      </c>
      <c r="B691" t="s">
        <v>41</v>
      </c>
      <c r="C691" t="s">
        <v>37</v>
      </c>
      <c r="D691" t="s">
        <v>56</v>
      </c>
      <c r="E691" t="s">
        <v>20</v>
      </c>
      <c r="F691" t="s">
        <v>74</v>
      </c>
      <c r="J691">
        <v>0.25</v>
      </c>
      <c r="K691">
        <v>0.33</v>
      </c>
      <c r="M691" t="s">
        <v>75</v>
      </c>
      <c r="N691" t="s">
        <v>24</v>
      </c>
      <c r="O691" t="s">
        <v>21</v>
      </c>
    </row>
    <row r="692" spans="1:17" x14ac:dyDescent="0.25">
      <c r="A692">
        <v>0</v>
      </c>
      <c r="B692" t="s">
        <v>41</v>
      </c>
      <c r="C692" t="s">
        <v>37</v>
      </c>
      <c r="D692" t="s">
        <v>56</v>
      </c>
      <c r="E692" t="s">
        <v>18</v>
      </c>
      <c r="F692" t="s">
        <v>31</v>
      </c>
      <c r="G692">
        <v>24</v>
      </c>
      <c r="M692" t="s">
        <v>21</v>
      </c>
    </row>
    <row r="693" spans="1:17" x14ac:dyDescent="0.25">
      <c r="A693">
        <v>0</v>
      </c>
      <c r="B693" t="s">
        <v>41</v>
      </c>
      <c r="C693" t="s">
        <v>37</v>
      </c>
      <c r="D693" t="s">
        <v>52</v>
      </c>
      <c r="E693" t="s">
        <v>18</v>
      </c>
      <c r="F693" t="s">
        <v>26</v>
      </c>
      <c r="H693" t="s">
        <v>19</v>
      </c>
      <c r="J693">
        <v>8</v>
      </c>
      <c r="K693">
        <v>9</v>
      </c>
      <c r="M693" t="s">
        <v>21</v>
      </c>
    </row>
    <row r="694" spans="1:17" x14ac:dyDescent="0.25">
      <c r="A694">
        <v>0</v>
      </c>
      <c r="B694" t="s">
        <v>41</v>
      </c>
      <c r="C694" t="s">
        <v>37</v>
      </c>
      <c r="D694" t="s">
        <v>52</v>
      </c>
      <c r="E694" t="s">
        <v>28</v>
      </c>
      <c r="F694" t="s">
        <v>26</v>
      </c>
      <c r="H694" t="s">
        <v>27</v>
      </c>
      <c r="I694">
        <v>1</v>
      </c>
      <c r="J694">
        <v>0.5</v>
      </c>
      <c r="K694">
        <v>2</v>
      </c>
      <c r="M694" t="s">
        <v>21</v>
      </c>
    </row>
    <row r="695" spans="1:17" x14ac:dyDescent="0.25">
      <c r="A695">
        <v>0</v>
      </c>
      <c r="B695" t="s">
        <v>41</v>
      </c>
      <c r="C695" t="s">
        <v>37</v>
      </c>
      <c r="D695" t="s">
        <v>52</v>
      </c>
      <c r="E695" t="s">
        <v>20</v>
      </c>
      <c r="F695" t="s">
        <v>74</v>
      </c>
      <c r="J695">
        <v>0.25</v>
      </c>
      <c r="K695">
        <v>0.33</v>
      </c>
      <c r="M695" t="s">
        <v>75</v>
      </c>
      <c r="N695" t="s">
        <v>24</v>
      </c>
      <c r="O695" t="s">
        <v>29</v>
      </c>
      <c r="P695">
        <v>2500</v>
      </c>
      <c r="Q695" t="str">
        <f>VLOOKUP(A695&amp;C695&amp;D695,Sheet2!$A$1:$AX$1496,23,FALSE)</f>
        <v>LocationType.BarRestaurant:0.25;LocationType.Park:0.2;LocationType.Recreation:0.15;LocationType.Accommodation:0.4;</v>
      </c>
    </row>
    <row r="696" spans="1:17" x14ac:dyDescent="0.25">
      <c r="A696">
        <v>0</v>
      </c>
      <c r="B696" t="s">
        <v>41</v>
      </c>
      <c r="C696" t="s">
        <v>37</v>
      </c>
      <c r="D696" t="s">
        <v>52</v>
      </c>
      <c r="E696" t="s">
        <v>30</v>
      </c>
      <c r="F696" t="s">
        <v>26</v>
      </c>
      <c r="H696" t="s">
        <v>27</v>
      </c>
      <c r="I696">
        <v>3.5</v>
      </c>
      <c r="J696">
        <v>3</v>
      </c>
      <c r="K696">
        <v>5</v>
      </c>
      <c r="M696" t="s">
        <v>24</v>
      </c>
    </row>
    <row r="697" spans="1:17" x14ac:dyDescent="0.25">
      <c r="A697">
        <v>0</v>
      </c>
      <c r="B697" t="s">
        <v>41</v>
      </c>
      <c r="C697" t="s">
        <v>37</v>
      </c>
      <c r="D697" t="s">
        <v>52</v>
      </c>
      <c r="E697" t="s">
        <v>20</v>
      </c>
      <c r="F697" t="s">
        <v>74</v>
      </c>
      <c r="J697">
        <v>0.25</v>
      </c>
      <c r="K697">
        <v>0.33</v>
      </c>
      <c r="M697" t="s">
        <v>75</v>
      </c>
      <c r="N697" t="s">
        <v>24</v>
      </c>
      <c r="O697" t="s">
        <v>21</v>
      </c>
    </row>
    <row r="698" spans="1:17" x14ac:dyDescent="0.25">
      <c r="A698">
        <v>0</v>
      </c>
      <c r="B698" t="s">
        <v>41</v>
      </c>
      <c r="C698" t="s">
        <v>37</v>
      </c>
      <c r="D698" t="s">
        <v>52</v>
      </c>
      <c r="E698" t="s">
        <v>18</v>
      </c>
      <c r="F698" t="s">
        <v>31</v>
      </c>
      <c r="G698">
        <v>24</v>
      </c>
      <c r="M698" t="s">
        <v>21</v>
      </c>
    </row>
    <row r="699" spans="1:17" x14ac:dyDescent="0.25">
      <c r="A699">
        <v>0</v>
      </c>
      <c r="B699" t="s">
        <v>41</v>
      </c>
      <c r="C699" t="s">
        <v>36</v>
      </c>
      <c r="D699" t="s">
        <v>52</v>
      </c>
      <c r="E699" t="s">
        <v>18</v>
      </c>
      <c r="F699" t="s">
        <v>26</v>
      </c>
      <c r="H699" t="s">
        <v>19</v>
      </c>
      <c r="J699">
        <v>8</v>
      </c>
      <c r="K699">
        <v>11</v>
      </c>
      <c r="M699" t="s">
        <v>21</v>
      </c>
    </row>
    <row r="700" spans="1:17" x14ac:dyDescent="0.25">
      <c r="A700">
        <v>0</v>
      </c>
      <c r="B700" t="s">
        <v>41</v>
      </c>
      <c r="C700" t="s">
        <v>36</v>
      </c>
      <c r="D700" t="s">
        <v>52</v>
      </c>
      <c r="E700" t="s">
        <v>20</v>
      </c>
      <c r="F700" t="s">
        <v>74</v>
      </c>
      <c r="J700">
        <v>0.25</v>
      </c>
      <c r="K700">
        <v>0.33</v>
      </c>
      <c r="M700" t="s">
        <v>75</v>
      </c>
      <c r="N700" t="s">
        <v>21</v>
      </c>
      <c r="O700" t="s">
        <v>62</v>
      </c>
      <c r="Q700" t="str">
        <f>VLOOKUP(A700&amp;C700&amp;D700,Sheet2!$A$1:$AA$177,11,FALSE)</f>
        <v>LocationType.Retail: 0.09;LocationType.Supermarket: 0.25;LocationType.FoodBeverage: 0.27;LocationType.Mall: 0.198;LocationType.Pharmacy: 0.05;LocationType.Accommodation: 0.142;</v>
      </c>
    </row>
    <row r="701" spans="1:17" x14ac:dyDescent="0.25">
      <c r="A701">
        <v>0</v>
      </c>
      <c r="B701" t="s">
        <v>41</v>
      </c>
      <c r="C701" t="s">
        <v>36</v>
      </c>
      <c r="D701" t="s">
        <v>52</v>
      </c>
      <c r="E701" t="s">
        <v>25</v>
      </c>
      <c r="F701" t="s">
        <v>26</v>
      </c>
      <c r="H701" t="s">
        <v>27</v>
      </c>
      <c r="I701">
        <v>0.75</v>
      </c>
      <c r="J701">
        <v>0.5</v>
      </c>
      <c r="K701">
        <v>1</v>
      </c>
      <c r="M701" t="s">
        <v>24</v>
      </c>
    </row>
    <row r="702" spans="1:17" x14ac:dyDescent="0.25">
      <c r="A702">
        <v>0</v>
      </c>
      <c r="B702" t="s">
        <v>41</v>
      </c>
      <c r="C702" t="s">
        <v>36</v>
      </c>
      <c r="D702" t="s">
        <v>52</v>
      </c>
      <c r="E702" t="s">
        <v>20</v>
      </c>
      <c r="F702" t="s">
        <v>74</v>
      </c>
      <c r="J702">
        <v>0.25</v>
      </c>
      <c r="K702">
        <v>0.33</v>
      </c>
      <c r="M702" t="s">
        <v>75</v>
      </c>
      <c r="N702" t="s">
        <v>24</v>
      </c>
      <c r="O702" t="s">
        <v>21</v>
      </c>
    </row>
    <row r="703" spans="1:17" x14ac:dyDescent="0.25">
      <c r="A703">
        <v>0</v>
      </c>
      <c r="B703" t="s">
        <v>41</v>
      </c>
      <c r="C703" t="s">
        <v>36</v>
      </c>
      <c r="D703" t="s">
        <v>52</v>
      </c>
      <c r="E703" t="s">
        <v>28</v>
      </c>
      <c r="F703" t="s">
        <v>26</v>
      </c>
      <c r="H703" t="s">
        <v>27</v>
      </c>
      <c r="I703">
        <v>1</v>
      </c>
      <c r="J703">
        <v>0.5</v>
      </c>
      <c r="K703">
        <v>2</v>
      </c>
      <c r="M703" t="s">
        <v>21</v>
      </c>
    </row>
    <row r="704" spans="1:17" x14ac:dyDescent="0.25">
      <c r="A704">
        <v>0</v>
      </c>
      <c r="B704" t="s">
        <v>41</v>
      </c>
      <c r="C704" t="s">
        <v>36</v>
      </c>
      <c r="D704" t="s">
        <v>52</v>
      </c>
      <c r="E704" t="s">
        <v>20</v>
      </c>
      <c r="F704" t="s">
        <v>74</v>
      </c>
      <c r="J704">
        <v>0.25</v>
      </c>
      <c r="K704">
        <v>0.33</v>
      </c>
      <c r="M704" t="s">
        <v>75</v>
      </c>
      <c r="N704" t="s">
        <v>24</v>
      </c>
      <c r="O704" t="s">
        <v>29</v>
      </c>
      <c r="P704">
        <v>2500</v>
      </c>
      <c r="Q704" t="str">
        <f>VLOOKUP(A704&amp;C704&amp;D704,Sheet2!$A$1:$AX$1496,23,FALSE)</f>
        <v>LocationType.BarRestaurant:0.2;LocationType.Park:0.1;LocationType.Recreation:0.15;LocationType.Accommodation:0.55;</v>
      </c>
    </row>
    <row r="705" spans="1:17" x14ac:dyDescent="0.25">
      <c r="A705">
        <v>0</v>
      </c>
      <c r="B705" t="s">
        <v>41</v>
      </c>
      <c r="C705" t="s">
        <v>36</v>
      </c>
      <c r="D705" t="s">
        <v>52</v>
      </c>
      <c r="E705" t="s">
        <v>30</v>
      </c>
      <c r="F705" t="s">
        <v>26</v>
      </c>
      <c r="H705" t="s">
        <v>27</v>
      </c>
      <c r="I705">
        <v>4</v>
      </c>
      <c r="J705">
        <v>3</v>
      </c>
      <c r="K705">
        <v>5</v>
      </c>
      <c r="M705" t="s">
        <v>24</v>
      </c>
    </row>
    <row r="706" spans="1:17" x14ac:dyDescent="0.25">
      <c r="A706">
        <v>0</v>
      </c>
      <c r="B706" t="s">
        <v>41</v>
      </c>
      <c r="C706" t="s">
        <v>36</v>
      </c>
      <c r="D706" t="s">
        <v>52</v>
      </c>
      <c r="E706" t="s">
        <v>20</v>
      </c>
      <c r="F706" t="s">
        <v>74</v>
      </c>
      <c r="J706">
        <v>0.25</v>
      </c>
      <c r="K706">
        <v>0.33</v>
      </c>
      <c r="M706" t="s">
        <v>75</v>
      </c>
      <c r="N706" t="s">
        <v>24</v>
      </c>
      <c r="O706" t="s">
        <v>21</v>
      </c>
    </row>
    <row r="707" spans="1:17" x14ac:dyDescent="0.25">
      <c r="A707">
        <v>0</v>
      </c>
      <c r="B707" t="s">
        <v>41</v>
      </c>
      <c r="C707" t="s">
        <v>36</v>
      </c>
      <c r="D707" t="s">
        <v>52</v>
      </c>
      <c r="E707" t="s">
        <v>18</v>
      </c>
      <c r="F707" t="s">
        <v>31</v>
      </c>
      <c r="G707">
        <v>24</v>
      </c>
      <c r="M707" t="s">
        <v>21</v>
      </c>
    </row>
    <row r="708" spans="1:17" x14ac:dyDescent="0.25">
      <c r="A708">
        <v>0</v>
      </c>
      <c r="B708" t="s">
        <v>41</v>
      </c>
      <c r="C708" t="s">
        <v>38</v>
      </c>
      <c r="D708" t="s">
        <v>52</v>
      </c>
      <c r="E708" t="s">
        <v>18</v>
      </c>
      <c r="F708" t="s">
        <v>26</v>
      </c>
      <c r="H708" t="s">
        <v>19</v>
      </c>
      <c r="J708">
        <v>8</v>
      </c>
      <c r="K708">
        <v>11</v>
      </c>
      <c r="M708" t="s">
        <v>21</v>
      </c>
    </row>
    <row r="709" spans="1:17" x14ac:dyDescent="0.25">
      <c r="A709">
        <v>0</v>
      </c>
      <c r="B709" t="s">
        <v>41</v>
      </c>
      <c r="C709" t="s">
        <v>38</v>
      </c>
      <c r="D709" t="s">
        <v>52</v>
      </c>
      <c r="E709" t="s">
        <v>20</v>
      </c>
      <c r="F709" t="s">
        <v>74</v>
      </c>
      <c r="J709">
        <v>0.25</v>
      </c>
      <c r="K709">
        <v>0.33</v>
      </c>
      <c r="M709" t="s">
        <v>75</v>
      </c>
      <c r="N709" t="s">
        <v>21</v>
      </c>
      <c r="O709" t="s">
        <v>62</v>
      </c>
      <c r="Q709" t="str">
        <f>VLOOKUP(A709&amp;C709&amp;D709,Sheet2!$A$1:$AA$177,11,FALSE)</f>
        <v>LocationType.Retail: 0.025;LocationType.Supermarket: 0.15;LocationType.FoodBeverage: 0.175;LocationType.Mall: 0.075;LocationType.Pharmacy: 0;LocationType.Accommodation: 0.575;</v>
      </c>
    </row>
    <row r="710" spans="1:17" x14ac:dyDescent="0.25">
      <c r="A710">
        <v>0</v>
      </c>
      <c r="B710" t="s">
        <v>41</v>
      </c>
      <c r="C710" t="s">
        <v>38</v>
      </c>
      <c r="D710" t="s">
        <v>52</v>
      </c>
      <c r="E710" t="s">
        <v>25</v>
      </c>
      <c r="F710" t="s">
        <v>26</v>
      </c>
      <c r="H710" t="s">
        <v>27</v>
      </c>
      <c r="I710">
        <v>0.75</v>
      </c>
      <c r="J710">
        <v>0.5</v>
      </c>
      <c r="K710">
        <v>1</v>
      </c>
      <c r="M710" t="s">
        <v>24</v>
      </c>
    </row>
    <row r="711" spans="1:17" x14ac:dyDescent="0.25">
      <c r="A711">
        <v>0</v>
      </c>
      <c r="B711" t="s">
        <v>41</v>
      </c>
      <c r="C711" t="s">
        <v>38</v>
      </c>
      <c r="D711" t="s">
        <v>52</v>
      </c>
      <c r="E711" t="s">
        <v>20</v>
      </c>
      <c r="F711" t="s">
        <v>74</v>
      </c>
      <c r="J711">
        <v>0.25</v>
      </c>
      <c r="K711">
        <v>0.33</v>
      </c>
      <c r="M711" t="s">
        <v>75</v>
      </c>
      <c r="N711" t="s">
        <v>24</v>
      </c>
      <c r="O711" t="s">
        <v>21</v>
      </c>
    </row>
    <row r="712" spans="1:17" x14ac:dyDescent="0.25">
      <c r="A712">
        <v>0</v>
      </c>
      <c r="B712" t="s">
        <v>41</v>
      </c>
      <c r="C712" t="s">
        <v>38</v>
      </c>
      <c r="D712" t="s">
        <v>52</v>
      </c>
      <c r="E712" t="s">
        <v>28</v>
      </c>
      <c r="F712" t="s">
        <v>26</v>
      </c>
      <c r="H712" t="s">
        <v>27</v>
      </c>
      <c r="I712">
        <v>1</v>
      </c>
      <c r="J712">
        <v>0.5</v>
      </c>
      <c r="K712">
        <v>2</v>
      </c>
      <c r="M712" t="s">
        <v>21</v>
      </c>
    </row>
    <row r="713" spans="1:17" x14ac:dyDescent="0.25">
      <c r="A713">
        <v>0</v>
      </c>
      <c r="B713" t="s">
        <v>41</v>
      </c>
      <c r="C713" t="s">
        <v>38</v>
      </c>
      <c r="D713" t="s">
        <v>52</v>
      </c>
      <c r="E713" t="s">
        <v>18</v>
      </c>
      <c r="F713" t="s">
        <v>31</v>
      </c>
      <c r="G713">
        <v>24</v>
      </c>
      <c r="M713" t="s">
        <v>21</v>
      </c>
    </row>
    <row r="714" spans="1:17" x14ac:dyDescent="0.25">
      <c r="A714">
        <v>0</v>
      </c>
      <c r="B714" t="s">
        <v>41</v>
      </c>
      <c r="C714" t="s">
        <v>17</v>
      </c>
      <c r="D714" t="s">
        <v>51</v>
      </c>
      <c r="E714" t="s">
        <v>18</v>
      </c>
      <c r="F714" t="s">
        <v>31</v>
      </c>
      <c r="G714">
        <v>24</v>
      </c>
      <c r="M714" t="s">
        <v>21</v>
      </c>
    </row>
    <row r="715" spans="1:17" x14ac:dyDescent="0.25">
      <c r="A715">
        <v>0</v>
      </c>
      <c r="B715" t="s">
        <v>41</v>
      </c>
      <c r="C715" t="s">
        <v>37</v>
      </c>
      <c r="D715" t="s">
        <v>51</v>
      </c>
      <c r="E715" t="s">
        <v>18</v>
      </c>
      <c r="F715" t="s">
        <v>31</v>
      </c>
      <c r="G715">
        <v>24</v>
      </c>
      <c r="M715" t="s">
        <v>21</v>
      </c>
    </row>
    <row r="716" spans="1:17" x14ac:dyDescent="0.25">
      <c r="A716">
        <v>0</v>
      </c>
      <c r="B716" t="s">
        <v>41</v>
      </c>
      <c r="C716" t="s">
        <v>36</v>
      </c>
      <c r="D716" t="s">
        <v>51</v>
      </c>
      <c r="E716" t="s">
        <v>18</v>
      </c>
      <c r="F716" t="s">
        <v>31</v>
      </c>
      <c r="G716">
        <v>24</v>
      </c>
      <c r="M716" t="s">
        <v>21</v>
      </c>
    </row>
    <row r="717" spans="1:17" x14ac:dyDescent="0.25">
      <c r="A717">
        <v>0</v>
      </c>
      <c r="B717" t="s">
        <v>41</v>
      </c>
      <c r="C717" t="s">
        <v>38</v>
      </c>
      <c r="D717" t="s">
        <v>51</v>
      </c>
      <c r="E717" t="s">
        <v>18</v>
      </c>
      <c r="F717" t="s">
        <v>31</v>
      </c>
      <c r="G717">
        <v>24</v>
      </c>
      <c r="M717" t="s">
        <v>21</v>
      </c>
    </row>
    <row r="718" spans="1:17" x14ac:dyDescent="0.25">
      <c r="A718">
        <v>0</v>
      </c>
      <c r="B718" t="s">
        <v>91</v>
      </c>
      <c r="C718" t="s">
        <v>17</v>
      </c>
      <c r="D718" t="s">
        <v>55</v>
      </c>
      <c r="E718" t="s">
        <v>18</v>
      </c>
      <c r="F718" t="s">
        <v>26</v>
      </c>
      <c r="H718" t="s">
        <v>27</v>
      </c>
      <c r="I718">
        <v>7.5</v>
      </c>
      <c r="J718">
        <v>6</v>
      </c>
      <c r="K718">
        <v>8</v>
      </c>
      <c r="M718" t="s">
        <v>21</v>
      </c>
    </row>
    <row r="719" spans="1:17" x14ac:dyDescent="0.25">
      <c r="A719">
        <v>0</v>
      </c>
      <c r="B719" t="s">
        <v>91</v>
      </c>
      <c r="C719" t="s">
        <v>17</v>
      </c>
      <c r="D719" t="s">
        <v>55</v>
      </c>
      <c r="E719" t="s">
        <v>20</v>
      </c>
      <c r="F719" t="s">
        <v>74</v>
      </c>
      <c r="J719">
        <v>0.25</v>
      </c>
      <c r="K719">
        <v>0.33</v>
      </c>
      <c r="M719" t="s">
        <v>75</v>
      </c>
      <c r="N719" t="s">
        <v>21</v>
      </c>
      <c r="O719" t="s">
        <v>22</v>
      </c>
    </row>
    <row r="720" spans="1:17" x14ac:dyDescent="0.25">
      <c r="A720">
        <v>0</v>
      </c>
      <c r="B720" t="s">
        <v>91</v>
      </c>
      <c r="C720" t="s">
        <v>17</v>
      </c>
      <c r="D720" t="s">
        <v>55</v>
      </c>
      <c r="E720" t="s">
        <v>23</v>
      </c>
      <c r="F720" t="s">
        <v>26</v>
      </c>
      <c r="H720" t="s">
        <v>19</v>
      </c>
      <c r="J720">
        <v>6</v>
      </c>
      <c r="K720">
        <v>8</v>
      </c>
      <c r="M720" t="s">
        <v>22</v>
      </c>
    </row>
    <row r="721" spans="1:17" x14ac:dyDescent="0.25">
      <c r="A721">
        <v>0</v>
      </c>
      <c r="B721" t="s">
        <v>91</v>
      </c>
      <c r="C721" t="s">
        <v>17</v>
      </c>
      <c r="D721" t="s">
        <v>55</v>
      </c>
      <c r="E721" t="s">
        <v>20</v>
      </c>
      <c r="F721" t="s">
        <v>74</v>
      </c>
      <c r="J721">
        <v>0.25</v>
      </c>
      <c r="K721">
        <v>0.33</v>
      </c>
      <c r="M721" t="s">
        <v>75</v>
      </c>
      <c r="N721" t="s">
        <v>24</v>
      </c>
      <c r="O721" t="s">
        <v>21</v>
      </c>
    </row>
    <row r="722" spans="1:17" x14ac:dyDescent="0.25">
      <c r="A722">
        <v>0</v>
      </c>
      <c r="B722" t="s">
        <v>91</v>
      </c>
      <c r="C722" t="s">
        <v>17</v>
      </c>
      <c r="D722" t="s">
        <v>55</v>
      </c>
      <c r="E722" t="s">
        <v>18</v>
      </c>
      <c r="F722" t="s">
        <v>26</v>
      </c>
      <c r="H722" t="s">
        <v>19</v>
      </c>
      <c r="I722">
        <v>0.54</v>
      </c>
      <c r="J722">
        <v>0.08</v>
      </c>
      <c r="K722">
        <v>0.25</v>
      </c>
      <c r="M722" t="s">
        <v>24</v>
      </c>
    </row>
    <row r="723" spans="1:17" x14ac:dyDescent="0.25">
      <c r="A723">
        <v>0</v>
      </c>
      <c r="B723" t="s">
        <v>91</v>
      </c>
      <c r="C723" t="s">
        <v>17</v>
      </c>
      <c r="D723" t="s">
        <v>55</v>
      </c>
      <c r="E723" t="s">
        <v>20</v>
      </c>
      <c r="F723" t="s">
        <v>74</v>
      </c>
      <c r="J723">
        <v>0.25</v>
      </c>
      <c r="K723">
        <v>0.33</v>
      </c>
      <c r="M723" t="s">
        <v>75</v>
      </c>
      <c r="N723" t="s">
        <v>24</v>
      </c>
      <c r="O723" t="s">
        <v>62</v>
      </c>
      <c r="Q723" t="str">
        <f>VLOOKUP(A723&amp;C723&amp;D723,Sheet2!$A$1:$AX$1496,11,FALSE)</f>
        <v>LocationType.Retail: 0.048;LocationType.Supermarket: 0.3;LocationType.FoodBeverage: 0.32;LocationType.Mall: 0.048;LocationType.Pharmacy: 0.03;LocationType.Accommodation: 0.254;</v>
      </c>
    </row>
    <row r="724" spans="1:17" x14ac:dyDescent="0.25">
      <c r="A724">
        <v>0</v>
      </c>
      <c r="B724" t="s">
        <v>91</v>
      </c>
      <c r="C724" t="s">
        <v>17</v>
      </c>
      <c r="D724" t="s">
        <v>55</v>
      </c>
      <c r="E724" t="s">
        <v>25</v>
      </c>
      <c r="F724" t="s">
        <v>26</v>
      </c>
      <c r="H724" t="s">
        <v>27</v>
      </c>
      <c r="I724">
        <v>0.54</v>
      </c>
      <c r="J724">
        <v>0.25</v>
      </c>
      <c r="K724">
        <v>0.75</v>
      </c>
      <c r="M724" t="s">
        <v>24</v>
      </c>
    </row>
    <row r="725" spans="1:17" x14ac:dyDescent="0.25">
      <c r="A725">
        <v>0</v>
      </c>
      <c r="B725" t="s">
        <v>91</v>
      </c>
      <c r="C725" t="s">
        <v>17</v>
      </c>
      <c r="D725" t="s">
        <v>55</v>
      </c>
      <c r="E725" t="s">
        <v>20</v>
      </c>
      <c r="F725" t="s">
        <v>74</v>
      </c>
      <c r="I725">
        <v>0.54</v>
      </c>
      <c r="J725">
        <v>0.16</v>
      </c>
      <c r="K725">
        <v>0.25</v>
      </c>
      <c r="M725" t="s">
        <v>75</v>
      </c>
      <c r="N725" t="s">
        <v>24</v>
      </c>
      <c r="O725" t="s">
        <v>21</v>
      </c>
    </row>
    <row r="726" spans="1:17" x14ac:dyDescent="0.25">
      <c r="A726">
        <v>0</v>
      </c>
      <c r="B726" t="s">
        <v>91</v>
      </c>
      <c r="C726" t="s">
        <v>17</v>
      </c>
      <c r="D726" t="s">
        <v>55</v>
      </c>
      <c r="E726" t="s">
        <v>28</v>
      </c>
      <c r="F726" t="s">
        <v>26</v>
      </c>
      <c r="H726" t="s">
        <v>27</v>
      </c>
      <c r="I726">
        <v>0.75</v>
      </c>
      <c r="J726">
        <v>0.5</v>
      </c>
      <c r="K726">
        <v>1</v>
      </c>
      <c r="M726" t="s">
        <v>21</v>
      </c>
    </row>
    <row r="727" spans="1:17" x14ac:dyDescent="0.25">
      <c r="A727">
        <v>0</v>
      </c>
      <c r="B727" t="s">
        <v>91</v>
      </c>
      <c r="C727" t="s">
        <v>17</v>
      </c>
      <c r="D727" t="s">
        <v>55</v>
      </c>
      <c r="E727" t="s">
        <v>20</v>
      </c>
      <c r="F727" t="s">
        <v>74</v>
      </c>
      <c r="J727">
        <v>0.25</v>
      </c>
      <c r="K727">
        <v>0.33</v>
      </c>
      <c r="M727" t="s">
        <v>75</v>
      </c>
      <c r="N727" t="s">
        <v>24</v>
      </c>
      <c r="O727" t="s">
        <v>29</v>
      </c>
      <c r="P727">
        <v>2500</v>
      </c>
      <c r="Q727" t="str">
        <f>VLOOKUP(A727&amp;C727&amp;D727,Sheet2!$A$1:$AX$1496,23,FALSE)</f>
        <v>LocationType.BarRestaurant:0.2;LocationType.Park:0.25;LocationType.Recreation:0.05;LocationType.Accommodation:0.5;</v>
      </c>
    </row>
    <row r="728" spans="1:17" x14ac:dyDescent="0.25">
      <c r="A728">
        <v>0</v>
      </c>
      <c r="B728" t="s">
        <v>91</v>
      </c>
      <c r="C728" t="s">
        <v>17</v>
      </c>
      <c r="D728" t="s">
        <v>55</v>
      </c>
      <c r="E728" t="s">
        <v>30</v>
      </c>
      <c r="F728" t="s">
        <v>26</v>
      </c>
      <c r="H728" t="s">
        <v>27</v>
      </c>
      <c r="I728">
        <v>2.5</v>
      </c>
      <c r="J728">
        <v>0.5</v>
      </c>
      <c r="K728">
        <v>3</v>
      </c>
      <c r="M728" t="s">
        <v>24</v>
      </c>
    </row>
    <row r="729" spans="1:17" x14ac:dyDescent="0.25">
      <c r="A729">
        <v>0</v>
      </c>
      <c r="B729" t="s">
        <v>91</v>
      </c>
      <c r="C729" t="s">
        <v>17</v>
      </c>
      <c r="D729" t="s">
        <v>55</v>
      </c>
      <c r="E729" t="s">
        <v>20</v>
      </c>
      <c r="F729" t="s">
        <v>74</v>
      </c>
      <c r="J729">
        <v>0.25</v>
      </c>
      <c r="K729">
        <v>0.33</v>
      </c>
      <c r="M729" t="s">
        <v>75</v>
      </c>
      <c r="N729" t="s">
        <v>24</v>
      </c>
      <c r="O729" t="s">
        <v>21</v>
      </c>
    </row>
    <row r="730" spans="1:17" x14ac:dyDescent="0.25">
      <c r="A730">
        <v>0</v>
      </c>
      <c r="B730" t="s">
        <v>91</v>
      </c>
      <c r="C730" t="s">
        <v>17</v>
      </c>
      <c r="D730" t="s">
        <v>55</v>
      </c>
      <c r="E730" t="s">
        <v>18</v>
      </c>
      <c r="F730" t="s">
        <v>31</v>
      </c>
      <c r="G730">
        <v>24</v>
      </c>
      <c r="M730" t="s">
        <v>21</v>
      </c>
    </row>
    <row r="731" spans="1:17" x14ac:dyDescent="0.25">
      <c r="A731">
        <v>0</v>
      </c>
      <c r="B731" t="s">
        <v>91</v>
      </c>
      <c r="C731" t="s">
        <v>17</v>
      </c>
      <c r="D731" t="s">
        <v>53</v>
      </c>
      <c r="E731" t="s">
        <v>18</v>
      </c>
      <c r="F731" t="s">
        <v>26</v>
      </c>
      <c r="H731" t="s">
        <v>27</v>
      </c>
      <c r="I731">
        <v>6.5</v>
      </c>
      <c r="J731">
        <v>6</v>
      </c>
      <c r="K731">
        <v>7</v>
      </c>
      <c r="M731" t="s">
        <v>21</v>
      </c>
    </row>
    <row r="732" spans="1:17" x14ac:dyDescent="0.25">
      <c r="A732">
        <v>0</v>
      </c>
      <c r="B732" t="s">
        <v>91</v>
      </c>
      <c r="C732" t="s">
        <v>17</v>
      </c>
      <c r="D732" t="s">
        <v>53</v>
      </c>
      <c r="E732" t="s">
        <v>20</v>
      </c>
      <c r="F732" t="s">
        <v>74</v>
      </c>
      <c r="J732">
        <v>0.25</v>
      </c>
      <c r="K732">
        <v>0.33</v>
      </c>
      <c r="M732" t="s">
        <v>75</v>
      </c>
      <c r="N732" t="s">
        <v>21</v>
      </c>
      <c r="O732" t="s">
        <v>32</v>
      </c>
    </row>
    <row r="733" spans="1:17" x14ac:dyDescent="0.25">
      <c r="A733">
        <v>0</v>
      </c>
      <c r="B733" t="s">
        <v>91</v>
      </c>
      <c r="C733" t="s">
        <v>17</v>
      </c>
      <c r="D733" t="s">
        <v>53</v>
      </c>
      <c r="E733" t="s">
        <v>33</v>
      </c>
      <c r="F733" t="s">
        <v>26</v>
      </c>
      <c r="H733" t="s">
        <v>19</v>
      </c>
      <c r="J733">
        <v>3</v>
      </c>
      <c r="K733">
        <v>4</v>
      </c>
      <c r="M733" t="s">
        <v>32</v>
      </c>
    </row>
    <row r="734" spans="1:17" x14ac:dyDescent="0.25">
      <c r="A734">
        <v>0</v>
      </c>
      <c r="B734" t="s">
        <v>91</v>
      </c>
      <c r="C734" t="s">
        <v>17</v>
      </c>
      <c r="D734" t="s">
        <v>53</v>
      </c>
      <c r="E734" t="s">
        <v>34</v>
      </c>
      <c r="F734" t="s">
        <v>26</v>
      </c>
      <c r="H734" t="s">
        <v>19</v>
      </c>
      <c r="J734">
        <v>0.5</v>
      </c>
      <c r="K734">
        <v>0.75</v>
      </c>
      <c r="M734" t="s">
        <v>24</v>
      </c>
    </row>
    <row r="735" spans="1:17" x14ac:dyDescent="0.25">
      <c r="A735">
        <v>0</v>
      </c>
      <c r="B735" t="s">
        <v>91</v>
      </c>
      <c r="C735" t="s">
        <v>17</v>
      </c>
      <c r="D735" t="s">
        <v>53</v>
      </c>
      <c r="E735" t="s">
        <v>33</v>
      </c>
      <c r="F735" t="s">
        <v>26</v>
      </c>
      <c r="H735" t="s">
        <v>27</v>
      </c>
      <c r="I735">
        <v>4</v>
      </c>
      <c r="J735">
        <v>3</v>
      </c>
      <c r="K735">
        <v>5.5</v>
      </c>
      <c r="M735" t="s">
        <v>32</v>
      </c>
    </row>
    <row r="736" spans="1:17" x14ac:dyDescent="0.25">
      <c r="A736">
        <v>0</v>
      </c>
      <c r="B736" t="s">
        <v>91</v>
      </c>
      <c r="C736" t="s">
        <v>17</v>
      </c>
      <c r="D736" t="s">
        <v>53</v>
      </c>
      <c r="E736" t="s">
        <v>20</v>
      </c>
      <c r="F736" t="s">
        <v>74</v>
      </c>
      <c r="J736">
        <v>0.25</v>
      </c>
      <c r="K736">
        <v>0.33</v>
      </c>
      <c r="M736" t="s">
        <v>75</v>
      </c>
      <c r="N736" t="s">
        <v>24</v>
      </c>
      <c r="O736" t="s">
        <v>21</v>
      </c>
    </row>
    <row r="737" spans="1:17" x14ac:dyDescent="0.25">
      <c r="A737">
        <v>0</v>
      </c>
      <c r="B737" t="s">
        <v>91</v>
      </c>
      <c r="C737" t="s">
        <v>17</v>
      </c>
      <c r="D737" t="s">
        <v>53</v>
      </c>
      <c r="E737" t="s">
        <v>18</v>
      </c>
      <c r="F737" t="s">
        <v>26</v>
      </c>
      <c r="H737" t="s">
        <v>19</v>
      </c>
      <c r="I737">
        <v>0.54</v>
      </c>
      <c r="J737">
        <v>0.08</v>
      </c>
      <c r="K737">
        <v>0.25</v>
      </c>
      <c r="M737" t="s">
        <v>24</v>
      </c>
    </row>
    <row r="738" spans="1:17" x14ac:dyDescent="0.25">
      <c r="A738">
        <v>0</v>
      </c>
      <c r="B738" t="s">
        <v>91</v>
      </c>
      <c r="C738" t="s">
        <v>17</v>
      </c>
      <c r="D738" t="s">
        <v>53</v>
      </c>
      <c r="E738" t="s">
        <v>20</v>
      </c>
      <c r="F738" t="s">
        <v>74</v>
      </c>
      <c r="J738">
        <v>0.25</v>
      </c>
      <c r="K738">
        <v>0.33</v>
      </c>
      <c r="M738" t="s">
        <v>75</v>
      </c>
      <c r="N738" t="s">
        <v>24</v>
      </c>
      <c r="O738" t="s">
        <v>62</v>
      </c>
      <c r="Q738" t="str">
        <f>VLOOKUP(A738&amp;C738&amp;D738,Sheet2!$A$1:$AX$1496,11,FALSE)</f>
        <v>LocationType.Retail: 0.084;LocationType.Supermarket: 0.25;LocationType.FoodBeverage: 0.21;LocationType.Mall: 0.056;LocationType.Pharmacy: 0.03;LocationType.Accommodation: 0.37;</v>
      </c>
    </row>
    <row r="739" spans="1:17" x14ac:dyDescent="0.25">
      <c r="A739">
        <v>0</v>
      </c>
      <c r="B739" t="s">
        <v>91</v>
      </c>
      <c r="C739" t="s">
        <v>17</v>
      </c>
      <c r="D739" t="s">
        <v>53</v>
      </c>
      <c r="E739" t="s">
        <v>25</v>
      </c>
      <c r="F739" t="s">
        <v>26</v>
      </c>
      <c r="H739" t="s">
        <v>27</v>
      </c>
      <c r="I739">
        <v>0.54</v>
      </c>
      <c r="J739">
        <v>0.25</v>
      </c>
      <c r="K739">
        <v>0.75</v>
      </c>
      <c r="M739" t="s">
        <v>24</v>
      </c>
    </row>
    <row r="740" spans="1:17" x14ac:dyDescent="0.25">
      <c r="A740">
        <v>0</v>
      </c>
      <c r="B740" t="s">
        <v>91</v>
      </c>
      <c r="C740" t="s">
        <v>17</v>
      </c>
      <c r="D740" t="s">
        <v>53</v>
      </c>
      <c r="E740" t="s">
        <v>20</v>
      </c>
      <c r="F740" t="s">
        <v>74</v>
      </c>
      <c r="I740">
        <v>0.54</v>
      </c>
      <c r="J740">
        <v>0.16</v>
      </c>
      <c r="K740">
        <v>0.25</v>
      </c>
      <c r="M740" t="s">
        <v>75</v>
      </c>
      <c r="N740" t="s">
        <v>24</v>
      </c>
      <c r="O740" t="s">
        <v>21</v>
      </c>
    </row>
    <row r="741" spans="1:17" x14ac:dyDescent="0.25">
      <c r="A741">
        <v>0</v>
      </c>
      <c r="B741" t="s">
        <v>91</v>
      </c>
      <c r="C741" t="s">
        <v>17</v>
      </c>
      <c r="D741" t="s">
        <v>53</v>
      </c>
      <c r="E741" t="s">
        <v>28</v>
      </c>
      <c r="F741" t="s">
        <v>26</v>
      </c>
      <c r="H741" t="s">
        <v>27</v>
      </c>
      <c r="I741">
        <v>0.75</v>
      </c>
      <c r="J741">
        <v>0.5</v>
      </c>
      <c r="K741">
        <v>1</v>
      </c>
      <c r="M741" t="s">
        <v>21</v>
      </c>
    </row>
    <row r="742" spans="1:17" x14ac:dyDescent="0.25">
      <c r="A742">
        <v>0</v>
      </c>
      <c r="B742" t="s">
        <v>91</v>
      </c>
      <c r="C742" t="s">
        <v>17</v>
      </c>
      <c r="D742" t="s">
        <v>53</v>
      </c>
      <c r="E742" t="s">
        <v>20</v>
      </c>
      <c r="F742" t="s">
        <v>74</v>
      </c>
      <c r="J742">
        <v>0.25</v>
      </c>
      <c r="K742">
        <v>0.33</v>
      </c>
      <c r="M742" t="s">
        <v>75</v>
      </c>
      <c r="N742" t="s">
        <v>24</v>
      </c>
      <c r="O742" t="s">
        <v>29</v>
      </c>
      <c r="P742">
        <v>2500</v>
      </c>
      <c r="Q742" t="str">
        <f>VLOOKUP(A742&amp;C742&amp;D742,Sheet2!$A$1:$AX$1496,23,FALSE)</f>
        <v>LocationType.BarRestaurant:0.2;LocationType.Park:0.2;LocationType.Recreation:0.05;LocationType.Accommodation:0.55;</v>
      </c>
    </row>
    <row r="743" spans="1:17" x14ac:dyDescent="0.25">
      <c r="A743">
        <v>0</v>
      </c>
      <c r="B743" t="s">
        <v>91</v>
      </c>
      <c r="C743" t="s">
        <v>17</v>
      </c>
      <c r="D743" t="s">
        <v>53</v>
      </c>
      <c r="E743" t="s">
        <v>30</v>
      </c>
      <c r="F743" t="s">
        <v>26</v>
      </c>
      <c r="H743" t="s">
        <v>27</v>
      </c>
      <c r="I743">
        <v>1</v>
      </c>
      <c r="J743">
        <v>0.5</v>
      </c>
      <c r="K743">
        <v>1.5</v>
      </c>
      <c r="M743" t="s">
        <v>24</v>
      </c>
    </row>
    <row r="744" spans="1:17" x14ac:dyDescent="0.25">
      <c r="A744">
        <v>0</v>
      </c>
      <c r="B744" t="s">
        <v>91</v>
      </c>
      <c r="C744" t="s">
        <v>17</v>
      </c>
      <c r="D744" t="s">
        <v>53</v>
      </c>
      <c r="E744" t="s">
        <v>20</v>
      </c>
      <c r="F744" t="s">
        <v>74</v>
      </c>
      <c r="J744">
        <v>0.25</v>
      </c>
      <c r="K744">
        <v>0.33</v>
      </c>
      <c r="M744" t="s">
        <v>75</v>
      </c>
      <c r="N744" t="s">
        <v>24</v>
      </c>
      <c r="O744" t="s">
        <v>21</v>
      </c>
    </row>
    <row r="745" spans="1:17" x14ac:dyDescent="0.25">
      <c r="A745">
        <v>0</v>
      </c>
      <c r="B745" t="s">
        <v>91</v>
      </c>
      <c r="C745" t="s">
        <v>17</v>
      </c>
      <c r="D745" t="s">
        <v>53</v>
      </c>
      <c r="E745" t="s">
        <v>18</v>
      </c>
      <c r="F745" t="s">
        <v>31</v>
      </c>
      <c r="G745">
        <v>24</v>
      </c>
      <c r="M745" t="s">
        <v>21</v>
      </c>
    </row>
    <row r="746" spans="1:17" x14ac:dyDescent="0.25">
      <c r="A746">
        <v>0</v>
      </c>
      <c r="B746" t="s">
        <v>91</v>
      </c>
      <c r="C746" t="s">
        <v>17</v>
      </c>
      <c r="D746" t="s">
        <v>59</v>
      </c>
      <c r="E746" t="s">
        <v>18</v>
      </c>
      <c r="F746" t="s">
        <v>26</v>
      </c>
      <c r="H746" t="s">
        <v>19</v>
      </c>
      <c r="J746">
        <v>8</v>
      </c>
      <c r="K746">
        <v>9</v>
      </c>
      <c r="M746" t="s">
        <v>21</v>
      </c>
    </row>
    <row r="747" spans="1:17" x14ac:dyDescent="0.25">
      <c r="A747">
        <v>0</v>
      </c>
      <c r="B747" t="s">
        <v>91</v>
      </c>
      <c r="C747" t="s">
        <v>17</v>
      </c>
      <c r="D747" t="s">
        <v>59</v>
      </c>
      <c r="E747" t="s">
        <v>20</v>
      </c>
      <c r="F747" t="s">
        <v>74</v>
      </c>
      <c r="J747">
        <v>0.25</v>
      </c>
      <c r="K747">
        <v>0.33</v>
      </c>
      <c r="M747" t="s">
        <v>75</v>
      </c>
      <c r="N747" t="s">
        <v>21</v>
      </c>
      <c r="O747" t="s">
        <v>62</v>
      </c>
      <c r="Q747" t="s">
        <v>87</v>
      </c>
    </row>
    <row r="748" spans="1:17" x14ac:dyDescent="0.25">
      <c r="A748">
        <v>0</v>
      </c>
      <c r="B748" t="s">
        <v>91</v>
      </c>
      <c r="C748" t="s">
        <v>17</v>
      </c>
      <c r="D748" t="s">
        <v>59</v>
      </c>
      <c r="E748" t="s">
        <v>35</v>
      </c>
      <c r="F748" t="s">
        <v>26</v>
      </c>
      <c r="H748" t="s">
        <v>19</v>
      </c>
      <c r="J748">
        <v>1</v>
      </c>
      <c r="K748">
        <v>1.5</v>
      </c>
      <c r="M748" t="s">
        <v>24</v>
      </c>
    </row>
    <row r="749" spans="1:17" x14ac:dyDescent="0.25">
      <c r="A749">
        <v>0</v>
      </c>
      <c r="B749" t="s">
        <v>91</v>
      </c>
      <c r="C749" t="s">
        <v>17</v>
      </c>
      <c r="D749" t="s">
        <v>59</v>
      </c>
      <c r="E749" t="s">
        <v>20</v>
      </c>
      <c r="F749" t="s">
        <v>74</v>
      </c>
      <c r="J749">
        <v>0.25</v>
      </c>
      <c r="K749">
        <v>0.33</v>
      </c>
      <c r="M749" t="s">
        <v>75</v>
      </c>
      <c r="N749" t="s">
        <v>24</v>
      </c>
      <c r="O749" t="s">
        <v>21</v>
      </c>
    </row>
    <row r="750" spans="1:17" x14ac:dyDescent="0.25">
      <c r="A750">
        <v>0</v>
      </c>
      <c r="B750" t="s">
        <v>91</v>
      </c>
      <c r="C750" t="s">
        <v>17</v>
      </c>
      <c r="D750" t="s">
        <v>59</v>
      </c>
      <c r="E750" t="s">
        <v>18</v>
      </c>
      <c r="F750" t="s">
        <v>26</v>
      </c>
      <c r="H750" t="s">
        <v>19</v>
      </c>
      <c r="I750">
        <v>0.54</v>
      </c>
      <c r="J750">
        <v>0.08</v>
      </c>
      <c r="K750">
        <v>0.25</v>
      </c>
      <c r="M750" t="s">
        <v>24</v>
      </c>
    </row>
    <row r="751" spans="1:17" x14ac:dyDescent="0.25">
      <c r="A751">
        <v>0</v>
      </c>
      <c r="B751" t="s">
        <v>91</v>
      </c>
      <c r="C751" t="s">
        <v>17</v>
      </c>
      <c r="D751" t="s">
        <v>59</v>
      </c>
      <c r="E751" t="s">
        <v>20</v>
      </c>
      <c r="F751" t="s">
        <v>74</v>
      </c>
      <c r="J751">
        <v>0.25</v>
      </c>
      <c r="K751">
        <v>0.33</v>
      </c>
      <c r="M751" t="s">
        <v>75</v>
      </c>
      <c r="N751" t="s">
        <v>24</v>
      </c>
      <c r="O751" t="s">
        <v>62</v>
      </c>
      <c r="Q751" t="str">
        <f>VLOOKUP(A751&amp;C751&amp;D751,Sheet2!$A$1:$AA$177,11,FALSE)</f>
        <v>LocationType.Retail: 0.14;LocationType.Supermarket: 0.3;LocationType.FoodBeverage: 0.07;LocationType.Mall: 0.035;LocationType.Pharmacy: 0.05;LocationType.Accommodation: 0.405;</v>
      </c>
    </row>
    <row r="752" spans="1:17" x14ac:dyDescent="0.25">
      <c r="A752">
        <v>0</v>
      </c>
      <c r="B752" t="s">
        <v>91</v>
      </c>
      <c r="C752" t="s">
        <v>17</v>
      </c>
      <c r="D752" t="s">
        <v>59</v>
      </c>
      <c r="E752" t="s">
        <v>25</v>
      </c>
      <c r="F752" t="s">
        <v>26</v>
      </c>
      <c r="H752" t="s">
        <v>27</v>
      </c>
      <c r="I752">
        <v>0.54</v>
      </c>
      <c r="J752">
        <v>0.25</v>
      </c>
      <c r="K752">
        <v>0.75</v>
      </c>
      <c r="M752" t="s">
        <v>24</v>
      </c>
    </row>
    <row r="753" spans="1:17" x14ac:dyDescent="0.25">
      <c r="A753">
        <v>0</v>
      </c>
      <c r="B753" t="s">
        <v>91</v>
      </c>
      <c r="C753" t="s">
        <v>17</v>
      </c>
      <c r="D753" t="s">
        <v>59</v>
      </c>
      <c r="E753" t="s">
        <v>20</v>
      </c>
      <c r="F753" t="s">
        <v>74</v>
      </c>
      <c r="J753">
        <v>0.25</v>
      </c>
      <c r="K753">
        <v>0.33</v>
      </c>
      <c r="M753" t="s">
        <v>75</v>
      </c>
      <c r="N753" t="s">
        <v>24</v>
      </c>
      <c r="O753" t="s">
        <v>21</v>
      </c>
    </row>
    <row r="754" spans="1:17" x14ac:dyDescent="0.25">
      <c r="A754">
        <v>0</v>
      </c>
      <c r="B754" t="s">
        <v>91</v>
      </c>
      <c r="C754" t="s">
        <v>17</v>
      </c>
      <c r="D754" t="s">
        <v>59</v>
      </c>
      <c r="E754" t="s">
        <v>28</v>
      </c>
      <c r="F754" t="s">
        <v>26</v>
      </c>
      <c r="H754" t="s">
        <v>27</v>
      </c>
      <c r="I754">
        <v>1</v>
      </c>
      <c r="J754">
        <v>0.5</v>
      </c>
      <c r="K754">
        <v>2</v>
      </c>
      <c r="M754" t="s">
        <v>21</v>
      </c>
    </row>
    <row r="755" spans="1:17" x14ac:dyDescent="0.25">
      <c r="A755">
        <v>0</v>
      </c>
      <c r="B755" t="s">
        <v>91</v>
      </c>
      <c r="C755" t="s">
        <v>17</v>
      </c>
      <c r="D755" t="s">
        <v>59</v>
      </c>
      <c r="E755" t="s">
        <v>20</v>
      </c>
      <c r="F755" t="s">
        <v>74</v>
      </c>
      <c r="J755">
        <v>0.25</v>
      </c>
      <c r="K755">
        <v>0.33</v>
      </c>
      <c r="M755" t="s">
        <v>75</v>
      </c>
      <c r="N755" t="s">
        <v>24</v>
      </c>
      <c r="O755" t="s">
        <v>29</v>
      </c>
      <c r="P755">
        <v>2500</v>
      </c>
      <c r="Q755" t="str">
        <f>VLOOKUP(A755&amp;C755&amp;D755,Sheet2!$A$1:$AX$1496,23,FALSE)</f>
        <v>LocationType.BarRestaurant:0.2;LocationType.Park:0.3;LocationType.Recreation:0.15;LocationType.Accommodation:0.35;</v>
      </c>
    </row>
    <row r="756" spans="1:17" x14ac:dyDescent="0.25">
      <c r="A756">
        <v>0</v>
      </c>
      <c r="B756" t="s">
        <v>91</v>
      </c>
      <c r="C756" t="s">
        <v>17</v>
      </c>
      <c r="D756" t="s">
        <v>59</v>
      </c>
      <c r="E756" t="s">
        <v>30</v>
      </c>
      <c r="F756" t="s">
        <v>26</v>
      </c>
      <c r="H756" t="s">
        <v>19</v>
      </c>
      <c r="J756">
        <v>3</v>
      </c>
      <c r="K756">
        <v>4</v>
      </c>
      <c r="M756" t="s">
        <v>24</v>
      </c>
    </row>
    <row r="757" spans="1:17" x14ac:dyDescent="0.25">
      <c r="A757">
        <v>0</v>
      </c>
      <c r="B757" t="s">
        <v>91</v>
      </c>
      <c r="C757" t="s">
        <v>17</v>
      </c>
      <c r="D757" t="s">
        <v>59</v>
      </c>
      <c r="E757" t="s">
        <v>20</v>
      </c>
      <c r="F757" t="s">
        <v>74</v>
      </c>
      <c r="J757">
        <v>0.25</v>
      </c>
      <c r="K757">
        <v>0.33</v>
      </c>
      <c r="M757" t="s">
        <v>75</v>
      </c>
      <c r="N757" t="s">
        <v>24</v>
      </c>
      <c r="O757" t="s">
        <v>21</v>
      </c>
    </row>
    <row r="758" spans="1:17" x14ac:dyDescent="0.25">
      <c r="A758">
        <v>0</v>
      </c>
      <c r="B758" t="s">
        <v>91</v>
      </c>
      <c r="C758" t="s">
        <v>17</v>
      </c>
      <c r="D758" t="s">
        <v>59</v>
      </c>
      <c r="E758" t="s">
        <v>18</v>
      </c>
      <c r="F758" t="s">
        <v>31</v>
      </c>
      <c r="G758">
        <v>24</v>
      </c>
      <c r="M758" t="s">
        <v>21</v>
      </c>
    </row>
    <row r="759" spans="1:17" x14ac:dyDescent="0.25">
      <c r="A759">
        <v>0</v>
      </c>
      <c r="B759" t="s">
        <v>91</v>
      </c>
      <c r="C759" t="s">
        <v>17</v>
      </c>
      <c r="D759" t="s">
        <v>52</v>
      </c>
      <c r="E759" t="s">
        <v>18</v>
      </c>
      <c r="F759" t="s">
        <v>26</v>
      </c>
      <c r="H759" t="s">
        <v>19</v>
      </c>
      <c r="J759">
        <v>8</v>
      </c>
      <c r="K759">
        <v>9</v>
      </c>
      <c r="M759" t="s">
        <v>21</v>
      </c>
    </row>
    <row r="760" spans="1:17" x14ac:dyDescent="0.25">
      <c r="A760">
        <v>0</v>
      </c>
      <c r="B760" t="s">
        <v>91</v>
      </c>
      <c r="C760" t="s">
        <v>17</v>
      </c>
      <c r="D760" t="s">
        <v>52</v>
      </c>
      <c r="E760" t="s">
        <v>28</v>
      </c>
      <c r="F760" t="s">
        <v>26</v>
      </c>
      <c r="H760" t="s">
        <v>27</v>
      </c>
      <c r="I760">
        <v>1</v>
      </c>
      <c r="J760">
        <v>0.5</v>
      </c>
      <c r="K760">
        <v>2</v>
      </c>
      <c r="M760" t="s">
        <v>21</v>
      </c>
    </row>
    <row r="761" spans="1:17" x14ac:dyDescent="0.25">
      <c r="A761">
        <v>0</v>
      </c>
      <c r="B761" t="s">
        <v>91</v>
      </c>
      <c r="C761" t="s">
        <v>17</v>
      </c>
      <c r="D761" t="s">
        <v>52</v>
      </c>
      <c r="E761" t="s">
        <v>20</v>
      </c>
      <c r="F761" t="s">
        <v>74</v>
      </c>
      <c r="J761">
        <v>0.25</v>
      </c>
      <c r="K761">
        <v>0.33</v>
      </c>
      <c r="M761" t="s">
        <v>75</v>
      </c>
      <c r="N761" t="s">
        <v>24</v>
      </c>
      <c r="O761" t="s">
        <v>29</v>
      </c>
      <c r="P761">
        <v>2500</v>
      </c>
      <c r="Q761" t="str">
        <f>VLOOKUP(A761&amp;C761&amp;D761,Sheet2!$A$1:$AX$1496,23,FALSE)</f>
        <v>LocationType.BarRestaurant:0.2;LocationType.Park:0.2;LocationType.Recreation:0.05;LocationType.Accommodation:0.55;</v>
      </c>
    </row>
    <row r="762" spans="1:17" x14ac:dyDescent="0.25">
      <c r="A762">
        <v>0</v>
      </c>
      <c r="B762" t="s">
        <v>91</v>
      </c>
      <c r="C762" t="s">
        <v>17</v>
      </c>
      <c r="D762" t="s">
        <v>52</v>
      </c>
      <c r="E762" t="s">
        <v>30</v>
      </c>
      <c r="F762" t="s">
        <v>26</v>
      </c>
      <c r="H762" t="s">
        <v>27</v>
      </c>
      <c r="I762">
        <v>2</v>
      </c>
      <c r="J762">
        <v>1.5</v>
      </c>
      <c r="K762">
        <v>3</v>
      </c>
      <c r="M762" t="s">
        <v>24</v>
      </c>
    </row>
    <row r="763" spans="1:17" x14ac:dyDescent="0.25">
      <c r="A763">
        <v>0</v>
      </c>
      <c r="B763" t="s">
        <v>91</v>
      </c>
      <c r="C763" t="s">
        <v>17</v>
      </c>
      <c r="D763" t="s">
        <v>52</v>
      </c>
      <c r="E763" t="s">
        <v>20</v>
      </c>
      <c r="F763" t="s">
        <v>74</v>
      </c>
      <c r="J763">
        <v>0.25</v>
      </c>
      <c r="K763">
        <v>0.33</v>
      </c>
      <c r="M763" t="s">
        <v>75</v>
      </c>
      <c r="N763" t="s">
        <v>24</v>
      </c>
      <c r="O763" t="s">
        <v>21</v>
      </c>
    </row>
    <row r="764" spans="1:17" x14ac:dyDescent="0.25">
      <c r="A764">
        <v>0</v>
      </c>
      <c r="B764" t="s">
        <v>91</v>
      </c>
      <c r="C764" t="s">
        <v>17</v>
      </c>
      <c r="D764" t="s">
        <v>52</v>
      </c>
      <c r="E764" t="s">
        <v>18</v>
      </c>
      <c r="F764" t="s">
        <v>31</v>
      </c>
      <c r="G764">
        <v>24</v>
      </c>
      <c r="M764" t="s">
        <v>21</v>
      </c>
    </row>
    <row r="765" spans="1:17" x14ac:dyDescent="0.25">
      <c r="A765">
        <v>0</v>
      </c>
      <c r="B765" t="s">
        <v>91</v>
      </c>
      <c r="C765" t="s">
        <v>17</v>
      </c>
      <c r="D765" t="s">
        <v>56</v>
      </c>
      <c r="E765" t="s">
        <v>18</v>
      </c>
      <c r="F765" t="s">
        <v>26</v>
      </c>
      <c r="H765" t="s">
        <v>27</v>
      </c>
      <c r="I765">
        <v>7.5</v>
      </c>
      <c r="J765">
        <v>6</v>
      </c>
      <c r="K765">
        <v>8</v>
      </c>
      <c r="M765" t="s">
        <v>21</v>
      </c>
    </row>
    <row r="766" spans="1:17" x14ac:dyDescent="0.25">
      <c r="A766">
        <v>0</v>
      </c>
      <c r="B766" t="s">
        <v>91</v>
      </c>
      <c r="C766" t="s">
        <v>17</v>
      </c>
      <c r="D766" t="s">
        <v>56</v>
      </c>
      <c r="E766" t="s">
        <v>20</v>
      </c>
      <c r="F766" t="s">
        <v>74</v>
      </c>
      <c r="J766">
        <v>0.25</v>
      </c>
      <c r="K766">
        <v>0.33</v>
      </c>
      <c r="M766" t="s">
        <v>75</v>
      </c>
      <c r="N766" t="s">
        <v>21</v>
      </c>
      <c r="O766" t="s">
        <v>22</v>
      </c>
    </row>
    <row r="767" spans="1:17" x14ac:dyDescent="0.25">
      <c r="A767">
        <v>0</v>
      </c>
      <c r="B767" t="s">
        <v>91</v>
      </c>
      <c r="C767" t="s">
        <v>17</v>
      </c>
      <c r="D767" t="s">
        <v>56</v>
      </c>
      <c r="E767" t="s">
        <v>23</v>
      </c>
      <c r="F767" t="s">
        <v>26</v>
      </c>
      <c r="H767" t="s">
        <v>19</v>
      </c>
      <c r="J767">
        <v>6</v>
      </c>
      <c r="K767">
        <v>8</v>
      </c>
      <c r="M767" t="s">
        <v>22</v>
      </c>
    </row>
    <row r="768" spans="1:17" x14ac:dyDescent="0.25">
      <c r="A768">
        <v>0</v>
      </c>
      <c r="B768" t="s">
        <v>91</v>
      </c>
      <c r="C768" t="s">
        <v>17</v>
      </c>
      <c r="D768" t="s">
        <v>56</v>
      </c>
      <c r="E768" t="s">
        <v>20</v>
      </c>
      <c r="F768" t="s">
        <v>74</v>
      </c>
      <c r="J768">
        <v>0.25</v>
      </c>
      <c r="K768">
        <v>0.33</v>
      </c>
      <c r="M768" t="s">
        <v>75</v>
      </c>
      <c r="N768" t="s">
        <v>24</v>
      </c>
      <c r="O768" t="s">
        <v>29</v>
      </c>
      <c r="P768">
        <v>2500</v>
      </c>
      <c r="Q768" t="str">
        <f>VLOOKUP(A768&amp;C768&amp;D768,Sheet2!$A$1:$AX$1496,23,FALSE)</f>
        <v>LocationType.BarRestaurant:0;LocationType.Park:0.3;LocationType.Recreation:0;LocationType.Accommodation:0.7;</v>
      </c>
    </row>
    <row r="769" spans="1:17" x14ac:dyDescent="0.25">
      <c r="A769">
        <v>0</v>
      </c>
      <c r="B769" t="s">
        <v>91</v>
      </c>
      <c r="C769" t="s">
        <v>17</v>
      </c>
      <c r="D769" t="s">
        <v>56</v>
      </c>
      <c r="E769" t="s">
        <v>30</v>
      </c>
      <c r="F769" t="s">
        <v>26</v>
      </c>
      <c r="H769" t="s">
        <v>19</v>
      </c>
      <c r="J769">
        <v>1</v>
      </c>
      <c r="K769">
        <v>2</v>
      </c>
      <c r="M769" t="s">
        <v>24</v>
      </c>
    </row>
    <row r="770" spans="1:17" x14ac:dyDescent="0.25">
      <c r="A770">
        <v>0</v>
      </c>
      <c r="B770" t="s">
        <v>91</v>
      </c>
      <c r="C770" t="s">
        <v>17</v>
      </c>
      <c r="D770" t="s">
        <v>56</v>
      </c>
      <c r="E770" t="s">
        <v>20</v>
      </c>
      <c r="F770" t="s">
        <v>74</v>
      </c>
      <c r="J770">
        <v>0.25</v>
      </c>
      <c r="K770">
        <v>0.33</v>
      </c>
      <c r="M770" t="s">
        <v>75</v>
      </c>
      <c r="N770" t="s">
        <v>24</v>
      </c>
      <c r="O770" t="s">
        <v>21</v>
      </c>
      <c r="P770">
        <v>1000</v>
      </c>
    </row>
    <row r="771" spans="1:17" x14ac:dyDescent="0.25">
      <c r="A771">
        <v>0</v>
      </c>
      <c r="B771" t="s">
        <v>91</v>
      </c>
      <c r="C771" t="s">
        <v>17</v>
      </c>
      <c r="D771" t="s">
        <v>56</v>
      </c>
      <c r="E771" t="s">
        <v>28</v>
      </c>
      <c r="F771" t="s">
        <v>26</v>
      </c>
      <c r="H771" t="s">
        <v>27</v>
      </c>
      <c r="I771">
        <v>0.75</v>
      </c>
      <c r="J771">
        <v>0.5</v>
      </c>
      <c r="K771">
        <v>1</v>
      </c>
      <c r="M771" t="s">
        <v>21</v>
      </c>
    </row>
    <row r="772" spans="1:17" x14ac:dyDescent="0.25">
      <c r="A772">
        <v>0</v>
      </c>
      <c r="B772" t="s">
        <v>91</v>
      </c>
      <c r="C772" t="s">
        <v>17</v>
      </c>
      <c r="D772" t="s">
        <v>56</v>
      </c>
      <c r="E772" t="s">
        <v>20</v>
      </c>
      <c r="F772" t="s">
        <v>74</v>
      </c>
      <c r="J772">
        <v>0.25</v>
      </c>
      <c r="K772">
        <v>0.33</v>
      </c>
      <c r="M772" t="s">
        <v>75</v>
      </c>
      <c r="N772" t="s">
        <v>24</v>
      </c>
      <c r="O772" t="s">
        <v>21</v>
      </c>
    </row>
    <row r="773" spans="1:17" x14ac:dyDescent="0.25">
      <c r="A773">
        <v>0</v>
      </c>
      <c r="B773" t="s">
        <v>91</v>
      </c>
      <c r="C773" t="s">
        <v>17</v>
      </c>
      <c r="D773" t="s">
        <v>56</v>
      </c>
      <c r="E773" t="s">
        <v>18</v>
      </c>
      <c r="F773" t="s">
        <v>31</v>
      </c>
      <c r="G773">
        <v>24</v>
      </c>
      <c r="M773" t="s">
        <v>21</v>
      </c>
    </row>
    <row r="774" spans="1:17" x14ac:dyDescent="0.25">
      <c r="A774">
        <v>0</v>
      </c>
      <c r="B774" t="s">
        <v>91</v>
      </c>
      <c r="C774" t="s">
        <v>36</v>
      </c>
      <c r="D774" t="s">
        <v>55</v>
      </c>
      <c r="E774" t="s">
        <v>18</v>
      </c>
      <c r="F774" t="s">
        <v>26</v>
      </c>
      <c r="H774" t="s">
        <v>19</v>
      </c>
      <c r="J774">
        <v>12</v>
      </c>
      <c r="K774">
        <v>14</v>
      </c>
      <c r="M774" t="s">
        <v>21</v>
      </c>
    </row>
    <row r="775" spans="1:17" x14ac:dyDescent="0.25">
      <c r="A775">
        <v>0</v>
      </c>
      <c r="B775" t="s">
        <v>91</v>
      </c>
      <c r="C775" t="s">
        <v>36</v>
      </c>
      <c r="D775" t="s">
        <v>55</v>
      </c>
      <c r="E775" t="s">
        <v>34</v>
      </c>
      <c r="F775" t="s">
        <v>26</v>
      </c>
      <c r="H775" t="s">
        <v>19</v>
      </c>
      <c r="J775">
        <v>1</v>
      </c>
      <c r="K775">
        <v>2</v>
      </c>
      <c r="M775" t="s">
        <v>24</v>
      </c>
    </row>
    <row r="776" spans="1:17" x14ac:dyDescent="0.25">
      <c r="A776">
        <v>0</v>
      </c>
      <c r="B776" t="s">
        <v>91</v>
      </c>
      <c r="C776" t="s">
        <v>36</v>
      </c>
      <c r="D776" t="s">
        <v>55</v>
      </c>
      <c r="E776" t="s">
        <v>20</v>
      </c>
      <c r="F776" t="s">
        <v>74</v>
      </c>
      <c r="J776">
        <v>0.25</v>
      </c>
      <c r="K776">
        <v>0.33</v>
      </c>
      <c r="M776" t="s">
        <v>75</v>
      </c>
      <c r="N776" t="s">
        <v>24</v>
      </c>
      <c r="O776" t="s">
        <v>29</v>
      </c>
      <c r="P776">
        <v>2500</v>
      </c>
      <c r="Q776" t="str">
        <f>VLOOKUP(A776&amp;C776&amp;D776,Sheet2!$A$1:$AX$1496,23,FALSE)</f>
        <v>LocationType.BarRestaurant:0.35;LocationType.Park:0;LocationType.Recreation:0.35;LocationType.Accommodation:0.3;</v>
      </c>
    </row>
    <row r="777" spans="1:17" x14ac:dyDescent="0.25">
      <c r="A777">
        <v>0</v>
      </c>
      <c r="B777" t="s">
        <v>91</v>
      </c>
      <c r="C777" t="s">
        <v>36</v>
      </c>
      <c r="D777" t="s">
        <v>55</v>
      </c>
      <c r="E777" t="s">
        <v>30</v>
      </c>
      <c r="F777" t="s">
        <v>26</v>
      </c>
      <c r="H777" t="s">
        <v>27</v>
      </c>
      <c r="I777">
        <v>2.5</v>
      </c>
      <c r="J777">
        <v>0.5</v>
      </c>
      <c r="K777">
        <v>4</v>
      </c>
      <c r="M777" t="s">
        <v>24</v>
      </c>
    </row>
    <row r="778" spans="1:17" x14ac:dyDescent="0.25">
      <c r="A778">
        <v>0</v>
      </c>
      <c r="B778" t="s">
        <v>91</v>
      </c>
      <c r="C778" t="s">
        <v>36</v>
      </c>
      <c r="D778" t="s">
        <v>55</v>
      </c>
      <c r="E778" t="s">
        <v>20</v>
      </c>
      <c r="F778" t="s">
        <v>74</v>
      </c>
      <c r="J778">
        <v>0.25</v>
      </c>
      <c r="K778">
        <v>0.33</v>
      </c>
      <c r="M778" t="s">
        <v>75</v>
      </c>
      <c r="N778" t="s">
        <v>24</v>
      </c>
      <c r="O778" t="s">
        <v>21</v>
      </c>
    </row>
    <row r="779" spans="1:17" x14ac:dyDescent="0.25">
      <c r="A779">
        <v>0</v>
      </c>
      <c r="B779" t="s">
        <v>91</v>
      </c>
      <c r="C779" t="s">
        <v>36</v>
      </c>
      <c r="D779" t="s">
        <v>55</v>
      </c>
      <c r="E779" t="s">
        <v>18</v>
      </c>
      <c r="F779" t="s">
        <v>31</v>
      </c>
      <c r="G779">
        <v>24</v>
      </c>
      <c r="M779" t="s">
        <v>21</v>
      </c>
    </row>
    <row r="780" spans="1:17" x14ac:dyDescent="0.25">
      <c r="A780">
        <v>0</v>
      </c>
      <c r="B780" t="s">
        <v>91</v>
      </c>
      <c r="C780" t="s">
        <v>36</v>
      </c>
      <c r="D780" t="s">
        <v>59</v>
      </c>
      <c r="E780" t="s">
        <v>18</v>
      </c>
      <c r="F780" t="s">
        <v>26</v>
      </c>
      <c r="H780" t="s">
        <v>19</v>
      </c>
      <c r="J780">
        <v>8</v>
      </c>
      <c r="K780">
        <v>10</v>
      </c>
      <c r="M780" t="s">
        <v>21</v>
      </c>
    </row>
    <row r="781" spans="1:17" x14ac:dyDescent="0.25">
      <c r="A781">
        <v>0</v>
      </c>
      <c r="B781" t="s">
        <v>91</v>
      </c>
      <c r="C781" t="s">
        <v>36</v>
      </c>
      <c r="D781" t="s">
        <v>59</v>
      </c>
      <c r="E781" t="s">
        <v>20</v>
      </c>
      <c r="F781" t="s">
        <v>74</v>
      </c>
      <c r="J781">
        <v>0.25</v>
      </c>
      <c r="K781">
        <v>0.33</v>
      </c>
      <c r="M781" t="s">
        <v>75</v>
      </c>
      <c r="N781" t="s">
        <v>21</v>
      </c>
      <c r="O781" t="s">
        <v>62</v>
      </c>
      <c r="Q781" t="str">
        <f>VLOOKUP(A781&amp;C781&amp;D781,Sheet2!$A$1:$AA$177,11,FALSE)</f>
        <v>LocationType.Retail: 0.04;LocationType.Supermarket: 0.2;LocationType.FoodBeverage: 0.32;LocationType.Mall: 0.16;LocationType.Pharmacy: 0.05;LocationType.Accommodation: 0.23;</v>
      </c>
    </row>
    <row r="782" spans="1:17" x14ac:dyDescent="0.25">
      <c r="A782">
        <v>0</v>
      </c>
      <c r="B782" t="s">
        <v>91</v>
      </c>
      <c r="C782" t="s">
        <v>36</v>
      </c>
      <c r="D782" t="s">
        <v>59</v>
      </c>
      <c r="E782" t="s">
        <v>25</v>
      </c>
      <c r="F782" t="s">
        <v>26</v>
      </c>
      <c r="H782" t="s">
        <v>27</v>
      </c>
      <c r="I782">
        <v>0.54</v>
      </c>
      <c r="J782">
        <v>0.25</v>
      </c>
      <c r="K782">
        <v>0.75</v>
      </c>
      <c r="M782" t="s">
        <v>24</v>
      </c>
    </row>
    <row r="783" spans="1:17" x14ac:dyDescent="0.25">
      <c r="A783">
        <v>0</v>
      </c>
      <c r="B783" t="s">
        <v>91</v>
      </c>
      <c r="C783" t="s">
        <v>36</v>
      </c>
      <c r="D783" t="s">
        <v>59</v>
      </c>
      <c r="E783" t="s">
        <v>20</v>
      </c>
      <c r="F783" t="s">
        <v>74</v>
      </c>
      <c r="I783">
        <v>0.54</v>
      </c>
      <c r="J783">
        <v>0.16</v>
      </c>
      <c r="K783">
        <v>0.25</v>
      </c>
      <c r="M783" t="s">
        <v>75</v>
      </c>
      <c r="N783" t="s">
        <v>24</v>
      </c>
      <c r="O783" t="s">
        <v>62</v>
      </c>
      <c r="Q783" t="s">
        <v>87</v>
      </c>
    </row>
    <row r="784" spans="1:17" x14ac:dyDescent="0.25">
      <c r="A784">
        <v>0</v>
      </c>
      <c r="B784" t="s">
        <v>91</v>
      </c>
      <c r="C784" t="s">
        <v>36</v>
      </c>
      <c r="D784" t="s">
        <v>59</v>
      </c>
      <c r="E784" t="s">
        <v>35</v>
      </c>
      <c r="F784" t="s">
        <v>26</v>
      </c>
      <c r="H784" t="s">
        <v>19</v>
      </c>
      <c r="J784">
        <v>0.75</v>
      </c>
      <c r="K784">
        <v>1</v>
      </c>
      <c r="M784" t="s">
        <v>24</v>
      </c>
    </row>
    <row r="785" spans="1:17" x14ac:dyDescent="0.25">
      <c r="A785">
        <v>0</v>
      </c>
      <c r="B785" t="s">
        <v>91</v>
      </c>
      <c r="C785" t="s">
        <v>36</v>
      </c>
      <c r="D785" t="s">
        <v>59</v>
      </c>
      <c r="E785" t="s">
        <v>20</v>
      </c>
      <c r="F785" t="s">
        <v>74</v>
      </c>
      <c r="J785">
        <v>0.25</v>
      </c>
      <c r="K785">
        <v>0.33</v>
      </c>
      <c r="M785" t="s">
        <v>75</v>
      </c>
      <c r="N785" t="s">
        <v>24</v>
      </c>
      <c r="O785" t="s">
        <v>21</v>
      </c>
    </row>
    <row r="786" spans="1:17" x14ac:dyDescent="0.25">
      <c r="A786">
        <v>0</v>
      </c>
      <c r="B786" t="s">
        <v>91</v>
      </c>
      <c r="C786" t="s">
        <v>36</v>
      </c>
      <c r="D786" t="s">
        <v>59</v>
      </c>
      <c r="E786" t="s">
        <v>28</v>
      </c>
      <c r="F786" t="s">
        <v>26</v>
      </c>
      <c r="H786" t="s">
        <v>27</v>
      </c>
      <c r="I786">
        <v>1</v>
      </c>
      <c r="J786">
        <v>0.5</v>
      </c>
      <c r="K786">
        <v>2</v>
      </c>
      <c r="M786" t="s">
        <v>21</v>
      </c>
    </row>
    <row r="787" spans="1:17" x14ac:dyDescent="0.25">
      <c r="A787">
        <v>0</v>
      </c>
      <c r="B787" t="s">
        <v>91</v>
      </c>
      <c r="C787" t="s">
        <v>36</v>
      </c>
      <c r="D787" t="s">
        <v>59</v>
      </c>
      <c r="E787" t="s">
        <v>20</v>
      </c>
      <c r="F787" t="s">
        <v>74</v>
      </c>
      <c r="J787">
        <v>0.25</v>
      </c>
      <c r="K787">
        <v>0.33</v>
      </c>
      <c r="M787" t="s">
        <v>75</v>
      </c>
      <c r="N787" t="s">
        <v>24</v>
      </c>
      <c r="O787" t="s">
        <v>29</v>
      </c>
      <c r="P787">
        <v>2500</v>
      </c>
      <c r="Q787" t="str">
        <f>VLOOKUP(A787&amp;C787&amp;D787,Sheet2!$A$1:$AX$1496,23,FALSE)</f>
        <v>LocationType.BarRestaurant:0.25;LocationType.Park:0.3;LocationType.Recreation:0.2;LocationType.Accommodation:0.25;</v>
      </c>
    </row>
    <row r="788" spans="1:17" x14ac:dyDescent="0.25">
      <c r="A788">
        <v>0</v>
      </c>
      <c r="B788" t="s">
        <v>91</v>
      </c>
      <c r="C788" t="s">
        <v>36</v>
      </c>
      <c r="D788" t="s">
        <v>59</v>
      </c>
      <c r="E788" t="s">
        <v>30</v>
      </c>
      <c r="F788" t="s">
        <v>26</v>
      </c>
      <c r="H788" t="s">
        <v>19</v>
      </c>
      <c r="J788">
        <v>5</v>
      </c>
      <c r="K788">
        <v>6</v>
      </c>
      <c r="M788" t="s">
        <v>24</v>
      </c>
    </row>
    <row r="789" spans="1:17" x14ac:dyDescent="0.25">
      <c r="A789">
        <v>0</v>
      </c>
      <c r="B789" t="s">
        <v>91</v>
      </c>
      <c r="C789" t="s">
        <v>36</v>
      </c>
      <c r="D789" t="s">
        <v>59</v>
      </c>
      <c r="E789" t="s">
        <v>20</v>
      </c>
      <c r="F789" t="s">
        <v>74</v>
      </c>
      <c r="J789">
        <v>0.25</v>
      </c>
      <c r="K789">
        <v>0.33</v>
      </c>
      <c r="M789" t="s">
        <v>75</v>
      </c>
      <c r="N789" t="s">
        <v>24</v>
      </c>
      <c r="O789" t="s">
        <v>21</v>
      </c>
    </row>
    <row r="790" spans="1:17" x14ac:dyDescent="0.25">
      <c r="A790">
        <v>0</v>
      </c>
      <c r="B790" t="s">
        <v>91</v>
      </c>
      <c r="C790" t="s">
        <v>36</v>
      </c>
      <c r="D790" t="s">
        <v>59</v>
      </c>
      <c r="E790" t="s">
        <v>18</v>
      </c>
      <c r="F790" t="s">
        <v>31</v>
      </c>
      <c r="G790">
        <v>24</v>
      </c>
      <c r="M790" t="s">
        <v>21</v>
      </c>
    </row>
    <row r="791" spans="1:17" x14ac:dyDescent="0.25">
      <c r="A791">
        <v>0</v>
      </c>
      <c r="B791" t="s">
        <v>91</v>
      </c>
      <c r="C791" t="s">
        <v>36</v>
      </c>
      <c r="D791" t="s">
        <v>53</v>
      </c>
      <c r="E791" t="s">
        <v>18</v>
      </c>
      <c r="F791" t="s">
        <v>26</v>
      </c>
      <c r="H791" t="s">
        <v>19</v>
      </c>
      <c r="J791">
        <v>8</v>
      </c>
      <c r="K791">
        <v>11</v>
      </c>
      <c r="M791" t="s">
        <v>21</v>
      </c>
    </row>
    <row r="792" spans="1:17" x14ac:dyDescent="0.25">
      <c r="A792">
        <v>0</v>
      </c>
      <c r="B792" t="s">
        <v>91</v>
      </c>
      <c r="C792" t="s">
        <v>36</v>
      </c>
      <c r="D792" t="s">
        <v>53</v>
      </c>
      <c r="E792" t="s">
        <v>20</v>
      </c>
      <c r="F792" t="s">
        <v>74</v>
      </c>
      <c r="J792">
        <v>0.25</v>
      </c>
      <c r="K792">
        <v>0.33</v>
      </c>
      <c r="M792" t="s">
        <v>75</v>
      </c>
      <c r="N792" t="s">
        <v>21</v>
      </c>
      <c r="O792" t="s">
        <v>62</v>
      </c>
      <c r="Q792" t="str">
        <f>VLOOKUP(A792&amp;C792&amp;D792,Sheet2!$A$1:$AA$177,11,FALSE)</f>
        <v>LocationType.Retail: 0.18;LocationType.Supermarket: 0.3;LocationType.FoodBeverage: 0.072;LocationType.Mall: 0.198;LocationType.Pharmacy: 0.045;LocationType.Accommodation: 0.205;</v>
      </c>
    </row>
    <row r="793" spans="1:17" x14ac:dyDescent="0.25">
      <c r="A793">
        <v>0</v>
      </c>
      <c r="B793" t="s">
        <v>91</v>
      </c>
      <c r="C793" t="s">
        <v>36</v>
      </c>
      <c r="D793" t="s">
        <v>53</v>
      </c>
      <c r="E793" t="s">
        <v>25</v>
      </c>
      <c r="F793" t="s">
        <v>26</v>
      </c>
      <c r="H793" t="s">
        <v>27</v>
      </c>
      <c r="I793">
        <v>0.75</v>
      </c>
      <c r="J793">
        <v>0.5</v>
      </c>
      <c r="K793">
        <v>1</v>
      </c>
      <c r="M793" t="s">
        <v>24</v>
      </c>
    </row>
    <row r="794" spans="1:17" x14ac:dyDescent="0.25">
      <c r="A794">
        <v>0</v>
      </c>
      <c r="B794" t="s">
        <v>91</v>
      </c>
      <c r="C794" t="s">
        <v>36</v>
      </c>
      <c r="D794" t="s">
        <v>53</v>
      </c>
      <c r="E794" t="s">
        <v>20</v>
      </c>
      <c r="F794" t="s">
        <v>74</v>
      </c>
      <c r="J794">
        <v>0.25</v>
      </c>
      <c r="K794">
        <v>0.33</v>
      </c>
      <c r="M794" t="s">
        <v>75</v>
      </c>
      <c r="N794" t="s">
        <v>24</v>
      </c>
      <c r="O794" t="s">
        <v>21</v>
      </c>
    </row>
    <row r="795" spans="1:17" x14ac:dyDescent="0.25">
      <c r="A795">
        <v>0</v>
      </c>
      <c r="B795" t="s">
        <v>91</v>
      </c>
      <c r="C795" t="s">
        <v>36</v>
      </c>
      <c r="D795" t="s">
        <v>53</v>
      </c>
      <c r="E795" t="s">
        <v>28</v>
      </c>
      <c r="F795" t="s">
        <v>26</v>
      </c>
      <c r="H795" t="s">
        <v>27</v>
      </c>
      <c r="I795">
        <v>1</v>
      </c>
      <c r="J795">
        <v>0.5</v>
      </c>
      <c r="K795">
        <v>2</v>
      </c>
      <c r="M795" t="s">
        <v>21</v>
      </c>
    </row>
    <row r="796" spans="1:17" x14ac:dyDescent="0.25">
      <c r="A796">
        <v>0</v>
      </c>
      <c r="B796" t="s">
        <v>91</v>
      </c>
      <c r="C796" t="s">
        <v>36</v>
      </c>
      <c r="D796" t="s">
        <v>53</v>
      </c>
      <c r="E796" t="s">
        <v>20</v>
      </c>
      <c r="F796" t="s">
        <v>74</v>
      </c>
      <c r="J796">
        <v>0.25</v>
      </c>
      <c r="K796">
        <v>0.33</v>
      </c>
      <c r="M796" t="s">
        <v>75</v>
      </c>
      <c r="N796" t="s">
        <v>24</v>
      </c>
      <c r="O796" t="s">
        <v>29</v>
      </c>
      <c r="P796">
        <v>2500</v>
      </c>
      <c r="Q796" t="str">
        <f>VLOOKUP(A796&amp;C796&amp;D796,Sheet2!$A$1:$AX$1496,23,FALSE)</f>
        <v>LocationType.BarRestaurant:0.2;LocationType.Park:0.2;LocationType.Recreation:0.15;LocationType.Accommodation:0.45;</v>
      </c>
    </row>
    <row r="797" spans="1:17" x14ac:dyDescent="0.25">
      <c r="A797">
        <v>0</v>
      </c>
      <c r="B797" t="s">
        <v>91</v>
      </c>
      <c r="C797" t="s">
        <v>36</v>
      </c>
      <c r="D797" t="s">
        <v>53</v>
      </c>
      <c r="E797" t="s">
        <v>30</v>
      </c>
      <c r="F797" t="s">
        <v>26</v>
      </c>
      <c r="H797" t="s">
        <v>27</v>
      </c>
      <c r="I797">
        <v>4</v>
      </c>
      <c r="J797">
        <v>3</v>
      </c>
      <c r="K797">
        <v>5</v>
      </c>
      <c r="M797" t="s">
        <v>24</v>
      </c>
    </row>
    <row r="798" spans="1:17" x14ac:dyDescent="0.25">
      <c r="A798">
        <v>0</v>
      </c>
      <c r="B798" t="s">
        <v>91</v>
      </c>
      <c r="C798" t="s">
        <v>36</v>
      </c>
      <c r="D798" t="s">
        <v>53</v>
      </c>
      <c r="E798" t="s">
        <v>20</v>
      </c>
      <c r="F798" t="s">
        <v>74</v>
      </c>
      <c r="J798">
        <v>0.25</v>
      </c>
      <c r="K798">
        <v>0.33</v>
      </c>
      <c r="M798" t="s">
        <v>75</v>
      </c>
      <c r="N798" t="s">
        <v>24</v>
      </c>
      <c r="O798" t="s">
        <v>21</v>
      </c>
    </row>
    <row r="799" spans="1:17" x14ac:dyDescent="0.25">
      <c r="A799">
        <v>0</v>
      </c>
      <c r="B799" t="s">
        <v>91</v>
      </c>
      <c r="C799" t="s">
        <v>36</v>
      </c>
      <c r="D799" t="s">
        <v>53</v>
      </c>
      <c r="E799" t="s">
        <v>18</v>
      </c>
      <c r="F799" t="s">
        <v>31</v>
      </c>
      <c r="G799">
        <v>24</v>
      </c>
      <c r="M799" t="s">
        <v>21</v>
      </c>
    </row>
    <row r="800" spans="1:17" x14ac:dyDescent="0.25">
      <c r="A800">
        <v>0</v>
      </c>
      <c r="B800" t="s">
        <v>91</v>
      </c>
      <c r="C800" t="s">
        <v>36</v>
      </c>
      <c r="D800" t="s">
        <v>56</v>
      </c>
      <c r="E800" t="s">
        <v>18</v>
      </c>
      <c r="F800" t="s">
        <v>26</v>
      </c>
      <c r="H800" t="s">
        <v>19</v>
      </c>
      <c r="J800">
        <v>8</v>
      </c>
      <c r="K800">
        <v>10</v>
      </c>
      <c r="M800" t="s">
        <v>21</v>
      </c>
    </row>
    <row r="801" spans="1:17" x14ac:dyDescent="0.25">
      <c r="A801">
        <v>0</v>
      </c>
      <c r="B801" t="s">
        <v>91</v>
      </c>
      <c r="C801" t="s">
        <v>36</v>
      </c>
      <c r="D801" t="s">
        <v>56</v>
      </c>
      <c r="E801" t="s">
        <v>20</v>
      </c>
      <c r="F801" t="s">
        <v>74</v>
      </c>
      <c r="J801">
        <v>0.25</v>
      </c>
      <c r="K801">
        <v>0.33</v>
      </c>
      <c r="M801" t="s">
        <v>75</v>
      </c>
      <c r="N801" t="s">
        <v>21</v>
      </c>
      <c r="O801" t="s">
        <v>29</v>
      </c>
      <c r="P801">
        <v>2500</v>
      </c>
      <c r="Q801" t="str">
        <f>VLOOKUP(A801&amp;C801&amp;D801,Sheet2!$A$1:$AX$1496,23,FALSE)</f>
        <v>LocationType.BarRestaurant:0;LocationType.Park:0.2;LocationType.Recreation:0;LocationType.Accommodation:0.8;</v>
      </c>
    </row>
    <row r="802" spans="1:17" x14ac:dyDescent="0.25">
      <c r="A802">
        <v>0</v>
      </c>
      <c r="B802" t="s">
        <v>91</v>
      </c>
      <c r="C802" t="s">
        <v>36</v>
      </c>
      <c r="D802" t="s">
        <v>56</v>
      </c>
      <c r="E802" t="s">
        <v>30</v>
      </c>
      <c r="F802" t="s">
        <v>26</v>
      </c>
      <c r="H802" t="s">
        <v>19</v>
      </c>
      <c r="J802">
        <v>2</v>
      </c>
      <c r="K802">
        <v>4</v>
      </c>
      <c r="M802" t="s">
        <v>24</v>
      </c>
    </row>
    <row r="803" spans="1:17" x14ac:dyDescent="0.25">
      <c r="A803">
        <v>0</v>
      </c>
      <c r="B803" t="s">
        <v>91</v>
      </c>
      <c r="C803" t="s">
        <v>36</v>
      </c>
      <c r="D803" t="s">
        <v>56</v>
      </c>
      <c r="E803" t="s">
        <v>20</v>
      </c>
      <c r="F803" t="s">
        <v>74</v>
      </c>
      <c r="J803">
        <v>0.25</v>
      </c>
      <c r="K803">
        <v>0.33</v>
      </c>
      <c r="M803" t="s">
        <v>75</v>
      </c>
      <c r="N803" t="s">
        <v>24</v>
      </c>
      <c r="O803" t="s">
        <v>21</v>
      </c>
    </row>
    <row r="804" spans="1:17" x14ac:dyDescent="0.25">
      <c r="A804">
        <v>0</v>
      </c>
      <c r="B804" t="s">
        <v>91</v>
      </c>
      <c r="C804" t="s">
        <v>36</v>
      </c>
      <c r="D804" t="s">
        <v>56</v>
      </c>
      <c r="E804" t="s">
        <v>28</v>
      </c>
      <c r="F804" t="s">
        <v>26</v>
      </c>
      <c r="H804" t="s">
        <v>27</v>
      </c>
      <c r="I804">
        <v>1</v>
      </c>
      <c r="J804">
        <v>0.5</v>
      </c>
      <c r="K804">
        <v>2</v>
      </c>
      <c r="M804" t="s">
        <v>21</v>
      </c>
    </row>
    <row r="805" spans="1:17" x14ac:dyDescent="0.25">
      <c r="A805">
        <v>0</v>
      </c>
      <c r="B805" t="s">
        <v>91</v>
      </c>
      <c r="C805" t="s">
        <v>36</v>
      </c>
      <c r="D805" t="s">
        <v>56</v>
      </c>
      <c r="E805" t="s">
        <v>18</v>
      </c>
      <c r="F805" t="s">
        <v>31</v>
      </c>
      <c r="G805">
        <v>24</v>
      </c>
      <c r="M805" t="s">
        <v>21</v>
      </c>
    </row>
    <row r="806" spans="1:17" x14ac:dyDescent="0.25">
      <c r="A806">
        <v>0</v>
      </c>
      <c r="B806" t="s">
        <v>91</v>
      </c>
      <c r="C806" t="s">
        <v>37</v>
      </c>
      <c r="D806" t="s">
        <v>59</v>
      </c>
      <c r="E806" t="s">
        <v>18</v>
      </c>
      <c r="F806" t="s">
        <v>26</v>
      </c>
      <c r="H806" t="s">
        <v>19</v>
      </c>
      <c r="J806">
        <v>8</v>
      </c>
      <c r="K806">
        <v>9</v>
      </c>
      <c r="M806" t="s">
        <v>21</v>
      </c>
    </row>
    <row r="807" spans="1:17" x14ac:dyDescent="0.25">
      <c r="A807">
        <v>0</v>
      </c>
      <c r="B807" t="s">
        <v>91</v>
      </c>
      <c r="C807" t="s">
        <v>37</v>
      </c>
      <c r="D807" t="s">
        <v>59</v>
      </c>
      <c r="E807" t="s">
        <v>20</v>
      </c>
      <c r="F807" t="s">
        <v>74</v>
      </c>
      <c r="J807">
        <v>0.25</v>
      </c>
      <c r="K807">
        <v>0.33</v>
      </c>
      <c r="M807" t="s">
        <v>75</v>
      </c>
      <c r="N807" t="s">
        <v>21</v>
      </c>
      <c r="O807" t="s">
        <v>62</v>
      </c>
      <c r="Q807" t="s">
        <v>87</v>
      </c>
    </row>
    <row r="808" spans="1:17" x14ac:dyDescent="0.25">
      <c r="A808">
        <v>0</v>
      </c>
      <c r="B808" t="s">
        <v>91</v>
      </c>
      <c r="C808" t="s">
        <v>37</v>
      </c>
      <c r="D808" t="s">
        <v>59</v>
      </c>
      <c r="E808" t="s">
        <v>35</v>
      </c>
      <c r="F808" t="s">
        <v>26</v>
      </c>
      <c r="H808" t="s">
        <v>19</v>
      </c>
      <c r="J808">
        <v>1</v>
      </c>
      <c r="K808">
        <v>1.5</v>
      </c>
      <c r="M808" t="s">
        <v>24</v>
      </c>
    </row>
    <row r="809" spans="1:17" x14ac:dyDescent="0.25">
      <c r="A809">
        <v>0</v>
      </c>
      <c r="B809" t="s">
        <v>91</v>
      </c>
      <c r="C809" t="s">
        <v>37</v>
      </c>
      <c r="D809" t="s">
        <v>59</v>
      </c>
      <c r="E809" t="s">
        <v>20</v>
      </c>
      <c r="F809" t="s">
        <v>74</v>
      </c>
      <c r="J809">
        <v>0.25</v>
      </c>
      <c r="K809">
        <v>0.33</v>
      </c>
      <c r="M809" t="s">
        <v>75</v>
      </c>
      <c r="N809" t="s">
        <v>24</v>
      </c>
      <c r="O809" t="s">
        <v>21</v>
      </c>
    </row>
    <row r="810" spans="1:17" x14ac:dyDescent="0.25">
      <c r="A810">
        <v>0</v>
      </c>
      <c r="B810" t="s">
        <v>91</v>
      </c>
      <c r="C810" t="s">
        <v>37</v>
      </c>
      <c r="D810" t="s">
        <v>59</v>
      </c>
      <c r="E810" t="s">
        <v>18</v>
      </c>
      <c r="F810" t="s">
        <v>26</v>
      </c>
      <c r="H810" t="s">
        <v>19</v>
      </c>
      <c r="I810">
        <v>0.54</v>
      </c>
      <c r="J810">
        <v>0.08</v>
      </c>
      <c r="K810">
        <v>0.25</v>
      </c>
      <c r="M810" t="s">
        <v>24</v>
      </c>
    </row>
    <row r="811" spans="1:17" x14ac:dyDescent="0.25">
      <c r="A811">
        <v>0</v>
      </c>
      <c r="B811" t="s">
        <v>91</v>
      </c>
      <c r="C811" t="s">
        <v>37</v>
      </c>
      <c r="D811" t="s">
        <v>59</v>
      </c>
      <c r="E811" t="s">
        <v>20</v>
      </c>
      <c r="F811" t="s">
        <v>74</v>
      </c>
      <c r="J811">
        <v>0.25</v>
      </c>
      <c r="K811">
        <v>0.33</v>
      </c>
      <c r="M811" t="s">
        <v>75</v>
      </c>
      <c r="N811" t="s">
        <v>24</v>
      </c>
      <c r="O811" t="s">
        <v>62</v>
      </c>
      <c r="Q811" t="str">
        <f>VLOOKUP(A811&amp;C811&amp;D811,Sheet2!$A$1:$AA$177,11,FALSE)</f>
        <v>LocationType.Retail: 0.12;LocationType.Supermarket: 0.25;LocationType.FoodBeverage: 0.32;LocationType.Mall: 0.08;LocationType.Pharmacy: 0.05;LocationType.Accommodation: 0.18;</v>
      </c>
    </row>
    <row r="812" spans="1:17" x14ac:dyDescent="0.25">
      <c r="A812">
        <v>0</v>
      </c>
      <c r="B812" t="s">
        <v>91</v>
      </c>
      <c r="C812" t="s">
        <v>37</v>
      </c>
      <c r="D812" t="s">
        <v>59</v>
      </c>
      <c r="E812" t="s">
        <v>25</v>
      </c>
      <c r="F812" t="s">
        <v>26</v>
      </c>
      <c r="H812" t="s">
        <v>27</v>
      </c>
      <c r="I812">
        <v>0.54</v>
      </c>
      <c r="J812">
        <v>0.25</v>
      </c>
      <c r="K812">
        <v>0.75</v>
      </c>
      <c r="M812" t="s">
        <v>24</v>
      </c>
    </row>
    <row r="813" spans="1:17" x14ac:dyDescent="0.25">
      <c r="A813">
        <v>0</v>
      </c>
      <c r="B813" t="s">
        <v>91</v>
      </c>
      <c r="C813" t="s">
        <v>37</v>
      </c>
      <c r="D813" t="s">
        <v>59</v>
      </c>
      <c r="E813" t="s">
        <v>20</v>
      </c>
      <c r="F813" t="s">
        <v>74</v>
      </c>
      <c r="J813">
        <v>0.25</v>
      </c>
      <c r="K813">
        <v>0.33</v>
      </c>
      <c r="M813" t="s">
        <v>75</v>
      </c>
      <c r="N813" t="s">
        <v>24</v>
      </c>
      <c r="O813" t="s">
        <v>21</v>
      </c>
    </row>
    <row r="814" spans="1:17" x14ac:dyDescent="0.25">
      <c r="A814">
        <v>0</v>
      </c>
      <c r="B814" t="s">
        <v>91</v>
      </c>
      <c r="C814" t="s">
        <v>37</v>
      </c>
      <c r="D814" t="s">
        <v>59</v>
      </c>
      <c r="E814" t="s">
        <v>28</v>
      </c>
      <c r="F814" t="s">
        <v>26</v>
      </c>
      <c r="H814" t="s">
        <v>27</v>
      </c>
      <c r="I814">
        <v>1</v>
      </c>
      <c r="J814">
        <v>0.5</v>
      </c>
      <c r="K814">
        <v>2</v>
      </c>
      <c r="M814" t="s">
        <v>21</v>
      </c>
    </row>
    <row r="815" spans="1:17" x14ac:dyDescent="0.25">
      <c r="A815">
        <v>0</v>
      </c>
      <c r="B815" t="s">
        <v>91</v>
      </c>
      <c r="C815" t="s">
        <v>37</v>
      </c>
      <c r="D815" t="s">
        <v>59</v>
      </c>
      <c r="E815" t="s">
        <v>20</v>
      </c>
      <c r="F815" t="s">
        <v>74</v>
      </c>
      <c r="J815">
        <v>0.25</v>
      </c>
      <c r="K815">
        <v>0.33</v>
      </c>
      <c r="M815" t="s">
        <v>75</v>
      </c>
      <c r="N815" t="s">
        <v>24</v>
      </c>
      <c r="O815" t="s">
        <v>29</v>
      </c>
      <c r="P815">
        <v>2500</v>
      </c>
      <c r="Q815" t="str">
        <f>VLOOKUP(A815&amp;C815&amp;D815,Sheet2!$A$1:$AX$1496,23,FALSE)</f>
        <v>LocationType.BarRestaurant:0.1;LocationType.Park:0.3;LocationType.Recreation:0.25;LocationType.Accommodation:0.35;</v>
      </c>
    </row>
    <row r="816" spans="1:17" x14ac:dyDescent="0.25">
      <c r="A816">
        <v>0</v>
      </c>
      <c r="B816" t="s">
        <v>91</v>
      </c>
      <c r="C816" t="s">
        <v>37</v>
      </c>
      <c r="D816" t="s">
        <v>59</v>
      </c>
      <c r="E816" t="s">
        <v>30</v>
      </c>
      <c r="F816" t="s">
        <v>26</v>
      </c>
      <c r="H816" t="s">
        <v>27</v>
      </c>
      <c r="I816">
        <v>2</v>
      </c>
      <c r="J816">
        <v>1</v>
      </c>
      <c r="K816">
        <v>3</v>
      </c>
      <c r="M816" t="s">
        <v>24</v>
      </c>
    </row>
    <row r="817" spans="1:17" x14ac:dyDescent="0.25">
      <c r="A817">
        <v>0</v>
      </c>
      <c r="B817" t="s">
        <v>91</v>
      </c>
      <c r="C817" t="s">
        <v>37</v>
      </c>
      <c r="D817" t="s">
        <v>59</v>
      </c>
      <c r="E817" t="s">
        <v>20</v>
      </c>
      <c r="F817" t="s">
        <v>74</v>
      </c>
      <c r="J817">
        <v>0.25</v>
      </c>
      <c r="K817">
        <v>0.33</v>
      </c>
      <c r="M817" t="s">
        <v>75</v>
      </c>
      <c r="N817" t="s">
        <v>24</v>
      </c>
      <c r="O817" t="s">
        <v>21</v>
      </c>
    </row>
    <row r="818" spans="1:17" x14ac:dyDescent="0.25">
      <c r="A818">
        <v>0</v>
      </c>
      <c r="B818" t="s">
        <v>91</v>
      </c>
      <c r="C818" t="s">
        <v>37</v>
      </c>
      <c r="D818" t="s">
        <v>59</v>
      </c>
      <c r="E818" t="s">
        <v>18</v>
      </c>
      <c r="F818" t="s">
        <v>31</v>
      </c>
      <c r="G818">
        <v>24</v>
      </c>
      <c r="M818" t="s">
        <v>21</v>
      </c>
    </row>
    <row r="819" spans="1:17" x14ac:dyDescent="0.25">
      <c r="A819">
        <v>0</v>
      </c>
      <c r="B819" t="s">
        <v>91</v>
      </c>
      <c r="C819" t="s">
        <v>38</v>
      </c>
      <c r="D819" t="s">
        <v>59</v>
      </c>
      <c r="E819" t="s">
        <v>18</v>
      </c>
      <c r="F819" t="s">
        <v>26</v>
      </c>
      <c r="H819" t="s">
        <v>19</v>
      </c>
      <c r="J819">
        <v>8</v>
      </c>
      <c r="K819">
        <v>10</v>
      </c>
      <c r="M819" t="s">
        <v>21</v>
      </c>
    </row>
    <row r="820" spans="1:17" x14ac:dyDescent="0.25">
      <c r="A820">
        <v>0</v>
      </c>
      <c r="B820" t="s">
        <v>91</v>
      </c>
      <c r="C820" t="s">
        <v>38</v>
      </c>
      <c r="D820" t="s">
        <v>59</v>
      </c>
      <c r="E820" t="s">
        <v>20</v>
      </c>
      <c r="F820" t="s">
        <v>74</v>
      </c>
      <c r="J820">
        <v>0.25</v>
      </c>
      <c r="K820">
        <v>0.33</v>
      </c>
      <c r="M820" t="s">
        <v>75</v>
      </c>
      <c r="N820" t="s">
        <v>21</v>
      </c>
      <c r="O820" t="s">
        <v>29</v>
      </c>
      <c r="P820">
        <v>2500</v>
      </c>
      <c r="Q820" t="str">
        <f>VLOOKUP(A820&amp;C820&amp;D820,Sheet2!$A$1:$AX$1496,23,FALSE)</f>
        <v>LocationType.BarRestaurant:0.2;LocationType.Park:0.3;LocationType.Recreation:0;LocationType.Accommodation:0.5;</v>
      </c>
    </row>
    <row r="821" spans="1:17" x14ac:dyDescent="0.25">
      <c r="A821">
        <v>0</v>
      </c>
      <c r="B821" t="s">
        <v>91</v>
      </c>
      <c r="C821" t="s">
        <v>38</v>
      </c>
      <c r="D821" t="s">
        <v>59</v>
      </c>
      <c r="E821" t="s">
        <v>30</v>
      </c>
      <c r="F821" t="s">
        <v>26</v>
      </c>
      <c r="H821" t="s">
        <v>27</v>
      </c>
      <c r="I821">
        <v>3.5</v>
      </c>
      <c r="J821">
        <v>3</v>
      </c>
      <c r="K821">
        <v>4</v>
      </c>
      <c r="M821" t="s">
        <v>24</v>
      </c>
    </row>
    <row r="822" spans="1:17" x14ac:dyDescent="0.25">
      <c r="A822">
        <v>0</v>
      </c>
      <c r="B822" t="s">
        <v>91</v>
      </c>
      <c r="C822" t="s">
        <v>38</v>
      </c>
      <c r="D822" t="s">
        <v>59</v>
      </c>
      <c r="E822" t="s">
        <v>20</v>
      </c>
      <c r="F822" t="s">
        <v>74</v>
      </c>
      <c r="J822">
        <v>0.25</v>
      </c>
      <c r="K822">
        <v>0.33</v>
      </c>
      <c r="M822" t="s">
        <v>75</v>
      </c>
      <c r="N822" t="s">
        <v>24</v>
      </c>
      <c r="O822" t="s">
        <v>21</v>
      </c>
    </row>
    <row r="823" spans="1:17" x14ac:dyDescent="0.25">
      <c r="A823">
        <v>0</v>
      </c>
      <c r="B823" t="s">
        <v>91</v>
      </c>
      <c r="C823" t="s">
        <v>38</v>
      </c>
      <c r="D823" t="s">
        <v>59</v>
      </c>
      <c r="E823" t="s">
        <v>28</v>
      </c>
      <c r="F823" t="s">
        <v>26</v>
      </c>
      <c r="H823" t="s">
        <v>27</v>
      </c>
      <c r="I823">
        <v>1</v>
      </c>
      <c r="J823">
        <v>0.5</v>
      </c>
      <c r="K823">
        <v>2</v>
      </c>
      <c r="M823" t="s">
        <v>21</v>
      </c>
    </row>
    <row r="824" spans="1:17" x14ac:dyDescent="0.25">
      <c r="A824">
        <v>0</v>
      </c>
      <c r="B824" t="s">
        <v>91</v>
      </c>
      <c r="C824" t="s">
        <v>38</v>
      </c>
      <c r="D824" t="s">
        <v>59</v>
      </c>
      <c r="E824" t="s">
        <v>18</v>
      </c>
      <c r="F824" t="s">
        <v>31</v>
      </c>
      <c r="G824">
        <v>24</v>
      </c>
      <c r="M824" t="s">
        <v>21</v>
      </c>
    </row>
    <row r="825" spans="1:17" x14ac:dyDescent="0.25">
      <c r="A825">
        <v>0</v>
      </c>
      <c r="B825" t="s">
        <v>91</v>
      </c>
      <c r="C825" t="s">
        <v>38</v>
      </c>
      <c r="D825" t="s">
        <v>55</v>
      </c>
      <c r="E825" t="s">
        <v>18</v>
      </c>
      <c r="F825" t="s">
        <v>26</v>
      </c>
      <c r="H825" t="s">
        <v>19</v>
      </c>
      <c r="J825">
        <v>12</v>
      </c>
      <c r="K825">
        <v>14</v>
      </c>
      <c r="M825" t="s">
        <v>21</v>
      </c>
    </row>
    <row r="826" spans="1:17" x14ac:dyDescent="0.25">
      <c r="A826">
        <v>0</v>
      </c>
      <c r="B826" t="s">
        <v>91</v>
      </c>
      <c r="C826" t="s">
        <v>38</v>
      </c>
      <c r="D826" t="s">
        <v>55</v>
      </c>
      <c r="E826" t="s">
        <v>20</v>
      </c>
      <c r="F826" t="s">
        <v>74</v>
      </c>
      <c r="J826">
        <v>0.25</v>
      </c>
      <c r="K826">
        <v>0.33</v>
      </c>
      <c r="M826" t="s">
        <v>75</v>
      </c>
      <c r="N826" t="s">
        <v>21</v>
      </c>
      <c r="O826" t="s">
        <v>62</v>
      </c>
      <c r="Q826" t="str">
        <f>VLOOKUP(A826&amp;C826&amp;D826,Sheet2!$A$1:$AA$177,11,FALSE)</f>
        <v>LocationType.Retail: 0.15;LocationType.Supermarket: 0.15;LocationType.FoodBeverage: 0.075;LocationType.Mall: 0.1;LocationType.Pharmacy: 0;LocationType.Accommodation: 0.525;</v>
      </c>
    </row>
    <row r="827" spans="1:17" x14ac:dyDescent="0.25">
      <c r="A827">
        <v>0</v>
      </c>
      <c r="B827" t="s">
        <v>91</v>
      </c>
      <c r="C827" t="s">
        <v>38</v>
      </c>
      <c r="D827" t="s">
        <v>55</v>
      </c>
      <c r="E827" t="s">
        <v>25</v>
      </c>
      <c r="F827" t="s">
        <v>26</v>
      </c>
      <c r="H827" t="s">
        <v>27</v>
      </c>
      <c r="I827">
        <v>0.75</v>
      </c>
      <c r="J827">
        <v>0.5</v>
      </c>
      <c r="K827">
        <v>1</v>
      </c>
      <c r="M827" t="s">
        <v>24</v>
      </c>
    </row>
    <row r="828" spans="1:17" x14ac:dyDescent="0.25">
      <c r="A828">
        <v>0</v>
      </c>
      <c r="B828" t="s">
        <v>91</v>
      </c>
      <c r="C828" t="s">
        <v>38</v>
      </c>
      <c r="D828" t="s">
        <v>55</v>
      </c>
      <c r="E828" t="s">
        <v>20</v>
      </c>
      <c r="F828" t="s">
        <v>74</v>
      </c>
      <c r="J828">
        <v>0.25</v>
      </c>
      <c r="K828">
        <v>0.33</v>
      </c>
      <c r="M828" t="s">
        <v>75</v>
      </c>
      <c r="N828" t="s">
        <v>24</v>
      </c>
      <c r="O828" t="s">
        <v>21</v>
      </c>
      <c r="P828">
        <v>1000</v>
      </c>
    </row>
    <row r="829" spans="1:17" x14ac:dyDescent="0.25">
      <c r="A829">
        <v>0</v>
      </c>
      <c r="B829" t="s">
        <v>91</v>
      </c>
      <c r="C829" t="s">
        <v>38</v>
      </c>
      <c r="D829" t="s">
        <v>55</v>
      </c>
      <c r="E829" t="s">
        <v>18</v>
      </c>
      <c r="F829" t="s">
        <v>26</v>
      </c>
      <c r="H829" t="s">
        <v>19</v>
      </c>
      <c r="J829">
        <v>1</v>
      </c>
      <c r="K829">
        <v>2</v>
      </c>
      <c r="M829" t="s">
        <v>21</v>
      </c>
    </row>
    <row r="830" spans="1:17" x14ac:dyDescent="0.25">
      <c r="A830">
        <v>0</v>
      </c>
      <c r="B830" t="s">
        <v>91</v>
      </c>
      <c r="C830" t="s">
        <v>38</v>
      </c>
      <c r="D830" t="s">
        <v>55</v>
      </c>
      <c r="E830" t="s">
        <v>20</v>
      </c>
      <c r="F830" t="s">
        <v>74</v>
      </c>
      <c r="J830">
        <v>0.25</v>
      </c>
      <c r="K830">
        <v>0.33</v>
      </c>
      <c r="M830" t="s">
        <v>75</v>
      </c>
      <c r="N830" t="s">
        <v>21</v>
      </c>
      <c r="O830" t="s">
        <v>29</v>
      </c>
      <c r="P830">
        <v>2500</v>
      </c>
      <c r="Q830" t="str">
        <f>VLOOKUP(A830&amp;C830&amp;D830,Sheet2!$A$1:$AX$1496,23,FALSE)</f>
        <v>LocationType.BarRestaurant:0.3;LocationType.Park:0.35;LocationType.Recreation:0;LocationType.Accommodation:0.35;</v>
      </c>
    </row>
    <row r="831" spans="1:17" x14ac:dyDescent="0.25">
      <c r="A831">
        <v>0</v>
      </c>
      <c r="B831" t="s">
        <v>91</v>
      </c>
      <c r="C831" t="s">
        <v>38</v>
      </c>
      <c r="D831" t="s">
        <v>55</v>
      </c>
      <c r="E831" t="s">
        <v>30</v>
      </c>
      <c r="F831" t="s">
        <v>26</v>
      </c>
      <c r="H831" t="s">
        <v>27</v>
      </c>
      <c r="I831">
        <v>1.5</v>
      </c>
      <c r="J831">
        <v>1</v>
      </c>
      <c r="K831">
        <v>2</v>
      </c>
      <c r="M831" t="s">
        <v>24</v>
      </c>
    </row>
    <row r="832" spans="1:17" x14ac:dyDescent="0.25">
      <c r="A832">
        <v>0</v>
      </c>
      <c r="B832" t="s">
        <v>91</v>
      </c>
      <c r="C832" t="s">
        <v>38</v>
      </c>
      <c r="D832" t="s">
        <v>55</v>
      </c>
      <c r="E832" t="s">
        <v>20</v>
      </c>
      <c r="F832" t="s">
        <v>74</v>
      </c>
      <c r="J832">
        <v>0.25</v>
      </c>
      <c r="K832">
        <v>0.33</v>
      </c>
      <c r="M832" t="s">
        <v>75</v>
      </c>
      <c r="N832" t="s">
        <v>24</v>
      </c>
      <c r="O832" t="s">
        <v>21</v>
      </c>
    </row>
    <row r="833" spans="1:17" x14ac:dyDescent="0.25">
      <c r="A833">
        <v>0</v>
      </c>
      <c r="B833" t="s">
        <v>91</v>
      </c>
      <c r="C833" t="s">
        <v>38</v>
      </c>
      <c r="D833" t="s">
        <v>55</v>
      </c>
      <c r="E833" t="s">
        <v>18</v>
      </c>
      <c r="F833" t="s">
        <v>31</v>
      </c>
      <c r="G833">
        <v>24</v>
      </c>
      <c r="M833" t="s">
        <v>21</v>
      </c>
    </row>
    <row r="834" spans="1:17" x14ac:dyDescent="0.25">
      <c r="A834">
        <v>0</v>
      </c>
      <c r="B834" t="s">
        <v>91</v>
      </c>
      <c r="C834" t="s">
        <v>37</v>
      </c>
      <c r="D834" t="s">
        <v>55</v>
      </c>
      <c r="E834" t="s">
        <v>18</v>
      </c>
      <c r="F834" t="s">
        <v>26</v>
      </c>
      <c r="H834" t="s">
        <v>27</v>
      </c>
      <c r="I834">
        <v>7.5</v>
      </c>
      <c r="J834">
        <v>6</v>
      </c>
      <c r="K834">
        <v>8</v>
      </c>
      <c r="M834" t="s">
        <v>21</v>
      </c>
    </row>
    <row r="835" spans="1:17" x14ac:dyDescent="0.25">
      <c r="A835">
        <v>0</v>
      </c>
      <c r="B835" t="s">
        <v>91</v>
      </c>
      <c r="C835" t="s">
        <v>37</v>
      </c>
      <c r="D835" t="s">
        <v>55</v>
      </c>
      <c r="E835" t="s">
        <v>20</v>
      </c>
      <c r="F835" t="s">
        <v>74</v>
      </c>
      <c r="J835">
        <v>0.25</v>
      </c>
      <c r="K835">
        <v>0.33</v>
      </c>
      <c r="M835" t="s">
        <v>75</v>
      </c>
      <c r="N835" t="s">
        <v>21</v>
      </c>
      <c r="O835" t="s">
        <v>22</v>
      </c>
    </row>
    <row r="836" spans="1:17" x14ac:dyDescent="0.25">
      <c r="A836">
        <v>0</v>
      </c>
      <c r="B836" t="s">
        <v>91</v>
      </c>
      <c r="C836" t="s">
        <v>37</v>
      </c>
      <c r="D836" t="s">
        <v>55</v>
      </c>
      <c r="E836" t="s">
        <v>23</v>
      </c>
      <c r="F836" t="s">
        <v>26</v>
      </c>
      <c r="H836" t="s">
        <v>19</v>
      </c>
      <c r="J836">
        <v>6</v>
      </c>
      <c r="K836">
        <v>7.5</v>
      </c>
      <c r="M836" t="s">
        <v>22</v>
      </c>
    </row>
    <row r="837" spans="1:17" x14ac:dyDescent="0.25">
      <c r="A837">
        <v>0</v>
      </c>
      <c r="B837" t="s">
        <v>91</v>
      </c>
      <c r="C837" t="s">
        <v>37</v>
      </c>
      <c r="D837" t="s">
        <v>55</v>
      </c>
      <c r="E837" t="s">
        <v>20</v>
      </c>
      <c r="F837" t="s">
        <v>74</v>
      </c>
      <c r="J837">
        <v>0.25</v>
      </c>
      <c r="K837">
        <v>0.33</v>
      </c>
      <c r="M837" t="s">
        <v>75</v>
      </c>
      <c r="N837" t="s">
        <v>24</v>
      </c>
      <c r="O837" t="s">
        <v>21</v>
      </c>
    </row>
    <row r="838" spans="1:17" x14ac:dyDescent="0.25">
      <c r="A838">
        <v>0</v>
      </c>
      <c r="B838" t="s">
        <v>91</v>
      </c>
      <c r="C838" t="s">
        <v>37</v>
      </c>
      <c r="D838" t="s">
        <v>55</v>
      </c>
      <c r="E838" t="s">
        <v>28</v>
      </c>
      <c r="F838" t="s">
        <v>26</v>
      </c>
      <c r="H838" t="s">
        <v>27</v>
      </c>
      <c r="I838">
        <v>1.5</v>
      </c>
      <c r="J838">
        <v>1</v>
      </c>
      <c r="K838">
        <v>2</v>
      </c>
      <c r="M838" t="s">
        <v>21</v>
      </c>
    </row>
    <row r="839" spans="1:17" x14ac:dyDescent="0.25">
      <c r="A839">
        <v>0</v>
      </c>
      <c r="B839" t="s">
        <v>91</v>
      </c>
      <c r="C839" t="s">
        <v>37</v>
      </c>
      <c r="D839" t="s">
        <v>55</v>
      </c>
      <c r="E839" t="s">
        <v>20</v>
      </c>
      <c r="F839" t="s">
        <v>74</v>
      </c>
      <c r="J839">
        <v>0.25</v>
      </c>
      <c r="K839">
        <v>0.33</v>
      </c>
      <c r="M839" t="s">
        <v>75</v>
      </c>
      <c r="N839" t="s">
        <v>24</v>
      </c>
      <c r="O839" t="s">
        <v>29</v>
      </c>
      <c r="P839">
        <v>2500</v>
      </c>
      <c r="Q839" t="str">
        <f>VLOOKUP(A839&amp;C839&amp;D839,Sheet2!$A$1:$AX$1496,23,FALSE)</f>
        <v>LocationType.BarRestaurant:0.3;LocationType.Park:0.1;LocationType.Recreation:0.05;LocationType.Accommodation:0.55;</v>
      </c>
    </row>
    <row r="840" spans="1:17" x14ac:dyDescent="0.25">
      <c r="A840">
        <v>0</v>
      </c>
      <c r="B840" t="s">
        <v>91</v>
      </c>
      <c r="C840" t="s">
        <v>37</v>
      </c>
      <c r="D840" t="s">
        <v>55</v>
      </c>
      <c r="E840" t="s">
        <v>30</v>
      </c>
      <c r="F840" t="s">
        <v>26</v>
      </c>
      <c r="H840" t="s">
        <v>27</v>
      </c>
      <c r="I840">
        <v>3</v>
      </c>
      <c r="J840">
        <v>2</v>
      </c>
      <c r="K840">
        <v>5</v>
      </c>
      <c r="M840" t="s">
        <v>24</v>
      </c>
    </row>
    <row r="841" spans="1:17" x14ac:dyDescent="0.25">
      <c r="A841">
        <v>0</v>
      </c>
      <c r="B841" t="s">
        <v>91</v>
      </c>
      <c r="C841" t="s">
        <v>37</v>
      </c>
      <c r="D841" t="s">
        <v>55</v>
      </c>
      <c r="E841" t="s">
        <v>20</v>
      </c>
      <c r="F841" t="s">
        <v>74</v>
      </c>
      <c r="J841">
        <v>0.25</v>
      </c>
      <c r="K841">
        <v>0.33</v>
      </c>
      <c r="M841" t="s">
        <v>75</v>
      </c>
      <c r="N841" t="s">
        <v>24</v>
      </c>
      <c r="O841" t="s">
        <v>21</v>
      </c>
      <c r="P841">
        <v>1000</v>
      </c>
    </row>
    <row r="842" spans="1:17" x14ac:dyDescent="0.25">
      <c r="A842">
        <v>0</v>
      </c>
      <c r="B842" t="s">
        <v>91</v>
      </c>
      <c r="C842" t="s">
        <v>37</v>
      </c>
      <c r="D842" t="s">
        <v>55</v>
      </c>
      <c r="E842" t="s">
        <v>18</v>
      </c>
      <c r="F842" t="s">
        <v>31</v>
      </c>
      <c r="G842">
        <v>24</v>
      </c>
      <c r="M842" t="s">
        <v>21</v>
      </c>
    </row>
    <row r="843" spans="1:17" x14ac:dyDescent="0.25">
      <c r="A843">
        <v>0</v>
      </c>
      <c r="B843" t="s">
        <v>91</v>
      </c>
      <c r="C843" t="s">
        <v>38</v>
      </c>
      <c r="D843" t="s">
        <v>53</v>
      </c>
      <c r="E843" t="s">
        <v>18</v>
      </c>
      <c r="F843" t="s">
        <v>26</v>
      </c>
      <c r="H843" t="s">
        <v>19</v>
      </c>
      <c r="J843">
        <v>8</v>
      </c>
      <c r="K843">
        <v>11</v>
      </c>
      <c r="M843" t="s">
        <v>21</v>
      </c>
    </row>
    <row r="844" spans="1:17" x14ac:dyDescent="0.25">
      <c r="A844">
        <v>0</v>
      </c>
      <c r="B844" t="s">
        <v>91</v>
      </c>
      <c r="C844" t="s">
        <v>38</v>
      </c>
      <c r="D844" t="s">
        <v>53</v>
      </c>
      <c r="E844" t="s">
        <v>20</v>
      </c>
      <c r="F844" t="s">
        <v>74</v>
      </c>
      <c r="J844">
        <v>0.25</v>
      </c>
      <c r="K844">
        <v>0.33</v>
      </c>
      <c r="M844" t="s">
        <v>75</v>
      </c>
      <c r="N844" t="s">
        <v>21</v>
      </c>
      <c r="O844" t="s">
        <v>62</v>
      </c>
      <c r="Q844" t="str">
        <f>VLOOKUP(A844&amp;C844&amp;D844,Sheet2!$A$1:$AA$177,11,FALSE)</f>
        <v>LocationType.Retail: 0.075;LocationType.Supermarket: 0.2;LocationType.FoodBeverage: 0.05;LocationType.Mall: 0.125;LocationType.Pharmacy: 0;LocationType.Accommodation: 0.55;</v>
      </c>
    </row>
    <row r="845" spans="1:17" x14ac:dyDescent="0.25">
      <c r="A845">
        <v>0</v>
      </c>
      <c r="B845" t="s">
        <v>91</v>
      </c>
      <c r="C845" t="s">
        <v>38</v>
      </c>
      <c r="D845" t="s">
        <v>53</v>
      </c>
      <c r="E845" t="s">
        <v>25</v>
      </c>
      <c r="F845" t="s">
        <v>26</v>
      </c>
      <c r="H845" t="s">
        <v>27</v>
      </c>
      <c r="I845">
        <v>0.75</v>
      </c>
      <c r="J845">
        <v>0.5</v>
      </c>
      <c r="K845">
        <v>1</v>
      </c>
      <c r="M845" t="s">
        <v>24</v>
      </c>
    </row>
    <row r="846" spans="1:17" x14ac:dyDescent="0.25">
      <c r="A846">
        <v>0</v>
      </c>
      <c r="B846" t="s">
        <v>91</v>
      </c>
      <c r="C846" t="s">
        <v>38</v>
      </c>
      <c r="D846" t="s">
        <v>53</v>
      </c>
      <c r="E846" t="s">
        <v>20</v>
      </c>
      <c r="F846" t="s">
        <v>74</v>
      </c>
      <c r="J846">
        <v>0.25</v>
      </c>
      <c r="K846">
        <v>0.33</v>
      </c>
      <c r="M846" t="s">
        <v>75</v>
      </c>
      <c r="N846" t="s">
        <v>24</v>
      </c>
      <c r="O846" t="s">
        <v>21</v>
      </c>
    </row>
    <row r="847" spans="1:17" x14ac:dyDescent="0.25">
      <c r="A847">
        <v>0</v>
      </c>
      <c r="B847" t="s">
        <v>91</v>
      </c>
      <c r="C847" t="s">
        <v>38</v>
      </c>
      <c r="D847" t="s">
        <v>53</v>
      </c>
      <c r="E847" t="s">
        <v>28</v>
      </c>
      <c r="F847" t="s">
        <v>26</v>
      </c>
      <c r="H847" t="s">
        <v>27</v>
      </c>
      <c r="I847">
        <v>1</v>
      </c>
      <c r="J847">
        <v>0.5</v>
      </c>
      <c r="K847">
        <v>2</v>
      </c>
      <c r="M847" t="s">
        <v>21</v>
      </c>
    </row>
    <row r="848" spans="1:17" x14ac:dyDescent="0.25">
      <c r="A848">
        <v>0</v>
      </c>
      <c r="B848" t="s">
        <v>91</v>
      </c>
      <c r="C848" t="s">
        <v>38</v>
      </c>
      <c r="D848" t="s">
        <v>53</v>
      </c>
      <c r="E848" t="s">
        <v>18</v>
      </c>
      <c r="F848" t="s">
        <v>31</v>
      </c>
      <c r="G848">
        <v>24</v>
      </c>
      <c r="M848" t="s">
        <v>21</v>
      </c>
    </row>
    <row r="849" spans="1:17" x14ac:dyDescent="0.25">
      <c r="A849">
        <v>0</v>
      </c>
      <c r="B849" t="s">
        <v>91</v>
      </c>
      <c r="C849" t="s">
        <v>37</v>
      </c>
      <c r="D849" t="s">
        <v>53</v>
      </c>
      <c r="E849" t="s">
        <v>18</v>
      </c>
      <c r="F849" t="s">
        <v>26</v>
      </c>
      <c r="H849" t="s">
        <v>27</v>
      </c>
      <c r="I849">
        <v>6.5</v>
      </c>
      <c r="J849">
        <v>6</v>
      </c>
      <c r="K849">
        <v>7</v>
      </c>
      <c r="M849" t="s">
        <v>21</v>
      </c>
    </row>
    <row r="850" spans="1:17" x14ac:dyDescent="0.25">
      <c r="A850">
        <v>0</v>
      </c>
      <c r="B850" t="s">
        <v>91</v>
      </c>
      <c r="C850" t="s">
        <v>37</v>
      </c>
      <c r="D850" t="s">
        <v>53</v>
      </c>
      <c r="E850" t="s">
        <v>20</v>
      </c>
      <c r="F850" t="s">
        <v>74</v>
      </c>
      <c r="J850">
        <v>0.25</v>
      </c>
      <c r="K850">
        <v>0.33</v>
      </c>
      <c r="M850" t="s">
        <v>75</v>
      </c>
      <c r="N850" t="s">
        <v>21</v>
      </c>
      <c r="O850" t="s">
        <v>32</v>
      </c>
    </row>
    <row r="851" spans="1:17" x14ac:dyDescent="0.25">
      <c r="A851">
        <v>0</v>
      </c>
      <c r="B851" t="s">
        <v>91</v>
      </c>
      <c r="C851" t="s">
        <v>37</v>
      </c>
      <c r="D851" t="s">
        <v>53</v>
      </c>
      <c r="E851" t="s">
        <v>33</v>
      </c>
      <c r="F851" t="s">
        <v>26</v>
      </c>
      <c r="H851" t="s">
        <v>19</v>
      </c>
      <c r="J851">
        <v>3</v>
      </c>
      <c r="K851">
        <v>3.5</v>
      </c>
      <c r="M851" t="s">
        <v>32</v>
      </c>
    </row>
    <row r="852" spans="1:17" x14ac:dyDescent="0.25">
      <c r="A852">
        <v>0</v>
      </c>
      <c r="B852" t="s">
        <v>91</v>
      </c>
      <c r="C852" t="s">
        <v>37</v>
      </c>
      <c r="D852" t="s">
        <v>53</v>
      </c>
      <c r="E852" t="s">
        <v>34</v>
      </c>
      <c r="F852" t="s">
        <v>26</v>
      </c>
      <c r="H852" t="s">
        <v>19</v>
      </c>
      <c r="J852">
        <v>0.5</v>
      </c>
      <c r="K852">
        <v>0.75</v>
      </c>
      <c r="M852" t="s">
        <v>24</v>
      </c>
    </row>
    <row r="853" spans="1:17" x14ac:dyDescent="0.25">
      <c r="A853">
        <v>0</v>
      </c>
      <c r="B853" t="s">
        <v>91</v>
      </c>
      <c r="C853" t="s">
        <v>37</v>
      </c>
      <c r="D853" t="s">
        <v>53</v>
      </c>
      <c r="E853" t="s">
        <v>33</v>
      </c>
      <c r="F853" t="s">
        <v>26</v>
      </c>
      <c r="H853" t="s">
        <v>27</v>
      </c>
      <c r="I853">
        <v>2.5</v>
      </c>
      <c r="J853">
        <v>2</v>
      </c>
      <c r="K853">
        <v>3</v>
      </c>
      <c r="M853" t="s">
        <v>32</v>
      </c>
    </row>
    <row r="854" spans="1:17" x14ac:dyDescent="0.25">
      <c r="A854">
        <v>0</v>
      </c>
      <c r="B854" t="s">
        <v>91</v>
      </c>
      <c r="C854" t="s">
        <v>37</v>
      </c>
      <c r="D854" t="s">
        <v>53</v>
      </c>
      <c r="E854" t="s">
        <v>20</v>
      </c>
      <c r="F854" t="s">
        <v>74</v>
      </c>
      <c r="J854">
        <v>0.25</v>
      </c>
      <c r="K854">
        <v>0.33</v>
      </c>
      <c r="M854" t="s">
        <v>75</v>
      </c>
      <c r="N854" t="s">
        <v>24</v>
      </c>
      <c r="O854" t="s">
        <v>21</v>
      </c>
    </row>
    <row r="855" spans="1:17" x14ac:dyDescent="0.25">
      <c r="A855">
        <v>0</v>
      </c>
      <c r="B855" t="s">
        <v>91</v>
      </c>
      <c r="C855" t="s">
        <v>37</v>
      </c>
      <c r="D855" t="s">
        <v>53</v>
      </c>
      <c r="E855" t="s">
        <v>28</v>
      </c>
      <c r="F855" t="s">
        <v>26</v>
      </c>
      <c r="H855" t="s">
        <v>27</v>
      </c>
      <c r="I855">
        <v>0.5</v>
      </c>
      <c r="J855">
        <v>0.33</v>
      </c>
      <c r="K855">
        <v>0.75</v>
      </c>
      <c r="M855" t="s">
        <v>21</v>
      </c>
    </row>
    <row r="856" spans="1:17" x14ac:dyDescent="0.25">
      <c r="A856">
        <v>0</v>
      </c>
      <c r="B856" t="s">
        <v>91</v>
      </c>
      <c r="C856" t="s">
        <v>37</v>
      </c>
      <c r="D856" t="s">
        <v>53</v>
      </c>
      <c r="E856" t="s">
        <v>20</v>
      </c>
      <c r="F856" t="s">
        <v>74</v>
      </c>
      <c r="J856">
        <v>0.25</v>
      </c>
      <c r="K856">
        <v>0.33</v>
      </c>
      <c r="M856" t="s">
        <v>75</v>
      </c>
      <c r="N856" t="s">
        <v>24</v>
      </c>
      <c r="O856" t="s">
        <v>29</v>
      </c>
      <c r="P856">
        <v>2500</v>
      </c>
      <c r="Q856" t="str">
        <f>VLOOKUP(A856&amp;C856&amp;D856,Sheet2!$A$1:$AX$1496,23,FALSE)</f>
        <v>LocationType.BarRestaurant:0.25;LocationType.Park:0.2;LocationType.Recreation:0.15;LocationType.Accommodation:0.4;</v>
      </c>
    </row>
    <row r="857" spans="1:17" x14ac:dyDescent="0.25">
      <c r="A857">
        <v>0</v>
      </c>
      <c r="B857" t="s">
        <v>91</v>
      </c>
      <c r="C857" t="s">
        <v>37</v>
      </c>
      <c r="D857" t="s">
        <v>53</v>
      </c>
      <c r="E857" t="s">
        <v>30</v>
      </c>
      <c r="F857" t="s">
        <v>26</v>
      </c>
      <c r="H857" t="s">
        <v>27</v>
      </c>
      <c r="I857">
        <v>3.5</v>
      </c>
      <c r="J857">
        <v>3</v>
      </c>
      <c r="K857">
        <v>5</v>
      </c>
      <c r="M857" t="s">
        <v>24</v>
      </c>
    </row>
    <row r="858" spans="1:17" x14ac:dyDescent="0.25">
      <c r="A858">
        <v>0</v>
      </c>
      <c r="B858" t="s">
        <v>91</v>
      </c>
      <c r="C858" t="s">
        <v>37</v>
      </c>
      <c r="D858" t="s">
        <v>53</v>
      </c>
      <c r="E858" t="s">
        <v>20</v>
      </c>
      <c r="F858" t="s">
        <v>74</v>
      </c>
      <c r="J858">
        <v>0.25</v>
      </c>
      <c r="K858">
        <v>0.33</v>
      </c>
      <c r="M858" t="s">
        <v>75</v>
      </c>
      <c r="N858" t="s">
        <v>24</v>
      </c>
      <c r="O858" t="s">
        <v>21</v>
      </c>
    </row>
    <row r="859" spans="1:17" x14ac:dyDescent="0.25">
      <c r="A859">
        <v>0</v>
      </c>
      <c r="B859" t="s">
        <v>91</v>
      </c>
      <c r="C859" t="s">
        <v>37</v>
      </c>
      <c r="D859" t="s">
        <v>53</v>
      </c>
      <c r="E859" t="s">
        <v>18</v>
      </c>
      <c r="F859" t="s">
        <v>31</v>
      </c>
      <c r="G859">
        <v>24</v>
      </c>
      <c r="M859" t="s">
        <v>21</v>
      </c>
    </row>
    <row r="860" spans="1:17" x14ac:dyDescent="0.25">
      <c r="A860">
        <v>0</v>
      </c>
      <c r="B860" t="s">
        <v>91</v>
      </c>
      <c r="C860" t="s">
        <v>38</v>
      </c>
      <c r="D860" t="s">
        <v>56</v>
      </c>
      <c r="E860" t="s">
        <v>18</v>
      </c>
      <c r="F860" t="s">
        <v>26</v>
      </c>
      <c r="H860" t="s">
        <v>19</v>
      </c>
      <c r="J860">
        <v>8</v>
      </c>
      <c r="K860">
        <v>14</v>
      </c>
      <c r="M860" t="s">
        <v>21</v>
      </c>
    </row>
    <row r="861" spans="1:17" x14ac:dyDescent="0.25">
      <c r="A861">
        <v>0</v>
      </c>
      <c r="B861" t="s">
        <v>91</v>
      </c>
      <c r="C861" t="s">
        <v>38</v>
      </c>
      <c r="D861" t="s">
        <v>56</v>
      </c>
      <c r="E861" t="s">
        <v>28</v>
      </c>
      <c r="F861" t="s">
        <v>26</v>
      </c>
      <c r="H861" t="s">
        <v>27</v>
      </c>
      <c r="I861">
        <v>1</v>
      </c>
      <c r="J861">
        <v>0.5</v>
      </c>
      <c r="K861">
        <v>2</v>
      </c>
      <c r="M861" t="s">
        <v>21</v>
      </c>
    </row>
    <row r="862" spans="1:17" x14ac:dyDescent="0.25">
      <c r="A862">
        <v>0</v>
      </c>
      <c r="B862" t="s">
        <v>91</v>
      </c>
      <c r="C862" t="s">
        <v>38</v>
      </c>
      <c r="D862" t="s">
        <v>56</v>
      </c>
      <c r="E862" t="s">
        <v>18</v>
      </c>
      <c r="F862" t="s">
        <v>31</v>
      </c>
      <c r="G862">
        <v>24</v>
      </c>
      <c r="M862" t="s">
        <v>21</v>
      </c>
    </row>
    <row r="863" spans="1:17" x14ac:dyDescent="0.25">
      <c r="A863">
        <v>0</v>
      </c>
      <c r="B863" t="s">
        <v>91</v>
      </c>
      <c r="C863" t="s">
        <v>37</v>
      </c>
      <c r="D863" t="s">
        <v>56</v>
      </c>
      <c r="E863" t="s">
        <v>18</v>
      </c>
      <c r="F863" t="s">
        <v>26</v>
      </c>
      <c r="H863" t="s">
        <v>27</v>
      </c>
      <c r="I863">
        <v>7.5</v>
      </c>
      <c r="J863">
        <v>6</v>
      </c>
      <c r="K863">
        <v>8</v>
      </c>
      <c r="M863" t="s">
        <v>21</v>
      </c>
    </row>
    <row r="864" spans="1:17" x14ac:dyDescent="0.25">
      <c r="A864">
        <v>0</v>
      </c>
      <c r="B864" t="s">
        <v>91</v>
      </c>
      <c r="C864" t="s">
        <v>37</v>
      </c>
      <c r="D864" t="s">
        <v>56</v>
      </c>
      <c r="E864" t="s">
        <v>20</v>
      </c>
      <c r="F864" t="s">
        <v>74</v>
      </c>
      <c r="J864">
        <v>0.25</v>
      </c>
      <c r="K864">
        <v>0.33</v>
      </c>
      <c r="M864" t="s">
        <v>75</v>
      </c>
      <c r="N864" t="s">
        <v>21</v>
      </c>
      <c r="O864" t="s">
        <v>22</v>
      </c>
    </row>
    <row r="865" spans="1:17" x14ac:dyDescent="0.25">
      <c r="A865">
        <v>0</v>
      </c>
      <c r="B865" t="s">
        <v>91</v>
      </c>
      <c r="C865" t="s">
        <v>37</v>
      </c>
      <c r="D865" t="s">
        <v>56</v>
      </c>
      <c r="E865" t="s">
        <v>23</v>
      </c>
      <c r="F865" t="s">
        <v>26</v>
      </c>
      <c r="H865" t="s">
        <v>19</v>
      </c>
      <c r="J865">
        <v>6</v>
      </c>
      <c r="K865">
        <v>8</v>
      </c>
      <c r="M865" t="s">
        <v>22</v>
      </c>
    </row>
    <row r="866" spans="1:17" x14ac:dyDescent="0.25">
      <c r="A866">
        <v>0</v>
      </c>
      <c r="B866" t="s">
        <v>91</v>
      </c>
      <c r="C866" t="s">
        <v>37</v>
      </c>
      <c r="D866" t="s">
        <v>56</v>
      </c>
      <c r="E866" t="s">
        <v>20</v>
      </c>
      <c r="F866" t="s">
        <v>74</v>
      </c>
      <c r="J866">
        <v>0.25</v>
      </c>
      <c r="K866">
        <v>0.33</v>
      </c>
      <c r="M866" t="s">
        <v>75</v>
      </c>
      <c r="N866" t="s">
        <v>24</v>
      </c>
      <c r="O866" t="s">
        <v>29</v>
      </c>
      <c r="P866">
        <v>2500</v>
      </c>
      <c r="Q866" t="str">
        <f>VLOOKUP(A866&amp;C866&amp;D866,Sheet2!$A$1:$AX$1496,23,FALSE)</f>
        <v>LocationType.BarRestaurant:0;LocationType.Park:0.3;LocationType.Recreation:0;LocationType.Accommodation:0.7;</v>
      </c>
    </row>
    <row r="867" spans="1:17" x14ac:dyDescent="0.25">
      <c r="A867">
        <v>0</v>
      </c>
      <c r="B867" t="s">
        <v>91</v>
      </c>
      <c r="C867" t="s">
        <v>37</v>
      </c>
      <c r="D867" t="s">
        <v>56</v>
      </c>
      <c r="E867" t="s">
        <v>30</v>
      </c>
      <c r="F867" t="s">
        <v>26</v>
      </c>
      <c r="H867" t="s">
        <v>19</v>
      </c>
      <c r="J867">
        <v>4</v>
      </c>
      <c r="K867">
        <v>5.5</v>
      </c>
      <c r="M867" t="s">
        <v>24</v>
      </c>
    </row>
    <row r="868" spans="1:17" x14ac:dyDescent="0.25">
      <c r="A868">
        <v>0</v>
      </c>
      <c r="B868" t="s">
        <v>91</v>
      </c>
      <c r="C868" t="s">
        <v>37</v>
      </c>
      <c r="D868" t="s">
        <v>56</v>
      </c>
      <c r="E868" t="s">
        <v>20</v>
      </c>
      <c r="F868" t="s">
        <v>74</v>
      </c>
      <c r="J868">
        <v>0.25</v>
      </c>
      <c r="K868">
        <v>0.33</v>
      </c>
      <c r="M868" t="s">
        <v>75</v>
      </c>
      <c r="N868" t="s">
        <v>24</v>
      </c>
      <c r="O868" t="s">
        <v>21</v>
      </c>
      <c r="P868">
        <v>1000</v>
      </c>
    </row>
    <row r="869" spans="1:17" x14ac:dyDescent="0.25">
      <c r="A869">
        <v>0</v>
      </c>
      <c r="B869" t="s">
        <v>91</v>
      </c>
      <c r="C869" t="s">
        <v>37</v>
      </c>
      <c r="D869" t="s">
        <v>56</v>
      </c>
      <c r="E869" t="s">
        <v>28</v>
      </c>
      <c r="F869" t="s">
        <v>26</v>
      </c>
      <c r="H869" t="s">
        <v>27</v>
      </c>
      <c r="I869">
        <v>0.75</v>
      </c>
      <c r="J869">
        <v>0.5</v>
      </c>
      <c r="K869">
        <v>1</v>
      </c>
      <c r="M869" t="s">
        <v>21</v>
      </c>
    </row>
    <row r="870" spans="1:17" x14ac:dyDescent="0.25">
      <c r="A870">
        <v>0</v>
      </c>
      <c r="B870" t="s">
        <v>91</v>
      </c>
      <c r="C870" t="s">
        <v>37</v>
      </c>
      <c r="D870" t="s">
        <v>56</v>
      </c>
      <c r="E870" t="s">
        <v>20</v>
      </c>
      <c r="F870" t="s">
        <v>74</v>
      </c>
      <c r="J870">
        <v>0.25</v>
      </c>
      <c r="K870">
        <v>0.33</v>
      </c>
      <c r="M870" t="s">
        <v>75</v>
      </c>
      <c r="N870" t="s">
        <v>24</v>
      </c>
      <c r="O870" t="s">
        <v>21</v>
      </c>
    </row>
    <row r="871" spans="1:17" x14ac:dyDescent="0.25">
      <c r="A871">
        <v>0</v>
      </c>
      <c r="B871" t="s">
        <v>91</v>
      </c>
      <c r="C871" t="s">
        <v>37</v>
      </c>
      <c r="D871" t="s">
        <v>56</v>
      </c>
      <c r="E871" t="s">
        <v>18</v>
      </c>
      <c r="F871" t="s">
        <v>31</v>
      </c>
      <c r="G871">
        <v>24</v>
      </c>
      <c r="M871" t="s">
        <v>21</v>
      </c>
    </row>
    <row r="872" spans="1:17" x14ac:dyDescent="0.25">
      <c r="A872">
        <v>0</v>
      </c>
      <c r="B872" t="s">
        <v>91</v>
      </c>
      <c r="C872" t="s">
        <v>37</v>
      </c>
      <c r="D872" t="s">
        <v>52</v>
      </c>
      <c r="E872" t="s">
        <v>18</v>
      </c>
      <c r="F872" t="s">
        <v>26</v>
      </c>
      <c r="H872" t="s">
        <v>19</v>
      </c>
      <c r="J872">
        <v>8</v>
      </c>
      <c r="K872">
        <v>9</v>
      </c>
      <c r="M872" t="s">
        <v>21</v>
      </c>
    </row>
    <row r="873" spans="1:17" x14ac:dyDescent="0.25">
      <c r="A873">
        <v>0</v>
      </c>
      <c r="B873" t="s">
        <v>91</v>
      </c>
      <c r="C873" t="s">
        <v>37</v>
      </c>
      <c r="D873" t="s">
        <v>52</v>
      </c>
      <c r="E873" t="s">
        <v>28</v>
      </c>
      <c r="F873" t="s">
        <v>26</v>
      </c>
      <c r="H873" t="s">
        <v>27</v>
      </c>
      <c r="I873">
        <v>1</v>
      </c>
      <c r="J873">
        <v>0.5</v>
      </c>
      <c r="K873">
        <v>2</v>
      </c>
      <c r="M873" t="s">
        <v>21</v>
      </c>
    </row>
    <row r="874" spans="1:17" x14ac:dyDescent="0.25">
      <c r="A874">
        <v>0</v>
      </c>
      <c r="B874" t="s">
        <v>91</v>
      </c>
      <c r="C874" t="s">
        <v>37</v>
      </c>
      <c r="D874" t="s">
        <v>52</v>
      </c>
      <c r="E874" t="s">
        <v>20</v>
      </c>
      <c r="F874" t="s">
        <v>74</v>
      </c>
      <c r="J874">
        <v>0.25</v>
      </c>
      <c r="K874">
        <v>0.33</v>
      </c>
      <c r="M874" t="s">
        <v>75</v>
      </c>
      <c r="N874" t="s">
        <v>24</v>
      </c>
      <c r="O874" t="s">
        <v>29</v>
      </c>
      <c r="P874">
        <v>2500</v>
      </c>
      <c r="Q874" t="str">
        <f>VLOOKUP(A874&amp;C874&amp;D874,Sheet2!$A$1:$AX$1496,23,FALSE)</f>
        <v>LocationType.BarRestaurant:0.25;LocationType.Park:0.2;LocationType.Recreation:0.15;LocationType.Accommodation:0.4;</v>
      </c>
    </row>
    <row r="875" spans="1:17" x14ac:dyDescent="0.25">
      <c r="A875">
        <v>0</v>
      </c>
      <c r="B875" t="s">
        <v>91</v>
      </c>
      <c r="C875" t="s">
        <v>37</v>
      </c>
      <c r="D875" t="s">
        <v>52</v>
      </c>
      <c r="E875" t="s">
        <v>30</v>
      </c>
      <c r="F875" t="s">
        <v>26</v>
      </c>
      <c r="H875" t="s">
        <v>27</v>
      </c>
      <c r="I875">
        <v>3.5</v>
      </c>
      <c r="J875">
        <v>3</v>
      </c>
      <c r="K875">
        <v>5</v>
      </c>
      <c r="M875" t="s">
        <v>24</v>
      </c>
    </row>
    <row r="876" spans="1:17" x14ac:dyDescent="0.25">
      <c r="A876">
        <v>0</v>
      </c>
      <c r="B876" t="s">
        <v>91</v>
      </c>
      <c r="C876" t="s">
        <v>37</v>
      </c>
      <c r="D876" t="s">
        <v>52</v>
      </c>
      <c r="E876" t="s">
        <v>20</v>
      </c>
      <c r="F876" t="s">
        <v>74</v>
      </c>
      <c r="J876">
        <v>0.25</v>
      </c>
      <c r="K876">
        <v>0.33</v>
      </c>
      <c r="M876" t="s">
        <v>75</v>
      </c>
      <c r="N876" t="s">
        <v>24</v>
      </c>
      <c r="O876" t="s">
        <v>21</v>
      </c>
    </row>
    <row r="877" spans="1:17" x14ac:dyDescent="0.25">
      <c r="A877">
        <v>0</v>
      </c>
      <c r="B877" t="s">
        <v>91</v>
      </c>
      <c r="C877" t="s">
        <v>37</v>
      </c>
      <c r="D877" t="s">
        <v>52</v>
      </c>
      <c r="E877" t="s">
        <v>18</v>
      </c>
      <c r="F877" t="s">
        <v>31</v>
      </c>
      <c r="G877">
        <v>24</v>
      </c>
      <c r="M877" t="s">
        <v>21</v>
      </c>
    </row>
    <row r="878" spans="1:17" x14ac:dyDescent="0.25">
      <c r="A878">
        <v>0</v>
      </c>
      <c r="B878" t="s">
        <v>91</v>
      </c>
      <c r="C878" t="s">
        <v>36</v>
      </c>
      <c r="D878" t="s">
        <v>52</v>
      </c>
      <c r="E878" t="s">
        <v>18</v>
      </c>
      <c r="F878" t="s">
        <v>26</v>
      </c>
      <c r="H878" t="s">
        <v>19</v>
      </c>
      <c r="J878">
        <v>8</v>
      </c>
      <c r="K878">
        <v>11</v>
      </c>
      <c r="M878" t="s">
        <v>21</v>
      </c>
    </row>
    <row r="879" spans="1:17" x14ac:dyDescent="0.25">
      <c r="A879">
        <v>0</v>
      </c>
      <c r="B879" t="s">
        <v>91</v>
      </c>
      <c r="C879" t="s">
        <v>36</v>
      </c>
      <c r="D879" t="s">
        <v>52</v>
      </c>
      <c r="E879" t="s">
        <v>20</v>
      </c>
      <c r="F879" t="s">
        <v>74</v>
      </c>
      <c r="J879">
        <v>0.25</v>
      </c>
      <c r="K879">
        <v>0.33</v>
      </c>
      <c r="M879" t="s">
        <v>75</v>
      </c>
      <c r="N879" t="s">
        <v>21</v>
      </c>
      <c r="O879" t="s">
        <v>62</v>
      </c>
      <c r="Q879" t="str">
        <f>VLOOKUP(A879&amp;C879&amp;D879,Sheet2!$A$1:$AA$177,11,FALSE)</f>
        <v>LocationType.Retail: 0.09;LocationType.Supermarket: 0.25;LocationType.FoodBeverage: 0.27;LocationType.Mall: 0.198;LocationType.Pharmacy: 0.05;LocationType.Accommodation: 0.142;</v>
      </c>
    </row>
    <row r="880" spans="1:17" x14ac:dyDescent="0.25">
      <c r="A880">
        <v>0</v>
      </c>
      <c r="B880" t="s">
        <v>91</v>
      </c>
      <c r="C880" t="s">
        <v>36</v>
      </c>
      <c r="D880" t="s">
        <v>52</v>
      </c>
      <c r="E880" t="s">
        <v>25</v>
      </c>
      <c r="F880" t="s">
        <v>26</v>
      </c>
      <c r="H880" t="s">
        <v>27</v>
      </c>
      <c r="I880">
        <v>0.75</v>
      </c>
      <c r="J880">
        <v>0.5</v>
      </c>
      <c r="K880">
        <v>1</v>
      </c>
      <c r="M880" t="s">
        <v>24</v>
      </c>
    </row>
    <row r="881" spans="1:17" x14ac:dyDescent="0.25">
      <c r="A881">
        <v>0</v>
      </c>
      <c r="B881" t="s">
        <v>91</v>
      </c>
      <c r="C881" t="s">
        <v>36</v>
      </c>
      <c r="D881" t="s">
        <v>52</v>
      </c>
      <c r="E881" t="s">
        <v>20</v>
      </c>
      <c r="F881" t="s">
        <v>74</v>
      </c>
      <c r="J881">
        <v>0.25</v>
      </c>
      <c r="K881">
        <v>0.33</v>
      </c>
      <c r="M881" t="s">
        <v>75</v>
      </c>
      <c r="N881" t="s">
        <v>24</v>
      </c>
      <c r="O881" t="s">
        <v>21</v>
      </c>
    </row>
    <row r="882" spans="1:17" x14ac:dyDescent="0.25">
      <c r="A882">
        <v>0</v>
      </c>
      <c r="B882" t="s">
        <v>91</v>
      </c>
      <c r="C882" t="s">
        <v>36</v>
      </c>
      <c r="D882" t="s">
        <v>52</v>
      </c>
      <c r="E882" t="s">
        <v>28</v>
      </c>
      <c r="F882" t="s">
        <v>26</v>
      </c>
      <c r="H882" t="s">
        <v>27</v>
      </c>
      <c r="I882">
        <v>1</v>
      </c>
      <c r="J882">
        <v>0.5</v>
      </c>
      <c r="K882">
        <v>2</v>
      </c>
      <c r="M882" t="s">
        <v>21</v>
      </c>
    </row>
    <row r="883" spans="1:17" x14ac:dyDescent="0.25">
      <c r="A883">
        <v>0</v>
      </c>
      <c r="B883" t="s">
        <v>91</v>
      </c>
      <c r="C883" t="s">
        <v>36</v>
      </c>
      <c r="D883" t="s">
        <v>52</v>
      </c>
      <c r="E883" t="s">
        <v>20</v>
      </c>
      <c r="F883" t="s">
        <v>74</v>
      </c>
      <c r="J883">
        <v>0.25</v>
      </c>
      <c r="K883">
        <v>0.33</v>
      </c>
      <c r="M883" t="s">
        <v>75</v>
      </c>
      <c r="N883" t="s">
        <v>24</v>
      </c>
      <c r="O883" t="s">
        <v>29</v>
      </c>
      <c r="P883">
        <v>2500</v>
      </c>
      <c r="Q883" t="str">
        <f>VLOOKUP(A883&amp;C883&amp;D883,Sheet2!$A$1:$AX$1496,23,FALSE)</f>
        <v>LocationType.BarRestaurant:0.2;LocationType.Park:0.1;LocationType.Recreation:0.15;LocationType.Accommodation:0.55;</v>
      </c>
    </row>
    <row r="884" spans="1:17" x14ac:dyDescent="0.25">
      <c r="A884">
        <v>0</v>
      </c>
      <c r="B884" t="s">
        <v>91</v>
      </c>
      <c r="C884" t="s">
        <v>36</v>
      </c>
      <c r="D884" t="s">
        <v>52</v>
      </c>
      <c r="E884" t="s">
        <v>30</v>
      </c>
      <c r="F884" t="s">
        <v>26</v>
      </c>
      <c r="H884" t="s">
        <v>27</v>
      </c>
      <c r="I884">
        <v>4</v>
      </c>
      <c r="J884">
        <v>3</v>
      </c>
      <c r="K884">
        <v>5</v>
      </c>
      <c r="M884" t="s">
        <v>24</v>
      </c>
    </row>
    <row r="885" spans="1:17" x14ac:dyDescent="0.25">
      <c r="A885">
        <v>0</v>
      </c>
      <c r="B885" t="s">
        <v>91</v>
      </c>
      <c r="C885" t="s">
        <v>36</v>
      </c>
      <c r="D885" t="s">
        <v>52</v>
      </c>
      <c r="E885" t="s">
        <v>20</v>
      </c>
      <c r="F885" t="s">
        <v>74</v>
      </c>
      <c r="J885">
        <v>0.25</v>
      </c>
      <c r="K885">
        <v>0.33</v>
      </c>
      <c r="M885" t="s">
        <v>75</v>
      </c>
      <c r="N885" t="s">
        <v>24</v>
      </c>
      <c r="O885" t="s">
        <v>21</v>
      </c>
    </row>
    <row r="886" spans="1:17" x14ac:dyDescent="0.25">
      <c r="A886">
        <v>0</v>
      </c>
      <c r="B886" t="s">
        <v>91</v>
      </c>
      <c r="C886" t="s">
        <v>36</v>
      </c>
      <c r="D886" t="s">
        <v>52</v>
      </c>
      <c r="E886" t="s">
        <v>18</v>
      </c>
      <c r="F886" t="s">
        <v>31</v>
      </c>
      <c r="G886">
        <v>24</v>
      </c>
      <c r="M886" t="s">
        <v>21</v>
      </c>
    </row>
    <row r="887" spans="1:17" x14ac:dyDescent="0.25">
      <c r="A887">
        <v>0</v>
      </c>
      <c r="B887" t="s">
        <v>91</v>
      </c>
      <c r="C887" t="s">
        <v>38</v>
      </c>
      <c r="D887" t="s">
        <v>52</v>
      </c>
      <c r="E887" t="s">
        <v>18</v>
      </c>
      <c r="F887" t="s">
        <v>26</v>
      </c>
      <c r="H887" t="s">
        <v>19</v>
      </c>
      <c r="J887">
        <v>8</v>
      </c>
      <c r="K887">
        <v>11</v>
      </c>
      <c r="M887" t="s">
        <v>21</v>
      </c>
    </row>
    <row r="888" spans="1:17" x14ac:dyDescent="0.25">
      <c r="A888">
        <v>0</v>
      </c>
      <c r="B888" t="s">
        <v>91</v>
      </c>
      <c r="C888" t="s">
        <v>38</v>
      </c>
      <c r="D888" t="s">
        <v>52</v>
      </c>
      <c r="E888" t="s">
        <v>20</v>
      </c>
      <c r="F888" t="s">
        <v>74</v>
      </c>
      <c r="J888">
        <v>0.25</v>
      </c>
      <c r="K888">
        <v>0.33</v>
      </c>
      <c r="M888" t="s">
        <v>75</v>
      </c>
      <c r="N888" t="s">
        <v>21</v>
      </c>
      <c r="O888" t="s">
        <v>62</v>
      </c>
      <c r="Q888" t="str">
        <f>VLOOKUP(A888&amp;C888&amp;D888,Sheet2!$A$1:$AA$177,11,FALSE)</f>
        <v>LocationType.Retail: 0.025;LocationType.Supermarket: 0.15;LocationType.FoodBeverage: 0.175;LocationType.Mall: 0.075;LocationType.Pharmacy: 0;LocationType.Accommodation: 0.575;</v>
      </c>
    </row>
    <row r="889" spans="1:17" x14ac:dyDescent="0.25">
      <c r="A889">
        <v>0</v>
      </c>
      <c r="B889" t="s">
        <v>91</v>
      </c>
      <c r="C889" t="s">
        <v>38</v>
      </c>
      <c r="D889" t="s">
        <v>52</v>
      </c>
      <c r="E889" t="s">
        <v>25</v>
      </c>
      <c r="F889" t="s">
        <v>26</v>
      </c>
      <c r="H889" t="s">
        <v>27</v>
      </c>
      <c r="I889">
        <v>0.75</v>
      </c>
      <c r="J889">
        <v>0.5</v>
      </c>
      <c r="K889">
        <v>1</v>
      </c>
      <c r="M889" t="s">
        <v>24</v>
      </c>
    </row>
    <row r="890" spans="1:17" x14ac:dyDescent="0.25">
      <c r="A890">
        <v>0</v>
      </c>
      <c r="B890" t="s">
        <v>91</v>
      </c>
      <c r="C890" t="s">
        <v>38</v>
      </c>
      <c r="D890" t="s">
        <v>52</v>
      </c>
      <c r="E890" t="s">
        <v>20</v>
      </c>
      <c r="F890" t="s">
        <v>74</v>
      </c>
      <c r="J890">
        <v>0.25</v>
      </c>
      <c r="K890">
        <v>0.33</v>
      </c>
      <c r="M890" t="s">
        <v>75</v>
      </c>
      <c r="N890" t="s">
        <v>24</v>
      </c>
      <c r="O890" t="s">
        <v>21</v>
      </c>
    </row>
    <row r="891" spans="1:17" x14ac:dyDescent="0.25">
      <c r="A891">
        <v>0</v>
      </c>
      <c r="B891" t="s">
        <v>91</v>
      </c>
      <c r="C891" t="s">
        <v>38</v>
      </c>
      <c r="D891" t="s">
        <v>52</v>
      </c>
      <c r="E891" t="s">
        <v>28</v>
      </c>
      <c r="F891" t="s">
        <v>26</v>
      </c>
      <c r="H891" t="s">
        <v>27</v>
      </c>
      <c r="I891">
        <v>1</v>
      </c>
      <c r="J891">
        <v>0.5</v>
      </c>
      <c r="K891">
        <v>2</v>
      </c>
      <c r="M891" t="s">
        <v>21</v>
      </c>
    </row>
    <row r="892" spans="1:17" x14ac:dyDescent="0.25">
      <c r="A892">
        <v>0</v>
      </c>
      <c r="B892" t="s">
        <v>91</v>
      </c>
      <c r="C892" t="s">
        <v>38</v>
      </c>
      <c r="D892" t="s">
        <v>52</v>
      </c>
      <c r="E892" t="s">
        <v>18</v>
      </c>
      <c r="F892" t="s">
        <v>31</v>
      </c>
      <c r="G892">
        <v>24</v>
      </c>
      <c r="M892" t="s">
        <v>21</v>
      </c>
    </row>
    <row r="893" spans="1:17" x14ac:dyDescent="0.25">
      <c r="A893">
        <v>0</v>
      </c>
      <c r="B893" t="s">
        <v>91</v>
      </c>
      <c r="C893" t="s">
        <v>17</v>
      </c>
      <c r="D893" t="s">
        <v>51</v>
      </c>
      <c r="E893" t="s">
        <v>18</v>
      </c>
      <c r="F893" t="s">
        <v>31</v>
      </c>
      <c r="G893">
        <v>24</v>
      </c>
      <c r="M893" t="s">
        <v>21</v>
      </c>
    </row>
    <row r="894" spans="1:17" x14ac:dyDescent="0.25">
      <c r="A894">
        <v>0</v>
      </c>
      <c r="B894" t="s">
        <v>91</v>
      </c>
      <c r="C894" t="s">
        <v>37</v>
      </c>
      <c r="D894" t="s">
        <v>51</v>
      </c>
      <c r="E894" t="s">
        <v>18</v>
      </c>
      <c r="F894" t="s">
        <v>31</v>
      </c>
      <c r="G894">
        <v>24</v>
      </c>
      <c r="M894" t="s">
        <v>21</v>
      </c>
    </row>
    <row r="895" spans="1:17" x14ac:dyDescent="0.25">
      <c r="A895">
        <v>0</v>
      </c>
      <c r="B895" t="s">
        <v>91</v>
      </c>
      <c r="C895" t="s">
        <v>36</v>
      </c>
      <c r="D895" t="s">
        <v>51</v>
      </c>
      <c r="E895" t="s">
        <v>18</v>
      </c>
      <c r="F895" t="s">
        <v>31</v>
      </c>
      <c r="G895">
        <v>24</v>
      </c>
      <c r="M895" t="s">
        <v>21</v>
      </c>
    </row>
    <row r="896" spans="1:17" x14ac:dyDescent="0.25">
      <c r="A896">
        <v>0</v>
      </c>
      <c r="B896" t="s">
        <v>91</v>
      </c>
      <c r="C896" t="s">
        <v>38</v>
      </c>
      <c r="D896" t="s">
        <v>51</v>
      </c>
      <c r="E896" t="s">
        <v>18</v>
      </c>
      <c r="F896" t="s">
        <v>31</v>
      </c>
      <c r="G896">
        <v>24</v>
      </c>
      <c r="M896" t="s">
        <v>21</v>
      </c>
    </row>
    <row r="897" spans="1:17" x14ac:dyDescent="0.25">
      <c r="A897">
        <v>0</v>
      </c>
      <c r="B897" t="s">
        <v>43</v>
      </c>
      <c r="C897" t="s">
        <v>17</v>
      </c>
      <c r="D897" t="s">
        <v>55</v>
      </c>
      <c r="E897" t="s">
        <v>18</v>
      </c>
      <c r="F897" t="s">
        <v>26</v>
      </c>
      <c r="H897" t="s">
        <v>27</v>
      </c>
      <c r="I897">
        <v>7.5</v>
      </c>
      <c r="J897">
        <v>6</v>
      </c>
      <c r="K897">
        <v>8</v>
      </c>
      <c r="M897" t="s">
        <v>21</v>
      </c>
    </row>
    <row r="898" spans="1:17" x14ac:dyDescent="0.25">
      <c r="A898">
        <v>0</v>
      </c>
      <c r="B898" t="s">
        <v>43</v>
      </c>
      <c r="C898" t="s">
        <v>17</v>
      </c>
      <c r="D898" t="s">
        <v>55</v>
      </c>
      <c r="E898" t="s">
        <v>20</v>
      </c>
      <c r="F898" t="s">
        <v>74</v>
      </c>
      <c r="J898">
        <v>0.25</v>
      </c>
      <c r="K898">
        <v>0.33</v>
      </c>
      <c r="M898" t="s">
        <v>75</v>
      </c>
      <c r="N898" t="s">
        <v>21</v>
      </c>
      <c r="O898" t="s">
        <v>22</v>
      </c>
    </row>
    <row r="899" spans="1:17" x14ac:dyDescent="0.25">
      <c r="A899">
        <v>0</v>
      </c>
      <c r="B899" t="s">
        <v>43</v>
      </c>
      <c r="C899" t="s">
        <v>17</v>
      </c>
      <c r="D899" t="s">
        <v>55</v>
      </c>
      <c r="E899" t="s">
        <v>23</v>
      </c>
      <c r="F899" t="s">
        <v>26</v>
      </c>
      <c r="H899" t="s">
        <v>19</v>
      </c>
      <c r="J899">
        <v>6</v>
      </c>
      <c r="K899">
        <v>8</v>
      </c>
      <c r="M899" t="s">
        <v>22</v>
      </c>
    </row>
    <row r="900" spans="1:17" x14ac:dyDescent="0.25">
      <c r="A900">
        <v>0</v>
      </c>
      <c r="B900" t="s">
        <v>43</v>
      </c>
      <c r="C900" t="s">
        <v>17</v>
      </c>
      <c r="D900" t="s">
        <v>55</v>
      </c>
      <c r="E900" t="s">
        <v>20</v>
      </c>
      <c r="F900" t="s">
        <v>74</v>
      </c>
      <c r="J900">
        <v>0.25</v>
      </c>
      <c r="K900">
        <v>0.33</v>
      </c>
      <c r="M900" t="s">
        <v>75</v>
      </c>
      <c r="N900" t="s">
        <v>24</v>
      </c>
      <c r="O900" t="s">
        <v>21</v>
      </c>
    </row>
    <row r="901" spans="1:17" x14ac:dyDescent="0.25">
      <c r="A901">
        <v>0</v>
      </c>
      <c r="B901" t="s">
        <v>43</v>
      </c>
      <c r="C901" t="s">
        <v>17</v>
      </c>
      <c r="D901" t="s">
        <v>55</v>
      </c>
      <c r="E901" t="s">
        <v>18</v>
      </c>
      <c r="F901" t="s">
        <v>26</v>
      </c>
      <c r="H901" t="s">
        <v>19</v>
      </c>
      <c r="I901">
        <v>0.54</v>
      </c>
      <c r="J901">
        <v>0.08</v>
      </c>
      <c r="K901">
        <v>0.25</v>
      </c>
      <c r="M901" t="s">
        <v>24</v>
      </c>
    </row>
    <row r="902" spans="1:17" x14ac:dyDescent="0.25">
      <c r="A902">
        <v>0</v>
      </c>
      <c r="B902" t="s">
        <v>43</v>
      </c>
      <c r="C902" t="s">
        <v>17</v>
      </c>
      <c r="D902" t="s">
        <v>55</v>
      </c>
      <c r="E902" t="s">
        <v>20</v>
      </c>
      <c r="F902" t="s">
        <v>74</v>
      </c>
      <c r="J902">
        <v>0.25</v>
      </c>
      <c r="K902">
        <v>0.33</v>
      </c>
      <c r="M902" t="s">
        <v>75</v>
      </c>
      <c r="N902" t="s">
        <v>24</v>
      </c>
      <c r="O902" t="s">
        <v>62</v>
      </c>
      <c r="Q902" t="str">
        <f>VLOOKUP(A902&amp;C902&amp;D902,Sheet2!$A$1:$AX$1496,11,FALSE)</f>
        <v>LocationType.Retail: 0.048;LocationType.Supermarket: 0.3;LocationType.FoodBeverage: 0.32;LocationType.Mall: 0.048;LocationType.Pharmacy: 0.03;LocationType.Accommodation: 0.254;</v>
      </c>
    </row>
    <row r="903" spans="1:17" x14ac:dyDescent="0.25">
      <c r="A903">
        <v>0</v>
      </c>
      <c r="B903" t="s">
        <v>43</v>
      </c>
      <c r="C903" t="s">
        <v>17</v>
      </c>
      <c r="D903" t="s">
        <v>55</v>
      </c>
      <c r="E903" t="s">
        <v>25</v>
      </c>
      <c r="F903" t="s">
        <v>26</v>
      </c>
      <c r="H903" t="s">
        <v>27</v>
      </c>
      <c r="I903">
        <v>0.54</v>
      </c>
      <c r="J903">
        <v>0.25</v>
      </c>
      <c r="K903">
        <v>0.75</v>
      </c>
      <c r="M903" t="s">
        <v>24</v>
      </c>
    </row>
    <row r="904" spans="1:17" x14ac:dyDescent="0.25">
      <c r="A904">
        <v>0</v>
      </c>
      <c r="B904" t="s">
        <v>43</v>
      </c>
      <c r="C904" t="s">
        <v>17</v>
      </c>
      <c r="D904" t="s">
        <v>55</v>
      </c>
      <c r="E904" t="s">
        <v>20</v>
      </c>
      <c r="F904" t="s">
        <v>74</v>
      </c>
      <c r="I904">
        <v>0.54</v>
      </c>
      <c r="J904">
        <v>0.16</v>
      </c>
      <c r="K904">
        <v>0.25</v>
      </c>
      <c r="M904" t="s">
        <v>75</v>
      </c>
      <c r="N904" t="s">
        <v>24</v>
      </c>
      <c r="O904" t="s">
        <v>21</v>
      </c>
    </row>
    <row r="905" spans="1:17" x14ac:dyDescent="0.25">
      <c r="A905">
        <v>0</v>
      </c>
      <c r="B905" t="s">
        <v>43</v>
      </c>
      <c r="C905" t="s">
        <v>17</v>
      </c>
      <c r="D905" t="s">
        <v>55</v>
      </c>
      <c r="E905" t="s">
        <v>28</v>
      </c>
      <c r="F905" t="s">
        <v>26</v>
      </c>
      <c r="H905" t="s">
        <v>27</v>
      </c>
      <c r="I905">
        <v>0.75</v>
      </c>
      <c r="J905">
        <v>0.5</v>
      </c>
      <c r="K905">
        <v>1</v>
      </c>
      <c r="M905" t="s">
        <v>21</v>
      </c>
    </row>
    <row r="906" spans="1:17" x14ac:dyDescent="0.25">
      <c r="A906">
        <v>0</v>
      </c>
      <c r="B906" t="s">
        <v>43</v>
      </c>
      <c r="C906" t="s">
        <v>17</v>
      </c>
      <c r="D906" t="s">
        <v>55</v>
      </c>
      <c r="E906" t="s">
        <v>20</v>
      </c>
      <c r="F906" t="s">
        <v>74</v>
      </c>
      <c r="J906">
        <v>0.25</v>
      </c>
      <c r="K906">
        <v>0.33</v>
      </c>
      <c r="M906" t="s">
        <v>75</v>
      </c>
      <c r="N906" t="s">
        <v>24</v>
      </c>
      <c r="O906" t="s">
        <v>29</v>
      </c>
      <c r="P906">
        <v>2500</v>
      </c>
      <c r="Q906" t="str">
        <f>VLOOKUP(A906&amp;C906&amp;D906,Sheet2!$A$1:$AX$1496,23,FALSE)</f>
        <v>LocationType.BarRestaurant:0.2;LocationType.Park:0.25;LocationType.Recreation:0.05;LocationType.Accommodation:0.5;</v>
      </c>
    </row>
    <row r="907" spans="1:17" x14ac:dyDescent="0.25">
      <c r="A907">
        <v>0</v>
      </c>
      <c r="B907" t="s">
        <v>43</v>
      </c>
      <c r="C907" t="s">
        <v>17</v>
      </c>
      <c r="D907" t="s">
        <v>55</v>
      </c>
      <c r="E907" t="s">
        <v>30</v>
      </c>
      <c r="F907" t="s">
        <v>26</v>
      </c>
      <c r="H907" t="s">
        <v>27</v>
      </c>
      <c r="I907">
        <v>2.5</v>
      </c>
      <c r="J907">
        <v>0.5</v>
      </c>
      <c r="K907">
        <v>3</v>
      </c>
      <c r="M907" t="s">
        <v>24</v>
      </c>
    </row>
    <row r="908" spans="1:17" x14ac:dyDescent="0.25">
      <c r="A908">
        <v>0</v>
      </c>
      <c r="B908" t="s">
        <v>43</v>
      </c>
      <c r="C908" t="s">
        <v>17</v>
      </c>
      <c r="D908" t="s">
        <v>55</v>
      </c>
      <c r="E908" t="s">
        <v>20</v>
      </c>
      <c r="F908" t="s">
        <v>74</v>
      </c>
      <c r="J908">
        <v>0.25</v>
      </c>
      <c r="K908">
        <v>0.33</v>
      </c>
      <c r="M908" t="s">
        <v>75</v>
      </c>
      <c r="N908" t="s">
        <v>24</v>
      </c>
      <c r="O908" t="s">
        <v>21</v>
      </c>
    </row>
    <row r="909" spans="1:17" x14ac:dyDescent="0.25">
      <c r="A909">
        <v>0</v>
      </c>
      <c r="B909" t="s">
        <v>43</v>
      </c>
      <c r="C909" t="s">
        <v>17</v>
      </c>
      <c r="D909" t="s">
        <v>55</v>
      </c>
      <c r="E909" t="s">
        <v>18</v>
      </c>
      <c r="F909" t="s">
        <v>31</v>
      </c>
      <c r="G909">
        <v>24</v>
      </c>
      <c r="M909" t="s">
        <v>21</v>
      </c>
    </row>
    <row r="910" spans="1:17" x14ac:dyDescent="0.25">
      <c r="A910">
        <v>0</v>
      </c>
      <c r="B910" t="s">
        <v>43</v>
      </c>
      <c r="C910" t="s">
        <v>17</v>
      </c>
      <c r="D910" t="s">
        <v>53</v>
      </c>
      <c r="E910" t="s">
        <v>18</v>
      </c>
      <c r="F910" t="s">
        <v>26</v>
      </c>
      <c r="H910" t="s">
        <v>27</v>
      </c>
      <c r="I910">
        <v>6.5</v>
      </c>
      <c r="J910">
        <v>6</v>
      </c>
      <c r="K910">
        <v>7</v>
      </c>
      <c r="M910" t="s">
        <v>21</v>
      </c>
    </row>
    <row r="911" spans="1:17" x14ac:dyDescent="0.25">
      <c r="A911">
        <v>0</v>
      </c>
      <c r="B911" t="s">
        <v>43</v>
      </c>
      <c r="C911" t="s">
        <v>17</v>
      </c>
      <c r="D911" t="s">
        <v>53</v>
      </c>
      <c r="E911" t="s">
        <v>20</v>
      </c>
      <c r="F911" t="s">
        <v>74</v>
      </c>
      <c r="J911">
        <v>0.25</v>
      </c>
      <c r="K911">
        <v>0.33</v>
      </c>
      <c r="M911" t="s">
        <v>75</v>
      </c>
      <c r="N911" t="s">
        <v>21</v>
      </c>
      <c r="O911" t="s">
        <v>32</v>
      </c>
    </row>
    <row r="912" spans="1:17" x14ac:dyDescent="0.25">
      <c r="A912">
        <v>0</v>
      </c>
      <c r="B912" t="s">
        <v>43</v>
      </c>
      <c r="C912" t="s">
        <v>17</v>
      </c>
      <c r="D912" t="s">
        <v>53</v>
      </c>
      <c r="E912" t="s">
        <v>33</v>
      </c>
      <c r="F912" t="s">
        <v>26</v>
      </c>
      <c r="H912" t="s">
        <v>19</v>
      </c>
      <c r="J912">
        <v>3</v>
      </c>
      <c r="K912">
        <v>4</v>
      </c>
      <c r="M912" t="s">
        <v>32</v>
      </c>
    </row>
    <row r="913" spans="1:17" x14ac:dyDescent="0.25">
      <c r="A913">
        <v>0</v>
      </c>
      <c r="B913" t="s">
        <v>43</v>
      </c>
      <c r="C913" t="s">
        <v>17</v>
      </c>
      <c r="D913" t="s">
        <v>53</v>
      </c>
      <c r="E913" t="s">
        <v>34</v>
      </c>
      <c r="F913" t="s">
        <v>26</v>
      </c>
      <c r="H913" t="s">
        <v>19</v>
      </c>
      <c r="J913">
        <v>0.5</v>
      </c>
      <c r="K913">
        <v>0.75</v>
      </c>
      <c r="M913" t="s">
        <v>24</v>
      </c>
    </row>
    <row r="914" spans="1:17" x14ac:dyDescent="0.25">
      <c r="A914">
        <v>0</v>
      </c>
      <c r="B914" t="s">
        <v>43</v>
      </c>
      <c r="C914" t="s">
        <v>17</v>
      </c>
      <c r="D914" t="s">
        <v>53</v>
      </c>
      <c r="E914" t="s">
        <v>33</v>
      </c>
      <c r="F914" t="s">
        <v>26</v>
      </c>
      <c r="H914" t="s">
        <v>27</v>
      </c>
      <c r="I914">
        <v>4</v>
      </c>
      <c r="J914">
        <v>3</v>
      </c>
      <c r="K914">
        <v>5.5</v>
      </c>
      <c r="M914" t="s">
        <v>32</v>
      </c>
    </row>
    <row r="915" spans="1:17" x14ac:dyDescent="0.25">
      <c r="A915">
        <v>0</v>
      </c>
      <c r="B915" t="s">
        <v>43</v>
      </c>
      <c r="C915" t="s">
        <v>17</v>
      </c>
      <c r="D915" t="s">
        <v>53</v>
      </c>
      <c r="E915" t="s">
        <v>20</v>
      </c>
      <c r="F915" t="s">
        <v>74</v>
      </c>
      <c r="J915">
        <v>0.25</v>
      </c>
      <c r="K915">
        <v>0.33</v>
      </c>
      <c r="M915" t="s">
        <v>75</v>
      </c>
      <c r="N915" t="s">
        <v>24</v>
      </c>
      <c r="O915" t="s">
        <v>21</v>
      </c>
    </row>
    <row r="916" spans="1:17" x14ac:dyDescent="0.25">
      <c r="A916">
        <v>0</v>
      </c>
      <c r="B916" t="s">
        <v>43</v>
      </c>
      <c r="C916" t="s">
        <v>17</v>
      </c>
      <c r="D916" t="s">
        <v>53</v>
      </c>
      <c r="E916" t="s">
        <v>18</v>
      </c>
      <c r="F916" t="s">
        <v>26</v>
      </c>
      <c r="H916" t="s">
        <v>19</v>
      </c>
      <c r="I916">
        <v>0.54</v>
      </c>
      <c r="J916">
        <v>0.08</v>
      </c>
      <c r="K916">
        <v>0.25</v>
      </c>
      <c r="M916" t="s">
        <v>24</v>
      </c>
    </row>
    <row r="917" spans="1:17" x14ac:dyDescent="0.25">
      <c r="A917">
        <v>0</v>
      </c>
      <c r="B917" t="s">
        <v>43</v>
      </c>
      <c r="C917" t="s">
        <v>17</v>
      </c>
      <c r="D917" t="s">
        <v>53</v>
      </c>
      <c r="E917" t="s">
        <v>20</v>
      </c>
      <c r="F917" t="s">
        <v>74</v>
      </c>
      <c r="J917">
        <v>0.25</v>
      </c>
      <c r="K917">
        <v>0.33</v>
      </c>
      <c r="M917" t="s">
        <v>75</v>
      </c>
      <c r="N917" t="s">
        <v>24</v>
      </c>
      <c r="O917" t="s">
        <v>62</v>
      </c>
      <c r="Q917" t="str">
        <f>VLOOKUP(A917&amp;C917&amp;D917,Sheet2!$A$1:$AX$1496,11,FALSE)</f>
        <v>LocationType.Retail: 0.084;LocationType.Supermarket: 0.25;LocationType.FoodBeverage: 0.21;LocationType.Mall: 0.056;LocationType.Pharmacy: 0.03;LocationType.Accommodation: 0.37;</v>
      </c>
    </row>
    <row r="918" spans="1:17" x14ac:dyDescent="0.25">
      <c r="A918">
        <v>0</v>
      </c>
      <c r="B918" t="s">
        <v>43</v>
      </c>
      <c r="C918" t="s">
        <v>17</v>
      </c>
      <c r="D918" t="s">
        <v>53</v>
      </c>
      <c r="E918" t="s">
        <v>25</v>
      </c>
      <c r="F918" t="s">
        <v>26</v>
      </c>
      <c r="H918" t="s">
        <v>27</v>
      </c>
      <c r="I918">
        <v>0.54</v>
      </c>
      <c r="J918">
        <v>0.25</v>
      </c>
      <c r="K918">
        <v>0.75</v>
      </c>
      <c r="M918" t="s">
        <v>24</v>
      </c>
    </row>
    <row r="919" spans="1:17" x14ac:dyDescent="0.25">
      <c r="A919">
        <v>0</v>
      </c>
      <c r="B919" t="s">
        <v>43</v>
      </c>
      <c r="C919" t="s">
        <v>17</v>
      </c>
      <c r="D919" t="s">
        <v>53</v>
      </c>
      <c r="E919" t="s">
        <v>20</v>
      </c>
      <c r="F919" t="s">
        <v>74</v>
      </c>
      <c r="I919">
        <v>0.54</v>
      </c>
      <c r="J919">
        <v>0.16</v>
      </c>
      <c r="K919">
        <v>0.25</v>
      </c>
      <c r="M919" t="s">
        <v>75</v>
      </c>
      <c r="N919" t="s">
        <v>24</v>
      </c>
      <c r="O919" t="s">
        <v>21</v>
      </c>
    </row>
    <row r="920" spans="1:17" x14ac:dyDescent="0.25">
      <c r="A920">
        <v>0</v>
      </c>
      <c r="B920" t="s">
        <v>43</v>
      </c>
      <c r="C920" t="s">
        <v>17</v>
      </c>
      <c r="D920" t="s">
        <v>53</v>
      </c>
      <c r="E920" t="s">
        <v>28</v>
      </c>
      <c r="F920" t="s">
        <v>26</v>
      </c>
      <c r="H920" t="s">
        <v>27</v>
      </c>
      <c r="I920">
        <v>0.75</v>
      </c>
      <c r="J920">
        <v>0.5</v>
      </c>
      <c r="K920">
        <v>1</v>
      </c>
      <c r="M920" t="s">
        <v>21</v>
      </c>
    </row>
    <row r="921" spans="1:17" x14ac:dyDescent="0.25">
      <c r="A921">
        <v>0</v>
      </c>
      <c r="B921" t="s">
        <v>43</v>
      </c>
      <c r="C921" t="s">
        <v>17</v>
      </c>
      <c r="D921" t="s">
        <v>53</v>
      </c>
      <c r="E921" t="s">
        <v>20</v>
      </c>
      <c r="F921" t="s">
        <v>74</v>
      </c>
      <c r="J921">
        <v>0.25</v>
      </c>
      <c r="K921">
        <v>0.33</v>
      </c>
      <c r="M921" t="s">
        <v>75</v>
      </c>
      <c r="N921" t="s">
        <v>24</v>
      </c>
      <c r="O921" t="s">
        <v>29</v>
      </c>
      <c r="P921">
        <v>2500</v>
      </c>
      <c r="Q921" t="str">
        <f>VLOOKUP(A921&amp;C921&amp;D921,Sheet2!$A$1:$AX$1496,23,FALSE)</f>
        <v>LocationType.BarRestaurant:0.2;LocationType.Park:0.2;LocationType.Recreation:0.05;LocationType.Accommodation:0.55;</v>
      </c>
    </row>
    <row r="922" spans="1:17" x14ac:dyDescent="0.25">
      <c r="A922">
        <v>0</v>
      </c>
      <c r="B922" t="s">
        <v>43</v>
      </c>
      <c r="C922" t="s">
        <v>17</v>
      </c>
      <c r="D922" t="s">
        <v>53</v>
      </c>
      <c r="E922" t="s">
        <v>30</v>
      </c>
      <c r="F922" t="s">
        <v>26</v>
      </c>
      <c r="H922" t="s">
        <v>27</v>
      </c>
      <c r="I922">
        <v>1</v>
      </c>
      <c r="J922">
        <v>0.5</v>
      </c>
      <c r="K922">
        <v>1.5</v>
      </c>
      <c r="M922" t="s">
        <v>24</v>
      </c>
    </row>
    <row r="923" spans="1:17" x14ac:dyDescent="0.25">
      <c r="A923">
        <v>0</v>
      </c>
      <c r="B923" t="s">
        <v>43</v>
      </c>
      <c r="C923" t="s">
        <v>17</v>
      </c>
      <c r="D923" t="s">
        <v>53</v>
      </c>
      <c r="E923" t="s">
        <v>20</v>
      </c>
      <c r="F923" t="s">
        <v>74</v>
      </c>
      <c r="J923">
        <v>0.25</v>
      </c>
      <c r="K923">
        <v>0.33</v>
      </c>
      <c r="M923" t="s">
        <v>75</v>
      </c>
      <c r="N923" t="s">
        <v>24</v>
      </c>
      <c r="O923" t="s">
        <v>21</v>
      </c>
    </row>
    <row r="924" spans="1:17" x14ac:dyDescent="0.25">
      <c r="A924">
        <v>0</v>
      </c>
      <c r="B924" t="s">
        <v>43</v>
      </c>
      <c r="C924" t="s">
        <v>17</v>
      </c>
      <c r="D924" t="s">
        <v>53</v>
      </c>
      <c r="E924" t="s">
        <v>18</v>
      </c>
      <c r="F924" t="s">
        <v>31</v>
      </c>
      <c r="G924">
        <v>24</v>
      </c>
      <c r="M924" t="s">
        <v>21</v>
      </c>
    </row>
    <row r="925" spans="1:17" x14ac:dyDescent="0.25">
      <c r="A925">
        <v>0</v>
      </c>
      <c r="B925" t="s">
        <v>43</v>
      </c>
      <c r="C925" t="s">
        <v>17</v>
      </c>
      <c r="D925" t="s">
        <v>59</v>
      </c>
      <c r="E925" t="s">
        <v>18</v>
      </c>
      <c r="F925" t="s">
        <v>26</v>
      </c>
      <c r="H925" t="s">
        <v>19</v>
      </c>
      <c r="J925">
        <v>8</v>
      </c>
      <c r="K925">
        <v>9</v>
      </c>
      <c r="M925" t="s">
        <v>21</v>
      </c>
    </row>
    <row r="926" spans="1:17" x14ac:dyDescent="0.25">
      <c r="A926">
        <v>0</v>
      </c>
      <c r="B926" t="s">
        <v>43</v>
      </c>
      <c r="C926" t="s">
        <v>17</v>
      </c>
      <c r="D926" t="s">
        <v>59</v>
      </c>
      <c r="E926" t="s">
        <v>20</v>
      </c>
      <c r="F926" t="s">
        <v>74</v>
      </c>
      <c r="J926">
        <v>0.25</v>
      </c>
      <c r="K926">
        <v>0.33</v>
      </c>
      <c r="M926" t="s">
        <v>75</v>
      </c>
      <c r="N926" t="s">
        <v>21</v>
      </c>
      <c r="O926" t="s">
        <v>62</v>
      </c>
      <c r="Q926" t="s">
        <v>87</v>
      </c>
    </row>
    <row r="927" spans="1:17" x14ac:dyDescent="0.25">
      <c r="A927">
        <v>0</v>
      </c>
      <c r="B927" t="s">
        <v>43</v>
      </c>
      <c r="C927" t="s">
        <v>17</v>
      </c>
      <c r="D927" t="s">
        <v>59</v>
      </c>
      <c r="E927" t="s">
        <v>35</v>
      </c>
      <c r="F927" t="s">
        <v>26</v>
      </c>
      <c r="H927" t="s">
        <v>19</v>
      </c>
      <c r="J927">
        <v>1</v>
      </c>
      <c r="K927">
        <v>1.5</v>
      </c>
      <c r="M927" t="s">
        <v>24</v>
      </c>
    </row>
    <row r="928" spans="1:17" x14ac:dyDescent="0.25">
      <c r="A928">
        <v>0</v>
      </c>
      <c r="B928" t="s">
        <v>43</v>
      </c>
      <c r="C928" t="s">
        <v>17</v>
      </c>
      <c r="D928" t="s">
        <v>59</v>
      </c>
      <c r="E928" t="s">
        <v>20</v>
      </c>
      <c r="F928" t="s">
        <v>74</v>
      </c>
      <c r="J928">
        <v>0.25</v>
      </c>
      <c r="K928">
        <v>0.33</v>
      </c>
      <c r="M928" t="s">
        <v>75</v>
      </c>
      <c r="N928" t="s">
        <v>24</v>
      </c>
      <c r="O928" t="s">
        <v>21</v>
      </c>
    </row>
    <row r="929" spans="1:17" x14ac:dyDescent="0.25">
      <c r="A929">
        <v>0</v>
      </c>
      <c r="B929" t="s">
        <v>43</v>
      </c>
      <c r="C929" t="s">
        <v>17</v>
      </c>
      <c r="D929" t="s">
        <v>59</v>
      </c>
      <c r="E929" t="s">
        <v>18</v>
      </c>
      <c r="F929" t="s">
        <v>26</v>
      </c>
      <c r="H929" t="s">
        <v>19</v>
      </c>
      <c r="I929">
        <v>0.54</v>
      </c>
      <c r="J929">
        <v>0.08</v>
      </c>
      <c r="K929">
        <v>0.25</v>
      </c>
      <c r="M929" t="s">
        <v>24</v>
      </c>
    </row>
    <row r="930" spans="1:17" x14ac:dyDescent="0.25">
      <c r="A930">
        <v>0</v>
      </c>
      <c r="B930" t="s">
        <v>43</v>
      </c>
      <c r="C930" t="s">
        <v>17</v>
      </c>
      <c r="D930" t="s">
        <v>59</v>
      </c>
      <c r="E930" t="s">
        <v>20</v>
      </c>
      <c r="F930" t="s">
        <v>74</v>
      </c>
      <c r="J930">
        <v>0.25</v>
      </c>
      <c r="K930">
        <v>0.33</v>
      </c>
      <c r="M930" t="s">
        <v>75</v>
      </c>
      <c r="N930" t="s">
        <v>24</v>
      </c>
      <c r="O930" t="s">
        <v>62</v>
      </c>
      <c r="Q930" t="str">
        <f>VLOOKUP(A930&amp;C930&amp;D930,Sheet2!$A$1:$AA$177,11,FALSE)</f>
        <v>LocationType.Retail: 0.14;LocationType.Supermarket: 0.3;LocationType.FoodBeverage: 0.07;LocationType.Mall: 0.035;LocationType.Pharmacy: 0.05;LocationType.Accommodation: 0.405;</v>
      </c>
    </row>
    <row r="931" spans="1:17" x14ac:dyDescent="0.25">
      <c r="A931">
        <v>0</v>
      </c>
      <c r="B931" t="s">
        <v>43</v>
      </c>
      <c r="C931" t="s">
        <v>17</v>
      </c>
      <c r="D931" t="s">
        <v>59</v>
      </c>
      <c r="E931" t="s">
        <v>25</v>
      </c>
      <c r="F931" t="s">
        <v>26</v>
      </c>
      <c r="H931" t="s">
        <v>27</v>
      </c>
      <c r="I931">
        <v>0.54</v>
      </c>
      <c r="J931">
        <v>0.25</v>
      </c>
      <c r="K931">
        <v>0.75</v>
      </c>
      <c r="M931" t="s">
        <v>24</v>
      </c>
    </row>
    <row r="932" spans="1:17" x14ac:dyDescent="0.25">
      <c r="A932">
        <v>0</v>
      </c>
      <c r="B932" t="s">
        <v>43</v>
      </c>
      <c r="C932" t="s">
        <v>17</v>
      </c>
      <c r="D932" t="s">
        <v>59</v>
      </c>
      <c r="E932" t="s">
        <v>20</v>
      </c>
      <c r="F932" t="s">
        <v>74</v>
      </c>
      <c r="J932">
        <v>0.25</v>
      </c>
      <c r="K932">
        <v>0.33</v>
      </c>
      <c r="M932" t="s">
        <v>75</v>
      </c>
      <c r="N932" t="s">
        <v>24</v>
      </c>
      <c r="O932" t="s">
        <v>21</v>
      </c>
    </row>
    <row r="933" spans="1:17" x14ac:dyDescent="0.25">
      <c r="A933">
        <v>0</v>
      </c>
      <c r="B933" t="s">
        <v>43</v>
      </c>
      <c r="C933" t="s">
        <v>17</v>
      </c>
      <c r="D933" t="s">
        <v>59</v>
      </c>
      <c r="E933" t="s">
        <v>28</v>
      </c>
      <c r="F933" t="s">
        <v>26</v>
      </c>
      <c r="H933" t="s">
        <v>27</v>
      </c>
      <c r="I933">
        <v>1</v>
      </c>
      <c r="J933">
        <v>0.5</v>
      </c>
      <c r="K933">
        <v>2</v>
      </c>
      <c r="M933" t="s">
        <v>21</v>
      </c>
    </row>
    <row r="934" spans="1:17" x14ac:dyDescent="0.25">
      <c r="A934">
        <v>0</v>
      </c>
      <c r="B934" t="s">
        <v>43</v>
      </c>
      <c r="C934" t="s">
        <v>17</v>
      </c>
      <c r="D934" t="s">
        <v>59</v>
      </c>
      <c r="E934" t="s">
        <v>20</v>
      </c>
      <c r="F934" t="s">
        <v>74</v>
      </c>
      <c r="J934">
        <v>0.25</v>
      </c>
      <c r="K934">
        <v>0.33</v>
      </c>
      <c r="M934" t="s">
        <v>75</v>
      </c>
      <c r="N934" t="s">
        <v>24</v>
      </c>
      <c r="O934" t="s">
        <v>29</v>
      </c>
      <c r="P934">
        <v>2500</v>
      </c>
      <c r="Q934" t="str">
        <f>VLOOKUP(A934&amp;C934&amp;D934,Sheet2!$A$1:$AX$1496,23,FALSE)</f>
        <v>LocationType.BarRestaurant:0.2;LocationType.Park:0.3;LocationType.Recreation:0.15;LocationType.Accommodation:0.35;</v>
      </c>
    </row>
    <row r="935" spans="1:17" x14ac:dyDescent="0.25">
      <c r="A935">
        <v>0</v>
      </c>
      <c r="B935" t="s">
        <v>43</v>
      </c>
      <c r="C935" t="s">
        <v>17</v>
      </c>
      <c r="D935" t="s">
        <v>59</v>
      </c>
      <c r="E935" t="s">
        <v>30</v>
      </c>
      <c r="F935" t="s">
        <v>26</v>
      </c>
      <c r="H935" t="s">
        <v>19</v>
      </c>
      <c r="J935">
        <v>3</v>
      </c>
      <c r="K935">
        <v>4</v>
      </c>
      <c r="M935" t="s">
        <v>24</v>
      </c>
    </row>
    <row r="936" spans="1:17" x14ac:dyDescent="0.25">
      <c r="A936">
        <v>0</v>
      </c>
      <c r="B936" t="s">
        <v>43</v>
      </c>
      <c r="C936" t="s">
        <v>17</v>
      </c>
      <c r="D936" t="s">
        <v>59</v>
      </c>
      <c r="E936" t="s">
        <v>20</v>
      </c>
      <c r="F936" t="s">
        <v>74</v>
      </c>
      <c r="J936">
        <v>0.25</v>
      </c>
      <c r="K936">
        <v>0.33</v>
      </c>
      <c r="M936" t="s">
        <v>75</v>
      </c>
      <c r="N936" t="s">
        <v>24</v>
      </c>
      <c r="O936" t="s">
        <v>21</v>
      </c>
    </row>
    <row r="937" spans="1:17" x14ac:dyDescent="0.25">
      <c r="A937">
        <v>0</v>
      </c>
      <c r="B937" t="s">
        <v>43</v>
      </c>
      <c r="C937" t="s">
        <v>17</v>
      </c>
      <c r="D937" t="s">
        <v>59</v>
      </c>
      <c r="E937" t="s">
        <v>18</v>
      </c>
      <c r="F937" t="s">
        <v>31</v>
      </c>
      <c r="G937">
        <v>24</v>
      </c>
      <c r="M937" t="s">
        <v>21</v>
      </c>
    </row>
    <row r="938" spans="1:17" x14ac:dyDescent="0.25">
      <c r="A938">
        <v>0</v>
      </c>
      <c r="B938" t="s">
        <v>43</v>
      </c>
      <c r="C938" t="s">
        <v>17</v>
      </c>
      <c r="D938" t="s">
        <v>52</v>
      </c>
      <c r="E938" t="s">
        <v>18</v>
      </c>
      <c r="F938" t="s">
        <v>26</v>
      </c>
      <c r="H938" t="s">
        <v>19</v>
      </c>
      <c r="J938">
        <v>8</v>
      </c>
      <c r="K938">
        <v>9</v>
      </c>
      <c r="M938" t="s">
        <v>21</v>
      </c>
    </row>
    <row r="939" spans="1:17" x14ac:dyDescent="0.25">
      <c r="A939">
        <v>0</v>
      </c>
      <c r="B939" t="s">
        <v>43</v>
      </c>
      <c r="C939" t="s">
        <v>17</v>
      </c>
      <c r="D939" t="s">
        <v>52</v>
      </c>
      <c r="E939" t="s">
        <v>28</v>
      </c>
      <c r="F939" t="s">
        <v>26</v>
      </c>
      <c r="H939" t="s">
        <v>27</v>
      </c>
      <c r="I939">
        <v>1</v>
      </c>
      <c r="J939">
        <v>0.5</v>
      </c>
      <c r="K939">
        <v>2</v>
      </c>
      <c r="M939" t="s">
        <v>21</v>
      </c>
    </row>
    <row r="940" spans="1:17" x14ac:dyDescent="0.25">
      <c r="A940">
        <v>0</v>
      </c>
      <c r="B940" t="s">
        <v>43</v>
      </c>
      <c r="C940" t="s">
        <v>17</v>
      </c>
      <c r="D940" t="s">
        <v>52</v>
      </c>
      <c r="E940" t="s">
        <v>20</v>
      </c>
      <c r="F940" t="s">
        <v>74</v>
      </c>
      <c r="J940">
        <v>0.25</v>
      </c>
      <c r="K940">
        <v>0.33</v>
      </c>
      <c r="M940" t="s">
        <v>75</v>
      </c>
      <c r="N940" t="s">
        <v>24</v>
      </c>
      <c r="O940" t="s">
        <v>29</v>
      </c>
      <c r="P940">
        <v>2500</v>
      </c>
      <c r="Q940" t="str">
        <f>VLOOKUP(A940&amp;C940&amp;D940,Sheet2!$A$1:$AX$1496,23,FALSE)</f>
        <v>LocationType.BarRestaurant:0.2;LocationType.Park:0.2;LocationType.Recreation:0.05;LocationType.Accommodation:0.55;</v>
      </c>
    </row>
    <row r="941" spans="1:17" x14ac:dyDescent="0.25">
      <c r="A941">
        <v>0</v>
      </c>
      <c r="B941" t="s">
        <v>43</v>
      </c>
      <c r="C941" t="s">
        <v>17</v>
      </c>
      <c r="D941" t="s">
        <v>52</v>
      </c>
      <c r="E941" t="s">
        <v>30</v>
      </c>
      <c r="F941" t="s">
        <v>26</v>
      </c>
      <c r="H941" t="s">
        <v>27</v>
      </c>
      <c r="I941">
        <v>2</v>
      </c>
      <c r="J941">
        <v>1.5</v>
      </c>
      <c r="K941">
        <v>3</v>
      </c>
      <c r="M941" t="s">
        <v>24</v>
      </c>
    </row>
    <row r="942" spans="1:17" x14ac:dyDescent="0.25">
      <c r="A942">
        <v>0</v>
      </c>
      <c r="B942" t="s">
        <v>43</v>
      </c>
      <c r="C942" t="s">
        <v>17</v>
      </c>
      <c r="D942" t="s">
        <v>52</v>
      </c>
      <c r="E942" t="s">
        <v>20</v>
      </c>
      <c r="F942" t="s">
        <v>74</v>
      </c>
      <c r="J942">
        <v>0.25</v>
      </c>
      <c r="K942">
        <v>0.33</v>
      </c>
      <c r="M942" t="s">
        <v>75</v>
      </c>
      <c r="N942" t="s">
        <v>24</v>
      </c>
      <c r="O942" t="s">
        <v>21</v>
      </c>
    </row>
    <row r="943" spans="1:17" x14ac:dyDescent="0.25">
      <c r="A943">
        <v>0</v>
      </c>
      <c r="B943" t="s">
        <v>43</v>
      </c>
      <c r="C943" t="s">
        <v>17</v>
      </c>
      <c r="D943" t="s">
        <v>52</v>
      </c>
      <c r="E943" t="s">
        <v>18</v>
      </c>
      <c r="F943" t="s">
        <v>31</v>
      </c>
      <c r="G943">
        <v>24</v>
      </c>
      <c r="M943" t="s">
        <v>21</v>
      </c>
    </row>
    <row r="944" spans="1:17" x14ac:dyDescent="0.25">
      <c r="A944">
        <v>0</v>
      </c>
      <c r="B944" t="s">
        <v>43</v>
      </c>
      <c r="C944" t="s">
        <v>17</v>
      </c>
      <c r="D944" t="s">
        <v>56</v>
      </c>
      <c r="E944" t="s">
        <v>18</v>
      </c>
      <c r="F944" t="s">
        <v>26</v>
      </c>
      <c r="H944" t="s">
        <v>27</v>
      </c>
      <c r="I944">
        <v>7.5</v>
      </c>
      <c r="J944">
        <v>6</v>
      </c>
      <c r="K944">
        <v>8</v>
      </c>
      <c r="M944" t="s">
        <v>21</v>
      </c>
    </row>
    <row r="945" spans="1:17" x14ac:dyDescent="0.25">
      <c r="A945">
        <v>0</v>
      </c>
      <c r="B945" t="s">
        <v>43</v>
      </c>
      <c r="C945" t="s">
        <v>17</v>
      </c>
      <c r="D945" t="s">
        <v>56</v>
      </c>
      <c r="E945" t="s">
        <v>20</v>
      </c>
      <c r="F945" t="s">
        <v>74</v>
      </c>
      <c r="J945">
        <v>0.25</v>
      </c>
      <c r="K945">
        <v>0.33</v>
      </c>
      <c r="M945" t="s">
        <v>75</v>
      </c>
      <c r="N945" t="s">
        <v>21</v>
      </c>
      <c r="O945" t="s">
        <v>22</v>
      </c>
    </row>
    <row r="946" spans="1:17" x14ac:dyDescent="0.25">
      <c r="A946">
        <v>0</v>
      </c>
      <c r="B946" t="s">
        <v>43</v>
      </c>
      <c r="C946" t="s">
        <v>17</v>
      </c>
      <c r="D946" t="s">
        <v>56</v>
      </c>
      <c r="E946" t="s">
        <v>23</v>
      </c>
      <c r="F946" t="s">
        <v>26</v>
      </c>
      <c r="H946" t="s">
        <v>19</v>
      </c>
      <c r="J946">
        <v>6</v>
      </c>
      <c r="K946">
        <v>8</v>
      </c>
      <c r="M946" t="s">
        <v>22</v>
      </c>
    </row>
    <row r="947" spans="1:17" x14ac:dyDescent="0.25">
      <c r="A947">
        <v>0</v>
      </c>
      <c r="B947" t="s">
        <v>43</v>
      </c>
      <c r="C947" t="s">
        <v>17</v>
      </c>
      <c r="D947" t="s">
        <v>56</v>
      </c>
      <c r="E947" t="s">
        <v>20</v>
      </c>
      <c r="F947" t="s">
        <v>74</v>
      </c>
      <c r="J947">
        <v>0.25</v>
      </c>
      <c r="K947">
        <v>0.33</v>
      </c>
      <c r="M947" t="s">
        <v>75</v>
      </c>
      <c r="N947" t="s">
        <v>24</v>
      </c>
      <c r="O947" t="s">
        <v>29</v>
      </c>
      <c r="P947">
        <v>2500</v>
      </c>
      <c r="Q947" t="str">
        <f>VLOOKUP(A947&amp;C947&amp;D947,Sheet2!$A$1:$AX$1496,23,FALSE)</f>
        <v>LocationType.BarRestaurant:0;LocationType.Park:0.3;LocationType.Recreation:0;LocationType.Accommodation:0.7;</v>
      </c>
    </row>
    <row r="948" spans="1:17" x14ac:dyDescent="0.25">
      <c r="A948">
        <v>0</v>
      </c>
      <c r="B948" t="s">
        <v>43</v>
      </c>
      <c r="C948" t="s">
        <v>17</v>
      </c>
      <c r="D948" t="s">
        <v>56</v>
      </c>
      <c r="E948" t="s">
        <v>30</v>
      </c>
      <c r="F948" t="s">
        <v>26</v>
      </c>
      <c r="H948" t="s">
        <v>19</v>
      </c>
      <c r="J948">
        <v>1</v>
      </c>
      <c r="K948">
        <v>2</v>
      </c>
      <c r="M948" t="s">
        <v>24</v>
      </c>
    </row>
    <row r="949" spans="1:17" x14ac:dyDescent="0.25">
      <c r="A949">
        <v>0</v>
      </c>
      <c r="B949" t="s">
        <v>43</v>
      </c>
      <c r="C949" t="s">
        <v>17</v>
      </c>
      <c r="D949" t="s">
        <v>56</v>
      </c>
      <c r="E949" t="s">
        <v>20</v>
      </c>
      <c r="F949" t="s">
        <v>74</v>
      </c>
      <c r="J949">
        <v>0.25</v>
      </c>
      <c r="K949">
        <v>0.33</v>
      </c>
      <c r="M949" t="s">
        <v>75</v>
      </c>
      <c r="N949" t="s">
        <v>24</v>
      </c>
      <c r="O949" t="s">
        <v>21</v>
      </c>
      <c r="P949">
        <v>1000</v>
      </c>
    </row>
    <row r="950" spans="1:17" x14ac:dyDescent="0.25">
      <c r="A950">
        <v>0</v>
      </c>
      <c r="B950" t="s">
        <v>43</v>
      </c>
      <c r="C950" t="s">
        <v>17</v>
      </c>
      <c r="D950" t="s">
        <v>56</v>
      </c>
      <c r="E950" t="s">
        <v>28</v>
      </c>
      <c r="F950" t="s">
        <v>26</v>
      </c>
      <c r="H950" t="s">
        <v>27</v>
      </c>
      <c r="I950">
        <v>0.75</v>
      </c>
      <c r="J950">
        <v>0.5</v>
      </c>
      <c r="K950">
        <v>1</v>
      </c>
      <c r="M950" t="s">
        <v>21</v>
      </c>
    </row>
    <row r="951" spans="1:17" x14ac:dyDescent="0.25">
      <c r="A951">
        <v>0</v>
      </c>
      <c r="B951" t="s">
        <v>43</v>
      </c>
      <c r="C951" t="s">
        <v>17</v>
      </c>
      <c r="D951" t="s">
        <v>56</v>
      </c>
      <c r="E951" t="s">
        <v>20</v>
      </c>
      <c r="F951" t="s">
        <v>74</v>
      </c>
      <c r="J951">
        <v>0.25</v>
      </c>
      <c r="K951">
        <v>0.33</v>
      </c>
      <c r="M951" t="s">
        <v>75</v>
      </c>
      <c r="N951" t="s">
        <v>24</v>
      </c>
      <c r="O951" t="s">
        <v>21</v>
      </c>
    </row>
    <row r="952" spans="1:17" x14ac:dyDescent="0.25">
      <c r="A952">
        <v>0</v>
      </c>
      <c r="B952" t="s">
        <v>43</v>
      </c>
      <c r="C952" t="s">
        <v>17</v>
      </c>
      <c r="D952" t="s">
        <v>56</v>
      </c>
      <c r="E952" t="s">
        <v>18</v>
      </c>
      <c r="F952" t="s">
        <v>31</v>
      </c>
      <c r="G952">
        <v>24</v>
      </c>
      <c r="M952" t="s">
        <v>21</v>
      </c>
    </row>
    <row r="953" spans="1:17" x14ac:dyDescent="0.25">
      <c r="A953">
        <v>0</v>
      </c>
      <c r="B953" t="s">
        <v>43</v>
      </c>
      <c r="C953" t="s">
        <v>36</v>
      </c>
      <c r="D953" t="s">
        <v>55</v>
      </c>
      <c r="E953" t="s">
        <v>18</v>
      </c>
      <c r="F953" t="s">
        <v>26</v>
      </c>
      <c r="H953" t="s">
        <v>19</v>
      </c>
      <c r="J953">
        <v>12</v>
      </c>
      <c r="K953">
        <v>14</v>
      </c>
      <c r="M953" t="s">
        <v>21</v>
      </c>
    </row>
    <row r="954" spans="1:17" x14ac:dyDescent="0.25">
      <c r="A954">
        <v>0</v>
      </c>
      <c r="B954" t="s">
        <v>43</v>
      </c>
      <c r="C954" t="s">
        <v>36</v>
      </c>
      <c r="D954" t="s">
        <v>55</v>
      </c>
      <c r="E954" t="s">
        <v>34</v>
      </c>
      <c r="F954" t="s">
        <v>26</v>
      </c>
      <c r="H954" t="s">
        <v>19</v>
      </c>
      <c r="J954">
        <v>1</v>
      </c>
      <c r="K954">
        <v>2</v>
      </c>
      <c r="M954" t="s">
        <v>24</v>
      </c>
    </row>
    <row r="955" spans="1:17" x14ac:dyDescent="0.25">
      <c r="A955">
        <v>0</v>
      </c>
      <c r="B955" t="s">
        <v>43</v>
      </c>
      <c r="C955" t="s">
        <v>36</v>
      </c>
      <c r="D955" t="s">
        <v>55</v>
      </c>
      <c r="E955" t="s">
        <v>20</v>
      </c>
      <c r="F955" t="s">
        <v>74</v>
      </c>
      <c r="J955">
        <v>0.25</v>
      </c>
      <c r="K955">
        <v>0.33</v>
      </c>
      <c r="M955" t="s">
        <v>75</v>
      </c>
      <c r="N955" t="s">
        <v>24</v>
      </c>
      <c r="O955" t="s">
        <v>29</v>
      </c>
      <c r="P955">
        <v>2500</v>
      </c>
      <c r="Q955" t="str">
        <f>VLOOKUP(A955&amp;C955&amp;D955,Sheet2!$A$1:$AX$1496,23,FALSE)</f>
        <v>LocationType.BarRestaurant:0.35;LocationType.Park:0;LocationType.Recreation:0.35;LocationType.Accommodation:0.3;</v>
      </c>
    </row>
    <row r="956" spans="1:17" x14ac:dyDescent="0.25">
      <c r="A956">
        <v>0</v>
      </c>
      <c r="B956" t="s">
        <v>43</v>
      </c>
      <c r="C956" t="s">
        <v>36</v>
      </c>
      <c r="D956" t="s">
        <v>55</v>
      </c>
      <c r="E956" t="s">
        <v>30</v>
      </c>
      <c r="F956" t="s">
        <v>26</v>
      </c>
      <c r="H956" t="s">
        <v>27</v>
      </c>
      <c r="I956">
        <v>2.5</v>
      </c>
      <c r="J956">
        <v>0.5</v>
      </c>
      <c r="K956">
        <v>4</v>
      </c>
      <c r="M956" t="s">
        <v>24</v>
      </c>
    </row>
    <row r="957" spans="1:17" x14ac:dyDescent="0.25">
      <c r="A957">
        <v>0</v>
      </c>
      <c r="B957" t="s">
        <v>43</v>
      </c>
      <c r="C957" t="s">
        <v>36</v>
      </c>
      <c r="D957" t="s">
        <v>55</v>
      </c>
      <c r="E957" t="s">
        <v>20</v>
      </c>
      <c r="F957" t="s">
        <v>74</v>
      </c>
      <c r="J957">
        <v>0.25</v>
      </c>
      <c r="K957">
        <v>0.33</v>
      </c>
      <c r="M957" t="s">
        <v>75</v>
      </c>
      <c r="N957" t="s">
        <v>24</v>
      </c>
      <c r="O957" t="s">
        <v>21</v>
      </c>
    </row>
    <row r="958" spans="1:17" x14ac:dyDescent="0.25">
      <c r="A958">
        <v>0</v>
      </c>
      <c r="B958" t="s">
        <v>43</v>
      </c>
      <c r="C958" t="s">
        <v>36</v>
      </c>
      <c r="D958" t="s">
        <v>55</v>
      </c>
      <c r="E958" t="s">
        <v>18</v>
      </c>
      <c r="F958" t="s">
        <v>31</v>
      </c>
      <c r="G958">
        <v>24</v>
      </c>
      <c r="M958" t="s">
        <v>21</v>
      </c>
    </row>
    <row r="959" spans="1:17" x14ac:dyDescent="0.25">
      <c r="A959">
        <v>0</v>
      </c>
      <c r="B959" t="s">
        <v>43</v>
      </c>
      <c r="C959" t="s">
        <v>36</v>
      </c>
      <c r="D959" t="s">
        <v>59</v>
      </c>
      <c r="E959" t="s">
        <v>18</v>
      </c>
      <c r="F959" t="s">
        <v>26</v>
      </c>
      <c r="H959" t="s">
        <v>19</v>
      </c>
      <c r="J959">
        <v>8</v>
      </c>
      <c r="K959">
        <v>10</v>
      </c>
      <c r="M959" t="s">
        <v>21</v>
      </c>
    </row>
    <row r="960" spans="1:17" x14ac:dyDescent="0.25">
      <c r="A960">
        <v>0</v>
      </c>
      <c r="B960" t="s">
        <v>43</v>
      </c>
      <c r="C960" t="s">
        <v>36</v>
      </c>
      <c r="D960" t="s">
        <v>59</v>
      </c>
      <c r="E960" t="s">
        <v>20</v>
      </c>
      <c r="F960" t="s">
        <v>74</v>
      </c>
      <c r="J960">
        <v>0.25</v>
      </c>
      <c r="K960">
        <v>0.33</v>
      </c>
      <c r="M960" t="s">
        <v>75</v>
      </c>
      <c r="N960" t="s">
        <v>21</v>
      </c>
      <c r="O960" t="s">
        <v>62</v>
      </c>
      <c r="Q960" t="str">
        <f>VLOOKUP(A960&amp;C960&amp;D960,Sheet2!$A$1:$AA$177,11,FALSE)</f>
        <v>LocationType.Retail: 0.04;LocationType.Supermarket: 0.2;LocationType.FoodBeverage: 0.32;LocationType.Mall: 0.16;LocationType.Pharmacy: 0.05;LocationType.Accommodation: 0.23;</v>
      </c>
    </row>
    <row r="961" spans="1:17" x14ac:dyDescent="0.25">
      <c r="A961">
        <v>0</v>
      </c>
      <c r="B961" t="s">
        <v>43</v>
      </c>
      <c r="C961" t="s">
        <v>36</v>
      </c>
      <c r="D961" t="s">
        <v>59</v>
      </c>
      <c r="E961" t="s">
        <v>25</v>
      </c>
      <c r="F961" t="s">
        <v>26</v>
      </c>
      <c r="H961" t="s">
        <v>27</v>
      </c>
      <c r="I961">
        <v>0.54</v>
      </c>
      <c r="J961">
        <v>0.25</v>
      </c>
      <c r="K961">
        <v>0.75</v>
      </c>
      <c r="M961" t="s">
        <v>24</v>
      </c>
    </row>
    <row r="962" spans="1:17" x14ac:dyDescent="0.25">
      <c r="A962">
        <v>0</v>
      </c>
      <c r="B962" t="s">
        <v>43</v>
      </c>
      <c r="C962" t="s">
        <v>36</v>
      </c>
      <c r="D962" t="s">
        <v>59</v>
      </c>
      <c r="E962" t="s">
        <v>20</v>
      </c>
      <c r="F962" t="s">
        <v>74</v>
      </c>
      <c r="I962">
        <v>0.54</v>
      </c>
      <c r="J962">
        <v>0.16</v>
      </c>
      <c r="K962">
        <v>0.25</v>
      </c>
      <c r="M962" t="s">
        <v>75</v>
      </c>
      <c r="N962" t="s">
        <v>24</v>
      </c>
      <c r="O962" t="s">
        <v>62</v>
      </c>
      <c r="Q962" t="s">
        <v>87</v>
      </c>
    </row>
    <row r="963" spans="1:17" x14ac:dyDescent="0.25">
      <c r="A963">
        <v>0</v>
      </c>
      <c r="B963" t="s">
        <v>43</v>
      </c>
      <c r="C963" t="s">
        <v>36</v>
      </c>
      <c r="D963" t="s">
        <v>59</v>
      </c>
      <c r="E963" t="s">
        <v>35</v>
      </c>
      <c r="F963" t="s">
        <v>26</v>
      </c>
      <c r="H963" t="s">
        <v>19</v>
      </c>
      <c r="J963">
        <v>0.75</v>
      </c>
      <c r="K963">
        <v>1</v>
      </c>
      <c r="M963" t="s">
        <v>24</v>
      </c>
    </row>
    <row r="964" spans="1:17" x14ac:dyDescent="0.25">
      <c r="A964">
        <v>0</v>
      </c>
      <c r="B964" t="s">
        <v>43</v>
      </c>
      <c r="C964" t="s">
        <v>36</v>
      </c>
      <c r="D964" t="s">
        <v>59</v>
      </c>
      <c r="E964" t="s">
        <v>20</v>
      </c>
      <c r="F964" t="s">
        <v>74</v>
      </c>
      <c r="J964">
        <v>0.25</v>
      </c>
      <c r="K964">
        <v>0.33</v>
      </c>
      <c r="M964" t="s">
        <v>75</v>
      </c>
      <c r="N964" t="s">
        <v>24</v>
      </c>
      <c r="O964" t="s">
        <v>21</v>
      </c>
    </row>
    <row r="965" spans="1:17" x14ac:dyDescent="0.25">
      <c r="A965">
        <v>0</v>
      </c>
      <c r="B965" t="s">
        <v>43</v>
      </c>
      <c r="C965" t="s">
        <v>36</v>
      </c>
      <c r="D965" t="s">
        <v>59</v>
      </c>
      <c r="E965" t="s">
        <v>28</v>
      </c>
      <c r="F965" t="s">
        <v>26</v>
      </c>
      <c r="H965" t="s">
        <v>27</v>
      </c>
      <c r="I965">
        <v>1</v>
      </c>
      <c r="J965">
        <v>0.5</v>
      </c>
      <c r="K965">
        <v>2</v>
      </c>
      <c r="M965" t="s">
        <v>21</v>
      </c>
    </row>
    <row r="966" spans="1:17" x14ac:dyDescent="0.25">
      <c r="A966">
        <v>0</v>
      </c>
      <c r="B966" t="s">
        <v>43</v>
      </c>
      <c r="C966" t="s">
        <v>36</v>
      </c>
      <c r="D966" t="s">
        <v>59</v>
      </c>
      <c r="E966" t="s">
        <v>20</v>
      </c>
      <c r="F966" t="s">
        <v>74</v>
      </c>
      <c r="J966">
        <v>0.25</v>
      </c>
      <c r="K966">
        <v>0.33</v>
      </c>
      <c r="M966" t="s">
        <v>75</v>
      </c>
      <c r="N966" t="s">
        <v>24</v>
      </c>
      <c r="O966" t="s">
        <v>29</v>
      </c>
      <c r="P966">
        <v>2500</v>
      </c>
      <c r="Q966" t="str">
        <f>VLOOKUP(A966&amp;C966&amp;D966,Sheet2!$A$1:$AX$1496,23,FALSE)</f>
        <v>LocationType.BarRestaurant:0.25;LocationType.Park:0.3;LocationType.Recreation:0.2;LocationType.Accommodation:0.25;</v>
      </c>
    </row>
    <row r="967" spans="1:17" x14ac:dyDescent="0.25">
      <c r="A967">
        <v>0</v>
      </c>
      <c r="B967" t="s">
        <v>43</v>
      </c>
      <c r="C967" t="s">
        <v>36</v>
      </c>
      <c r="D967" t="s">
        <v>59</v>
      </c>
      <c r="E967" t="s">
        <v>30</v>
      </c>
      <c r="F967" t="s">
        <v>26</v>
      </c>
      <c r="H967" t="s">
        <v>19</v>
      </c>
      <c r="J967">
        <v>5</v>
      </c>
      <c r="K967">
        <v>6</v>
      </c>
      <c r="M967" t="s">
        <v>24</v>
      </c>
    </row>
    <row r="968" spans="1:17" x14ac:dyDescent="0.25">
      <c r="A968">
        <v>0</v>
      </c>
      <c r="B968" t="s">
        <v>43</v>
      </c>
      <c r="C968" t="s">
        <v>36</v>
      </c>
      <c r="D968" t="s">
        <v>59</v>
      </c>
      <c r="E968" t="s">
        <v>20</v>
      </c>
      <c r="F968" t="s">
        <v>74</v>
      </c>
      <c r="J968">
        <v>0.25</v>
      </c>
      <c r="K968">
        <v>0.33</v>
      </c>
      <c r="M968" t="s">
        <v>75</v>
      </c>
      <c r="N968" t="s">
        <v>24</v>
      </c>
      <c r="O968" t="s">
        <v>21</v>
      </c>
    </row>
    <row r="969" spans="1:17" x14ac:dyDescent="0.25">
      <c r="A969">
        <v>0</v>
      </c>
      <c r="B969" t="s">
        <v>43</v>
      </c>
      <c r="C969" t="s">
        <v>36</v>
      </c>
      <c r="D969" t="s">
        <v>59</v>
      </c>
      <c r="E969" t="s">
        <v>18</v>
      </c>
      <c r="F969" t="s">
        <v>31</v>
      </c>
      <c r="G969">
        <v>24</v>
      </c>
      <c r="M969" t="s">
        <v>21</v>
      </c>
    </row>
    <row r="970" spans="1:17" x14ac:dyDescent="0.25">
      <c r="A970">
        <v>0</v>
      </c>
      <c r="B970" t="s">
        <v>43</v>
      </c>
      <c r="C970" t="s">
        <v>36</v>
      </c>
      <c r="D970" t="s">
        <v>53</v>
      </c>
      <c r="E970" t="s">
        <v>18</v>
      </c>
      <c r="F970" t="s">
        <v>26</v>
      </c>
      <c r="H970" t="s">
        <v>19</v>
      </c>
      <c r="J970">
        <v>8</v>
      </c>
      <c r="K970">
        <v>11</v>
      </c>
      <c r="M970" t="s">
        <v>21</v>
      </c>
    </row>
    <row r="971" spans="1:17" x14ac:dyDescent="0.25">
      <c r="A971">
        <v>0</v>
      </c>
      <c r="B971" t="s">
        <v>43</v>
      </c>
      <c r="C971" t="s">
        <v>36</v>
      </c>
      <c r="D971" t="s">
        <v>53</v>
      </c>
      <c r="E971" t="s">
        <v>20</v>
      </c>
      <c r="F971" t="s">
        <v>74</v>
      </c>
      <c r="J971">
        <v>0.25</v>
      </c>
      <c r="K971">
        <v>0.33</v>
      </c>
      <c r="M971" t="s">
        <v>75</v>
      </c>
      <c r="N971" t="s">
        <v>21</v>
      </c>
      <c r="O971" t="s">
        <v>62</v>
      </c>
      <c r="Q971" t="str">
        <f>VLOOKUP(A971&amp;C971&amp;D971,Sheet2!$A$1:$AA$177,11,FALSE)</f>
        <v>LocationType.Retail: 0.18;LocationType.Supermarket: 0.3;LocationType.FoodBeverage: 0.072;LocationType.Mall: 0.198;LocationType.Pharmacy: 0.045;LocationType.Accommodation: 0.205;</v>
      </c>
    </row>
    <row r="972" spans="1:17" x14ac:dyDescent="0.25">
      <c r="A972">
        <v>0</v>
      </c>
      <c r="B972" t="s">
        <v>43</v>
      </c>
      <c r="C972" t="s">
        <v>36</v>
      </c>
      <c r="D972" t="s">
        <v>53</v>
      </c>
      <c r="E972" t="s">
        <v>25</v>
      </c>
      <c r="F972" t="s">
        <v>26</v>
      </c>
      <c r="H972" t="s">
        <v>27</v>
      </c>
      <c r="I972">
        <v>0.75</v>
      </c>
      <c r="J972">
        <v>0.5</v>
      </c>
      <c r="K972">
        <v>1</v>
      </c>
      <c r="M972" t="s">
        <v>24</v>
      </c>
    </row>
    <row r="973" spans="1:17" x14ac:dyDescent="0.25">
      <c r="A973">
        <v>0</v>
      </c>
      <c r="B973" t="s">
        <v>43</v>
      </c>
      <c r="C973" t="s">
        <v>36</v>
      </c>
      <c r="D973" t="s">
        <v>53</v>
      </c>
      <c r="E973" t="s">
        <v>20</v>
      </c>
      <c r="F973" t="s">
        <v>74</v>
      </c>
      <c r="J973">
        <v>0.25</v>
      </c>
      <c r="K973">
        <v>0.33</v>
      </c>
      <c r="M973" t="s">
        <v>75</v>
      </c>
      <c r="N973" t="s">
        <v>24</v>
      </c>
      <c r="O973" t="s">
        <v>21</v>
      </c>
    </row>
    <row r="974" spans="1:17" x14ac:dyDescent="0.25">
      <c r="A974">
        <v>0</v>
      </c>
      <c r="B974" t="s">
        <v>43</v>
      </c>
      <c r="C974" t="s">
        <v>36</v>
      </c>
      <c r="D974" t="s">
        <v>53</v>
      </c>
      <c r="E974" t="s">
        <v>28</v>
      </c>
      <c r="F974" t="s">
        <v>26</v>
      </c>
      <c r="H974" t="s">
        <v>27</v>
      </c>
      <c r="I974">
        <v>1</v>
      </c>
      <c r="J974">
        <v>0.5</v>
      </c>
      <c r="K974">
        <v>2</v>
      </c>
      <c r="M974" t="s">
        <v>21</v>
      </c>
    </row>
    <row r="975" spans="1:17" x14ac:dyDescent="0.25">
      <c r="A975">
        <v>0</v>
      </c>
      <c r="B975" t="s">
        <v>43</v>
      </c>
      <c r="C975" t="s">
        <v>36</v>
      </c>
      <c r="D975" t="s">
        <v>53</v>
      </c>
      <c r="E975" t="s">
        <v>20</v>
      </c>
      <c r="F975" t="s">
        <v>74</v>
      </c>
      <c r="J975">
        <v>0.25</v>
      </c>
      <c r="K975">
        <v>0.33</v>
      </c>
      <c r="M975" t="s">
        <v>75</v>
      </c>
      <c r="N975" t="s">
        <v>24</v>
      </c>
      <c r="O975" t="s">
        <v>29</v>
      </c>
      <c r="P975">
        <v>2500</v>
      </c>
      <c r="Q975" t="str">
        <f>VLOOKUP(A975&amp;C975&amp;D975,Sheet2!$A$1:$AX$1496,23,FALSE)</f>
        <v>LocationType.BarRestaurant:0.2;LocationType.Park:0.2;LocationType.Recreation:0.15;LocationType.Accommodation:0.45;</v>
      </c>
    </row>
    <row r="976" spans="1:17" x14ac:dyDescent="0.25">
      <c r="A976">
        <v>0</v>
      </c>
      <c r="B976" t="s">
        <v>43</v>
      </c>
      <c r="C976" t="s">
        <v>36</v>
      </c>
      <c r="D976" t="s">
        <v>53</v>
      </c>
      <c r="E976" t="s">
        <v>30</v>
      </c>
      <c r="F976" t="s">
        <v>26</v>
      </c>
      <c r="H976" t="s">
        <v>27</v>
      </c>
      <c r="I976">
        <v>4</v>
      </c>
      <c r="J976">
        <v>3</v>
      </c>
      <c r="K976">
        <v>5</v>
      </c>
      <c r="M976" t="s">
        <v>24</v>
      </c>
    </row>
    <row r="977" spans="1:17" x14ac:dyDescent="0.25">
      <c r="A977">
        <v>0</v>
      </c>
      <c r="B977" t="s">
        <v>43</v>
      </c>
      <c r="C977" t="s">
        <v>36</v>
      </c>
      <c r="D977" t="s">
        <v>53</v>
      </c>
      <c r="E977" t="s">
        <v>20</v>
      </c>
      <c r="F977" t="s">
        <v>74</v>
      </c>
      <c r="J977">
        <v>0.25</v>
      </c>
      <c r="K977">
        <v>0.33</v>
      </c>
      <c r="M977" t="s">
        <v>75</v>
      </c>
      <c r="N977" t="s">
        <v>24</v>
      </c>
      <c r="O977" t="s">
        <v>21</v>
      </c>
    </row>
    <row r="978" spans="1:17" x14ac:dyDescent="0.25">
      <c r="A978">
        <v>0</v>
      </c>
      <c r="B978" t="s">
        <v>43</v>
      </c>
      <c r="C978" t="s">
        <v>36</v>
      </c>
      <c r="D978" t="s">
        <v>53</v>
      </c>
      <c r="E978" t="s">
        <v>18</v>
      </c>
      <c r="F978" t="s">
        <v>31</v>
      </c>
      <c r="G978">
        <v>24</v>
      </c>
      <c r="M978" t="s">
        <v>21</v>
      </c>
    </row>
    <row r="979" spans="1:17" x14ac:dyDescent="0.25">
      <c r="A979">
        <v>0</v>
      </c>
      <c r="B979" t="s">
        <v>43</v>
      </c>
      <c r="C979" t="s">
        <v>36</v>
      </c>
      <c r="D979" t="s">
        <v>56</v>
      </c>
      <c r="E979" t="s">
        <v>18</v>
      </c>
      <c r="F979" t="s">
        <v>26</v>
      </c>
      <c r="H979" t="s">
        <v>19</v>
      </c>
      <c r="J979">
        <v>8</v>
      </c>
      <c r="K979">
        <v>10</v>
      </c>
      <c r="M979" t="s">
        <v>21</v>
      </c>
    </row>
    <row r="980" spans="1:17" x14ac:dyDescent="0.25">
      <c r="A980">
        <v>0</v>
      </c>
      <c r="B980" t="s">
        <v>43</v>
      </c>
      <c r="C980" t="s">
        <v>36</v>
      </c>
      <c r="D980" t="s">
        <v>56</v>
      </c>
      <c r="E980" t="s">
        <v>20</v>
      </c>
      <c r="F980" t="s">
        <v>74</v>
      </c>
      <c r="J980">
        <v>0.25</v>
      </c>
      <c r="K980">
        <v>0.33</v>
      </c>
      <c r="M980" t="s">
        <v>75</v>
      </c>
      <c r="N980" t="s">
        <v>21</v>
      </c>
      <c r="O980" t="s">
        <v>29</v>
      </c>
      <c r="P980">
        <v>2500</v>
      </c>
      <c r="Q980" t="str">
        <f>VLOOKUP(A980&amp;C980&amp;D980,Sheet2!$A$1:$AX$1496,23,FALSE)</f>
        <v>LocationType.BarRestaurant:0;LocationType.Park:0.2;LocationType.Recreation:0;LocationType.Accommodation:0.8;</v>
      </c>
    </row>
    <row r="981" spans="1:17" x14ac:dyDescent="0.25">
      <c r="A981">
        <v>0</v>
      </c>
      <c r="B981" t="s">
        <v>43</v>
      </c>
      <c r="C981" t="s">
        <v>36</v>
      </c>
      <c r="D981" t="s">
        <v>56</v>
      </c>
      <c r="E981" t="s">
        <v>30</v>
      </c>
      <c r="F981" t="s">
        <v>26</v>
      </c>
      <c r="H981" t="s">
        <v>19</v>
      </c>
      <c r="J981">
        <v>2</v>
      </c>
      <c r="K981">
        <v>4</v>
      </c>
      <c r="M981" t="s">
        <v>24</v>
      </c>
    </row>
    <row r="982" spans="1:17" x14ac:dyDescent="0.25">
      <c r="A982">
        <v>0</v>
      </c>
      <c r="B982" t="s">
        <v>43</v>
      </c>
      <c r="C982" t="s">
        <v>36</v>
      </c>
      <c r="D982" t="s">
        <v>56</v>
      </c>
      <c r="E982" t="s">
        <v>20</v>
      </c>
      <c r="F982" t="s">
        <v>74</v>
      </c>
      <c r="J982">
        <v>0.25</v>
      </c>
      <c r="K982">
        <v>0.33</v>
      </c>
      <c r="M982" t="s">
        <v>75</v>
      </c>
      <c r="N982" t="s">
        <v>24</v>
      </c>
      <c r="O982" t="s">
        <v>21</v>
      </c>
    </row>
    <row r="983" spans="1:17" x14ac:dyDescent="0.25">
      <c r="A983">
        <v>0</v>
      </c>
      <c r="B983" t="s">
        <v>43</v>
      </c>
      <c r="C983" t="s">
        <v>36</v>
      </c>
      <c r="D983" t="s">
        <v>56</v>
      </c>
      <c r="E983" t="s">
        <v>28</v>
      </c>
      <c r="F983" t="s">
        <v>26</v>
      </c>
      <c r="H983" t="s">
        <v>27</v>
      </c>
      <c r="I983">
        <v>1</v>
      </c>
      <c r="J983">
        <v>0.5</v>
      </c>
      <c r="K983">
        <v>2</v>
      </c>
      <c r="M983" t="s">
        <v>21</v>
      </c>
    </row>
    <row r="984" spans="1:17" x14ac:dyDescent="0.25">
      <c r="A984">
        <v>0</v>
      </c>
      <c r="B984" t="s">
        <v>43</v>
      </c>
      <c r="C984" t="s">
        <v>36</v>
      </c>
      <c r="D984" t="s">
        <v>56</v>
      </c>
      <c r="E984" t="s">
        <v>18</v>
      </c>
      <c r="F984" t="s">
        <v>31</v>
      </c>
      <c r="G984">
        <v>24</v>
      </c>
      <c r="M984" t="s">
        <v>21</v>
      </c>
    </row>
    <row r="985" spans="1:17" x14ac:dyDescent="0.25">
      <c r="A985">
        <v>0</v>
      </c>
      <c r="B985" t="s">
        <v>43</v>
      </c>
      <c r="C985" t="s">
        <v>37</v>
      </c>
      <c r="D985" t="s">
        <v>59</v>
      </c>
      <c r="E985" t="s">
        <v>18</v>
      </c>
      <c r="F985" t="s">
        <v>26</v>
      </c>
      <c r="H985" t="s">
        <v>19</v>
      </c>
      <c r="J985">
        <v>8</v>
      </c>
      <c r="K985">
        <v>9</v>
      </c>
      <c r="M985" t="s">
        <v>21</v>
      </c>
    </row>
    <row r="986" spans="1:17" x14ac:dyDescent="0.25">
      <c r="A986">
        <v>0</v>
      </c>
      <c r="B986" t="s">
        <v>43</v>
      </c>
      <c r="C986" t="s">
        <v>37</v>
      </c>
      <c r="D986" t="s">
        <v>59</v>
      </c>
      <c r="E986" t="s">
        <v>20</v>
      </c>
      <c r="F986" t="s">
        <v>74</v>
      </c>
      <c r="J986">
        <v>0.25</v>
      </c>
      <c r="K986">
        <v>0.33</v>
      </c>
      <c r="M986" t="s">
        <v>75</v>
      </c>
      <c r="N986" t="s">
        <v>21</v>
      </c>
      <c r="O986" t="s">
        <v>62</v>
      </c>
      <c r="Q986" t="s">
        <v>87</v>
      </c>
    </row>
    <row r="987" spans="1:17" x14ac:dyDescent="0.25">
      <c r="A987">
        <v>0</v>
      </c>
      <c r="B987" t="s">
        <v>43</v>
      </c>
      <c r="C987" t="s">
        <v>37</v>
      </c>
      <c r="D987" t="s">
        <v>59</v>
      </c>
      <c r="E987" t="s">
        <v>35</v>
      </c>
      <c r="F987" t="s">
        <v>26</v>
      </c>
      <c r="H987" t="s">
        <v>19</v>
      </c>
      <c r="J987">
        <v>1</v>
      </c>
      <c r="K987">
        <v>1.5</v>
      </c>
      <c r="M987" t="s">
        <v>24</v>
      </c>
    </row>
    <row r="988" spans="1:17" x14ac:dyDescent="0.25">
      <c r="A988">
        <v>0</v>
      </c>
      <c r="B988" t="s">
        <v>43</v>
      </c>
      <c r="C988" t="s">
        <v>37</v>
      </c>
      <c r="D988" t="s">
        <v>59</v>
      </c>
      <c r="E988" t="s">
        <v>20</v>
      </c>
      <c r="F988" t="s">
        <v>74</v>
      </c>
      <c r="J988">
        <v>0.25</v>
      </c>
      <c r="K988">
        <v>0.33</v>
      </c>
      <c r="M988" t="s">
        <v>75</v>
      </c>
      <c r="N988" t="s">
        <v>24</v>
      </c>
      <c r="O988" t="s">
        <v>21</v>
      </c>
    </row>
    <row r="989" spans="1:17" x14ac:dyDescent="0.25">
      <c r="A989">
        <v>0</v>
      </c>
      <c r="B989" t="s">
        <v>43</v>
      </c>
      <c r="C989" t="s">
        <v>37</v>
      </c>
      <c r="D989" t="s">
        <v>59</v>
      </c>
      <c r="E989" t="s">
        <v>18</v>
      </c>
      <c r="F989" t="s">
        <v>26</v>
      </c>
      <c r="H989" t="s">
        <v>19</v>
      </c>
      <c r="I989">
        <v>0.54</v>
      </c>
      <c r="J989">
        <v>0.08</v>
      </c>
      <c r="K989">
        <v>0.25</v>
      </c>
      <c r="M989" t="s">
        <v>24</v>
      </c>
    </row>
    <row r="990" spans="1:17" x14ac:dyDescent="0.25">
      <c r="A990">
        <v>0</v>
      </c>
      <c r="B990" t="s">
        <v>43</v>
      </c>
      <c r="C990" t="s">
        <v>37</v>
      </c>
      <c r="D990" t="s">
        <v>59</v>
      </c>
      <c r="E990" t="s">
        <v>20</v>
      </c>
      <c r="F990" t="s">
        <v>74</v>
      </c>
      <c r="J990">
        <v>0.25</v>
      </c>
      <c r="K990">
        <v>0.33</v>
      </c>
      <c r="M990" t="s">
        <v>75</v>
      </c>
      <c r="N990" t="s">
        <v>24</v>
      </c>
      <c r="O990" t="s">
        <v>62</v>
      </c>
      <c r="Q990" t="str">
        <f>VLOOKUP(A990&amp;C990&amp;D990,Sheet2!$A$1:$AA$177,11,FALSE)</f>
        <v>LocationType.Retail: 0.12;LocationType.Supermarket: 0.25;LocationType.FoodBeverage: 0.32;LocationType.Mall: 0.08;LocationType.Pharmacy: 0.05;LocationType.Accommodation: 0.18;</v>
      </c>
    </row>
    <row r="991" spans="1:17" x14ac:dyDescent="0.25">
      <c r="A991">
        <v>0</v>
      </c>
      <c r="B991" t="s">
        <v>43</v>
      </c>
      <c r="C991" t="s">
        <v>37</v>
      </c>
      <c r="D991" t="s">
        <v>59</v>
      </c>
      <c r="E991" t="s">
        <v>25</v>
      </c>
      <c r="F991" t="s">
        <v>26</v>
      </c>
      <c r="H991" t="s">
        <v>27</v>
      </c>
      <c r="I991">
        <v>0.54</v>
      </c>
      <c r="J991">
        <v>0.25</v>
      </c>
      <c r="K991">
        <v>0.75</v>
      </c>
      <c r="M991" t="s">
        <v>24</v>
      </c>
    </row>
    <row r="992" spans="1:17" x14ac:dyDescent="0.25">
      <c r="A992">
        <v>0</v>
      </c>
      <c r="B992" t="s">
        <v>43</v>
      </c>
      <c r="C992" t="s">
        <v>37</v>
      </c>
      <c r="D992" t="s">
        <v>59</v>
      </c>
      <c r="E992" t="s">
        <v>20</v>
      </c>
      <c r="F992" t="s">
        <v>74</v>
      </c>
      <c r="J992">
        <v>0.25</v>
      </c>
      <c r="K992">
        <v>0.33</v>
      </c>
      <c r="M992" t="s">
        <v>75</v>
      </c>
      <c r="N992" t="s">
        <v>24</v>
      </c>
      <c r="O992" t="s">
        <v>21</v>
      </c>
    </row>
    <row r="993" spans="1:17" x14ac:dyDescent="0.25">
      <c r="A993">
        <v>0</v>
      </c>
      <c r="B993" t="s">
        <v>43</v>
      </c>
      <c r="C993" t="s">
        <v>37</v>
      </c>
      <c r="D993" t="s">
        <v>59</v>
      </c>
      <c r="E993" t="s">
        <v>28</v>
      </c>
      <c r="F993" t="s">
        <v>26</v>
      </c>
      <c r="H993" t="s">
        <v>27</v>
      </c>
      <c r="I993">
        <v>1</v>
      </c>
      <c r="J993">
        <v>0.5</v>
      </c>
      <c r="K993">
        <v>2</v>
      </c>
      <c r="M993" t="s">
        <v>21</v>
      </c>
    </row>
    <row r="994" spans="1:17" x14ac:dyDescent="0.25">
      <c r="A994">
        <v>0</v>
      </c>
      <c r="B994" t="s">
        <v>43</v>
      </c>
      <c r="C994" t="s">
        <v>37</v>
      </c>
      <c r="D994" t="s">
        <v>59</v>
      </c>
      <c r="E994" t="s">
        <v>20</v>
      </c>
      <c r="F994" t="s">
        <v>74</v>
      </c>
      <c r="J994">
        <v>0.25</v>
      </c>
      <c r="K994">
        <v>0.33</v>
      </c>
      <c r="M994" t="s">
        <v>75</v>
      </c>
      <c r="N994" t="s">
        <v>24</v>
      </c>
      <c r="O994" t="s">
        <v>29</v>
      </c>
      <c r="P994">
        <v>2500</v>
      </c>
      <c r="Q994" t="str">
        <f>VLOOKUP(A994&amp;C994&amp;D994,Sheet2!$A$1:$AX$1496,23,FALSE)</f>
        <v>LocationType.BarRestaurant:0.1;LocationType.Park:0.3;LocationType.Recreation:0.25;LocationType.Accommodation:0.35;</v>
      </c>
    </row>
    <row r="995" spans="1:17" x14ac:dyDescent="0.25">
      <c r="A995">
        <v>0</v>
      </c>
      <c r="B995" t="s">
        <v>43</v>
      </c>
      <c r="C995" t="s">
        <v>37</v>
      </c>
      <c r="D995" t="s">
        <v>59</v>
      </c>
      <c r="E995" t="s">
        <v>30</v>
      </c>
      <c r="F995" t="s">
        <v>26</v>
      </c>
      <c r="H995" t="s">
        <v>27</v>
      </c>
      <c r="I995">
        <v>2</v>
      </c>
      <c r="J995">
        <v>1</v>
      </c>
      <c r="K995">
        <v>3</v>
      </c>
      <c r="M995" t="s">
        <v>24</v>
      </c>
    </row>
    <row r="996" spans="1:17" x14ac:dyDescent="0.25">
      <c r="A996">
        <v>0</v>
      </c>
      <c r="B996" t="s">
        <v>43</v>
      </c>
      <c r="C996" t="s">
        <v>37</v>
      </c>
      <c r="D996" t="s">
        <v>59</v>
      </c>
      <c r="E996" t="s">
        <v>20</v>
      </c>
      <c r="F996" t="s">
        <v>74</v>
      </c>
      <c r="J996">
        <v>0.25</v>
      </c>
      <c r="K996">
        <v>0.33</v>
      </c>
      <c r="M996" t="s">
        <v>75</v>
      </c>
      <c r="N996" t="s">
        <v>24</v>
      </c>
      <c r="O996" t="s">
        <v>21</v>
      </c>
    </row>
    <row r="997" spans="1:17" x14ac:dyDescent="0.25">
      <c r="A997">
        <v>0</v>
      </c>
      <c r="B997" t="s">
        <v>43</v>
      </c>
      <c r="C997" t="s">
        <v>37</v>
      </c>
      <c r="D997" t="s">
        <v>59</v>
      </c>
      <c r="E997" t="s">
        <v>18</v>
      </c>
      <c r="F997" t="s">
        <v>31</v>
      </c>
      <c r="G997">
        <v>24</v>
      </c>
      <c r="M997" t="s">
        <v>21</v>
      </c>
    </row>
    <row r="998" spans="1:17" x14ac:dyDescent="0.25">
      <c r="A998">
        <v>0</v>
      </c>
      <c r="B998" t="s">
        <v>43</v>
      </c>
      <c r="C998" t="s">
        <v>38</v>
      </c>
      <c r="D998" t="s">
        <v>59</v>
      </c>
      <c r="E998" t="s">
        <v>18</v>
      </c>
      <c r="F998" t="s">
        <v>26</v>
      </c>
      <c r="H998" t="s">
        <v>19</v>
      </c>
      <c r="J998">
        <v>8</v>
      </c>
      <c r="K998">
        <v>10</v>
      </c>
      <c r="M998" t="s">
        <v>21</v>
      </c>
    </row>
    <row r="999" spans="1:17" x14ac:dyDescent="0.25">
      <c r="A999">
        <v>0</v>
      </c>
      <c r="B999" t="s">
        <v>43</v>
      </c>
      <c r="C999" t="s">
        <v>38</v>
      </c>
      <c r="D999" t="s">
        <v>59</v>
      </c>
      <c r="E999" t="s">
        <v>20</v>
      </c>
      <c r="F999" t="s">
        <v>74</v>
      </c>
      <c r="J999">
        <v>0.25</v>
      </c>
      <c r="K999">
        <v>0.33</v>
      </c>
      <c r="M999" t="s">
        <v>75</v>
      </c>
      <c r="N999" t="s">
        <v>21</v>
      </c>
      <c r="O999" t="s">
        <v>29</v>
      </c>
      <c r="P999">
        <v>2500</v>
      </c>
      <c r="Q999" t="str">
        <f>VLOOKUP(A999&amp;C999&amp;D999,Sheet2!$A$1:$AX$1496,23,FALSE)</f>
        <v>LocationType.BarRestaurant:0.2;LocationType.Park:0.3;LocationType.Recreation:0;LocationType.Accommodation:0.5;</v>
      </c>
    </row>
    <row r="1000" spans="1:17" x14ac:dyDescent="0.25">
      <c r="A1000">
        <v>0</v>
      </c>
      <c r="B1000" t="s">
        <v>43</v>
      </c>
      <c r="C1000" t="s">
        <v>38</v>
      </c>
      <c r="D1000" t="s">
        <v>59</v>
      </c>
      <c r="E1000" t="s">
        <v>30</v>
      </c>
      <c r="F1000" t="s">
        <v>26</v>
      </c>
      <c r="H1000" t="s">
        <v>27</v>
      </c>
      <c r="I1000">
        <v>3.5</v>
      </c>
      <c r="J1000">
        <v>3</v>
      </c>
      <c r="K1000">
        <v>4</v>
      </c>
      <c r="M1000" t="s">
        <v>24</v>
      </c>
    </row>
    <row r="1001" spans="1:17" x14ac:dyDescent="0.25">
      <c r="A1001">
        <v>0</v>
      </c>
      <c r="B1001" t="s">
        <v>43</v>
      </c>
      <c r="C1001" t="s">
        <v>38</v>
      </c>
      <c r="D1001" t="s">
        <v>59</v>
      </c>
      <c r="E1001" t="s">
        <v>20</v>
      </c>
      <c r="F1001" t="s">
        <v>74</v>
      </c>
      <c r="J1001">
        <v>0.25</v>
      </c>
      <c r="K1001">
        <v>0.33</v>
      </c>
      <c r="M1001" t="s">
        <v>75</v>
      </c>
      <c r="N1001" t="s">
        <v>24</v>
      </c>
      <c r="O1001" t="s">
        <v>21</v>
      </c>
    </row>
    <row r="1002" spans="1:17" x14ac:dyDescent="0.25">
      <c r="A1002">
        <v>0</v>
      </c>
      <c r="B1002" t="s">
        <v>43</v>
      </c>
      <c r="C1002" t="s">
        <v>38</v>
      </c>
      <c r="D1002" t="s">
        <v>59</v>
      </c>
      <c r="E1002" t="s">
        <v>28</v>
      </c>
      <c r="F1002" t="s">
        <v>26</v>
      </c>
      <c r="H1002" t="s">
        <v>27</v>
      </c>
      <c r="I1002">
        <v>1</v>
      </c>
      <c r="J1002">
        <v>0.5</v>
      </c>
      <c r="K1002">
        <v>2</v>
      </c>
      <c r="M1002" t="s">
        <v>21</v>
      </c>
    </row>
    <row r="1003" spans="1:17" x14ac:dyDescent="0.25">
      <c r="A1003">
        <v>0</v>
      </c>
      <c r="B1003" t="s">
        <v>43</v>
      </c>
      <c r="C1003" t="s">
        <v>38</v>
      </c>
      <c r="D1003" t="s">
        <v>59</v>
      </c>
      <c r="E1003" t="s">
        <v>18</v>
      </c>
      <c r="F1003" t="s">
        <v>31</v>
      </c>
      <c r="G1003">
        <v>24</v>
      </c>
      <c r="M1003" t="s">
        <v>21</v>
      </c>
    </row>
    <row r="1004" spans="1:17" x14ac:dyDescent="0.25">
      <c r="A1004">
        <v>0</v>
      </c>
      <c r="B1004" t="s">
        <v>43</v>
      </c>
      <c r="C1004" t="s">
        <v>38</v>
      </c>
      <c r="D1004" t="s">
        <v>55</v>
      </c>
      <c r="E1004" t="s">
        <v>18</v>
      </c>
      <c r="F1004" t="s">
        <v>26</v>
      </c>
      <c r="H1004" t="s">
        <v>19</v>
      </c>
      <c r="J1004">
        <v>12</v>
      </c>
      <c r="K1004">
        <v>14</v>
      </c>
      <c r="M1004" t="s">
        <v>21</v>
      </c>
    </row>
    <row r="1005" spans="1:17" x14ac:dyDescent="0.25">
      <c r="A1005">
        <v>0</v>
      </c>
      <c r="B1005" t="s">
        <v>43</v>
      </c>
      <c r="C1005" t="s">
        <v>38</v>
      </c>
      <c r="D1005" t="s">
        <v>55</v>
      </c>
      <c r="E1005" t="s">
        <v>20</v>
      </c>
      <c r="F1005" t="s">
        <v>74</v>
      </c>
      <c r="J1005">
        <v>0.25</v>
      </c>
      <c r="K1005">
        <v>0.33</v>
      </c>
      <c r="M1005" t="s">
        <v>75</v>
      </c>
      <c r="N1005" t="s">
        <v>21</v>
      </c>
      <c r="O1005" t="s">
        <v>62</v>
      </c>
      <c r="Q1005" t="str">
        <f>VLOOKUP(A1005&amp;C1005&amp;D1005,Sheet2!$A$1:$AA$177,11,FALSE)</f>
        <v>LocationType.Retail: 0.15;LocationType.Supermarket: 0.15;LocationType.FoodBeverage: 0.075;LocationType.Mall: 0.1;LocationType.Pharmacy: 0;LocationType.Accommodation: 0.525;</v>
      </c>
    </row>
    <row r="1006" spans="1:17" x14ac:dyDescent="0.25">
      <c r="A1006">
        <v>0</v>
      </c>
      <c r="B1006" t="s">
        <v>43</v>
      </c>
      <c r="C1006" t="s">
        <v>38</v>
      </c>
      <c r="D1006" t="s">
        <v>55</v>
      </c>
      <c r="E1006" t="s">
        <v>25</v>
      </c>
      <c r="F1006" t="s">
        <v>26</v>
      </c>
      <c r="H1006" t="s">
        <v>27</v>
      </c>
      <c r="I1006">
        <v>0.75</v>
      </c>
      <c r="J1006">
        <v>0.5</v>
      </c>
      <c r="K1006">
        <v>1</v>
      </c>
      <c r="M1006" t="s">
        <v>24</v>
      </c>
    </row>
    <row r="1007" spans="1:17" x14ac:dyDescent="0.25">
      <c r="A1007">
        <v>0</v>
      </c>
      <c r="B1007" t="s">
        <v>43</v>
      </c>
      <c r="C1007" t="s">
        <v>38</v>
      </c>
      <c r="D1007" t="s">
        <v>55</v>
      </c>
      <c r="E1007" t="s">
        <v>20</v>
      </c>
      <c r="F1007" t="s">
        <v>74</v>
      </c>
      <c r="J1007">
        <v>0.25</v>
      </c>
      <c r="K1007">
        <v>0.33</v>
      </c>
      <c r="M1007" t="s">
        <v>75</v>
      </c>
      <c r="N1007" t="s">
        <v>24</v>
      </c>
      <c r="O1007" t="s">
        <v>21</v>
      </c>
      <c r="P1007">
        <v>1000</v>
      </c>
    </row>
    <row r="1008" spans="1:17" x14ac:dyDescent="0.25">
      <c r="A1008">
        <v>0</v>
      </c>
      <c r="B1008" t="s">
        <v>43</v>
      </c>
      <c r="C1008" t="s">
        <v>38</v>
      </c>
      <c r="D1008" t="s">
        <v>55</v>
      </c>
      <c r="E1008" t="s">
        <v>18</v>
      </c>
      <c r="F1008" t="s">
        <v>26</v>
      </c>
      <c r="H1008" t="s">
        <v>19</v>
      </c>
      <c r="J1008">
        <v>1</v>
      </c>
      <c r="K1008">
        <v>2</v>
      </c>
      <c r="M1008" t="s">
        <v>21</v>
      </c>
    </row>
    <row r="1009" spans="1:17" x14ac:dyDescent="0.25">
      <c r="A1009">
        <v>0</v>
      </c>
      <c r="B1009" t="s">
        <v>43</v>
      </c>
      <c r="C1009" t="s">
        <v>38</v>
      </c>
      <c r="D1009" t="s">
        <v>55</v>
      </c>
      <c r="E1009" t="s">
        <v>20</v>
      </c>
      <c r="F1009" t="s">
        <v>74</v>
      </c>
      <c r="J1009">
        <v>0.25</v>
      </c>
      <c r="K1009">
        <v>0.33</v>
      </c>
      <c r="M1009" t="s">
        <v>75</v>
      </c>
      <c r="N1009" t="s">
        <v>21</v>
      </c>
      <c r="O1009" t="s">
        <v>29</v>
      </c>
      <c r="P1009">
        <v>2500</v>
      </c>
      <c r="Q1009" t="str">
        <f>VLOOKUP(A1009&amp;C1009&amp;D1009,Sheet2!$A$1:$AX$1496,23,FALSE)</f>
        <v>LocationType.BarRestaurant:0.3;LocationType.Park:0.35;LocationType.Recreation:0;LocationType.Accommodation:0.35;</v>
      </c>
    </row>
    <row r="1010" spans="1:17" x14ac:dyDescent="0.25">
      <c r="A1010">
        <v>0</v>
      </c>
      <c r="B1010" t="s">
        <v>43</v>
      </c>
      <c r="C1010" t="s">
        <v>38</v>
      </c>
      <c r="D1010" t="s">
        <v>55</v>
      </c>
      <c r="E1010" t="s">
        <v>30</v>
      </c>
      <c r="F1010" t="s">
        <v>26</v>
      </c>
      <c r="H1010" t="s">
        <v>27</v>
      </c>
      <c r="I1010">
        <v>1.5</v>
      </c>
      <c r="J1010">
        <v>1</v>
      </c>
      <c r="K1010">
        <v>2</v>
      </c>
      <c r="M1010" t="s">
        <v>24</v>
      </c>
    </row>
    <row r="1011" spans="1:17" x14ac:dyDescent="0.25">
      <c r="A1011">
        <v>0</v>
      </c>
      <c r="B1011" t="s">
        <v>43</v>
      </c>
      <c r="C1011" t="s">
        <v>38</v>
      </c>
      <c r="D1011" t="s">
        <v>55</v>
      </c>
      <c r="E1011" t="s">
        <v>20</v>
      </c>
      <c r="F1011" t="s">
        <v>74</v>
      </c>
      <c r="J1011">
        <v>0.25</v>
      </c>
      <c r="K1011">
        <v>0.33</v>
      </c>
      <c r="M1011" t="s">
        <v>75</v>
      </c>
      <c r="N1011" t="s">
        <v>24</v>
      </c>
      <c r="O1011" t="s">
        <v>21</v>
      </c>
    </row>
    <row r="1012" spans="1:17" x14ac:dyDescent="0.25">
      <c r="A1012">
        <v>0</v>
      </c>
      <c r="B1012" t="s">
        <v>43</v>
      </c>
      <c r="C1012" t="s">
        <v>38</v>
      </c>
      <c r="D1012" t="s">
        <v>55</v>
      </c>
      <c r="E1012" t="s">
        <v>18</v>
      </c>
      <c r="F1012" t="s">
        <v>31</v>
      </c>
      <c r="G1012">
        <v>24</v>
      </c>
      <c r="M1012" t="s">
        <v>21</v>
      </c>
    </row>
    <row r="1013" spans="1:17" x14ac:dyDescent="0.25">
      <c r="A1013">
        <v>0</v>
      </c>
      <c r="B1013" t="s">
        <v>43</v>
      </c>
      <c r="C1013" t="s">
        <v>37</v>
      </c>
      <c r="D1013" t="s">
        <v>55</v>
      </c>
      <c r="E1013" t="s">
        <v>18</v>
      </c>
      <c r="F1013" t="s">
        <v>26</v>
      </c>
      <c r="H1013" t="s">
        <v>27</v>
      </c>
      <c r="I1013">
        <v>7.5</v>
      </c>
      <c r="J1013">
        <v>6</v>
      </c>
      <c r="K1013">
        <v>8</v>
      </c>
      <c r="M1013" t="s">
        <v>21</v>
      </c>
    </row>
    <row r="1014" spans="1:17" x14ac:dyDescent="0.25">
      <c r="A1014">
        <v>0</v>
      </c>
      <c r="B1014" t="s">
        <v>43</v>
      </c>
      <c r="C1014" t="s">
        <v>37</v>
      </c>
      <c r="D1014" t="s">
        <v>55</v>
      </c>
      <c r="E1014" t="s">
        <v>20</v>
      </c>
      <c r="F1014" t="s">
        <v>74</v>
      </c>
      <c r="J1014">
        <v>0.25</v>
      </c>
      <c r="K1014">
        <v>0.33</v>
      </c>
      <c r="M1014" t="s">
        <v>75</v>
      </c>
      <c r="N1014" t="s">
        <v>21</v>
      </c>
      <c r="O1014" t="s">
        <v>22</v>
      </c>
    </row>
    <row r="1015" spans="1:17" x14ac:dyDescent="0.25">
      <c r="A1015">
        <v>0</v>
      </c>
      <c r="B1015" t="s">
        <v>43</v>
      </c>
      <c r="C1015" t="s">
        <v>37</v>
      </c>
      <c r="D1015" t="s">
        <v>55</v>
      </c>
      <c r="E1015" t="s">
        <v>23</v>
      </c>
      <c r="F1015" t="s">
        <v>26</v>
      </c>
      <c r="H1015" t="s">
        <v>19</v>
      </c>
      <c r="J1015">
        <v>6</v>
      </c>
      <c r="K1015">
        <v>7.5</v>
      </c>
      <c r="M1015" t="s">
        <v>22</v>
      </c>
    </row>
    <row r="1016" spans="1:17" x14ac:dyDescent="0.25">
      <c r="A1016">
        <v>0</v>
      </c>
      <c r="B1016" t="s">
        <v>43</v>
      </c>
      <c r="C1016" t="s">
        <v>37</v>
      </c>
      <c r="D1016" t="s">
        <v>55</v>
      </c>
      <c r="E1016" t="s">
        <v>20</v>
      </c>
      <c r="F1016" t="s">
        <v>74</v>
      </c>
      <c r="J1016">
        <v>0.25</v>
      </c>
      <c r="K1016">
        <v>0.33</v>
      </c>
      <c r="M1016" t="s">
        <v>75</v>
      </c>
      <c r="N1016" t="s">
        <v>24</v>
      </c>
      <c r="O1016" t="s">
        <v>21</v>
      </c>
    </row>
    <row r="1017" spans="1:17" x14ac:dyDescent="0.25">
      <c r="A1017">
        <v>0</v>
      </c>
      <c r="B1017" t="s">
        <v>43</v>
      </c>
      <c r="C1017" t="s">
        <v>37</v>
      </c>
      <c r="D1017" t="s">
        <v>55</v>
      </c>
      <c r="E1017" t="s">
        <v>28</v>
      </c>
      <c r="F1017" t="s">
        <v>26</v>
      </c>
      <c r="H1017" t="s">
        <v>27</v>
      </c>
      <c r="I1017">
        <v>1.5</v>
      </c>
      <c r="J1017">
        <v>1</v>
      </c>
      <c r="K1017">
        <v>2</v>
      </c>
      <c r="M1017" t="s">
        <v>21</v>
      </c>
    </row>
    <row r="1018" spans="1:17" x14ac:dyDescent="0.25">
      <c r="A1018">
        <v>0</v>
      </c>
      <c r="B1018" t="s">
        <v>43</v>
      </c>
      <c r="C1018" t="s">
        <v>37</v>
      </c>
      <c r="D1018" t="s">
        <v>55</v>
      </c>
      <c r="E1018" t="s">
        <v>20</v>
      </c>
      <c r="F1018" t="s">
        <v>74</v>
      </c>
      <c r="J1018">
        <v>0.25</v>
      </c>
      <c r="K1018">
        <v>0.33</v>
      </c>
      <c r="M1018" t="s">
        <v>75</v>
      </c>
      <c r="N1018" t="s">
        <v>24</v>
      </c>
      <c r="O1018" t="s">
        <v>29</v>
      </c>
      <c r="P1018">
        <v>2500</v>
      </c>
      <c r="Q1018" t="str">
        <f>VLOOKUP(A1018&amp;C1018&amp;D1018,Sheet2!$A$1:$AX$1496,23,FALSE)</f>
        <v>LocationType.BarRestaurant:0.3;LocationType.Park:0.1;LocationType.Recreation:0.05;LocationType.Accommodation:0.55;</v>
      </c>
    </row>
    <row r="1019" spans="1:17" x14ac:dyDescent="0.25">
      <c r="A1019">
        <v>0</v>
      </c>
      <c r="B1019" t="s">
        <v>43</v>
      </c>
      <c r="C1019" t="s">
        <v>37</v>
      </c>
      <c r="D1019" t="s">
        <v>55</v>
      </c>
      <c r="E1019" t="s">
        <v>30</v>
      </c>
      <c r="F1019" t="s">
        <v>26</v>
      </c>
      <c r="H1019" t="s">
        <v>27</v>
      </c>
      <c r="I1019">
        <v>3</v>
      </c>
      <c r="J1019">
        <v>2</v>
      </c>
      <c r="K1019">
        <v>5</v>
      </c>
      <c r="M1019" t="s">
        <v>24</v>
      </c>
    </row>
    <row r="1020" spans="1:17" x14ac:dyDescent="0.25">
      <c r="A1020">
        <v>0</v>
      </c>
      <c r="B1020" t="s">
        <v>43</v>
      </c>
      <c r="C1020" t="s">
        <v>37</v>
      </c>
      <c r="D1020" t="s">
        <v>55</v>
      </c>
      <c r="E1020" t="s">
        <v>20</v>
      </c>
      <c r="F1020" t="s">
        <v>74</v>
      </c>
      <c r="J1020">
        <v>0.25</v>
      </c>
      <c r="K1020">
        <v>0.33</v>
      </c>
      <c r="M1020" t="s">
        <v>75</v>
      </c>
      <c r="N1020" t="s">
        <v>24</v>
      </c>
      <c r="O1020" t="s">
        <v>21</v>
      </c>
      <c r="P1020">
        <v>1000</v>
      </c>
    </row>
    <row r="1021" spans="1:17" x14ac:dyDescent="0.25">
      <c r="A1021">
        <v>0</v>
      </c>
      <c r="B1021" t="s">
        <v>43</v>
      </c>
      <c r="C1021" t="s">
        <v>37</v>
      </c>
      <c r="D1021" t="s">
        <v>55</v>
      </c>
      <c r="E1021" t="s">
        <v>18</v>
      </c>
      <c r="F1021" t="s">
        <v>31</v>
      </c>
      <c r="G1021">
        <v>24</v>
      </c>
      <c r="M1021" t="s">
        <v>21</v>
      </c>
    </row>
    <row r="1022" spans="1:17" x14ac:dyDescent="0.25">
      <c r="A1022">
        <v>0</v>
      </c>
      <c r="B1022" t="s">
        <v>43</v>
      </c>
      <c r="C1022" t="s">
        <v>38</v>
      </c>
      <c r="D1022" t="s">
        <v>53</v>
      </c>
      <c r="E1022" t="s">
        <v>18</v>
      </c>
      <c r="F1022" t="s">
        <v>26</v>
      </c>
      <c r="H1022" t="s">
        <v>19</v>
      </c>
      <c r="J1022">
        <v>8</v>
      </c>
      <c r="K1022">
        <v>11</v>
      </c>
      <c r="M1022" t="s">
        <v>21</v>
      </c>
    </row>
    <row r="1023" spans="1:17" x14ac:dyDescent="0.25">
      <c r="A1023">
        <v>0</v>
      </c>
      <c r="B1023" t="s">
        <v>43</v>
      </c>
      <c r="C1023" t="s">
        <v>38</v>
      </c>
      <c r="D1023" t="s">
        <v>53</v>
      </c>
      <c r="E1023" t="s">
        <v>20</v>
      </c>
      <c r="F1023" t="s">
        <v>74</v>
      </c>
      <c r="J1023">
        <v>0.25</v>
      </c>
      <c r="K1023">
        <v>0.33</v>
      </c>
      <c r="M1023" t="s">
        <v>75</v>
      </c>
      <c r="N1023" t="s">
        <v>21</v>
      </c>
      <c r="O1023" t="s">
        <v>62</v>
      </c>
      <c r="Q1023" t="str">
        <f>VLOOKUP(A1023&amp;C1023&amp;D1023,Sheet2!$A$1:$AA$177,11,FALSE)</f>
        <v>LocationType.Retail: 0.075;LocationType.Supermarket: 0.2;LocationType.FoodBeverage: 0.05;LocationType.Mall: 0.125;LocationType.Pharmacy: 0;LocationType.Accommodation: 0.55;</v>
      </c>
    </row>
    <row r="1024" spans="1:17" x14ac:dyDescent="0.25">
      <c r="A1024">
        <v>0</v>
      </c>
      <c r="B1024" t="s">
        <v>43</v>
      </c>
      <c r="C1024" t="s">
        <v>38</v>
      </c>
      <c r="D1024" t="s">
        <v>53</v>
      </c>
      <c r="E1024" t="s">
        <v>25</v>
      </c>
      <c r="F1024" t="s">
        <v>26</v>
      </c>
      <c r="H1024" t="s">
        <v>27</v>
      </c>
      <c r="I1024">
        <v>0.75</v>
      </c>
      <c r="J1024">
        <v>0.5</v>
      </c>
      <c r="K1024">
        <v>1</v>
      </c>
      <c r="M1024" t="s">
        <v>24</v>
      </c>
    </row>
    <row r="1025" spans="1:17" x14ac:dyDescent="0.25">
      <c r="A1025">
        <v>0</v>
      </c>
      <c r="B1025" t="s">
        <v>43</v>
      </c>
      <c r="C1025" t="s">
        <v>38</v>
      </c>
      <c r="D1025" t="s">
        <v>53</v>
      </c>
      <c r="E1025" t="s">
        <v>20</v>
      </c>
      <c r="F1025" t="s">
        <v>74</v>
      </c>
      <c r="J1025">
        <v>0.25</v>
      </c>
      <c r="K1025">
        <v>0.33</v>
      </c>
      <c r="M1025" t="s">
        <v>75</v>
      </c>
      <c r="N1025" t="s">
        <v>24</v>
      </c>
      <c r="O1025" t="s">
        <v>21</v>
      </c>
    </row>
    <row r="1026" spans="1:17" x14ac:dyDescent="0.25">
      <c r="A1026">
        <v>0</v>
      </c>
      <c r="B1026" t="s">
        <v>43</v>
      </c>
      <c r="C1026" t="s">
        <v>38</v>
      </c>
      <c r="D1026" t="s">
        <v>53</v>
      </c>
      <c r="E1026" t="s">
        <v>28</v>
      </c>
      <c r="F1026" t="s">
        <v>26</v>
      </c>
      <c r="H1026" t="s">
        <v>27</v>
      </c>
      <c r="I1026">
        <v>1</v>
      </c>
      <c r="J1026">
        <v>0.5</v>
      </c>
      <c r="K1026">
        <v>2</v>
      </c>
      <c r="M1026" t="s">
        <v>21</v>
      </c>
    </row>
    <row r="1027" spans="1:17" x14ac:dyDescent="0.25">
      <c r="A1027">
        <v>0</v>
      </c>
      <c r="B1027" t="s">
        <v>43</v>
      </c>
      <c r="C1027" t="s">
        <v>38</v>
      </c>
      <c r="D1027" t="s">
        <v>53</v>
      </c>
      <c r="E1027" t="s">
        <v>18</v>
      </c>
      <c r="F1027" t="s">
        <v>31</v>
      </c>
      <c r="G1027">
        <v>24</v>
      </c>
      <c r="M1027" t="s">
        <v>21</v>
      </c>
    </row>
    <row r="1028" spans="1:17" x14ac:dyDescent="0.25">
      <c r="A1028">
        <v>0</v>
      </c>
      <c r="B1028" t="s">
        <v>43</v>
      </c>
      <c r="C1028" t="s">
        <v>37</v>
      </c>
      <c r="D1028" t="s">
        <v>53</v>
      </c>
      <c r="E1028" t="s">
        <v>18</v>
      </c>
      <c r="F1028" t="s">
        <v>26</v>
      </c>
      <c r="H1028" t="s">
        <v>27</v>
      </c>
      <c r="I1028">
        <v>6.5</v>
      </c>
      <c r="J1028">
        <v>6</v>
      </c>
      <c r="K1028">
        <v>7</v>
      </c>
      <c r="M1028" t="s">
        <v>21</v>
      </c>
    </row>
    <row r="1029" spans="1:17" x14ac:dyDescent="0.25">
      <c r="A1029">
        <v>0</v>
      </c>
      <c r="B1029" t="s">
        <v>43</v>
      </c>
      <c r="C1029" t="s">
        <v>37</v>
      </c>
      <c r="D1029" t="s">
        <v>53</v>
      </c>
      <c r="E1029" t="s">
        <v>20</v>
      </c>
      <c r="F1029" t="s">
        <v>74</v>
      </c>
      <c r="J1029">
        <v>0.25</v>
      </c>
      <c r="K1029">
        <v>0.33</v>
      </c>
      <c r="M1029" t="s">
        <v>75</v>
      </c>
      <c r="N1029" t="s">
        <v>21</v>
      </c>
      <c r="O1029" t="s">
        <v>32</v>
      </c>
    </row>
    <row r="1030" spans="1:17" x14ac:dyDescent="0.25">
      <c r="A1030">
        <v>0</v>
      </c>
      <c r="B1030" t="s">
        <v>43</v>
      </c>
      <c r="C1030" t="s">
        <v>37</v>
      </c>
      <c r="D1030" t="s">
        <v>53</v>
      </c>
      <c r="E1030" t="s">
        <v>33</v>
      </c>
      <c r="F1030" t="s">
        <v>26</v>
      </c>
      <c r="H1030" t="s">
        <v>19</v>
      </c>
      <c r="J1030">
        <v>3</v>
      </c>
      <c r="K1030">
        <v>3.5</v>
      </c>
      <c r="M1030" t="s">
        <v>32</v>
      </c>
    </row>
    <row r="1031" spans="1:17" x14ac:dyDescent="0.25">
      <c r="A1031">
        <v>0</v>
      </c>
      <c r="B1031" t="s">
        <v>43</v>
      </c>
      <c r="C1031" t="s">
        <v>37</v>
      </c>
      <c r="D1031" t="s">
        <v>53</v>
      </c>
      <c r="E1031" t="s">
        <v>34</v>
      </c>
      <c r="F1031" t="s">
        <v>26</v>
      </c>
      <c r="H1031" t="s">
        <v>19</v>
      </c>
      <c r="J1031">
        <v>0.5</v>
      </c>
      <c r="K1031">
        <v>0.75</v>
      </c>
      <c r="M1031" t="s">
        <v>24</v>
      </c>
    </row>
    <row r="1032" spans="1:17" x14ac:dyDescent="0.25">
      <c r="A1032">
        <v>0</v>
      </c>
      <c r="B1032" t="s">
        <v>43</v>
      </c>
      <c r="C1032" t="s">
        <v>37</v>
      </c>
      <c r="D1032" t="s">
        <v>53</v>
      </c>
      <c r="E1032" t="s">
        <v>33</v>
      </c>
      <c r="F1032" t="s">
        <v>26</v>
      </c>
      <c r="H1032" t="s">
        <v>27</v>
      </c>
      <c r="I1032">
        <v>2.5</v>
      </c>
      <c r="J1032">
        <v>2</v>
      </c>
      <c r="K1032">
        <v>3</v>
      </c>
      <c r="M1032" t="s">
        <v>32</v>
      </c>
    </row>
    <row r="1033" spans="1:17" x14ac:dyDescent="0.25">
      <c r="A1033">
        <v>0</v>
      </c>
      <c r="B1033" t="s">
        <v>43</v>
      </c>
      <c r="C1033" t="s">
        <v>37</v>
      </c>
      <c r="D1033" t="s">
        <v>53</v>
      </c>
      <c r="E1033" t="s">
        <v>20</v>
      </c>
      <c r="F1033" t="s">
        <v>74</v>
      </c>
      <c r="J1033">
        <v>0.25</v>
      </c>
      <c r="K1033">
        <v>0.33</v>
      </c>
      <c r="M1033" t="s">
        <v>75</v>
      </c>
      <c r="N1033" t="s">
        <v>24</v>
      </c>
      <c r="O1033" t="s">
        <v>21</v>
      </c>
    </row>
    <row r="1034" spans="1:17" x14ac:dyDescent="0.25">
      <c r="A1034">
        <v>0</v>
      </c>
      <c r="B1034" t="s">
        <v>43</v>
      </c>
      <c r="C1034" t="s">
        <v>37</v>
      </c>
      <c r="D1034" t="s">
        <v>53</v>
      </c>
      <c r="E1034" t="s">
        <v>28</v>
      </c>
      <c r="F1034" t="s">
        <v>26</v>
      </c>
      <c r="H1034" t="s">
        <v>27</v>
      </c>
      <c r="I1034">
        <v>0.5</v>
      </c>
      <c r="J1034">
        <v>0.33</v>
      </c>
      <c r="K1034">
        <v>0.75</v>
      </c>
      <c r="M1034" t="s">
        <v>21</v>
      </c>
    </row>
    <row r="1035" spans="1:17" x14ac:dyDescent="0.25">
      <c r="A1035">
        <v>0</v>
      </c>
      <c r="B1035" t="s">
        <v>43</v>
      </c>
      <c r="C1035" t="s">
        <v>37</v>
      </c>
      <c r="D1035" t="s">
        <v>53</v>
      </c>
      <c r="E1035" t="s">
        <v>20</v>
      </c>
      <c r="F1035" t="s">
        <v>74</v>
      </c>
      <c r="J1035">
        <v>0.25</v>
      </c>
      <c r="K1035">
        <v>0.33</v>
      </c>
      <c r="M1035" t="s">
        <v>75</v>
      </c>
      <c r="N1035" t="s">
        <v>24</v>
      </c>
      <c r="O1035" t="s">
        <v>29</v>
      </c>
      <c r="P1035">
        <v>2500</v>
      </c>
      <c r="Q1035" t="str">
        <f>VLOOKUP(A1035&amp;C1035&amp;D1035,Sheet2!$A$1:$AX$1496,23,FALSE)</f>
        <v>LocationType.BarRestaurant:0.25;LocationType.Park:0.2;LocationType.Recreation:0.15;LocationType.Accommodation:0.4;</v>
      </c>
    </row>
    <row r="1036" spans="1:17" x14ac:dyDescent="0.25">
      <c r="A1036">
        <v>0</v>
      </c>
      <c r="B1036" t="s">
        <v>43</v>
      </c>
      <c r="C1036" t="s">
        <v>37</v>
      </c>
      <c r="D1036" t="s">
        <v>53</v>
      </c>
      <c r="E1036" t="s">
        <v>30</v>
      </c>
      <c r="F1036" t="s">
        <v>26</v>
      </c>
      <c r="H1036" t="s">
        <v>27</v>
      </c>
      <c r="I1036">
        <v>3.5</v>
      </c>
      <c r="J1036">
        <v>3</v>
      </c>
      <c r="K1036">
        <v>5</v>
      </c>
      <c r="M1036" t="s">
        <v>24</v>
      </c>
    </row>
    <row r="1037" spans="1:17" x14ac:dyDescent="0.25">
      <c r="A1037">
        <v>0</v>
      </c>
      <c r="B1037" t="s">
        <v>43</v>
      </c>
      <c r="C1037" t="s">
        <v>37</v>
      </c>
      <c r="D1037" t="s">
        <v>53</v>
      </c>
      <c r="E1037" t="s">
        <v>20</v>
      </c>
      <c r="F1037" t="s">
        <v>74</v>
      </c>
      <c r="J1037">
        <v>0.25</v>
      </c>
      <c r="K1037">
        <v>0.33</v>
      </c>
      <c r="M1037" t="s">
        <v>75</v>
      </c>
      <c r="N1037" t="s">
        <v>24</v>
      </c>
      <c r="O1037" t="s">
        <v>21</v>
      </c>
    </row>
    <row r="1038" spans="1:17" x14ac:dyDescent="0.25">
      <c r="A1038">
        <v>0</v>
      </c>
      <c r="B1038" t="s">
        <v>43</v>
      </c>
      <c r="C1038" t="s">
        <v>37</v>
      </c>
      <c r="D1038" t="s">
        <v>53</v>
      </c>
      <c r="E1038" t="s">
        <v>18</v>
      </c>
      <c r="F1038" t="s">
        <v>31</v>
      </c>
      <c r="G1038">
        <v>24</v>
      </c>
      <c r="M1038" t="s">
        <v>21</v>
      </c>
    </row>
    <row r="1039" spans="1:17" x14ac:dyDescent="0.25">
      <c r="A1039">
        <v>0</v>
      </c>
      <c r="B1039" t="s">
        <v>43</v>
      </c>
      <c r="C1039" t="s">
        <v>38</v>
      </c>
      <c r="D1039" t="s">
        <v>56</v>
      </c>
      <c r="E1039" t="s">
        <v>18</v>
      </c>
      <c r="F1039" t="s">
        <v>26</v>
      </c>
      <c r="H1039" t="s">
        <v>19</v>
      </c>
      <c r="J1039">
        <v>8</v>
      </c>
      <c r="K1039">
        <v>14</v>
      </c>
      <c r="M1039" t="s">
        <v>21</v>
      </c>
    </row>
    <row r="1040" spans="1:17" x14ac:dyDescent="0.25">
      <c r="A1040">
        <v>0</v>
      </c>
      <c r="B1040" t="s">
        <v>43</v>
      </c>
      <c r="C1040" t="s">
        <v>38</v>
      </c>
      <c r="D1040" t="s">
        <v>56</v>
      </c>
      <c r="E1040" t="s">
        <v>28</v>
      </c>
      <c r="F1040" t="s">
        <v>26</v>
      </c>
      <c r="H1040" t="s">
        <v>27</v>
      </c>
      <c r="I1040">
        <v>1</v>
      </c>
      <c r="J1040">
        <v>0.5</v>
      </c>
      <c r="K1040">
        <v>2</v>
      </c>
      <c r="M1040" t="s">
        <v>21</v>
      </c>
    </row>
    <row r="1041" spans="1:17" x14ac:dyDescent="0.25">
      <c r="A1041">
        <v>0</v>
      </c>
      <c r="B1041" t="s">
        <v>43</v>
      </c>
      <c r="C1041" t="s">
        <v>38</v>
      </c>
      <c r="D1041" t="s">
        <v>56</v>
      </c>
      <c r="E1041" t="s">
        <v>18</v>
      </c>
      <c r="F1041" t="s">
        <v>31</v>
      </c>
      <c r="G1041">
        <v>24</v>
      </c>
      <c r="M1041" t="s">
        <v>21</v>
      </c>
    </row>
    <row r="1042" spans="1:17" x14ac:dyDescent="0.25">
      <c r="A1042">
        <v>0</v>
      </c>
      <c r="B1042" t="s">
        <v>43</v>
      </c>
      <c r="C1042" t="s">
        <v>37</v>
      </c>
      <c r="D1042" t="s">
        <v>56</v>
      </c>
      <c r="E1042" t="s">
        <v>18</v>
      </c>
      <c r="F1042" t="s">
        <v>26</v>
      </c>
      <c r="H1042" t="s">
        <v>27</v>
      </c>
      <c r="I1042">
        <v>7.5</v>
      </c>
      <c r="J1042">
        <v>6</v>
      </c>
      <c r="K1042">
        <v>8</v>
      </c>
      <c r="M1042" t="s">
        <v>21</v>
      </c>
    </row>
    <row r="1043" spans="1:17" x14ac:dyDescent="0.25">
      <c r="A1043">
        <v>0</v>
      </c>
      <c r="B1043" t="s">
        <v>43</v>
      </c>
      <c r="C1043" t="s">
        <v>37</v>
      </c>
      <c r="D1043" t="s">
        <v>56</v>
      </c>
      <c r="E1043" t="s">
        <v>20</v>
      </c>
      <c r="F1043" t="s">
        <v>74</v>
      </c>
      <c r="J1043">
        <v>0.25</v>
      </c>
      <c r="K1043">
        <v>0.33</v>
      </c>
      <c r="M1043" t="s">
        <v>75</v>
      </c>
      <c r="N1043" t="s">
        <v>21</v>
      </c>
      <c r="O1043" t="s">
        <v>22</v>
      </c>
    </row>
    <row r="1044" spans="1:17" x14ac:dyDescent="0.25">
      <c r="A1044">
        <v>0</v>
      </c>
      <c r="B1044" t="s">
        <v>43</v>
      </c>
      <c r="C1044" t="s">
        <v>37</v>
      </c>
      <c r="D1044" t="s">
        <v>56</v>
      </c>
      <c r="E1044" t="s">
        <v>23</v>
      </c>
      <c r="F1044" t="s">
        <v>26</v>
      </c>
      <c r="H1044" t="s">
        <v>19</v>
      </c>
      <c r="J1044">
        <v>6</v>
      </c>
      <c r="K1044">
        <v>8</v>
      </c>
      <c r="M1044" t="s">
        <v>22</v>
      </c>
    </row>
    <row r="1045" spans="1:17" x14ac:dyDescent="0.25">
      <c r="A1045">
        <v>0</v>
      </c>
      <c r="B1045" t="s">
        <v>43</v>
      </c>
      <c r="C1045" t="s">
        <v>37</v>
      </c>
      <c r="D1045" t="s">
        <v>56</v>
      </c>
      <c r="E1045" t="s">
        <v>20</v>
      </c>
      <c r="F1045" t="s">
        <v>74</v>
      </c>
      <c r="J1045">
        <v>0.25</v>
      </c>
      <c r="K1045">
        <v>0.33</v>
      </c>
      <c r="M1045" t="s">
        <v>75</v>
      </c>
      <c r="N1045" t="s">
        <v>24</v>
      </c>
      <c r="O1045" t="s">
        <v>29</v>
      </c>
      <c r="P1045">
        <v>2500</v>
      </c>
      <c r="Q1045" t="str">
        <f>VLOOKUP(A1045&amp;C1045&amp;D1045,Sheet2!$A$1:$AX$1496,23,FALSE)</f>
        <v>LocationType.BarRestaurant:0;LocationType.Park:0.3;LocationType.Recreation:0;LocationType.Accommodation:0.7;</v>
      </c>
    </row>
    <row r="1046" spans="1:17" x14ac:dyDescent="0.25">
      <c r="A1046">
        <v>0</v>
      </c>
      <c r="B1046" t="s">
        <v>43</v>
      </c>
      <c r="C1046" t="s">
        <v>37</v>
      </c>
      <c r="D1046" t="s">
        <v>56</v>
      </c>
      <c r="E1046" t="s">
        <v>30</v>
      </c>
      <c r="F1046" t="s">
        <v>26</v>
      </c>
      <c r="H1046" t="s">
        <v>19</v>
      </c>
      <c r="J1046">
        <v>4</v>
      </c>
      <c r="K1046">
        <v>5.5</v>
      </c>
      <c r="M1046" t="s">
        <v>24</v>
      </c>
    </row>
    <row r="1047" spans="1:17" x14ac:dyDescent="0.25">
      <c r="A1047">
        <v>0</v>
      </c>
      <c r="B1047" t="s">
        <v>43</v>
      </c>
      <c r="C1047" t="s">
        <v>37</v>
      </c>
      <c r="D1047" t="s">
        <v>56</v>
      </c>
      <c r="E1047" t="s">
        <v>20</v>
      </c>
      <c r="F1047" t="s">
        <v>74</v>
      </c>
      <c r="J1047">
        <v>0.25</v>
      </c>
      <c r="K1047">
        <v>0.33</v>
      </c>
      <c r="M1047" t="s">
        <v>75</v>
      </c>
      <c r="N1047" t="s">
        <v>24</v>
      </c>
      <c r="O1047" t="s">
        <v>21</v>
      </c>
      <c r="P1047">
        <v>1000</v>
      </c>
    </row>
    <row r="1048" spans="1:17" x14ac:dyDescent="0.25">
      <c r="A1048">
        <v>0</v>
      </c>
      <c r="B1048" t="s">
        <v>43</v>
      </c>
      <c r="C1048" t="s">
        <v>37</v>
      </c>
      <c r="D1048" t="s">
        <v>56</v>
      </c>
      <c r="E1048" t="s">
        <v>28</v>
      </c>
      <c r="F1048" t="s">
        <v>26</v>
      </c>
      <c r="H1048" t="s">
        <v>27</v>
      </c>
      <c r="I1048">
        <v>0.75</v>
      </c>
      <c r="J1048">
        <v>0.5</v>
      </c>
      <c r="K1048">
        <v>1</v>
      </c>
      <c r="M1048" t="s">
        <v>21</v>
      </c>
    </row>
    <row r="1049" spans="1:17" x14ac:dyDescent="0.25">
      <c r="A1049">
        <v>0</v>
      </c>
      <c r="B1049" t="s">
        <v>43</v>
      </c>
      <c r="C1049" t="s">
        <v>37</v>
      </c>
      <c r="D1049" t="s">
        <v>56</v>
      </c>
      <c r="E1049" t="s">
        <v>20</v>
      </c>
      <c r="F1049" t="s">
        <v>74</v>
      </c>
      <c r="J1049">
        <v>0.25</v>
      </c>
      <c r="K1049">
        <v>0.33</v>
      </c>
      <c r="M1049" t="s">
        <v>75</v>
      </c>
      <c r="N1049" t="s">
        <v>24</v>
      </c>
      <c r="O1049" t="s">
        <v>21</v>
      </c>
    </row>
    <row r="1050" spans="1:17" x14ac:dyDescent="0.25">
      <c r="A1050">
        <v>0</v>
      </c>
      <c r="B1050" t="s">
        <v>43</v>
      </c>
      <c r="C1050" t="s">
        <v>37</v>
      </c>
      <c r="D1050" t="s">
        <v>56</v>
      </c>
      <c r="E1050" t="s">
        <v>18</v>
      </c>
      <c r="F1050" t="s">
        <v>31</v>
      </c>
      <c r="G1050">
        <v>24</v>
      </c>
      <c r="M1050" t="s">
        <v>21</v>
      </c>
    </row>
    <row r="1051" spans="1:17" x14ac:dyDescent="0.25">
      <c r="A1051">
        <v>0</v>
      </c>
      <c r="B1051" t="s">
        <v>43</v>
      </c>
      <c r="C1051" t="s">
        <v>37</v>
      </c>
      <c r="D1051" t="s">
        <v>52</v>
      </c>
      <c r="E1051" t="s">
        <v>18</v>
      </c>
      <c r="F1051" t="s">
        <v>26</v>
      </c>
      <c r="H1051" t="s">
        <v>19</v>
      </c>
      <c r="J1051">
        <v>8</v>
      </c>
      <c r="K1051">
        <v>9</v>
      </c>
      <c r="M1051" t="s">
        <v>21</v>
      </c>
    </row>
    <row r="1052" spans="1:17" x14ac:dyDescent="0.25">
      <c r="A1052">
        <v>0</v>
      </c>
      <c r="B1052" t="s">
        <v>43</v>
      </c>
      <c r="C1052" t="s">
        <v>37</v>
      </c>
      <c r="D1052" t="s">
        <v>52</v>
      </c>
      <c r="E1052" t="s">
        <v>28</v>
      </c>
      <c r="F1052" t="s">
        <v>26</v>
      </c>
      <c r="H1052" t="s">
        <v>27</v>
      </c>
      <c r="I1052">
        <v>1</v>
      </c>
      <c r="J1052">
        <v>0.5</v>
      </c>
      <c r="K1052">
        <v>2</v>
      </c>
      <c r="M1052" t="s">
        <v>21</v>
      </c>
    </row>
    <row r="1053" spans="1:17" x14ac:dyDescent="0.25">
      <c r="A1053">
        <v>0</v>
      </c>
      <c r="B1053" t="s">
        <v>43</v>
      </c>
      <c r="C1053" t="s">
        <v>37</v>
      </c>
      <c r="D1053" t="s">
        <v>52</v>
      </c>
      <c r="E1053" t="s">
        <v>20</v>
      </c>
      <c r="F1053" t="s">
        <v>74</v>
      </c>
      <c r="J1053">
        <v>0.25</v>
      </c>
      <c r="K1053">
        <v>0.33</v>
      </c>
      <c r="M1053" t="s">
        <v>75</v>
      </c>
      <c r="N1053" t="s">
        <v>24</v>
      </c>
      <c r="O1053" t="s">
        <v>29</v>
      </c>
      <c r="P1053">
        <v>2500</v>
      </c>
      <c r="Q1053" t="str">
        <f>VLOOKUP(A1053&amp;C1053&amp;D1053,Sheet2!$A$1:$AX$1496,23,FALSE)</f>
        <v>LocationType.BarRestaurant:0.25;LocationType.Park:0.2;LocationType.Recreation:0.15;LocationType.Accommodation:0.4;</v>
      </c>
    </row>
    <row r="1054" spans="1:17" x14ac:dyDescent="0.25">
      <c r="A1054">
        <v>0</v>
      </c>
      <c r="B1054" t="s">
        <v>43</v>
      </c>
      <c r="C1054" t="s">
        <v>37</v>
      </c>
      <c r="D1054" t="s">
        <v>52</v>
      </c>
      <c r="E1054" t="s">
        <v>30</v>
      </c>
      <c r="F1054" t="s">
        <v>26</v>
      </c>
      <c r="H1054" t="s">
        <v>27</v>
      </c>
      <c r="I1054">
        <v>3.5</v>
      </c>
      <c r="J1054">
        <v>3</v>
      </c>
      <c r="K1054">
        <v>5</v>
      </c>
      <c r="M1054" t="s">
        <v>24</v>
      </c>
    </row>
    <row r="1055" spans="1:17" x14ac:dyDescent="0.25">
      <c r="A1055">
        <v>0</v>
      </c>
      <c r="B1055" t="s">
        <v>43</v>
      </c>
      <c r="C1055" t="s">
        <v>37</v>
      </c>
      <c r="D1055" t="s">
        <v>52</v>
      </c>
      <c r="E1055" t="s">
        <v>20</v>
      </c>
      <c r="F1055" t="s">
        <v>74</v>
      </c>
      <c r="J1055">
        <v>0.25</v>
      </c>
      <c r="K1055">
        <v>0.33</v>
      </c>
      <c r="M1055" t="s">
        <v>75</v>
      </c>
      <c r="N1055" t="s">
        <v>24</v>
      </c>
      <c r="O1055" t="s">
        <v>21</v>
      </c>
    </row>
    <row r="1056" spans="1:17" x14ac:dyDescent="0.25">
      <c r="A1056">
        <v>0</v>
      </c>
      <c r="B1056" t="s">
        <v>43</v>
      </c>
      <c r="C1056" t="s">
        <v>37</v>
      </c>
      <c r="D1056" t="s">
        <v>52</v>
      </c>
      <c r="E1056" t="s">
        <v>18</v>
      </c>
      <c r="F1056" t="s">
        <v>31</v>
      </c>
      <c r="G1056">
        <v>24</v>
      </c>
      <c r="M1056" t="s">
        <v>21</v>
      </c>
    </row>
    <row r="1057" spans="1:17" x14ac:dyDescent="0.25">
      <c r="A1057">
        <v>0</v>
      </c>
      <c r="B1057" t="s">
        <v>43</v>
      </c>
      <c r="C1057" t="s">
        <v>36</v>
      </c>
      <c r="D1057" t="s">
        <v>52</v>
      </c>
      <c r="E1057" t="s">
        <v>18</v>
      </c>
      <c r="F1057" t="s">
        <v>26</v>
      </c>
      <c r="H1057" t="s">
        <v>19</v>
      </c>
      <c r="J1057">
        <v>8</v>
      </c>
      <c r="K1057">
        <v>11</v>
      </c>
      <c r="M1057" t="s">
        <v>21</v>
      </c>
    </row>
    <row r="1058" spans="1:17" x14ac:dyDescent="0.25">
      <c r="A1058">
        <v>0</v>
      </c>
      <c r="B1058" t="s">
        <v>43</v>
      </c>
      <c r="C1058" t="s">
        <v>36</v>
      </c>
      <c r="D1058" t="s">
        <v>52</v>
      </c>
      <c r="E1058" t="s">
        <v>20</v>
      </c>
      <c r="F1058" t="s">
        <v>74</v>
      </c>
      <c r="J1058">
        <v>0.25</v>
      </c>
      <c r="K1058">
        <v>0.33</v>
      </c>
      <c r="M1058" t="s">
        <v>75</v>
      </c>
      <c r="N1058" t="s">
        <v>21</v>
      </c>
      <c r="O1058" t="s">
        <v>62</v>
      </c>
      <c r="Q1058" t="str">
        <f>VLOOKUP(A1058&amp;C1058&amp;D1058,Sheet2!$A$1:$AA$177,11,FALSE)</f>
        <v>LocationType.Retail: 0.09;LocationType.Supermarket: 0.25;LocationType.FoodBeverage: 0.27;LocationType.Mall: 0.198;LocationType.Pharmacy: 0.05;LocationType.Accommodation: 0.142;</v>
      </c>
    </row>
    <row r="1059" spans="1:17" x14ac:dyDescent="0.25">
      <c r="A1059">
        <v>0</v>
      </c>
      <c r="B1059" t="s">
        <v>43</v>
      </c>
      <c r="C1059" t="s">
        <v>36</v>
      </c>
      <c r="D1059" t="s">
        <v>52</v>
      </c>
      <c r="E1059" t="s">
        <v>25</v>
      </c>
      <c r="F1059" t="s">
        <v>26</v>
      </c>
      <c r="H1059" t="s">
        <v>27</v>
      </c>
      <c r="I1059">
        <v>0.75</v>
      </c>
      <c r="J1059">
        <v>0.5</v>
      </c>
      <c r="K1059">
        <v>1</v>
      </c>
      <c r="M1059" t="s">
        <v>24</v>
      </c>
    </row>
    <row r="1060" spans="1:17" x14ac:dyDescent="0.25">
      <c r="A1060">
        <v>0</v>
      </c>
      <c r="B1060" t="s">
        <v>43</v>
      </c>
      <c r="C1060" t="s">
        <v>36</v>
      </c>
      <c r="D1060" t="s">
        <v>52</v>
      </c>
      <c r="E1060" t="s">
        <v>20</v>
      </c>
      <c r="F1060" t="s">
        <v>74</v>
      </c>
      <c r="J1060">
        <v>0.25</v>
      </c>
      <c r="K1060">
        <v>0.33</v>
      </c>
      <c r="M1060" t="s">
        <v>75</v>
      </c>
      <c r="N1060" t="s">
        <v>24</v>
      </c>
      <c r="O1060" t="s">
        <v>21</v>
      </c>
    </row>
    <row r="1061" spans="1:17" x14ac:dyDescent="0.25">
      <c r="A1061">
        <v>0</v>
      </c>
      <c r="B1061" t="s">
        <v>43</v>
      </c>
      <c r="C1061" t="s">
        <v>36</v>
      </c>
      <c r="D1061" t="s">
        <v>52</v>
      </c>
      <c r="E1061" t="s">
        <v>28</v>
      </c>
      <c r="F1061" t="s">
        <v>26</v>
      </c>
      <c r="H1061" t="s">
        <v>27</v>
      </c>
      <c r="I1061">
        <v>1</v>
      </c>
      <c r="J1061">
        <v>0.5</v>
      </c>
      <c r="K1061">
        <v>2</v>
      </c>
      <c r="M1061" t="s">
        <v>21</v>
      </c>
    </row>
    <row r="1062" spans="1:17" x14ac:dyDescent="0.25">
      <c r="A1062">
        <v>0</v>
      </c>
      <c r="B1062" t="s">
        <v>43</v>
      </c>
      <c r="C1062" t="s">
        <v>36</v>
      </c>
      <c r="D1062" t="s">
        <v>52</v>
      </c>
      <c r="E1062" t="s">
        <v>20</v>
      </c>
      <c r="F1062" t="s">
        <v>74</v>
      </c>
      <c r="J1062">
        <v>0.25</v>
      </c>
      <c r="K1062">
        <v>0.33</v>
      </c>
      <c r="M1062" t="s">
        <v>75</v>
      </c>
      <c r="N1062" t="s">
        <v>24</v>
      </c>
      <c r="O1062" t="s">
        <v>29</v>
      </c>
      <c r="P1062">
        <v>2500</v>
      </c>
      <c r="Q1062" t="str">
        <f>VLOOKUP(A1062&amp;C1062&amp;D1062,Sheet2!$A$1:$AX$1496,23,FALSE)</f>
        <v>LocationType.BarRestaurant:0.2;LocationType.Park:0.1;LocationType.Recreation:0.15;LocationType.Accommodation:0.55;</v>
      </c>
    </row>
    <row r="1063" spans="1:17" x14ac:dyDescent="0.25">
      <c r="A1063">
        <v>0</v>
      </c>
      <c r="B1063" t="s">
        <v>43</v>
      </c>
      <c r="C1063" t="s">
        <v>36</v>
      </c>
      <c r="D1063" t="s">
        <v>52</v>
      </c>
      <c r="E1063" t="s">
        <v>30</v>
      </c>
      <c r="F1063" t="s">
        <v>26</v>
      </c>
      <c r="H1063" t="s">
        <v>27</v>
      </c>
      <c r="I1063">
        <v>4</v>
      </c>
      <c r="J1063">
        <v>3</v>
      </c>
      <c r="K1063">
        <v>5</v>
      </c>
      <c r="M1063" t="s">
        <v>24</v>
      </c>
    </row>
    <row r="1064" spans="1:17" x14ac:dyDescent="0.25">
      <c r="A1064">
        <v>0</v>
      </c>
      <c r="B1064" t="s">
        <v>43</v>
      </c>
      <c r="C1064" t="s">
        <v>36</v>
      </c>
      <c r="D1064" t="s">
        <v>52</v>
      </c>
      <c r="E1064" t="s">
        <v>20</v>
      </c>
      <c r="F1064" t="s">
        <v>74</v>
      </c>
      <c r="J1064">
        <v>0.25</v>
      </c>
      <c r="K1064">
        <v>0.33</v>
      </c>
      <c r="M1064" t="s">
        <v>75</v>
      </c>
      <c r="N1064" t="s">
        <v>24</v>
      </c>
      <c r="O1064" t="s">
        <v>21</v>
      </c>
    </row>
    <row r="1065" spans="1:17" x14ac:dyDescent="0.25">
      <c r="A1065">
        <v>0</v>
      </c>
      <c r="B1065" t="s">
        <v>43</v>
      </c>
      <c r="C1065" t="s">
        <v>36</v>
      </c>
      <c r="D1065" t="s">
        <v>52</v>
      </c>
      <c r="E1065" t="s">
        <v>18</v>
      </c>
      <c r="F1065" t="s">
        <v>31</v>
      </c>
      <c r="G1065">
        <v>24</v>
      </c>
      <c r="M1065" t="s">
        <v>21</v>
      </c>
    </row>
    <row r="1066" spans="1:17" x14ac:dyDescent="0.25">
      <c r="A1066">
        <v>0</v>
      </c>
      <c r="B1066" t="s">
        <v>43</v>
      </c>
      <c r="C1066" t="s">
        <v>38</v>
      </c>
      <c r="D1066" t="s">
        <v>52</v>
      </c>
      <c r="E1066" t="s">
        <v>18</v>
      </c>
      <c r="F1066" t="s">
        <v>26</v>
      </c>
      <c r="H1066" t="s">
        <v>19</v>
      </c>
      <c r="J1066">
        <v>8</v>
      </c>
      <c r="K1066">
        <v>11</v>
      </c>
      <c r="M1066" t="s">
        <v>21</v>
      </c>
    </row>
    <row r="1067" spans="1:17" x14ac:dyDescent="0.25">
      <c r="A1067">
        <v>0</v>
      </c>
      <c r="B1067" t="s">
        <v>43</v>
      </c>
      <c r="C1067" t="s">
        <v>38</v>
      </c>
      <c r="D1067" t="s">
        <v>52</v>
      </c>
      <c r="E1067" t="s">
        <v>20</v>
      </c>
      <c r="F1067" t="s">
        <v>74</v>
      </c>
      <c r="J1067">
        <v>0.25</v>
      </c>
      <c r="K1067">
        <v>0.33</v>
      </c>
      <c r="M1067" t="s">
        <v>75</v>
      </c>
      <c r="N1067" t="s">
        <v>21</v>
      </c>
      <c r="O1067" t="s">
        <v>62</v>
      </c>
      <c r="Q1067" t="str">
        <f>VLOOKUP(A1067&amp;C1067&amp;D1067,Sheet2!$A$1:$AA$177,11,FALSE)</f>
        <v>LocationType.Retail: 0.025;LocationType.Supermarket: 0.15;LocationType.FoodBeverage: 0.175;LocationType.Mall: 0.075;LocationType.Pharmacy: 0;LocationType.Accommodation: 0.575;</v>
      </c>
    </row>
    <row r="1068" spans="1:17" x14ac:dyDescent="0.25">
      <c r="A1068">
        <v>0</v>
      </c>
      <c r="B1068" t="s">
        <v>43</v>
      </c>
      <c r="C1068" t="s">
        <v>38</v>
      </c>
      <c r="D1068" t="s">
        <v>52</v>
      </c>
      <c r="E1068" t="s">
        <v>25</v>
      </c>
      <c r="F1068" t="s">
        <v>26</v>
      </c>
      <c r="H1068" t="s">
        <v>27</v>
      </c>
      <c r="I1068">
        <v>0.75</v>
      </c>
      <c r="J1068">
        <v>0.5</v>
      </c>
      <c r="K1068">
        <v>1</v>
      </c>
      <c r="M1068" t="s">
        <v>24</v>
      </c>
    </row>
    <row r="1069" spans="1:17" x14ac:dyDescent="0.25">
      <c r="A1069">
        <v>0</v>
      </c>
      <c r="B1069" t="s">
        <v>43</v>
      </c>
      <c r="C1069" t="s">
        <v>38</v>
      </c>
      <c r="D1069" t="s">
        <v>52</v>
      </c>
      <c r="E1069" t="s">
        <v>20</v>
      </c>
      <c r="F1069" t="s">
        <v>74</v>
      </c>
      <c r="J1069">
        <v>0.25</v>
      </c>
      <c r="K1069">
        <v>0.33</v>
      </c>
      <c r="M1069" t="s">
        <v>75</v>
      </c>
      <c r="N1069" t="s">
        <v>24</v>
      </c>
      <c r="O1069" t="s">
        <v>21</v>
      </c>
    </row>
    <row r="1070" spans="1:17" x14ac:dyDescent="0.25">
      <c r="A1070">
        <v>0</v>
      </c>
      <c r="B1070" t="s">
        <v>43</v>
      </c>
      <c r="C1070" t="s">
        <v>38</v>
      </c>
      <c r="D1070" t="s">
        <v>52</v>
      </c>
      <c r="E1070" t="s">
        <v>28</v>
      </c>
      <c r="F1070" t="s">
        <v>26</v>
      </c>
      <c r="H1070" t="s">
        <v>27</v>
      </c>
      <c r="I1070">
        <v>1</v>
      </c>
      <c r="J1070">
        <v>0.5</v>
      </c>
      <c r="K1070">
        <v>2</v>
      </c>
      <c r="M1070" t="s">
        <v>21</v>
      </c>
    </row>
    <row r="1071" spans="1:17" x14ac:dyDescent="0.25">
      <c r="A1071">
        <v>0</v>
      </c>
      <c r="B1071" t="s">
        <v>43</v>
      </c>
      <c r="C1071" t="s">
        <v>38</v>
      </c>
      <c r="D1071" t="s">
        <v>52</v>
      </c>
      <c r="E1071" t="s">
        <v>18</v>
      </c>
      <c r="F1071" t="s">
        <v>31</v>
      </c>
      <c r="G1071">
        <v>24</v>
      </c>
      <c r="M1071" t="s">
        <v>21</v>
      </c>
    </row>
    <row r="1072" spans="1:17" x14ac:dyDescent="0.25">
      <c r="A1072">
        <v>0</v>
      </c>
      <c r="B1072" t="s">
        <v>43</v>
      </c>
      <c r="C1072" t="s">
        <v>17</v>
      </c>
      <c r="D1072" t="s">
        <v>51</v>
      </c>
      <c r="E1072" t="s">
        <v>18</v>
      </c>
      <c r="F1072" t="s">
        <v>31</v>
      </c>
      <c r="G1072">
        <v>24</v>
      </c>
      <c r="M1072" t="s">
        <v>21</v>
      </c>
    </row>
    <row r="1073" spans="1:17" x14ac:dyDescent="0.25">
      <c r="A1073">
        <v>0</v>
      </c>
      <c r="B1073" t="s">
        <v>43</v>
      </c>
      <c r="C1073" t="s">
        <v>37</v>
      </c>
      <c r="D1073" t="s">
        <v>51</v>
      </c>
      <c r="E1073" t="s">
        <v>18</v>
      </c>
      <c r="F1073" t="s">
        <v>31</v>
      </c>
      <c r="G1073">
        <v>24</v>
      </c>
      <c r="M1073" t="s">
        <v>21</v>
      </c>
    </row>
    <row r="1074" spans="1:17" x14ac:dyDescent="0.25">
      <c r="A1074">
        <v>0</v>
      </c>
      <c r="B1074" t="s">
        <v>43</v>
      </c>
      <c r="C1074" t="s">
        <v>36</v>
      </c>
      <c r="D1074" t="s">
        <v>51</v>
      </c>
      <c r="E1074" t="s">
        <v>18</v>
      </c>
      <c r="F1074" t="s">
        <v>31</v>
      </c>
      <c r="G1074">
        <v>24</v>
      </c>
      <c r="M1074" t="s">
        <v>21</v>
      </c>
    </row>
    <row r="1075" spans="1:17" x14ac:dyDescent="0.25">
      <c r="A1075">
        <v>0</v>
      </c>
      <c r="B1075" t="s">
        <v>43</v>
      </c>
      <c r="C1075" t="s">
        <v>38</v>
      </c>
      <c r="D1075" t="s">
        <v>51</v>
      </c>
      <c r="E1075" t="s">
        <v>18</v>
      </c>
      <c r="F1075" t="s">
        <v>31</v>
      </c>
      <c r="G1075">
        <v>24</v>
      </c>
      <c r="M1075" t="s">
        <v>21</v>
      </c>
    </row>
    <row r="1076" spans="1:17" x14ac:dyDescent="0.25">
      <c r="A1076">
        <v>0</v>
      </c>
      <c r="B1076" t="s">
        <v>44</v>
      </c>
      <c r="C1076" t="s">
        <v>17</v>
      </c>
      <c r="D1076" t="s">
        <v>55</v>
      </c>
      <c r="E1076" t="s">
        <v>18</v>
      </c>
      <c r="F1076" t="s">
        <v>26</v>
      </c>
      <c r="H1076" t="s">
        <v>27</v>
      </c>
      <c r="I1076">
        <v>7.5</v>
      </c>
      <c r="J1076">
        <v>6</v>
      </c>
      <c r="K1076">
        <v>8</v>
      </c>
      <c r="M1076" t="s">
        <v>21</v>
      </c>
    </row>
    <row r="1077" spans="1:17" x14ac:dyDescent="0.25">
      <c r="A1077">
        <v>0</v>
      </c>
      <c r="B1077" t="s">
        <v>44</v>
      </c>
      <c r="C1077" t="s">
        <v>17</v>
      </c>
      <c r="D1077" t="s">
        <v>55</v>
      </c>
      <c r="E1077" t="s">
        <v>20</v>
      </c>
      <c r="F1077" t="s">
        <v>74</v>
      </c>
      <c r="J1077">
        <v>0.25</v>
      </c>
      <c r="K1077">
        <v>0.33</v>
      </c>
      <c r="M1077" t="s">
        <v>75</v>
      </c>
      <c r="N1077" t="s">
        <v>21</v>
      </c>
      <c r="O1077" t="s">
        <v>21</v>
      </c>
    </row>
    <row r="1078" spans="1:17" x14ac:dyDescent="0.25">
      <c r="A1078">
        <v>0</v>
      </c>
      <c r="B1078" t="s">
        <v>44</v>
      </c>
      <c r="C1078" t="s">
        <v>17</v>
      </c>
      <c r="D1078" t="s">
        <v>55</v>
      </c>
      <c r="E1078" t="s">
        <v>18</v>
      </c>
      <c r="F1078" t="s">
        <v>26</v>
      </c>
      <c r="H1078" t="s">
        <v>19</v>
      </c>
      <c r="J1078">
        <v>6</v>
      </c>
      <c r="K1078">
        <v>8</v>
      </c>
      <c r="M1078" t="s">
        <v>22</v>
      </c>
    </row>
    <row r="1079" spans="1:17" x14ac:dyDescent="0.25">
      <c r="A1079">
        <v>0</v>
      </c>
      <c r="B1079" t="s">
        <v>44</v>
      </c>
      <c r="C1079" t="s">
        <v>17</v>
      </c>
      <c r="D1079" t="s">
        <v>55</v>
      </c>
      <c r="E1079" t="s">
        <v>20</v>
      </c>
      <c r="F1079" t="s">
        <v>74</v>
      </c>
      <c r="J1079">
        <v>0.25</v>
      </c>
      <c r="K1079">
        <v>0.33</v>
      </c>
      <c r="M1079" t="s">
        <v>75</v>
      </c>
      <c r="N1079" t="s">
        <v>24</v>
      </c>
      <c r="O1079" t="s">
        <v>21</v>
      </c>
    </row>
    <row r="1080" spans="1:17" x14ac:dyDescent="0.25">
      <c r="A1080">
        <v>0</v>
      </c>
      <c r="B1080" t="s">
        <v>44</v>
      </c>
      <c r="C1080" t="s">
        <v>17</v>
      </c>
      <c r="D1080" t="s">
        <v>55</v>
      </c>
      <c r="E1080" t="s">
        <v>18</v>
      </c>
      <c r="F1080" t="s">
        <v>26</v>
      </c>
      <c r="H1080" t="s">
        <v>19</v>
      </c>
      <c r="I1080">
        <v>0.54</v>
      </c>
      <c r="J1080">
        <v>0.08</v>
      </c>
      <c r="K1080">
        <v>0.25</v>
      </c>
      <c r="M1080" t="s">
        <v>24</v>
      </c>
    </row>
    <row r="1081" spans="1:17" x14ac:dyDescent="0.25">
      <c r="A1081">
        <v>0</v>
      </c>
      <c r="B1081" t="s">
        <v>44</v>
      </c>
      <c r="C1081" t="s">
        <v>17</v>
      </c>
      <c r="D1081" t="s">
        <v>55</v>
      </c>
      <c r="E1081" t="s">
        <v>20</v>
      </c>
      <c r="F1081" t="s">
        <v>74</v>
      </c>
      <c r="J1081">
        <v>0.25</v>
      </c>
      <c r="K1081">
        <v>0.33</v>
      </c>
      <c r="M1081" t="s">
        <v>75</v>
      </c>
      <c r="N1081" t="s">
        <v>24</v>
      </c>
      <c r="O1081" t="s">
        <v>62</v>
      </c>
      <c r="Q1081" t="str">
        <f>VLOOKUP(A1081&amp;C1081&amp;D1081&amp;B1081,Sheet2!$A$1:$AZ$496,11,FALSE)</f>
        <v>LocationType.Retail: 0;LocationType.Supermarket: 0;LocationType.FoodBeverage: 0;LocationType.Mall: 0;LocationType.Pharmacy: 0.064;LocationType.Accommodation: 0.936;</v>
      </c>
    </row>
    <row r="1082" spans="1:17" x14ac:dyDescent="0.25">
      <c r="A1082">
        <v>0</v>
      </c>
      <c r="B1082" t="s">
        <v>44</v>
      </c>
      <c r="C1082" t="s">
        <v>17</v>
      </c>
      <c r="D1082" t="s">
        <v>55</v>
      </c>
      <c r="E1082" t="s">
        <v>25</v>
      </c>
      <c r="F1082" t="s">
        <v>26</v>
      </c>
      <c r="H1082" t="s">
        <v>27</v>
      </c>
      <c r="I1082">
        <v>0.54</v>
      </c>
      <c r="J1082">
        <v>0.25</v>
      </c>
      <c r="K1082">
        <v>0.75</v>
      </c>
      <c r="M1082" t="s">
        <v>24</v>
      </c>
    </row>
    <row r="1083" spans="1:17" x14ac:dyDescent="0.25">
      <c r="A1083">
        <v>0</v>
      </c>
      <c r="B1083" t="s">
        <v>44</v>
      </c>
      <c r="C1083" t="s">
        <v>17</v>
      </c>
      <c r="D1083" t="s">
        <v>55</v>
      </c>
      <c r="E1083" t="s">
        <v>20</v>
      </c>
      <c r="F1083" t="s">
        <v>74</v>
      </c>
      <c r="I1083">
        <v>0.54</v>
      </c>
      <c r="J1083">
        <v>0.16</v>
      </c>
      <c r="K1083">
        <v>0.25</v>
      </c>
      <c r="M1083" t="s">
        <v>75</v>
      </c>
      <c r="N1083" t="s">
        <v>24</v>
      </c>
      <c r="O1083" t="s">
        <v>21</v>
      </c>
    </row>
    <row r="1084" spans="1:17" x14ac:dyDescent="0.25">
      <c r="A1084">
        <v>0</v>
      </c>
      <c r="B1084" t="s">
        <v>44</v>
      </c>
      <c r="C1084" t="s">
        <v>17</v>
      </c>
      <c r="D1084" t="s">
        <v>55</v>
      </c>
      <c r="E1084" t="s">
        <v>28</v>
      </c>
      <c r="F1084" t="s">
        <v>26</v>
      </c>
      <c r="H1084" t="s">
        <v>27</v>
      </c>
      <c r="I1084">
        <v>0.75</v>
      </c>
      <c r="J1084">
        <v>0.5</v>
      </c>
      <c r="K1084">
        <v>1</v>
      </c>
      <c r="M1084" t="s">
        <v>21</v>
      </c>
    </row>
    <row r="1085" spans="1:17" x14ac:dyDescent="0.25">
      <c r="A1085">
        <v>0</v>
      </c>
      <c r="B1085" t="s">
        <v>44</v>
      </c>
      <c r="C1085" t="s">
        <v>17</v>
      </c>
      <c r="D1085" t="s">
        <v>55</v>
      </c>
      <c r="E1085" t="s">
        <v>18</v>
      </c>
      <c r="F1085" t="s">
        <v>26</v>
      </c>
      <c r="H1085" t="s">
        <v>27</v>
      </c>
      <c r="I1085">
        <v>2.5</v>
      </c>
      <c r="J1085">
        <v>0.5</v>
      </c>
      <c r="K1085">
        <v>3</v>
      </c>
      <c r="M1085" t="s">
        <v>24</v>
      </c>
    </row>
    <row r="1086" spans="1:17" x14ac:dyDescent="0.25">
      <c r="A1086">
        <v>0</v>
      </c>
      <c r="B1086" t="s">
        <v>44</v>
      </c>
      <c r="C1086" t="s">
        <v>17</v>
      </c>
      <c r="D1086" t="s">
        <v>55</v>
      </c>
      <c r="E1086" t="s">
        <v>20</v>
      </c>
      <c r="F1086" t="s">
        <v>74</v>
      </c>
      <c r="J1086">
        <v>0.25</v>
      </c>
      <c r="K1086">
        <v>0.33</v>
      </c>
      <c r="M1086" t="s">
        <v>75</v>
      </c>
      <c r="N1086" t="s">
        <v>24</v>
      </c>
      <c r="O1086" t="s">
        <v>21</v>
      </c>
    </row>
    <row r="1087" spans="1:17" x14ac:dyDescent="0.25">
      <c r="A1087">
        <v>0</v>
      </c>
      <c r="B1087" t="s">
        <v>44</v>
      </c>
      <c r="C1087" t="s">
        <v>17</v>
      </c>
      <c r="D1087" t="s">
        <v>55</v>
      </c>
      <c r="E1087" t="s">
        <v>18</v>
      </c>
      <c r="F1087" t="s">
        <v>31</v>
      </c>
      <c r="G1087">
        <v>24</v>
      </c>
      <c r="M1087" t="s">
        <v>21</v>
      </c>
    </row>
    <row r="1088" spans="1:17" x14ac:dyDescent="0.25">
      <c r="A1088">
        <v>0</v>
      </c>
      <c r="B1088" t="s">
        <v>44</v>
      </c>
      <c r="C1088" t="s">
        <v>17</v>
      </c>
      <c r="D1088" t="s">
        <v>53</v>
      </c>
      <c r="E1088" t="s">
        <v>18</v>
      </c>
      <c r="F1088" t="s">
        <v>26</v>
      </c>
      <c r="H1088" t="s">
        <v>27</v>
      </c>
      <c r="I1088">
        <v>6.5</v>
      </c>
      <c r="J1088">
        <v>6</v>
      </c>
      <c r="K1088">
        <v>7</v>
      </c>
      <c r="M1088" t="s">
        <v>21</v>
      </c>
    </row>
    <row r="1089" spans="1:17" x14ac:dyDescent="0.25">
      <c r="A1089">
        <v>0</v>
      </c>
      <c r="B1089" t="s">
        <v>44</v>
      </c>
      <c r="C1089" t="s">
        <v>17</v>
      </c>
      <c r="D1089" t="s">
        <v>53</v>
      </c>
      <c r="E1089" t="s">
        <v>20</v>
      </c>
      <c r="F1089" t="s">
        <v>74</v>
      </c>
      <c r="J1089">
        <v>0.25</v>
      </c>
      <c r="K1089">
        <v>0.33</v>
      </c>
      <c r="M1089" t="s">
        <v>75</v>
      </c>
      <c r="N1089" t="s">
        <v>21</v>
      </c>
      <c r="O1089" t="s">
        <v>21</v>
      </c>
    </row>
    <row r="1090" spans="1:17" x14ac:dyDescent="0.25">
      <c r="A1090">
        <v>0</v>
      </c>
      <c r="B1090" t="s">
        <v>44</v>
      </c>
      <c r="C1090" t="s">
        <v>17</v>
      </c>
      <c r="D1090" t="s">
        <v>53</v>
      </c>
      <c r="E1090" t="s">
        <v>18</v>
      </c>
      <c r="F1090" t="s">
        <v>26</v>
      </c>
      <c r="H1090" t="s">
        <v>19</v>
      </c>
      <c r="J1090">
        <v>3</v>
      </c>
      <c r="K1090">
        <v>4</v>
      </c>
      <c r="M1090" t="s">
        <v>32</v>
      </c>
    </row>
    <row r="1091" spans="1:17" x14ac:dyDescent="0.25">
      <c r="A1091">
        <v>0</v>
      </c>
      <c r="B1091" t="s">
        <v>44</v>
      </c>
      <c r="C1091" t="s">
        <v>17</v>
      </c>
      <c r="D1091" t="s">
        <v>53</v>
      </c>
      <c r="E1091" t="s">
        <v>34</v>
      </c>
      <c r="F1091" t="s">
        <v>26</v>
      </c>
      <c r="H1091" t="s">
        <v>19</v>
      </c>
      <c r="J1091">
        <v>0.5</v>
      </c>
      <c r="K1091">
        <v>0.75</v>
      </c>
      <c r="M1091" t="s">
        <v>24</v>
      </c>
    </row>
    <row r="1092" spans="1:17" x14ac:dyDescent="0.25">
      <c r="A1092">
        <v>0</v>
      </c>
      <c r="B1092" t="s">
        <v>44</v>
      </c>
      <c r="C1092" t="s">
        <v>17</v>
      </c>
      <c r="D1092" t="s">
        <v>53</v>
      </c>
      <c r="E1092" t="s">
        <v>18</v>
      </c>
      <c r="F1092" t="s">
        <v>26</v>
      </c>
      <c r="H1092" t="s">
        <v>27</v>
      </c>
      <c r="I1092">
        <v>4</v>
      </c>
      <c r="J1092">
        <v>3</v>
      </c>
      <c r="K1092">
        <v>5.5</v>
      </c>
      <c r="M1092" t="s">
        <v>32</v>
      </c>
    </row>
    <row r="1093" spans="1:17" x14ac:dyDescent="0.25">
      <c r="A1093">
        <v>0</v>
      </c>
      <c r="B1093" t="s">
        <v>44</v>
      </c>
      <c r="C1093" t="s">
        <v>17</v>
      </c>
      <c r="D1093" t="s">
        <v>53</v>
      </c>
      <c r="E1093" t="s">
        <v>20</v>
      </c>
      <c r="F1093" t="s">
        <v>74</v>
      </c>
      <c r="J1093">
        <v>0.25</v>
      </c>
      <c r="K1093">
        <v>0.33</v>
      </c>
      <c r="M1093" t="s">
        <v>75</v>
      </c>
      <c r="N1093" t="s">
        <v>24</v>
      </c>
      <c r="O1093" t="s">
        <v>21</v>
      </c>
    </row>
    <row r="1094" spans="1:17" x14ac:dyDescent="0.25">
      <c r="A1094">
        <v>0</v>
      </c>
      <c r="B1094" t="s">
        <v>44</v>
      </c>
      <c r="C1094" t="s">
        <v>17</v>
      </c>
      <c r="D1094" t="s">
        <v>53</v>
      </c>
      <c r="E1094" t="s">
        <v>18</v>
      </c>
      <c r="F1094" t="s">
        <v>26</v>
      </c>
      <c r="H1094" t="s">
        <v>19</v>
      </c>
      <c r="I1094">
        <v>0.54</v>
      </c>
      <c r="J1094">
        <v>0.08</v>
      </c>
      <c r="K1094">
        <v>0.25</v>
      </c>
      <c r="M1094" t="s">
        <v>24</v>
      </c>
    </row>
    <row r="1095" spans="1:17" x14ac:dyDescent="0.25">
      <c r="A1095">
        <v>0</v>
      </c>
      <c r="B1095" t="s">
        <v>44</v>
      </c>
      <c r="C1095" t="s">
        <v>17</v>
      </c>
      <c r="D1095" t="s">
        <v>53</v>
      </c>
      <c r="E1095" t="s">
        <v>20</v>
      </c>
      <c r="F1095" t="s">
        <v>74</v>
      </c>
      <c r="J1095">
        <v>0.25</v>
      </c>
      <c r="K1095">
        <v>0.33</v>
      </c>
      <c r="M1095" t="s">
        <v>75</v>
      </c>
      <c r="N1095" t="s">
        <v>24</v>
      </c>
      <c r="O1095" t="s">
        <v>62</v>
      </c>
      <c r="Q1095" t="str">
        <f>VLOOKUP(A1095&amp;C1095&amp;D1095&amp;B1095,Sheet2!$A$1:$AZ$496,11,FALSE)</f>
        <v>LocationType.Retail: 0;LocationType.Supermarket: 0;LocationType.FoodBeverage: 0;LocationType.Mall: 0;LocationType.Pharmacy: 0.07;LocationType.Accommodation: 0.93;</v>
      </c>
    </row>
    <row r="1096" spans="1:17" x14ac:dyDescent="0.25">
      <c r="A1096">
        <v>0</v>
      </c>
      <c r="B1096" t="s">
        <v>44</v>
      </c>
      <c r="C1096" t="s">
        <v>17</v>
      </c>
      <c r="D1096" t="s">
        <v>53</v>
      </c>
      <c r="E1096" t="s">
        <v>25</v>
      </c>
      <c r="F1096" t="s">
        <v>26</v>
      </c>
      <c r="H1096" t="s">
        <v>27</v>
      </c>
      <c r="I1096">
        <v>0.54</v>
      </c>
      <c r="J1096">
        <v>0.25</v>
      </c>
      <c r="K1096">
        <v>0.75</v>
      </c>
      <c r="M1096" t="s">
        <v>24</v>
      </c>
    </row>
    <row r="1097" spans="1:17" x14ac:dyDescent="0.25">
      <c r="A1097">
        <v>0</v>
      </c>
      <c r="B1097" t="s">
        <v>44</v>
      </c>
      <c r="C1097" t="s">
        <v>17</v>
      </c>
      <c r="D1097" t="s">
        <v>53</v>
      </c>
      <c r="E1097" t="s">
        <v>20</v>
      </c>
      <c r="F1097" t="s">
        <v>74</v>
      </c>
      <c r="I1097">
        <v>0.54</v>
      </c>
      <c r="J1097">
        <v>0.16</v>
      </c>
      <c r="K1097">
        <v>0.25</v>
      </c>
      <c r="M1097" t="s">
        <v>75</v>
      </c>
      <c r="N1097" t="s">
        <v>24</v>
      </c>
      <c r="O1097" t="s">
        <v>21</v>
      </c>
    </row>
    <row r="1098" spans="1:17" x14ac:dyDescent="0.25">
      <c r="A1098">
        <v>0</v>
      </c>
      <c r="B1098" t="s">
        <v>44</v>
      </c>
      <c r="C1098" t="s">
        <v>17</v>
      </c>
      <c r="D1098" t="s">
        <v>53</v>
      </c>
      <c r="E1098" t="s">
        <v>28</v>
      </c>
      <c r="F1098" t="s">
        <v>26</v>
      </c>
      <c r="H1098" t="s">
        <v>27</v>
      </c>
      <c r="I1098">
        <v>0.75</v>
      </c>
      <c r="J1098">
        <v>0.5</v>
      </c>
      <c r="K1098">
        <v>1</v>
      </c>
      <c r="M1098" t="s">
        <v>21</v>
      </c>
    </row>
    <row r="1099" spans="1:17" x14ac:dyDescent="0.25">
      <c r="A1099">
        <v>0</v>
      </c>
      <c r="B1099" t="s">
        <v>44</v>
      </c>
      <c r="C1099" t="s">
        <v>17</v>
      </c>
      <c r="D1099" t="s">
        <v>53</v>
      </c>
      <c r="E1099" t="s">
        <v>18</v>
      </c>
      <c r="F1099" t="s">
        <v>26</v>
      </c>
      <c r="H1099" t="s">
        <v>27</v>
      </c>
      <c r="I1099">
        <v>1</v>
      </c>
      <c r="J1099">
        <v>0.5</v>
      </c>
      <c r="K1099">
        <v>1.5</v>
      </c>
      <c r="M1099" t="s">
        <v>24</v>
      </c>
    </row>
    <row r="1100" spans="1:17" x14ac:dyDescent="0.25">
      <c r="A1100">
        <v>0</v>
      </c>
      <c r="B1100" t="s">
        <v>44</v>
      </c>
      <c r="C1100" t="s">
        <v>17</v>
      </c>
      <c r="D1100" t="s">
        <v>53</v>
      </c>
      <c r="E1100" t="s">
        <v>20</v>
      </c>
      <c r="F1100" t="s">
        <v>74</v>
      </c>
      <c r="J1100">
        <v>0.25</v>
      </c>
      <c r="K1100">
        <v>0.33</v>
      </c>
      <c r="M1100" t="s">
        <v>75</v>
      </c>
      <c r="N1100" t="s">
        <v>24</v>
      </c>
      <c r="O1100" t="s">
        <v>21</v>
      </c>
    </row>
    <row r="1101" spans="1:17" x14ac:dyDescent="0.25">
      <c r="A1101">
        <v>0</v>
      </c>
      <c r="B1101" t="s">
        <v>44</v>
      </c>
      <c r="C1101" t="s">
        <v>17</v>
      </c>
      <c r="D1101" t="s">
        <v>53</v>
      </c>
      <c r="E1101" t="s">
        <v>18</v>
      </c>
      <c r="F1101" t="s">
        <v>31</v>
      </c>
      <c r="G1101">
        <v>24</v>
      </c>
      <c r="M1101" t="s">
        <v>21</v>
      </c>
    </row>
    <row r="1102" spans="1:17" x14ac:dyDescent="0.25">
      <c r="A1102">
        <v>0</v>
      </c>
      <c r="B1102" t="s">
        <v>44</v>
      </c>
      <c r="C1102" t="s">
        <v>17</v>
      </c>
      <c r="D1102" t="s">
        <v>59</v>
      </c>
      <c r="E1102" t="s">
        <v>18</v>
      </c>
      <c r="F1102" t="s">
        <v>26</v>
      </c>
      <c r="H1102" t="s">
        <v>19</v>
      </c>
      <c r="J1102">
        <v>8</v>
      </c>
      <c r="K1102">
        <v>9</v>
      </c>
      <c r="M1102" t="s">
        <v>21</v>
      </c>
    </row>
    <row r="1103" spans="1:17" x14ac:dyDescent="0.25">
      <c r="A1103">
        <v>0</v>
      </c>
      <c r="B1103" t="s">
        <v>44</v>
      </c>
      <c r="C1103" t="s">
        <v>17</v>
      </c>
      <c r="D1103" t="s">
        <v>59</v>
      </c>
      <c r="E1103" t="s">
        <v>18</v>
      </c>
      <c r="F1103" t="s">
        <v>26</v>
      </c>
      <c r="H1103" t="s">
        <v>19</v>
      </c>
      <c r="J1103">
        <v>1</v>
      </c>
      <c r="K1103">
        <v>1.5</v>
      </c>
      <c r="M1103" t="s">
        <v>24</v>
      </c>
    </row>
    <row r="1104" spans="1:17" x14ac:dyDescent="0.25">
      <c r="A1104">
        <v>0</v>
      </c>
      <c r="B1104" t="s">
        <v>44</v>
      </c>
      <c r="C1104" t="s">
        <v>17</v>
      </c>
      <c r="D1104" t="s">
        <v>59</v>
      </c>
      <c r="E1104" t="s">
        <v>20</v>
      </c>
      <c r="F1104" t="s">
        <v>74</v>
      </c>
      <c r="J1104">
        <v>0.25</v>
      </c>
      <c r="K1104">
        <v>0.33</v>
      </c>
      <c r="M1104" t="s">
        <v>75</v>
      </c>
      <c r="N1104" t="s">
        <v>24</v>
      </c>
      <c r="O1104" t="s">
        <v>21</v>
      </c>
    </row>
    <row r="1105" spans="1:17" x14ac:dyDescent="0.25">
      <c r="A1105">
        <v>0</v>
      </c>
      <c r="B1105" t="s">
        <v>44</v>
      </c>
      <c r="C1105" t="s">
        <v>17</v>
      </c>
      <c r="D1105" t="s">
        <v>59</v>
      </c>
      <c r="E1105" t="s">
        <v>18</v>
      </c>
      <c r="F1105" t="s">
        <v>26</v>
      </c>
      <c r="H1105" t="s">
        <v>19</v>
      </c>
      <c r="I1105">
        <v>0.54</v>
      </c>
      <c r="J1105">
        <v>0.08</v>
      </c>
      <c r="K1105">
        <v>0.25</v>
      </c>
      <c r="M1105" t="s">
        <v>24</v>
      </c>
    </row>
    <row r="1106" spans="1:17" x14ac:dyDescent="0.25">
      <c r="A1106">
        <v>0</v>
      </c>
      <c r="B1106" t="s">
        <v>44</v>
      </c>
      <c r="C1106" t="s">
        <v>17</v>
      </c>
      <c r="D1106" t="s">
        <v>59</v>
      </c>
      <c r="E1106" t="s">
        <v>20</v>
      </c>
      <c r="F1106" t="s">
        <v>74</v>
      </c>
      <c r="J1106">
        <v>0.25</v>
      </c>
      <c r="K1106">
        <v>0.33</v>
      </c>
      <c r="M1106" t="s">
        <v>75</v>
      </c>
      <c r="N1106" t="s">
        <v>24</v>
      </c>
      <c r="O1106" t="s">
        <v>62</v>
      </c>
      <c r="Q1106" t="str">
        <f>VLOOKUP(A1106&amp;C1106&amp;D1106&amp;B1106,Sheet2!$A$1:$AZ$496,11,FALSE)</f>
        <v>LocationType.Retail: 0;LocationType.Supermarket: 0;LocationType.FoodBeverage: 0;LocationType.Mall: 0;LocationType.Pharmacy: 0.14;LocationType.Accommodation: 0.86;</v>
      </c>
    </row>
    <row r="1107" spans="1:17" x14ac:dyDescent="0.25">
      <c r="A1107">
        <v>0</v>
      </c>
      <c r="B1107" t="s">
        <v>44</v>
      </c>
      <c r="C1107" t="s">
        <v>17</v>
      </c>
      <c r="D1107" t="s">
        <v>59</v>
      </c>
      <c r="E1107" t="s">
        <v>25</v>
      </c>
      <c r="F1107" t="s">
        <v>26</v>
      </c>
      <c r="H1107" t="s">
        <v>27</v>
      </c>
      <c r="I1107">
        <v>0.54</v>
      </c>
      <c r="J1107">
        <v>0.25</v>
      </c>
      <c r="K1107">
        <v>0.75</v>
      </c>
      <c r="M1107" t="s">
        <v>24</v>
      </c>
    </row>
    <row r="1108" spans="1:17" x14ac:dyDescent="0.25">
      <c r="A1108">
        <v>0</v>
      </c>
      <c r="B1108" t="s">
        <v>44</v>
      </c>
      <c r="C1108" t="s">
        <v>17</v>
      </c>
      <c r="D1108" t="s">
        <v>59</v>
      </c>
      <c r="E1108" t="s">
        <v>20</v>
      </c>
      <c r="F1108" t="s">
        <v>74</v>
      </c>
      <c r="J1108">
        <v>0.25</v>
      </c>
      <c r="K1108">
        <v>0.33</v>
      </c>
      <c r="M1108" t="s">
        <v>75</v>
      </c>
      <c r="N1108" t="s">
        <v>24</v>
      </c>
      <c r="O1108" t="s">
        <v>21</v>
      </c>
    </row>
    <row r="1109" spans="1:17" x14ac:dyDescent="0.25">
      <c r="A1109">
        <v>0</v>
      </c>
      <c r="B1109" t="s">
        <v>44</v>
      </c>
      <c r="C1109" t="s">
        <v>17</v>
      </c>
      <c r="D1109" t="s">
        <v>59</v>
      </c>
      <c r="E1109" t="s">
        <v>28</v>
      </c>
      <c r="F1109" t="s">
        <v>26</v>
      </c>
      <c r="H1109" t="s">
        <v>27</v>
      </c>
      <c r="I1109">
        <v>1</v>
      </c>
      <c r="J1109">
        <v>0.5</v>
      </c>
      <c r="K1109">
        <v>2</v>
      </c>
      <c r="M1109" t="s">
        <v>21</v>
      </c>
    </row>
    <row r="1110" spans="1:17" x14ac:dyDescent="0.25">
      <c r="A1110">
        <v>0</v>
      </c>
      <c r="B1110" t="s">
        <v>44</v>
      </c>
      <c r="C1110" t="s">
        <v>17</v>
      </c>
      <c r="D1110" t="s">
        <v>59</v>
      </c>
      <c r="E1110" t="s">
        <v>18</v>
      </c>
      <c r="F1110" t="s">
        <v>26</v>
      </c>
      <c r="H1110" t="s">
        <v>19</v>
      </c>
      <c r="J1110">
        <v>3</v>
      </c>
      <c r="K1110">
        <v>4</v>
      </c>
      <c r="M1110" t="s">
        <v>24</v>
      </c>
    </row>
    <row r="1111" spans="1:17" x14ac:dyDescent="0.25">
      <c r="A1111">
        <v>0</v>
      </c>
      <c r="B1111" t="s">
        <v>44</v>
      </c>
      <c r="C1111" t="s">
        <v>17</v>
      </c>
      <c r="D1111" t="s">
        <v>59</v>
      </c>
      <c r="E1111" t="s">
        <v>20</v>
      </c>
      <c r="F1111" t="s">
        <v>74</v>
      </c>
      <c r="J1111">
        <v>0.25</v>
      </c>
      <c r="K1111">
        <v>0.33</v>
      </c>
      <c r="M1111" t="s">
        <v>75</v>
      </c>
      <c r="N1111" t="s">
        <v>24</v>
      </c>
      <c r="O1111" t="s">
        <v>21</v>
      </c>
    </row>
    <row r="1112" spans="1:17" x14ac:dyDescent="0.25">
      <c r="A1112">
        <v>0</v>
      </c>
      <c r="B1112" t="s">
        <v>44</v>
      </c>
      <c r="C1112" t="s">
        <v>17</v>
      </c>
      <c r="D1112" t="s">
        <v>59</v>
      </c>
      <c r="E1112" t="s">
        <v>18</v>
      </c>
      <c r="F1112" t="s">
        <v>31</v>
      </c>
      <c r="G1112">
        <v>24</v>
      </c>
      <c r="M1112" t="s">
        <v>21</v>
      </c>
    </row>
    <row r="1113" spans="1:17" x14ac:dyDescent="0.25">
      <c r="A1113">
        <v>0</v>
      </c>
      <c r="B1113" t="s">
        <v>44</v>
      </c>
      <c r="C1113" t="s">
        <v>17</v>
      </c>
      <c r="D1113" t="s">
        <v>52</v>
      </c>
      <c r="E1113" t="s">
        <v>18</v>
      </c>
      <c r="F1113" t="s">
        <v>26</v>
      </c>
      <c r="H1113" t="s">
        <v>19</v>
      </c>
      <c r="J1113">
        <v>8</v>
      </c>
      <c r="K1113">
        <v>9</v>
      </c>
      <c r="M1113" t="s">
        <v>21</v>
      </c>
    </row>
    <row r="1114" spans="1:17" x14ac:dyDescent="0.25">
      <c r="A1114">
        <v>0</v>
      </c>
      <c r="B1114" t="s">
        <v>44</v>
      </c>
      <c r="C1114" t="s">
        <v>17</v>
      </c>
      <c r="D1114" t="s">
        <v>52</v>
      </c>
      <c r="E1114" t="s">
        <v>28</v>
      </c>
      <c r="F1114" t="s">
        <v>26</v>
      </c>
      <c r="H1114" t="s">
        <v>27</v>
      </c>
      <c r="I1114">
        <v>1</v>
      </c>
      <c r="J1114">
        <v>0.5</v>
      </c>
      <c r="K1114">
        <v>2</v>
      </c>
      <c r="M1114" t="s">
        <v>21</v>
      </c>
    </row>
    <row r="1115" spans="1:17" x14ac:dyDescent="0.25">
      <c r="A1115">
        <v>0</v>
      </c>
      <c r="B1115" t="s">
        <v>44</v>
      </c>
      <c r="C1115" t="s">
        <v>17</v>
      </c>
      <c r="D1115" t="s">
        <v>52</v>
      </c>
      <c r="E1115" t="s">
        <v>18</v>
      </c>
      <c r="F1115" t="s">
        <v>26</v>
      </c>
      <c r="H1115" t="s">
        <v>27</v>
      </c>
      <c r="I1115">
        <v>2</v>
      </c>
      <c r="J1115">
        <v>1.5</v>
      </c>
      <c r="K1115">
        <v>3</v>
      </c>
      <c r="M1115" t="s">
        <v>24</v>
      </c>
    </row>
    <row r="1116" spans="1:17" x14ac:dyDescent="0.25">
      <c r="A1116">
        <v>0</v>
      </c>
      <c r="B1116" t="s">
        <v>44</v>
      </c>
      <c r="C1116" t="s">
        <v>17</v>
      </c>
      <c r="D1116" t="s">
        <v>52</v>
      </c>
      <c r="E1116" t="s">
        <v>20</v>
      </c>
      <c r="F1116" t="s">
        <v>74</v>
      </c>
      <c r="J1116">
        <v>0.25</v>
      </c>
      <c r="K1116">
        <v>0.33</v>
      </c>
      <c r="M1116" t="s">
        <v>75</v>
      </c>
      <c r="N1116" t="s">
        <v>24</v>
      </c>
      <c r="O1116" t="s">
        <v>21</v>
      </c>
    </row>
    <row r="1117" spans="1:17" x14ac:dyDescent="0.25">
      <c r="A1117">
        <v>0</v>
      </c>
      <c r="B1117" t="s">
        <v>44</v>
      </c>
      <c r="C1117" t="s">
        <v>17</v>
      </c>
      <c r="D1117" t="s">
        <v>52</v>
      </c>
      <c r="E1117" t="s">
        <v>18</v>
      </c>
      <c r="F1117" t="s">
        <v>31</v>
      </c>
      <c r="G1117">
        <v>24</v>
      </c>
      <c r="M1117" t="s">
        <v>21</v>
      </c>
    </row>
    <row r="1118" spans="1:17" x14ac:dyDescent="0.25">
      <c r="A1118">
        <v>0</v>
      </c>
      <c r="B1118" t="s">
        <v>44</v>
      </c>
      <c r="C1118" t="s">
        <v>17</v>
      </c>
      <c r="D1118" t="s">
        <v>56</v>
      </c>
      <c r="E1118" t="s">
        <v>18</v>
      </c>
      <c r="F1118" t="s">
        <v>26</v>
      </c>
      <c r="H1118" t="s">
        <v>27</v>
      </c>
      <c r="I1118">
        <v>7.5</v>
      </c>
      <c r="J1118">
        <v>6</v>
      </c>
      <c r="K1118">
        <v>8</v>
      </c>
      <c r="M1118" t="s">
        <v>21</v>
      </c>
    </row>
    <row r="1119" spans="1:17" x14ac:dyDescent="0.25">
      <c r="A1119">
        <v>0</v>
      </c>
      <c r="B1119" t="s">
        <v>44</v>
      </c>
      <c r="C1119" t="s">
        <v>17</v>
      </c>
      <c r="D1119" t="s">
        <v>56</v>
      </c>
      <c r="E1119" t="s">
        <v>20</v>
      </c>
      <c r="F1119" t="s">
        <v>74</v>
      </c>
      <c r="J1119">
        <v>0.25</v>
      </c>
      <c r="K1119">
        <v>0.33</v>
      </c>
      <c r="M1119" t="s">
        <v>75</v>
      </c>
      <c r="N1119" t="s">
        <v>21</v>
      </c>
      <c r="O1119" t="s">
        <v>21</v>
      </c>
    </row>
    <row r="1120" spans="1:17" x14ac:dyDescent="0.25">
      <c r="A1120">
        <v>0</v>
      </c>
      <c r="B1120" t="s">
        <v>44</v>
      </c>
      <c r="C1120" t="s">
        <v>17</v>
      </c>
      <c r="D1120" t="s">
        <v>56</v>
      </c>
      <c r="E1120" t="s">
        <v>18</v>
      </c>
      <c r="F1120" t="s">
        <v>26</v>
      </c>
      <c r="H1120" t="s">
        <v>19</v>
      </c>
      <c r="J1120">
        <v>6</v>
      </c>
      <c r="K1120">
        <v>8</v>
      </c>
      <c r="M1120" t="s">
        <v>22</v>
      </c>
    </row>
    <row r="1121" spans="1:17" x14ac:dyDescent="0.25">
      <c r="A1121">
        <v>0</v>
      </c>
      <c r="B1121" t="s">
        <v>44</v>
      </c>
      <c r="C1121" t="s">
        <v>17</v>
      </c>
      <c r="D1121" t="s">
        <v>56</v>
      </c>
      <c r="E1121" t="s">
        <v>18</v>
      </c>
      <c r="F1121" t="s">
        <v>26</v>
      </c>
      <c r="H1121" t="s">
        <v>19</v>
      </c>
      <c r="J1121">
        <v>1</v>
      </c>
      <c r="K1121">
        <v>2</v>
      </c>
      <c r="M1121" t="s">
        <v>24</v>
      </c>
    </row>
    <row r="1122" spans="1:17" x14ac:dyDescent="0.25">
      <c r="A1122">
        <v>0</v>
      </c>
      <c r="B1122" t="s">
        <v>44</v>
      </c>
      <c r="C1122" t="s">
        <v>17</v>
      </c>
      <c r="D1122" t="s">
        <v>56</v>
      </c>
      <c r="E1122" t="s">
        <v>20</v>
      </c>
      <c r="F1122" t="s">
        <v>74</v>
      </c>
      <c r="J1122">
        <v>0.25</v>
      </c>
      <c r="K1122">
        <v>0.33</v>
      </c>
      <c r="M1122" t="s">
        <v>75</v>
      </c>
      <c r="N1122" t="s">
        <v>24</v>
      </c>
      <c r="O1122" t="s">
        <v>21</v>
      </c>
      <c r="P1122">
        <v>1000</v>
      </c>
    </row>
    <row r="1123" spans="1:17" x14ac:dyDescent="0.25">
      <c r="A1123">
        <v>0</v>
      </c>
      <c r="B1123" t="s">
        <v>44</v>
      </c>
      <c r="C1123" t="s">
        <v>17</v>
      </c>
      <c r="D1123" t="s">
        <v>56</v>
      </c>
      <c r="E1123" t="s">
        <v>28</v>
      </c>
      <c r="F1123" t="s">
        <v>26</v>
      </c>
      <c r="H1123" t="s">
        <v>27</v>
      </c>
      <c r="I1123">
        <v>0.75</v>
      </c>
      <c r="J1123">
        <v>0.5</v>
      </c>
      <c r="K1123">
        <v>1</v>
      </c>
      <c r="M1123" t="s">
        <v>21</v>
      </c>
    </row>
    <row r="1124" spans="1:17" x14ac:dyDescent="0.25">
      <c r="A1124">
        <v>0</v>
      </c>
      <c r="B1124" t="s">
        <v>44</v>
      </c>
      <c r="C1124" t="s">
        <v>17</v>
      </c>
      <c r="D1124" t="s">
        <v>56</v>
      </c>
      <c r="E1124" t="s">
        <v>20</v>
      </c>
      <c r="F1124" t="s">
        <v>74</v>
      </c>
      <c r="J1124">
        <v>0.25</v>
      </c>
      <c r="K1124">
        <v>0.33</v>
      </c>
      <c r="M1124" t="s">
        <v>75</v>
      </c>
      <c r="N1124" t="s">
        <v>24</v>
      </c>
      <c r="O1124" t="s">
        <v>21</v>
      </c>
    </row>
    <row r="1125" spans="1:17" x14ac:dyDescent="0.25">
      <c r="A1125">
        <v>0</v>
      </c>
      <c r="B1125" t="s">
        <v>44</v>
      </c>
      <c r="C1125" t="s">
        <v>17</v>
      </c>
      <c r="D1125" t="s">
        <v>56</v>
      </c>
      <c r="E1125" t="s">
        <v>18</v>
      </c>
      <c r="F1125" t="s">
        <v>31</v>
      </c>
      <c r="G1125">
        <v>24</v>
      </c>
      <c r="M1125" t="s">
        <v>21</v>
      </c>
    </row>
    <row r="1126" spans="1:17" x14ac:dyDescent="0.25">
      <c r="A1126">
        <v>0</v>
      </c>
      <c r="B1126" t="s">
        <v>44</v>
      </c>
      <c r="C1126" t="s">
        <v>36</v>
      </c>
      <c r="D1126" t="s">
        <v>55</v>
      </c>
      <c r="E1126" t="s">
        <v>18</v>
      </c>
      <c r="F1126" t="s">
        <v>26</v>
      </c>
      <c r="H1126" t="s">
        <v>19</v>
      </c>
      <c r="J1126">
        <v>12</v>
      </c>
      <c r="K1126">
        <v>14</v>
      </c>
      <c r="M1126" t="s">
        <v>21</v>
      </c>
    </row>
    <row r="1127" spans="1:17" x14ac:dyDescent="0.25">
      <c r="A1127">
        <v>0</v>
      </c>
      <c r="B1127" t="s">
        <v>44</v>
      </c>
      <c r="C1127" t="s">
        <v>36</v>
      </c>
      <c r="D1127" t="s">
        <v>55</v>
      </c>
      <c r="E1127" t="s">
        <v>34</v>
      </c>
      <c r="F1127" t="s">
        <v>26</v>
      </c>
      <c r="H1127" t="s">
        <v>19</v>
      </c>
      <c r="J1127">
        <v>1</v>
      </c>
      <c r="K1127">
        <v>2</v>
      </c>
      <c r="M1127" t="s">
        <v>24</v>
      </c>
    </row>
    <row r="1128" spans="1:17" x14ac:dyDescent="0.25">
      <c r="A1128">
        <v>0</v>
      </c>
      <c r="B1128" t="s">
        <v>44</v>
      </c>
      <c r="C1128" t="s">
        <v>36</v>
      </c>
      <c r="D1128" t="s">
        <v>55</v>
      </c>
      <c r="E1128" t="s">
        <v>18</v>
      </c>
      <c r="F1128" t="s">
        <v>26</v>
      </c>
      <c r="H1128" t="s">
        <v>27</v>
      </c>
      <c r="I1128">
        <v>2.5</v>
      </c>
      <c r="J1128">
        <v>0.5</v>
      </c>
      <c r="K1128">
        <v>4</v>
      </c>
      <c r="M1128" t="s">
        <v>24</v>
      </c>
    </row>
    <row r="1129" spans="1:17" x14ac:dyDescent="0.25">
      <c r="A1129">
        <v>0</v>
      </c>
      <c r="B1129" t="s">
        <v>44</v>
      </c>
      <c r="C1129" t="s">
        <v>36</v>
      </c>
      <c r="D1129" t="s">
        <v>55</v>
      </c>
      <c r="E1129" t="s">
        <v>20</v>
      </c>
      <c r="F1129" t="s">
        <v>74</v>
      </c>
      <c r="J1129">
        <v>0.25</v>
      </c>
      <c r="K1129">
        <v>0.33</v>
      </c>
      <c r="M1129" t="s">
        <v>75</v>
      </c>
      <c r="N1129" t="s">
        <v>24</v>
      </c>
      <c r="O1129" t="s">
        <v>21</v>
      </c>
    </row>
    <row r="1130" spans="1:17" x14ac:dyDescent="0.25">
      <c r="A1130">
        <v>0</v>
      </c>
      <c r="B1130" t="s">
        <v>44</v>
      </c>
      <c r="C1130" t="s">
        <v>36</v>
      </c>
      <c r="D1130" t="s">
        <v>55</v>
      </c>
      <c r="E1130" t="s">
        <v>18</v>
      </c>
      <c r="F1130" t="s">
        <v>31</v>
      </c>
      <c r="G1130">
        <v>24</v>
      </c>
      <c r="M1130" t="s">
        <v>21</v>
      </c>
    </row>
    <row r="1131" spans="1:17" x14ac:dyDescent="0.25">
      <c r="A1131">
        <v>0</v>
      </c>
      <c r="B1131" t="s">
        <v>44</v>
      </c>
      <c r="C1131" t="s">
        <v>36</v>
      </c>
      <c r="D1131" t="s">
        <v>59</v>
      </c>
      <c r="E1131" t="s">
        <v>18</v>
      </c>
      <c r="F1131" t="s">
        <v>26</v>
      </c>
      <c r="H1131" t="s">
        <v>19</v>
      </c>
      <c r="J1131">
        <v>8</v>
      </c>
      <c r="K1131">
        <v>10</v>
      </c>
      <c r="M1131" t="s">
        <v>21</v>
      </c>
    </row>
    <row r="1132" spans="1:17" x14ac:dyDescent="0.25">
      <c r="A1132">
        <v>0</v>
      </c>
      <c r="B1132" t="s">
        <v>44</v>
      </c>
      <c r="C1132" t="s">
        <v>36</v>
      </c>
      <c r="D1132" t="s">
        <v>59</v>
      </c>
      <c r="E1132" t="s">
        <v>20</v>
      </c>
      <c r="F1132" t="s">
        <v>74</v>
      </c>
      <c r="J1132">
        <v>0.25</v>
      </c>
      <c r="K1132">
        <v>0.33</v>
      </c>
      <c r="M1132" t="s">
        <v>75</v>
      </c>
      <c r="N1132" t="s">
        <v>21</v>
      </c>
      <c r="O1132" t="s">
        <v>62</v>
      </c>
      <c r="Q1132" t="str">
        <f>VLOOKUP(A1132&amp;C1132&amp;D1132&amp;B1132,Sheet2!$A$1:$AZ$496,11,FALSE)</f>
        <v>LocationType.Retail: 0;LocationType.Supermarket: 0;LocationType.FoodBeverage: 0;LocationType.Mall: 0;LocationType.Pharmacy: 0.04;LocationType.Accommodation: 0.96;</v>
      </c>
    </row>
    <row r="1133" spans="1:17" x14ac:dyDescent="0.25">
      <c r="A1133">
        <v>0</v>
      </c>
      <c r="B1133" t="s">
        <v>44</v>
      </c>
      <c r="C1133" t="s">
        <v>36</v>
      </c>
      <c r="D1133" t="s">
        <v>59</v>
      </c>
      <c r="E1133" t="s">
        <v>25</v>
      </c>
      <c r="F1133" t="s">
        <v>26</v>
      </c>
      <c r="H1133" t="s">
        <v>27</v>
      </c>
      <c r="I1133">
        <v>0.54</v>
      </c>
      <c r="J1133">
        <v>0.25</v>
      </c>
      <c r="K1133">
        <v>0.75</v>
      </c>
      <c r="M1133" t="s">
        <v>24</v>
      </c>
    </row>
    <row r="1134" spans="1:17" x14ac:dyDescent="0.25">
      <c r="A1134">
        <v>0</v>
      </c>
      <c r="B1134" t="s">
        <v>44</v>
      </c>
      <c r="C1134" t="s">
        <v>36</v>
      </c>
      <c r="D1134" t="s">
        <v>59</v>
      </c>
      <c r="E1134" t="s">
        <v>18</v>
      </c>
      <c r="F1134" t="s">
        <v>26</v>
      </c>
      <c r="H1134" t="s">
        <v>19</v>
      </c>
      <c r="J1134">
        <v>0.75</v>
      </c>
      <c r="K1134">
        <v>1</v>
      </c>
      <c r="M1134" t="s">
        <v>24</v>
      </c>
    </row>
    <row r="1135" spans="1:17" x14ac:dyDescent="0.25">
      <c r="A1135">
        <v>0</v>
      </c>
      <c r="B1135" t="s">
        <v>44</v>
      </c>
      <c r="C1135" t="s">
        <v>36</v>
      </c>
      <c r="D1135" t="s">
        <v>59</v>
      </c>
      <c r="E1135" t="s">
        <v>20</v>
      </c>
      <c r="F1135" t="s">
        <v>74</v>
      </c>
      <c r="J1135">
        <v>0.25</v>
      </c>
      <c r="K1135">
        <v>0.33</v>
      </c>
      <c r="M1135" t="s">
        <v>75</v>
      </c>
      <c r="N1135" t="s">
        <v>24</v>
      </c>
      <c r="O1135" t="s">
        <v>21</v>
      </c>
    </row>
    <row r="1136" spans="1:17" x14ac:dyDescent="0.25">
      <c r="A1136">
        <v>0</v>
      </c>
      <c r="B1136" t="s">
        <v>44</v>
      </c>
      <c r="C1136" t="s">
        <v>36</v>
      </c>
      <c r="D1136" t="s">
        <v>59</v>
      </c>
      <c r="E1136" t="s">
        <v>28</v>
      </c>
      <c r="F1136" t="s">
        <v>26</v>
      </c>
      <c r="H1136" t="s">
        <v>27</v>
      </c>
      <c r="I1136">
        <v>1</v>
      </c>
      <c r="J1136">
        <v>0.5</v>
      </c>
      <c r="K1136">
        <v>2</v>
      </c>
      <c r="M1136" t="s">
        <v>21</v>
      </c>
    </row>
    <row r="1137" spans="1:17" x14ac:dyDescent="0.25">
      <c r="A1137">
        <v>0</v>
      </c>
      <c r="B1137" t="s">
        <v>44</v>
      </c>
      <c r="C1137" t="s">
        <v>36</v>
      </c>
      <c r="D1137" t="s">
        <v>59</v>
      </c>
      <c r="E1137" t="s">
        <v>18</v>
      </c>
      <c r="F1137" t="s">
        <v>26</v>
      </c>
      <c r="H1137" t="s">
        <v>19</v>
      </c>
      <c r="J1137">
        <v>5</v>
      </c>
      <c r="K1137">
        <v>6</v>
      </c>
      <c r="M1137" t="s">
        <v>24</v>
      </c>
    </row>
    <row r="1138" spans="1:17" x14ac:dyDescent="0.25">
      <c r="A1138">
        <v>0</v>
      </c>
      <c r="B1138" t="s">
        <v>44</v>
      </c>
      <c r="C1138" t="s">
        <v>36</v>
      </c>
      <c r="D1138" t="s">
        <v>59</v>
      </c>
      <c r="E1138" t="s">
        <v>20</v>
      </c>
      <c r="F1138" t="s">
        <v>74</v>
      </c>
      <c r="J1138">
        <v>0.25</v>
      </c>
      <c r="K1138">
        <v>0.33</v>
      </c>
      <c r="M1138" t="s">
        <v>75</v>
      </c>
      <c r="N1138" t="s">
        <v>24</v>
      </c>
      <c r="O1138" t="s">
        <v>21</v>
      </c>
    </row>
    <row r="1139" spans="1:17" x14ac:dyDescent="0.25">
      <c r="A1139">
        <v>0</v>
      </c>
      <c r="B1139" t="s">
        <v>44</v>
      </c>
      <c r="C1139" t="s">
        <v>36</v>
      </c>
      <c r="D1139" t="s">
        <v>59</v>
      </c>
      <c r="E1139" t="s">
        <v>18</v>
      </c>
      <c r="F1139" t="s">
        <v>31</v>
      </c>
      <c r="G1139">
        <v>24</v>
      </c>
      <c r="M1139" t="s">
        <v>21</v>
      </c>
    </row>
    <row r="1140" spans="1:17" x14ac:dyDescent="0.25">
      <c r="A1140">
        <v>0</v>
      </c>
      <c r="B1140" t="s">
        <v>44</v>
      </c>
      <c r="C1140" t="s">
        <v>36</v>
      </c>
      <c r="D1140" t="s">
        <v>53</v>
      </c>
      <c r="E1140" t="s">
        <v>18</v>
      </c>
      <c r="F1140" t="s">
        <v>26</v>
      </c>
      <c r="H1140" t="s">
        <v>19</v>
      </c>
      <c r="J1140">
        <v>8</v>
      </c>
      <c r="K1140">
        <v>11</v>
      </c>
      <c r="M1140" t="s">
        <v>21</v>
      </c>
    </row>
    <row r="1141" spans="1:17" x14ac:dyDescent="0.25">
      <c r="A1141">
        <v>0</v>
      </c>
      <c r="B1141" t="s">
        <v>44</v>
      </c>
      <c r="C1141" t="s">
        <v>36</v>
      </c>
      <c r="D1141" t="s">
        <v>53</v>
      </c>
      <c r="E1141" t="s">
        <v>20</v>
      </c>
      <c r="F1141" t="s">
        <v>74</v>
      </c>
      <c r="J1141">
        <v>0.25</v>
      </c>
      <c r="K1141">
        <v>0.33</v>
      </c>
      <c r="M1141" t="s">
        <v>75</v>
      </c>
      <c r="N1141" t="s">
        <v>21</v>
      </c>
      <c r="O1141" t="s">
        <v>62</v>
      </c>
      <c r="Q1141" t="str">
        <f>VLOOKUP(A1141&amp;C1141&amp;D1141&amp;B1141,Sheet2!$A$1:$AZ$496,11,FALSE)</f>
        <v>LocationType.Retail: 0;LocationType.Supermarket: 0;LocationType.FoodBeverage: 0;LocationType.Mall: 0;LocationType.Pharmacy: 0.045;LocationType.Accommodation: 0.955;</v>
      </c>
    </row>
    <row r="1142" spans="1:17" x14ac:dyDescent="0.25">
      <c r="A1142">
        <v>0</v>
      </c>
      <c r="B1142" t="s">
        <v>44</v>
      </c>
      <c r="C1142" t="s">
        <v>36</v>
      </c>
      <c r="D1142" t="s">
        <v>53</v>
      </c>
      <c r="E1142" t="s">
        <v>25</v>
      </c>
      <c r="F1142" t="s">
        <v>26</v>
      </c>
      <c r="H1142" t="s">
        <v>27</v>
      </c>
      <c r="I1142">
        <v>0.75</v>
      </c>
      <c r="J1142">
        <v>0.5</v>
      </c>
      <c r="K1142">
        <v>1</v>
      </c>
      <c r="M1142" t="s">
        <v>24</v>
      </c>
    </row>
    <row r="1143" spans="1:17" x14ac:dyDescent="0.25">
      <c r="A1143">
        <v>0</v>
      </c>
      <c r="B1143" t="s">
        <v>44</v>
      </c>
      <c r="C1143" t="s">
        <v>36</v>
      </c>
      <c r="D1143" t="s">
        <v>53</v>
      </c>
      <c r="E1143" t="s">
        <v>20</v>
      </c>
      <c r="F1143" t="s">
        <v>74</v>
      </c>
      <c r="J1143">
        <v>0.25</v>
      </c>
      <c r="K1143">
        <v>0.33</v>
      </c>
      <c r="M1143" t="s">
        <v>75</v>
      </c>
      <c r="N1143" t="s">
        <v>24</v>
      </c>
      <c r="O1143" t="s">
        <v>21</v>
      </c>
    </row>
    <row r="1144" spans="1:17" x14ac:dyDescent="0.25">
      <c r="A1144">
        <v>0</v>
      </c>
      <c r="B1144" t="s">
        <v>44</v>
      </c>
      <c r="C1144" t="s">
        <v>36</v>
      </c>
      <c r="D1144" t="s">
        <v>53</v>
      </c>
      <c r="E1144" t="s">
        <v>28</v>
      </c>
      <c r="F1144" t="s">
        <v>26</v>
      </c>
      <c r="H1144" t="s">
        <v>27</v>
      </c>
      <c r="I1144">
        <v>1</v>
      </c>
      <c r="J1144">
        <v>0.5</v>
      </c>
      <c r="K1144">
        <v>2</v>
      </c>
      <c r="M1144" t="s">
        <v>21</v>
      </c>
    </row>
    <row r="1145" spans="1:17" x14ac:dyDescent="0.25">
      <c r="A1145">
        <v>0</v>
      </c>
      <c r="B1145" t="s">
        <v>44</v>
      </c>
      <c r="C1145" t="s">
        <v>36</v>
      </c>
      <c r="D1145" t="s">
        <v>53</v>
      </c>
      <c r="E1145" t="s">
        <v>18</v>
      </c>
      <c r="F1145" t="s">
        <v>26</v>
      </c>
      <c r="H1145" t="s">
        <v>27</v>
      </c>
      <c r="I1145">
        <v>4</v>
      </c>
      <c r="J1145">
        <v>3</v>
      </c>
      <c r="K1145">
        <v>5</v>
      </c>
      <c r="M1145" t="s">
        <v>24</v>
      </c>
    </row>
    <row r="1146" spans="1:17" x14ac:dyDescent="0.25">
      <c r="A1146">
        <v>0</v>
      </c>
      <c r="B1146" t="s">
        <v>44</v>
      </c>
      <c r="C1146" t="s">
        <v>36</v>
      </c>
      <c r="D1146" t="s">
        <v>53</v>
      </c>
      <c r="E1146" t="s">
        <v>20</v>
      </c>
      <c r="F1146" t="s">
        <v>74</v>
      </c>
      <c r="J1146">
        <v>0.25</v>
      </c>
      <c r="K1146">
        <v>0.33</v>
      </c>
      <c r="M1146" t="s">
        <v>75</v>
      </c>
      <c r="N1146" t="s">
        <v>24</v>
      </c>
      <c r="O1146" t="s">
        <v>21</v>
      </c>
    </row>
    <row r="1147" spans="1:17" x14ac:dyDescent="0.25">
      <c r="A1147">
        <v>0</v>
      </c>
      <c r="B1147" t="s">
        <v>44</v>
      </c>
      <c r="C1147" t="s">
        <v>36</v>
      </c>
      <c r="D1147" t="s">
        <v>53</v>
      </c>
      <c r="E1147" t="s">
        <v>18</v>
      </c>
      <c r="F1147" t="s">
        <v>31</v>
      </c>
      <c r="G1147">
        <v>24</v>
      </c>
      <c r="M1147" t="s">
        <v>21</v>
      </c>
    </row>
    <row r="1148" spans="1:17" x14ac:dyDescent="0.25">
      <c r="A1148">
        <v>0</v>
      </c>
      <c r="B1148" t="s">
        <v>44</v>
      </c>
      <c r="C1148" t="s">
        <v>36</v>
      </c>
      <c r="D1148" t="s">
        <v>56</v>
      </c>
      <c r="E1148" t="s">
        <v>18</v>
      </c>
      <c r="F1148" t="s">
        <v>26</v>
      </c>
      <c r="H1148" t="s">
        <v>19</v>
      </c>
      <c r="J1148">
        <v>8</v>
      </c>
      <c r="K1148">
        <v>10</v>
      </c>
      <c r="M1148" t="s">
        <v>21</v>
      </c>
    </row>
    <row r="1149" spans="1:17" x14ac:dyDescent="0.25">
      <c r="A1149">
        <v>0</v>
      </c>
      <c r="B1149" t="s">
        <v>44</v>
      </c>
      <c r="C1149" t="s">
        <v>36</v>
      </c>
      <c r="D1149" t="s">
        <v>56</v>
      </c>
      <c r="E1149" t="s">
        <v>18</v>
      </c>
      <c r="F1149" t="s">
        <v>26</v>
      </c>
      <c r="H1149" t="s">
        <v>19</v>
      </c>
      <c r="J1149">
        <v>2</v>
      </c>
      <c r="K1149">
        <v>4</v>
      </c>
      <c r="M1149" t="s">
        <v>24</v>
      </c>
    </row>
    <row r="1150" spans="1:17" x14ac:dyDescent="0.25">
      <c r="A1150">
        <v>0</v>
      </c>
      <c r="B1150" t="s">
        <v>44</v>
      </c>
      <c r="C1150" t="s">
        <v>36</v>
      </c>
      <c r="D1150" t="s">
        <v>56</v>
      </c>
      <c r="E1150" t="s">
        <v>20</v>
      </c>
      <c r="F1150" t="s">
        <v>74</v>
      </c>
      <c r="J1150">
        <v>0.25</v>
      </c>
      <c r="K1150">
        <v>0.33</v>
      </c>
      <c r="M1150" t="s">
        <v>75</v>
      </c>
      <c r="N1150" t="s">
        <v>24</v>
      </c>
      <c r="O1150" t="s">
        <v>21</v>
      </c>
    </row>
    <row r="1151" spans="1:17" x14ac:dyDescent="0.25">
      <c r="A1151">
        <v>0</v>
      </c>
      <c r="B1151" t="s">
        <v>44</v>
      </c>
      <c r="C1151" t="s">
        <v>36</v>
      </c>
      <c r="D1151" t="s">
        <v>56</v>
      </c>
      <c r="E1151" t="s">
        <v>28</v>
      </c>
      <c r="F1151" t="s">
        <v>26</v>
      </c>
      <c r="H1151" t="s">
        <v>27</v>
      </c>
      <c r="I1151">
        <v>1</v>
      </c>
      <c r="J1151">
        <v>0.5</v>
      </c>
      <c r="K1151">
        <v>2</v>
      </c>
      <c r="M1151" t="s">
        <v>21</v>
      </c>
    </row>
    <row r="1152" spans="1:17" x14ac:dyDescent="0.25">
      <c r="A1152">
        <v>0</v>
      </c>
      <c r="B1152" t="s">
        <v>44</v>
      </c>
      <c r="C1152" t="s">
        <v>36</v>
      </c>
      <c r="D1152" t="s">
        <v>56</v>
      </c>
      <c r="E1152" t="s">
        <v>18</v>
      </c>
      <c r="F1152" t="s">
        <v>31</v>
      </c>
      <c r="G1152">
        <v>24</v>
      </c>
      <c r="M1152" t="s">
        <v>21</v>
      </c>
    </row>
    <row r="1153" spans="1:17" x14ac:dyDescent="0.25">
      <c r="A1153">
        <v>0</v>
      </c>
      <c r="B1153" t="s">
        <v>44</v>
      </c>
      <c r="C1153" t="s">
        <v>37</v>
      </c>
      <c r="D1153" t="s">
        <v>59</v>
      </c>
      <c r="E1153" t="s">
        <v>18</v>
      </c>
      <c r="F1153" t="s">
        <v>26</v>
      </c>
      <c r="H1153" t="s">
        <v>19</v>
      </c>
      <c r="J1153">
        <v>8</v>
      </c>
      <c r="K1153">
        <v>9</v>
      </c>
      <c r="M1153" t="s">
        <v>21</v>
      </c>
    </row>
    <row r="1154" spans="1:17" x14ac:dyDescent="0.25">
      <c r="A1154">
        <v>0</v>
      </c>
      <c r="B1154" t="s">
        <v>44</v>
      </c>
      <c r="C1154" t="s">
        <v>37</v>
      </c>
      <c r="D1154" t="s">
        <v>59</v>
      </c>
      <c r="E1154" t="s">
        <v>18</v>
      </c>
      <c r="F1154" t="s">
        <v>26</v>
      </c>
      <c r="H1154" t="s">
        <v>19</v>
      </c>
      <c r="J1154">
        <v>1</v>
      </c>
      <c r="K1154">
        <v>1.5</v>
      </c>
      <c r="M1154" t="s">
        <v>24</v>
      </c>
    </row>
    <row r="1155" spans="1:17" x14ac:dyDescent="0.25">
      <c r="A1155">
        <v>0</v>
      </c>
      <c r="B1155" t="s">
        <v>44</v>
      </c>
      <c r="C1155" t="s">
        <v>37</v>
      </c>
      <c r="D1155" t="s">
        <v>59</v>
      </c>
      <c r="E1155" t="s">
        <v>20</v>
      </c>
      <c r="F1155" t="s">
        <v>74</v>
      </c>
      <c r="J1155">
        <v>0.25</v>
      </c>
      <c r="K1155">
        <v>0.33</v>
      </c>
      <c r="M1155" t="s">
        <v>75</v>
      </c>
      <c r="N1155" t="s">
        <v>24</v>
      </c>
      <c r="O1155" t="s">
        <v>21</v>
      </c>
    </row>
    <row r="1156" spans="1:17" x14ac:dyDescent="0.25">
      <c r="A1156">
        <v>0</v>
      </c>
      <c r="B1156" t="s">
        <v>44</v>
      </c>
      <c r="C1156" t="s">
        <v>37</v>
      </c>
      <c r="D1156" t="s">
        <v>59</v>
      </c>
      <c r="E1156" t="s">
        <v>18</v>
      </c>
      <c r="F1156" t="s">
        <v>26</v>
      </c>
      <c r="H1156" t="s">
        <v>19</v>
      </c>
      <c r="I1156">
        <v>0.54</v>
      </c>
      <c r="J1156">
        <v>0.08</v>
      </c>
      <c r="K1156">
        <v>0.25</v>
      </c>
      <c r="M1156" t="s">
        <v>24</v>
      </c>
    </row>
    <row r="1157" spans="1:17" x14ac:dyDescent="0.25">
      <c r="A1157">
        <v>0</v>
      </c>
      <c r="B1157" t="s">
        <v>44</v>
      </c>
      <c r="C1157" t="s">
        <v>37</v>
      </c>
      <c r="D1157" t="s">
        <v>59</v>
      </c>
      <c r="E1157" t="s">
        <v>20</v>
      </c>
      <c r="F1157" t="s">
        <v>74</v>
      </c>
      <c r="J1157">
        <v>0.25</v>
      </c>
      <c r="K1157">
        <v>0.33</v>
      </c>
      <c r="M1157" t="s">
        <v>75</v>
      </c>
      <c r="N1157" t="s">
        <v>24</v>
      </c>
      <c r="O1157" t="s">
        <v>62</v>
      </c>
      <c r="Q1157" t="str">
        <f>VLOOKUP(A1157&amp;C1157&amp;D1157&amp;B1157,Sheet2!$A$1:$AZ$496,11,FALSE)</f>
        <v>LocationType.Retail: 0;LocationType.Supermarket: 0;LocationType.FoodBeverage: 0;LocationType.Mall: 0;LocationType.Pharmacy: 0.08;LocationType.Accommodation: 0.92;</v>
      </c>
    </row>
    <row r="1158" spans="1:17" x14ac:dyDescent="0.25">
      <c r="A1158">
        <v>0</v>
      </c>
      <c r="B1158" t="s">
        <v>44</v>
      </c>
      <c r="C1158" t="s">
        <v>37</v>
      </c>
      <c r="D1158" t="s">
        <v>59</v>
      </c>
      <c r="E1158" t="s">
        <v>25</v>
      </c>
      <c r="F1158" t="s">
        <v>26</v>
      </c>
      <c r="H1158" t="s">
        <v>27</v>
      </c>
      <c r="I1158">
        <v>0.54</v>
      </c>
      <c r="J1158">
        <v>0.25</v>
      </c>
      <c r="K1158">
        <v>0.75</v>
      </c>
      <c r="M1158" t="s">
        <v>24</v>
      </c>
    </row>
    <row r="1159" spans="1:17" x14ac:dyDescent="0.25">
      <c r="A1159">
        <v>0</v>
      </c>
      <c r="B1159" t="s">
        <v>44</v>
      </c>
      <c r="C1159" t="s">
        <v>37</v>
      </c>
      <c r="D1159" t="s">
        <v>59</v>
      </c>
      <c r="E1159" t="s">
        <v>20</v>
      </c>
      <c r="F1159" t="s">
        <v>74</v>
      </c>
      <c r="J1159">
        <v>0.25</v>
      </c>
      <c r="K1159">
        <v>0.33</v>
      </c>
      <c r="M1159" t="s">
        <v>75</v>
      </c>
      <c r="N1159" t="s">
        <v>24</v>
      </c>
      <c r="O1159" t="s">
        <v>21</v>
      </c>
    </row>
    <row r="1160" spans="1:17" x14ac:dyDescent="0.25">
      <c r="A1160">
        <v>0</v>
      </c>
      <c r="B1160" t="s">
        <v>44</v>
      </c>
      <c r="C1160" t="s">
        <v>37</v>
      </c>
      <c r="D1160" t="s">
        <v>59</v>
      </c>
      <c r="E1160" t="s">
        <v>28</v>
      </c>
      <c r="F1160" t="s">
        <v>26</v>
      </c>
      <c r="H1160" t="s">
        <v>27</v>
      </c>
      <c r="I1160">
        <v>1</v>
      </c>
      <c r="J1160">
        <v>0.5</v>
      </c>
      <c r="K1160">
        <v>2</v>
      </c>
      <c r="M1160" t="s">
        <v>21</v>
      </c>
    </row>
    <row r="1161" spans="1:17" x14ac:dyDescent="0.25">
      <c r="A1161">
        <v>0</v>
      </c>
      <c r="B1161" t="s">
        <v>44</v>
      </c>
      <c r="C1161" t="s">
        <v>37</v>
      </c>
      <c r="D1161" t="s">
        <v>59</v>
      </c>
      <c r="E1161" t="s">
        <v>18</v>
      </c>
      <c r="F1161" t="s">
        <v>26</v>
      </c>
      <c r="H1161" t="s">
        <v>27</v>
      </c>
      <c r="I1161">
        <v>2</v>
      </c>
      <c r="J1161">
        <v>1</v>
      </c>
      <c r="K1161">
        <v>3</v>
      </c>
      <c r="M1161" t="s">
        <v>24</v>
      </c>
    </row>
    <row r="1162" spans="1:17" x14ac:dyDescent="0.25">
      <c r="A1162">
        <v>0</v>
      </c>
      <c r="B1162" t="s">
        <v>44</v>
      </c>
      <c r="C1162" t="s">
        <v>37</v>
      </c>
      <c r="D1162" t="s">
        <v>59</v>
      </c>
      <c r="E1162" t="s">
        <v>20</v>
      </c>
      <c r="F1162" t="s">
        <v>74</v>
      </c>
      <c r="J1162">
        <v>0.25</v>
      </c>
      <c r="K1162">
        <v>0.33</v>
      </c>
      <c r="M1162" t="s">
        <v>75</v>
      </c>
      <c r="N1162" t="s">
        <v>24</v>
      </c>
      <c r="O1162" t="s">
        <v>21</v>
      </c>
    </row>
    <row r="1163" spans="1:17" x14ac:dyDescent="0.25">
      <c r="A1163">
        <v>0</v>
      </c>
      <c r="B1163" t="s">
        <v>44</v>
      </c>
      <c r="C1163" t="s">
        <v>37</v>
      </c>
      <c r="D1163" t="s">
        <v>59</v>
      </c>
      <c r="E1163" t="s">
        <v>18</v>
      </c>
      <c r="F1163" t="s">
        <v>31</v>
      </c>
      <c r="G1163">
        <v>24</v>
      </c>
      <c r="M1163" t="s">
        <v>21</v>
      </c>
    </row>
    <row r="1164" spans="1:17" x14ac:dyDescent="0.25">
      <c r="A1164">
        <v>0</v>
      </c>
      <c r="B1164" t="s">
        <v>44</v>
      </c>
      <c r="C1164" t="s">
        <v>38</v>
      </c>
      <c r="D1164" t="s">
        <v>59</v>
      </c>
      <c r="E1164" t="s">
        <v>18</v>
      </c>
      <c r="F1164" t="s">
        <v>26</v>
      </c>
      <c r="H1164" t="s">
        <v>19</v>
      </c>
      <c r="J1164">
        <v>8</v>
      </c>
      <c r="K1164">
        <v>10</v>
      </c>
      <c r="M1164" t="s">
        <v>21</v>
      </c>
    </row>
    <row r="1165" spans="1:17" x14ac:dyDescent="0.25">
      <c r="A1165">
        <v>0</v>
      </c>
      <c r="B1165" t="s">
        <v>44</v>
      </c>
      <c r="C1165" t="s">
        <v>38</v>
      </c>
      <c r="D1165" t="s">
        <v>59</v>
      </c>
      <c r="E1165" t="s">
        <v>18</v>
      </c>
      <c r="F1165" t="s">
        <v>26</v>
      </c>
      <c r="H1165" t="s">
        <v>27</v>
      </c>
      <c r="I1165">
        <v>3.5</v>
      </c>
      <c r="J1165">
        <v>3</v>
      </c>
      <c r="K1165">
        <v>4</v>
      </c>
      <c r="M1165" t="s">
        <v>24</v>
      </c>
    </row>
    <row r="1166" spans="1:17" x14ac:dyDescent="0.25">
      <c r="A1166">
        <v>0</v>
      </c>
      <c r="B1166" t="s">
        <v>44</v>
      </c>
      <c r="C1166" t="s">
        <v>38</v>
      </c>
      <c r="D1166" t="s">
        <v>59</v>
      </c>
      <c r="E1166" t="s">
        <v>20</v>
      </c>
      <c r="F1166" t="s">
        <v>74</v>
      </c>
      <c r="J1166">
        <v>0.25</v>
      </c>
      <c r="K1166">
        <v>0.33</v>
      </c>
      <c r="M1166" t="s">
        <v>75</v>
      </c>
      <c r="N1166" t="s">
        <v>24</v>
      </c>
      <c r="O1166" t="s">
        <v>21</v>
      </c>
    </row>
    <row r="1167" spans="1:17" x14ac:dyDescent="0.25">
      <c r="A1167">
        <v>0</v>
      </c>
      <c r="B1167" t="s">
        <v>44</v>
      </c>
      <c r="C1167" t="s">
        <v>38</v>
      </c>
      <c r="D1167" t="s">
        <v>59</v>
      </c>
      <c r="E1167" t="s">
        <v>28</v>
      </c>
      <c r="F1167" t="s">
        <v>26</v>
      </c>
      <c r="H1167" t="s">
        <v>27</v>
      </c>
      <c r="I1167">
        <v>1</v>
      </c>
      <c r="J1167">
        <v>0.5</v>
      </c>
      <c r="K1167">
        <v>2</v>
      </c>
      <c r="M1167" t="s">
        <v>21</v>
      </c>
    </row>
    <row r="1168" spans="1:17" x14ac:dyDescent="0.25">
      <c r="A1168">
        <v>0</v>
      </c>
      <c r="B1168" t="s">
        <v>44</v>
      </c>
      <c r="C1168" t="s">
        <v>38</v>
      </c>
      <c r="D1168" t="s">
        <v>59</v>
      </c>
      <c r="E1168" t="s">
        <v>18</v>
      </c>
      <c r="F1168" t="s">
        <v>31</v>
      </c>
      <c r="G1168">
        <v>24</v>
      </c>
      <c r="M1168" t="s">
        <v>21</v>
      </c>
    </row>
    <row r="1169" spans="1:17" x14ac:dyDescent="0.25">
      <c r="A1169">
        <v>0</v>
      </c>
      <c r="B1169" t="s">
        <v>44</v>
      </c>
      <c r="C1169" t="s">
        <v>38</v>
      </c>
      <c r="D1169" t="s">
        <v>55</v>
      </c>
      <c r="E1169" t="s">
        <v>18</v>
      </c>
      <c r="F1169" t="s">
        <v>26</v>
      </c>
      <c r="H1169" t="s">
        <v>19</v>
      </c>
      <c r="J1169">
        <v>12</v>
      </c>
      <c r="K1169">
        <v>14</v>
      </c>
      <c r="M1169" t="s">
        <v>21</v>
      </c>
    </row>
    <row r="1170" spans="1:17" x14ac:dyDescent="0.25">
      <c r="A1170">
        <v>0</v>
      </c>
      <c r="B1170" t="s">
        <v>44</v>
      </c>
      <c r="C1170" t="s">
        <v>38</v>
      </c>
      <c r="D1170" t="s">
        <v>55</v>
      </c>
      <c r="E1170" t="s">
        <v>20</v>
      </c>
      <c r="F1170" t="s">
        <v>74</v>
      </c>
      <c r="J1170">
        <v>0.25</v>
      </c>
      <c r="K1170">
        <v>0.33</v>
      </c>
      <c r="M1170" t="s">
        <v>75</v>
      </c>
      <c r="N1170" t="s">
        <v>21</v>
      </c>
      <c r="O1170" t="s">
        <v>62</v>
      </c>
      <c r="Q1170" t="str">
        <f>VLOOKUP(A1170&amp;C1170&amp;D1170&amp;B1170,Sheet2!$A$1:$AZ$496,11,FALSE)</f>
        <v>LocationType.Retail: 0;LocationType.Supermarket: 0;LocationType.FoodBeverage: 0;LocationType.Mall: 0;LocationType.Pharmacy: 0.01;LocationType.Accommodation: 0.99;</v>
      </c>
    </row>
    <row r="1171" spans="1:17" x14ac:dyDescent="0.25">
      <c r="A1171">
        <v>0</v>
      </c>
      <c r="B1171" t="s">
        <v>44</v>
      </c>
      <c r="C1171" t="s">
        <v>38</v>
      </c>
      <c r="D1171" t="s">
        <v>55</v>
      </c>
      <c r="E1171" t="s">
        <v>25</v>
      </c>
      <c r="F1171" t="s">
        <v>26</v>
      </c>
      <c r="H1171" t="s">
        <v>27</v>
      </c>
      <c r="I1171">
        <v>0.75</v>
      </c>
      <c r="J1171">
        <v>0.5</v>
      </c>
      <c r="K1171">
        <v>1</v>
      </c>
      <c r="M1171" t="s">
        <v>24</v>
      </c>
    </row>
    <row r="1172" spans="1:17" x14ac:dyDescent="0.25">
      <c r="A1172">
        <v>0</v>
      </c>
      <c r="B1172" t="s">
        <v>44</v>
      </c>
      <c r="C1172" t="s">
        <v>38</v>
      </c>
      <c r="D1172" t="s">
        <v>55</v>
      </c>
      <c r="E1172" t="s">
        <v>20</v>
      </c>
      <c r="F1172" t="s">
        <v>74</v>
      </c>
      <c r="J1172">
        <v>0.25</v>
      </c>
      <c r="K1172">
        <v>0.33</v>
      </c>
      <c r="M1172" t="s">
        <v>75</v>
      </c>
      <c r="N1172" t="s">
        <v>24</v>
      </c>
      <c r="O1172" t="s">
        <v>21</v>
      </c>
      <c r="P1172">
        <v>1000</v>
      </c>
    </row>
    <row r="1173" spans="1:17" x14ac:dyDescent="0.25">
      <c r="A1173">
        <v>0</v>
      </c>
      <c r="B1173" t="s">
        <v>44</v>
      </c>
      <c r="C1173" t="s">
        <v>38</v>
      </c>
      <c r="D1173" t="s">
        <v>55</v>
      </c>
      <c r="E1173" t="s">
        <v>18</v>
      </c>
      <c r="F1173" t="s">
        <v>26</v>
      </c>
      <c r="H1173" t="s">
        <v>19</v>
      </c>
      <c r="J1173">
        <v>1</v>
      </c>
      <c r="K1173">
        <v>2</v>
      </c>
      <c r="M1173" t="s">
        <v>21</v>
      </c>
    </row>
    <row r="1174" spans="1:17" x14ac:dyDescent="0.25">
      <c r="A1174">
        <v>0</v>
      </c>
      <c r="B1174" t="s">
        <v>44</v>
      </c>
      <c r="C1174" t="s">
        <v>38</v>
      </c>
      <c r="D1174" t="s">
        <v>55</v>
      </c>
      <c r="E1174" t="s">
        <v>18</v>
      </c>
      <c r="F1174" t="s">
        <v>26</v>
      </c>
      <c r="H1174" t="s">
        <v>27</v>
      </c>
      <c r="I1174">
        <v>1.5</v>
      </c>
      <c r="J1174">
        <v>1</v>
      </c>
      <c r="K1174">
        <v>2</v>
      </c>
      <c r="M1174" t="s">
        <v>24</v>
      </c>
    </row>
    <row r="1175" spans="1:17" x14ac:dyDescent="0.25">
      <c r="A1175">
        <v>0</v>
      </c>
      <c r="B1175" t="s">
        <v>44</v>
      </c>
      <c r="C1175" t="s">
        <v>38</v>
      </c>
      <c r="D1175" t="s">
        <v>55</v>
      </c>
      <c r="E1175" t="s">
        <v>20</v>
      </c>
      <c r="F1175" t="s">
        <v>74</v>
      </c>
      <c r="J1175">
        <v>0.25</v>
      </c>
      <c r="K1175">
        <v>0.33</v>
      </c>
      <c r="M1175" t="s">
        <v>75</v>
      </c>
      <c r="N1175" t="s">
        <v>24</v>
      </c>
      <c r="O1175" t="s">
        <v>21</v>
      </c>
    </row>
    <row r="1176" spans="1:17" x14ac:dyDescent="0.25">
      <c r="A1176">
        <v>0</v>
      </c>
      <c r="B1176" t="s">
        <v>44</v>
      </c>
      <c r="C1176" t="s">
        <v>38</v>
      </c>
      <c r="D1176" t="s">
        <v>55</v>
      </c>
      <c r="E1176" t="s">
        <v>18</v>
      </c>
      <c r="F1176" t="s">
        <v>31</v>
      </c>
      <c r="G1176">
        <v>24</v>
      </c>
      <c r="M1176" t="s">
        <v>21</v>
      </c>
    </row>
    <row r="1177" spans="1:17" x14ac:dyDescent="0.25">
      <c r="A1177">
        <v>0</v>
      </c>
      <c r="B1177" t="s">
        <v>44</v>
      </c>
      <c r="C1177" t="s">
        <v>37</v>
      </c>
      <c r="D1177" t="s">
        <v>55</v>
      </c>
      <c r="E1177" t="s">
        <v>18</v>
      </c>
      <c r="F1177" t="s">
        <v>26</v>
      </c>
      <c r="H1177" t="s">
        <v>27</v>
      </c>
      <c r="I1177">
        <v>7.5</v>
      </c>
      <c r="J1177">
        <v>6</v>
      </c>
      <c r="K1177">
        <v>8</v>
      </c>
      <c r="M1177" t="s">
        <v>21</v>
      </c>
    </row>
    <row r="1178" spans="1:17" x14ac:dyDescent="0.25">
      <c r="A1178">
        <v>0</v>
      </c>
      <c r="B1178" t="s">
        <v>44</v>
      </c>
      <c r="C1178" t="s">
        <v>37</v>
      </c>
      <c r="D1178" t="s">
        <v>55</v>
      </c>
      <c r="E1178" t="s">
        <v>20</v>
      </c>
      <c r="F1178" t="s">
        <v>74</v>
      </c>
      <c r="J1178">
        <v>0.25</v>
      </c>
      <c r="K1178">
        <v>0.33</v>
      </c>
      <c r="M1178" t="s">
        <v>75</v>
      </c>
      <c r="N1178" t="s">
        <v>21</v>
      </c>
      <c r="O1178" t="s">
        <v>21</v>
      </c>
    </row>
    <row r="1179" spans="1:17" x14ac:dyDescent="0.25">
      <c r="A1179">
        <v>0</v>
      </c>
      <c r="B1179" t="s">
        <v>44</v>
      </c>
      <c r="C1179" t="s">
        <v>37</v>
      </c>
      <c r="D1179" t="s">
        <v>55</v>
      </c>
      <c r="E1179" t="s">
        <v>18</v>
      </c>
      <c r="F1179" t="s">
        <v>26</v>
      </c>
      <c r="H1179" t="s">
        <v>19</v>
      </c>
      <c r="J1179">
        <v>6</v>
      </c>
      <c r="K1179">
        <v>7.5</v>
      </c>
      <c r="M1179" t="s">
        <v>22</v>
      </c>
    </row>
    <row r="1180" spans="1:17" x14ac:dyDescent="0.25">
      <c r="A1180">
        <v>0</v>
      </c>
      <c r="B1180" t="s">
        <v>44</v>
      </c>
      <c r="C1180" t="s">
        <v>37</v>
      </c>
      <c r="D1180" t="s">
        <v>55</v>
      </c>
      <c r="E1180" t="s">
        <v>20</v>
      </c>
      <c r="F1180" t="s">
        <v>74</v>
      </c>
      <c r="J1180">
        <v>0.25</v>
      </c>
      <c r="K1180">
        <v>0.33</v>
      </c>
      <c r="M1180" t="s">
        <v>75</v>
      </c>
      <c r="N1180" t="s">
        <v>24</v>
      </c>
      <c r="O1180" t="s">
        <v>21</v>
      </c>
    </row>
    <row r="1181" spans="1:17" x14ac:dyDescent="0.25">
      <c r="A1181">
        <v>0</v>
      </c>
      <c r="B1181" t="s">
        <v>44</v>
      </c>
      <c r="C1181" t="s">
        <v>37</v>
      </c>
      <c r="D1181" t="s">
        <v>55</v>
      </c>
      <c r="E1181" t="s">
        <v>28</v>
      </c>
      <c r="F1181" t="s">
        <v>26</v>
      </c>
      <c r="H1181" t="s">
        <v>27</v>
      </c>
      <c r="I1181">
        <v>1.5</v>
      </c>
      <c r="J1181">
        <v>1</v>
      </c>
      <c r="K1181">
        <v>2</v>
      </c>
      <c r="M1181" t="s">
        <v>21</v>
      </c>
    </row>
    <row r="1182" spans="1:17" x14ac:dyDescent="0.25">
      <c r="A1182">
        <v>0</v>
      </c>
      <c r="B1182" t="s">
        <v>44</v>
      </c>
      <c r="C1182" t="s">
        <v>37</v>
      </c>
      <c r="D1182" t="s">
        <v>55</v>
      </c>
      <c r="E1182" t="s">
        <v>18</v>
      </c>
      <c r="F1182" t="s">
        <v>26</v>
      </c>
      <c r="H1182" t="s">
        <v>27</v>
      </c>
      <c r="I1182">
        <v>3</v>
      </c>
      <c r="J1182">
        <v>2</v>
      </c>
      <c r="K1182">
        <v>5</v>
      </c>
      <c r="M1182" t="s">
        <v>24</v>
      </c>
    </row>
    <row r="1183" spans="1:17" x14ac:dyDescent="0.25">
      <c r="A1183">
        <v>0</v>
      </c>
      <c r="B1183" t="s">
        <v>44</v>
      </c>
      <c r="C1183" t="s">
        <v>37</v>
      </c>
      <c r="D1183" t="s">
        <v>55</v>
      </c>
      <c r="E1183" t="s">
        <v>20</v>
      </c>
      <c r="F1183" t="s">
        <v>74</v>
      </c>
      <c r="J1183">
        <v>0.25</v>
      </c>
      <c r="K1183">
        <v>0.33</v>
      </c>
      <c r="M1183" t="s">
        <v>75</v>
      </c>
      <c r="N1183" t="s">
        <v>24</v>
      </c>
      <c r="O1183" t="s">
        <v>21</v>
      </c>
      <c r="P1183">
        <v>1000</v>
      </c>
    </row>
    <row r="1184" spans="1:17" x14ac:dyDescent="0.25">
      <c r="A1184">
        <v>0</v>
      </c>
      <c r="B1184" t="s">
        <v>44</v>
      </c>
      <c r="C1184" t="s">
        <v>37</v>
      </c>
      <c r="D1184" t="s">
        <v>55</v>
      </c>
      <c r="E1184" t="s">
        <v>18</v>
      </c>
      <c r="F1184" t="s">
        <v>31</v>
      </c>
      <c r="G1184">
        <v>24</v>
      </c>
      <c r="M1184" t="s">
        <v>21</v>
      </c>
    </row>
    <row r="1185" spans="1:17" x14ac:dyDescent="0.25">
      <c r="A1185">
        <v>0</v>
      </c>
      <c r="B1185" t="s">
        <v>44</v>
      </c>
      <c r="C1185" t="s">
        <v>38</v>
      </c>
      <c r="D1185" t="s">
        <v>53</v>
      </c>
      <c r="E1185" t="s">
        <v>18</v>
      </c>
      <c r="F1185" t="s">
        <v>26</v>
      </c>
      <c r="H1185" t="s">
        <v>19</v>
      </c>
      <c r="J1185">
        <v>8</v>
      </c>
      <c r="K1185">
        <v>11</v>
      </c>
      <c r="M1185" t="s">
        <v>21</v>
      </c>
    </row>
    <row r="1186" spans="1:17" x14ac:dyDescent="0.25">
      <c r="A1186">
        <v>0</v>
      </c>
      <c r="B1186" t="s">
        <v>44</v>
      </c>
      <c r="C1186" t="s">
        <v>38</v>
      </c>
      <c r="D1186" t="s">
        <v>53</v>
      </c>
      <c r="E1186" t="s">
        <v>20</v>
      </c>
      <c r="F1186" t="s">
        <v>74</v>
      </c>
      <c r="J1186">
        <v>0.25</v>
      </c>
      <c r="K1186">
        <v>0.33</v>
      </c>
      <c r="M1186" t="s">
        <v>75</v>
      </c>
      <c r="N1186" t="s">
        <v>21</v>
      </c>
      <c r="O1186" t="s">
        <v>62</v>
      </c>
      <c r="Q1186" t="str">
        <f>VLOOKUP(A1186&amp;C1186&amp;D1186&amp;B1186,Sheet2!$A$1:$AZ$496,11,FALSE)</f>
        <v>LocationType.Retail: 0;LocationType.Supermarket: 0;LocationType.FoodBeverage: 0;LocationType.Mall: 0;LocationType.Pharmacy: 0;LocationType.Accommodation: 1;</v>
      </c>
    </row>
    <row r="1187" spans="1:17" x14ac:dyDescent="0.25">
      <c r="A1187">
        <v>0</v>
      </c>
      <c r="B1187" t="s">
        <v>44</v>
      </c>
      <c r="C1187" t="s">
        <v>38</v>
      </c>
      <c r="D1187" t="s">
        <v>53</v>
      </c>
      <c r="E1187" t="s">
        <v>25</v>
      </c>
      <c r="F1187" t="s">
        <v>26</v>
      </c>
      <c r="H1187" t="s">
        <v>27</v>
      </c>
      <c r="I1187">
        <v>0.75</v>
      </c>
      <c r="J1187">
        <v>0.5</v>
      </c>
      <c r="K1187">
        <v>1</v>
      </c>
      <c r="M1187" t="s">
        <v>24</v>
      </c>
    </row>
    <row r="1188" spans="1:17" x14ac:dyDescent="0.25">
      <c r="A1188">
        <v>0</v>
      </c>
      <c r="B1188" t="s">
        <v>44</v>
      </c>
      <c r="C1188" t="s">
        <v>38</v>
      </c>
      <c r="D1188" t="s">
        <v>53</v>
      </c>
      <c r="E1188" t="s">
        <v>20</v>
      </c>
      <c r="F1188" t="s">
        <v>74</v>
      </c>
      <c r="J1188">
        <v>0.25</v>
      </c>
      <c r="K1188">
        <v>0.33</v>
      </c>
      <c r="M1188" t="s">
        <v>75</v>
      </c>
      <c r="N1188" t="s">
        <v>24</v>
      </c>
      <c r="O1188" t="s">
        <v>21</v>
      </c>
    </row>
    <row r="1189" spans="1:17" x14ac:dyDescent="0.25">
      <c r="A1189">
        <v>0</v>
      </c>
      <c r="B1189" t="s">
        <v>44</v>
      </c>
      <c r="C1189" t="s">
        <v>38</v>
      </c>
      <c r="D1189" t="s">
        <v>53</v>
      </c>
      <c r="E1189" t="s">
        <v>28</v>
      </c>
      <c r="F1189" t="s">
        <v>26</v>
      </c>
      <c r="H1189" t="s">
        <v>27</v>
      </c>
      <c r="I1189">
        <v>1</v>
      </c>
      <c r="J1189">
        <v>0.5</v>
      </c>
      <c r="K1189">
        <v>2</v>
      </c>
      <c r="M1189" t="s">
        <v>21</v>
      </c>
    </row>
    <row r="1190" spans="1:17" x14ac:dyDescent="0.25">
      <c r="A1190">
        <v>0</v>
      </c>
      <c r="B1190" t="s">
        <v>44</v>
      </c>
      <c r="C1190" t="s">
        <v>38</v>
      </c>
      <c r="D1190" t="s">
        <v>53</v>
      </c>
      <c r="E1190" t="s">
        <v>18</v>
      </c>
      <c r="F1190" t="s">
        <v>31</v>
      </c>
      <c r="G1190">
        <v>24</v>
      </c>
      <c r="M1190" t="s">
        <v>21</v>
      </c>
    </row>
    <row r="1191" spans="1:17" x14ac:dyDescent="0.25">
      <c r="A1191">
        <v>0</v>
      </c>
      <c r="B1191" t="s">
        <v>44</v>
      </c>
      <c r="C1191" t="s">
        <v>37</v>
      </c>
      <c r="D1191" t="s">
        <v>53</v>
      </c>
      <c r="E1191" t="s">
        <v>18</v>
      </c>
      <c r="F1191" t="s">
        <v>26</v>
      </c>
      <c r="H1191" t="s">
        <v>27</v>
      </c>
      <c r="I1191">
        <v>6.5</v>
      </c>
      <c r="J1191">
        <v>6</v>
      </c>
      <c r="K1191">
        <v>7</v>
      </c>
      <c r="M1191" t="s">
        <v>21</v>
      </c>
    </row>
    <row r="1192" spans="1:17" x14ac:dyDescent="0.25">
      <c r="A1192">
        <v>0</v>
      </c>
      <c r="B1192" t="s">
        <v>44</v>
      </c>
      <c r="C1192" t="s">
        <v>37</v>
      </c>
      <c r="D1192" t="s">
        <v>53</v>
      </c>
      <c r="E1192" t="s">
        <v>20</v>
      </c>
      <c r="F1192" t="s">
        <v>74</v>
      </c>
      <c r="J1192">
        <v>0.25</v>
      </c>
      <c r="K1192">
        <v>0.33</v>
      </c>
      <c r="M1192" t="s">
        <v>75</v>
      </c>
      <c r="N1192" t="s">
        <v>21</v>
      </c>
      <c r="O1192" t="s">
        <v>21</v>
      </c>
    </row>
    <row r="1193" spans="1:17" x14ac:dyDescent="0.25">
      <c r="A1193">
        <v>0</v>
      </c>
      <c r="B1193" t="s">
        <v>44</v>
      </c>
      <c r="C1193" t="s">
        <v>37</v>
      </c>
      <c r="D1193" t="s">
        <v>53</v>
      </c>
      <c r="E1193" t="s">
        <v>18</v>
      </c>
      <c r="F1193" t="s">
        <v>26</v>
      </c>
      <c r="H1193" t="s">
        <v>19</v>
      </c>
      <c r="J1193">
        <v>3</v>
      </c>
      <c r="K1193">
        <v>3.5</v>
      </c>
      <c r="M1193" t="s">
        <v>32</v>
      </c>
    </row>
    <row r="1194" spans="1:17" x14ac:dyDescent="0.25">
      <c r="A1194">
        <v>0</v>
      </c>
      <c r="B1194" t="s">
        <v>44</v>
      </c>
      <c r="C1194" t="s">
        <v>37</v>
      </c>
      <c r="D1194" t="s">
        <v>53</v>
      </c>
      <c r="E1194" t="s">
        <v>34</v>
      </c>
      <c r="F1194" t="s">
        <v>26</v>
      </c>
      <c r="H1194" t="s">
        <v>19</v>
      </c>
      <c r="J1194">
        <v>0.5</v>
      </c>
      <c r="K1194">
        <v>0.75</v>
      </c>
      <c r="M1194" t="s">
        <v>24</v>
      </c>
    </row>
    <row r="1195" spans="1:17" x14ac:dyDescent="0.25">
      <c r="A1195">
        <v>0</v>
      </c>
      <c r="B1195" t="s">
        <v>44</v>
      </c>
      <c r="C1195" t="s">
        <v>37</v>
      </c>
      <c r="D1195" t="s">
        <v>53</v>
      </c>
      <c r="E1195" t="s">
        <v>18</v>
      </c>
      <c r="F1195" t="s">
        <v>26</v>
      </c>
      <c r="H1195" t="s">
        <v>27</v>
      </c>
      <c r="I1195">
        <v>2.5</v>
      </c>
      <c r="J1195">
        <v>2</v>
      </c>
      <c r="K1195">
        <v>3</v>
      </c>
      <c r="M1195" t="s">
        <v>32</v>
      </c>
    </row>
    <row r="1196" spans="1:17" x14ac:dyDescent="0.25">
      <c r="A1196">
        <v>0</v>
      </c>
      <c r="B1196" t="s">
        <v>44</v>
      </c>
      <c r="C1196" t="s">
        <v>37</v>
      </c>
      <c r="D1196" t="s">
        <v>53</v>
      </c>
      <c r="E1196" t="s">
        <v>20</v>
      </c>
      <c r="F1196" t="s">
        <v>74</v>
      </c>
      <c r="J1196">
        <v>0.25</v>
      </c>
      <c r="K1196">
        <v>0.33</v>
      </c>
      <c r="M1196" t="s">
        <v>75</v>
      </c>
      <c r="N1196" t="s">
        <v>24</v>
      </c>
      <c r="O1196" t="s">
        <v>21</v>
      </c>
    </row>
    <row r="1197" spans="1:17" x14ac:dyDescent="0.25">
      <c r="A1197">
        <v>0</v>
      </c>
      <c r="B1197" t="s">
        <v>44</v>
      </c>
      <c r="C1197" t="s">
        <v>37</v>
      </c>
      <c r="D1197" t="s">
        <v>53</v>
      </c>
      <c r="E1197" t="s">
        <v>28</v>
      </c>
      <c r="F1197" t="s">
        <v>26</v>
      </c>
      <c r="H1197" t="s">
        <v>27</v>
      </c>
      <c r="I1197">
        <v>0.5</v>
      </c>
      <c r="J1197">
        <v>0.33</v>
      </c>
      <c r="K1197">
        <v>0.75</v>
      </c>
      <c r="M1197" t="s">
        <v>21</v>
      </c>
    </row>
    <row r="1198" spans="1:17" x14ac:dyDescent="0.25">
      <c r="A1198">
        <v>0</v>
      </c>
      <c r="B1198" t="s">
        <v>44</v>
      </c>
      <c r="C1198" t="s">
        <v>37</v>
      </c>
      <c r="D1198" t="s">
        <v>53</v>
      </c>
      <c r="E1198" t="s">
        <v>18</v>
      </c>
      <c r="F1198" t="s">
        <v>26</v>
      </c>
      <c r="H1198" t="s">
        <v>27</v>
      </c>
      <c r="I1198">
        <v>3.5</v>
      </c>
      <c r="J1198">
        <v>3</v>
      </c>
      <c r="K1198">
        <v>5</v>
      </c>
      <c r="M1198" t="s">
        <v>24</v>
      </c>
    </row>
    <row r="1199" spans="1:17" x14ac:dyDescent="0.25">
      <c r="A1199">
        <v>0</v>
      </c>
      <c r="B1199" t="s">
        <v>44</v>
      </c>
      <c r="C1199" t="s">
        <v>37</v>
      </c>
      <c r="D1199" t="s">
        <v>53</v>
      </c>
      <c r="E1199" t="s">
        <v>20</v>
      </c>
      <c r="F1199" t="s">
        <v>74</v>
      </c>
      <c r="J1199">
        <v>0.25</v>
      </c>
      <c r="K1199">
        <v>0.33</v>
      </c>
      <c r="M1199" t="s">
        <v>75</v>
      </c>
      <c r="N1199" t="s">
        <v>24</v>
      </c>
      <c r="O1199" t="s">
        <v>21</v>
      </c>
    </row>
    <row r="1200" spans="1:17" x14ac:dyDescent="0.25">
      <c r="A1200">
        <v>0</v>
      </c>
      <c r="B1200" t="s">
        <v>44</v>
      </c>
      <c r="C1200" t="s">
        <v>37</v>
      </c>
      <c r="D1200" t="s">
        <v>53</v>
      </c>
      <c r="E1200" t="s">
        <v>18</v>
      </c>
      <c r="F1200" t="s">
        <v>31</v>
      </c>
      <c r="G1200">
        <v>24</v>
      </c>
      <c r="M1200" t="s">
        <v>21</v>
      </c>
    </row>
    <row r="1201" spans="1:16" x14ac:dyDescent="0.25">
      <c r="A1201">
        <v>0</v>
      </c>
      <c r="B1201" t="s">
        <v>44</v>
      </c>
      <c r="C1201" t="s">
        <v>38</v>
      </c>
      <c r="D1201" t="s">
        <v>56</v>
      </c>
      <c r="E1201" t="s">
        <v>18</v>
      </c>
      <c r="F1201" t="s">
        <v>26</v>
      </c>
      <c r="H1201" t="s">
        <v>19</v>
      </c>
      <c r="J1201">
        <v>8</v>
      </c>
      <c r="K1201">
        <v>14</v>
      </c>
      <c r="M1201" t="s">
        <v>21</v>
      </c>
    </row>
    <row r="1202" spans="1:16" x14ac:dyDescent="0.25">
      <c r="A1202">
        <v>0</v>
      </c>
      <c r="B1202" t="s">
        <v>44</v>
      </c>
      <c r="C1202" t="s">
        <v>38</v>
      </c>
      <c r="D1202" t="s">
        <v>56</v>
      </c>
      <c r="E1202" t="s">
        <v>28</v>
      </c>
      <c r="F1202" t="s">
        <v>26</v>
      </c>
      <c r="H1202" t="s">
        <v>27</v>
      </c>
      <c r="I1202">
        <v>1</v>
      </c>
      <c r="J1202">
        <v>0.5</v>
      </c>
      <c r="K1202">
        <v>2</v>
      </c>
      <c r="M1202" t="s">
        <v>21</v>
      </c>
    </row>
    <row r="1203" spans="1:16" x14ac:dyDescent="0.25">
      <c r="A1203">
        <v>0</v>
      </c>
      <c r="B1203" t="s">
        <v>44</v>
      </c>
      <c r="C1203" t="s">
        <v>38</v>
      </c>
      <c r="D1203" t="s">
        <v>56</v>
      </c>
      <c r="E1203" t="s">
        <v>18</v>
      </c>
      <c r="F1203" t="s">
        <v>31</v>
      </c>
      <c r="G1203">
        <v>24</v>
      </c>
      <c r="M1203" t="s">
        <v>21</v>
      </c>
    </row>
    <row r="1204" spans="1:16" x14ac:dyDescent="0.25">
      <c r="A1204">
        <v>0</v>
      </c>
      <c r="B1204" t="s">
        <v>44</v>
      </c>
      <c r="C1204" t="s">
        <v>37</v>
      </c>
      <c r="D1204" t="s">
        <v>56</v>
      </c>
      <c r="E1204" t="s">
        <v>18</v>
      </c>
      <c r="F1204" t="s">
        <v>26</v>
      </c>
      <c r="H1204" t="s">
        <v>27</v>
      </c>
      <c r="I1204">
        <v>7.5</v>
      </c>
      <c r="J1204">
        <v>6</v>
      </c>
      <c r="K1204">
        <v>8</v>
      </c>
      <c r="M1204" t="s">
        <v>21</v>
      </c>
    </row>
    <row r="1205" spans="1:16" x14ac:dyDescent="0.25">
      <c r="A1205">
        <v>0</v>
      </c>
      <c r="B1205" t="s">
        <v>44</v>
      </c>
      <c r="C1205" t="s">
        <v>37</v>
      </c>
      <c r="D1205" t="s">
        <v>56</v>
      </c>
      <c r="E1205" t="s">
        <v>20</v>
      </c>
      <c r="F1205" t="s">
        <v>74</v>
      </c>
      <c r="J1205">
        <v>0.25</v>
      </c>
      <c r="K1205">
        <v>0.33</v>
      </c>
      <c r="M1205" t="s">
        <v>75</v>
      </c>
      <c r="N1205" t="s">
        <v>21</v>
      </c>
      <c r="O1205" t="s">
        <v>21</v>
      </c>
    </row>
    <row r="1206" spans="1:16" x14ac:dyDescent="0.25">
      <c r="A1206">
        <v>0</v>
      </c>
      <c r="B1206" t="s">
        <v>44</v>
      </c>
      <c r="C1206" t="s">
        <v>37</v>
      </c>
      <c r="D1206" t="s">
        <v>56</v>
      </c>
      <c r="E1206" t="s">
        <v>18</v>
      </c>
      <c r="F1206" t="s">
        <v>26</v>
      </c>
      <c r="H1206" t="s">
        <v>19</v>
      </c>
      <c r="J1206">
        <v>6</v>
      </c>
      <c r="K1206">
        <v>8</v>
      </c>
      <c r="M1206" t="s">
        <v>22</v>
      </c>
    </row>
    <row r="1207" spans="1:16" x14ac:dyDescent="0.25">
      <c r="A1207">
        <v>0</v>
      </c>
      <c r="B1207" t="s">
        <v>44</v>
      </c>
      <c r="C1207" t="s">
        <v>37</v>
      </c>
      <c r="D1207" t="s">
        <v>56</v>
      </c>
      <c r="E1207" t="s">
        <v>18</v>
      </c>
      <c r="F1207" t="s">
        <v>26</v>
      </c>
      <c r="H1207" t="s">
        <v>19</v>
      </c>
      <c r="J1207">
        <v>4</v>
      </c>
      <c r="K1207">
        <v>5.5</v>
      </c>
      <c r="M1207" t="s">
        <v>24</v>
      </c>
    </row>
    <row r="1208" spans="1:16" x14ac:dyDescent="0.25">
      <c r="A1208">
        <v>0</v>
      </c>
      <c r="B1208" t="s">
        <v>44</v>
      </c>
      <c r="C1208" t="s">
        <v>37</v>
      </c>
      <c r="D1208" t="s">
        <v>56</v>
      </c>
      <c r="E1208" t="s">
        <v>20</v>
      </c>
      <c r="F1208" t="s">
        <v>74</v>
      </c>
      <c r="J1208">
        <v>0.25</v>
      </c>
      <c r="K1208">
        <v>0.33</v>
      </c>
      <c r="M1208" t="s">
        <v>75</v>
      </c>
      <c r="N1208" t="s">
        <v>24</v>
      </c>
      <c r="O1208" t="s">
        <v>21</v>
      </c>
      <c r="P1208">
        <v>1000</v>
      </c>
    </row>
    <row r="1209" spans="1:16" x14ac:dyDescent="0.25">
      <c r="A1209">
        <v>0</v>
      </c>
      <c r="B1209" t="s">
        <v>44</v>
      </c>
      <c r="C1209" t="s">
        <v>37</v>
      </c>
      <c r="D1209" t="s">
        <v>56</v>
      </c>
      <c r="E1209" t="s">
        <v>28</v>
      </c>
      <c r="F1209" t="s">
        <v>26</v>
      </c>
      <c r="H1209" t="s">
        <v>27</v>
      </c>
      <c r="I1209">
        <v>0.75</v>
      </c>
      <c r="J1209">
        <v>0.5</v>
      </c>
      <c r="K1209">
        <v>1</v>
      </c>
      <c r="M1209" t="s">
        <v>21</v>
      </c>
    </row>
    <row r="1210" spans="1:16" x14ac:dyDescent="0.25">
      <c r="A1210">
        <v>0</v>
      </c>
      <c r="B1210" t="s">
        <v>44</v>
      </c>
      <c r="C1210" t="s">
        <v>37</v>
      </c>
      <c r="D1210" t="s">
        <v>56</v>
      </c>
      <c r="E1210" t="s">
        <v>20</v>
      </c>
      <c r="F1210" t="s">
        <v>74</v>
      </c>
      <c r="J1210">
        <v>0.25</v>
      </c>
      <c r="K1210">
        <v>0.33</v>
      </c>
      <c r="M1210" t="s">
        <v>75</v>
      </c>
      <c r="N1210" t="s">
        <v>24</v>
      </c>
      <c r="O1210" t="s">
        <v>21</v>
      </c>
    </row>
    <row r="1211" spans="1:16" x14ac:dyDescent="0.25">
      <c r="A1211">
        <v>0</v>
      </c>
      <c r="B1211" t="s">
        <v>44</v>
      </c>
      <c r="C1211" t="s">
        <v>37</v>
      </c>
      <c r="D1211" t="s">
        <v>56</v>
      </c>
      <c r="E1211" t="s">
        <v>18</v>
      </c>
      <c r="F1211" t="s">
        <v>31</v>
      </c>
      <c r="G1211">
        <v>24</v>
      </c>
      <c r="M1211" t="s">
        <v>21</v>
      </c>
    </row>
    <row r="1212" spans="1:16" x14ac:dyDescent="0.25">
      <c r="A1212">
        <v>0</v>
      </c>
      <c r="B1212" t="s">
        <v>44</v>
      </c>
      <c r="C1212" t="s">
        <v>37</v>
      </c>
      <c r="D1212" t="s">
        <v>52</v>
      </c>
      <c r="E1212" t="s">
        <v>18</v>
      </c>
      <c r="F1212" t="s">
        <v>26</v>
      </c>
      <c r="H1212" t="s">
        <v>19</v>
      </c>
      <c r="J1212">
        <v>8</v>
      </c>
      <c r="K1212">
        <v>9</v>
      </c>
      <c r="M1212" t="s">
        <v>21</v>
      </c>
    </row>
    <row r="1213" spans="1:16" x14ac:dyDescent="0.25">
      <c r="A1213">
        <v>0</v>
      </c>
      <c r="B1213" t="s">
        <v>44</v>
      </c>
      <c r="C1213" t="s">
        <v>37</v>
      </c>
      <c r="D1213" t="s">
        <v>52</v>
      </c>
      <c r="E1213" t="s">
        <v>28</v>
      </c>
      <c r="F1213" t="s">
        <v>26</v>
      </c>
      <c r="H1213" t="s">
        <v>27</v>
      </c>
      <c r="I1213">
        <v>1</v>
      </c>
      <c r="J1213">
        <v>0.5</v>
      </c>
      <c r="K1213">
        <v>2</v>
      </c>
      <c r="M1213" t="s">
        <v>21</v>
      </c>
    </row>
    <row r="1214" spans="1:16" x14ac:dyDescent="0.25">
      <c r="A1214">
        <v>0</v>
      </c>
      <c r="B1214" t="s">
        <v>44</v>
      </c>
      <c r="C1214" t="s">
        <v>37</v>
      </c>
      <c r="D1214" t="s">
        <v>52</v>
      </c>
      <c r="E1214" t="s">
        <v>18</v>
      </c>
      <c r="F1214" t="s">
        <v>26</v>
      </c>
      <c r="H1214" t="s">
        <v>27</v>
      </c>
      <c r="I1214">
        <v>3.5</v>
      </c>
      <c r="J1214">
        <v>3</v>
      </c>
      <c r="K1214">
        <v>5</v>
      </c>
      <c r="M1214" t="s">
        <v>24</v>
      </c>
    </row>
    <row r="1215" spans="1:16" x14ac:dyDescent="0.25">
      <c r="A1215">
        <v>0</v>
      </c>
      <c r="B1215" t="s">
        <v>44</v>
      </c>
      <c r="C1215" t="s">
        <v>37</v>
      </c>
      <c r="D1215" t="s">
        <v>52</v>
      </c>
      <c r="E1215" t="s">
        <v>20</v>
      </c>
      <c r="F1215" t="s">
        <v>74</v>
      </c>
      <c r="J1215">
        <v>0.25</v>
      </c>
      <c r="K1215">
        <v>0.33</v>
      </c>
      <c r="M1215" t="s">
        <v>75</v>
      </c>
      <c r="N1215" t="s">
        <v>24</v>
      </c>
      <c r="O1215" t="s">
        <v>21</v>
      </c>
    </row>
    <row r="1216" spans="1:16" x14ac:dyDescent="0.25">
      <c r="A1216">
        <v>0</v>
      </c>
      <c r="B1216" t="s">
        <v>44</v>
      </c>
      <c r="C1216" t="s">
        <v>37</v>
      </c>
      <c r="D1216" t="s">
        <v>52</v>
      </c>
      <c r="E1216" t="s">
        <v>18</v>
      </c>
      <c r="F1216" t="s">
        <v>31</v>
      </c>
      <c r="G1216">
        <v>24</v>
      </c>
      <c r="M1216" t="s">
        <v>21</v>
      </c>
    </row>
    <row r="1217" spans="1:17" x14ac:dyDescent="0.25">
      <c r="A1217">
        <v>0</v>
      </c>
      <c r="B1217" t="s">
        <v>44</v>
      </c>
      <c r="C1217" t="s">
        <v>36</v>
      </c>
      <c r="D1217" t="s">
        <v>52</v>
      </c>
      <c r="E1217" t="s">
        <v>18</v>
      </c>
      <c r="F1217" t="s">
        <v>26</v>
      </c>
      <c r="H1217" t="s">
        <v>19</v>
      </c>
      <c r="J1217">
        <v>8</v>
      </c>
      <c r="K1217">
        <v>11</v>
      </c>
      <c r="M1217" t="s">
        <v>21</v>
      </c>
    </row>
    <row r="1218" spans="1:17" x14ac:dyDescent="0.25">
      <c r="A1218">
        <v>0</v>
      </c>
      <c r="B1218" t="s">
        <v>44</v>
      </c>
      <c r="C1218" t="s">
        <v>36</v>
      </c>
      <c r="D1218" t="s">
        <v>52</v>
      </c>
      <c r="E1218" t="s">
        <v>20</v>
      </c>
      <c r="F1218" t="s">
        <v>74</v>
      </c>
      <c r="J1218">
        <v>0.25</v>
      </c>
      <c r="K1218">
        <v>0.33</v>
      </c>
      <c r="M1218" t="s">
        <v>75</v>
      </c>
      <c r="N1218" t="s">
        <v>21</v>
      </c>
      <c r="O1218" t="s">
        <v>62</v>
      </c>
      <c r="Q1218" t="str">
        <f>VLOOKUP(A1218&amp;C1218&amp;D1218&amp;B1218,Sheet2!$A$1:$AZ$496,11,FALSE)</f>
        <v>LocationType.Retail: 0;LocationType.Supermarket: 0;LocationType.FoodBeverage: 0;LocationType.Mall: 0;LocationType.Pharmacy: 0.072;LocationType.Accommodation: 0.928;</v>
      </c>
    </row>
    <row r="1219" spans="1:17" x14ac:dyDescent="0.25">
      <c r="A1219">
        <v>0</v>
      </c>
      <c r="B1219" t="s">
        <v>44</v>
      </c>
      <c r="C1219" t="s">
        <v>36</v>
      </c>
      <c r="D1219" t="s">
        <v>52</v>
      </c>
      <c r="E1219" t="s">
        <v>25</v>
      </c>
      <c r="F1219" t="s">
        <v>26</v>
      </c>
      <c r="H1219" t="s">
        <v>27</v>
      </c>
      <c r="I1219">
        <v>0.75</v>
      </c>
      <c r="J1219">
        <v>0.5</v>
      </c>
      <c r="K1219">
        <v>1</v>
      </c>
      <c r="M1219" t="s">
        <v>24</v>
      </c>
    </row>
    <row r="1220" spans="1:17" x14ac:dyDescent="0.25">
      <c r="A1220">
        <v>0</v>
      </c>
      <c r="B1220" t="s">
        <v>44</v>
      </c>
      <c r="C1220" t="s">
        <v>36</v>
      </c>
      <c r="D1220" t="s">
        <v>52</v>
      </c>
      <c r="E1220" t="s">
        <v>20</v>
      </c>
      <c r="F1220" t="s">
        <v>74</v>
      </c>
      <c r="J1220">
        <v>0.25</v>
      </c>
      <c r="K1220">
        <v>0.33</v>
      </c>
      <c r="M1220" t="s">
        <v>75</v>
      </c>
      <c r="N1220" t="s">
        <v>24</v>
      </c>
      <c r="O1220" t="s">
        <v>21</v>
      </c>
    </row>
    <row r="1221" spans="1:17" x14ac:dyDescent="0.25">
      <c r="A1221">
        <v>0</v>
      </c>
      <c r="B1221" t="s">
        <v>44</v>
      </c>
      <c r="C1221" t="s">
        <v>36</v>
      </c>
      <c r="D1221" t="s">
        <v>52</v>
      </c>
      <c r="E1221" t="s">
        <v>28</v>
      </c>
      <c r="F1221" t="s">
        <v>26</v>
      </c>
      <c r="H1221" t="s">
        <v>27</v>
      </c>
      <c r="I1221">
        <v>1</v>
      </c>
      <c r="J1221">
        <v>0.5</v>
      </c>
      <c r="K1221">
        <v>2</v>
      </c>
      <c r="M1221" t="s">
        <v>21</v>
      </c>
    </row>
    <row r="1222" spans="1:17" x14ac:dyDescent="0.25">
      <c r="A1222">
        <v>0</v>
      </c>
      <c r="B1222" t="s">
        <v>44</v>
      </c>
      <c r="C1222" t="s">
        <v>36</v>
      </c>
      <c r="D1222" t="s">
        <v>52</v>
      </c>
      <c r="E1222" t="s">
        <v>18</v>
      </c>
      <c r="F1222" t="s">
        <v>26</v>
      </c>
      <c r="H1222" t="s">
        <v>27</v>
      </c>
      <c r="I1222">
        <v>4</v>
      </c>
      <c r="J1222">
        <v>3</v>
      </c>
      <c r="K1222">
        <v>5</v>
      </c>
      <c r="M1222" t="s">
        <v>24</v>
      </c>
    </row>
    <row r="1223" spans="1:17" x14ac:dyDescent="0.25">
      <c r="A1223">
        <v>0</v>
      </c>
      <c r="B1223" t="s">
        <v>44</v>
      </c>
      <c r="C1223" t="s">
        <v>36</v>
      </c>
      <c r="D1223" t="s">
        <v>52</v>
      </c>
      <c r="E1223" t="s">
        <v>20</v>
      </c>
      <c r="F1223" t="s">
        <v>74</v>
      </c>
      <c r="J1223">
        <v>0.25</v>
      </c>
      <c r="K1223">
        <v>0.33</v>
      </c>
      <c r="M1223" t="s">
        <v>75</v>
      </c>
      <c r="N1223" t="s">
        <v>24</v>
      </c>
      <c r="O1223" t="s">
        <v>21</v>
      </c>
    </row>
    <row r="1224" spans="1:17" x14ac:dyDescent="0.25">
      <c r="A1224">
        <v>0</v>
      </c>
      <c r="B1224" t="s">
        <v>44</v>
      </c>
      <c r="C1224" t="s">
        <v>36</v>
      </c>
      <c r="D1224" t="s">
        <v>52</v>
      </c>
      <c r="E1224" t="s">
        <v>18</v>
      </c>
      <c r="F1224" t="s">
        <v>31</v>
      </c>
      <c r="G1224">
        <v>24</v>
      </c>
      <c r="M1224" t="s">
        <v>21</v>
      </c>
    </row>
    <row r="1225" spans="1:17" x14ac:dyDescent="0.25">
      <c r="A1225">
        <v>0</v>
      </c>
      <c r="B1225" t="s">
        <v>44</v>
      </c>
      <c r="C1225" t="s">
        <v>38</v>
      </c>
      <c r="D1225" t="s">
        <v>52</v>
      </c>
      <c r="E1225" t="s">
        <v>18</v>
      </c>
      <c r="F1225" t="s">
        <v>26</v>
      </c>
      <c r="H1225" t="s">
        <v>19</v>
      </c>
      <c r="J1225">
        <v>8</v>
      </c>
      <c r="K1225">
        <v>11</v>
      </c>
      <c r="M1225" t="s">
        <v>21</v>
      </c>
    </row>
    <row r="1226" spans="1:17" x14ac:dyDescent="0.25">
      <c r="A1226">
        <v>0</v>
      </c>
      <c r="B1226" t="s">
        <v>44</v>
      </c>
      <c r="C1226" t="s">
        <v>38</v>
      </c>
      <c r="D1226" t="s">
        <v>52</v>
      </c>
      <c r="E1226" t="s">
        <v>20</v>
      </c>
      <c r="F1226" t="s">
        <v>74</v>
      </c>
      <c r="J1226">
        <v>0.25</v>
      </c>
      <c r="K1226">
        <v>0.33</v>
      </c>
      <c r="M1226" t="s">
        <v>75</v>
      </c>
      <c r="N1226" t="s">
        <v>21</v>
      </c>
      <c r="O1226" t="s">
        <v>62</v>
      </c>
      <c r="Q1226" t="str">
        <f>VLOOKUP(A1226&amp;C1226&amp;D1226&amp;B1226,Sheet2!$A$1:$AZ$496,11,FALSE)</f>
        <v>LocationType.Retail: 0;LocationType.Supermarket: 0;LocationType.FoodBeverage: 0;LocationType.Mall: 0;LocationType.Pharmacy: 0;LocationType.Accommodation: 1;</v>
      </c>
    </row>
    <row r="1227" spans="1:17" x14ac:dyDescent="0.25">
      <c r="A1227">
        <v>0</v>
      </c>
      <c r="B1227" t="s">
        <v>44</v>
      </c>
      <c r="C1227" t="s">
        <v>38</v>
      </c>
      <c r="D1227" t="s">
        <v>52</v>
      </c>
      <c r="E1227" t="s">
        <v>25</v>
      </c>
      <c r="F1227" t="s">
        <v>26</v>
      </c>
      <c r="H1227" t="s">
        <v>27</v>
      </c>
      <c r="I1227">
        <v>0.75</v>
      </c>
      <c r="J1227">
        <v>0.5</v>
      </c>
      <c r="K1227">
        <v>1</v>
      </c>
      <c r="M1227" t="s">
        <v>24</v>
      </c>
    </row>
    <row r="1228" spans="1:17" x14ac:dyDescent="0.25">
      <c r="A1228">
        <v>0</v>
      </c>
      <c r="B1228" t="s">
        <v>44</v>
      </c>
      <c r="C1228" t="s">
        <v>38</v>
      </c>
      <c r="D1228" t="s">
        <v>52</v>
      </c>
      <c r="E1228" t="s">
        <v>20</v>
      </c>
      <c r="F1228" t="s">
        <v>74</v>
      </c>
      <c r="J1228">
        <v>0.25</v>
      </c>
      <c r="K1228">
        <v>0.33</v>
      </c>
      <c r="M1228" t="s">
        <v>75</v>
      </c>
      <c r="N1228" t="s">
        <v>24</v>
      </c>
      <c r="O1228" t="s">
        <v>21</v>
      </c>
    </row>
    <row r="1229" spans="1:17" x14ac:dyDescent="0.25">
      <c r="A1229">
        <v>0</v>
      </c>
      <c r="B1229" t="s">
        <v>44</v>
      </c>
      <c r="C1229" t="s">
        <v>38</v>
      </c>
      <c r="D1229" t="s">
        <v>52</v>
      </c>
      <c r="E1229" t="s">
        <v>28</v>
      </c>
      <c r="F1229" t="s">
        <v>26</v>
      </c>
      <c r="H1229" t="s">
        <v>27</v>
      </c>
      <c r="I1229">
        <v>1</v>
      </c>
      <c r="J1229">
        <v>0.5</v>
      </c>
      <c r="K1229">
        <v>2</v>
      </c>
      <c r="M1229" t="s">
        <v>21</v>
      </c>
    </row>
    <row r="1230" spans="1:17" x14ac:dyDescent="0.25">
      <c r="A1230">
        <v>0</v>
      </c>
      <c r="B1230" t="s">
        <v>44</v>
      </c>
      <c r="C1230" t="s">
        <v>38</v>
      </c>
      <c r="D1230" t="s">
        <v>52</v>
      </c>
      <c r="E1230" t="s">
        <v>18</v>
      </c>
      <c r="F1230" t="s">
        <v>31</v>
      </c>
      <c r="G1230">
        <v>24</v>
      </c>
      <c r="M1230" t="s">
        <v>21</v>
      </c>
    </row>
    <row r="1231" spans="1:17" x14ac:dyDescent="0.25">
      <c r="A1231">
        <v>0</v>
      </c>
      <c r="B1231" t="s">
        <v>44</v>
      </c>
      <c r="C1231" t="s">
        <v>17</v>
      </c>
      <c r="D1231" t="s">
        <v>51</v>
      </c>
      <c r="E1231" t="s">
        <v>18</v>
      </c>
      <c r="F1231" t="s">
        <v>31</v>
      </c>
      <c r="G1231">
        <v>24</v>
      </c>
      <c r="M1231" t="s">
        <v>21</v>
      </c>
    </row>
    <row r="1232" spans="1:17" x14ac:dyDescent="0.25">
      <c r="A1232">
        <v>0</v>
      </c>
      <c r="B1232" t="s">
        <v>44</v>
      </c>
      <c r="C1232" t="s">
        <v>37</v>
      </c>
      <c r="D1232" t="s">
        <v>51</v>
      </c>
      <c r="E1232" t="s">
        <v>18</v>
      </c>
      <c r="F1232" t="s">
        <v>31</v>
      </c>
      <c r="G1232">
        <v>24</v>
      </c>
      <c r="M1232" t="s">
        <v>21</v>
      </c>
    </row>
    <row r="1233" spans="1:17" x14ac:dyDescent="0.25">
      <c r="A1233">
        <v>0</v>
      </c>
      <c r="B1233" t="s">
        <v>44</v>
      </c>
      <c r="C1233" t="s">
        <v>36</v>
      </c>
      <c r="D1233" t="s">
        <v>51</v>
      </c>
      <c r="E1233" t="s">
        <v>18</v>
      </c>
      <c r="F1233" t="s">
        <v>31</v>
      </c>
      <c r="G1233">
        <v>24</v>
      </c>
      <c r="M1233" t="s">
        <v>21</v>
      </c>
    </row>
    <row r="1234" spans="1:17" x14ac:dyDescent="0.25">
      <c r="A1234">
        <v>0</v>
      </c>
      <c r="B1234" t="s">
        <v>44</v>
      </c>
      <c r="C1234" t="s">
        <v>38</v>
      </c>
      <c r="D1234" t="s">
        <v>51</v>
      </c>
      <c r="E1234" t="s">
        <v>18</v>
      </c>
      <c r="F1234" t="s">
        <v>31</v>
      </c>
      <c r="G1234">
        <v>24</v>
      </c>
      <c r="M1234" t="s">
        <v>21</v>
      </c>
    </row>
    <row r="1235" spans="1:17" x14ac:dyDescent="0.25">
      <c r="A1235">
        <v>0</v>
      </c>
      <c r="B1235" t="s">
        <v>92</v>
      </c>
      <c r="C1235" t="s">
        <v>17</v>
      </c>
      <c r="D1235" t="s">
        <v>55</v>
      </c>
      <c r="E1235" t="s">
        <v>18</v>
      </c>
      <c r="F1235" t="s">
        <v>26</v>
      </c>
      <c r="H1235" t="s">
        <v>27</v>
      </c>
      <c r="I1235">
        <v>7.5</v>
      </c>
      <c r="J1235">
        <v>6</v>
      </c>
      <c r="K1235">
        <v>8</v>
      </c>
      <c r="M1235" t="s">
        <v>21</v>
      </c>
    </row>
    <row r="1236" spans="1:17" x14ac:dyDescent="0.25">
      <c r="A1236">
        <v>0</v>
      </c>
      <c r="B1236" t="s">
        <v>92</v>
      </c>
      <c r="C1236" t="s">
        <v>17</v>
      </c>
      <c r="D1236" t="s">
        <v>55</v>
      </c>
      <c r="E1236" t="s">
        <v>20</v>
      </c>
      <c r="F1236" t="s">
        <v>74</v>
      </c>
      <c r="J1236">
        <v>0.25</v>
      </c>
      <c r="K1236">
        <v>0.33</v>
      </c>
      <c r="M1236" t="s">
        <v>75</v>
      </c>
      <c r="N1236" t="s">
        <v>21</v>
      </c>
      <c r="O1236" t="s">
        <v>22</v>
      </c>
    </row>
    <row r="1237" spans="1:17" x14ac:dyDescent="0.25">
      <c r="A1237">
        <v>0</v>
      </c>
      <c r="B1237" t="s">
        <v>92</v>
      </c>
      <c r="C1237" t="s">
        <v>17</v>
      </c>
      <c r="D1237" t="s">
        <v>55</v>
      </c>
      <c r="E1237" t="s">
        <v>23</v>
      </c>
      <c r="F1237" t="s">
        <v>26</v>
      </c>
      <c r="H1237" t="s">
        <v>19</v>
      </c>
      <c r="J1237">
        <v>6</v>
      </c>
      <c r="K1237">
        <v>8</v>
      </c>
      <c r="M1237" t="s">
        <v>22</v>
      </c>
    </row>
    <row r="1238" spans="1:17" x14ac:dyDescent="0.25">
      <c r="A1238">
        <v>0</v>
      </c>
      <c r="B1238" t="s">
        <v>92</v>
      </c>
      <c r="C1238" t="s">
        <v>17</v>
      </c>
      <c r="D1238" t="s">
        <v>55</v>
      </c>
      <c r="E1238" t="s">
        <v>20</v>
      </c>
      <c r="F1238" t="s">
        <v>74</v>
      </c>
      <c r="J1238">
        <v>0.25</v>
      </c>
      <c r="K1238">
        <v>0.33</v>
      </c>
      <c r="M1238" t="s">
        <v>75</v>
      </c>
      <c r="N1238" t="s">
        <v>24</v>
      </c>
      <c r="O1238" t="s">
        <v>21</v>
      </c>
    </row>
    <row r="1239" spans="1:17" x14ac:dyDescent="0.25">
      <c r="A1239">
        <v>0</v>
      </c>
      <c r="B1239" t="s">
        <v>92</v>
      </c>
      <c r="C1239" t="s">
        <v>17</v>
      </c>
      <c r="D1239" t="s">
        <v>55</v>
      </c>
      <c r="E1239" t="s">
        <v>18</v>
      </c>
      <c r="F1239" t="s">
        <v>26</v>
      </c>
      <c r="H1239" t="s">
        <v>19</v>
      </c>
      <c r="I1239">
        <v>0.54</v>
      </c>
      <c r="J1239">
        <v>0.08</v>
      </c>
      <c r="K1239">
        <v>0.25</v>
      </c>
      <c r="M1239" t="s">
        <v>24</v>
      </c>
    </row>
    <row r="1240" spans="1:17" x14ac:dyDescent="0.25">
      <c r="A1240">
        <v>0</v>
      </c>
      <c r="B1240" t="s">
        <v>92</v>
      </c>
      <c r="C1240" t="s">
        <v>17</v>
      </c>
      <c r="D1240" t="s">
        <v>55</v>
      </c>
      <c r="E1240" t="s">
        <v>20</v>
      </c>
      <c r="F1240" t="s">
        <v>74</v>
      </c>
      <c r="J1240">
        <v>0.25</v>
      </c>
      <c r="K1240">
        <v>0.33</v>
      </c>
      <c r="M1240" t="s">
        <v>75</v>
      </c>
      <c r="N1240" t="s">
        <v>24</v>
      </c>
      <c r="O1240" t="s">
        <v>62</v>
      </c>
      <c r="Q1240" t="str">
        <f>VLOOKUP(A1240&amp;C1240&amp;D1240,Sheet2!$A$1:$AX$1496,11,FALSE)</f>
        <v>LocationType.Retail: 0.048;LocationType.Supermarket: 0.3;LocationType.FoodBeverage: 0.32;LocationType.Mall: 0.048;LocationType.Pharmacy: 0.03;LocationType.Accommodation: 0.254;</v>
      </c>
    </row>
    <row r="1241" spans="1:17" x14ac:dyDescent="0.25">
      <c r="A1241">
        <v>0</v>
      </c>
      <c r="B1241" t="s">
        <v>92</v>
      </c>
      <c r="C1241" t="s">
        <v>17</v>
      </c>
      <c r="D1241" t="s">
        <v>55</v>
      </c>
      <c r="E1241" t="s">
        <v>25</v>
      </c>
      <c r="F1241" t="s">
        <v>26</v>
      </c>
      <c r="H1241" t="s">
        <v>27</v>
      </c>
      <c r="I1241">
        <v>0.54</v>
      </c>
      <c r="J1241">
        <v>0.25</v>
      </c>
      <c r="K1241">
        <v>0.75</v>
      </c>
      <c r="M1241" t="s">
        <v>24</v>
      </c>
    </row>
    <row r="1242" spans="1:17" x14ac:dyDescent="0.25">
      <c r="A1242">
        <v>0</v>
      </c>
      <c r="B1242" t="s">
        <v>92</v>
      </c>
      <c r="C1242" t="s">
        <v>17</v>
      </c>
      <c r="D1242" t="s">
        <v>55</v>
      </c>
      <c r="E1242" t="s">
        <v>20</v>
      </c>
      <c r="F1242" t="s">
        <v>74</v>
      </c>
      <c r="I1242">
        <v>0.54</v>
      </c>
      <c r="J1242">
        <v>0.16</v>
      </c>
      <c r="K1242">
        <v>0.25</v>
      </c>
      <c r="M1242" t="s">
        <v>75</v>
      </c>
      <c r="N1242" t="s">
        <v>24</v>
      </c>
      <c r="O1242" t="s">
        <v>21</v>
      </c>
    </row>
    <row r="1243" spans="1:17" x14ac:dyDescent="0.25">
      <c r="A1243">
        <v>0</v>
      </c>
      <c r="B1243" t="s">
        <v>92</v>
      </c>
      <c r="C1243" t="s">
        <v>17</v>
      </c>
      <c r="D1243" t="s">
        <v>55</v>
      </c>
      <c r="E1243" t="s">
        <v>28</v>
      </c>
      <c r="F1243" t="s">
        <v>26</v>
      </c>
      <c r="H1243" t="s">
        <v>27</v>
      </c>
      <c r="I1243">
        <v>0.75</v>
      </c>
      <c r="J1243">
        <v>0.5</v>
      </c>
      <c r="K1243">
        <v>1</v>
      </c>
      <c r="M1243" t="s">
        <v>21</v>
      </c>
    </row>
    <row r="1244" spans="1:17" x14ac:dyDescent="0.25">
      <c r="A1244">
        <v>0</v>
      </c>
      <c r="B1244" t="s">
        <v>92</v>
      </c>
      <c r="C1244" t="s">
        <v>17</v>
      </c>
      <c r="D1244" t="s">
        <v>55</v>
      </c>
      <c r="E1244" t="s">
        <v>20</v>
      </c>
      <c r="F1244" t="s">
        <v>74</v>
      </c>
      <c r="J1244">
        <v>0.25</v>
      </c>
      <c r="K1244">
        <v>0.33</v>
      </c>
      <c r="M1244" t="s">
        <v>75</v>
      </c>
      <c r="N1244" t="s">
        <v>24</v>
      </c>
      <c r="O1244" t="s">
        <v>29</v>
      </c>
      <c r="P1244">
        <v>2500</v>
      </c>
      <c r="Q1244" t="str">
        <f>VLOOKUP(A1244&amp;C1244&amp;D1244,Sheet2!$A$1:$AX$1496,23,FALSE)</f>
        <v>LocationType.BarRestaurant:0.2;LocationType.Park:0.25;LocationType.Recreation:0.05;LocationType.Accommodation:0.5;</v>
      </c>
    </row>
    <row r="1245" spans="1:17" x14ac:dyDescent="0.25">
      <c r="A1245">
        <v>0</v>
      </c>
      <c r="B1245" t="s">
        <v>92</v>
      </c>
      <c r="C1245" t="s">
        <v>17</v>
      </c>
      <c r="D1245" t="s">
        <v>55</v>
      </c>
      <c r="E1245" t="s">
        <v>30</v>
      </c>
      <c r="F1245" t="s">
        <v>26</v>
      </c>
      <c r="H1245" t="s">
        <v>27</v>
      </c>
      <c r="I1245">
        <v>2.5</v>
      </c>
      <c r="J1245">
        <v>0.5</v>
      </c>
      <c r="K1245">
        <v>3</v>
      </c>
      <c r="M1245" t="s">
        <v>24</v>
      </c>
    </row>
    <row r="1246" spans="1:17" x14ac:dyDescent="0.25">
      <c r="A1246">
        <v>0</v>
      </c>
      <c r="B1246" t="s">
        <v>92</v>
      </c>
      <c r="C1246" t="s">
        <v>17</v>
      </c>
      <c r="D1246" t="s">
        <v>55</v>
      </c>
      <c r="E1246" t="s">
        <v>20</v>
      </c>
      <c r="F1246" t="s">
        <v>74</v>
      </c>
      <c r="J1246">
        <v>0.25</v>
      </c>
      <c r="K1246">
        <v>0.33</v>
      </c>
      <c r="M1246" t="s">
        <v>75</v>
      </c>
      <c r="N1246" t="s">
        <v>24</v>
      </c>
      <c r="O1246" t="s">
        <v>21</v>
      </c>
    </row>
    <row r="1247" spans="1:17" x14ac:dyDescent="0.25">
      <c r="A1247">
        <v>0</v>
      </c>
      <c r="B1247" t="s">
        <v>92</v>
      </c>
      <c r="C1247" t="s">
        <v>17</v>
      </c>
      <c r="D1247" t="s">
        <v>55</v>
      </c>
      <c r="E1247" t="s">
        <v>18</v>
      </c>
      <c r="F1247" t="s">
        <v>31</v>
      </c>
      <c r="G1247">
        <v>24</v>
      </c>
      <c r="M1247" t="s">
        <v>21</v>
      </c>
    </row>
    <row r="1248" spans="1:17" x14ac:dyDescent="0.25">
      <c r="A1248">
        <v>0</v>
      </c>
      <c r="B1248" t="s">
        <v>92</v>
      </c>
      <c r="C1248" t="s">
        <v>17</v>
      </c>
      <c r="D1248" t="s">
        <v>53</v>
      </c>
      <c r="E1248" t="s">
        <v>18</v>
      </c>
      <c r="F1248" t="s">
        <v>26</v>
      </c>
      <c r="H1248" t="s">
        <v>27</v>
      </c>
      <c r="I1248">
        <v>6.5</v>
      </c>
      <c r="J1248">
        <v>6</v>
      </c>
      <c r="K1248">
        <v>7</v>
      </c>
      <c r="M1248" t="s">
        <v>21</v>
      </c>
    </row>
    <row r="1249" spans="1:17" x14ac:dyDescent="0.25">
      <c r="A1249">
        <v>0</v>
      </c>
      <c r="B1249" t="s">
        <v>92</v>
      </c>
      <c r="C1249" t="s">
        <v>17</v>
      </c>
      <c r="D1249" t="s">
        <v>53</v>
      </c>
      <c r="E1249" t="s">
        <v>20</v>
      </c>
      <c r="F1249" t="s">
        <v>74</v>
      </c>
      <c r="J1249">
        <v>0.25</v>
      </c>
      <c r="K1249">
        <v>0.33</v>
      </c>
      <c r="M1249" t="s">
        <v>75</v>
      </c>
      <c r="N1249" t="s">
        <v>21</v>
      </c>
      <c r="O1249" t="s">
        <v>32</v>
      </c>
    </row>
    <row r="1250" spans="1:17" x14ac:dyDescent="0.25">
      <c r="A1250">
        <v>0</v>
      </c>
      <c r="B1250" t="s">
        <v>92</v>
      </c>
      <c r="C1250" t="s">
        <v>17</v>
      </c>
      <c r="D1250" t="s">
        <v>53</v>
      </c>
      <c r="E1250" t="s">
        <v>33</v>
      </c>
      <c r="F1250" t="s">
        <v>26</v>
      </c>
      <c r="H1250" t="s">
        <v>19</v>
      </c>
      <c r="J1250">
        <v>3</v>
      </c>
      <c r="K1250">
        <v>4</v>
      </c>
      <c r="M1250" t="s">
        <v>32</v>
      </c>
    </row>
    <row r="1251" spans="1:17" x14ac:dyDescent="0.25">
      <c r="A1251">
        <v>0</v>
      </c>
      <c r="B1251" t="s">
        <v>92</v>
      </c>
      <c r="C1251" t="s">
        <v>17</v>
      </c>
      <c r="D1251" t="s">
        <v>53</v>
      </c>
      <c r="E1251" t="s">
        <v>34</v>
      </c>
      <c r="F1251" t="s">
        <v>26</v>
      </c>
      <c r="H1251" t="s">
        <v>19</v>
      </c>
      <c r="J1251">
        <v>0.5</v>
      </c>
      <c r="K1251">
        <v>0.75</v>
      </c>
      <c r="M1251" t="s">
        <v>24</v>
      </c>
    </row>
    <row r="1252" spans="1:17" x14ac:dyDescent="0.25">
      <c r="A1252">
        <v>0</v>
      </c>
      <c r="B1252" t="s">
        <v>92</v>
      </c>
      <c r="C1252" t="s">
        <v>17</v>
      </c>
      <c r="D1252" t="s">
        <v>53</v>
      </c>
      <c r="E1252" t="s">
        <v>33</v>
      </c>
      <c r="F1252" t="s">
        <v>26</v>
      </c>
      <c r="H1252" t="s">
        <v>27</v>
      </c>
      <c r="I1252">
        <v>4</v>
      </c>
      <c r="J1252">
        <v>3</v>
      </c>
      <c r="K1252">
        <v>5.5</v>
      </c>
      <c r="M1252" t="s">
        <v>32</v>
      </c>
    </row>
    <row r="1253" spans="1:17" x14ac:dyDescent="0.25">
      <c r="A1253">
        <v>0</v>
      </c>
      <c r="B1253" t="s">
        <v>92</v>
      </c>
      <c r="C1253" t="s">
        <v>17</v>
      </c>
      <c r="D1253" t="s">
        <v>53</v>
      </c>
      <c r="E1253" t="s">
        <v>20</v>
      </c>
      <c r="F1253" t="s">
        <v>74</v>
      </c>
      <c r="J1253">
        <v>0.25</v>
      </c>
      <c r="K1253">
        <v>0.33</v>
      </c>
      <c r="M1253" t="s">
        <v>75</v>
      </c>
      <c r="N1253" t="s">
        <v>24</v>
      </c>
      <c r="O1253" t="s">
        <v>21</v>
      </c>
    </row>
    <row r="1254" spans="1:17" x14ac:dyDescent="0.25">
      <c r="A1254">
        <v>0</v>
      </c>
      <c r="B1254" t="s">
        <v>92</v>
      </c>
      <c r="C1254" t="s">
        <v>17</v>
      </c>
      <c r="D1254" t="s">
        <v>53</v>
      </c>
      <c r="E1254" t="s">
        <v>18</v>
      </c>
      <c r="F1254" t="s">
        <v>26</v>
      </c>
      <c r="H1254" t="s">
        <v>19</v>
      </c>
      <c r="I1254">
        <v>0.54</v>
      </c>
      <c r="J1254">
        <v>0.08</v>
      </c>
      <c r="K1254">
        <v>0.25</v>
      </c>
      <c r="M1254" t="s">
        <v>24</v>
      </c>
    </row>
    <row r="1255" spans="1:17" x14ac:dyDescent="0.25">
      <c r="A1255">
        <v>0</v>
      </c>
      <c r="B1255" t="s">
        <v>92</v>
      </c>
      <c r="C1255" t="s">
        <v>17</v>
      </c>
      <c r="D1255" t="s">
        <v>53</v>
      </c>
      <c r="E1255" t="s">
        <v>20</v>
      </c>
      <c r="F1255" t="s">
        <v>74</v>
      </c>
      <c r="J1255">
        <v>0.25</v>
      </c>
      <c r="K1255">
        <v>0.33</v>
      </c>
      <c r="M1255" t="s">
        <v>75</v>
      </c>
      <c r="N1255" t="s">
        <v>24</v>
      </c>
      <c r="O1255" t="s">
        <v>62</v>
      </c>
      <c r="Q1255" t="str">
        <f>VLOOKUP(A1255&amp;C1255&amp;D1255,Sheet2!$A$1:$AX$1496,11,FALSE)</f>
        <v>LocationType.Retail: 0.084;LocationType.Supermarket: 0.25;LocationType.FoodBeverage: 0.21;LocationType.Mall: 0.056;LocationType.Pharmacy: 0.03;LocationType.Accommodation: 0.37;</v>
      </c>
    </row>
    <row r="1256" spans="1:17" x14ac:dyDescent="0.25">
      <c r="A1256">
        <v>0</v>
      </c>
      <c r="B1256" t="s">
        <v>92</v>
      </c>
      <c r="C1256" t="s">
        <v>17</v>
      </c>
      <c r="D1256" t="s">
        <v>53</v>
      </c>
      <c r="E1256" t="s">
        <v>25</v>
      </c>
      <c r="F1256" t="s">
        <v>26</v>
      </c>
      <c r="H1256" t="s">
        <v>27</v>
      </c>
      <c r="I1256">
        <v>0.54</v>
      </c>
      <c r="J1256">
        <v>0.25</v>
      </c>
      <c r="K1256">
        <v>0.75</v>
      </c>
      <c r="M1256" t="s">
        <v>24</v>
      </c>
    </row>
    <row r="1257" spans="1:17" x14ac:dyDescent="0.25">
      <c r="A1257">
        <v>0</v>
      </c>
      <c r="B1257" t="s">
        <v>92</v>
      </c>
      <c r="C1257" t="s">
        <v>17</v>
      </c>
      <c r="D1257" t="s">
        <v>53</v>
      </c>
      <c r="E1257" t="s">
        <v>20</v>
      </c>
      <c r="F1257" t="s">
        <v>74</v>
      </c>
      <c r="I1257">
        <v>0.54</v>
      </c>
      <c r="J1257">
        <v>0.16</v>
      </c>
      <c r="K1257">
        <v>0.25</v>
      </c>
      <c r="M1257" t="s">
        <v>75</v>
      </c>
      <c r="N1257" t="s">
        <v>24</v>
      </c>
      <c r="O1257" t="s">
        <v>21</v>
      </c>
    </row>
    <row r="1258" spans="1:17" x14ac:dyDescent="0.25">
      <c r="A1258">
        <v>0</v>
      </c>
      <c r="B1258" t="s">
        <v>92</v>
      </c>
      <c r="C1258" t="s">
        <v>17</v>
      </c>
      <c r="D1258" t="s">
        <v>53</v>
      </c>
      <c r="E1258" t="s">
        <v>28</v>
      </c>
      <c r="F1258" t="s">
        <v>26</v>
      </c>
      <c r="H1258" t="s">
        <v>27</v>
      </c>
      <c r="I1258">
        <v>0.75</v>
      </c>
      <c r="J1258">
        <v>0.5</v>
      </c>
      <c r="K1258">
        <v>1</v>
      </c>
      <c r="M1258" t="s">
        <v>21</v>
      </c>
    </row>
    <row r="1259" spans="1:17" x14ac:dyDescent="0.25">
      <c r="A1259">
        <v>0</v>
      </c>
      <c r="B1259" t="s">
        <v>92</v>
      </c>
      <c r="C1259" t="s">
        <v>17</v>
      </c>
      <c r="D1259" t="s">
        <v>53</v>
      </c>
      <c r="E1259" t="s">
        <v>20</v>
      </c>
      <c r="F1259" t="s">
        <v>74</v>
      </c>
      <c r="J1259">
        <v>0.25</v>
      </c>
      <c r="K1259">
        <v>0.33</v>
      </c>
      <c r="M1259" t="s">
        <v>75</v>
      </c>
      <c r="N1259" t="s">
        <v>24</v>
      </c>
      <c r="O1259" t="s">
        <v>29</v>
      </c>
      <c r="P1259">
        <v>2500</v>
      </c>
      <c r="Q1259" t="str">
        <f>VLOOKUP(A1259&amp;C1259&amp;D1259,Sheet2!$A$1:$AX$1496,23,FALSE)</f>
        <v>LocationType.BarRestaurant:0.2;LocationType.Park:0.2;LocationType.Recreation:0.05;LocationType.Accommodation:0.55;</v>
      </c>
    </row>
    <row r="1260" spans="1:17" x14ac:dyDescent="0.25">
      <c r="A1260">
        <v>0</v>
      </c>
      <c r="B1260" t="s">
        <v>92</v>
      </c>
      <c r="C1260" t="s">
        <v>17</v>
      </c>
      <c r="D1260" t="s">
        <v>53</v>
      </c>
      <c r="E1260" t="s">
        <v>30</v>
      </c>
      <c r="F1260" t="s">
        <v>26</v>
      </c>
      <c r="H1260" t="s">
        <v>27</v>
      </c>
      <c r="I1260">
        <v>1</v>
      </c>
      <c r="J1260">
        <v>0.5</v>
      </c>
      <c r="K1260">
        <v>1.5</v>
      </c>
      <c r="M1260" t="s">
        <v>24</v>
      </c>
    </row>
    <row r="1261" spans="1:17" x14ac:dyDescent="0.25">
      <c r="A1261">
        <v>0</v>
      </c>
      <c r="B1261" t="s">
        <v>92</v>
      </c>
      <c r="C1261" t="s">
        <v>17</v>
      </c>
      <c r="D1261" t="s">
        <v>53</v>
      </c>
      <c r="E1261" t="s">
        <v>20</v>
      </c>
      <c r="F1261" t="s">
        <v>74</v>
      </c>
      <c r="J1261">
        <v>0.25</v>
      </c>
      <c r="K1261">
        <v>0.33</v>
      </c>
      <c r="M1261" t="s">
        <v>75</v>
      </c>
      <c r="N1261" t="s">
        <v>24</v>
      </c>
      <c r="O1261" t="s">
        <v>21</v>
      </c>
    </row>
    <row r="1262" spans="1:17" x14ac:dyDescent="0.25">
      <c r="A1262">
        <v>0</v>
      </c>
      <c r="B1262" t="s">
        <v>92</v>
      </c>
      <c r="C1262" t="s">
        <v>17</v>
      </c>
      <c r="D1262" t="s">
        <v>53</v>
      </c>
      <c r="E1262" t="s">
        <v>18</v>
      </c>
      <c r="F1262" t="s">
        <v>31</v>
      </c>
      <c r="G1262">
        <v>24</v>
      </c>
      <c r="M1262" t="s">
        <v>21</v>
      </c>
    </row>
    <row r="1263" spans="1:17" x14ac:dyDescent="0.25">
      <c r="A1263">
        <v>0</v>
      </c>
      <c r="B1263" t="s">
        <v>92</v>
      </c>
      <c r="C1263" t="s">
        <v>17</v>
      </c>
      <c r="D1263" t="s">
        <v>59</v>
      </c>
      <c r="E1263" t="s">
        <v>18</v>
      </c>
      <c r="F1263" t="s">
        <v>26</v>
      </c>
      <c r="H1263" t="s">
        <v>19</v>
      </c>
      <c r="J1263">
        <v>8</v>
      </c>
      <c r="K1263">
        <v>9</v>
      </c>
      <c r="M1263" t="s">
        <v>21</v>
      </c>
    </row>
    <row r="1264" spans="1:17" x14ac:dyDescent="0.25">
      <c r="A1264">
        <v>0</v>
      </c>
      <c r="B1264" t="s">
        <v>92</v>
      </c>
      <c r="C1264" t="s">
        <v>17</v>
      </c>
      <c r="D1264" t="s">
        <v>59</v>
      </c>
      <c r="E1264" t="s">
        <v>20</v>
      </c>
      <c r="F1264" t="s">
        <v>74</v>
      </c>
      <c r="J1264">
        <v>0.25</v>
      </c>
      <c r="K1264">
        <v>0.33</v>
      </c>
      <c r="M1264" t="s">
        <v>75</v>
      </c>
      <c r="N1264" t="s">
        <v>21</v>
      </c>
      <c r="O1264" t="s">
        <v>62</v>
      </c>
      <c r="Q1264" t="s">
        <v>87</v>
      </c>
    </row>
    <row r="1265" spans="1:17" x14ac:dyDescent="0.25">
      <c r="A1265">
        <v>0</v>
      </c>
      <c r="B1265" t="s">
        <v>92</v>
      </c>
      <c r="C1265" t="s">
        <v>17</v>
      </c>
      <c r="D1265" t="s">
        <v>59</v>
      </c>
      <c r="E1265" t="s">
        <v>35</v>
      </c>
      <c r="F1265" t="s">
        <v>26</v>
      </c>
      <c r="H1265" t="s">
        <v>19</v>
      </c>
      <c r="J1265">
        <v>1</v>
      </c>
      <c r="K1265">
        <v>1.5</v>
      </c>
      <c r="M1265" t="s">
        <v>24</v>
      </c>
    </row>
    <row r="1266" spans="1:17" x14ac:dyDescent="0.25">
      <c r="A1266">
        <v>0</v>
      </c>
      <c r="B1266" t="s">
        <v>92</v>
      </c>
      <c r="C1266" t="s">
        <v>17</v>
      </c>
      <c r="D1266" t="s">
        <v>59</v>
      </c>
      <c r="E1266" t="s">
        <v>20</v>
      </c>
      <c r="F1266" t="s">
        <v>74</v>
      </c>
      <c r="J1266">
        <v>0.25</v>
      </c>
      <c r="K1266">
        <v>0.33</v>
      </c>
      <c r="M1266" t="s">
        <v>75</v>
      </c>
      <c r="N1266" t="s">
        <v>24</v>
      </c>
      <c r="O1266" t="s">
        <v>21</v>
      </c>
    </row>
    <row r="1267" spans="1:17" x14ac:dyDescent="0.25">
      <c r="A1267">
        <v>0</v>
      </c>
      <c r="B1267" t="s">
        <v>92</v>
      </c>
      <c r="C1267" t="s">
        <v>17</v>
      </c>
      <c r="D1267" t="s">
        <v>59</v>
      </c>
      <c r="E1267" t="s">
        <v>18</v>
      </c>
      <c r="F1267" t="s">
        <v>26</v>
      </c>
      <c r="H1267" t="s">
        <v>19</v>
      </c>
      <c r="I1267">
        <v>0.54</v>
      </c>
      <c r="J1267">
        <v>0.08</v>
      </c>
      <c r="K1267">
        <v>0.25</v>
      </c>
      <c r="M1267" t="s">
        <v>24</v>
      </c>
    </row>
    <row r="1268" spans="1:17" x14ac:dyDescent="0.25">
      <c r="A1268">
        <v>0</v>
      </c>
      <c r="B1268" t="s">
        <v>92</v>
      </c>
      <c r="C1268" t="s">
        <v>17</v>
      </c>
      <c r="D1268" t="s">
        <v>59</v>
      </c>
      <c r="E1268" t="s">
        <v>20</v>
      </c>
      <c r="F1268" t="s">
        <v>74</v>
      </c>
      <c r="J1268">
        <v>0.25</v>
      </c>
      <c r="K1268">
        <v>0.33</v>
      </c>
      <c r="M1268" t="s">
        <v>75</v>
      </c>
      <c r="N1268" t="s">
        <v>24</v>
      </c>
      <c r="O1268" t="s">
        <v>62</v>
      </c>
      <c r="Q1268" t="str">
        <f>VLOOKUP(A1268&amp;C1268&amp;D1268,Sheet2!$A$1:$AA$177,11,FALSE)</f>
        <v>LocationType.Retail: 0.14;LocationType.Supermarket: 0.3;LocationType.FoodBeverage: 0.07;LocationType.Mall: 0.035;LocationType.Pharmacy: 0.05;LocationType.Accommodation: 0.405;</v>
      </c>
    </row>
    <row r="1269" spans="1:17" x14ac:dyDescent="0.25">
      <c r="A1269">
        <v>0</v>
      </c>
      <c r="B1269" t="s">
        <v>92</v>
      </c>
      <c r="C1269" t="s">
        <v>17</v>
      </c>
      <c r="D1269" t="s">
        <v>59</v>
      </c>
      <c r="E1269" t="s">
        <v>25</v>
      </c>
      <c r="F1269" t="s">
        <v>26</v>
      </c>
      <c r="H1269" t="s">
        <v>27</v>
      </c>
      <c r="I1269">
        <v>0.54</v>
      </c>
      <c r="J1269">
        <v>0.25</v>
      </c>
      <c r="K1269">
        <v>0.75</v>
      </c>
      <c r="M1269" t="s">
        <v>24</v>
      </c>
    </row>
    <row r="1270" spans="1:17" x14ac:dyDescent="0.25">
      <c r="A1270">
        <v>0</v>
      </c>
      <c r="B1270" t="s">
        <v>92</v>
      </c>
      <c r="C1270" t="s">
        <v>17</v>
      </c>
      <c r="D1270" t="s">
        <v>59</v>
      </c>
      <c r="E1270" t="s">
        <v>20</v>
      </c>
      <c r="F1270" t="s">
        <v>74</v>
      </c>
      <c r="J1270">
        <v>0.25</v>
      </c>
      <c r="K1270">
        <v>0.33</v>
      </c>
      <c r="M1270" t="s">
        <v>75</v>
      </c>
      <c r="N1270" t="s">
        <v>24</v>
      </c>
      <c r="O1270" t="s">
        <v>21</v>
      </c>
    </row>
    <row r="1271" spans="1:17" x14ac:dyDescent="0.25">
      <c r="A1271">
        <v>0</v>
      </c>
      <c r="B1271" t="s">
        <v>92</v>
      </c>
      <c r="C1271" t="s">
        <v>17</v>
      </c>
      <c r="D1271" t="s">
        <v>59</v>
      </c>
      <c r="E1271" t="s">
        <v>28</v>
      </c>
      <c r="F1271" t="s">
        <v>26</v>
      </c>
      <c r="H1271" t="s">
        <v>27</v>
      </c>
      <c r="I1271">
        <v>1</v>
      </c>
      <c r="J1271">
        <v>0.5</v>
      </c>
      <c r="K1271">
        <v>2</v>
      </c>
      <c r="M1271" t="s">
        <v>21</v>
      </c>
    </row>
    <row r="1272" spans="1:17" x14ac:dyDescent="0.25">
      <c r="A1272">
        <v>0</v>
      </c>
      <c r="B1272" t="s">
        <v>92</v>
      </c>
      <c r="C1272" t="s">
        <v>17</v>
      </c>
      <c r="D1272" t="s">
        <v>59</v>
      </c>
      <c r="E1272" t="s">
        <v>20</v>
      </c>
      <c r="F1272" t="s">
        <v>74</v>
      </c>
      <c r="J1272">
        <v>0.25</v>
      </c>
      <c r="K1272">
        <v>0.33</v>
      </c>
      <c r="M1272" t="s">
        <v>75</v>
      </c>
      <c r="N1272" t="s">
        <v>24</v>
      </c>
      <c r="O1272" t="s">
        <v>29</v>
      </c>
      <c r="P1272">
        <v>2500</v>
      </c>
      <c r="Q1272" t="str">
        <f>VLOOKUP(A1272&amp;C1272&amp;D1272,Sheet2!$A$1:$AX$1496,23,FALSE)</f>
        <v>LocationType.BarRestaurant:0.2;LocationType.Park:0.3;LocationType.Recreation:0.15;LocationType.Accommodation:0.35;</v>
      </c>
    </row>
    <row r="1273" spans="1:17" x14ac:dyDescent="0.25">
      <c r="A1273">
        <v>0</v>
      </c>
      <c r="B1273" t="s">
        <v>92</v>
      </c>
      <c r="C1273" t="s">
        <v>17</v>
      </c>
      <c r="D1273" t="s">
        <v>59</v>
      </c>
      <c r="E1273" t="s">
        <v>30</v>
      </c>
      <c r="F1273" t="s">
        <v>26</v>
      </c>
      <c r="H1273" t="s">
        <v>19</v>
      </c>
      <c r="J1273">
        <v>3</v>
      </c>
      <c r="K1273">
        <v>4</v>
      </c>
      <c r="M1273" t="s">
        <v>24</v>
      </c>
    </row>
    <row r="1274" spans="1:17" x14ac:dyDescent="0.25">
      <c r="A1274">
        <v>0</v>
      </c>
      <c r="B1274" t="s">
        <v>92</v>
      </c>
      <c r="C1274" t="s">
        <v>17</v>
      </c>
      <c r="D1274" t="s">
        <v>59</v>
      </c>
      <c r="E1274" t="s">
        <v>20</v>
      </c>
      <c r="F1274" t="s">
        <v>74</v>
      </c>
      <c r="J1274">
        <v>0.25</v>
      </c>
      <c r="K1274">
        <v>0.33</v>
      </c>
      <c r="M1274" t="s">
        <v>75</v>
      </c>
      <c r="N1274" t="s">
        <v>24</v>
      </c>
      <c r="O1274" t="s">
        <v>21</v>
      </c>
    </row>
    <row r="1275" spans="1:17" x14ac:dyDescent="0.25">
      <c r="A1275">
        <v>0</v>
      </c>
      <c r="B1275" t="s">
        <v>92</v>
      </c>
      <c r="C1275" t="s">
        <v>17</v>
      </c>
      <c r="D1275" t="s">
        <v>59</v>
      </c>
      <c r="E1275" t="s">
        <v>18</v>
      </c>
      <c r="F1275" t="s">
        <v>31</v>
      </c>
      <c r="G1275">
        <v>24</v>
      </c>
      <c r="M1275" t="s">
        <v>21</v>
      </c>
    </row>
    <row r="1276" spans="1:17" x14ac:dyDescent="0.25">
      <c r="A1276">
        <v>0</v>
      </c>
      <c r="B1276" t="s">
        <v>92</v>
      </c>
      <c r="C1276" t="s">
        <v>17</v>
      </c>
      <c r="D1276" t="s">
        <v>52</v>
      </c>
      <c r="E1276" t="s">
        <v>18</v>
      </c>
      <c r="F1276" t="s">
        <v>26</v>
      </c>
      <c r="H1276" t="s">
        <v>19</v>
      </c>
      <c r="J1276">
        <v>8</v>
      </c>
      <c r="K1276">
        <v>9</v>
      </c>
      <c r="M1276" t="s">
        <v>21</v>
      </c>
    </row>
    <row r="1277" spans="1:17" x14ac:dyDescent="0.25">
      <c r="A1277">
        <v>0</v>
      </c>
      <c r="B1277" t="s">
        <v>92</v>
      </c>
      <c r="C1277" t="s">
        <v>17</v>
      </c>
      <c r="D1277" t="s">
        <v>52</v>
      </c>
      <c r="E1277" t="s">
        <v>28</v>
      </c>
      <c r="F1277" t="s">
        <v>26</v>
      </c>
      <c r="H1277" t="s">
        <v>27</v>
      </c>
      <c r="I1277">
        <v>1</v>
      </c>
      <c r="J1277">
        <v>0.5</v>
      </c>
      <c r="K1277">
        <v>2</v>
      </c>
      <c r="M1277" t="s">
        <v>21</v>
      </c>
    </row>
    <row r="1278" spans="1:17" x14ac:dyDescent="0.25">
      <c r="A1278">
        <v>0</v>
      </c>
      <c r="B1278" t="s">
        <v>92</v>
      </c>
      <c r="C1278" t="s">
        <v>17</v>
      </c>
      <c r="D1278" t="s">
        <v>52</v>
      </c>
      <c r="E1278" t="s">
        <v>20</v>
      </c>
      <c r="F1278" t="s">
        <v>74</v>
      </c>
      <c r="J1278">
        <v>0.25</v>
      </c>
      <c r="K1278">
        <v>0.33</v>
      </c>
      <c r="M1278" t="s">
        <v>75</v>
      </c>
      <c r="N1278" t="s">
        <v>24</v>
      </c>
      <c r="O1278" t="s">
        <v>29</v>
      </c>
      <c r="P1278">
        <v>2500</v>
      </c>
      <c r="Q1278" t="str">
        <f>VLOOKUP(A1278&amp;C1278&amp;D1278,Sheet2!$A$1:$AX$1496,23,FALSE)</f>
        <v>LocationType.BarRestaurant:0.2;LocationType.Park:0.2;LocationType.Recreation:0.05;LocationType.Accommodation:0.55;</v>
      </c>
    </row>
    <row r="1279" spans="1:17" x14ac:dyDescent="0.25">
      <c r="A1279">
        <v>0</v>
      </c>
      <c r="B1279" t="s">
        <v>92</v>
      </c>
      <c r="C1279" t="s">
        <v>17</v>
      </c>
      <c r="D1279" t="s">
        <v>52</v>
      </c>
      <c r="E1279" t="s">
        <v>30</v>
      </c>
      <c r="F1279" t="s">
        <v>26</v>
      </c>
      <c r="H1279" t="s">
        <v>27</v>
      </c>
      <c r="I1279">
        <v>2</v>
      </c>
      <c r="J1279">
        <v>1.5</v>
      </c>
      <c r="K1279">
        <v>3</v>
      </c>
      <c r="M1279" t="s">
        <v>24</v>
      </c>
    </row>
    <row r="1280" spans="1:17" x14ac:dyDescent="0.25">
      <c r="A1280">
        <v>0</v>
      </c>
      <c r="B1280" t="s">
        <v>92</v>
      </c>
      <c r="C1280" t="s">
        <v>17</v>
      </c>
      <c r="D1280" t="s">
        <v>52</v>
      </c>
      <c r="E1280" t="s">
        <v>20</v>
      </c>
      <c r="F1280" t="s">
        <v>74</v>
      </c>
      <c r="J1280">
        <v>0.25</v>
      </c>
      <c r="K1280">
        <v>0.33</v>
      </c>
      <c r="M1280" t="s">
        <v>75</v>
      </c>
      <c r="N1280" t="s">
        <v>24</v>
      </c>
      <c r="O1280" t="s">
        <v>21</v>
      </c>
    </row>
    <row r="1281" spans="1:17" x14ac:dyDescent="0.25">
      <c r="A1281">
        <v>0</v>
      </c>
      <c r="B1281" t="s">
        <v>92</v>
      </c>
      <c r="C1281" t="s">
        <v>17</v>
      </c>
      <c r="D1281" t="s">
        <v>52</v>
      </c>
      <c r="E1281" t="s">
        <v>18</v>
      </c>
      <c r="F1281" t="s">
        <v>31</v>
      </c>
      <c r="G1281">
        <v>24</v>
      </c>
      <c r="M1281" t="s">
        <v>21</v>
      </c>
    </row>
    <row r="1282" spans="1:17" x14ac:dyDescent="0.25">
      <c r="A1282">
        <v>0</v>
      </c>
      <c r="B1282" t="s">
        <v>92</v>
      </c>
      <c r="C1282" t="s">
        <v>17</v>
      </c>
      <c r="D1282" t="s">
        <v>56</v>
      </c>
      <c r="E1282" t="s">
        <v>18</v>
      </c>
      <c r="F1282" t="s">
        <v>26</v>
      </c>
      <c r="H1282" t="s">
        <v>27</v>
      </c>
      <c r="I1282">
        <v>7.5</v>
      </c>
      <c r="J1282">
        <v>6</v>
      </c>
      <c r="K1282">
        <v>8</v>
      </c>
      <c r="M1282" t="s">
        <v>21</v>
      </c>
    </row>
    <row r="1283" spans="1:17" x14ac:dyDescent="0.25">
      <c r="A1283">
        <v>0</v>
      </c>
      <c r="B1283" t="s">
        <v>92</v>
      </c>
      <c r="C1283" t="s">
        <v>17</v>
      </c>
      <c r="D1283" t="s">
        <v>56</v>
      </c>
      <c r="E1283" t="s">
        <v>20</v>
      </c>
      <c r="F1283" t="s">
        <v>74</v>
      </c>
      <c r="J1283">
        <v>0.25</v>
      </c>
      <c r="K1283">
        <v>0.33</v>
      </c>
      <c r="M1283" t="s">
        <v>75</v>
      </c>
      <c r="N1283" t="s">
        <v>21</v>
      </c>
      <c r="O1283" t="s">
        <v>22</v>
      </c>
    </row>
    <row r="1284" spans="1:17" x14ac:dyDescent="0.25">
      <c r="A1284">
        <v>0</v>
      </c>
      <c r="B1284" t="s">
        <v>92</v>
      </c>
      <c r="C1284" t="s">
        <v>17</v>
      </c>
      <c r="D1284" t="s">
        <v>56</v>
      </c>
      <c r="E1284" t="s">
        <v>23</v>
      </c>
      <c r="F1284" t="s">
        <v>26</v>
      </c>
      <c r="H1284" t="s">
        <v>19</v>
      </c>
      <c r="J1284">
        <v>6</v>
      </c>
      <c r="K1284">
        <v>8</v>
      </c>
      <c r="M1284" t="s">
        <v>22</v>
      </c>
    </row>
    <row r="1285" spans="1:17" x14ac:dyDescent="0.25">
      <c r="A1285">
        <v>0</v>
      </c>
      <c r="B1285" t="s">
        <v>92</v>
      </c>
      <c r="C1285" t="s">
        <v>17</v>
      </c>
      <c r="D1285" t="s">
        <v>56</v>
      </c>
      <c r="E1285" t="s">
        <v>20</v>
      </c>
      <c r="F1285" t="s">
        <v>74</v>
      </c>
      <c r="J1285">
        <v>0.25</v>
      </c>
      <c r="K1285">
        <v>0.33</v>
      </c>
      <c r="M1285" t="s">
        <v>75</v>
      </c>
      <c r="N1285" t="s">
        <v>24</v>
      </c>
      <c r="O1285" t="s">
        <v>29</v>
      </c>
      <c r="P1285">
        <v>2500</v>
      </c>
      <c r="Q1285" t="str">
        <f>VLOOKUP(A1285&amp;C1285&amp;D1285,Sheet2!$A$1:$AX$1496,23,FALSE)</f>
        <v>LocationType.BarRestaurant:0;LocationType.Park:0.3;LocationType.Recreation:0;LocationType.Accommodation:0.7;</v>
      </c>
    </row>
    <row r="1286" spans="1:17" x14ac:dyDescent="0.25">
      <c r="A1286">
        <v>0</v>
      </c>
      <c r="B1286" t="s">
        <v>92</v>
      </c>
      <c r="C1286" t="s">
        <v>17</v>
      </c>
      <c r="D1286" t="s">
        <v>56</v>
      </c>
      <c r="E1286" t="s">
        <v>30</v>
      </c>
      <c r="F1286" t="s">
        <v>26</v>
      </c>
      <c r="H1286" t="s">
        <v>19</v>
      </c>
      <c r="J1286">
        <v>1</v>
      </c>
      <c r="K1286">
        <v>2</v>
      </c>
      <c r="M1286" t="s">
        <v>24</v>
      </c>
    </row>
    <row r="1287" spans="1:17" x14ac:dyDescent="0.25">
      <c r="A1287">
        <v>0</v>
      </c>
      <c r="B1287" t="s">
        <v>92</v>
      </c>
      <c r="C1287" t="s">
        <v>17</v>
      </c>
      <c r="D1287" t="s">
        <v>56</v>
      </c>
      <c r="E1287" t="s">
        <v>20</v>
      </c>
      <c r="F1287" t="s">
        <v>74</v>
      </c>
      <c r="J1287">
        <v>0.25</v>
      </c>
      <c r="K1287">
        <v>0.33</v>
      </c>
      <c r="M1287" t="s">
        <v>75</v>
      </c>
      <c r="N1287" t="s">
        <v>24</v>
      </c>
      <c r="O1287" t="s">
        <v>21</v>
      </c>
      <c r="P1287">
        <v>1000</v>
      </c>
    </row>
    <row r="1288" spans="1:17" x14ac:dyDescent="0.25">
      <c r="A1288">
        <v>0</v>
      </c>
      <c r="B1288" t="s">
        <v>92</v>
      </c>
      <c r="C1288" t="s">
        <v>17</v>
      </c>
      <c r="D1288" t="s">
        <v>56</v>
      </c>
      <c r="E1288" t="s">
        <v>28</v>
      </c>
      <c r="F1288" t="s">
        <v>26</v>
      </c>
      <c r="H1288" t="s">
        <v>27</v>
      </c>
      <c r="I1288">
        <v>0.75</v>
      </c>
      <c r="J1288">
        <v>0.5</v>
      </c>
      <c r="K1288">
        <v>1</v>
      </c>
      <c r="M1288" t="s">
        <v>21</v>
      </c>
    </row>
    <row r="1289" spans="1:17" x14ac:dyDescent="0.25">
      <c r="A1289">
        <v>0</v>
      </c>
      <c r="B1289" t="s">
        <v>92</v>
      </c>
      <c r="C1289" t="s">
        <v>17</v>
      </c>
      <c r="D1289" t="s">
        <v>56</v>
      </c>
      <c r="E1289" t="s">
        <v>20</v>
      </c>
      <c r="F1289" t="s">
        <v>74</v>
      </c>
      <c r="J1289">
        <v>0.25</v>
      </c>
      <c r="K1289">
        <v>0.33</v>
      </c>
      <c r="M1289" t="s">
        <v>75</v>
      </c>
      <c r="N1289" t="s">
        <v>24</v>
      </c>
      <c r="O1289" t="s">
        <v>21</v>
      </c>
    </row>
    <row r="1290" spans="1:17" x14ac:dyDescent="0.25">
      <c r="A1290">
        <v>0</v>
      </c>
      <c r="B1290" t="s">
        <v>92</v>
      </c>
      <c r="C1290" t="s">
        <v>17</v>
      </c>
      <c r="D1290" t="s">
        <v>56</v>
      </c>
      <c r="E1290" t="s">
        <v>18</v>
      </c>
      <c r="F1290" t="s">
        <v>31</v>
      </c>
      <c r="G1290">
        <v>24</v>
      </c>
      <c r="M1290" t="s">
        <v>21</v>
      </c>
    </row>
    <row r="1291" spans="1:17" x14ac:dyDescent="0.25">
      <c r="A1291">
        <v>0</v>
      </c>
      <c r="B1291" t="s">
        <v>92</v>
      </c>
      <c r="C1291" t="s">
        <v>36</v>
      </c>
      <c r="D1291" t="s">
        <v>55</v>
      </c>
      <c r="E1291" t="s">
        <v>18</v>
      </c>
      <c r="F1291" t="s">
        <v>26</v>
      </c>
      <c r="H1291" t="s">
        <v>19</v>
      </c>
      <c r="J1291">
        <v>12</v>
      </c>
      <c r="K1291">
        <v>14</v>
      </c>
      <c r="M1291" t="s">
        <v>21</v>
      </c>
    </row>
    <row r="1292" spans="1:17" x14ac:dyDescent="0.25">
      <c r="A1292">
        <v>0</v>
      </c>
      <c r="B1292" t="s">
        <v>92</v>
      </c>
      <c r="C1292" t="s">
        <v>36</v>
      </c>
      <c r="D1292" t="s">
        <v>55</v>
      </c>
      <c r="E1292" t="s">
        <v>34</v>
      </c>
      <c r="F1292" t="s">
        <v>26</v>
      </c>
      <c r="H1292" t="s">
        <v>19</v>
      </c>
      <c r="J1292">
        <v>1</v>
      </c>
      <c r="K1292">
        <v>2</v>
      </c>
      <c r="M1292" t="s">
        <v>24</v>
      </c>
    </row>
    <row r="1293" spans="1:17" x14ac:dyDescent="0.25">
      <c r="A1293">
        <v>0</v>
      </c>
      <c r="B1293" t="s">
        <v>92</v>
      </c>
      <c r="C1293" t="s">
        <v>36</v>
      </c>
      <c r="D1293" t="s">
        <v>55</v>
      </c>
      <c r="E1293" t="s">
        <v>20</v>
      </c>
      <c r="F1293" t="s">
        <v>74</v>
      </c>
      <c r="J1293">
        <v>0.25</v>
      </c>
      <c r="K1293">
        <v>0.33</v>
      </c>
      <c r="M1293" t="s">
        <v>75</v>
      </c>
      <c r="N1293" t="s">
        <v>24</v>
      </c>
      <c r="O1293" t="s">
        <v>29</v>
      </c>
      <c r="P1293">
        <v>2500</v>
      </c>
      <c r="Q1293" t="str">
        <f>VLOOKUP(A1293&amp;C1293&amp;D1293,Sheet2!$A$1:$AX$1496,23,FALSE)</f>
        <v>LocationType.BarRestaurant:0.35;LocationType.Park:0;LocationType.Recreation:0.35;LocationType.Accommodation:0.3;</v>
      </c>
    </row>
    <row r="1294" spans="1:17" x14ac:dyDescent="0.25">
      <c r="A1294">
        <v>0</v>
      </c>
      <c r="B1294" t="s">
        <v>92</v>
      </c>
      <c r="C1294" t="s">
        <v>36</v>
      </c>
      <c r="D1294" t="s">
        <v>55</v>
      </c>
      <c r="E1294" t="s">
        <v>30</v>
      </c>
      <c r="F1294" t="s">
        <v>26</v>
      </c>
      <c r="H1294" t="s">
        <v>27</v>
      </c>
      <c r="I1294">
        <v>2.5</v>
      </c>
      <c r="J1294">
        <v>0.5</v>
      </c>
      <c r="K1294">
        <v>4</v>
      </c>
      <c r="M1294" t="s">
        <v>24</v>
      </c>
    </row>
    <row r="1295" spans="1:17" x14ac:dyDescent="0.25">
      <c r="A1295">
        <v>0</v>
      </c>
      <c r="B1295" t="s">
        <v>92</v>
      </c>
      <c r="C1295" t="s">
        <v>36</v>
      </c>
      <c r="D1295" t="s">
        <v>55</v>
      </c>
      <c r="E1295" t="s">
        <v>20</v>
      </c>
      <c r="F1295" t="s">
        <v>74</v>
      </c>
      <c r="J1295">
        <v>0.25</v>
      </c>
      <c r="K1295">
        <v>0.33</v>
      </c>
      <c r="M1295" t="s">
        <v>75</v>
      </c>
      <c r="N1295" t="s">
        <v>24</v>
      </c>
      <c r="O1295" t="s">
        <v>21</v>
      </c>
    </row>
    <row r="1296" spans="1:17" x14ac:dyDescent="0.25">
      <c r="A1296">
        <v>0</v>
      </c>
      <c r="B1296" t="s">
        <v>92</v>
      </c>
      <c r="C1296" t="s">
        <v>36</v>
      </c>
      <c r="D1296" t="s">
        <v>55</v>
      </c>
      <c r="E1296" t="s">
        <v>18</v>
      </c>
      <c r="F1296" t="s">
        <v>31</v>
      </c>
      <c r="G1296">
        <v>24</v>
      </c>
      <c r="M1296" t="s">
        <v>21</v>
      </c>
    </row>
    <row r="1297" spans="1:17" x14ac:dyDescent="0.25">
      <c r="A1297">
        <v>0</v>
      </c>
      <c r="B1297" t="s">
        <v>92</v>
      </c>
      <c r="C1297" t="s">
        <v>36</v>
      </c>
      <c r="D1297" t="s">
        <v>59</v>
      </c>
      <c r="E1297" t="s">
        <v>18</v>
      </c>
      <c r="F1297" t="s">
        <v>26</v>
      </c>
      <c r="H1297" t="s">
        <v>19</v>
      </c>
      <c r="J1297">
        <v>8</v>
      </c>
      <c r="K1297">
        <v>10</v>
      </c>
      <c r="M1297" t="s">
        <v>21</v>
      </c>
    </row>
    <row r="1298" spans="1:17" x14ac:dyDescent="0.25">
      <c r="A1298">
        <v>0</v>
      </c>
      <c r="B1298" t="s">
        <v>92</v>
      </c>
      <c r="C1298" t="s">
        <v>36</v>
      </c>
      <c r="D1298" t="s">
        <v>59</v>
      </c>
      <c r="E1298" t="s">
        <v>20</v>
      </c>
      <c r="F1298" t="s">
        <v>74</v>
      </c>
      <c r="J1298">
        <v>0.25</v>
      </c>
      <c r="K1298">
        <v>0.33</v>
      </c>
      <c r="M1298" t="s">
        <v>75</v>
      </c>
      <c r="N1298" t="s">
        <v>21</v>
      </c>
      <c r="O1298" t="s">
        <v>62</v>
      </c>
      <c r="Q1298" t="str">
        <f>VLOOKUP(A1298&amp;C1298&amp;D1298,Sheet2!$A$1:$AA$177,11,FALSE)</f>
        <v>LocationType.Retail: 0.04;LocationType.Supermarket: 0.2;LocationType.FoodBeverage: 0.32;LocationType.Mall: 0.16;LocationType.Pharmacy: 0.05;LocationType.Accommodation: 0.23;</v>
      </c>
    </row>
    <row r="1299" spans="1:17" x14ac:dyDescent="0.25">
      <c r="A1299">
        <v>0</v>
      </c>
      <c r="B1299" t="s">
        <v>92</v>
      </c>
      <c r="C1299" t="s">
        <v>36</v>
      </c>
      <c r="D1299" t="s">
        <v>59</v>
      </c>
      <c r="E1299" t="s">
        <v>25</v>
      </c>
      <c r="F1299" t="s">
        <v>26</v>
      </c>
      <c r="H1299" t="s">
        <v>27</v>
      </c>
      <c r="I1299">
        <v>0.54</v>
      </c>
      <c r="J1299">
        <v>0.25</v>
      </c>
      <c r="K1299">
        <v>0.75</v>
      </c>
      <c r="M1299" t="s">
        <v>24</v>
      </c>
    </row>
    <row r="1300" spans="1:17" x14ac:dyDescent="0.25">
      <c r="A1300">
        <v>0</v>
      </c>
      <c r="B1300" t="s">
        <v>92</v>
      </c>
      <c r="C1300" t="s">
        <v>36</v>
      </c>
      <c r="D1300" t="s">
        <v>59</v>
      </c>
      <c r="E1300" t="s">
        <v>20</v>
      </c>
      <c r="F1300" t="s">
        <v>74</v>
      </c>
      <c r="I1300">
        <v>0.54</v>
      </c>
      <c r="J1300">
        <v>0.16</v>
      </c>
      <c r="K1300">
        <v>0.25</v>
      </c>
      <c r="M1300" t="s">
        <v>75</v>
      </c>
      <c r="N1300" t="s">
        <v>24</v>
      </c>
      <c r="O1300" t="s">
        <v>62</v>
      </c>
      <c r="Q1300" t="s">
        <v>87</v>
      </c>
    </row>
    <row r="1301" spans="1:17" x14ac:dyDescent="0.25">
      <c r="A1301">
        <v>0</v>
      </c>
      <c r="B1301" t="s">
        <v>92</v>
      </c>
      <c r="C1301" t="s">
        <v>36</v>
      </c>
      <c r="D1301" t="s">
        <v>59</v>
      </c>
      <c r="E1301" t="s">
        <v>35</v>
      </c>
      <c r="F1301" t="s">
        <v>26</v>
      </c>
      <c r="H1301" t="s">
        <v>19</v>
      </c>
      <c r="J1301">
        <v>0.75</v>
      </c>
      <c r="K1301">
        <v>1</v>
      </c>
      <c r="M1301" t="s">
        <v>24</v>
      </c>
    </row>
    <row r="1302" spans="1:17" x14ac:dyDescent="0.25">
      <c r="A1302">
        <v>0</v>
      </c>
      <c r="B1302" t="s">
        <v>92</v>
      </c>
      <c r="C1302" t="s">
        <v>36</v>
      </c>
      <c r="D1302" t="s">
        <v>59</v>
      </c>
      <c r="E1302" t="s">
        <v>20</v>
      </c>
      <c r="F1302" t="s">
        <v>74</v>
      </c>
      <c r="J1302">
        <v>0.25</v>
      </c>
      <c r="K1302">
        <v>0.33</v>
      </c>
      <c r="M1302" t="s">
        <v>75</v>
      </c>
      <c r="N1302" t="s">
        <v>24</v>
      </c>
      <c r="O1302" t="s">
        <v>21</v>
      </c>
    </row>
    <row r="1303" spans="1:17" x14ac:dyDescent="0.25">
      <c r="A1303">
        <v>0</v>
      </c>
      <c r="B1303" t="s">
        <v>92</v>
      </c>
      <c r="C1303" t="s">
        <v>36</v>
      </c>
      <c r="D1303" t="s">
        <v>59</v>
      </c>
      <c r="E1303" t="s">
        <v>28</v>
      </c>
      <c r="F1303" t="s">
        <v>26</v>
      </c>
      <c r="H1303" t="s">
        <v>27</v>
      </c>
      <c r="I1303">
        <v>1</v>
      </c>
      <c r="J1303">
        <v>0.5</v>
      </c>
      <c r="K1303">
        <v>2</v>
      </c>
      <c r="M1303" t="s">
        <v>21</v>
      </c>
    </row>
    <row r="1304" spans="1:17" x14ac:dyDescent="0.25">
      <c r="A1304">
        <v>0</v>
      </c>
      <c r="B1304" t="s">
        <v>92</v>
      </c>
      <c r="C1304" t="s">
        <v>36</v>
      </c>
      <c r="D1304" t="s">
        <v>59</v>
      </c>
      <c r="E1304" t="s">
        <v>20</v>
      </c>
      <c r="F1304" t="s">
        <v>74</v>
      </c>
      <c r="J1304">
        <v>0.25</v>
      </c>
      <c r="K1304">
        <v>0.33</v>
      </c>
      <c r="M1304" t="s">
        <v>75</v>
      </c>
      <c r="N1304" t="s">
        <v>24</v>
      </c>
      <c r="O1304" t="s">
        <v>29</v>
      </c>
      <c r="P1304">
        <v>2500</v>
      </c>
      <c r="Q1304" t="str">
        <f>VLOOKUP(A1304&amp;C1304&amp;D1304,Sheet2!$A$1:$AX$1496,23,FALSE)</f>
        <v>LocationType.BarRestaurant:0.25;LocationType.Park:0.3;LocationType.Recreation:0.2;LocationType.Accommodation:0.25;</v>
      </c>
    </row>
    <row r="1305" spans="1:17" x14ac:dyDescent="0.25">
      <c r="A1305">
        <v>0</v>
      </c>
      <c r="B1305" t="s">
        <v>92</v>
      </c>
      <c r="C1305" t="s">
        <v>36</v>
      </c>
      <c r="D1305" t="s">
        <v>59</v>
      </c>
      <c r="E1305" t="s">
        <v>30</v>
      </c>
      <c r="F1305" t="s">
        <v>26</v>
      </c>
      <c r="H1305" t="s">
        <v>19</v>
      </c>
      <c r="J1305">
        <v>5</v>
      </c>
      <c r="K1305">
        <v>6</v>
      </c>
      <c r="M1305" t="s">
        <v>24</v>
      </c>
    </row>
    <row r="1306" spans="1:17" x14ac:dyDescent="0.25">
      <c r="A1306">
        <v>0</v>
      </c>
      <c r="B1306" t="s">
        <v>92</v>
      </c>
      <c r="C1306" t="s">
        <v>36</v>
      </c>
      <c r="D1306" t="s">
        <v>59</v>
      </c>
      <c r="E1306" t="s">
        <v>20</v>
      </c>
      <c r="F1306" t="s">
        <v>74</v>
      </c>
      <c r="J1306">
        <v>0.25</v>
      </c>
      <c r="K1306">
        <v>0.33</v>
      </c>
      <c r="M1306" t="s">
        <v>75</v>
      </c>
      <c r="N1306" t="s">
        <v>24</v>
      </c>
      <c r="O1306" t="s">
        <v>21</v>
      </c>
    </row>
    <row r="1307" spans="1:17" x14ac:dyDescent="0.25">
      <c r="A1307">
        <v>0</v>
      </c>
      <c r="B1307" t="s">
        <v>92</v>
      </c>
      <c r="C1307" t="s">
        <v>36</v>
      </c>
      <c r="D1307" t="s">
        <v>59</v>
      </c>
      <c r="E1307" t="s">
        <v>18</v>
      </c>
      <c r="F1307" t="s">
        <v>31</v>
      </c>
      <c r="G1307">
        <v>24</v>
      </c>
      <c r="M1307" t="s">
        <v>21</v>
      </c>
    </row>
    <row r="1308" spans="1:17" x14ac:dyDescent="0.25">
      <c r="A1308">
        <v>0</v>
      </c>
      <c r="B1308" t="s">
        <v>92</v>
      </c>
      <c r="C1308" t="s">
        <v>36</v>
      </c>
      <c r="D1308" t="s">
        <v>53</v>
      </c>
      <c r="E1308" t="s">
        <v>18</v>
      </c>
      <c r="F1308" t="s">
        <v>26</v>
      </c>
      <c r="H1308" t="s">
        <v>19</v>
      </c>
      <c r="J1308">
        <v>8</v>
      </c>
      <c r="K1308">
        <v>11</v>
      </c>
      <c r="M1308" t="s">
        <v>21</v>
      </c>
    </row>
    <row r="1309" spans="1:17" x14ac:dyDescent="0.25">
      <c r="A1309">
        <v>0</v>
      </c>
      <c r="B1309" t="s">
        <v>92</v>
      </c>
      <c r="C1309" t="s">
        <v>36</v>
      </c>
      <c r="D1309" t="s">
        <v>53</v>
      </c>
      <c r="E1309" t="s">
        <v>20</v>
      </c>
      <c r="F1309" t="s">
        <v>74</v>
      </c>
      <c r="J1309">
        <v>0.25</v>
      </c>
      <c r="K1309">
        <v>0.33</v>
      </c>
      <c r="M1309" t="s">
        <v>75</v>
      </c>
      <c r="N1309" t="s">
        <v>21</v>
      </c>
      <c r="O1309" t="s">
        <v>62</v>
      </c>
      <c r="Q1309" t="str">
        <f>VLOOKUP(A1309&amp;C1309&amp;D1309,Sheet2!$A$1:$AA$177,11,FALSE)</f>
        <v>LocationType.Retail: 0.18;LocationType.Supermarket: 0.3;LocationType.FoodBeverage: 0.072;LocationType.Mall: 0.198;LocationType.Pharmacy: 0.045;LocationType.Accommodation: 0.205;</v>
      </c>
    </row>
    <row r="1310" spans="1:17" x14ac:dyDescent="0.25">
      <c r="A1310">
        <v>0</v>
      </c>
      <c r="B1310" t="s">
        <v>92</v>
      </c>
      <c r="C1310" t="s">
        <v>36</v>
      </c>
      <c r="D1310" t="s">
        <v>53</v>
      </c>
      <c r="E1310" t="s">
        <v>25</v>
      </c>
      <c r="F1310" t="s">
        <v>26</v>
      </c>
      <c r="H1310" t="s">
        <v>27</v>
      </c>
      <c r="I1310">
        <v>0.75</v>
      </c>
      <c r="J1310">
        <v>0.5</v>
      </c>
      <c r="K1310">
        <v>1</v>
      </c>
      <c r="M1310" t="s">
        <v>24</v>
      </c>
    </row>
    <row r="1311" spans="1:17" x14ac:dyDescent="0.25">
      <c r="A1311">
        <v>0</v>
      </c>
      <c r="B1311" t="s">
        <v>92</v>
      </c>
      <c r="C1311" t="s">
        <v>36</v>
      </c>
      <c r="D1311" t="s">
        <v>53</v>
      </c>
      <c r="E1311" t="s">
        <v>20</v>
      </c>
      <c r="F1311" t="s">
        <v>74</v>
      </c>
      <c r="J1311">
        <v>0.25</v>
      </c>
      <c r="K1311">
        <v>0.33</v>
      </c>
      <c r="M1311" t="s">
        <v>75</v>
      </c>
      <c r="N1311" t="s">
        <v>24</v>
      </c>
      <c r="O1311" t="s">
        <v>21</v>
      </c>
    </row>
    <row r="1312" spans="1:17" x14ac:dyDescent="0.25">
      <c r="A1312">
        <v>0</v>
      </c>
      <c r="B1312" t="s">
        <v>92</v>
      </c>
      <c r="C1312" t="s">
        <v>36</v>
      </c>
      <c r="D1312" t="s">
        <v>53</v>
      </c>
      <c r="E1312" t="s">
        <v>28</v>
      </c>
      <c r="F1312" t="s">
        <v>26</v>
      </c>
      <c r="H1312" t="s">
        <v>27</v>
      </c>
      <c r="I1312">
        <v>1</v>
      </c>
      <c r="J1312">
        <v>0.5</v>
      </c>
      <c r="K1312">
        <v>2</v>
      </c>
      <c r="M1312" t="s">
        <v>21</v>
      </c>
    </row>
    <row r="1313" spans="1:17" x14ac:dyDescent="0.25">
      <c r="A1313">
        <v>0</v>
      </c>
      <c r="B1313" t="s">
        <v>92</v>
      </c>
      <c r="C1313" t="s">
        <v>36</v>
      </c>
      <c r="D1313" t="s">
        <v>53</v>
      </c>
      <c r="E1313" t="s">
        <v>20</v>
      </c>
      <c r="F1313" t="s">
        <v>74</v>
      </c>
      <c r="J1313">
        <v>0.25</v>
      </c>
      <c r="K1313">
        <v>0.33</v>
      </c>
      <c r="M1313" t="s">
        <v>75</v>
      </c>
      <c r="N1313" t="s">
        <v>24</v>
      </c>
      <c r="O1313" t="s">
        <v>29</v>
      </c>
      <c r="P1313">
        <v>2500</v>
      </c>
      <c r="Q1313" t="str">
        <f>VLOOKUP(A1313&amp;C1313&amp;D1313,Sheet2!$A$1:$AX$1496,23,FALSE)</f>
        <v>LocationType.BarRestaurant:0.2;LocationType.Park:0.2;LocationType.Recreation:0.15;LocationType.Accommodation:0.45;</v>
      </c>
    </row>
    <row r="1314" spans="1:17" x14ac:dyDescent="0.25">
      <c r="A1314">
        <v>0</v>
      </c>
      <c r="B1314" t="s">
        <v>92</v>
      </c>
      <c r="C1314" t="s">
        <v>36</v>
      </c>
      <c r="D1314" t="s">
        <v>53</v>
      </c>
      <c r="E1314" t="s">
        <v>30</v>
      </c>
      <c r="F1314" t="s">
        <v>26</v>
      </c>
      <c r="H1314" t="s">
        <v>27</v>
      </c>
      <c r="I1314">
        <v>4</v>
      </c>
      <c r="J1314">
        <v>3</v>
      </c>
      <c r="K1314">
        <v>5</v>
      </c>
      <c r="M1314" t="s">
        <v>24</v>
      </c>
    </row>
    <row r="1315" spans="1:17" x14ac:dyDescent="0.25">
      <c r="A1315">
        <v>0</v>
      </c>
      <c r="B1315" t="s">
        <v>92</v>
      </c>
      <c r="C1315" t="s">
        <v>36</v>
      </c>
      <c r="D1315" t="s">
        <v>53</v>
      </c>
      <c r="E1315" t="s">
        <v>20</v>
      </c>
      <c r="F1315" t="s">
        <v>74</v>
      </c>
      <c r="J1315">
        <v>0.25</v>
      </c>
      <c r="K1315">
        <v>0.33</v>
      </c>
      <c r="M1315" t="s">
        <v>75</v>
      </c>
      <c r="N1315" t="s">
        <v>24</v>
      </c>
      <c r="O1315" t="s">
        <v>21</v>
      </c>
    </row>
    <row r="1316" spans="1:17" x14ac:dyDescent="0.25">
      <c r="A1316">
        <v>0</v>
      </c>
      <c r="B1316" t="s">
        <v>92</v>
      </c>
      <c r="C1316" t="s">
        <v>36</v>
      </c>
      <c r="D1316" t="s">
        <v>53</v>
      </c>
      <c r="E1316" t="s">
        <v>18</v>
      </c>
      <c r="F1316" t="s">
        <v>31</v>
      </c>
      <c r="G1316">
        <v>24</v>
      </c>
      <c r="M1316" t="s">
        <v>21</v>
      </c>
    </row>
    <row r="1317" spans="1:17" x14ac:dyDescent="0.25">
      <c r="A1317">
        <v>0</v>
      </c>
      <c r="B1317" t="s">
        <v>92</v>
      </c>
      <c r="C1317" t="s">
        <v>36</v>
      </c>
      <c r="D1317" t="s">
        <v>56</v>
      </c>
      <c r="E1317" t="s">
        <v>18</v>
      </c>
      <c r="F1317" t="s">
        <v>26</v>
      </c>
      <c r="H1317" t="s">
        <v>19</v>
      </c>
      <c r="J1317">
        <v>8</v>
      </c>
      <c r="K1317">
        <v>10</v>
      </c>
      <c r="M1317" t="s">
        <v>21</v>
      </c>
    </row>
    <row r="1318" spans="1:17" x14ac:dyDescent="0.25">
      <c r="A1318">
        <v>0</v>
      </c>
      <c r="B1318" t="s">
        <v>92</v>
      </c>
      <c r="C1318" t="s">
        <v>36</v>
      </c>
      <c r="D1318" t="s">
        <v>56</v>
      </c>
      <c r="E1318" t="s">
        <v>20</v>
      </c>
      <c r="F1318" t="s">
        <v>74</v>
      </c>
      <c r="J1318">
        <v>0.25</v>
      </c>
      <c r="K1318">
        <v>0.33</v>
      </c>
      <c r="M1318" t="s">
        <v>75</v>
      </c>
      <c r="N1318" t="s">
        <v>21</v>
      </c>
      <c r="O1318" t="s">
        <v>29</v>
      </c>
      <c r="P1318">
        <v>2500</v>
      </c>
      <c r="Q1318" t="str">
        <f>VLOOKUP(A1318&amp;C1318&amp;D1318,Sheet2!$A$1:$AX$1496,23,FALSE)</f>
        <v>LocationType.BarRestaurant:0;LocationType.Park:0.2;LocationType.Recreation:0;LocationType.Accommodation:0.8;</v>
      </c>
    </row>
    <row r="1319" spans="1:17" x14ac:dyDescent="0.25">
      <c r="A1319">
        <v>0</v>
      </c>
      <c r="B1319" t="s">
        <v>92</v>
      </c>
      <c r="C1319" t="s">
        <v>36</v>
      </c>
      <c r="D1319" t="s">
        <v>56</v>
      </c>
      <c r="E1319" t="s">
        <v>30</v>
      </c>
      <c r="F1319" t="s">
        <v>26</v>
      </c>
      <c r="H1319" t="s">
        <v>19</v>
      </c>
      <c r="J1319">
        <v>2</v>
      </c>
      <c r="K1319">
        <v>4</v>
      </c>
      <c r="M1319" t="s">
        <v>24</v>
      </c>
    </row>
    <row r="1320" spans="1:17" x14ac:dyDescent="0.25">
      <c r="A1320">
        <v>0</v>
      </c>
      <c r="B1320" t="s">
        <v>92</v>
      </c>
      <c r="C1320" t="s">
        <v>36</v>
      </c>
      <c r="D1320" t="s">
        <v>56</v>
      </c>
      <c r="E1320" t="s">
        <v>20</v>
      </c>
      <c r="F1320" t="s">
        <v>74</v>
      </c>
      <c r="J1320">
        <v>0.25</v>
      </c>
      <c r="K1320">
        <v>0.33</v>
      </c>
      <c r="M1320" t="s">
        <v>75</v>
      </c>
      <c r="N1320" t="s">
        <v>24</v>
      </c>
      <c r="O1320" t="s">
        <v>21</v>
      </c>
    </row>
    <row r="1321" spans="1:17" x14ac:dyDescent="0.25">
      <c r="A1321">
        <v>0</v>
      </c>
      <c r="B1321" t="s">
        <v>92</v>
      </c>
      <c r="C1321" t="s">
        <v>36</v>
      </c>
      <c r="D1321" t="s">
        <v>56</v>
      </c>
      <c r="E1321" t="s">
        <v>28</v>
      </c>
      <c r="F1321" t="s">
        <v>26</v>
      </c>
      <c r="H1321" t="s">
        <v>27</v>
      </c>
      <c r="I1321">
        <v>1</v>
      </c>
      <c r="J1321">
        <v>0.5</v>
      </c>
      <c r="K1321">
        <v>2</v>
      </c>
      <c r="M1321" t="s">
        <v>21</v>
      </c>
    </row>
    <row r="1322" spans="1:17" x14ac:dyDescent="0.25">
      <c r="A1322">
        <v>0</v>
      </c>
      <c r="B1322" t="s">
        <v>92</v>
      </c>
      <c r="C1322" t="s">
        <v>36</v>
      </c>
      <c r="D1322" t="s">
        <v>56</v>
      </c>
      <c r="E1322" t="s">
        <v>18</v>
      </c>
      <c r="F1322" t="s">
        <v>31</v>
      </c>
      <c r="G1322">
        <v>24</v>
      </c>
      <c r="M1322" t="s">
        <v>21</v>
      </c>
    </row>
    <row r="1323" spans="1:17" x14ac:dyDescent="0.25">
      <c r="A1323">
        <v>0</v>
      </c>
      <c r="B1323" t="s">
        <v>92</v>
      </c>
      <c r="C1323" t="s">
        <v>37</v>
      </c>
      <c r="D1323" t="s">
        <v>59</v>
      </c>
      <c r="E1323" t="s">
        <v>18</v>
      </c>
      <c r="F1323" t="s">
        <v>26</v>
      </c>
      <c r="H1323" t="s">
        <v>19</v>
      </c>
      <c r="J1323">
        <v>8</v>
      </c>
      <c r="K1323">
        <v>9</v>
      </c>
      <c r="M1323" t="s">
        <v>21</v>
      </c>
    </row>
    <row r="1324" spans="1:17" x14ac:dyDescent="0.25">
      <c r="A1324">
        <v>0</v>
      </c>
      <c r="B1324" t="s">
        <v>92</v>
      </c>
      <c r="C1324" t="s">
        <v>37</v>
      </c>
      <c r="D1324" t="s">
        <v>59</v>
      </c>
      <c r="E1324" t="s">
        <v>20</v>
      </c>
      <c r="F1324" t="s">
        <v>74</v>
      </c>
      <c r="J1324">
        <v>0.25</v>
      </c>
      <c r="K1324">
        <v>0.33</v>
      </c>
      <c r="M1324" t="s">
        <v>75</v>
      </c>
      <c r="N1324" t="s">
        <v>21</v>
      </c>
      <c r="O1324" t="s">
        <v>62</v>
      </c>
      <c r="Q1324" t="s">
        <v>87</v>
      </c>
    </row>
    <row r="1325" spans="1:17" x14ac:dyDescent="0.25">
      <c r="A1325">
        <v>0</v>
      </c>
      <c r="B1325" t="s">
        <v>92</v>
      </c>
      <c r="C1325" t="s">
        <v>37</v>
      </c>
      <c r="D1325" t="s">
        <v>59</v>
      </c>
      <c r="E1325" t="s">
        <v>35</v>
      </c>
      <c r="F1325" t="s">
        <v>26</v>
      </c>
      <c r="H1325" t="s">
        <v>19</v>
      </c>
      <c r="J1325">
        <v>1</v>
      </c>
      <c r="K1325">
        <v>1.5</v>
      </c>
      <c r="M1325" t="s">
        <v>24</v>
      </c>
    </row>
    <row r="1326" spans="1:17" x14ac:dyDescent="0.25">
      <c r="A1326">
        <v>0</v>
      </c>
      <c r="B1326" t="s">
        <v>92</v>
      </c>
      <c r="C1326" t="s">
        <v>37</v>
      </c>
      <c r="D1326" t="s">
        <v>59</v>
      </c>
      <c r="E1326" t="s">
        <v>20</v>
      </c>
      <c r="F1326" t="s">
        <v>74</v>
      </c>
      <c r="J1326">
        <v>0.25</v>
      </c>
      <c r="K1326">
        <v>0.33</v>
      </c>
      <c r="M1326" t="s">
        <v>75</v>
      </c>
      <c r="N1326" t="s">
        <v>24</v>
      </c>
      <c r="O1326" t="s">
        <v>21</v>
      </c>
    </row>
    <row r="1327" spans="1:17" x14ac:dyDescent="0.25">
      <c r="A1327">
        <v>0</v>
      </c>
      <c r="B1327" t="s">
        <v>92</v>
      </c>
      <c r="C1327" t="s">
        <v>37</v>
      </c>
      <c r="D1327" t="s">
        <v>59</v>
      </c>
      <c r="E1327" t="s">
        <v>18</v>
      </c>
      <c r="F1327" t="s">
        <v>26</v>
      </c>
      <c r="H1327" t="s">
        <v>19</v>
      </c>
      <c r="I1327">
        <v>0.54</v>
      </c>
      <c r="J1327">
        <v>0.08</v>
      </c>
      <c r="K1327">
        <v>0.25</v>
      </c>
      <c r="M1327" t="s">
        <v>24</v>
      </c>
    </row>
    <row r="1328" spans="1:17" x14ac:dyDescent="0.25">
      <c r="A1328">
        <v>0</v>
      </c>
      <c r="B1328" t="s">
        <v>92</v>
      </c>
      <c r="C1328" t="s">
        <v>37</v>
      </c>
      <c r="D1328" t="s">
        <v>59</v>
      </c>
      <c r="E1328" t="s">
        <v>20</v>
      </c>
      <c r="F1328" t="s">
        <v>74</v>
      </c>
      <c r="J1328">
        <v>0.25</v>
      </c>
      <c r="K1328">
        <v>0.33</v>
      </c>
      <c r="M1328" t="s">
        <v>75</v>
      </c>
      <c r="N1328" t="s">
        <v>24</v>
      </c>
      <c r="O1328" t="s">
        <v>62</v>
      </c>
      <c r="Q1328" t="str">
        <f>VLOOKUP(A1328&amp;C1328&amp;D1328,Sheet2!$A$1:$AA$177,11,FALSE)</f>
        <v>LocationType.Retail: 0.12;LocationType.Supermarket: 0.25;LocationType.FoodBeverage: 0.32;LocationType.Mall: 0.08;LocationType.Pharmacy: 0.05;LocationType.Accommodation: 0.18;</v>
      </c>
    </row>
    <row r="1329" spans="1:17" x14ac:dyDescent="0.25">
      <c r="A1329">
        <v>0</v>
      </c>
      <c r="B1329" t="s">
        <v>92</v>
      </c>
      <c r="C1329" t="s">
        <v>37</v>
      </c>
      <c r="D1329" t="s">
        <v>59</v>
      </c>
      <c r="E1329" t="s">
        <v>25</v>
      </c>
      <c r="F1329" t="s">
        <v>26</v>
      </c>
      <c r="H1329" t="s">
        <v>27</v>
      </c>
      <c r="I1329">
        <v>0.54</v>
      </c>
      <c r="J1329">
        <v>0.25</v>
      </c>
      <c r="K1329">
        <v>0.75</v>
      </c>
      <c r="M1329" t="s">
        <v>24</v>
      </c>
    </row>
    <row r="1330" spans="1:17" x14ac:dyDescent="0.25">
      <c r="A1330">
        <v>0</v>
      </c>
      <c r="B1330" t="s">
        <v>92</v>
      </c>
      <c r="C1330" t="s">
        <v>37</v>
      </c>
      <c r="D1330" t="s">
        <v>59</v>
      </c>
      <c r="E1330" t="s">
        <v>20</v>
      </c>
      <c r="F1330" t="s">
        <v>74</v>
      </c>
      <c r="J1330">
        <v>0.25</v>
      </c>
      <c r="K1330">
        <v>0.33</v>
      </c>
      <c r="M1330" t="s">
        <v>75</v>
      </c>
      <c r="N1330" t="s">
        <v>24</v>
      </c>
      <c r="O1330" t="s">
        <v>21</v>
      </c>
    </row>
    <row r="1331" spans="1:17" x14ac:dyDescent="0.25">
      <c r="A1331">
        <v>0</v>
      </c>
      <c r="B1331" t="s">
        <v>92</v>
      </c>
      <c r="C1331" t="s">
        <v>37</v>
      </c>
      <c r="D1331" t="s">
        <v>59</v>
      </c>
      <c r="E1331" t="s">
        <v>28</v>
      </c>
      <c r="F1331" t="s">
        <v>26</v>
      </c>
      <c r="H1331" t="s">
        <v>27</v>
      </c>
      <c r="I1331">
        <v>1</v>
      </c>
      <c r="J1331">
        <v>0.5</v>
      </c>
      <c r="K1331">
        <v>2</v>
      </c>
      <c r="M1331" t="s">
        <v>21</v>
      </c>
    </row>
    <row r="1332" spans="1:17" x14ac:dyDescent="0.25">
      <c r="A1332">
        <v>0</v>
      </c>
      <c r="B1332" t="s">
        <v>92</v>
      </c>
      <c r="C1332" t="s">
        <v>37</v>
      </c>
      <c r="D1332" t="s">
        <v>59</v>
      </c>
      <c r="E1332" t="s">
        <v>20</v>
      </c>
      <c r="F1332" t="s">
        <v>74</v>
      </c>
      <c r="J1332">
        <v>0.25</v>
      </c>
      <c r="K1332">
        <v>0.33</v>
      </c>
      <c r="M1332" t="s">
        <v>75</v>
      </c>
      <c r="N1332" t="s">
        <v>24</v>
      </c>
      <c r="O1332" t="s">
        <v>29</v>
      </c>
      <c r="P1332">
        <v>2500</v>
      </c>
      <c r="Q1332" t="str">
        <f>VLOOKUP(A1332&amp;C1332&amp;D1332,Sheet2!$A$1:$AX$1496,23,FALSE)</f>
        <v>LocationType.BarRestaurant:0.1;LocationType.Park:0.3;LocationType.Recreation:0.25;LocationType.Accommodation:0.35;</v>
      </c>
    </row>
    <row r="1333" spans="1:17" x14ac:dyDescent="0.25">
      <c r="A1333">
        <v>0</v>
      </c>
      <c r="B1333" t="s">
        <v>92</v>
      </c>
      <c r="C1333" t="s">
        <v>37</v>
      </c>
      <c r="D1333" t="s">
        <v>59</v>
      </c>
      <c r="E1333" t="s">
        <v>30</v>
      </c>
      <c r="F1333" t="s">
        <v>26</v>
      </c>
      <c r="H1333" t="s">
        <v>27</v>
      </c>
      <c r="I1333">
        <v>2</v>
      </c>
      <c r="J1333">
        <v>1</v>
      </c>
      <c r="K1333">
        <v>3</v>
      </c>
      <c r="M1333" t="s">
        <v>24</v>
      </c>
    </row>
    <row r="1334" spans="1:17" x14ac:dyDescent="0.25">
      <c r="A1334">
        <v>0</v>
      </c>
      <c r="B1334" t="s">
        <v>92</v>
      </c>
      <c r="C1334" t="s">
        <v>37</v>
      </c>
      <c r="D1334" t="s">
        <v>59</v>
      </c>
      <c r="E1334" t="s">
        <v>20</v>
      </c>
      <c r="F1334" t="s">
        <v>74</v>
      </c>
      <c r="J1334">
        <v>0.25</v>
      </c>
      <c r="K1334">
        <v>0.33</v>
      </c>
      <c r="M1334" t="s">
        <v>75</v>
      </c>
      <c r="N1334" t="s">
        <v>24</v>
      </c>
      <c r="O1334" t="s">
        <v>21</v>
      </c>
    </row>
    <row r="1335" spans="1:17" x14ac:dyDescent="0.25">
      <c r="A1335">
        <v>0</v>
      </c>
      <c r="B1335" t="s">
        <v>92</v>
      </c>
      <c r="C1335" t="s">
        <v>37</v>
      </c>
      <c r="D1335" t="s">
        <v>59</v>
      </c>
      <c r="E1335" t="s">
        <v>18</v>
      </c>
      <c r="F1335" t="s">
        <v>31</v>
      </c>
      <c r="G1335">
        <v>24</v>
      </c>
      <c r="M1335" t="s">
        <v>21</v>
      </c>
    </row>
    <row r="1336" spans="1:17" x14ac:dyDescent="0.25">
      <c r="A1336">
        <v>0</v>
      </c>
      <c r="B1336" t="s">
        <v>92</v>
      </c>
      <c r="C1336" t="s">
        <v>38</v>
      </c>
      <c r="D1336" t="s">
        <v>59</v>
      </c>
      <c r="E1336" t="s">
        <v>18</v>
      </c>
      <c r="F1336" t="s">
        <v>26</v>
      </c>
      <c r="H1336" t="s">
        <v>19</v>
      </c>
      <c r="J1336">
        <v>8</v>
      </c>
      <c r="K1336">
        <v>10</v>
      </c>
      <c r="M1336" t="s">
        <v>21</v>
      </c>
    </row>
    <row r="1337" spans="1:17" x14ac:dyDescent="0.25">
      <c r="A1337">
        <v>0</v>
      </c>
      <c r="B1337" t="s">
        <v>92</v>
      </c>
      <c r="C1337" t="s">
        <v>38</v>
      </c>
      <c r="D1337" t="s">
        <v>59</v>
      </c>
      <c r="E1337" t="s">
        <v>20</v>
      </c>
      <c r="F1337" t="s">
        <v>74</v>
      </c>
      <c r="J1337">
        <v>0.25</v>
      </c>
      <c r="K1337">
        <v>0.33</v>
      </c>
      <c r="M1337" t="s">
        <v>75</v>
      </c>
      <c r="N1337" t="s">
        <v>21</v>
      </c>
      <c r="O1337" t="s">
        <v>29</v>
      </c>
      <c r="P1337">
        <v>2500</v>
      </c>
      <c r="Q1337" t="str">
        <f>VLOOKUP(A1337&amp;C1337&amp;D1337,Sheet2!$A$1:$AX$1496,23,FALSE)</f>
        <v>LocationType.BarRestaurant:0.2;LocationType.Park:0.3;LocationType.Recreation:0;LocationType.Accommodation:0.5;</v>
      </c>
    </row>
    <row r="1338" spans="1:17" x14ac:dyDescent="0.25">
      <c r="A1338">
        <v>0</v>
      </c>
      <c r="B1338" t="s">
        <v>92</v>
      </c>
      <c r="C1338" t="s">
        <v>38</v>
      </c>
      <c r="D1338" t="s">
        <v>59</v>
      </c>
      <c r="E1338" t="s">
        <v>30</v>
      </c>
      <c r="F1338" t="s">
        <v>26</v>
      </c>
      <c r="H1338" t="s">
        <v>27</v>
      </c>
      <c r="I1338">
        <v>3.5</v>
      </c>
      <c r="J1338">
        <v>3</v>
      </c>
      <c r="K1338">
        <v>4</v>
      </c>
      <c r="M1338" t="s">
        <v>24</v>
      </c>
    </row>
    <row r="1339" spans="1:17" x14ac:dyDescent="0.25">
      <c r="A1339">
        <v>0</v>
      </c>
      <c r="B1339" t="s">
        <v>92</v>
      </c>
      <c r="C1339" t="s">
        <v>38</v>
      </c>
      <c r="D1339" t="s">
        <v>59</v>
      </c>
      <c r="E1339" t="s">
        <v>20</v>
      </c>
      <c r="F1339" t="s">
        <v>74</v>
      </c>
      <c r="J1339">
        <v>0.25</v>
      </c>
      <c r="K1339">
        <v>0.33</v>
      </c>
      <c r="M1339" t="s">
        <v>75</v>
      </c>
      <c r="N1339" t="s">
        <v>24</v>
      </c>
      <c r="O1339" t="s">
        <v>21</v>
      </c>
    </row>
    <row r="1340" spans="1:17" x14ac:dyDescent="0.25">
      <c r="A1340">
        <v>0</v>
      </c>
      <c r="B1340" t="s">
        <v>92</v>
      </c>
      <c r="C1340" t="s">
        <v>38</v>
      </c>
      <c r="D1340" t="s">
        <v>59</v>
      </c>
      <c r="E1340" t="s">
        <v>28</v>
      </c>
      <c r="F1340" t="s">
        <v>26</v>
      </c>
      <c r="H1340" t="s">
        <v>27</v>
      </c>
      <c r="I1340">
        <v>1</v>
      </c>
      <c r="J1340">
        <v>0.5</v>
      </c>
      <c r="K1340">
        <v>2</v>
      </c>
      <c r="M1340" t="s">
        <v>21</v>
      </c>
    </row>
    <row r="1341" spans="1:17" x14ac:dyDescent="0.25">
      <c r="A1341">
        <v>0</v>
      </c>
      <c r="B1341" t="s">
        <v>92</v>
      </c>
      <c r="C1341" t="s">
        <v>38</v>
      </c>
      <c r="D1341" t="s">
        <v>59</v>
      </c>
      <c r="E1341" t="s">
        <v>18</v>
      </c>
      <c r="F1341" t="s">
        <v>31</v>
      </c>
      <c r="G1341">
        <v>24</v>
      </c>
      <c r="M1341" t="s">
        <v>21</v>
      </c>
    </row>
    <row r="1342" spans="1:17" x14ac:dyDescent="0.25">
      <c r="A1342">
        <v>0</v>
      </c>
      <c r="B1342" t="s">
        <v>92</v>
      </c>
      <c r="C1342" t="s">
        <v>38</v>
      </c>
      <c r="D1342" t="s">
        <v>55</v>
      </c>
      <c r="E1342" t="s">
        <v>18</v>
      </c>
      <c r="F1342" t="s">
        <v>26</v>
      </c>
      <c r="H1342" t="s">
        <v>19</v>
      </c>
      <c r="J1342">
        <v>12</v>
      </c>
      <c r="K1342">
        <v>14</v>
      </c>
      <c r="M1342" t="s">
        <v>21</v>
      </c>
    </row>
    <row r="1343" spans="1:17" x14ac:dyDescent="0.25">
      <c r="A1343">
        <v>0</v>
      </c>
      <c r="B1343" t="s">
        <v>92</v>
      </c>
      <c r="C1343" t="s">
        <v>38</v>
      </c>
      <c r="D1343" t="s">
        <v>55</v>
      </c>
      <c r="E1343" t="s">
        <v>20</v>
      </c>
      <c r="F1343" t="s">
        <v>74</v>
      </c>
      <c r="J1343">
        <v>0.25</v>
      </c>
      <c r="K1343">
        <v>0.33</v>
      </c>
      <c r="M1343" t="s">
        <v>75</v>
      </c>
      <c r="N1343" t="s">
        <v>21</v>
      </c>
      <c r="O1343" t="s">
        <v>62</v>
      </c>
      <c r="Q1343" t="str">
        <f>VLOOKUP(A1343&amp;C1343&amp;D1343,Sheet2!$A$1:$AA$177,11,FALSE)</f>
        <v>LocationType.Retail: 0.15;LocationType.Supermarket: 0.15;LocationType.FoodBeverage: 0.075;LocationType.Mall: 0.1;LocationType.Pharmacy: 0;LocationType.Accommodation: 0.525;</v>
      </c>
    </row>
    <row r="1344" spans="1:17" x14ac:dyDescent="0.25">
      <c r="A1344">
        <v>0</v>
      </c>
      <c r="B1344" t="s">
        <v>92</v>
      </c>
      <c r="C1344" t="s">
        <v>38</v>
      </c>
      <c r="D1344" t="s">
        <v>55</v>
      </c>
      <c r="E1344" t="s">
        <v>25</v>
      </c>
      <c r="F1344" t="s">
        <v>26</v>
      </c>
      <c r="H1344" t="s">
        <v>27</v>
      </c>
      <c r="I1344">
        <v>0.75</v>
      </c>
      <c r="J1344">
        <v>0.5</v>
      </c>
      <c r="K1344">
        <v>1</v>
      </c>
      <c r="M1344" t="s">
        <v>24</v>
      </c>
    </row>
    <row r="1345" spans="1:17" x14ac:dyDescent="0.25">
      <c r="A1345">
        <v>0</v>
      </c>
      <c r="B1345" t="s">
        <v>92</v>
      </c>
      <c r="C1345" t="s">
        <v>38</v>
      </c>
      <c r="D1345" t="s">
        <v>55</v>
      </c>
      <c r="E1345" t="s">
        <v>20</v>
      </c>
      <c r="F1345" t="s">
        <v>74</v>
      </c>
      <c r="J1345">
        <v>0.25</v>
      </c>
      <c r="K1345">
        <v>0.33</v>
      </c>
      <c r="M1345" t="s">
        <v>75</v>
      </c>
      <c r="N1345" t="s">
        <v>24</v>
      </c>
      <c r="O1345" t="s">
        <v>21</v>
      </c>
      <c r="P1345">
        <v>1000</v>
      </c>
    </row>
    <row r="1346" spans="1:17" x14ac:dyDescent="0.25">
      <c r="A1346">
        <v>0</v>
      </c>
      <c r="B1346" t="s">
        <v>92</v>
      </c>
      <c r="C1346" t="s">
        <v>38</v>
      </c>
      <c r="D1346" t="s">
        <v>55</v>
      </c>
      <c r="E1346" t="s">
        <v>18</v>
      </c>
      <c r="F1346" t="s">
        <v>26</v>
      </c>
      <c r="H1346" t="s">
        <v>19</v>
      </c>
      <c r="J1346">
        <v>1</v>
      </c>
      <c r="K1346">
        <v>2</v>
      </c>
      <c r="M1346" t="s">
        <v>21</v>
      </c>
    </row>
    <row r="1347" spans="1:17" x14ac:dyDescent="0.25">
      <c r="A1347">
        <v>0</v>
      </c>
      <c r="B1347" t="s">
        <v>92</v>
      </c>
      <c r="C1347" t="s">
        <v>38</v>
      </c>
      <c r="D1347" t="s">
        <v>55</v>
      </c>
      <c r="E1347" t="s">
        <v>20</v>
      </c>
      <c r="F1347" t="s">
        <v>74</v>
      </c>
      <c r="J1347">
        <v>0.25</v>
      </c>
      <c r="K1347">
        <v>0.33</v>
      </c>
      <c r="M1347" t="s">
        <v>75</v>
      </c>
      <c r="N1347" t="s">
        <v>21</v>
      </c>
      <c r="O1347" t="s">
        <v>29</v>
      </c>
      <c r="P1347">
        <v>2500</v>
      </c>
      <c r="Q1347" t="str">
        <f>VLOOKUP(A1347&amp;C1347&amp;D1347,Sheet2!$A$1:$AX$1496,23,FALSE)</f>
        <v>LocationType.BarRestaurant:0.3;LocationType.Park:0.35;LocationType.Recreation:0;LocationType.Accommodation:0.35;</v>
      </c>
    </row>
    <row r="1348" spans="1:17" x14ac:dyDescent="0.25">
      <c r="A1348">
        <v>0</v>
      </c>
      <c r="B1348" t="s">
        <v>92</v>
      </c>
      <c r="C1348" t="s">
        <v>38</v>
      </c>
      <c r="D1348" t="s">
        <v>55</v>
      </c>
      <c r="E1348" t="s">
        <v>30</v>
      </c>
      <c r="F1348" t="s">
        <v>26</v>
      </c>
      <c r="H1348" t="s">
        <v>27</v>
      </c>
      <c r="I1348">
        <v>1.5</v>
      </c>
      <c r="J1348">
        <v>1</v>
      </c>
      <c r="K1348">
        <v>2</v>
      </c>
      <c r="M1348" t="s">
        <v>24</v>
      </c>
    </row>
    <row r="1349" spans="1:17" x14ac:dyDescent="0.25">
      <c r="A1349">
        <v>0</v>
      </c>
      <c r="B1349" t="s">
        <v>92</v>
      </c>
      <c r="C1349" t="s">
        <v>38</v>
      </c>
      <c r="D1349" t="s">
        <v>55</v>
      </c>
      <c r="E1349" t="s">
        <v>20</v>
      </c>
      <c r="F1349" t="s">
        <v>74</v>
      </c>
      <c r="J1349">
        <v>0.25</v>
      </c>
      <c r="K1349">
        <v>0.33</v>
      </c>
      <c r="M1349" t="s">
        <v>75</v>
      </c>
      <c r="N1349" t="s">
        <v>24</v>
      </c>
      <c r="O1349" t="s">
        <v>21</v>
      </c>
    </row>
    <row r="1350" spans="1:17" x14ac:dyDescent="0.25">
      <c r="A1350">
        <v>0</v>
      </c>
      <c r="B1350" t="s">
        <v>92</v>
      </c>
      <c r="C1350" t="s">
        <v>38</v>
      </c>
      <c r="D1350" t="s">
        <v>55</v>
      </c>
      <c r="E1350" t="s">
        <v>18</v>
      </c>
      <c r="F1350" t="s">
        <v>31</v>
      </c>
      <c r="G1350">
        <v>24</v>
      </c>
      <c r="M1350" t="s">
        <v>21</v>
      </c>
    </row>
    <row r="1351" spans="1:17" x14ac:dyDescent="0.25">
      <c r="A1351">
        <v>0</v>
      </c>
      <c r="B1351" t="s">
        <v>92</v>
      </c>
      <c r="C1351" t="s">
        <v>37</v>
      </c>
      <c r="D1351" t="s">
        <v>55</v>
      </c>
      <c r="E1351" t="s">
        <v>18</v>
      </c>
      <c r="F1351" t="s">
        <v>26</v>
      </c>
      <c r="H1351" t="s">
        <v>27</v>
      </c>
      <c r="I1351">
        <v>7.5</v>
      </c>
      <c r="J1351">
        <v>6</v>
      </c>
      <c r="K1351">
        <v>8</v>
      </c>
      <c r="M1351" t="s">
        <v>21</v>
      </c>
    </row>
    <row r="1352" spans="1:17" x14ac:dyDescent="0.25">
      <c r="A1352">
        <v>0</v>
      </c>
      <c r="B1352" t="s">
        <v>92</v>
      </c>
      <c r="C1352" t="s">
        <v>37</v>
      </c>
      <c r="D1352" t="s">
        <v>55</v>
      </c>
      <c r="E1352" t="s">
        <v>20</v>
      </c>
      <c r="F1352" t="s">
        <v>74</v>
      </c>
      <c r="J1352">
        <v>0.25</v>
      </c>
      <c r="K1352">
        <v>0.33</v>
      </c>
      <c r="M1352" t="s">
        <v>75</v>
      </c>
      <c r="N1352" t="s">
        <v>21</v>
      </c>
      <c r="O1352" t="s">
        <v>22</v>
      </c>
    </row>
    <row r="1353" spans="1:17" x14ac:dyDescent="0.25">
      <c r="A1353">
        <v>0</v>
      </c>
      <c r="B1353" t="s">
        <v>92</v>
      </c>
      <c r="C1353" t="s">
        <v>37</v>
      </c>
      <c r="D1353" t="s">
        <v>55</v>
      </c>
      <c r="E1353" t="s">
        <v>23</v>
      </c>
      <c r="F1353" t="s">
        <v>26</v>
      </c>
      <c r="H1353" t="s">
        <v>19</v>
      </c>
      <c r="J1353">
        <v>6</v>
      </c>
      <c r="K1353">
        <v>7.5</v>
      </c>
      <c r="M1353" t="s">
        <v>22</v>
      </c>
    </row>
    <row r="1354" spans="1:17" x14ac:dyDescent="0.25">
      <c r="A1354">
        <v>0</v>
      </c>
      <c r="B1354" t="s">
        <v>92</v>
      </c>
      <c r="C1354" t="s">
        <v>37</v>
      </c>
      <c r="D1354" t="s">
        <v>55</v>
      </c>
      <c r="E1354" t="s">
        <v>20</v>
      </c>
      <c r="F1354" t="s">
        <v>74</v>
      </c>
      <c r="J1354">
        <v>0.25</v>
      </c>
      <c r="K1354">
        <v>0.33</v>
      </c>
      <c r="M1354" t="s">
        <v>75</v>
      </c>
      <c r="N1354" t="s">
        <v>24</v>
      </c>
      <c r="O1354" t="s">
        <v>21</v>
      </c>
    </row>
    <row r="1355" spans="1:17" x14ac:dyDescent="0.25">
      <c r="A1355">
        <v>0</v>
      </c>
      <c r="B1355" t="s">
        <v>92</v>
      </c>
      <c r="C1355" t="s">
        <v>37</v>
      </c>
      <c r="D1355" t="s">
        <v>55</v>
      </c>
      <c r="E1355" t="s">
        <v>28</v>
      </c>
      <c r="F1355" t="s">
        <v>26</v>
      </c>
      <c r="H1355" t="s">
        <v>27</v>
      </c>
      <c r="I1355">
        <v>1.5</v>
      </c>
      <c r="J1355">
        <v>1</v>
      </c>
      <c r="K1355">
        <v>2</v>
      </c>
      <c r="M1355" t="s">
        <v>21</v>
      </c>
    </row>
    <row r="1356" spans="1:17" x14ac:dyDescent="0.25">
      <c r="A1356">
        <v>0</v>
      </c>
      <c r="B1356" t="s">
        <v>92</v>
      </c>
      <c r="C1356" t="s">
        <v>37</v>
      </c>
      <c r="D1356" t="s">
        <v>55</v>
      </c>
      <c r="E1356" t="s">
        <v>20</v>
      </c>
      <c r="F1356" t="s">
        <v>74</v>
      </c>
      <c r="J1356">
        <v>0.25</v>
      </c>
      <c r="K1356">
        <v>0.33</v>
      </c>
      <c r="M1356" t="s">
        <v>75</v>
      </c>
      <c r="N1356" t="s">
        <v>24</v>
      </c>
      <c r="O1356" t="s">
        <v>29</v>
      </c>
      <c r="P1356">
        <v>2500</v>
      </c>
      <c r="Q1356" t="str">
        <f>VLOOKUP(A1356&amp;C1356&amp;D1356,Sheet2!$A$1:$AX$1496,23,FALSE)</f>
        <v>LocationType.BarRestaurant:0.3;LocationType.Park:0.1;LocationType.Recreation:0.05;LocationType.Accommodation:0.55;</v>
      </c>
    </row>
    <row r="1357" spans="1:17" x14ac:dyDescent="0.25">
      <c r="A1357">
        <v>0</v>
      </c>
      <c r="B1357" t="s">
        <v>92</v>
      </c>
      <c r="C1357" t="s">
        <v>37</v>
      </c>
      <c r="D1357" t="s">
        <v>55</v>
      </c>
      <c r="E1357" t="s">
        <v>30</v>
      </c>
      <c r="F1357" t="s">
        <v>26</v>
      </c>
      <c r="H1357" t="s">
        <v>27</v>
      </c>
      <c r="I1357">
        <v>3</v>
      </c>
      <c r="J1357">
        <v>2</v>
      </c>
      <c r="K1357">
        <v>5</v>
      </c>
      <c r="M1357" t="s">
        <v>24</v>
      </c>
    </row>
    <row r="1358" spans="1:17" x14ac:dyDescent="0.25">
      <c r="A1358">
        <v>0</v>
      </c>
      <c r="B1358" t="s">
        <v>92</v>
      </c>
      <c r="C1358" t="s">
        <v>37</v>
      </c>
      <c r="D1358" t="s">
        <v>55</v>
      </c>
      <c r="E1358" t="s">
        <v>20</v>
      </c>
      <c r="F1358" t="s">
        <v>74</v>
      </c>
      <c r="J1358">
        <v>0.25</v>
      </c>
      <c r="K1358">
        <v>0.33</v>
      </c>
      <c r="M1358" t="s">
        <v>75</v>
      </c>
      <c r="N1358" t="s">
        <v>24</v>
      </c>
      <c r="O1358" t="s">
        <v>21</v>
      </c>
      <c r="P1358">
        <v>1000</v>
      </c>
    </row>
    <row r="1359" spans="1:17" x14ac:dyDescent="0.25">
      <c r="A1359">
        <v>0</v>
      </c>
      <c r="B1359" t="s">
        <v>92</v>
      </c>
      <c r="C1359" t="s">
        <v>37</v>
      </c>
      <c r="D1359" t="s">
        <v>55</v>
      </c>
      <c r="E1359" t="s">
        <v>18</v>
      </c>
      <c r="F1359" t="s">
        <v>31</v>
      </c>
      <c r="G1359">
        <v>24</v>
      </c>
      <c r="M1359" t="s">
        <v>21</v>
      </c>
    </row>
    <row r="1360" spans="1:17" x14ac:dyDescent="0.25">
      <c r="A1360">
        <v>0</v>
      </c>
      <c r="B1360" t="s">
        <v>92</v>
      </c>
      <c r="C1360" t="s">
        <v>38</v>
      </c>
      <c r="D1360" t="s">
        <v>53</v>
      </c>
      <c r="E1360" t="s">
        <v>18</v>
      </c>
      <c r="F1360" t="s">
        <v>26</v>
      </c>
      <c r="H1360" t="s">
        <v>19</v>
      </c>
      <c r="J1360">
        <v>8</v>
      </c>
      <c r="K1360">
        <v>11</v>
      </c>
      <c r="M1360" t="s">
        <v>21</v>
      </c>
    </row>
    <row r="1361" spans="1:17" x14ac:dyDescent="0.25">
      <c r="A1361">
        <v>0</v>
      </c>
      <c r="B1361" t="s">
        <v>92</v>
      </c>
      <c r="C1361" t="s">
        <v>38</v>
      </c>
      <c r="D1361" t="s">
        <v>53</v>
      </c>
      <c r="E1361" t="s">
        <v>20</v>
      </c>
      <c r="F1361" t="s">
        <v>74</v>
      </c>
      <c r="J1361">
        <v>0.25</v>
      </c>
      <c r="K1361">
        <v>0.33</v>
      </c>
      <c r="M1361" t="s">
        <v>75</v>
      </c>
      <c r="N1361" t="s">
        <v>21</v>
      </c>
      <c r="O1361" t="s">
        <v>62</v>
      </c>
      <c r="Q1361" t="str">
        <f>VLOOKUP(A1361&amp;C1361&amp;D1361,Sheet2!$A$1:$AA$177,11,FALSE)</f>
        <v>LocationType.Retail: 0.075;LocationType.Supermarket: 0.2;LocationType.FoodBeverage: 0.05;LocationType.Mall: 0.125;LocationType.Pharmacy: 0;LocationType.Accommodation: 0.55;</v>
      </c>
    </row>
    <row r="1362" spans="1:17" x14ac:dyDescent="0.25">
      <c r="A1362">
        <v>0</v>
      </c>
      <c r="B1362" t="s">
        <v>92</v>
      </c>
      <c r="C1362" t="s">
        <v>38</v>
      </c>
      <c r="D1362" t="s">
        <v>53</v>
      </c>
      <c r="E1362" t="s">
        <v>25</v>
      </c>
      <c r="F1362" t="s">
        <v>26</v>
      </c>
      <c r="H1362" t="s">
        <v>27</v>
      </c>
      <c r="I1362">
        <v>0.75</v>
      </c>
      <c r="J1362">
        <v>0.5</v>
      </c>
      <c r="K1362">
        <v>1</v>
      </c>
      <c r="M1362" t="s">
        <v>24</v>
      </c>
    </row>
    <row r="1363" spans="1:17" x14ac:dyDescent="0.25">
      <c r="A1363">
        <v>0</v>
      </c>
      <c r="B1363" t="s">
        <v>92</v>
      </c>
      <c r="C1363" t="s">
        <v>38</v>
      </c>
      <c r="D1363" t="s">
        <v>53</v>
      </c>
      <c r="E1363" t="s">
        <v>20</v>
      </c>
      <c r="F1363" t="s">
        <v>74</v>
      </c>
      <c r="J1363">
        <v>0.25</v>
      </c>
      <c r="K1363">
        <v>0.33</v>
      </c>
      <c r="M1363" t="s">
        <v>75</v>
      </c>
      <c r="N1363" t="s">
        <v>24</v>
      </c>
      <c r="O1363" t="s">
        <v>21</v>
      </c>
    </row>
    <row r="1364" spans="1:17" x14ac:dyDescent="0.25">
      <c r="A1364">
        <v>0</v>
      </c>
      <c r="B1364" t="s">
        <v>92</v>
      </c>
      <c r="C1364" t="s">
        <v>38</v>
      </c>
      <c r="D1364" t="s">
        <v>53</v>
      </c>
      <c r="E1364" t="s">
        <v>28</v>
      </c>
      <c r="F1364" t="s">
        <v>26</v>
      </c>
      <c r="H1364" t="s">
        <v>27</v>
      </c>
      <c r="I1364">
        <v>1</v>
      </c>
      <c r="J1364">
        <v>0.5</v>
      </c>
      <c r="K1364">
        <v>2</v>
      </c>
      <c r="M1364" t="s">
        <v>21</v>
      </c>
    </row>
    <row r="1365" spans="1:17" x14ac:dyDescent="0.25">
      <c r="A1365">
        <v>0</v>
      </c>
      <c r="B1365" t="s">
        <v>92</v>
      </c>
      <c r="C1365" t="s">
        <v>38</v>
      </c>
      <c r="D1365" t="s">
        <v>53</v>
      </c>
      <c r="E1365" t="s">
        <v>18</v>
      </c>
      <c r="F1365" t="s">
        <v>31</v>
      </c>
      <c r="G1365">
        <v>24</v>
      </c>
      <c r="M1365" t="s">
        <v>21</v>
      </c>
    </row>
    <row r="1366" spans="1:17" x14ac:dyDescent="0.25">
      <c r="A1366">
        <v>0</v>
      </c>
      <c r="B1366" t="s">
        <v>92</v>
      </c>
      <c r="C1366" t="s">
        <v>37</v>
      </c>
      <c r="D1366" t="s">
        <v>53</v>
      </c>
      <c r="E1366" t="s">
        <v>18</v>
      </c>
      <c r="F1366" t="s">
        <v>26</v>
      </c>
      <c r="H1366" t="s">
        <v>27</v>
      </c>
      <c r="I1366">
        <v>6.5</v>
      </c>
      <c r="J1366">
        <v>6</v>
      </c>
      <c r="K1366">
        <v>7</v>
      </c>
      <c r="M1366" t="s">
        <v>21</v>
      </c>
    </row>
    <row r="1367" spans="1:17" x14ac:dyDescent="0.25">
      <c r="A1367">
        <v>0</v>
      </c>
      <c r="B1367" t="s">
        <v>92</v>
      </c>
      <c r="C1367" t="s">
        <v>37</v>
      </c>
      <c r="D1367" t="s">
        <v>53</v>
      </c>
      <c r="E1367" t="s">
        <v>20</v>
      </c>
      <c r="F1367" t="s">
        <v>74</v>
      </c>
      <c r="J1367">
        <v>0.25</v>
      </c>
      <c r="K1367">
        <v>0.33</v>
      </c>
      <c r="M1367" t="s">
        <v>75</v>
      </c>
      <c r="N1367" t="s">
        <v>21</v>
      </c>
      <c r="O1367" t="s">
        <v>32</v>
      </c>
    </row>
    <row r="1368" spans="1:17" x14ac:dyDescent="0.25">
      <c r="A1368">
        <v>0</v>
      </c>
      <c r="B1368" t="s">
        <v>92</v>
      </c>
      <c r="C1368" t="s">
        <v>37</v>
      </c>
      <c r="D1368" t="s">
        <v>53</v>
      </c>
      <c r="E1368" t="s">
        <v>33</v>
      </c>
      <c r="F1368" t="s">
        <v>26</v>
      </c>
      <c r="H1368" t="s">
        <v>19</v>
      </c>
      <c r="J1368">
        <v>3</v>
      </c>
      <c r="K1368">
        <v>3.5</v>
      </c>
      <c r="M1368" t="s">
        <v>32</v>
      </c>
    </row>
    <row r="1369" spans="1:17" x14ac:dyDescent="0.25">
      <c r="A1369">
        <v>0</v>
      </c>
      <c r="B1369" t="s">
        <v>92</v>
      </c>
      <c r="C1369" t="s">
        <v>37</v>
      </c>
      <c r="D1369" t="s">
        <v>53</v>
      </c>
      <c r="E1369" t="s">
        <v>34</v>
      </c>
      <c r="F1369" t="s">
        <v>26</v>
      </c>
      <c r="H1369" t="s">
        <v>19</v>
      </c>
      <c r="J1369">
        <v>0.5</v>
      </c>
      <c r="K1369">
        <v>0.75</v>
      </c>
      <c r="M1369" t="s">
        <v>24</v>
      </c>
    </row>
    <row r="1370" spans="1:17" x14ac:dyDescent="0.25">
      <c r="A1370">
        <v>0</v>
      </c>
      <c r="B1370" t="s">
        <v>92</v>
      </c>
      <c r="C1370" t="s">
        <v>37</v>
      </c>
      <c r="D1370" t="s">
        <v>53</v>
      </c>
      <c r="E1370" t="s">
        <v>33</v>
      </c>
      <c r="F1370" t="s">
        <v>26</v>
      </c>
      <c r="H1370" t="s">
        <v>27</v>
      </c>
      <c r="I1370">
        <v>2.5</v>
      </c>
      <c r="J1370">
        <v>2</v>
      </c>
      <c r="K1370">
        <v>3</v>
      </c>
      <c r="M1370" t="s">
        <v>32</v>
      </c>
    </row>
    <row r="1371" spans="1:17" x14ac:dyDescent="0.25">
      <c r="A1371">
        <v>0</v>
      </c>
      <c r="B1371" t="s">
        <v>92</v>
      </c>
      <c r="C1371" t="s">
        <v>37</v>
      </c>
      <c r="D1371" t="s">
        <v>53</v>
      </c>
      <c r="E1371" t="s">
        <v>20</v>
      </c>
      <c r="F1371" t="s">
        <v>74</v>
      </c>
      <c r="J1371">
        <v>0.25</v>
      </c>
      <c r="K1371">
        <v>0.33</v>
      </c>
      <c r="M1371" t="s">
        <v>75</v>
      </c>
      <c r="N1371" t="s">
        <v>24</v>
      </c>
      <c r="O1371" t="s">
        <v>21</v>
      </c>
    </row>
    <row r="1372" spans="1:17" x14ac:dyDescent="0.25">
      <c r="A1372">
        <v>0</v>
      </c>
      <c r="B1372" t="s">
        <v>92</v>
      </c>
      <c r="C1372" t="s">
        <v>37</v>
      </c>
      <c r="D1372" t="s">
        <v>53</v>
      </c>
      <c r="E1372" t="s">
        <v>28</v>
      </c>
      <c r="F1372" t="s">
        <v>26</v>
      </c>
      <c r="H1372" t="s">
        <v>27</v>
      </c>
      <c r="I1372">
        <v>0.5</v>
      </c>
      <c r="J1372">
        <v>0.33</v>
      </c>
      <c r="K1372">
        <v>0.75</v>
      </c>
      <c r="M1372" t="s">
        <v>21</v>
      </c>
    </row>
    <row r="1373" spans="1:17" x14ac:dyDescent="0.25">
      <c r="A1373">
        <v>0</v>
      </c>
      <c r="B1373" t="s">
        <v>92</v>
      </c>
      <c r="C1373" t="s">
        <v>37</v>
      </c>
      <c r="D1373" t="s">
        <v>53</v>
      </c>
      <c r="E1373" t="s">
        <v>20</v>
      </c>
      <c r="F1373" t="s">
        <v>74</v>
      </c>
      <c r="J1373">
        <v>0.25</v>
      </c>
      <c r="K1373">
        <v>0.33</v>
      </c>
      <c r="M1373" t="s">
        <v>75</v>
      </c>
      <c r="N1373" t="s">
        <v>24</v>
      </c>
      <c r="O1373" t="s">
        <v>29</v>
      </c>
      <c r="P1373">
        <v>2500</v>
      </c>
      <c r="Q1373" t="str">
        <f>VLOOKUP(A1373&amp;C1373&amp;D1373,Sheet2!$A$1:$AX$1496,23,FALSE)</f>
        <v>LocationType.BarRestaurant:0.25;LocationType.Park:0.2;LocationType.Recreation:0.15;LocationType.Accommodation:0.4;</v>
      </c>
    </row>
    <row r="1374" spans="1:17" x14ac:dyDescent="0.25">
      <c r="A1374">
        <v>0</v>
      </c>
      <c r="B1374" t="s">
        <v>92</v>
      </c>
      <c r="C1374" t="s">
        <v>37</v>
      </c>
      <c r="D1374" t="s">
        <v>53</v>
      </c>
      <c r="E1374" t="s">
        <v>30</v>
      </c>
      <c r="F1374" t="s">
        <v>26</v>
      </c>
      <c r="H1374" t="s">
        <v>27</v>
      </c>
      <c r="I1374">
        <v>3.5</v>
      </c>
      <c r="J1374">
        <v>3</v>
      </c>
      <c r="K1374">
        <v>5</v>
      </c>
      <c r="M1374" t="s">
        <v>24</v>
      </c>
    </row>
    <row r="1375" spans="1:17" x14ac:dyDescent="0.25">
      <c r="A1375">
        <v>0</v>
      </c>
      <c r="B1375" t="s">
        <v>92</v>
      </c>
      <c r="C1375" t="s">
        <v>37</v>
      </c>
      <c r="D1375" t="s">
        <v>53</v>
      </c>
      <c r="E1375" t="s">
        <v>20</v>
      </c>
      <c r="F1375" t="s">
        <v>74</v>
      </c>
      <c r="J1375">
        <v>0.25</v>
      </c>
      <c r="K1375">
        <v>0.33</v>
      </c>
      <c r="M1375" t="s">
        <v>75</v>
      </c>
      <c r="N1375" t="s">
        <v>24</v>
      </c>
      <c r="O1375" t="s">
        <v>21</v>
      </c>
    </row>
    <row r="1376" spans="1:17" x14ac:dyDescent="0.25">
      <c r="A1376">
        <v>0</v>
      </c>
      <c r="B1376" t="s">
        <v>92</v>
      </c>
      <c r="C1376" t="s">
        <v>37</v>
      </c>
      <c r="D1376" t="s">
        <v>53</v>
      </c>
      <c r="E1376" t="s">
        <v>18</v>
      </c>
      <c r="F1376" t="s">
        <v>31</v>
      </c>
      <c r="G1376">
        <v>24</v>
      </c>
      <c r="M1376" t="s">
        <v>21</v>
      </c>
    </row>
    <row r="1377" spans="1:17" x14ac:dyDescent="0.25">
      <c r="A1377">
        <v>0</v>
      </c>
      <c r="B1377" t="s">
        <v>92</v>
      </c>
      <c r="C1377" t="s">
        <v>38</v>
      </c>
      <c r="D1377" t="s">
        <v>56</v>
      </c>
      <c r="E1377" t="s">
        <v>18</v>
      </c>
      <c r="F1377" t="s">
        <v>26</v>
      </c>
      <c r="H1377" t="s">
        <v>19</v>
      </c>
      <c r="J1377">
        <v>8</v>
      </c>
      <c r="K1377">
        <v>14</v>
      </c>
      <c r="M1377" t="s">
        <v>21</v>
      </c>
    </row>
    <row r="1378" spans="1:17" x14ac:dyDescent="0.25">
      <c r="A1378">
        <v>0</v>
      </c>
      <c r="B1378" t="s">
        <v>92</v>
      </c>
      <c r="C1378" t="s">
        <v>38</v>
      </c>
      <c r="D1378" t="s">
        <v>56</v>
      </c>
      <c r="E1378" t="s">
        <v>28</v>
      </c>
      <c r="F1378" t="s">
        <v>26</v>
      </c>
      <c r="H1378" t="s">
        <v>27</v>
      </c>
      <c r="I1378">
        <v>1</v>
      </c>
      <c r="J1378">
        <v>0.5</v>
      </c>
      <c r="K1378">
        <v>2</v>
      </c>
      <c r="M1378" t="s">
        <v>21</v>
      </c>
    </row>
    <row r="1379" spans="1:17" x14ac:dyDescent="0.25">
      <c r="A1379">
        <v>0</v>
      </c>
      <c r="B1379" t="s">
        <v>92</v>
      </c>
      <c r="C1379" t="s">
        <v>38</v>
      </c>
      <c r="D1379" t="s">
        <v>56</v>
      </c>
      <c r="E1379" t="s">
        <v>18</v>
      </c>
      <c r="F1379" t="s">
        <v>31</v>
      </c>
      <c r="G1379">
        <v>24</v>
      </c>
      <c r="M1379" t="s">
        <v>21</v>
      </c>
    </row>
    <row r="1380" spans="1:17" x14ac:dyDescent="0.25">
      <c r="A1380">
        <v>0</v>
      </c>
      <c r="B1380" t="s">
        <v>92</v>
      </c>
      <c r="C1380" t="s">
        <v>37</v>
      </c>
      <c r="D1380" t="s">
        <v>56</v>
      </c>
      <c r="E1380" t="s">
        <v>18</v>
      </c>
      <c r="F1380" t="s">
        <v>26</v>
      </c>
      <c r="H1380" t="s">
        <v>27</v>
      </c>
      <c r="I1380">
        <v>7.5</v>
      </c>
      <c r="J1380">
        <v>6</v>
      </c>
      <c r="K1380">
        <v>8</v>
      </c>
      <c r="M1380" t="s">
        <v>21</v>
      </c>
    </row>
    <row r="1381" spans="1:17" x14ac:dyDescent="0.25">
      <c r="A1381">
        <v>0</v>
      </c>
      <c r="B1381" t="s">
        <v>92</v>
      </c>
      <c r="C1381" t="s">
        <v>37</v>
      </c>
      <c r="D1381" t="s">
        <v>56</v>
      </c>
      <c r="E1381" t="s">
        <v>20</v>
      </c>
      <c r="F1381" t="s">
        <v>74</v>
      </c>
      <c r="J1381">
        <v>0.25</v>
      </c>
      <c r="K1381">
        <v>0.33</v>
      </c>
      <c r="M1381" t="s">
        <v>75</v>
      </c>
      <c r="N1381" t="s">
        <v>21</v>
      </c>
      <c r="O1381" t="s">
        <v>22</v>
      </c>
    </row>
    <row r="1382" spans="1:17" x14ac:dyDescent="0.25">
      <c r="A1382">
        <v>0</v>
      </c>
      <c r="B1382" t="s">
        <v>92</v>
      </c>
      <c r="C1382" t="s">
        <v>37</v>
      </c>
      <c r="D1382" t="s">
        <v>56</v>
      </c>
      <c r="E1382" t="s">
        <v>23</v>
      </c>
      <c r="F1382" t="s">
        <v>26</v>
      </c>
      <c r="H1382" t="s">
        <v>19</v>
      </c>
      <c r="J1382">
        <v>6</v>
      </c>
      <c r="K1382">
        <v>8</v>
      </c>
      <c r="M1382" t="s">
        <v>22</v>
      </c>
    </row>
    <row r="1383" spans="1:17" x14ac:dyDescent="0.25">
      <c r="A1383">
        <v>0</v>
      </c>
      <c r="B1383" t="s">
        <v>92</v>
      </c>
      <c r="C1383" t="s">
        <v>37</v>
      </c>
      <c r="D1383" t="s">
        <v>56</v>
      </c>
      <c r="E1383" t="s">
        <v>20</v>
      </c>
      <c r="F1383" t="s">
        <v>74</v>
      </c>
      <c r="J1383">
        <v>0.25</v>
      </c>
      <c r="K1383">
        <v>0.33</v>
      </c>
      <c r="M1383" t="s">
        <v>75</v>
      </c>
      <c r="N1383" t="s">
        <v>24</v>
      </c>
      <c r="O1383" t="s">
        <v>29</v>
      </c>
      <c r="P1383">
        <v>2500</v>
      </c>
      <c r="Q1383" t="str">
        <f>VLOOKUP(A1383&amp;C1383&amp;D1383,Sheet2!$A$1:$AX$1496,23,FALSE)</f>
        <v>LocationType.BarRestaurant:0;LocationType.Park:0.3;LocationType.Recreation:0;LocationType.Accommodation:0.7;</v>
      </c>
    </row>
    <row r="1384" spans="1:17" x14ac:dyDescent="0.25">
      <c r="A1384">
        <v>0</v>
      </c>
      <c r="B1384" t="s">
        <v>92</v>
      </c>
      <c r="C1384" t="s">
        <v>37</v>
      </c>
      <c r="D1384" t="s">
        <v>56</v>
      </c>
      <c r="E1384" t="s">
        <v>30</v>
      </c>
      <c r="F1384" t="s">
        <v>26</v>
      </c>
      <c r="H1384" t="s">
        <v>19</v>
      </c>
      <c r="J1384">
        <v>4</v>
      </c>
      <c r="K1384">
        <v>5.5</v>
      </c>
      <c r="M1384" t="s">
        <v>24</v>
      </c>
    </row>
    <row r="1385" spans="1:17" x14ac:dyDescent="0.25">
      <c r="A1385">
        <v>0</v>
      </c>
      <c r="B1385" t="s">
        <v>92</v>
      </c>
      <c r="C1385" t="s">
        <v>37</v>
      </c>
      <c r="D1385" t="s">
        <v>56</v>
      </c>
      <c r="E1385" t="s">
        <v>20</v>
      </c>
      <c r="F1385" t="s">
        <v>74</v>
      </c>
      <c r="J1385">
        <v>0.25</v>
      </c>
      <c r="K1385">
        <v>0.33</v>
      </c>
      <c r="M1385" t="s">
        <v>75</v>
      </c>
      <c r="N1385" t="s">
        <v>24</v>
      </c>
      <c r="O1385" t="s">
        <v>21</v>
      </c>
      <c r="P1385">
        <v>1000</v>
      </c>
    </row>
    <row r="1386" spans="1:17" x14ac:dyDescent="0.25">
      <c r="A1386">
        <v>0</v>
      </c>
      <c r="B1386" t="s">
        <v>92</v>
      </c>
      <c r="C1386" t="s">
        <v>37</v>
      </c>
      <c r="D1386" t="s">
        <v>56</v>
      </c>
      <c r="E1386" t="s">
        <v>28</v>
      </c>
      <c r="F1386" t="s">
        <v>26</v>
      </c>
      <c r="H1386" t="s">
        <v>27</v>
      </c>
      <c r="I1386">
        <v>0.75</v>
      </c>
      <c r="J1386">
        <v>0.5</v>
      </c>
      <c r="K1386">
        <v>1</v>
      </c>
      <c r="M1386" t="s">
        <v>21</v>
      </c>
    </row>
    <row r="1387" spans="1:17" x14ac:dyDescent="0.25">
      <c r="A1387">
        <v>0</v>
      </c>
      <c r="B1387" t="s">
        <v>92</v>
      </c>
      <c r="C1387" t="s">
        <v>37</v>
      </c>
      <c r="D1387" t="s">
        <v>56</v>
      </c>
      <c r="E1387" t="s">
        <v>20</v>
      </c>
      <c r="F1387" t="s">
        <v>74</v>
      </c>
      <c r="J1387">
        <v>0.25</v>
      </c>
      <c r="K1387">
        <v>0.33</v>
      </c>
      <c r="M1387" t="s">
        <v>75</v>
      </c>
      <c r="N1387" t="s">
        <v>24</v>
      </c>
      <c r="O1387" t="s">
        <v>21</v>
      </c>
    </row>
    <row r="1388" spans="1:17" x14ac:dyDescent="0.25">
      <c r="A1388">
        <v>0</v>
      </c>
      <c r="B1388" t="s">
        <v>92</v>
      </c>
      <c r="C1388" t="s">
        <v>37</v>
      </c>
      <c r="D1388" t="s">
        <v>56</v>
      </c>
      <c r="E1388" t="s">
        <v>18</v>
      </c>
      <c r="F1388" t="s">
        <v>31</v>
      </c>
      <c r="G1388">
        <v>24</v>
      </c>
      <c r="M1388" t="s">
        <v>21</v>
      </c>
    </row>
    <row r="1389" spans="1:17" x14ac:dyDescent="0.25">
      <c r="A1389">
        <v>0</v>
      </c>
      <c r="B1389" t="s">
        <v>92</v>
      </c>
      <c r="C1389" t="s">
        <v>37</v>
      </c>
      <c r="D1389" t="s">
        <v>52</v>
      </c>
      <c r="E1389" t="s">
        <v>18</v>
      </c>
      <c r="F1389" t="s">
        <v>26</v>
      </c>
      <c r="H1389" t="s">
        <v>19</v>
      </c>
      <c r="J1389">
        <v>8</v>
      </c>
      <c r="K1389">
        <v>9</v>
      </c>
      <c r="M1389" t="s">
        <v>21</v>
      </c>
    </row>
    <row r="1390" spans="1:17" x14ac:dyDescent="0.25">
      <c r="A1390">
        <v>0</v>
      </c>
      <c r="B1390" t="s">
        <v>92</v>
      </c>
      <c r="C1390" t="s">
        <v>37</v>
      </c>
      <c r="D1390" t="s">
        <v>52</v>
      </c>
      <c r="E1390" t="s">
        <v>28</v>
      </c>
      <c r="F1390" t="s">
        <v>26</v>
      </c>
      <c r="H1390" t="s">
        <v>27</v>
      </c>
      <c r="I1390">
        <v>1</v>
      </c>
      <c r="J1390">
        <v>0.5</v>
      </c>
      <c r="K1390">
        <v>2</v>
      </c>
      <c r="M1390" t="s">
        <v>21</v>
      </c>
    </row>
    <row r="1391" spans="1:17" x14ac:dyDescent="0.25">
      <c r="A1391">
        <v>0</v>
      </c>
      <c r="B1391" t="s">
        <v>92</v>
      </c>
      <c r="C1391" t="s">
        <v>37</v>
      </c>
      <c r="D1391" t="s">
        <v>52</v>
      </c>
      <c r="E1391" t="s">
        <v>20</v>
      </c>
      <c r="F1391" t="s">
        <v>74</v>
      </c>
      <c r="J1391">
        <v>0.25</v>
      </c>
      <c r="K1391">
        <v>0.33</v>
      </c>
      <c r="M1391" t="s">
        <v>75</v>
      </c>
      <c r="N1391" t="s">
        <v>24</v>
      </c>
      <c r="O1391" t="s">
        <v>29</v>
      </c>
      <c r="P1391">
        <v>2500</v>
      </c>
      <c r="Q1391" t="str">
        <f>VLOOKUP(A1391&amp;C1391&amp;D1391,Sheet2!$A$1:$AX$1496,23,FALSE)</f>
        <v>LocationType.BarRestaurant:0.25;LocationType.Park:0.2;LocationType.Recreation:0.15;LocationType.Accommodation:0.4;</v>
      </c>
    </row>
    <row r="1392" spans="1:17" x14ac:dyDescent="0.25">
      <c r="A1392">
        <v>0</v>
      </c>
      <c r="B1392" t="s">
        <v>92</v>
      </c>
      <c r="C1392" t="s">
        <v>37</v>
      </c>
      <c r="D1392" t="s">
        <v>52</v>
      </c>
      <c r="E1392" t="s">
        <v>30</v>
      </c>
      <c r="F1392" t="s">
        <v>26</v>
      </c>
      <c r="H1392" t="s">
        <v>27</v>
      </c>
      <c r="I1392">
        <v>3.5</v>
      </c>
      <c r="J1392">
        <v>3</v>
      </c>
      <c r="K1392">
        <v>5</v>
      </c>
      <c r="M1392" t="s">
        <v>24</v>
      </c>
    </row>
    <row r="1393" spans="1:17" x14ac:dyDescent="0.25">
      <c r="A1393">
        <v>0</v>
      </c>
      <c r="B1393" t="s">
        <v>92</v>
      </c>
      <c r="C1393" t="s">
        <v>37</v>
      </c>
      <c r="D1393" t="s">
        <v>52</v>
      </c>
      <c r="E1393" t="s">
        <v>20</v>
      </c>
      <c r="F1393" t="s">
        <v>74</v>
      </c>
      <c r="J1393">
        <v>0.25</v>
      </c>
      <c r="K1393">
        <v>0.33</v>
      </c>
      <c r="M1393" t="s">
        <v>75</v>
      </c>
      <c r="N1393" t="s">
        <v>24</v>
      </c>
      <c r="O1393" t="s">
        <v>21</v>
      </c>
    </row>
    <row r="1394" spans="1:17" x14ac:dyDescent="0.25">
      <c r="A1394">
        <v>0</v>
      </c>
      <c r="B1394" t="s">
        <v>92</v>
      </c>
      <c r="C1394" t="s">
        <v>37</v>
      </c>
      <c r="D1394" t="s">
        <v>52</v>
      </c>
      <c r="E1394" t="s">
        <v>18</v>
      </c>
      <c r="F1394" t="s">
        <v>31</v>
      </c>
      <c r="G1394">
        <v>24</v>
      </c>
      <c r="M1394" t="s">
        <v>21</v>
      </c>
    </row>
    <row r="1395" spans="1:17" x14ac:dyDescent="0.25">
      <c r="A1395">
        <v>0</v>
      </c>
      <c r="B1395" t="s">
        <v>92</v>
      </c>
      <c r="C1395" t="s">
        <v>36</v>
      </c>
      <c r="D1395" t="s">
        <v>52</v>
      </c>
      <c r="E1395" t="s">
        <v>18</v>
      </c>
      <c r="F1395" t="s">
        <v>26</v>
      </c>
      <c r="H1395" t="s">
        <v>19</v>
      </c>
      <c r="J1395">
        <v>8</v>
      </c>
      <c r="K1395">
        <v>11</v>
      </c>
      <c r="M1395" t="s">
        <v>21</v>
      </c>
    </row>
    <row r="1396" spans="1:17" x14ac:dyDescent="0.25">
      <c r="A1396">
        <v>0</v>
      </c>
      <c r="B1396" t="s">
        <v>92</v>
      </c>
      <c r="C1396" t="s">
        <v>36</v>
      </c>
      <c r="D1396" t="s">
        <v>52</v>
      </c>
      <c r="E1396" t="s">
        <v>20</v>
      </c>
      <c r="F1396" t="s">
        <v>74</v>
      </c>
      <c r="J1396">
        <v>0.25</v>
      </c>
      <c r="K1396">
        <v>0.33</v>
      </c>
      <c r="M1396" t="s">
        <v>75</v>
      </c>
      <c r="N1396" t="s">
        <v>21</v>
      </c>
      <c r="O1396" t="s">
        <v>62</v>
      </c>
      <c r="Q1396" t="str">
        <f>VLOOKUP(A1396&amp;C1396&amp;D1396,Sheet2!$A$1:$AA$177,11,FALSE)</f>
        <v>LocationType.Retail: 0.09;LocationType.Supermarket: 0.25;LocationType.FoodBeverage: 0.27;LocationType.Mall: 0.198;LocationType.Pharmacy: 0.05;LocationType.Accommodation: 0.142;</v>
      </c>
    </row>
    <row r="1397" spans="1:17" x14ac:dyDescent="0.25">
      <c r="A1397">
        <v>0</v>
      </c>
      <c r="B1397" t="s">
        <v>92</v>
      </c>
      <c r="C1397" t="s">
        <v>36</v>
      </c>
      <c r="D1397" t="s">
        <v>52</v>
      </c>
      <c r="E1397" t="s">
        <v>25</v>
      </c>
      <c r="F1397" t="s">
        <v>26</v>
      </c>
      <c r="H1397" t="s">
        <v>27</v>
      </c>
      <c r="I1397">
        <v>0.75</v>
      </c>
      <c r="J1397">
        <v>0.5</v>
      </c>
      <c r="K1397">
        <v>1</v>
      </c>
      <c r="M1397" t="s">
        <v>24</v>
      </c>
    </row>
    <row r="1398" spans="1:17" x14ac:dyDescent="0.25">
      <c r="A1398">
        <v>0</v>
      </c>
      <c r="B1398" t="s">
        <v>92</v>
      </c>
      <c r="C1398" t="s">
        <v>36</v>
      </c>
      <c r="D1398" t="s">
        <v>52</v>
      </c>
      <c r="E1398" t="s">
        <v>20</v>
      </c>
      <c r="F1398" t="s">
        <v>74</v>
      </c>
      <c r="J1398">
        <v>0.25</v>
      </c>
      <c r="K1398">
        <v>0.33</v>
      </c>
      <c r="M1398" t="s">
        <v>75</v>
      </c>
      <c r="N1398" t="s">
        <v>24</v>
      </c>
      <c r="O1398" t="s">
        <v>21</v>
      </c>
    </row>
    <row r="1399" spans="1:17" x14ac:dyDescent="0.25">
      <c r="A1399">
        <v>0</v>
      </c>
      <c r="B1399" t="s">
        <v>92</v>
      </c>
      <c r="C1399" t="s">
        <v>36</v>
      </c>
      <c r="D1399" t="s">
        <v>52</v>
      </c>
      <c r="E1399" t="s">
        <v>28</v>
      </c>
      <c r="F1399" t="s">
        <v>26</v>
      </c>
      <c r="H1399" t="s">
        <v>27</v>
      </c>
      <c r="I1399">
        <v>1</v>
      </c>
      <c r="J1399">
        <v>0.5</v>
      </c>
      <c r="K1399">
        <v>2</v>
      </c>
      <c r="M1399" t="s">
        <v>21</v>
      </c>
    </row>
    <row r="1400" spans="1:17" x14ac:dyDescent="0.25">
      <c r="A1400">
        <v>0</v>
      </c>
      <c r="B1400" t="s">
        <v>92</v>
      </c>
      <c r="C1400" t="s">
        <v>36</v>
      </c>
      <c r="D1400" t="s">
        <v>52</v>
      </c>
      <c r="E1400" t="s">
        <v>20</v>
      </c>
      <c r="F1400" t="s">
        <v>74</v>
      </c>
      <c r="J1400">
        <v>0.25</v>
      </c>
      <c r="K1400">
        <v>0.33</v>
      </c>
      <c r="M1400" t="s">
        <v>75</v>
      </c>
      <c r="N1400" t="s">
        <v>24</v>
      </c>
      <c r="O1400" t="s">
        <v>29</v>
      </c>
      <c r="P1400">
        <v>2500</v>
      </c>
      <c r="Q1400" t="str">
        <f>VLOOKUP(A1400&amp;C1400&amp;D1400,Sheet2!$A$1:$AX$1496,23,FALSE)</f>
        <v>LocationType.BarRestaurant:0.2;LocationType.Park:0.1;LocationType.Recreation:0.15;LocationType.Accommodation:0.55;</v>
      </c>
    </row>
    <row r="1401" spans="1:17" x14ac:dyDescent="0.25">
      <c r="A1401">
        <v>0</v>
      </c>
      <c r="B1401" t="s">
        <v>92</v>
      </c>
      <c r="C1401" t="s">
        <v>36</v>
      </c>
      <c r="D1401" t="s">
        <v>52</v>
      </c>
      <c r="E1401" t="s">
        <v>30</v>
      </c>
      <c r="F1401" t="s">
        <v>26</v>
      </c>
      <c r="H1401" t="s">
        <v>27</v>
      </c>
      <c r="I1401">
        <v>4</v>
      </c>
      <c r="J1401">
        <v>3</v>
      </c>
      <c r="K1401">
        <v>5</v>
      </c>
      <c r="M1401" t="s">
        <v>24</v>
      </c>
    </row>
    <row r="1402" spans="1:17" x14ac:dyDescent="0.25">
      <c r="A1402">
        <v>0</v>
      </c>
      <c r="B1402" t="s">
        <v>92</v>
      </c>
      <c r="C1402" t="s">
        <v>36</v>
      </c>
      <c r="D1402" t="s">
        <v>52</v>
      </c>
      <c r="E1402" t="s">
        <v>20</v>
      </c>
      <c r="F1402" t="s">
        <v>74</v>
      </c>
      <c r="J1402">
        <v>0.25</v>
      </c>
      <c r="K1402">
        <v>0.33</v>
      </c>
      <c r="M1402" t="s">
        <v>75</v>
      </c>
      <c r="N1402" t="s">
        <v>24</v>
      </c>
      <c r="O1402" t="s">
        <v>21</v>
      </c>
    </row>
    <row r="1403" spans="1:17" x14ac:dyDescent="0.25">
      <c r="A1403">
        <v>0</v>
      </c>
      <c r="B1403" t="s">
        <v>92</v>
      </c>
      <c r="C1403" t="s">
        <v>36</v>
      </c>
      <c r="D1403" t="s">
        <v>52</v>
      </c>
      <c r="E1403" t="s">
        <v>18</v>
      </c>
      <c r="F1403" t="s">
        <v>31</v>
      </c>
      <c r="G1403">
        <v>24</v>
      </c>
      <c r="M1403" t="s">
        <v>21</v>
      </c>
    </row>
    <row r="1404" spans="1:17" x14ac:dyDescent="0.25">
      <c r="A1404">
        <v>0</v>
      </c>
      <c r="B1404" t="s">
        <v>92</v>
      </c>
      <c r="C1404" t="s">
        <v>38</v>
      </c>
      <c r="D1404" t="s">
        <v>52</v>
      </c>
      <c r="E1404" t="s">
        <v>18</v>
      </c>
      <c r="F1404" t="s">
        <v>26</v>
      </c>
      <c r="H1404" t="s">
        <v>19</v>
      </c>
      <c r="J1404">
        <v>8</v>
      </c>
      <c r="K1404">
        <v>11</v>
      </c>
      <c r="M1404" t="s">
        <v>21</v>
      </c>
    </row>
    <row r="1405" spans="1:17" x14ac:dyDescent="0.25">
      <c r="A1405">
        <v>0</v>
      </c>
      <c r="B1405" t="s">
        <v>92</v>
      </c>
      <c r="C1405" t="s">
        <v>38</v>
      </c>
      <c r="D1405" t="s">
        <v>52</v>
      </c>
      <c r="E1405" t="s">
        <v>20</v>
      </c>
      <c r="F1405" t="s">
        <v>74</v>
      </c>
      <c r="J1405">
        <v>0.25</v>
      </c>
      <c r="K1405">
        <v>0.33</v>
      </c>
      <c r="M1405" t="s">
        <v>75</v>
      </c>
      <c r="N1405" t="s">
        <v>21</v>
      </c>
      <c r="O1405" t="s">
        <v>62</v>
      </c>
      <c r="Q1405" t="str">
        <f>VLOOKUP(A1405&amp;C1405&amp;D1405,Sheet2!$A$1:$AA$177,11,FALSE)</f>
        <v>LocationType.Retail: 0.025;LocationType.Supermarket: 0.15;LocationType.FoodBeverage: 0.175;LocationType.Mall: 0.075;LocationType.Pharmacy: 0;LocationType.Accommodation: 0.575;</v>
      </c>
    </row>
    <row r="1406" spans="1:17" x14ac:dyDescent="0.25">
      <c r="A1406">
        <v>0</v>
      </c>
      <c r="B1406" t="s">
        <v>92</v>
      </c>
      <c r="C1406" t="s">
        <v>38</v>
      </c>
      <c r="D1406" t="s">
        <v>52</v>
      </c>
      <c r="E1406" t="s">
        <v>25</v>
      </c>
      <c r="F1406" t="s">
        <v>26</v>
      </c>
      <c r="H1406" t="s">
        <v>27</v>
      </c>
      <c r="I1406">
        <v>0.75</v>
      </c>
      <c r="J1406">
        <v>0.5</v>
      </c>
      <c r="K1406">
        <v>1</v>
      </c>
      <c r="M1406" t="s">
        <v>24</v>
      </c>
    </row>
    <row r="1407" spans="1:17" x14ac:dyDescent="0.25">
      <c r="A1407">
        <v>0</v>
      </c>
      <c r="B1407" t="s">
        <v>92</v>
      </c>
      <c r="C1407" t="s">
        <v>38</v>
      </c>
      <c r="D1407" t="s">
        <v>52</v>
      </c>
      <c r="E1407" t="s">
        <v>20</v>
      </c>
      <c r="F1407" t="s">
        <v>74</v>
      </c>
      <c r="J1407">
        <v>0.25</v>
      </c>
      <c r="K1407">
        <v>0.33</v>
      </c>
      <c r="M1407" t="s">
        <v>75</v>
      </c>
      <c r="N1407" t="s">
        <v>24</v>
      </c>
      <c r="O1407" t="s">
        <v>21</v>
      </c>
    </row>
    <row r="1408" spans="1:17" x14ac:dyDescent="0.25">
      <c r="A1408">
        <v>0</v>
      </c>
      <c r="B1408" t="s">
        <v>92</v>
      </c>
      <c r="C1408" t="s">
        <v>38</v>
      </c>
      <c r="D1408" t="s">
        <v>52</v>
      </c>
      <c r="E1408" t="s">
        <v>28</v>
      </c>
      <c r="F1408" t="s">
        <v>26</v>
      </c>
      <c r="H1408" t="s">
        <v>27</v>
      </c>
      <c r="I1408">
        <v>1</v>
      </c>
      <c r="J1408">
        <v>0.5</v>
      </c>
      <c r="K1408">
        <v>2</v>
      </c>
      <c r="M1408" t="s">
        <v>21</v>
      </c>
    </row>
    <row r="1409" spans="1:17" x14ac:dyDescent="0.25">
      <c r="A1409">
        <v>0</v>
      </c>
      <c r="B1409" t="s">
        <v>92</v>
      </c>
      <c r="C1409" t="s">
        <v>38</v>
      </c>
      <c r="D1409" t="s">
        <v>52</v>
      </c>
      <c r="E1409" t="s">
        <v>18</v>
      </c>
      <c r="F1409" t="s">
        <v>31</v>
      </c>
      <c r="G1409">
        <v>24</v>
      </c>
      <c r="M1409" t="s">
        <v>21</v>
      </c>
    </row>
    <row r="1410" spans="1:17" x14ac:dyDescent="0.25">
      <c r="A1410">
        <v>0</v>
      </c>
      <c r="B1410" t="s">
        <v>92</v>
      </c>
      <c r="C1410" t="s">
        <v>17</v>
      </c>
      <c r="D1410" t="s">
        <v>51</v>
      </c>
      <c r="E1410" t="s">
        <v>18</v>
      </c>
      <c r="F1410" t="s">
        <v>31</v>
      </c>
      <c r="G1410">
        <v>24</v>
      </c>
      <c r="M1410" t="s">
        <v>21</v>
      </c>
    </row>
    <row r="1411" spans="1:17" x14ac:dyDescent="0.25">
      <c r="A1411">
        <v>0</v>
      </c>
      <c r="B1411" t="s">
        <v>92</v>
      </c>
      <c r="C1411" t="s">
        <v>37</v>
      </c>
      <c r="D1411" t="s">
        <v>51</v>
      </c>
      <c r="E1411" t="s">
        <v>18</v>
      </c>
      <c r="F1411" t="s">
        <v>31</v>
      </c>
      <c r="G1411">
        <v>24</v>
      </c>
      <c r="M1411" t="s">
        <v>21</v>
      </c>
    </row>
    <row r="1412" spans="1:17" x14ac:dyDescent="0.25">
      <c r="A1412">
        <v>0</v>
      </c>
      <c r="B1412" t="s">
        <v>92</v>
      </c>
      <c r="C1412" t="s">
        <v>36</v>
      </c>
      <c r="D1412" t="s">
        <v>51</v>
      </c>
      <c r="E1412" t="s">
        <v>18</v>
      </c>
      <c r="F1412" t="s">
        <v>31</v>
      </c>
      <c r="G1412">
        <v>24</v>
      </c>
      <c r="M1412" t="s">
        <v>21</v>
      </c>
    </row>
    <row r="1413" spans="1:17" x14ac:dyDescent="0.25">
      <c r="A1413">
        <v>0</v>
      </c>
      <c r="B1413" t="s">
        <v>92</v>
      </c>
      <c r="C1413" t="s">
        <v>38</v>
      </c>
      <c r="D1413" t="s">
        <v>51</v>
      </c>
      <c r="E1413" t="s">
        <v>18</v>
      </c>
      <c r="F1413" t="s">
        <v>31</v>
      </c>
      <c r="G1413">
        <v>24</v>
      </c>
      <c r="M1413" t="s">
        <v>21</v>
      </c>
    </row>
    <row r="1414" spans="1:17" x14ac:dyDescent="0.25">
      <c r="A1414">
        <v>0</v>
      </c>
      <c r="B1414" t="s">
        <v>46</v>
      </c>
      <c r="C1414" t="s">
        <v>17</v>
      </c>
      <c r="D1414" t="s">
        <v>55</v>
      </c>
      <c r="E1414" t="s">
        <v>18</v>
      </c>
      <c r="F1414" t="s">
        <v>26</v>
      </c>
      <c r="H1414" t="s">
        <v>27</v>
      </c>
      <c r="I1414">
        <v>7.5</v>
      </c>
      <c r="J1414">
        <v>6</v>
      </c>
      <c r="K1414">
        <v>8</v>
      </c>
      <c r="M1414" t="s">
        <v>21</v>
      </c>
    </row>
    <row r="1415" spans="1:17" x14ac:dyDescent="0.25">
      <c r="A1415">
        <v>0</v>
      </c>
      <c r="B1415" t="s">
        <v>46</v>
      </c>
      <c r="C1415" t="s">
        <v>17</v>
      </c>
      <c r="D1415" t="s">
        <v>55</v>
      </c>
      <c r="E1415" t="s">
        <v>20</v>
      </c>
      <c r="F1415" t="s">
        <v>74</v>
      </c>
      <c r="J1415">
        <v>0.25</v>
      </c>
      <c r="K1415">
        <v>0.33</v>
      </c>
      <c r="M1415" t="s">
        <v>75</v>
      </c>
      <c r="N1415" t="s">
        <v>21</v>
      </c>
      <c r="O1415" t="s">
        <v>22</v>
      </c>
    </row>
    <row r="1416" spans="1:17" x14ac:dyDescent="0.25">
      <c r="A1416">
        <v>0</v>
      </c>
      <c r="B1416" t="s">
        <v>46</v>
      </c>
      <c r="C1416" t="s">
        <v>17</v>
      </c>
      <c r="D1416" t="s">
        <v>55</v>
      </c>
      <c r="E1416" t="s">
        <v>23</v>
      </c>
      <c r="F1416" t="s">
        <v>26</v>
      </c>
      <c r="H1416" t="s">
        <v>19</v>
      </c>
      <c r="J1416">
        <v>6</v>
      </c>
      <c r="K1416">
        <v>8</v>
      </c>
      <c r="M1416" t="s">
        <v>22</v>
      </c>
    </row>
    <row r="1417" spans="1:17" x14ac:dyDescent="0.25">
      <c r="A1417">
        <v>0</v>
      </c>
      <c r="B1417" t="s">
        <v>46</v>
      </c>
      <c r="C1417" t="s">
        <v>17</v>
      </c>
      <c r="D1417" t="s">
        <v>55</v>
      </c>
      <c r="E1417" t="s">
        <v>20</v>
      </c>
      <c r="F1417" t="s">
        <v>74</v>
      </c>
      <c r="J1417">
        <v>0.25</v>
      </c>
      <c r="K1417">
        <v>0.33</v>
      </c>
      <c r="M1417" t="s">
        <v>75</v>
      </c>
      <c r="N1417" t="s">
        <v>24</v>
      </c>
      <c r="O1417" t="s">
        <v>21</v>
      </c>
    </row>
    <row r="1418" spans="1:17" x14ac:dyDescent="0.25">
      <c r="A1418">
        <v>0</v>
      </c>
      <c r="B1418" t="s">
        <v>46</v>
      </c>
      <c r="C1418" t="s">
        <v>17</v>
      </c>
      <c r="D1418" t="s">
        <v>55</v>
      </c>
      <c r="E1418" t="s">
        <v>18</v>
      </c>
      <c r="F1418" t="s">
        <v>26</v>
      </c>
      <c r="H1418" t="s">
        <v>19</v>
      </c>
      <c r="I1418">
        <v>0.54</v>
      </c>
      <c r="J1418">
        <v>0.08</v>
      </c>
      <c r="K1418">
        <v>0.25</v>
      </c>
      <c r="M1418" t="s">
        <v>24</v>
      </c>
    </row>
    <row r="1419" spans="1:17" x14ac:dyDescent="0.25">
      <c r="A1419">
        <v>0</v>
      </c>
      <c r="B1419" t="s">
        <v>46</v>
      </c>
      <c r="C1419" t="s">
        <v>17</v>
      </c>
      <c r="D1419" t="s">
        <v>55</v>
      </c>
      <c r="E1419" t="s">
        <v>20</v>
      </c>
      <c r="F1419" t="s">
        <v>74</v>
      </c>
      <c r="J1419">
        <v>0.25</v>
      </c>
      <c r="K1419">
        <v>0.33</v>
      </c>
      <c r="M1419" t="s">
        <v>75</v>
      </c>
      <c r="N1419" t="s">
        <v>24</v>
      </c>
      <c r="O1419" t="s">
        <v>62</v>
      </c>
      <c r="Q1419" t="str">
        <f>VLOOKUP(A1419&amp;C1419&amp;D1419,Sheet2!$A$1:$AX$1496,11,FALSE)</f>
        <v>LocationType.Retail: 0.048;LocationType.Supermarket: 0.3;LocationType.FoodBeverage: 0.32;LocationType.Mall: 0.048;LocationType.Pharmacy: 0.03;LocationType.Accommodation: 0.254;</v>
      </c>
    </row>
    <row r="1420" spans="1:17" x14ac:dyDescent="0.25">
      <c r="A1420">
        <v>0</v>
      </c>
      <c r="B1420" t="s">
        <v>46</v>
      </c>
      <c r="C1420" t="s">
        <v>17</v>
      </c>
      <c r="D1420" t="s">
        <v>55</v>
      </c>
      <c r="E1420" t="s">
        <v>25</v>
      </c>
      <c r="F1420" t="s">
        <v>26</v>
      </c>
      <c r="H1420" t="s">
        <v>27</v>
      </c>
      <c r="I1420">
        <v>0.54</v>
      </c>
      <c r="J1420">
        <v>0.25</v>
      </c>
      <c r="K1420">
        <v>0.75</v>
      </c>
      <c r="M1420" t="s">
        <v>24</v>
      </c>
    </row>
    <row r="1421" spans="1:17" x14ac:dyDescent="0.25">
      <c r="A1421">
        <v>0</v>
      </c>
      <c r="B1421" t="s">
        <v>46</v>
      </c>
      <c r="C1421" t="s">
        <v>17</v>
      </c>
      <c r="D1421" t="s">
        <v>55</v>
      </c>
      <c r="E1421" t="s">
        <v>20</v>
      </c>
      <c r="F1421" t="s">
        <v>74</v>
      </c>
      <c r="I1421">
        <v>0.54</v>
      </c>
      <c r="J1421">
        <v>0.16</v>
      </c>
      <c r="K1421">
        <v>0.25</v>
      </c>
      <c r="M1421" t="s">
        <v>75</v>
      </c>
      <c r="N1421" t="s">
        <v>24</v>
      </c>
      <c r="O1421" t="s">
        <v>21</v>
      </c>
    </row>
    <row r="1422" spans="1:17" x14ac:dyDescent="0.25">
      <c r="A1422">
        <v>0</v>
      </c>
      <c r="B1422" t="s">
        <v>46</v>
      </c>
      <c r="C1422" t="s">
        <v>17</v>
      </c>
      <c r="D1422" t="s">
        <v>55</v>
      </c>
      <c r="E1422" t="s">
        <v>28</v>
      </c>
      <c r="F1422" t="s">
        <v>26</v>
      </c>
      <c r="H1422" t="s">
        <v>27</v>
      </c>
      <c r="I1422">
        <v>0.75</v>
      </c>
      <c r="J1422">
        <v>0.5</v>
      </c>
      <c r="K1422">
        <v>1</v>
      </c>
      <c r="M1422" t="s">
        <v>21</v>
      </c>
    </row>
    <row r="1423" spans="1:17" x14ac:dyDescent="0.25">
      <c r="A1423">
        <v>0</v>
      </c>
      <c r="B1423" t="s">
        <v>46</v>
      </c>
      <c r="C1423" t="s">
        <v>17</v>
      </c>
      <c r="D1423" t="s">
        <v>55</v>
      </c>
      <c r="E1423" t="s">
        <v>20</v>
      </c>
      <c r="F1423" t="s">
        <v>74</v>
      </c>
      <c r="J1423">
        <v>0.25</v>
      </c>
      <c r="K1423">
        <v>0.33</v>
      </c>
      <c r="M1423" t="s">
        <v>75</v>
      </c>
      <c r="N1423" t="s">
        <v>24</v>
      </c>
      <c r="O1423" t="s">
        <v>29</v>
      </c>
      <c r="P1423">
        <v>2500</v>
      </c>
      <c r="Q1423" t="str">
        <f>VLOOKUP(A1423&amp;C1423&amp;D1423,Sheet2!$A$1:$AX$1496,23,FALSE)</f>
        <v>LocationType.BarRestaurant:0.2;LocationType.Park:0.25;LocationType.Recreation:0.05;LocationType.Accommodation:0.5;</v>
      </c>
    </row>
    <row r="1424" spans="1:17" x14ac:dyDescent="0.25">
      <c r="A1424">
        <v>0</v>
      </c>
      <c r="B1424" t="s">
        <v>46</v>
      </c>
      <c r="C1424" t="s">
        <v>17</v>
      </c>
      <c r="D1424" t="s">
        <v>55</v>
      </c>
      <c r="E1424" t="s">
        <v>30</v>
      </c>
      <c r="F1424" t="s">
        <v>26</v>
      </c>
      <c r="H1424" t="s">
        <v>27</v>
      </c>
      <c r="I1424">
        <v>2.5</v>
      </c>
      <c r="J1424">
        <v>0.5</v>
      </c>
      <c r="K1424">
        <v>3</v>
      </c>
      <c r="M1424" t="s">
        <v>24</v>
      </c>
    </row>
    <row r="1425" spans="1:17" x14ac:dyDescent="0.25">
      <c r="A1425">
        <v>0</v>
      </c>
      <c r="B1425" t="s">
        <v>46</v>
      </c>
      <c r="C1425" t="s">
        <v>17</v>
      </c>
      <c r="D1425" t="s">
        <v>55</v>
      </c>
      <c r="E1425" t="s">
        <v>20</v>
      </c>
      <c r="F1425" t="s">
        <v>74</v>
      </c>
      <c r="J1425">
        <v>0.25</v>
      </c>
      <c r="K1425">
        <v>0.33</v>
      </c>
      <c r="M1425" t="s">
        <v>75</v>
      </c>
      <c r="N1425" t="s">
        <v>24</v>
      </c>
      <c r="O1425" t="s">
        <v>21</v>
      </c>
    </row>
    <row r="1426" spans="1:17" x14ac:dyDescent="0.25">
      <c r="A1426">
        <v>0</v>
      </c>
      <c r="B1426" t="s">
        <v>46</v>
      </c>
      <c r="C1426" t="s">
        <v>17</v>
      </c>
      <c r="D1426" t="s">
        <v>55</v>
      </c>
      <c r="E1426" t="s">
        <v>18</v>
      </c>
      <c r="F1426" t="s">
        <v>31</v>
      </c>
      <c r="G1426">
        <v>24</v>
      </c>
      <c r="M1426" t="s">
        <v>21</v>
      </c>
    </row>
    <row r="1427" spans="1:17" x14ac:dyDescent="0.25">
      <c r="A1427">
        <v>0</v>
      </c>
      <c r="B1427" t="s">
        <v>46</v>
      </c>
      <c r="C1427" t="s">
        <v>17</v>
      </c>
      <c r="D1427" t="s">
        <v>53</v>
      </c>
      <c r="E1427" t="s">
        <v>18</v>
      </c>
      <c r="F1427" t="s">
        <v>26</v>
      </c>
      <c r="H1427" t="s">
        <v>27</v>
      </c>
      <c r="I1427">
        <v>6.5</v>
      </c>
      <c r="J1427">
        <v>6</v>
      </c>
      <c r="K1427">
        <v>7</v>
      </c>
      <c r="M1427" t="s">
        <v>21</v>
      </c>
    </row>
    <row r="1428" spans="1:17" x14ac:dyDescent="0.25">
      <c r="A1428">
        <v>0</v>
      </c>
      <c r="B1428" t="s">
        <v>46</v>
      </c>
      <c r="C1428" t="s">
        <v>17</v>
      </c>
      <c r="D1428" t="s">
        <v>53</v>
      </c>
      <c r="E1428" t="s">
        <v>20</v>
      </c>
      <c r="F1428" t="s">
        <v>74</v>
      </c>
      <c r="J1428">
        <v>0.25</v>
      </c>
      <c r="K1428">
        <v>0.33</v>
      </c>
      <c r="M1428" t="s">
        <v>75</v>
      </c>
      <c r="N1428" t="s">
        <v>21</v>
      </c>
      <c r="O1428" t="s">
        <v>32</v>
      </c>
    </row>
    <row r="1429" spans="1:17" x14ac:dyDescent="0.25">
      <c r="A1429">
        <v>0</v>
      </c>
      <c r="B1429" t="s">
        <v>46</v>
      </c>
      <c r="C1429" t="s">
        <v>17</v>
      </c>
      <c r="D1429" t="s">
        <v>53</v>
      </c>
      <c r="E1429" t="s">
        <v>33</v>
      </c>
      <c r="F1429" t="s">
        <v>26</v>
      </c>
      <c r="H1429" t="s">
        <v>19</v>
      </c>
      <c r="J1429">
        <v>3</v>
      </c>
      <c r="K1429">
        <v>4</v>
      </c>
      <c r="M1429" t="s">
        <v>32</v>
      </c>
    </row>
    <row r="1430" spans="1:17" x14ac:dyDescent="0.25">
      <c r="A1430">
        <v>0</v>
      </c>
      <c r="B1430" t="s">
        <v>46</v>
      </c>
      <c r="C1430" t="s">
        <v>17</v>
      </c>
      <c r="D1430" t="s">
        <v>53</v>
      </c>
      <c r="E1430" t="s">
        <v>34</v>
      </c>
      <c r="F1430" t="s">
        <v>26</v>
      </c>
      <c r="H1430" t="s">
        <v>19</v>
      </c>
      <c r="J1430">
        <v>0.5</v>
      </c>
      <c r="K1430">
        <v>0.75</v>
      </c>
      <c r="M1430" t="s">
        <v>24</v>
      </c>
    </row>
    <row r="1431" spans="1:17" x14ac:dyDescent="0.25">
      <c r="A1431">
        <v>0</v>
      </c>
      <c r="B1431" t="s">
        <v>46</v>
      </c>
      <c r="C1431" t="s">
        <v>17</v>
      </c>
      <c r="D1431" t="s">
        <v>53</v>
      </c>
      <c r="E1431" t="s">
        <v>33</v>
      </c>
      <c r="F1431" t="s">
        <v>26</v>
      </c>
      <c r="H1431" t="s">
        <v>27</v>
      </c>
      <c r="I1431">
        <v>4</v>
      </c>
      <c r="J1431">
        <v>3</v>
      </c>
      <c r="K1431">
        <v>5.5</v>
      </c>
      <c r="M1431" t="s">
        <v>32</v>
      </c>
    </row>
    <row r="1432" spans="1:17" x14ac:dyDescent="0.25">
      <c r="A1432">
        <v>0</v>
      </c>
      <c r="B1432" t="s">
        <v>46</v>
      </c>
      <c r="C1432" t="s">
        <v>17</v>
      </c>
      <c r="D1432" t="s">
        <v>53</v>
      </c>
      <c r="E1432" t="s">
        <v>20</v>
      </c>
      <c r="F1432" t="s">
        <v>74</v>
      </c>
      <c r="J1432">
        <v>0.25</v>
      </c>
      <c r="K1432">
        <v>0.33</v>
      </c>
      <c r="M1432" t="s">
        <v>75</v>
      </c>
      <c r="N1432" t="s">
        <v>24</v>
      </c>
      <c r="O1432" t="s">
        <v>21</v>
      </c>
    </row>
    <row r="1433" spans="1:17" x14ac:dyDescent="0.25">
      <c r="A1433">
        <v>0</v>
      </c>
      <c r="B1433" t="s">
        <v>46</v>
      </c>
      <c r="C1433" t="s">
        <v>17</v>
      </c>
      <c r="D1433" t="s">
        <v>53</v>
      </c>
      <c r="E1433" t="s">
        <v>18</v>
      </c>
      <c r="F1433" t="s">
        <v>26</v>
      </c>
      <c r="H1433" t="s">
        <v>19</v>
      </c>
      <c r="I1433">
        <v>0.54</v>
      </c>
      <c r="J1433">
        <v>0.08</v>
      </c>
      <c r="K1433">
        <v>0.25</v>
      </c>
      <c r="M1433" t="s">
        <v>24</v>
      </c>
    </row>
    <row r="1434" spans="1:17" x14ac:dyDescent="0.25">
      <c r="A1434">
        <v>0</v>
      </c>
      <c r="B1434" t="s">
        <v>46</v>
      </c>
      <c r="C1434" t="s">
        <v>17</v>
      </c>
      <c r="D1434" t="s">
        <v>53</v>
      </c>
      <c r="E1434" t="s">
        <v>20</v>
      </c>
      <c r="F1434" t="s">
        <v>74</v>
      </c>
      <c r="J1434">
        <v>0.25</v>
      </c>
      <c r="K1434">
        <v>0.33</v>
      </c>
      <c r="M1434" t="s">
        <v>75</v>
      </c>
      <c r="N1434" t="s">
        <v>24</v>
      </c>
      <c r="O1434" t="s">
        <v>62</v>
      </c>
      <c r="Q1434" t="str">
        <f>VLOOKUP(A1434&amp;C1434&amp;D1434,Sheet2!$A$1:$AX$1496,11,FALSE)</f>
        <v>LocationType.Retail: 0.084;LocationType.Supermarket: 0.25;LocationType.FoodBeverage: 0.21;LocationType.Mall: 0.056;LocationType.Pharmacy: 0.03;LocationType.Accommodation: 0.37;</v>
      </c>
    </row>
    <row r="1435" spans="1:17" x14ac:dyDescent="0.25">
      <c r="A1435">
        <v>0</v>
      </c>
      <c r="B1435" t="s">
        <v>46</v>
      </c>
      <c r="C1435" t="s">
        <v>17</v>
      </c>
      <c r="D1435" t="s">
        <v>53</v>
      </c>
      <c r="E1435" t="s">
        <v>25</v>
      </c>
      <c r="F1435" t="s">
        <v>26</v>
      </c>
      <c r="H1435" t="s">
        <v>27</v>
      </c>
      <c r="I1435">
        <v>0.54</v>
      </c>
      <c r="J1435">
        <v>0.25</v>
      </c>
      <c r="K1435">
        <v>0.75</v>
      </c>
      <c r="M1435" t="s">
        <v>24</v>
      </c>
    </row>
    <row r="1436" spans="1:17" x14ac:dyDescent="0.25">
      <c r="A1436">
        <v>0</v>
      </c>
      <c r="B1436" t="s">
        <v>46</v>
      </c>
      <c r="C1436" t="s">
        <v>17</v>
      </c>
      <c r="D1436" t="s">
        <v>53</v>
      </c>
      <c r="E1436" t="s">
        <v>20</v>
      </c>
      <c r="F1436" t="s">
        <v>74</v>
      </c>
      <c r="I1436">
        <v>0.54</v>
      </c>
      <c r="J1436">
        <v>0.16</v>
      </c>
      <c r="K1436">
        <v>0.25</v>
      </c>
      <c r="M1436" t="s">
        <v>75</v>
      </c>
      <c r="N1436" t="s">
        <v>24</v>
      </c>
      <c r="O1436" t="s">
        <v>21</v>
      </c>
    </row>
    <row r="1437" spans="1:17" x14ac:dyDescent="0.25">
      <c r="A1437">
        <v>0</v>
      </c>
      <c r="B1437" t="s">
        <v>46</v>
      </c>
      <c r="C1437" t="s">
        <v>17</v>
      </c>
      <c r="D1437" t="s">
        <v>53</v>
      </c>
      <c r="E1437" t="s">
        <v>28</v>
      </c>
      <c r="F1437" t="s">
        <v>26</v>
      </c>
      <c r="H1437" t="s">
        <v>27</v>
      </c>
      <c r="I1437">
        <v>0.75</v>
      </c>
      <c r="J1437">
        <v>0.5</v>
      </c>
      <c r="K1437">
        <v>1</v>
      </c>
      <c r="M1437" t="s">
        <v>21</v>
      </c>
    </row>
    <row r="1438" spans="1:17" x14ac:dyDescent="0.25">
      <c r="A1438">
        <v>0</v>
      </c>
      <c r="B1438" t="s">
        <v>46</v>
      </c>
      <c r="C1438" t="s">
        <v>17</v>
      </c>
      <c r="D1438" t="s">
        <v>53</v>
      </c>
      <c r="E1438" t="s">
        <v>20</v>
      </c>
      <c r="F1438" t="s">
        <v>74</v>
      </c>
      <c r="J1438">
        <v>0.25</v>
      </c>
      <c r="K1438">
        <v>0.33</v>
      </c>
      <c r="M1438" t="s">
        <v>75</v>
      </c>
      <c r="N1438" t="s">
        <v>24</v>
      </c>
      <c r="O1438" t="s">
        <v>29</v>
      </c>
      <c r="P1438">
        <v>2500</v>
      </c>
      <c r="Q1438" t="str">
        <f>VLOOKUP(A1438&amp;C1438&amp;D1438,Sheet2!$A$1:$AX$1496,23,FALSE)</f>
        <v>LocationType.BarRestaurant:0.2;LocationType.Park:0.2;LocationType.Recreation:0.05;LocationType.Accommodation:0.55;</v>
      </c>
    </row>
    <row r="1439" spans="1:17" x14ac:dyDescent="0.25">
      <c r="A1439">
        <v>0</v>
      </c>
      <c r="B1439" t="s">
        <v>46</v>
      </c>
      <c r="C1439" t="s">
        <v>17</v>
      </c>
      <c r="D1439" t="s">
        <v>53</v>
      </c>
      <c r="E1439" t="s">
        <v>30</v>
      </c>
      <c r="F1439" t="s">
        <v>26</v>
      </c>
      <c r="H1439" t="s">
        <v>27</v>
      </c>
      <c r="I1439">
        <v>1</v>
      </c>
      <c r="J1439">
        <v>0.5</v>
      </c>
      <c r="K1439">
        <v>1.5</v>
      </c>
      <c r="M1439" t="s">
        <v>24</v>
      </c>
    </row>
    <row r="1440" spans="1:17" x14ac:dyDescent="0.25">
      <c r="A1440">
        <v>0</v>
      </c>
      <c r="B1440" t="s">
        <v>46</v>
      </c>
      <c r="C1440" t="s">
        <v>17</v>
      </c>
      <c r="D1440" t="s">
        <v>53</v>
      </c>
      <c r="E1440" t="s">
        <v>20</v>
      </c>
      <c r="F1440" t="s">
        <v>74</v>
      </c>
      <c r="J1440">
        <v>0.25</v>
      </c>
      <c r="K1440">
        <v>0.33</v>
      </c>
      <c r="M1440" t="s">
        <v>75</v>
      </c>
      <c r="N1440" t="s">
        <v>24</v>
      </c>
      <c r="O1440" t="s">
        <v>21</v>
      </c>
    </row>
    <row r="1441" spans="1:17" x14ac:dyDescent="0.25">
      <c r="A1441">
        <v>0</v>
      </c>
      <c r="B1441" t="s">
        <v>46</v>
      </c>
      <c r="C1441" t="s">
        <v>17</v>
      </c>
      <c r="D1441" t="s">
        <v>53</v>
      </c>
      <c r="E1441" t="s">
        <v>18</v>
      </c>
      <c r="F1441" t="s">
        <v>31</v>
      </c>
      <c r="G1441">
        <v>24</v>
      </c>
      <c r="M1441" t="s">
        <v>21</v>
      </c>
    </row>
    <row r="1442" spans="1:17" x14ac:dyDescent="0.25">
      <c r="A1442">
        <v>0</v>
      </c>
      <c r="B1442" t="s">
        <v>46</v>
      </c>
      <c r="C1442" t="s">
        <v>17</v>
      </c>
      <c r="D1442" t="s">
        <v>59</v>
      </c>
      <c r="E1442" t="s">
        <v>18</v>
      </c>
      <c r="F1442" t="s">
        <v>26</v>
      </c>
      <c r="H1442" t="s">
        <v>19</v>
      </c>
      <c r="J1442">
        <v>8</v>
      </c>
      <c r="K1442">
        <v>9</v>
      </c>
      <c r="M1442" t="s">
        <v>21</v>
      </c>
    </row>
    <row r="1443" spans="1:17" x14ac:dyDescent="0.25">
      <c r="A1443">
        <v>0</v>
      </c>
      <c r="B1443" t="s">
        <v>46</v>
      </c>
      <c r="C1443" t="s">
        <v>17</v>
      </c>
      <c r="D1443" t="s">
        <v>59</v>
      </c>
      <c r="E1443" t="s">
        <v>20</v>
      </c>
      <c r="F1443" t="s">
        <v>74</v>
      </c>
      <c r="J1443">
        <v>0.25</v>
      </c>
      <c r="K1443">
        <v>0.33</v>
      </c>
      <c r="M1443" t="s">
        <v>75</v>
      </c>
      <c r="N1443" t="s">
        <v>21</v>
      </c>
      <c r="O1443" t="s">
        <v>62</v>
      </c>
      <c r="Q1443" t="s">
        <v>87</v>
      </c>
    </row>
    <row r="1444" spans="1:17" x14ac:dyDescent="0.25">
      <c r="A1444">
        <v>0</v>
      </c>
      <c r="B1444" t="s">
        <v>46</v>
      </c>
      <c r="C1444" t="s">
        <v>17</v>
      </c>
      <c r="D1444" t="s">
        <v>59</v>
      </c>
      <c r="E1444" t="s">
        <v>35</v>
      </c>
      <c r="F1444" t="s">
        <v>26</v>
      </c>
      <c r="H1444" t="s">
        <v>19</v>
      </c>
      <c r="J1444">
        <v>1</v>
      </c>
      <c r="K1444">
        <v>1.5</v>
      </c>
      <c r="M1444" t="s">
        <v>24</v>
      </c>
    </row>
    <row r="1445" spans="1:17" x14ac:dyDescent="0.25">
      <c r="A1445">
        <v>0</v>
      </c>
      <c r="B1445" t="s">
        <v>46</v>
      </c>
      <c r="C1445" t="s">
        <v>17</v>
      </c>
      <c r="D1445" t="s">
        <v>59</v>
      </c>
      <c r="E1445" t="s">
        <v>20</v>
      </c>
      <c r="F1445" t="s">
        <v>74</v>
      </c>
      <c r="J1445">
        <v>0.25</v>
      </c>
      <c r="K1445">
        <v>0.33</v>
      </c>
      <c r="M1445" t="s">
        <v>75</v>
      </c>
      <c r="N1445" t="s">
        <v>24</v>
      </c>
      <c r="O1445" t="s">
        <v>21</v>
      </c>
    </row>
    <row r="1446" spans="1:17" x14ac:dyDescent="0.25">
      <c r="A1446">
        <v>0</v>
      </c>
      <c r="B1446" t="s">
        <v>46</v>
      </c>
      <c r="C1446" t="s">
        <v>17</v>
      </c>
      <c r="D1446" t="s">
        <v>59</v>
      </c>
      <c r="E1446" t="s">
        <v>18</v>
      </c>
      <c r="F1446" t="s">
        <v>26</v>
      </c>
      <c r="H1446" t="s">
        <v>19</v>
      </c>
      <c r="I1446">
        <v>0.54</v>
      </c>
      <c r="J1446">
        <v>0.08</v>
      </c>
      <c r="K1446">
        <v>0.25</v>
      </c>
      <c r="M1446" t="s">
        <v>24</v>
      </c>
    </row>
    <row r="1447" spans="1:17" x14ac:dyDescent="0.25">
      <c r="A1447">
        <v>0</v>
      </c>
      <c r="B1447" t="s">
        <v>46</v>
      </c>
      <c r="C1447" t="s">
        <v>17</v>
      </c>
      <c r="D1447" t="s">
        <v>59</v>
      </c>
      <c r="E1447" t="s">
        <v>20</v>
      </c>
      <c r="F1447" t="s">
        <v>74</v>
      </c>
      <c r="J1447">
        <v>0.25</v>
      </c>
      <c r="K1447">
        <v>0.33</v>
      </c>
      <c r="M1447" t="s">
        <v>75</v>
      </c>
      <c r="N1447" t="s">
        <v>24</v>
      </c>
      <c r="O1447" t="s">
        <v>62</v>
      </c>
      <c r="Q1447" t="str">
        <f>VLOOKUP(A1447&amp;C1447&amp;D1447,Sheet2!$A$1:$AA$177,11,FALSE)</f>
        <v>LocationType.Retail: 0.14;LocationType.Supermarket: 0.3;LocationType.FoodBeverage: 0.07;LocationType.Mall: 0.035;LocationType.Pharmacy: 0.05;LocationType.Accommodation: 0.405;</v>
      </c>
    </row>
    <row r="1448" spans="1:17" x14ac:dyDescent="0.25">
      <c r="A1448">
        <v>0</v>
      </c>
      <c r="B1448" t="s">
        <v>46</v>
      </c>
      <c r="C1448" t="s">
        <v>17</v>
      </c>
      <c r="D1448" t="s">
        <v>59</v>
      </c>
      <c r="E1448" t="s">
        <v>25</v>
      </c>
      <c r="F1448" t="s">
        <v>26</v>
      </c>
      <c r="H1448" t="s">
        <v>27</v>
      </c>
      <c r="I1448">
        <v>0.54</v>
      </c>
      <c r="J1448">
        <v>0.25</v>
      </c>
      <c r="K1448">
        <v>0.75</v>
      </c>
      <c r="M1448" t="s">
        <v>24</v>
      </c>
    </row>
    <row r="1449" spans="1:17" x14ac:dyDescent="0.25">
      <c r="A1449">
        <v>0</v>
      </c>
      <c r="B1449" t="s">
        <v>46</v>
      </c>
      <c r="C1449" t="s">
        <v>17</v>
      </c>
      <c r="D1449" t="s">
        <v>59</v>
      </c>
      <c r="E1449" t="s">
        <v>20</v>
      </c>
      <c r="F1449" t="s">
        <v>74</v>
      </c>
      <c r="J1449">
        <v>0.25</v>
      </c>
      <c r="K1449">
        <v>0.33</v>
      </c>
      <c r="M1449" t="s">
        <v>75</v>
      </c>
      <c r="N1449" t="s">
        <v>24</v>
      </c>
      <c r="O1449" t="s">
        <v>21</v>
      </c>
    </row>
    <row r="1450" spans="1:17" x14ac:dyDescent="0.25">
      <c r="A1450">
        <v>0</v>
      </c>
      <c r="B1450" t="s">
        <v>46</v>
      </c>
      <c r="C1450" t="s">
        <v>17</v>
      </c>
      <c r="D1450" t="s">
        <v>59</v>
      </c>
      <c r="E1450" t="s">
        <v>28</v>
      </c>
      <c r="F1450" t="s">
        <v>26</v>
      </c>
      <c r="H1450" t="s">
        <v>27</v>
      </c>
      <c r="I1450">
        <v>1</v>
      </c>
      <c r="J1450">
        <v>0.5</v>
      </c>
      <c r="K1450">
        <v>2</v>
      </c>
      <c r="M1450" t="s">
        <v>21</v>
      </c>
    </row>
    <row r="1451" spans="1:17" x14ac:dyDescent="0.25">
      <c r="A1451">
        <v>0</v>
      </c>
      <c r="B1451" t="s">
        <v>46</v>
      </c>
      <c r="C1451" t="s">
        <v>17</v>
      </c>
      <c r="D1451" t="s">
        <v>59</v>
      </c>
      <c r="E1451" t="s">
        <v>20</v>
      </c>
      <c r="F1451" t="s">
        <v>74</v>
      </c>
      <c r="J1451">
        <v>0.25</v>
      </c>
      <c r="K1451">
        <v>0.33</v>
      </c>
      <c r="M1451" t="s">
        <v>75</v>
      </c>
      <c r="N1451" t="s">
        <v>24</v>
      </c>
      <c r="O1451" t="s">
        <v>29</v>
      </c>
      <c r="P1451">
        <v>2500</v>
      </c>
      <c r="Q1451" t="str">
        <f>VLOOKUP(A1451&amp;C1451&amp;D1451,Sheet2!$A$1:$AX$1496,23,FALSE)</f>
        <v>LocationType.BarRestaurant:0.2;LocationType.Park:0.3;LocationType.Recreation:0.15;LocationType.Accommodation:0.35;</v>
      </c>
    </row>
    <row r="1452" spans="1:17" x14ac:dyDescent="0.25">
      <c r="A1452">
        <v>0</v>
      </c>
      <c r="B1452" t="s">
        <v>46</v>
      </c>
      <c r="C1452" t="s">
        <v>17</v>
      </c>
      <c r="D1452" t="s">
        <v>59</v>
      </c>
      <c r="E1452" t="s">
        <v>30</v>
      </c>
      <c r="F1452" t="s">
        <v>26</v>
      </c>
      <c r="H1452" t="s">
        <v>19</v>
      </c>
      <c r="J1452">
        <v>3</v>
      </c>
      <c r="K1452">
        <v>4</v>
      </c>
      <c r="M1452" t="s">
        <v>24</v>
      </c>
    </row>
    <row r="1453" spans="1:17" x14ac:dyDescent="0.25">
      <c r="A1453">
        <v>0</v>
      </c>
      <c r="B1453" t="s">
        <v>46</v>
      </c>
      <c r="C1453" t="s">
        <v>17</v>
      </c>
      <c r="D1453" t="s">
        <v>59</v>
      </c>
      <c r="E1453" t="s">
        <v>20</v>
      </c>
      <c r="F1453" t="s">
        <v>74</v>
      </c>
      <c r="J1453">
        <v>0.25</v>
      </c>
      <c r="K1453">
        <v>0.33</v>
      </c>
      <c r="M1453" t="s">
        <v>75</v>
      </c>
      <c r="N1453" t="s">
        <v>24</v>
      </c>
      <c r="O1453" t="s">
        <v>21</v>
      </c>
    </row>
    <row r="1454" spans="1:17" x14ac:dyDescent="0.25">
      <c r="A1454">
        <v>0</v>
      </c>
      <c r="B1454" t="s">
        <v>46</v>
      </c>
      <c r="C1454" t="s">
        <v>17</v>
      </c>
      <c r="D1454" t="s">
        <v>59</v>
      </c>
      <c r="E1454" t="s">
        <v>18</v>
      </c>
      <c r="F1454" t="s">
        <v>31</v>
      </c>
      <c r="G1454">
        <v>24</v>
      </c>
      <c r="M1454" t="s">
        <v>21</v>
      </c>
    </row>
    <row r="1455" spans="1:17" x14ac:dyDescent="0.25">
      <c r="A1455">
        <v>0</v>
      </c>
      <c r="B1455" t="s">
        <v>46</v>
      </c>
      <c r="C1455" t="s">
        <v>17</v>
      </c>
      <c r="D1455" t="s">
        <v>52</v>
      </c>
      <c r="E1455" t="s">
        <v>18</v>
      </c>
      <c r="F1455" t="s">
        <v>26</v>
      </c>
      <c r="H1455" t="s">
        <v>19</v>
      </c>
      <c r="J1455">
        <v>8</v>
      </c>
      <c r="K1455">
        <v>9</v>
      </c>
      <c r="M1455" t="s">
        <v>21</v>
      </c>
    </row>
    <row r="1456" spans="1:17" x14ac:dyDescent="0.25">
      <c r="A1456">
        <v>0</v>
      </c>
      <c r="B1456" t="s">
        <v>46</v>
      </c>
      <c r="C1456" t="s">
        <v>17</v>
      </c>
      <c r="D1456" t="s">
        <v>52</v>
      </c>
      <c r="E1456" t="s">
        <v>28</v>
      </c>
      <c r="F1456" t="s">
        <v>26</v>
      </c>
      <c r="H1456" t="s">
        <v>27</v>
      </c>
      <c r="I1456">
        <v>1</v>
      </c>
      <c r="J1456">
        <v>0.5</v>
      </c>
      <c r="K1456">
        <v>2</v>
      </c>
      <c r="M1456" t="s">
        <v>21</v>
      </c>
    </row>
    <row r="1457" spans="1:17" x14ac:dyDescent="0.25">
      <c r="A1457">
        <v>0</v>
      </c>
      <c r="B1457" t="s">
        <v>46</v>
      </c>
      <c r="C1457" t="s">
        <v>17</v>
      </c>
      <c r="D1457" t="s">
        <v>52</v>
      </c>
      <c r="E1457" t="s">
        <v>20</v>
      </c>
      <c r="F1457" t="s">
        <v>74</v>
      </c>
      <c r="J1457">
        <v>0.25</v>
      </c>
      <c r="K1457">
        <v>0.33</v>
      </c>
      <c r="M1457" t="s">
        <v>75</v>
      </c>
      <c r="N1457" t="s">
        <v>24</v>
      </c>
      <c r="O1457" t="s">
        <v>29</v>
      </c>
      <c r="P1457">
        <v>2500</v>
      </c>
      <c r="Q1457" t="str">
        <f>VLOOKUP(A1457&amp;C1457&amp;D1457,Sheet2!$A$1:$AX$1496,23,FALSE)</f>
        <v>LocationType.BarRestaurant:0.2;LocationType.Park:0.2;LocationType.Recreation:0.05;LocationType.Accommodation:0.55;</v>
      </c>
    </row>
    <row r="1458" spans="1:17" x14ac:dyDescent="0.25">
      <c r="A1458">
        <v>0</v>
      </c>
      <c r="B1458" t="s">
        <v>46</v>
      </c>
      <c r="C1458" t="s">
        <v>17</v>
      </c>
      <c r="D1458" t="s">
        <v>52</v>
      </c>
      <c r="E1458" t="s">
        <v>30</v>
      </c>
      <c r="F1458" t="s">
        <v>26</v>
      </c>
      <c r="H1458" t="s">
        <v>27</v>
      </c>
      <c r="I1458">
        <v>2</v>
      </c>
      <c r="J1458">
        <v>1.5</v>
      </c>
      <c r="K1458">
        <v>3</v>
      </c>
      <c r="M1458" t="s">
        <v>24</v>
      </c>
    </row>
    <row r="1459" spans="1:17" x14ac:dyDescent="0.25">
      <c r="A1459">
        <v>0</v>
      </c>
      <c r="B1459" t="s">
        <v>46</v>
      </c>
      <c r="C1459" t="s">
        <v>17</v>
      </c>
      <c r="D1459" t="s">
        <v>52</v>
      </c>
      <c r="E1459" t="s">
        <v>20</v>
      </c>
      <c r="F1459" t="s">
        <v>74</v>
      </c>
      <c r="J1459">
        <v>0.25</v>
      </c>
      <c r="K1459">
        <v>0.33</v>
      </c>
      <c r="M1459" t="s">
        <v>75</v>
      </c>
      <c r="N1459" t="s">
        <v>24</v>
      </c>
      <c r="O1459" t="s">
        <v>21</v>
      </c>
    </row>
    <row r="1460" spans="1:17" x14ac:dyDescent="0.25">
      <c r="A1460">
        <v>0</v>
      </c>
      <c r="B1460" t="s">
        <v>46</v>
      </c>
      <c r="C1460" t="s">
        <v>17</v>
      </c>
      <c r="D1460" t="s">
        <v>52</v>
      </c>
      <c r="E1460" t="s">
        <v>18</v>
      </c>
      <c r="F1460" t="s">
        <v>31</v>
      </c>
      <c r="G1460">
        <v>24</v>
      </c>
      <c r="M1460" t="s">
        <v>21</v>
      </c>
    </row>
    <row r="1461" spans="1:17" x14ac:dyDescent="0.25">
      <c r="A1461">
        <v>0</v>
      </c>
      <c r="B1461" t="s">
        <v>46</v>
      </c>
      <c r="C1461" t="s">
        <v>17</v>
      </c>
      <c r="D1461" t="s">
        <v>56</v>
      </c>
      <c r="E1461" t="s">
        <v>18</v>
      </c>
      <c r="F1461" t="s">
        <v>26</v>
      </c>
      <c r="H1461" t="s">
        <v>27</v>
      </c>
      <c r="I1461">
        <v>7.5</v>
      </c>
      <c r="J1461">
        <v>6</v>
      </c>
      <c r="K1461">
        <v>8</v>
      </c>
      <c r="M1461" t="s">
        <v>21</v>
      </c>
    </row>
    <row r="1462" spans="1:17" x14ac:dyDescent="0.25">
      <c r="A1462">
        <v>0</v>
      </c>
      <c r="B1462" t="s">
        <v>46</v>
      </c>
      <c r="C1462" t="s">
        <v>17</v>
      </c>
      <c r="D1462" t="s">
        <v>56</v>
      </c>
      <c r="E1462" t="s">
        <v>20</v>
      </c>
      <c r="F1462" t="s">
        <v>74</v>
      </c>
      <c r="J1462">
        <v>0.25</v>
      </c>
      <c r="K1462">
        <v>0.33</v>
      </c>
      <c r="M1462" t="s">
        <v>75</v>
      </c>
      <c r="N1462" t="s">
        <v>21</v>
      </c>
      <c r="O1462" t="s">
        <v>22</v>
      </c>
    </row>
    <row r="1463" spans="1:17" x14ac:dyDescent="0.25">
      <c r="A1463">
        <v>0</v>
      </c>
      <c r="B1463" t="s">
        <v>46</v>
      </c>
      <c r="C1463" t="s">
        <v>17</v>
      </c>
      <c r="D1463" t="s">
        <v>56</v>
      </c>
      <c r="E1463" t="s">
        <v>23</v>
      </c>
      <c r="F1463" t="s">
        <v>26</v>
      </c>
      <c r="H1463" t="s">
        <v>19</v>
      </c>
      <c r="J1463">
        <v>6</v>
      </c>
      <c r="K1463">
        <v>8</v>
      </c>
      <c r="M1463" t="s">
        <v>22</v>
      </c>
    </row>
    <row r="1464" spans="1:17" x14ac:dyDescent="0.25">
      <c r="A1464">
        <v>0</v>
      </c>
      <c r="B1464" t="s">
        <v>46</v>
      </c>
      <c r="C1464" t="s">
        <v>17</v>
      </c>
      <c r="D1464" t="s">
        <v>56</v>
      </c>
      <c r="E1464" t="s">
        <v>20</v>
      </c>
      <c r="F1464" t="s">
        <v>74</v>
      </c>
      <c r="J1464">
        <v>0.25</v>
      </c>
      <c r="K1464">
        <v>0.33</v>
      </c>
      <c r="M1464" t="s">
        <v>75</v>
      </c>
      <c r="N1464" t="s">
        <v>24</v>
      </c>
      <c r="O1464" t="s">
        <v>29</v>
      </c>
      <c r="P1464">
        <v>2500</v>
      </c>
      <c r="Q1464" t="str">
        <f>VLOOKUP(A1464&amp;C1464&amp;D1464,Sheet2!$A$1:$AX$1496,23,FALSE)</f>
        <v>LocationType.BarRestaurant:0;LocationType.Park:0.3;LocationType.Recreation:0;LocationType.Accommodation:0.7;</v>
      </c>
    </row>
    <row r="1465" spans="1:17" x14ac:dyDescent="0.25">
      <c r="A1465">
        <v>0</v>
      </c>
      <c r="B1465" t="s">
        <v>46</v>
      </c>
      <c r="C1465" t="s">
        <v>17</v>
      </c>
      <c r="D1465" t="s">
        <v>56</v>
      </c>
      <c r="E1465" t="s">
        <v>30</v>
      </c>
      <c r="F1465" t="s">
        <v>26</v>
      </c>
      <c r="H1465" t="s">
        <v>19</v>
      </c>
      <c r="J1465">
        <v>1</v>
      </c>
      <c r="K1465">
        <v>2</v>
      </c>
      <c r="M1465" t="s">
        <v>24</v>
      </c>
    </row>
    <row r="1466" spans="1:17" x14ac:dyDescent="0.25">
      <c r="A1466">
        <v>0</v>
      </c>
      <c r="B1466" t="s">
        <v>46</v>
      </c>
      <c r="C1466" t="s">
        <v>17</v>
      </c>
      <c r="D1466" t="s">
        <v>56</v>
      </c>
      <c r="E1466" t="s">
        <v>20</v>
      </c>
      <c r="F1466" t="s">
        <v>74</v>
      </c>
      <c r="J1466">
        <v>0.25</v>
      </c>
      <c r="K1466">
        <v>0.33</v>
      </c>
      <c r="M1466" t="s">
        <v>75</v>
      </c>
      <c r="N1466" t="s">
        <v>24</v>
      </c>
      <c r="O1466" t="s">
        <v>21</v>
      </c>
      <c r="P1466">
        <v>1000</v>
      </c>
    </row>
    <row r="1467" spans="1:17" x14ac:dyDescent="0.25">
      <c r="A1467">
        <v>0</v>
      </c>
      <c r="B1467" t="s">
        <v>46</v>
      </c>
      <c r="C1467" t="s">
        <v>17</v>
      </c>
      <c r="D1467" t="s">
        <v>56</v>
      </c>
      <c r="E1467" t="s">
        <v>28</v>
      </c>
      <c r="F1467" t="s">
        <v>26</v>
      </c>
      <c r="H1467" t="s">
        <v>27</v>
      </c>
      <c r="I1467">
        <v>0.75</v>
      </c>
      <c r="J1467">
        <v>0.5</v>
      </c>
      <c r="K1467">
        <v>1</v>
      </c>
      <c r="M1467" t="s">
        <v>21</v>
      </c>
    </row>
    <row r="1468" spans="1:17" x14ac:dyDescent="0.25">
      <c r="A1468">
        <v>0</v>
      </c>
      <c r="B1468" t="s">
        <v>46</v>
      </c>
      <c r="C1468" t="s">
        <v>17</v>
      </c>
      <c r="D1468" t="s">
        <v>56</v>
      </c>
      <c r="E1468" t="s">
        <v>20</v>
      </c>
      <c r="F1468" t="s">
        <v>74</v>
      </c>
      <c r="J1468">
        <v>0.25</v>
      </c>
      <c r="K1468">
        <v>0.33</v>
      </c>
      <c r="M1468" t="s">
        <v>75</v>
      </c>
      <c r="N1468" t="s">
        <v>24</v>
      </c>
      <c r="O1468" t="s">
        <v>21</v>
      </c>
    </row>
    <row r="1469" spans="1:17" x14ac:dyDescent="0.25">
      <c r="A1469">
        <v>0</v>
      </c>
      <c r="B1469" t="s">
        <v>46</v>
      </c>
      <c r="C1469" t="s">
        <v>17</v>
      </c>
      <c r="D1469" t="s">
        <v>56</v>
      </c>
      <c r="E1469" t="s">
        <v>18</v>
      </c>
      <c r="F1469" t="s">
        <v>31</v>
      </c>
      <c r="G1469">
        <v>24</v>
      </c>
      <c r="M1469" t="s">
        <v>21</v>
      </c>
    </row>
    <row r="1470" spans="1:17" x14ac:dyDescent="0.25">
      <c r="A1470">
        <v>0</v>
      </c>
      <c r="B1470" t="s">
        <v>46</v>
      </c>
      <c r="C1470" t="s">
        <v>36</v>
      </c>
      <c r="D1470" t="s">
        <v>55</v>
      </c>
      <c r="E1470" t="s">
        <v>18</v>
      </c>
      <c r="F1470" t="s">
        <v>26</v>
      </c>
      <c r="H1470" t="s">
        <v>19</v>
      </c>
      <c r="J1470">
        <v>12</v>
      </c>
      <c r="K1470">
        <v>14</v>
      </c>
      <c r="M1470" t="s">
        <v>21</v>
      </c>
    </row>
    <row r="1471" spans="1:17" x14ac:dyDescent="0.25">
      <c r="A1471">
        <v>0</v>
      </c>
      <c r="B1471" t="s">
        <v>46</v>
      </c>
      <c r="C1471" t="s">
        <v>36</v>
      </c>
      <c r="D1471" t="s">
        <v>55</v>
      </c>
      <c r="E1471" t="s">
        <v>34</v>
      </c>
      <c r="F1471" t="s">
        <v>26</v>
      </c>
      <c r="H1471" t="s">
        <v>19</v>
      </c>
      <c r="J1471">
        <v>1</v>
      </c>
      <c r="K1471">
        <v>2</v>
      </c>
      <c r="M1471" t="s">
        <v>24</v>
      </c>
    </row>
    <row r="1472" spans="1:17" x14ac:dyDescent="0.25">
      <c r="A1472">
        <v>0</v>
      </c>
      <c r="B1472" t="s">
        <v>46</v>
      </c>
      <c r="C1472" t="s">
        <v>36</v>
      </c>
      <c r="D1472" t="s">
        <v>55</v>
      </c>
      <c r="E1472" t="s">
        <v>20</v>
      </c>
      <c r="F1472" t="s">
        <v>74</v>
      </c>
      <c r="J1472">
        <v>0.25</v>
      </c>
      <c r="K1472">
        <v>0.33</v>
      </c>
      <c r="M1472" t="s">
        <v>75</v>
      </c>
      <c r="N1472" t="s">
        <v>24</v>
      </c>
      <c r="O1472" t="s">
        <v>29</v>
      </c>
      <c r="P1472">
        <v>2500</v>
      </c>
      <c r="Q1472" t="str">
        <f>VLOOKUP(A1472&amp;C1472&amp;D1472,Sheet2!$A$1:$AX$1496,23,FALSE)</f>
        <v>LocationType.BarRestaurant:0.35;LocationType.Park:0;LocationType.Recreation:0.35;LocationType.Accommodation:0.3;</v>
      </c>
    </row>
    <row r="1473" spans="1:17" x14ac:dyDescent="0.25">
      <c r="A1473">
        <v>0</v>
      </c>
      <c r="B1473" t="s">
        <v>46</v>
      </c>
      <c r="C1473" t="s">
        <v>36</v>
      </c>
      <c r="D1473" t="s">
        <v>55</v>
      </c>
      <c r="E1473" t="s">
        <v>30</v>
      </c>
      <c r="F1473" t="s">
        <v>26</v>
      </c>
      <c r="H1473" t="s">
        <v>27</v>
      </c>
      <c r="I1473">
        <v>2.5</v>
      </c>
      <c r="J1473">
        <v>0.5</v>
      </c>
      <c r="K1473">
        <v>4</v>
      </c>
      <c r="M1473" t="s">
        <v>24</v>
      </c>
    </row>
    <row r="1474" spans="1:17" x14ac:dyDescent="0.25">
      <c r="A1474">
        <v>0</v>
      </c>
      <c r="B1474" t="s">
        <v>46</v>
      </c>
      <c r="C1474" t="s">
        <v>36</v>
      </c>
      <c r="D1474" t="s">
        <v>55</v>
      </c>
      <c r="E1474" t="s">
        <v>20</v>
      </c>
      <c r="F1474" t="s">
        <v>74</v>
      </c>
      <c r="J1474">
        <v>0.25</v>
      </c>
      <c r="K1474">
        <v>0.33</v>
      </c>
      <c r="M1474" t="s">
        <v>75</v>
      </c>
      <c r="N1474" t="s">
        <v>24</v>
      </c>
      <c r="O1474" t="s">
        <v>21</v>
      </c>
    </row>
    <row r="1475" spans="1:17" x14ac:dyDescent="0.25">
      <c r="A1475">
        <v>0</v>
      </c>
      <c r="B1475" t="s">
        <v>46</v>
      </c>
      <c r="C1475" t="s">
        <v>36</v>
      </c>
      <c r="D1475" t="s">
        <v>55</v>
      </c>
      <c r="E1475" t="s">
        <v>18</v>
      </c>
      <c r="F1475" t="s">
        <v>31</v>
      </c>
      <c r="G1475">
        <v>24</v>
      </c>
      <c r="M1475" t="s">
        <v>21</v>
      </c>
    </row>
    <row r="1476" spans="1:17" x14ac:dyDescent="0.25">
      <c r="A1476">
        <v>0</v>
      </c>
      <c r="B1476" t="s">
        <v>46</v>
      </c>
      <c r="C1476" t="s">
        <v>36</v>
      </c>
      <c r="D1476" t="s">
        <v>59</v>
      </c>
      <c r="E1476" t="s">
        <v>18</v>
      </c>
      <c r="F1476" t="s">
        <v>26</v>
      </c>
      <c r="H1476" t="s">
        <v>19</v>
      </c>
      <c r="J1476">
        <v>8</v>
      </c>
      <c r="K1476">
        <v>10</v>
      </c>
      <c r="M1476" t="s">
        <v>21</v>
      </c>
    </row>
    <row r="1477" spans="1:17" x14ac:dyDescent="0.25">
      <c r="A1477">
        <v>0</v>
      </c>
      <c r="B1477" t="s">
        <v>46</v>
      </c>
      <c r="C1477" t="s">
        <v>36</v>
      </c>
      <c r="D1477" t="s">
        <v>59</v>
      </c>
      <c r="E1477" t="s">
        <v>20</v>
      </c>
      <c r="F1477" t="s">
        <v>74</v>
      </c>
      <c r="J1477">
        <v>0.25</v>
      </c>
      <c r="K1477">
        <v>0.33</v>
      </c>
      <c r="M1477" t="s">
        <v>75</v>
      </c>
      <c r="N1477" t="s">
        <v>21</v>
      </c>
      <c r="O1477" t="s">
        <v>62</v>
      </c>
      <c r="Q1477" t="str">
        <f>VLOOKUP(A1477&amp;C1477&amp;D1477,Sheet2!$A$1:$AA$177,11,FALSE)</f>
        <v>LocationType.Retail: 0.04;LocationType.Supermarket: 0.2;LocationType.FoodBeverage: 0.32;LocationType.Mall: 0.16;LocationType.Pharmacy: 0.05;LocationType.Accommodation: 0.23;</v>
      </c>
    </row>
    <row r="1478" spans="1:17" x14ac:dyDescent="0.25">
      <c r="A1478">
        <v>0</v>
      </c>
      <c r="B1478" t="s">
        <v>46</v>
      </c>
      <c r="C1478" t="s">
        <v>36</v>
      </c>
      <c r="D1478" t="s">
        <v>59</v>
      </c>
      <c r="E1478" t="s">
        <v>25</v>
      </c>
      <c r="F1478" t="s">
        <v>26</v>
      </c>
      <c r="H1478" t="s">
        <v>27</v>
      </c>
      <c r="I1478">
        <v>0.54</v>
      </c>
      <c r="J1478">
        <v>0.25</v>
      </c>
      <c r="K1478">
        <v>0.75</v>
      </c>
      <c r="M1478" t="s">
        <v>24</v>
      </c>
    </row>
    <row r="1479" spans="1:17" x14ac:dyDescent="0.25">
      <c r="A1479">
        <v>0</v>
      </c>
      <c r="B1479" t="s">
        <v>46</v>
      </c>
      <c r="C1479" t="s">
        <v>36</v>
      </c>
      <c r="D1479" t="s">
        <v>59</v>
      </c>
      <c r="E1479" t="s">
        <v>20</v>
      </c>
      <c r="F1479" t="s">
        <v>74</v>
      </c>
      <c r="I1479">
        <v>0.54</v>
      </c>
      <c r="J1479">
        <v>0.16</v>
      </c>
      <c r="K1479">
        <v>0.25</v>
      </c>
      <c r="M1479" t="s">
        <v>75</v>
      </c>
      <c r="N1479" t="s">
        <v>24</v>
      </c>
      <c r="O1479" t="s">
        <v>62</v>
      </c>
      <c r="Q1479" t="s">
        <v>87</v>
      </c>
    </row>
    <row r="1480" spans="1:17" x14ac:dyDescent="0.25">
      <c r="A1480">
        <v>0</v>
      </c>
      <c r="B1480" t="s">
        <v>46</v>
      </c>
      <c r="C1480" t="s">
        <v>36</v>
      </c>
      <c r="D1480" t="s">
        <v>59</v>
      </c>
      <c r="E1480" t="s">
        <v>35</v>
      </c>
      <c r="F1480" t="s">
        <v>26</v>
      </c>
      <c r="H1480" t="s">
        <v>19</v>
      </c>
      <c r="J1480">
        <v>0.75</v>
      </c>
      <c r="K1480">
        <v>1</v>
      </c>
      <c r="M1480" t="s">
        <v>24</v>
      </c>
    </row>
    <row r="1481" spans="1:17" x14ac:dyDescent="0.25">
      <c r="A1481">
        <v>0</v>
      </c>
      <c r="B1481" t="s">
        <v>46</v>
      </c>
      <c r="C1481" t="s">
        <v>36</v>
      </c>
      <c r="D1481" t="s">
        <v>59</v>
      </c>
      <c r="E1481" t="s">
        <v>20</v>
      </c>
      <c r="F1481" t="s">
        <v>74</v>
      </c>
      <c r="J1481">
        <v>0.25</v>
      </c>
      <c r="K1481">
        <v>0.33</v>
      </c>
      <c r="M1481" t="s">
        <v>75</v>
      </c>
      <c r="N1481" t="s">
        <v>24</v>
      </c>
      <c r="O1481" t="s">
        <v>21</v>
      </c>
    </row>
    <row r="1482" spans="1:17" x14ac:dyDescent="0.25">
      <c r="A1482">
        <v>0</v>
      </c>
      <c r="B1482" t="s">
        <v>46</v>
      </c>
      <c r="C1482" t="s">
        <v>36</v>
      </c>
      <c r="D1482" t="s">
        <v>59</v>
      </c>
      <c r="E1482" t="s">
        <v>28</v>
      </c>
      <c r="F1482" t="s">
        <v>26</v>
      </c>
      <c r="H1482" t="s">
        <v>27</v>
      </c>
      <c r="I1482">
        <v>1</v>
      </c>
      <c r="J1482">
        <v>0.5</v>
      </c>
      <c r="K1482">
        <v>2</v>
      </c>
      <c r="M1482" t="s">
        <v>21</v>
      </c>
    </row>
    <row r="1483" spans="1:17" x14ac:dyDescent="0.25">
      <c r="A1483">
        <v>0</v>
      </c>
      <c r="B1483" t="s">
        <v>46</v>
      </c>
      <c r="C1483" t="s">
        <v>36</v>
      </c>
      <c r="D1483" t="s">
        <v>59</v>
      </c>
      <c r="E1483" t="s">
        <v>20</v>
      </c>
      <c r="F1483" t="s">
        <v>74</v>
      </c>
      <c r="J1483">
        <v>0.25</v>
      </c>
      <c r="K1483">
        <v>0.33</v>
      </c>
      <c r="M1483" t="s">
        <v>75</v>
      </c>
      <c r="N1483" t="s">
        <v>24</v>
      </c>
      <c r="O1483" t="s">
        <v>29</v>
      </c>
      <c r="P1483">
        <v>2500</v>
      </c>
      <c r="Q1483" t="str">
        <f>VLOOKUP(A1483&amp;C1483&amp;D1483,Sheet2!$A$1:$AX$1496,23,FALSE)</f>
        <v>LocationType.BarRestaurant:0.25;LocationType.Park:0.3;LocationType.Recreation:0.2;LocationType.Accommodation:0.25;</v>
      </c>
    </row>
    <row r="1484" spans="1:17" x14ac:dyDescent="0.25">
      <c r="A1484">
        <v>0</v>
      </c>
      <c r="B1484" t="s">
        <v>46</v>
      </c>
      <c r="C1484" t="s">
        <v>36</v>
      </c>
      <c r="D1484" t="s">
        <v>59</v>
      </c>
      <c r="E1484" t="s">
        <v>30</v>
      </c>
      <c r="F1484" t="s">
        <v>26</v>
      </c>
      <c r="H1484" t="s">
        <v>19</v>
      </c>
      <c r="J1484">
        <v>5</v>
      </c>
      <c r="K1484">
        <v>6</v>
      </c>
      <c r="M1484" t="s">
        <v>24</v>
      </c>
    </row>
    <row r="1485" spans="1:17" x14ac:dyDescent="0.25">
      <c r="A1485">
        <v>0</v>
      </c>
      <c r="B1485" t="s">
        <v>46</v>
      </c>
      <c r="C1485" t="s">
        <v>36</v>
      </c>
      <c r="D1485" t="s">
        <v>59</v>
      </c>
      <c r="E1485" t="s">
        <v>20</v>
      </c>
      <c r="F1485" t="s">
        <v>74</v>
      </c>
      <c r="J1485">
        <v>0.25</v>
      </c>
      <c r="K1485">
        <v>0.33</v>
      </c>
      <c r="M1485" t="s">
        <v>75</v>
      </c>
      <c r="N1485" t="s">
        <v>24</v>
      </c>
      <c r="O1485" t="s">
        <v>21</v>
      </c>
    </row>
    <row r="1486" spans="1:17" x14ac:dyDescent="0.25">
      <c r="A1486">
        <v>0</v>
      </c>
      <c r="B1486" t="s">
        <v>46</v>
      </c>
      <c r="C1486" t="s">
        <v>36</v>
      </c>
      <c r="D1486" t="s">
        <v>59</v>
      </c>
      <c r="E1486" t="s">
        <v>18</v>
      </c>
      <c r="F1486" t="s">
        <v>31</v>
      </c>
      <c r="G1486">
        <v>24</v>
      </c>
      <c r="M1486" t="s">
        <v>21</v>
      </c>
    </row>
    <row r="1487" spans="1:17" x14ac:dyDescent="0.25">
      <c r="A1487">
        <v>0</v>
      </c>
      <c r="B1487" t="s">
        <v>46</v>
      </c>
      <c r="C1487" t="s">
        <v>36</v>
      </c>
      <c r="D1487" t="s">
        <v>53</v>
      </c>
      <c r="E1487" t="s">
        <v>18</v>
      </c>
      <c r="F1487" t="s">
        <v>26</v>
      </c>
      <c r="H1487" t="s">
        <v>19</v>
      </c>
      <c r="J1487">
        <v>8</v>
      </c>
      <c r="K1487">
        <v>11</v>
      </c>
      <c r="M1487" t="s">
        <v>21</v>
      </c>
    </row>
    <row r="1488" spans="1:17" x14ac:dyDescent="0.25">
      <c r="A1488">
        <v>0</v>
      </c>
      <c r="B1488" t="s">
        <v>46</v>
      </c>
      <c r="C1488" t="s">
        <v>36</v>
      </c>
      <c r="D1488" t="s">
        <v>53</v>
      </c>
      <c r="E1488" t="s">
        <v>20</v>
      </c>
      <c r="F1488" t="s">
        <v>74</v>
      </c>
      <c r="J1488">
        <v>0.25</v>
      </c>
      <c r="K1488">
        <v>0.33</v>
      </c>
      <c r="M1488" t="s">
        <v>75</v>
      </c>
      <c r="N1488" t="s">
        <v>21</v>
      </c>
      <c r="O1488" t="s">
        <v>62</v>
      </c>
      <c r="Q1488" t="str">
        <f>VLOOKUP(A1488&amp;C1488&amp;D1488,Sheet2!$A$1:$AA$177,11,FALSE)</f>
        <v>LocationType.Retail: 0.18;LocationType.Supermarket: 0.3;LocationType.FoodBeverage: 0.072;LocationType.Mall: 0.198;LocationType.Pharmacy: 0.045;LocationType.Accommodation: 0.205;</v>
      </c>
    </row>
    <row r="1489" spans="1:17" x14ac:dyDescent="0.25">
      <c r="A1489">
        <v>0</v>
      </c>
      <c r="B1489" t="s">
        <v>46</v>
      </c>
      <c r="C1489" t="s">
        <v>36</v>
      </c>
      <c r="D1489" t="s">
        <v>53</v>
      </c>
      <c r="E1489" t="s">
        <v>25</v>
      </c>
      <c r="F1489" t="s">
        <v>26</v>
      </c>
      <c r="H1489" t="s">
        <v>27</v>
      </c>
      <c r="I1489">
        <v>0.75</v>
      </c>
      <c r="J1489">
        <v>0.5</v>
      </c>
      <c r="K1489">
        <v>1</v>
      </c>
      <c r="M1489" t="s">
        <v>24</v>
      </c>
    </row>
    <row r="1490" spans="1:17" x14ac:dyDescent="0.25">
      <c r="A1490">
        <v>0</v>
      </c>
      <c r="B1490" t="s">
        <v>46</v>
      </c>
      <c r="C1490" t="s">
        <v>36</v>
      </c>
      <c r="D1490" t="s">
        <v>53</v>
      </c>
      <c r="E1490" t="s">
        <v>20</v>
      </c>
      <c r="F1490" t="s">
        <v>74</v>
      </c>
      <c r="J1490">
        <v>0.25</v>
      </c>
      <c r="K1490">
        <v>0.33</v>
      </c>
      <c r="M1490" t="s">
        <v>75</v>
      </c>
      <c r="N1490" t="s">
        <v>24</v>
      </c>
      <c r="O1490" t="s">
        <v>21</v>
      </c>
    </row>
    <row r="1491" spans="1:17" x14ac:dyDescent="0.25">
      <c r="A1491">
        <v>0</v>
      </c>
      <c r="B1491" t="s">
        <v>46</v>
      </c>
      <c r="C1491" t="s">
        <v>36</v>
      </c>
      <c r="D1491" t="s">
        <v>53</v>
      </c>
      <c r="E1491" t="s">
        <v>28</v>
      </c>
      <c r="F1491" t="s">
        <v>26</v>
      </c>
      <c r="H1491" t="s">
        <v>27</v>
      </c>
      <c r="I1491">
        <v>1</v>
      </c>
      <c r="J1491">
        <v>0.5</v>
      </c>
      <c r="K1491">
        <v>2</v>
      </c>
      <c r="M1491" t="s">
        <v>21</v>
      </c>
    </row>
    <row r="1492" spans="1:17" x14ac:dyDescent="0.25">
      <c r="A1492">
        <v>0</v>
      </c>
      <c r="B1492" t="s">
        <v>46</v>
      </c>
      <c r="C1492" t="s">
        <v>36</v>
      </c>
      <c r="D1492" t="s">
        <v>53</v>
      </c>
      <c r="E1492" t="s">
        <v>20</v>
      </c>
      <c r="F1492" t="s">
        <v>74</v>
      </c>
      <c r="J1492">
        <v>0.25</v>
      </c>
      <c r="K1492">
        <v>0.33</v>
      </c>
      <c r="M1492" t="s">
        <v>75</v>
      </c>
      <c r="N1492" t="s">
        <v>24</v>
      </c>
      <c r="O1492" t="s">
        <v>29</v>
      </c>
      <c r="P1492">
        <v>2500</v>
      </c>
      <c r="Q1492" t="str">
        <f>VLOOKUP(A1492&amp;C1492&amp;D1492,Sheet2!$A$1:$AX$1496,23,FALSE)</f>
        <v>LocationType.BarRestaurant:0.2;LocationType.Park:0.2;LocationType.Recreation:0.15;LocationType.Accommodation:0.45;</v>
      </c>
    </row>
    <row r="1493" spans="1:17" x14ac:dyDescent="0.25">
      <c r="A1493">
        <v>0</v>
      </c>
      <c r="B1493" t="s">
        <v>46</v>
      </c>
      <c r="C1493" t="s">
        <v>36</v>
      </c>
      <c r="D1493" t="s">
        <v>53</v>
      </c>
      <c r="E1493" t="s">
        <v>30</v>
      </c>
      <c r="F1493" t="s">
        <v>26</v>
      </c>
      <c r="H1493" t="s">
        <v>27</v>
      </c>
      <c r="I1493">
        <v>4</v>
      </c>
      <c r="J1493">
        <v>3</v>
      </c>
      <c r="K1493">
        <v>5</v>
      </c>
      <c r="M1493" t="s">
        <v>24</v>
      </c>
    </row>
    <row r="1494" spans="1:17" x14ac:dyDescent="0.25">
      <c r="A1494">
        <v>0</v>
      </c>
      <c r="B1494" t="s">
        <v>46</v>
      </c>
      <c r="C1494" t="s">
        <v>36</v>
      </c>
      <c r="D1494" t="s">
        <v>53</v>
      </c>
      <c r="E1494" t="s">
        <v>20</v>
      </c>
      <c r="F1494" t="s">
        <v>74</v>
      </c>
      <c r="J1494">
        <v>0.25</v>
      </c>
      <c r="K1494">
        <v>0.33</v>
      </c>
      <c r="M1494" t="s">
        <v>75</v>
      </c>
      <c r="N1494" t="s">
        <v>24</v>
      </c>
      <c r="O1494" t="s">
        <v>21</v>
      </c>
    </row>
    <row r="1495" spans="1:17" x14ac:dyDescent="0.25">
      <c r="A1495">
        <v>0</v>
      </c>
      <c r="B1495" t="s">
        <v>46</v>
      </c>
      <c r="C1495" t="s">
        <v>36</v>
      </c>
      <c r="D1495" t="s">
        <v>53</v>
      </c>
      <c r="E1495" t="s">
        <v>18</v>
      </c>
      <c r="F1495" t="s">
        <v>31</v>
      </c>
      <c r="G1495">
        <v>24</v>
      </c>
      <c r="M1495" t="s">
        <v>21</v>
      </c>
    </row>
    <row r="1496" spans="1:17" x14ac:dyDescent="0.25">
      <c r="A1496">
        <v>0</v>
      </c>
      <c r="B1496" t="s">
        <v>46</v>
      </c>
      <c r="C1496" t="s">
        <v>36</v>
      </c>
      <c r="D1496" t="s">
        <v>56</v>
      </c>
      <c r="E1496" t="s">
        <v>18</v>
      </c>
      <c r="F1496" t="s">
        <v>26</v>
      </c>
      <c r="H1496" t="s">
        <v>19</v>
      </c>
      <c r="J1496">
        <v>8</v>
      </c>
      <c r="K1496">
        <v>10</v>
      </c>
      <c r="M1496" t="s">
        <v>21</v>
      </c>
    </row>
    <row r="1497" spans="1:17" x14ac:dyDescent="0.25">
      <c r="A1497">
        <v>0</v>
      </c>
      <c r="B1497" t="s">
        <v>46</v>
      </c>
      <c r="C1497" t="s">
        <v>36</v>
      </c>
      <c r="D1497" t="s">
        <v>56</v>
      </c>
      <c r="E1497" t="s">
        <v>20</v>
      </c>
      <c r="F1497" t="s">
        <v>74</v>
      </c>
      <c r="J1497">
        <v>0.25</v>
      </c>
      <c r="K1497">
        <v>0.33</v>
      </c>
      <c r="M1497" t="s">
        <v>75</v>
      </c>
      <c r="N1497" t="s">
        <v>21</v>
      </c>
      <c r="O1497" t="s">
        <v>29</v>
      </c>
      <c r="P1497">
        <v>2500</v>
      </c>
      <c r="Q1497" t="str">
        <f>VLOOKUP(A1497&amp;C1497&amp;D1497,Sheet2!$A$1:$AX$1496,23,FALSE)</f>
        <v>LocationType.BarRestaurant:0;LocationType.Park:0.2;LocationType.Recreation:0;LocationType.Accommodation:0.8;</v>
      </c>
    </row>
    <row r="1498" spans="1:17" x14ac:dyDescent="0.25">
      <c r="A1498">
        <v>0</v>
      </c>
      <c r="B1498" t="s">
        <v>46</v>
      </c>
      <c r="C1498" t="s">
        <v>36</v>
      </c>
      <c r="D1498" t="s">
        <v>56</v>
      </c>
      <c r="E1498" t="s">
        <v>30</v>
      </c>
      <c r="F1498" t="s">
        <v>26</v>
      </c>
      <c r="H1498" t="s">
        <v>19</v>
      </c>
      <c r="J1498">
        <v>2</v>
      </c>
      <c r="K1498">
        <v>4</v>
      </c>
      <c r="M1498" t="s">
        <v>24</v>
      </c>
    </row>
    <row r="1499" spans="1:17" x14ac:dyDescent="0.25">
      <c r="A1499">
        <v>0</v>
      </c>
      <c r="B1499" t="s">
        <v>46</v>
      </c>
      <c r="C1499" t="s">
        <v>36</v>
      </c>
      <c r="D1499" t="s">
        <v>56</v>
      </c>
      <c r="E1499" t="s">
        <v>20</v>
      </c>
      <c r="F1499" t="s">
        <v>74</v>
      </c>
      <c r="J1499">
        <v>0.25</v>
      </c>
      <c r="K1499">
        <v>0.33</v>
      </c>
      <c r="M1499" t="s">
        <v>75</v>
      </c>
      <c r="N1499" t="s">
        <v>24</v>
      </c>
      <c r="O1499" t="s">
        <v>21</v>
      </c>
    </row>
    <row r="1500" spans="1:17" x14ac:dyDescent="0.25">
      <c r="A1500">
        <v>0</v>
      </c>
      <c r="B1500" t="s">
        <v>46</v>
      </c>
      <c r="C1500" t="s">
        <v>36</v>
      </c>
      <c r="D1500" t="s">
        <v>56</v>
      </c>
      <c r="E1500" t="s">
        <v>28</v>
      </c>
      <c r="F1500" t="s">
        <v>26</v>
      </c>
      <c r="H1500" t="s">
        <v>27</v>
      </c>
      <c r="I1500">
        <v>1</v>
      </c>
      <c r="J1500">
        <v>0.5</v>
      </c>
      <c r="K1500">
        <v>2</v>
      </c>
      <c r="M1500" t="s">
        <v>21</v>
      </c>
    </row>
    <row r="1501" spans="1:17" x14ac:dyDescent="0.25">
      <c r="A1501">
        <v>0</v>
      </c>
      <c r="B1501" t="s">
        <v>46</v>
      </c>
      <c r="C1501" t="s">
        <v>36</v>
      </c>
      <c r="D1501" t="s">
        <v>56</v>
      </c>
      <c r="E1501" t="s">
        <v>18</v>
      </c>
      <c r="F1501" t="s">
        <v>31</v>
      </c>
      <c r="G1501">
        <v>24</v>
      </c>
      <c r="M1501" t="s">
        <v>21</v>
      </c>
    </row>
    <row r="1502" spans="1:17" x14ac:dyDescent="0.25">
      <c r="A1502">
        <v>0</v>
      </c>
      <c r="B1502" t="s">
        <v>46</v>
      </c>
      <c r="C1502" t="s">
        <v>37</v>
      </c>
      <c r="D1502" t="s">
        <v>59</v>
      </c>
      <c r="E1502" t="s">
        <v>18</v>
      </c>
      <c r="F1502" t="s">
        <v>26</v>
      </c>
      <c r="H1502" t="s">
        <v>19</v>
      </c>
      <c r="J1502">
        <v>8</v>
      </c>
      <c r="K1502">
        <v>9</v>
      </c>
      <c r="M1502" t="s">
        <v>21</v>
      </c>
    </row>
    <row r="1503" spans="1:17" x14ac:dyDescent="0.25">
      <c r="A1503">
        <v>0</v>
      </c>
      <c r="B1503" t="s">
        <v>46</v>
      </c>
      <c r="C1503" t="s">
        <v>37</v>
      </c>
      <c r="D1503" t="s">
        <v>59</v>
      </c>
      <c r="E1503" t="s">
        <v>20</v>
      </c>
      <c r="F1503" t="s">
        <v>74</v>
      </c>
      <c r="J1503">
        <v>0.25</v>
      </c>
      <c r="K1503">
        <v>0.33</v>
      </c>
      <c r="M1503" t="s">
        <v>75</v>
      </c>
      <c r="N1503" t="s">
        <v>21</v>
      </c>
      <c r="O1503" t="s">
        <v>62</v>
      </c>
      <c r="Q1503" t="s">
        <v>87</v>
      </c>
    </row>
    <row r="1504" spans="1:17" x14ac:dyDescent="0.25">
      <c r="A1504">
        <v>0</v>
      </c>
      <c r="B1504" t="s">
        <v>46</v>
      </c>
      <c r="C1504" t="s">
        <v>37</v>
      </c>
      <c r="D1504" t="s">
        <v>59</v>
      </c>
      <c r="E1504" t="s">
        <v>35</v>
      </c>
      <c r="F1504" t="s">
        <v>26</v>
      </c>
      <c r="H1504" t="s">
        <v>19</v>
      </c>
      <c r="J1504">
        <v>1</v>
      </c>
      <c r="K1504">
        <v>1.5</v>
      </c>
      <c r="M1504" t="s">
        <v>24</v>
      </c>
    </row>
    <row r="1505" spans="1:17" x14ac:dyDescent="0.25">
      <c r="A1505">
        <v>0</v>
      </c>
      <c r="B1505" t="s">
        <v>46</v>
      </c>
      <c r="C1505" t="s">
        <v>37</v>
      </c>
      <c r="D1505" t="s">
        <v>59</v>
      </c>
      <c r="E1505" t="s">
        <v>20</v>
      </c>
      <c r="F1505" t="s">
        <v>74</v>
      </c>
      <c r="J1505">
        <v>0.25</v>
      </c>
      <c r="K1505">
        <v>0.33</v>
      </c>
      <c r="M1505" t="s">
        <v>75</v>
      </c>
      <c r="N1505" t="s">
        <v>24</v>
      </c>
      <c r="O1505" t="s">
        <v>21</v>
      </c>
    </row>
    <row r="1506" spans="1:17" x14ac:dyDescent="0.25">
      <c r="A1506">
        <v>0</v>
      </c>
      <c r="B1506" t="s">
        <v>46</v>
      </c>
      <c r="C1506" t="s">
        <v>37</v>
      </c>
      <c r="D1506" t="s">
        <v>59</v>
      </c>
      <c r="E1506" t="s">
        <v>18</v>
      </c>
      <c r="F1506" t="s">
        <v>26</v>
      </c>
      <c r="H1506" t="s">
        <v>19</v>
      </c>
      <c r="I1506">
        <v>0.54</v>
      </c>
      <c r="J1506">
        <v>0.08</v>
      </c>
      <c r="K1506">
        <v>0.25</v>
      </c>
      <c r="M1506" t="s">
        <v>24</v>
      </c>
    </row>
    <row r="1507" spans="1:17" x14ac:dyDescent="0.25">
      <c r="A1507">
        <v>0</v>
      </c>
      <c r="B1507" t="s">
        <v>46</v>
      </c>
      <c r="C1507" t="s">
        <v>37</v>
      </c>
      <c r="D1507" t="s">
        <v>59</v>
      </c>
      <c r="E1507" t="s">
        <v>20</v>
      </c>
      <c r="F1507" t="s">
        <v>74</v>
      </c>
      <c r="J1507">
        <v>0.25</v>
      </c>
      <c r="K1507">
        <v>0.33</v>
      </c>
      <c r="M1507" t="s">
        <v>75</v>
      </c>
      <c r="N1507" t="s">
        <v>24</v>
      </c>
      <c r="O1507" t="s">
        <v>62</v>
      </c>
      <c r="Q1507" t="str">
        <f>VLOOKUP(A1507&amp;C1507&amp;D1507,Sheet2!$A$1:$AA$177,11,FALSE)</f>
        <v>LocationType.Retail: 0.12;LocationType.Supermarket: 0.25;LocationType.FoodBeverage: 0.32;LocationType.Mall: 0.08;LocationType.Pharmacy: 0.05;LocationType.Accommodation: 0.18;</v>
      </c>
    </row>
    <row r="1508" spans="1:17" x14ac:dyDescent="0.25">
      <c r="A1508">
        <v>0</v>
      </c>
      <c r="B1508" t="s">
        <v>46</v>
      </c>
      <c r="C1508" t="s">
        <v>37</v>
      </c>
      <c r="D1508" t="s">
        <v>59</v>
      </c>
      <c r="E1508" t="s">
        <v>25</v>
      </c>
      <c r="F1508" t="s">
        <v>26</v>
      </c>
      <c r="H1508" t="s">
        <v>27</v>
      </c>
      <c r="I1508">
        <v>0.54</v>
      </c>
      <c r="J1508">
        <v>0.25</v>
      </c>
      <c r="K1508">
        <v>0.75</v>
      </c>
      <c r="M1508" t="s">
        <v>24</v>
      </c>
    </row>
    <row r="1509" spans="1:17" x14ac:dyDescent="0.25">
      <c r="A1509">
        <v>0</v>
      </c>
      <c r="B1509" t="s">
        <v>46</v>
      </c>
      <c r="C1509" t="s">
        <v>37</v>
      </c>
      <c r="D1509" t="s">
        <v>59</v>
      </c>
      <c r="E1509" t="s">
        <v>20</v>
      </c>
      <c r="F1509" t="s">
        <v>74</v>
      </c>
      <c r="J1509">
        <v>0.25</v>
      </c>
      <c r="K1509">
        <v>0.33</v>
      </c>
      <c r="M1509" t="s">
        <v>75</v>
      </c>
      <c r="N1509" t="s">
        <v>24</v>
      </c>
      <c r="O1509" t="s">
        <v>21</v>
      </c>
    </row>
    <row r="1510" spans="1:17" x14ac:dyDescent="0.25">
      <c r="A1510">
        <v>0</v>
      </c>
      <c r="B1510" t="s">
        <v>46</v>
      </c>
      <c r="C1510" t="s">
        <v>37</v>
      </c>
      <c r="D1510" t="s">
        <v>59</v>
      </c>
      <c r="E1510" t="s">
        <v>28</v>
      </c>
      <c r="F1510" t="s">
        <v>26</v>
      </c>
      <c r="H1510" t="s">
        <v>27</v>
      </c>
      <c r="I1510">
        <v>1</v>
      </c>
      <c r="J1510">
        <v>0.5</v>
      </c>
      <c r="K1510">
        <v>2</v>
      </c>
      <c r="M1510" t="s">
        <v>21</v>
      </c>
    </row>
    <row r="1511" spans="1:17" x14ac:dyDescent="0.25">
      <c r="A1511">
        <v>0</v>
      </c>
      <c r="B1511" t="s">
        <v>46</v>
      </c>
      <c r="C1511" t="s">
        <v>37</v>
      </c>
      <c r="D1511" t="s">
        <v>59</v>
      </c>
      <c r="E1511" t="s">
        <v>20</v>
      </c>
      <c r="F1511" t="s">
        <v>74</v>
      </c>
      <c r="J1511">
        <v>0.25</v>
      </c>
      <c r="K1511">
        <v>0.33</v>
      </c>
      <c r="M1511" t="s">
        <v>75</v>
      </c>
      <c r="N1511" t="s">
        <v>24</v>
      </c>
      <c r="O1511" t="s">
        <v>29</v>
      </c>
      <c r="P1511">
        <v>2500</v>
      </c>
      <c r="Q1511" t="str">
        <f>VLOOKUP(A1511&amp;C1511&amp;D1511,Sheet2!$A$1:$AX$1496,23,FALSE)</f>
        <v>LocationType.BarRestaurant:0.1;LocationType.Park:0.3;LocationType.Recreation:0.25;LocationType.Accommodation:0.35;</v>
      </c>
    </row>
    <row r="1512" spans="1:17" x14ac:dyDescent="0.25">
      <c r="A1512">
        <v>0</v>
      </c>
      <c r="B1512" t="s">
        <v>46</v>
      </c>
      <c r="C1512" t="s">
        <v>37</v>
      </c>
      <c r="D1512" t="s">
        <v>59</v>
      </c>
      <c r="E1512" t="s">
        <v>30</v>
      </c>
      <c r="F1512" t="s">
        <v>26</v>
      </c>
      <c r="H1512" t="s">
        <v>27</v>
      </c>
      <c r="I1512">
        <v>2</v>
      </c>
      <c r="J1512">
        <v>1</v>
      </c>
      <c r="K1512">
        <v>3</v>
      </c>
      <c r="M1512" t="s">
        <v>24</v>
      </c>
    </row>
    <row r="1513" spans="1:17" x14ac:dyDescent="0.25">
      <c r="A1513">
        <v>0</v>
      </c>
      <c r="B1513" t="s">
        <v>46</v>
      </c>
      <c r="C1513" t="s">
        <v>37</v>
      </c>
      <c r="D1513" t="s">
        <v>59</v>
      </c>
      <c r="E1513" t="s">
        <v>20</v>
      </c>
      <c r="F1513" t="s">
        <v>74</v>
      </c>
      <c r="J1513">
        <v>0.25</v>
      </c>
      <c r="K1513">
        <v>0.33</v>
      </c>
      <c r="M1513" t="s">
        <v>75</v>
      </c>
      <c r="N1513" t="s">
        <v>24</v>
      </c>
      <c r="O1513" t="s">
        <v>21</v>
      </c>
    </row>
    <row r="1514" spans="1:17" x14ac:dyDescent="0.25">
      <c r="A1514">
        <v>0</v>
      </c>
      <c r="B1514" t="s">
        <v>46</v>
      </c>
      <c r="C1514" t="s">
        <v>37</v>
      </c>
      <c r="D1514" t="s">
        <v>59</v>
      </c>
      <c r="E1514" t="s">
        <v>18</v>
      </c>
      <c r="F1514" t="s">
        <v>31</v>
      </c>
      <c r="G1514">
        <v>24</v>
      </c>
      <c r="M1514" t="s">
        <v>21</v>
      </c>
    </row>
    <row r="1515" spans="1:17" x14ac:dyDescent="0.25">
      <c r="A1515">
        <v>0</v>
      </c>
      <c r="B1515" t="s">
        <v>46</v>
      </c>
      <c r="C1515" t="s">
        <v>38</v>
      </c>
      <c r="D1515" t="s">
        <v>59</v>
      </c>
      <c r="E1515" t="s">
        <v>18</v>
      </c>
      <c r="F1515" t="s">
        <v>26</v>
      </c>
      <c r="H1515" t="s">
        <v>19</v>
      </c>
      <c r="J1515">
        <v>8</v>
      </c>
      <c r="K1515">
        <v>10</v>
      </c>
      <c r="M1515" t="s">
        <v>21</v>
      </c>
    </row>
    <row r="1516" spans="1:17" x14ac:dyDescent="0.25">
      <c r="A1516">
        <v>0</v>
      </c>
      <c r="B1516" t="s">
        <v>46</v>
      </c>
      <c r="C1516" t="s">
        <v>38</v>
      </c>
      <c r="D1516" t="s">
        <v>59</v>
      </c>
      <c r="E1516" t="s">
        <v>20</v>
      </c>
      <c r="F1516" t="s">
        <v>74</v>
      </c>
      <c r="J1516">
        <v>0.25</v>
      </c>
      <c r="K1516">
        <v>0.33</v>
      </c>
      <c r="M1516" t="s">
        <v>75</v>
      </c>
      <c r="N1516" t="s">
        <v>21</v>
      </c>
      <c r="O1516" t="s">
        <v>29</v>
      </c>
      <c r="P1516">
        <v>2500</v>
      </c>
      <c r="Q1516" t="str">
        <f>VLOOKUP(A1516&amp;C1516&amp;D1516,Sheet2!$A$1:$AX$1496,23,FALSE)</f>
        <v>LocationType.BarRestaurant:0.2;LocationType.Park:0.3;LocationType.Recreation:0;LocationType.Accommodation:0.5;</v>
      </c>
    </row>
    <row r="1517" spans="1:17" x14ac:dyDescent="0.25">
      <c r="A1517">
        <v>0</v>
      </c>
      <c r="B1517" t="s">
        <v>46</v>
      </c>
      <c r="C1517" t="s">
        <v>38</v>
      </c>
      <c r="D1517" t="s">
        <v>59</v>
      </c>
      <c r="E1517" t="s">
        <v>30</v>
      </c>
      <c r="F1517" t="s">
        <v>26</v>
      </c>
      <c r="H1517" t="s">
        <v>27</v>
      </c>
      <c r="I1517">
        <v>3.5</v>
      </c>
      <c r="J1517">
        <v>3</v>
      </c>
      <c r="K1517">
        <v>4</v>
      </c>
      <c r="M1517" t="s">
        <v>24</v>
      </c>
    </row>
    <row r="1518" spans="1:17" x14ac:dyDescent="0.25">
      <c r="A1518">
        <v>0</v>
      </c>
      <c r="B1518" t="s">
        <v>46</v>
      </c>
      <c r="C1518" t="s">
        <v>38</v>
      </c>
      <c r="D1518" t="s">
        <v>59</v>
      </c>
      <c r="E1518" t="s">
        <v>20</v>
      </c>
      <c r="F1518" t="s">
        <v>74</v>
      </c>
      <c r="J1518">
        <v>0.25</v>
      </c>
      <c r="K1518">
        <v>0.33</v>
      </c>
      <c r="M1518" t="s">
        <v>75</v>
      </c>
      <c r="N1518" t="s">
        <v>24</v>
      </c>
      <c r="O1518" t="s">
        <v>21</v>
      </c>
    </row>
    <row r="1519" spans="1:17" x14ac:dyDescent="0.25">
      <c r="A1519">
        <v>0</v>
      </c>
      <c r="B1519" t="s">
        <v>46</v>
      </c>
      <c r="C1519" t="s">
        <v>38</v>
      </c>
      <c r="D1519" t="s">
        <v>59</v>
      </c>
      <c r="E1519" t="s">
        <v>28</v>
      </c>
      <c r="F1519" t="s">
        <v>26</v>
      </c>
      <c r="H1519" t="s">
        <v>27</v>
      </c>
      <c r="I1519">
        <v>1</v>
      </c>
      <c r="J1519">
        <v>0.5</v>
      </c>
      <c r="K1519">
        <v>2</v>
      </c>
      <c r="M1519" t="s">
        <v>21</v>
      </c>
    </row>
    <row r="1520" spans="1:17" x14ac:dyDescent="0.25">
      <c r="A1520">
        <v>0</v>
      </c>
      <c r="B1520" t="s">
        <v>46</v>
      </c>
      <c r="C1520" t="s">
        <v>38</v>
      </c>
      <c r="D1520" t="s">
        <v>59</v>
      </c>
      <c r="E1520" t="s">
        <v>18</v>
      </c>
      <c r="F1520" t="s">
        <v>31</v>
      </c>
      <c r="G1520">
        <v>24</v>
      </c>
      <c r="M1520" t="s">
        <v>21</v>
      </c>
    </row>
    <row r="1521" spans="1:17" x14ac:dyDescent="0.25">
      <c r="A1521">
        <v>0</v>
      </c>
      <c r="B1521" t="s">
        <v>46</v>
      </c>
      <c r="C1521" t="s">
        <v>38</v>
      </c>
      <c r="D1521" t="s">
        <v>55</v>
      </c>
      <c r="E1521" t="s">
        <v>18</v>
      </c>
      <c r="F1521" t="s">
        <v>26</v>
      </c>
      <c r="H1521" t="s">
        <v>19</v>
      </c>
      <c r="J1521">
        <v>12</v>
      </c>
      <c r="K1521">
        <v>14</v>
      </c>
      <c r="M1521" t="s">
        <v>21</v>
      </c>
    </row>
    <row r="1522" spans="1:17" x14ac:dyDescent="0.25">
      <c r="A1522">
        <v>0</v>
      </c>
      <c r="B1522" t="s">
        <v>46</v>
      </c>
      <c r="C1522" t="s">
        <v>38</v>
      </c>
      <c r="D1522" t="s">
        <v>55</v>
      </c>
      <c r="E1522" t="s">
        <v>20</v>
      </c>
      <c r="F1522" t="s">
        <v>74</v>
      </c>
      <c r="J1522">
        <v>0.25</v>
      </c>
      <c r="K1522">
        <v>0.33</v>
      </c>
      <c r="M1522" t="s">
        <v>75</v>
      </c>
      <c r="N1522" t="s">
        <v>21</v>
      </c>
      <c r="O1522" t="s">
        <v>62</v>
      </c>
      <c r="Q1522" t="str">
        <f>VLOOKUP(A1522&amp;C1522&amp;D1522,Sheet2!$A$1:$AA$177,11,FALSE)</f>
        <v>LocationType.Retail: 0.15;LocationType.Supermarket: 0.15;LocationType.FoodBeverage: 0.075;LocationType.Mall: 0.1;LocationType.Pharmacy: 0;LocationType.Accommodation: 0.525;</v>
      </c>
    </row>
    <row r="1523" spans="1:17" x14ac:dyDescent="0.25">
      <c r="A1523">
        <v>0</v>
      </c>
      <c r="B1523" t="s">
        <v>46</v>
      </c>
      <c r="C1523" t="s">
        <v>38</v>
      </c>
      <c r="D1523" t="s">
        <v>55</v>
      </c>
      <c r="E1523" t="s">
        <v>25</v>
      </c>
      <c r="F1523" t="s">
        <v>26</v>
      </c>
      <c r="H1523" t="s">
        <v>27</v>
      </c>
      <c r="I1523">
        <v>0.75</v>
      </c>
      <c r="J1523">
        <v>0.5</v>
      </c>
      <c r="K1523">
        <v>1</v>
      </c>
      <c r="M1523" t="s">
        <v>24</v>
      </c>
    </row>
    <row r="1524" spans="1:17" x14ac:dyDescent="0.25">
      <c r="A1524">
        <v>0</v>
      </c>
      <c r="B1524" t="s">
        <v>46</v>
      </c>
      <c r="C1524" t="s">
        <v>38</v>
      </c>
      <c r="D1524" t="s">
        <v>55</v>
      </c>
      <c r="E1524" t="s">
        <v>20</v>
      </c>
      <c r="F1524" t="s">
        <v>74</v>
      </c>
      <c r="J1524">
        <v>0.25</v>
      </c>
      <c r="K1524">
        <v>0.33</v>
      </c>
      <c r="M1524" t="s">
        <v>75</v>
      </c>
      <c r="N1524" t="s">
        <v>24</v>
      </c>
      <c r="O1524" t="s">
        <v>21</v>
      </c>
      <c r="P1524">
        <v>1000</v>
      </c>
    </row>
    <row r="1525" spans="1:17" x14ac:dyDescent="0.25">
      <c r="A1525">
        <v>0</v>
      </c>
      <c r="B1525" t="s">
        <v>46</v>
      </c>
      <c r="C1525" t="s">
        <v>38</v>
      </c>
      <c r="D1525" t="s">
        <v>55</v>
      </c>
      <c r="E1525" t="s">
        <v>18</v>
      </c>
      <c r="F1525" t="s">
        <v>26</v>
      </c>
      <c r="H1525" t="s">
        <v>19</v>
      </c>
      <c r="J1525">
        <v>1</v>
      </c>
      <c r="K1525">
        <v>2</v>
      </c>
      <c r="M1525" t="s">
        <v>21</v>
      </c>
    </row>
    <row r="1526" spans="1:17" x14ac:dyDescent="0.25">
      <c r="A1526">
        <v>0</v>
      </c>
      <c r="B1526" t="s">
        <v>46</v>
      </c>
      <c r="C1526" t="s">
        <v>38</v>
      </c>
      <c r="D1526" t="s">
        <v>55</v>
      </c>
      <c r="E1526" t="s">
        <v>20</v>
      </c>
      <c r="F1526" t="s">
        <v>74</v>
      </c>
      <c r="J1526">
        <v>0.25</v>
      </c>
      <c r="K1526">
        <v>0.33</v>
      </c>
      <c r="M1526" t="s">
        <v>75</v>
      </c>
      <c r="N1526" t="s">
        <v>21</v>
      </c>
      <c r="O1526" t="s">
        <v>29</v>
      </c>
      <c r="P1526">
        <v>2500</v>
      </c>
      <c r="Q1526" t="str">
        <f>VLOOKUP(A1526&amp;C1526&amp;D1526,Sheet2!$A$1:$AX$1496,23,FALSE)</f>
        <v>LocationType.BarRestaurant:0.3;LocationType.Park:0.35;LocationType.Recreation:0;LocationType.Accommodation:0.35;</v>
      </c>
    </row>
    <row r="1527" spans="1:17" x14ac:dyDescent="0.25">
      <c r="A1527">
        <v>0</v>
      </c>
      <c r="B1527" t="s">
        <v>46</v>
      </c>
      <c r="C1527" t="s">
        <v>38</v>
      </c>
      <c r="D1527" t="s">
        <v>55</v>
      </c>
      <c r="E1527" t="s">
        <v>30</v>
      </c>
      <c r="F1527" t="s">
        <v>26</v>
      </c>
      <c r="H1527" t="s">
        <v>27</v>
      </c>
      <c r="I1527">
        <v>1.5</v>
      </c>
      <c r="J1527">
        <v>1</v>
      </c>
      <c r="K1527">
        <v>2</v>
      </c>
      <c r="M1527" t="s">
        <v>24</v>
      </c>
    </row>
    <row r="1528" spans="1:17" x14ac:dyDescent="0.25">
      <c r="A1528">
        <v>0</v>
      </c>
      <c r="B1528" t="s">
        <v>46</v>
      </c>
      <c r="C1528" t="s">
        <v>38</v>
      </c>
      <c r="D1528" t="s">
        <v>55</v>
      </c>
      <c r="E1528" t="s">
        <v>20</v>
      </c>
      <c r="F1528" t="s">
        <v>74</v>
      </c>
      <c r="J1528">
        <v>0.25</v>
      </c>
      <c r="K1528">
        <v>0.33</v>
      </c>
      <c r="M1528" t="s">
        <v>75</v>
      </c>
      <c r="N1528" t="s">
        <v>24</v>
      </c>
      <c r="O1528" t="s">
        <v>21</v>
      </c>
    </row>
    <row r="1529" spans="1:17" x14ac:dyDescent="0.25">
      <c r="A1529">
        <v>0</v>
      </c>
      <c r="B1529" t="s">
        <v>46</v>
      </c>
      <c r="C1529" t="s">
        <v>38</v>
      </c>
      <c r="D1529" t="s">
        <v>55</v>
      </c>
      <c r="E1529" t="s">
        <v>18</v>
      </c>
      <c r="F1529" t="s">
        <v>31</v>
      </c>
      <c r="G1529">
        <v>24</v>
      </c>
      <c r="M1529" t="s">
        <v>21</v>
      </c>
    </row>
    <row r="1530" spans="1:17" x14ac:dyDescent="0.25">
      <c r="A1530">
        <v>0</v>
      </c>
      <c r="B1530" t="s">
        <v>46</v>
      </c>
      <c r="C1530" t="s">
        <v>37</v>
      </c>
      <c r="D1530" t="s">
        <v>55</v>
      </c>
      <c r="E1530" t="s">
        <v>18</v>
      </c>
      <c r="F1530" t="s">
        <v>26</v>
      </c>
      <c r="H1530" t="s">
        <v>27</v>
      </c>
      <c r="I1530">
        <v>7.5</v>
      </c>
      <c r="J1530">
        <v>6</v>
      </c>
      <c r="K1530">
        <v>8</v>
      </c>
      <c r="M1530" t="s">
        <v>21</v>
      </c>
    </row>
    <row r="1531" spans="1:17" x14ac:dyDescent="0.25">
      <c r="A1531">
        <v>0</v>
      </c>
      <c r="B1531" t="s">
        <v>46</v>
      </c>
      <c r="C1531" t="s">
        <v>37</v>
      </c>
      <c r="D1531" t="s">
        <v>55</v>
      </c>
      <c r="E1531" t="s">
        <v>20</v>
      </c>
      <c r="F1531" t="s">
        <v>74</v>
      </c>
      <c r="J1531">
        <v>0.25</v>
      </c>
      <c r="K1531">
        <v>0.33</v>
      </c>
      <c r="M1531" t="s">
        <v>75</v>
      </c>
      <c r="N1531" t="s">
        <v>21</v>
      </c>
      <c r="O1531" t="s">
        <v>22</v>
      </c>
    </row>
    <row r="1532" spans="1:17" x14ac:dyDescent="0.25">
      <c r="A1532">
        <v>0</v>
      </c>
      <c r="B1532" t="s">
        <v>46</v>
      </c>
      <c r="C1532" t="s">
        <v>37</v>
      </c>
      <c r="D1532" t="s">
        <v>55</v>
      </c>
      <c r="E1532" t="s">
        <v>23</v>
      </c>
      <c r="F1532" t="s">
        <v>26</v>
      </c>
      <c r="H1532" t="s">
        <v>19</v>
      </c>
      <c r="J1532">
        <v>6</v>
      </c>
      <c r="K1532">
        <v>7.5</v>
      </c>
      <c r="M1532" t="s">
        <v>22</v>
      </c>
    </row>
    <row r="1533" spans="1:17" x14ac:dyDescent="0.25">
      <c r="A1533">
        <v>0</v>
      </c>
      <c r="B1533" t="s">
        <v>46</v>
      </c>
      <c r="C1533" t="s">
        <v>37</v>
      </c>
      <c r="D1533" t="s">
        <v>55</v>
      </c>
      <c r="E1533" t="s">
        <v>20</v>
      </c>
      <c r="F1533" t="s">
        <v>74</v>
      </c>
      <c r="J1533">
        <v>0.25</v>
      </c>
      <c r="K1533">
        <v>0.33</v>
      </c>
      <c r="M1533" t="s">
        <v>75</v>
      </c>
      <c r="N1533" t="s">
        <v>24</v>
      </c>
      <c r="O1533" t="s">
        <v>21</v>
      </c>
    </row>
    <row r="1534" spans="1:17" x14ac:dyDescent="0.25">
      <c r="A1534">
        <v>0</v>
      </c>
      <c r="B1534" t="s">
        <v>46</v>
      </c>
      <c r="C1534" t="s">
        <v>37</v>
      </c>
      <c r="D1534" t="s">
        <v>55</v>
      </c>
      <c r="E1534" t="s">
        <v>28</v>
      </c>
      <c r="F1534" t="s">
        <v>26</v>
      </c>
      <c r="H1534" t="s">
        <v>27</v>
      </c>
      <c r="I1534">
        <v>1.5</v>
      </c>
      <c r="J1534">
        <v>1</v>
      </c>
      <c r="K1534">
        <v>2</v>
      </c>
      <c r="M1534" t="s">
        <v>21</v>
      </c>
    </row>
    <row r="1535" spans="1:17" x14ac:dyDescent="0.25">
      <c r="A1535">
        <v>0</v>
      </c>
      <c r="B1535" t="s">
        <v>46</v>
      </c>
      <c r="C1535" t="s">
        <v>37</v>
      </c>
      <c r="D1535" t="s">
        <v>55</v>
      </c>
      <c r="E1535" t="s">
        <v>20</v>
      </c>
      <c r="F1535" t="s">
        <v>74</v>
      </c>
      <c r="J1535">
        <v>0.25</v>
      </c>
      <c r="K1535">
        <v>0.33</v>
      </c>
      <c r="M1535" t="s">
        <v>75</v>
      </c>
      <c r="N1535" t="s">
        <v>24</v>
      </c>
      <c r="O1535" t="s">
        <v>29</v>
      </c>
      <c r="P1535">
        <v>2500</v>
      </c>
      <c r="Q1535" t="str">
        <f>VLOOKUP(A1535&amp;C1535&amp;D1535,Sheet2!$A$1:$AX$1496,23,FALSE)</f>
        <v>LocationType.BarRestaurant:0.3;LocationType.Park:0.1;LocationType.Recreation:0.05;LocationType.Accommodation:0.55;</v>
      </c>
    </row>
    <row r="1536" spans="1:17" x14ac:dyDescent="0.25">
      <c r="A1536">
        <v>0</v>
      </c>
      <c r="B1536" t="s">
        <v>46</v>
      </c>
      <c r="C1536" t="s">
        <v>37</v>
      </c>
      <c r="D1536" t="s">
        <v>55</v>
      </c>
      <c r="E1536" t="s">
        <v>30</v>
      </c>
      <c r="F1536" t="s">
        <v>26</v>
      </c>
      <c r="H1536" t="s">
        <v>27</v>
      </c>
      <c r="I1536">
        <v>3</v>
      </c>
      <c r="J1536">
        <v>2</v>
      </c>
      <c r="K1536">
        <v>5</v>
      </c>
      <c r="M1536" t="s">
        <v>24</v>
      </c>
    </row>
    <row r="1537" spans="1:17" x14ac:dyDescent="0.25">
      <c r="A1537">
        <v>0</v>
      </c>
      <c r="B1537" t="s">
        <v>46</v>
      </c>
      <c r="C1537" t="s">
        <v>37</v>
      </c>
      <c r="D1537" t="s">
        <v>55</v>
      </c>
      <c r="E1537" t="s">
        <v>20</v>
      </c>
      <c r="F1537" t="s">
        <v>74</v>
      </c>
      <c r="J1537">
        <v>0.25</v>
      </c>
      <c r="K1537">
        <v>0.33</v>
      </c>
      <c r="M1537" t="s">
        <v>75</v>
      </c>
      <c r="N1537" t="s">
        <v>24</v>
      </c>
      <c r="O1537" t="s">
        <v>21</v>
      </c>
      <c r="P1537">
        <v>1000</v>
      </c>
    </row>
    <row r="1538" spans="1:17" x14ac:dyDescent="0.25">
      <c r="A1538">
        <v>0</v>
      </c>
      <c r="B1538" t="s">
        <v>46</v>
      </c>
      <c r="C1538" t="s">
        <v>37</v>
      </c>
      <c r="D1538" t="s">
        <v>55</v>
      </c>
      <c r="E1538" t="s">
        <v>18</v>
      </c>
      <c r="F1538" t="s">
        <v>31</v>
      </c>
      <c r="G1538">
        <v>24</v>
      </c>
      <c r="M1538" t="s">
        <v>21</v>
      </c>
    </row>
    <row r="1539" spans="1:17" x14ac:dyDescent="0.25">
      <c r="A1539">
        <v>0</v>
      </c>
      <c r="B1539" t="s">
        <v>46</v>
      </c>
      <c r="C1539" t="s">
        <v>38</v>
      </c>
      <c r="D1539" t="s">
        <v>53</v>
      </c>
      <c r="E1539" t="s">
        <v>18</v>
      </c>
      <c r="F1539" t="s">
        <v>26</v>
      </c>
      <c r="H1539" t="s">
        <v>19</v>
      </c>
      <c r="J1539">
        <v>8</v>
      </c>
      <c r="K1539">
        <v>11</v>
      </c>
      <c r="M1539" t="s">
        <v>21</v>
      </c>
    </row>
    <row r="1540" spans="1:17" x14ac:dyDescent="0.25">
      <c r="A1540">
        <v>0</v>
      </c>
      <c r="B1540" t="s">
        <v>46</v>
      </c>
      <c r="C1540" t="s">
        <v>38</v>
      </c>
      <c r="D1540" t="s">
        <v>53</v>
      </c>
      <c r="E1540" t="s">
        <v>20</v>
      </c>
      <c r="F1540" t="s">
        <v>74</v>
      </c>
      <c r="J1540">
        <v>0.25</v>
      </c>
      <c r="K1540">
        <v>0.33</v>
      </c>
      <c r="M1540" t="s">
        <v>75</v>
      </c>
      <c r="N1540" t="s">
        <v>21</v>
      </c>
      <c r="O1540" t="s">
        <v>62</v>
      </c>
      <c r="Q1540" t="str">
        <f>VLOOKUP(A1540&amp;C1540&amp;D1540,Sheet2!$A$1:$AA$177,11,FALSE)</f>
        <v>LocationType.Retail: 0.075;LocationType.Supermarket: 0.2;LocationType.FoodBeverage: 0.05;LocationType.Mall: 0.125;LocationType.Pharmacy: 0;LocationType.Accommodation: 0.55;</v>
      </c>
    </row>
    <row r="1541" spans="1:17" x14ac:dyDescent="0.25">
      <c r="A1541">
        <v>0</v>
      </c>
      <c r="B1541" t="s">
        <v>46</v>
      </c>
      <c r="C1541" t="s">
        <v>38</v>
      </c>
      <c r="D1541" t="s">
        <v>53</v>
      </c>
      <c r="E1541" t="s">
        <v>25</v>
      </c>
      <c r="F1541" t="s">
        <v>26</v>
      </c>
      <c r="H1541" t="s">
        <v>27</v>
      </c>
      <c r="I1541">
        <v>0.75</v>
      </c>
      <c r="J1541">
        <v>0.5</v>
      </c>
      <c r="K1541">
        <v>1</v>
      </c>
      <c r="M1541" t="s">
        <v>24</v>
      </c>
    </row>
    <row r="1542" spans="1:17" x14ac:dyDescent="0.25">
      <c r="A1542">
        <v>0</v>
      </c>
      <c r="B1542" t="s">
        <v>46</v>
      </c>
      <c r="C1542" t="s">
        <v>38</v>
      </c>
      <c r="D1542" t="s">
        <v>53</v>
      </c>
      <c r="E1542" t="s">
        <v>20</v>
      </c>
      <c r="F1542" t="s">
        <v>74</v>
      </c>
      <c r="J1542">
        <v>0.25</v>
      </c>
      <c r="K1542">
        <v>0.33</v>
      </c>
      <c r="M1542" t="s">
        <v>75</v>
      </c>
      <c r="N1542" t="s">
        <v>24</v>
      </c>
      <c r="O1542" t="s">
        <v>21</v>
      </c>
    </row>
    <row r="1543" spans="1:17" x14ac:dyDescent="0.25">
      <c r="A1543">
        <v>0</v>
      </c>
      <c r="B1543" t="s">
        <v>46</v>
      </c>
      <c r="C1543" t="s">
        <v>38</v>
      </c>
      <c r="D1543" t="s">
        <v>53</v>
      </c>
      <c r="E1543" t="s">
        <v>28</v>
      </c>
      <c r="F1543" t="s">
        <v>26</v>
      </c>
      <c r="H1543" t="s">
        <v>27</v>
      </c>
      <c r="I1543">
        <v>1</v>
      </c>
      <c r="J1543">
        <v>0.5</v>
      </c>
      <c r="K1543">
        <v>2</v>
      </c>
      <c r="M1543" t="s">
        <v>21</v>
      </c>
    </row>
    <row r="1544" spans="1:17" x14ac:dyDescent="0.25">
      <c r="A1544">
        <v>0</v>
      </c>
      <c r="B1544" t="s">
        <v>46</v>
      </c>
      <c r="C1544" t="s">
        <v>38</v>
      </c>
      <c r="D1544" t="s">
        <v>53</v>
      </c>
      <c r="E1544" t="s">
        <v>18</v>
      </c>
      <c r="F1544" t="s">
        <v>31</v>
      </c>
      <c r="G1544">
        <v>24</v>
      </c>
      <c r="M1544" t="s">
        <v>21</v>
      </c>
    </row>
    <row r="1545" spans="1:17" x14ac:dyDescent="0.25">
      <c r="A1545">
        <v>0</v>
      </c>
      <c r="B1545" t="s">
        <v>46</v>
      </c>
      <c r="C1545" t="s">
        <v>37</v>
      </c>
      <c r="D1545" t="s">
        <v>53</v>
      </c>
      <c r="E1545" t="s">
        <v>18</v>
      </c>
      <c r="F1545" t="s">
        <v>26</v>
      </c>
      <c r="H1545" t="s">
        <v>27</v>
      </c>
      <c r="I1545">
        <v>6.5</v>
      </c>
      <c r="J1545">
        <v>6</v>
      </c>
      <c r="K1545">
        <v>7</v>
      </c>
      <c r="M1545" t="s">
        <v>21</v>
      </c>
    </row>
    <row r="1546" spans="1:17" x14ac:dyDescent="0.25">
      <c r="A1546">
        <v>0</v>
      </c>
      <c r="B1546" t="s">
        <v>46</v>
      </c>
      <c r="C1546" t="s">
        <v>37</v>
      </c>
      <c r="D1546" t="s">
        <v>53</v>
      </c>
      <c r="E1546" t="s">
        <v>20</v>
      </c>
      <c r="F1546" t="s">
        <v>74</v>
      </c>
      <c r="J1546">
        <v>0.25</v>
      </c>
      <c r="K1546">
        <v>0.33</v>
      </c>
      <c r="M1546" t="s">
        <v>75</v>
      </c>
      <c r="N1546" t="s">
        <v>21</v>
      </c>
      <c r="O1546" t="s">
        <v>32</v>
      </c>
    </row>
    <row r="1547" spans="1:17" x14ac:dyDescent="0.25">
      <c r="A1547">
        <v>0</v>
      </c>
      <c r="B1547" t="s">
        <v>46</v>
      </c>
      <c r="C1547" t="s">
        <v>37</v>
      </c>
      <c r="D1547" t="s">
        <v>53</v>
      </c>
      <c r="E1547" t="s">
        <v>33</v>
      </c>
      <c r="F1547" t="s">
        <v>26</v>
      </c>
      <c r="H1547" t="s">
        <v>19</v>
      </c>
      <c r="J1547">
        <v>3</v>
      </c>
      <c r="K1547">
        <v>3.5</v>
      </c>
      <c r="M1547" t="s">
        <v>32</v>
      </c>
    </row>
    <row r="1548" spans="1:17" x14ac:dyDescent="0.25">
      <c r="A1548">
        <v>0</v>
      </c>
      <c r="B1548" t="s">
        <v>46</v>
      </c>
      <c r="C1548" t="s">
        <v>37</v>
      </c>
      <c r="D1548" t="s">
        <v>53</v>
      </c>
      <c r="E1548" t="s">
        <v>34</v>
      </c>
      <c r="F1548" t="s">
        <v>26</v>
      </c>
      <c r="H1548" t="s">
        <v>19</v>
      </c>
      <c r="J1548">
        <v>0.5</v>
      </c>
      <c r="K1548">
        <v>0.75</v>
      </c>
      <c r="M1548" t="s">
        <v>24</v>
      </c>
    </row>
    <row r="1549" spans="1:17" x14ac:dyDescent="0.25">
      <c r="A1549">
        <v>0</v>
      </c>
      <c r="B1549" t="s">
        <v>46</v>
      </c>
      <c r="C1549" t="s">
        <v>37</v>
      </c>
      <c r="D1549" t="s">
        <v>53</v>
      </c>
      <c r="E1549" t="s">
        <v>33</v>
      </c>
      <c r="F1549" t="s">
        <v>26</v>
      </c>
      <c r="H1549" t="s">
        <v>27</v>
      </c>
      <c r="I1549">
        <v>2.5</v>
      </c>
      <c r="J1549">
        <v>2</v>
      </c>
      <c r="K1549">
        <v>3</v>
      </c>
      <c r="M1549" t="s">
        <v>32</v>
      </c>
    </row>
    <row r="1550" spans="1:17" x14ac:dyDescent="0.25">
      <c r="A1550">
        <v>0</v>
      </c>
      <c r="B1550" t="s">
        <v>46</v>
      </c>
      <c r="C1550" t="s">
        <v>37</v>
      </c>
      <c r="D1550" t="s">
        <v>53</v>
      </c>
      <c r="E1550" t="s">
        <v>20</v>
      </c>
      <c r="F1550" t="s">
        <v>74</v>
      </c>
      <c r="J1550">
        <v>0.25</v>
      </c>
      <c r="K1550">
        <v>0.33</v>
      </c>
      <c r="M1550" t="s">
        <v>75</v>
      </c>
      <c r="N1550" t="s">
        <v>24</v>
      </c>
      <c r="O1550" t="s">
        <v>21</v>
      </c>
    </row>
    <row r="1551" spans="1:17" x14ac:dyDescent="0.25">
      <c r="A1551">
        <v>0</v>
      </c>
      <c r="B1551" t="s">
        <v>46</v>
      </c>
      <c r="C1551" t="s">
        <v>37</v>
      </c>
      <c r="D1551" t="s">
        <v>53</v>
      </c>
      <c r="E1551" t="s">
        <v>28</v>
      </c>
      <c r="F1551" t="s">
        <v>26</v>
      </c>
      <c r="H1551" t="s">
        <v>27</v>
      </c>
      <c r="I1551">
        <v>0.5</v>
      </c>
      <c r="J1551">
        <v>0.33</v>
      </c>
      <c r="K1551">
        <v>0.75</v>
      </c>
      <c r="M1551" t="s">
        <v>21</v>
      </c>
    </row>
    <row r="1552" spans="1:17" x14ac:dyDescent="0.25">
      <c r="A1552">
        <v>0</v>
      </c>
      <c r="B1552" t="s">
        <v>46</v>
      </c>
      <c r="C1552" t="s">
        <v>37</v>
      </c>
      <c r="D1552" t="s">
        <v>53</v>
      </c>
      <c r="E1552" t="s">
        <v>20</v>
      </c>
      <c r="F1552" t="s">
        <v>74</v>
      </c>
      <c r="J1552">
        <v>0.25</v>
      </c>
      <c r="K1552">
        <v>0.33</v>
      </c>
      <c r="M1552" t="s">
        <v>75</v>
      </c>
      <c r="N1552" t="s">
        <v>24</v>
      </c>
      <c r="O1552" t="s">
        <v>29</v>
      </c>
      <c r="P1552">
        <v>2500</v>
      </c>
      <c r="Q1552" t="str">
        <f>VLOOKUP(A1552&amp;C1552&amp;D1552,Sheet2!$A$1:$AX$1496,23,FALSE)</f>
        <v>LocationType.BarRestaurant:0.25;LocationType.Park:0.2;LocationType.Recreation:0.15;LocationType.Accommodation:0.4;</v>
      </c>
    </row>
    <row r="1553" spans="1:17" x14ac:dyDescent="0.25">
      <c r="A1553">
        <v>0</v>
      </c>
      <c r="B1553" t="s">
        <v>46</v>
      </c>
      <c r="C1553" t="s">
        <v>37</v>
      </c>
      <c r="D1553" t="s">
        <v>53</v>
      </c>
      <c r="E1553" t="s">
        <v>30</v>
      </c>
      <c r="F1553" t="s">
        <v>26</v>
      </c>
      <c r="H1553" t="s">
        <v>27</v>
      </c>
      <c r="I1553">
        <v>3.5</v>
      </c>
      <c r="J1553">
        <v>3</v>
      </c>
      <c r="K1553">
        <v>5</v>
      </c>
      <c r="M1553" t="s">
        <v>24</v>
      </c>
    </row>
    <row r="1554" spans="1:17" x14ac:dyDescent="0.25">
      <c r="A1554">
        <v>0</v>
      </c>
      <c r="B1554" t="s">
        <v>46</v>
      </c>
      <c r="C1554" t="s">
        <v>37</v>
      </c>
      <c r="D1554" t="s">
        <v>53</v>
      </c>
      <c r="E1554" t="s">
        <v>20</v>
      </c>
      <c r="F1554" t="s">
        <v>74</v>
      </c>
      <c r="J1554">
        <v>0.25</v>
      </c>
      <c r="K1554">
        <v>0.33</v>
      </c>
      <c r="M1554" t="s">
        <v>75</v>
      </c>
      <c r="N1554" t="s">
        <v>24</v>
      </c>
      <c r="O1554" t="s">
        <v>21</v>
      </c>
    </row>
    <row r="1555" spans="1:17" x14ac:dyDescent="0.25">
      <c r="A1555">
        <v>0</v>
      </c>
      <c r="B1555" t="s">
        <v>46</v>
      </c>
      <c r="C1555" t="s">
        <v>37</v>
      </c>
      <c r="D1555" t="s">
        <v>53</v>
      </c>
      <c r="E1555" t="s">
        <v>18</v>
      </c>
      <c r="F1555" t="s">
        <v>31</v>
      </c>
      <c r="G1555">
        <v>24</v>
      </c>
      <c r="M1555" t="s">
        <v>21</v>
      </c>
    </row>
    <row r="1556" spans="1:17" x14ac:dyDescent="0.25">
      <c r="A1556">
        <v>0</v>
      </c>
      <c r="B1556" t="s">
        <v>46</v>
      </c>
      <c r="C1556" t="s">
        <v>38</v>
      </c>
      <c r="D1556" t="s">
        <v>56</v>
      </c>
      <c r="E1556" t="s">
        <v>18</v>
      </c>
      <c r="F1556" t="s">
        <v>26</v>
      </c>
      <c r="H1556" t="s">
        <v>19</v>
      </c>
      <c r="J1556">
        <v>8</v>
      </c>
      <c r="K1556">
        <v>14</v>
      </c>
      <c r="M1556" t="s">
        <v>21</v>
      </c>
    </row>
    <row r="1557" spans="1:17" x14ac:dyDescent="0.25">
      <c r="A1557">
        <v>0</v>
      </c>
      <c r="B1557" t="s">
        <v>46</v>
      </c>
      <c r="C1557" t="s">
        <v>38</v>
      </c>
      <c r="D1557" t="s">
        <v>56</v>
      </c>
      <c r="E1557" t="s">
        <v>28</v>
      </c>
      <c r="F1557" t="s">
        <v>26</v>
      </c>
      <c r="H1557" t="s">
        <v>27</v>
      </c>
      <c r="I1557">
        <v>1</v>
      </c>
      <c r="J1557">
        <v>0.5</v>
      </c>
      <c r="K1557">
        <v>2</v>
      </c>
      <c r="M1557" t="s">
        <v>21</v>
      </c>
    </row>
    <row r="1558" spans="1:17" x14ac:dyDescent="0.25">
      <c r="A1558">
        <v>0</v>
      </c>
      <c r="B1558" t="s">
        <v>46</v>
      </c>
      <c r="C1558" t="s">
        <v>38</v>
      </c>
      <c r="D1558" t="s">
        <v>56</v>
      </c>
      <c r="E1558" t="s">
        <v>18</v>
      </c>
      <c r="F1558" t="s">
        <v>31</v>
      </c>
      <c r="G1558">
        <v>24</v>
      </c>
      <c r="M1558" t="s">
        <v>21</v>
      </c>
    </row>
    <row r="1559" spans="1:17" x14ac:dyDescent="0.25">
      <c r="A1559">
        <v>0</v>
      </c>
      <c r="B1559" t="s">
        <v>46</v>
      </c>
      <c r="C1559" t="s">
        <v>37</v>
      </c>
      <c r="D1559" t="s">
        <v>56</v>
      </c>
      <c r="E1559" t="s">
        <v>18</v>
      </c>
      <c r="F1559" t="s">
        <v>26</v>
      </c>
      <c r="H1559" t="s">
        <v>27</v>
      </c>
      <c r="I1559">
        <v>7.5</v>
      </c>
      <c r="J1559">
        <v>6</v>
      </c>
      <c r="K1559">
        <v>8</v>
      </c>
      <c r="M1559" t="s">
        <v>21</v>
      </c>
    </row>
    <row r="1560" spans="1:17" x14ac:dyDescent="0.25">
      <c r="A1560">
        <v>0</v>
      </c>
      <c r="B1560" t="s">
        <v>46</v>
      </c>
      <c r="C1560" t="s">
        <v>37</v>
      </c>
      <c r="D1560" t="s">
        <v>56</v>
      </c>
      <c r="E1560" t="s">
        <v>20</v>
      </c>
      <c r="F1560" t="s">
        <v>74</v>
      </c>
      <c r="J1560">
        <v>0.25</v>
      </c>
      <c r="K1560">
        <v>0.33</v>
      </c>
      <c r="M1560" t="s">
        <v>75</v>
      </c>
      <c r="N1560" t="s">
        <v>21</v>
      </c>
      <c r="O1560" t="s">
        <v>22</v>
      </c>
    </row>
    <row r="1561" spans="1:17" x14ac:dyDescent="0.25">
      <c r="A1561">
        <v>0</v>
      </c>
      <c r="B1561" t="s">
        <v>46</v>
      </c>
      <c r="C1561" t="s">
        <v>37</v>
      </c>
      <c r="D1561" t="s">
        <v>56</v>
      </c>
      <c r="E1561" t="s">
        <v>23</v>
      </c>
      <c r="F1561" t="s">
        <v>26</v>
      </c>
      <c r="H1561" t="s">
        <v>19</v>
      </c>
      <c r="J1561">
        <v>6</v>
      </c>
      <c r="K1561">
        <v>8</v>
      </c>
      <c r="M1561" t="s">
        <v>22</v>
      </c>
    </row>
    <row r="1562" spans="1:17" x14ac:dyDescent="0.25">
      <c r="A1562">
        <v>0</v>
      </c>
      <c r="B1562" t="s">
        <v>46</v>
      </c>
      <c r="C1562" t="s">
        <v>37</v>
      </c>
      <c r="D1562" t="s">
        <v>56</v>
      </c>
      <c r="E1562" t="s">
        <v>20</v>
      </c>
      <c r="F1562" t="s">
        <v>74</v>
      </c>
      <c r="J1562">
        <v>0.25</v>
      </c>
      <c r="K1562">
        <v>0.33</v>
      </c>
      <c r="M1562" t="s">
        <v>75</v>
      </c>
      <c r="N1562" t="s">
        <v>24</v>
      </c>
      <c r="O1562" t="s">
        <v>29</v>
      </c>
      <c r="P1562">
        <v>2500</v>
      </c>
      <c r="Q1562" t="str">
        <f>VLOOKUP(A1562&amp;C1562&amp;D1562,Sheet2!$A$1:$AX$1496,23,FALSE)</f>
        <v>LocationType.BarRestaurant:0;LocationType.Park:0.3;LocationType.Recreation:0;LocationType.Accommodation:0.7;</v>
      </c>
    </row>
    <row r="1563" spans="1:17" x14ac:dyDescent="0.25">
      <c r="A1563">
        <v>0</v>
      </c>
      <c r="B1563" t="s">
        <v>46</v>
      </c>
      <c r="C1563" t="s">
        <v>37</v>
      </c>
      <c r="D1563" t="s">
        <v>56</v>
      </c>
      <c r="E1563" t="s">
        <v>30</v>
      </c>
      <c r="F1563" t="s">
        <v>26</v>
      </c>
      <c r="H1563" t="s">
        <v>19</v>
      </c>
      <c r="J1563">
        <v>4</v>
      </c>
      <c r="K1563">
        <v>5.5</v>
      </c>
      <c r="M1563" t="s">
        <v>24</v>
      </c>
    </row>
    <row r="1564" spans="1:17" x14ac:dyDescent="0.25">
      <c r="A1564">
        <v>0</v>
      </c>
      <c r="B1564" t="s">
        <v>46</v>
      </c>
      <c r="C1564" t="s">
        <v>37</v>
      </c>
      <c r="D1564" t="s">
        <v>56</v>
      </c>
      <c r="E1564" t="s">
        <v>20</v>
      </c>
      <c r="F1564" t="s">
        <v>74</v>
      </c>
      <c r="J1564">
        <v>0.25</v>
      </c>
      <c r="K1564">
        <v>0.33</v>
      </c>
      <c r="M1564" t="s">
        <v>75</v>
      </c>
      <c r="N1564" t="s">
        <v>24</v>
      </c>
      <c r="O1564" t="s">
        <v>21</v>
      </c>
      <c r="P1564">
        <v>1000</v>
      </c>
    </row>
    <row r="1565" spans="1:17" x14ac:dyDescent="0.25">
      <c r="A1565">
        <v>0</v>
      </c>
      <c r="B1565" t="s">
        <v>46</v>
      </c>
      <c r="C1565" t="s">
        <v>37</v>
      </c>
      <c r="D1565" t="s">
        <v>56</v>
      </c>
      <c r="E1565" t="s">
        <v>28</v>
      </c>
      <c r="F1565" t="s">
        <v>26</v>
      </c>
      <c r="H1565" t="s">
        <v>27</v>
      </c>
      <c r="I1565">
        <v>0.75</v>
      </c>
      <c r="J1565">
        <v>0.5</v>
      </c>
      <c r="K1565">
        <v>1</v>
      </c>
      <c r="M1565" t="s">
        <v>21</v>
      </c>
    </row>
    <row r="1566" spans="1:17" x14ac:dyDescent="0.25">
      <c r="A1566">
        <v>0</v>
      </c>
      <c r="B1566" t="s">
        <v>46</v>
      </c>
      <c r="C1566" t="s">
        <v>37</v>
      </c>
      <c r="D1566" t="s">
        <v>56</v>
      </c>
      <c r="E1566" t="s">
        <v>20</v>
      </c>
      <c r="F1566" t="s">
        <v>74</v>
      </c>
      <c r="J1566">
        <v>0.25</v>
      </c>
      <c r="K1566">
        <v>0.33</v>
      </c>
      <c r="M1566" t="s">
        <v>75</v>
      </c>
      <c r="N1566" t="s">
        <v>24</v>
      </c>
      <c r="O1566" t="s">
        <v>21</v>
      </c>
    </row>
    <row r="1567" spans="1:17" x14ac:dyDescent="0.25">
      <c r="A1567">
        <v>0</v>
      </c>
      <c r="B1567" t="s">
        <v>46</v>
      </c>
      <c r="C1567" t="s">
        <v>37</v>
      </c>
      <c r="D1567" t="s">
        <v>56</v>
      </c>
      <c r="E1567" t="s">
        <v>18</v>
      </c>
      <c r="F1567" t="s">
        <v>31</v>
      </c>
      <c r="G1567">
        <v>24</v>
      </c>
      <c r="M1567" t="s">
        <v>21</v>
      </c>
    </row>
    <row r="1568" spans="1:17" x14ac:dyDescent="0.25">
      <c r="A1568">
        <v>0</v>
      </c>
      <c r="B1568" t="s">
        <v>46</v>
      </c>
      <c r="C1568" t="s">
        <v>37</v>
      </c>
      <c r="D1568" t="s">
        <v>52</v>
      </c>
      <c r="E1568" t="s">
        <v>18</v>
      </c>
      <c r="F1568" t="s">
        <v>26</v>
      </c>
      <c r="H1568" t="s">
        <v>19</v>
      </c>
      <c r="J1568">
        <v>8</v>
      </c>
      <c r="K1568">
        <v>9</v>
      </c>
      <c r="M1568" t="s">
        <v>21</v>
      </c>
    </row>
    <row r="1569" spans="1:17" x14ac:dyDescent="0.25">
      <c r="A1569">
        <v>0</v>
      </c>
      <c r="B1569" t="s">
        <v>46</v>
      </c>
      <c r="C1569" t="s">
        <v>37</v>
      </c>
      <c r="D1569" t="s">
        <v>52</v>
      </c>
      <c r="E1569" t="s">
        <v>28</v>
      </c>
      <c r="F1569" t="s">
        <v>26</v>
      </c>
      <c r="H1569" t="s">
        <v>27</v>
      </c>
      <c r="I1569">
        <v>1</v>
      </c>
      <c r="J1569">
        <v>0.5</v>
      </c>
      <c r="K1569">
        <v>2</v>
      </c>
      <c r="M1569" t="s">
        <v>21</v>
      </c>
    </row>
    <row r="1570" spans="1:17" x14ac:dyDescent="0.25">
      <c r="A1570">
        <v>0</v>
      </c>
      <c r="B1570" t="s">
        <v>46</v>
      </c>
      <c r="C1570" t="s">
        <v>37</v>
      </c>
      <c r="D1570" t="s">
        <v>52</v>
      </c>
      <c r="E1570" t="s">
        <v>20</v>
      </c>
      <c r="F1570" t="s">
        <v>74</v>
      </c>
      <c r="J1570">
        <v>0.25</v>
      </c>
      <c r="K1570">
        <v>0.33</v>
      </c>
      <c r="M1570" t="s">
        <v>75</v>
      </c>
      <c r="N1570" t="s">
        <v>24</v>
      </c>
      <c r="O1570" t="s">
        <v>29</v>
      </c>
      <c r="P1570">
        <v>2500</v>
      </c>
      <c r="Q1570" t="str">
        <f>VLOOKUP(A1570&amp;C1570&amp;D1570,Sheet2!$A$1:$AX$1496,23,FALSE)</f>
        <v>LocationType.BarRestaurant:0.25;LocationType.Park:0.2;LocationType.Recreation:0.15;LocationType.Accommodation:0.4;</v>
      </c>
    </row>
    <row r="1571" spans="1:17" x14ac:dyDescent="0.25">
      <c r="A1571">
        <v>0</v>
      </c>
      <c r="B1571" t="s">
        <v>46</v>
      </c>
      <c r="C1571" t="s">
        <v>37</v>
      </c>
      <c r="D1571" t="s">
        <v>52</v>
      </c>
      <c r="E1571" t="s">
        <v>30</v>
      </c>
      <c r="F1571" t="s">
        <v>26</v>
      </c>
      <c r="H1571" t="s">
        <v>27</v>
      </c>
      <c r="I1571">
        <v>3.5</v>
      </c>
      <c r="J1571">
        <v>3</v>
      </c>
      <c r="K1571">
        <v>5</v>
      </c>
      <c r="M1571" t="s">
        <v>24</v>
      </c>
    </row>
    <row r="1572" spans="1:17" x14ac:dyDescent="0.25">
      <c r="A1572">
        <v>0</v>
      </c>
      <c r="B1572" t="s">
        <v>46</v>
      </c>
      <c r="C1572" t="s">
        <v>37</v>
      </c>
      <c r="D1572" t="s">
        <v>52</v>
      </c>
      <c r="E1572" t="s">
        <v>20</v>
      </c>
      <c r="F1572" t="s">
        <v>74</v>
      </c>
      <c r="J1572">
        <v>0.25</v>
      </c>
      <c r="K1572">
        <v>0.33</v>
      </c>
      <c r="M1572" t="s">
        <v>75</v>
      </c>
      <c r="N1572" t="s">
        <v>24</v>
      </c>
      <c r="O1572" t="s">
        <v>21</v>
      </c>
    </row>
    <row r="1573" spans="1:17" x14ac:dyDescent="0.25">
      <c r="A1573">
        <v>0</v>
      </c>
      <c r="B1573" t="s">
        <v>46</v>
      </c>
      <c r="C1573" t="s">
        <v>37</v>
      </c>
      <c r="D1573" t="s">
        <v>52</v>
      </c>
      <c r="E1573" t="s">
        <v>18</v>
      </c>
      <c r="F1573" t="s">
        <v>31</v>
      </c>
      <c r="G1573">
        <v>24</v>
      </c>
      <c r="M1573" t="s">
        <v>21</v>
      </c>
    </row>
    <row r="1574" spans="1:17" x14ac:dyDescent="0.25">
      <c r="A1574">
        <v>0</v>
      </c>
      <c r="B1574" t="s">
        <v>46</v>
      </c>
      <c r="C1574" t="s">
        <v>36</v>
      </c>
      <c r="D1574" t="s">
        <v>52</v>
      </c>
      <c r="E1574" t="s">
        <v>18</v>
      </c>
      <c r="F1574" t="s">
        <v>26</v>
      </c>
      <c r="H1574" t="s">
        <v>19</v>
      </c>
      <c r="J1574">
        <v>8</v>
      </c>
      <c r="K1574">
        <v>11</v>
      </c>
      <c r="M1574" t="s">
        <v>21</v>
      </c>
    </row>
    <row r="1575" spans="1:17" x14ac:dyDescent="0.25">
      <c r="A1575">
        <v>0</v>
      </c>
      <c r="B1575" t="s">
        <v>46</v>
      </c>
      <c r="C1575" t="s">
        <v>36</v>
      </c>
      <c r="D1575" t="s">
        <v>52</v>
      </c>
      <c r="E1575" t="s">
        <v>20</v>
      </c>
      <c r="F1575" t="s">
        <v>74</v>
      </c>
      <c r="J1575">
        <v>0.25</v>
      </c>
      <c r="K1575">
        <v>0.33</v>
      </c>
      <c r="M1575" t="s">
        <v>75</v>
      </c>
      <c r="N1575" t="s">
        <v>21</v>
      </c>
      <c r="O1575" t="s">
        <v>62</v>
      </c>
      <c r="Q1575" t="str">
        <f>VLOOKUP(A1575&amp;C1575&amp;D1575,Sheet2!$A$1:$AA$177,11,FALSE)</f>
        <v>LocationType.Retail: 0.09;LocationType.Supermarket: 0.25;LocationType.FoodBeverage: 0.27;LocationType.Mall: 0.198;LocationType.Pharmacy: 0.05;LocationType.Accommodation: 0.142;</v>
      </c>
    </row>
    <row r="1576" spans="1:17" x14ac:dyDescent="0.25">
      <c r="A1576">
        <v>0</v>
      </c>
      <c r="B1576" t="s">
        <v>46</v>
      </c>
      <c r="C1576" t="s">
        <v>36</v>
      </c>
      <c r="D1576" t="s">
        <v>52</v>
      </c>
      <c r="E1576" t="s">
        <v>25</v>
      </c>
      <c r="F1576" t="s">
        <v>26</v>
      </c>
      <c r="H1576" t="s">
        <v>27</v>
      </c>
      <c r="I1576">
        <v>0.75</v>
      </c>
      <c r="J1576">
        <v>0.5</v>
      </c>
      <c r="K1576">
        <v>1</v>
      </c>
      <c r="M1576" t="s">
        <v>24</v>
      </c>
    </row>
    <row r="1577" spans="1:17" x14ac:dyDescent="0.25">
      <c r="A1577">
        <v>0</v>
      </c>
      <c r="B1577" t="s">
        <v>46</v>
      </c>
      <c r="C1577" t="s">
        <v>36</v>
      </c>
      <c r="D1577" t="s">
        <v>52</v>
      </c>
      <c r="E1577" t="s">
        <v>20</v>
      </c>
      <c r="F1577" t="s">
        <v>74</v>
      </c>
      <c r="J1577">
        <v>0.25</v>
      </c>
      <c r="K1577">
        <v>0.33</v>
      </c>
      <c r="M1577" t="s">
        <v>75</v>
      </c>
      <c r="N1577" t="s">
        <v>24</v>
      </c>
      <c r="O1577" t="s">
        <v>21</v>
      </c>
    </row>
    <row r="1578" spans="1:17" x14ac:dyDescent="0.25">
      <c r="A1578">
        <v>0</v>
      </c>
      <c r="B1578" t="s">
        <v>46</v>
      </c>
      <c r="C1578" t="s">
        <v>36</v>
      </c>
      <c r="D1578" t="s">
        <v>52</v>
      </c>
      <c r="E1578" t="s">
        <v>28</v>
      </c>
      <c r="F1578" t="s">
        <v>26</v>
      </c>
      <c r="H1578" t="s">
        <v>27</v>
      </c>
      <c r="I1578">
        <v>1</v>
      </c>
      <c r="J1578">
        <v>0.5</v>
      </c>
      <c r="K1578">
        <v>2</v>
      </c>
      <c r="M1578" t="s">
        <v>21</v>
      </c>
    </row>
    <row r="1579" spans="1:17" x14ac:dyDescent="0.25">
      <c r="A1579">
        <v>0</v>
      </c>
      <c r="B1579" t="s">
        <v>46</v>
      </c>
      <c r="C1579" t="s">
        <v>36</v>
      </c>
      <c r="D1579" t="s">
        <v>52</v>
      </c>
      <c r="E1579" t="s">
        <v>20</v>
      </c>
      <c r="F1579" t="s">
        <v>74</v>
      </c>
      <c r="J1579">
        <v>0.25</v>
      </c>
      <c r="K1579">
        <v>0.33</v>
      </c>
      <c r="M1579" t="s">
        <v>75</v>
      </c>
      <c r="N1579" t="s">
        <v>24</v>
      </c>
      <c r="O1579" t="s">
        <v>29</v>
      </c>
      <c r="P1579">
        <v>2500</v>
      </c>
      <c r="Q1579" t="str">
        <f>VLOOKUP(A1579&amp;C1579&amp;D1579,Sheet2!$A$1:$AX$1496,23,FALSE)</f>
        <v>LocationType.BarRestaurant:0.2;LocationType.Park:0.1;LocationType.Recreation:0.15;LocationType.Accommodation:0.55;</v>
      </c>
    </row>
    <row r="1580" spans="1:17" x14ac:dyDescent="0.25">
      <c r="A1580">
        <v>0</v>
      </c>
      <c r="B1580" t="s">
        <v>46</v>
      </c>
      <c r="C1580" t="s">
        <v>36</v>
      </c>
      <c r="D1580" t="s">
        <v>52</v>
      </c>
      <c r="E1580" t="s">
        <v>30</v>
      </c>
      <c r="F1580" t="s">
        <v>26</v>
      </c>
      <c r="H1580" t="s">
        <v>27</v>
      </c>
      <c r="I1580">
        <v>4</v>
      </c>
      <c r="J1580">
        <v>3</v>
      </c>
      <c r="K1580">
        <v>5</v>
      </c>
      <c r="M1580" t="s">
        <v>24</v>
      </c>
    </row>
    <row r="1581" spans="1:17" x14ac:dyDescent="0.25">
      <c r="A1581">
        <v>0</v>
      </c>
      <c r="B1581" t="s">
        <v>46</v>
      </c>
      <c r="C1581" t="s">
        <v>36</v>
      </c>
      <c r="D1581" t="s">
        <v>52</v>
      </c>
      <c r="E1581" t="s">
        <v>20</v>
      </c>
      <c r="F1581" t="s">
        <v>74</v>
      </c>
      <c r="J1581">
        <v>0.25</v>
      </c>
      <c r="K1581">
        <v>0.33</v>
      </c>
      <c r="M1581" t="s">
        <v>75</v>
      </c>
      <c r="N1581" t="s">
        <v>24</v>
      </c>
      <c r="O1581" t="s">
        <v>21</v>
      </c>
    </row>
    <row r="1582" spans="1:17" x14ac:dyDescent="0.25">
      <c r="A1582">
        <v>0</v>
      </c>
      <c r="B1582" t="s">
        <v>46</v>
      </c>
      <c r="C1582" t="s">
        <v>36</v>
      </c>
      <c r="D1582" t="s">
        <v>52</v>
      </c>
      <c r="E1582" t="s">
        <v>18</v>
      </c>
      <c r="F1582" t="s">
        <v>31</v>
      </c>
      <c r="G1582">
        <v>24</v>
      </c>
      <c r="M1582" t="s">
        <v>21</v>
      </c>
    </row>
    <row r="1583" spans="1:17" x14ac:dyDescent="0.25">
      <c r="A1583">
        <v>0</v>
      </c>
      <c r="B1583" t="s">
        <v>46</v>
      </c>
      <c r="C1583" t="s">
        <v>38</v>
      </c>
      <c r="D1583" t="s">
        <v>52</v>
      </c>
      <c r="E1583" t="s">
        <v>18</v>
      </c>
      <c r="F1583" t="s">
        <v>26</v>
      </c>
      <c r="H1583" t="s">
        <v>19</v>
      </c>
      <c r="J1583">
        <v>8</v>
      </c>
      <c r="K1583">
        <v>11</v>
      </c>
      <c r="M1583" t="s">
        <v>21</v>
      </c>
    </row>
    <row r="1584" spans="1:17" x14ac:dyDescent="0.25">
      <c r="A1584">
        <v>0</v>
      </c>
      <c r="B1584" t="s">
        <v>46</v>
      </c>
      <c r="C1584" t="s">
        <v>38</v>
      </c>
      <c r="D1584" t="s">
        <v>52</v>
      </c>
      <c r="E1584" t="s">
        <v>20</v>
      </c>
      <c r="F1584" t="s">
        <v>74</v>
      </c>
      <c r="J1584">
        <v>0.25</v>
      </c>
      <c r="K1584">
        <v>0.33</v>
      </c>
      <c r="M1584" t="s">
        <v>75</v>
      </c>
      <c r="N1584" t="s">
        <v>21</v>
      </c>
      <c r="O1584" t="s">
        <v>62</v>
      </c>
      <c r="Q1584" t="str">
        <f>VLOOKUP(A1584&amp;C1584&amp;D1584,Sheet2!$A$1:$AA$177,11,FALSE)</f>
        <v>LocationType.Retail: 0.025;LocationType.Supermarket: 0.15;LocationType.FoodBeverage: 0.175;LocationType.Mall: 0.075;LocationType.Pharmacy: 0;LocationType.Accommodation: 0.575;</v>
      </c>
    </row>
    <row r="1585" spans="1:17" x14ac:dyDescent="0.25">
      <c r="A1585">
        <v>0</v>
      </c>
      <c r="B1585" t="s">
        <v>46</v>
      </c>
      <c r="C1585" t="s">
        <v>38</v>
      </c>
      <c r="D1585" t="s">
        <v>52</v>
      </c>
      <c r="E1585" t="s">
        <v>25</v>
      </c>
      <c r="F1585" t="s">
        <v>26</v>
      </c>
      <c r="H1585" t="s">
        <v>27</v>
      </c>
      <c r="I1585">
        <v>0.75</v>
      </c>
      <c r="J1585">
        <v>0.5</v>
      </c>
      <c r="K1585">
        <v>1</v>
      </c>
      <c r="M1585" t="s">
        <v>24</v>
      </c>
    </row>
    <row r="1586" spans="1:17" x14ac:dyDescent="0.25">
      <c r="A1586">
        <v>0</v>
      </c>
      <c r="B1586" t="s">
        <v>46</v>
      </c>
      <c r="C1586" t="s">
        <v>38</v>
      </c>
      <c r="D1586" t="s">
        <v>52</v>
      </c>
      <c r="E1586" t="s">
        <v>20</v>
      </c>
      <c r="F1586" t="s">
        <v>74</v>
      </c>
      <c r="J1586">
        <v>0.25</v>
      </c>
      <c r="K1586">
        <v>0.33</v>
      </c>
      <c r="M1586" t="s">
        <v>75</v>
      </c>
      <c r="N1586" t="s">
        <v>24</v>
      </c>
      <c r="O1586" t="s">
        <v>21</v>
      </c>
    </row>
    <row r="1587" spans="1:17" x14ac:dyDescent="0.25">
      <c r="A1587">
        <v>0</v>
      </c>
      <c r="B1587" t="s">
        <v>46</v>
      </c>
      <c r="C1587" t="s">
        <v>38</v>
      </c>
      <c r="D1587" t="s">
        <v>52</v>
      </c>
      <c r="E1587" t="s">
        <v>28</v>
      </c>
      <c r="F1587" t="s">
        <v>26</v>
      </c>
      <c r="H1587" t="s">
        <v>27</v>
      </c>
      <c r="I1587">
        <v>1</v>
      </c>
      <c r="J1587">
        <v>0.5</v>
      </c>
      <c r="K1587">
        <v>2</v>
      </c>
      <c r="M1587" t="s">
        <v>21</v>
      </c>
    </row>
    <row r="1588" spans="1:17" x14ac:dyDescent="0.25">
      <c r="A1588">
        <v>0</v>
      </c>
      <c r="B1588" t="s">
        <v>46</v>
      </c>
      <c r="C1588" t="s">
        <v>38</v>
      </c>
      <c r="D1588" t="s">
        <v>52</v>
      </c>
      <c r="E1588" t="s">
        <v>18</v>
      </c>
      <c r="F1588" t="s">
        <v>31</v>
      </c>
      <c r="G1588">
        <v>24</v>
      </c>
      <c r="M1588" t="s">
        <v>21</v>
      </c>
    </row>
    <row r="1589" spans="1:17" x14ac:dyDescent="0.25">
      <c r="A1589">
        <v>0</v>
      </c>
      <c r="B1589" t="s">
        <v>46</v>
      </c>
      <c r="C1589" t="s">
        <v>17</v>
      </c>
      <c r="D1589" t="s">
        <v>51</v>
      </c>
      <c r="E1589" t="s">
        <v>18</v>
      </c>
      <c r="F1589" t="s">
        <v>31</v>
      </c>
      <c r="G1589">
        <v>24</v>
      </c>
      <c r="M1589" t="s">
        <v>21</v>
      </c>
    </row>
    <row r="1590" spans="1:17" x14ac:dyDescent="0.25">
      <c r="A1590">
        <v>0</v>
      </c>
      <c r="B1590" t="s">
        <v>46</v>
      </c>
      <c r="C1590" t="s">
        <v>37</v>
      </c>
      <c r="D1590" t="s">
        <v>51</v>
      </c>
      <c r="E1590" t="s">
        <v>18</v>
      </c>
      <c r="F1590" t="s">
        <v>31</v>
      </c>
      <c r="G1590">
        <v>24</v>
      </c>
      <c r="M1590" t="s">
        <v>21</v>
      </c>
    </row>
    <row r="1591" spans="1:17" x14ac:dyDescent="0.25">
      <c r="A1591">
        <v>0</v>
      </c>
      <c r="B1591" t="s">
        <v>46</v>
      </c>
      <c r="C1591" t="s">
        <v>36</v>
      </c>
      <c r="D1591" t="s">
        <v>51</v>
      </c>
      <c r="E1591" t="s">
        <v>18</v>
      </c>
      <c r="F1591" t="s">
        <v>31</v>
      </c>
      <c r="G1591">
        <v>24</v>
      </c>
      <c r="M1591" t="s">
        <v>21</v>
      </c>
    </row>
    <row r="1592" spans="1:17" x14ac:dyDescent="0.25">
      <c r="A1592">
        <v>0</v>
      </c>
      <c r="B1592" t="s">
        <v>46</v>
      </c>
      <c r="C1592" t="s">
        <v>38</v>
      </c>
      <c r="D1592" t="s">
        <v>51</v>
      </c>
      <c r="E1592" t="s">
        <v>18</v>
      </c>
      <c r="F1592" t="s">
        <v>31</v>
      </c>
      <c r="G1592">
        <v>24</v>
      </c>
      <c r="M1592" t="s">
        <v>21</v>
      </c>
    </row>
    <row r="1593" spans="1:17" x14ac:dyDescent="0.25">
      <c r="A1593">
        <v>0</v>
      </c>
      <c r="B1593" t="s">
        <v>47</v>
      </c>
      <c r="C1593" t="s">
        <v>17</v>
      </c>
      <c r="D1593" t="s">
        <v>55</v>
      </c>
      <c r="E1593" t="s">
        <v>48</v>
      </c>
      <c r="F1593" t="s">
        <v>31</v>
      </c>
      <c r="G1593">
        <v>24</v>
      </c>
      <c r="M1593" t="s">
        <v>21</v>
      </c>
      <c r="O1593" t="s">
        <v>62</v>
      </c>
      <c r="Q1593" t="s">
        <v>61</v>
      </c>
    </row>
    <row r="1594" spans="1:17" x14ac:dyDescent="0.25">
      <c r="A1594">
        <v>0</v>
      </c>
      <c r="B1594" t="s">
        <v>47</v>
      </c>
      <c r="C1594" t="s">
        <v>17</v>
      </c>
      <c r="D1594" t="s">
        <v>53</v>
      </c>
      <c r="E1594" t="s">
        <v>48</v>
      </c>
      <c r="F1594" t="s">
        <v>31</v>
      </c>
      <c r="G1594">
        <v>24</v>
      </c>
      <c r="M1594" t="s">
        <v>21</v>
      </c>
      <c r="O1594" t="s">
        <v>62</v>
      </c>
      <c r="Q1594" t="s">
        <v>61</v>
      </c>
    </row>
    <row r="1595" spans="1:17" x14ac:dyDescent="0.25">
      <c r="A1595">
        <v>0</v>
      </c>
      <c r="B1595" t="s">
        <v>47</v>
      </c>
      <c r="C1595" t="s">
        <v>17</v>
      </c>
      <c r="D1595" t="s">
        <v>59</v>
      </c>
      <c r="E1595" t="s">
        <v>48</v>
      </c>
      <c r="F1595" t="s">
        <v>31</v>
      </c>
      <c r="G1595">
        <v>24</v>
      </c>
      <c r="M1595" t="s">
        <v>21</v>
      </c>
      <c r="O1595" t="s">
        <v>62</v>
      </c>
      <c r="Q1595" t="s">
        <v>61</v>
      </c>
    </row>
    <row r="1596" spans="1:17" x14ac:dyDescent="0.25">
      <c r="A1596">
        <v>0</v>
      </c>
      <c r="B1596" t="s">
        <v>47</v>
      </c>
      <c r="C1596" t="s">
        <v>17</v>
      </c>
      <c r="D1596" t="s">
        <v>52</v>
      </c>
      <c r="E1596" t="s">
        <v>48</v>
      </c>
      <c r="F1596" t="s">
        <v>31</v>
      </c>
      <c r="G1596">
        <v>24</v>
      </c>
      <c r="M1596" t="s">
        <v>21</v>
      </c>
      <c r="O1596" t="s">
        <v>62</v>
      </c>
      <c r="Q1596" t="s">
        <v>61</v>
      </c>
    </row>
    <row r="1597" spans="1:17" x14ac:dyDescent="0.25">
      <c r="A1597">
        <v>0</v>
      </c>
      <c r="B1597" t="s">
        <v>47</v>
      </c>
      <c r="C1597" t="s">
        <v>17</v>
      </c>
      <c r="D1597" t="s">
        <v>56</v>
      </c>
      <c r="E1597" t="s">
        <v>48</v>
      </c>
      <c r="F1597" t="s">
        <v>31</v>
      </c>
      <c r="G1597">
        <v>24</v>
      </c>
      <c r="M1597" t="s">
        <v>21</v>
      </c>
      <c r="O1597" t="s">
        <v>62</v>
      </c>
      <c r="Q1597" t="s">
        <v>61</v>
      </c>
    </row>
    <row r="1598" spans="1:17" x14ac:dyDescent="0.25">
      <c r="A1598">
        <v>0</v>
      </c>
      <c r="B1598" t="s">
        <v>47</v>
      </c>
      <c r="C1598" t="s">
        <v>36</v>
      </c>
      <c r="D1598" t="s">
        <v>55</v>
      </c>
      <c r="E1598" t="s">
        <v>48</v>
      </c>
      <c r="F1598" t="s">
        <v>31</v>
      </c>
      <c r="G1598">
        <v>24</v>
      </c>
      <c r="M1598" t="s">
        <v>21</v>
      </c>
      <c r="O1598" t="s">
        <v>62</v>
      </c>
      <c r="Q1598" t="s">
        <v>61</v>
      </c>
    </row>
    <row r="1599" spans="1:17" x14ac:dyDescent="0.25">
      <c r="A1599">
        <v>0</v>
      </c>
      <c r="B1599" t="s">
        <v>47</v>
      </c>
      <c r="C1599" t="s">
        <v>36</v>
      </c>
      <c r="D1599" t="s">
        <v>59</v>
      </c>
      <c r="E1599" t="s">
        <v>48</v>
      </c>
      <c r="F1599" t="s">
        <v>31</v>
      </c>
      <c r="G1599">
        <v>24</v>
      </c>
      <c r="M1599" t="s">
        <v>21</v>
      </c>
      <c r="O1599" t="s">
        <v>62</v>
      </c>
      <c r="Q1599" t="s">
        <v>61</v>
      </c>
    </row>
    <row r="1600" spans="1:17" x14ac:dyDescent="0.25">
      <c r="A1600">
        <v>0</v>
      </c>
      <c r="B1600" t="s">
        <v>47</v>
      </c>
      <c r="C1600" t="s">
        <v>36</v>
      </c>
      <c r="D1600" t="s">
        <v>53</v>
      </c>
      <c r="E1600" t="s">
        <v>48</v>
      </c>
      <c r="F1600" t="s">
        <v>31</v>
      </c>
      <c r="G1600">
        <v>24</v>
      </c>
      <c r="M1600" t="s">
        <v>21</v>
      </c>
      <c r="O1600" t="s">
        <v>62</v>
      </c>
      <c r="Q1600" t="s">
        <v>61</v>
      </c>
    </row>
    <row r="1601" spans="1:17" x14ac:dyDescent="0.25">
      <c r="A1601">
        <v>0</v>
      </c>
      <c r="B1601" t="s">
        <v>47</v>
      </c>
      <c r="C1601" t="s">
        <v>36</v>
      </c>
      <c r="D1601" t="s">
        <v>56</v>
      </c>
      <c r="E1601" t="s">
        <v>48</v>
      </c>
      <c r="F1601" t="s">
        <v>31</v>
      </c>
      <c r="G1601">
        <v>24</v>
      </c>
      <c r="M1601" t="s">
        <v>21</v>
      </c>
      <c r="O1601" t="s">
        <v>62</v>
      </c>
      <c r="Q1601" t="s">
        <v>61</v>
      </c>
    </row>
    <row r="1602" spans="1:17" x14ac:dyDescent="0.25">
      <c r="A1602">
        <v>0</v>
      </c>
      <c r="B1602" t="s">
        <v>47</v>
      </c>
      <c r="C1602" t="s">
        <v>37</v>
      </c>
      <c r="D1602" t="s">
        <v>52</v>
      </c>
      <c r="E1602" t="s">
        <v>48</v>
      </c>
      <c r="F1602" t="s">
        <v>31</v>
      </c>
      <c r="G1602">
        <v>24</v>
      </c>
      <c r="M1602" t="s">
        <v>21</v>
      </c>
      <c r="O1602" t="s">
        <v>62</v>
      </c>
      <c r="Q1602" t="s">
        <v>61</v>
      </c>
    </row>
    <row r="1603" spans="1:17" x14ac:dyDescent="0.25">
      <c r="A1603">
        <v>0</v>
      </c>
      <c r="B1603" t="s">
        <v>47</v>
      </c>
      <c r="C1603" t="s">
        <v>37</v>
      </c>
      <c r="D1603" t="s">
        <v>55</v>
      </c>
      <c r="E1603" t="s">
        <v>48</v>
      </c>
      <c r="F1603" t="s">
        <v>31</v>
      </c>
      <c r="G1603">
        <v>24</v>
      </c>
      <c r="M1603" t="s">
        <v>21</v>
      </c>
      <c r="O1603" t="s">
        <v>62</v>
      </c>
      <c r="Q1603" t="s">
        <v>61</v>
      </c>
    </row>
    <row r="1604" spans="1:17" x14ac:dyDescent="0.25">
      <c r="A1604">
        <v>0</v>
      </c>
      <c r="B1604" t="s">
        <v>47</v>
      </c>
      <c r="C1604" t="s">
        <v>37</v>
      </c>
      <c r="D1604" t="s">
        <v>59</v>
      </c>
      <c r="E1604" t="s">
        <v>48</v>
      </c>
      <c r="F1604" t="s">
        <v>31</v>
      </c>
      <c r="G1604">
        <v>24</v>
      </c>
      <c r="M1604" t="s">
        <v>21</v>
      </c>
      <c r="O1604" t="s">
        <v>62</v>
      </c>
      <c r="Q1604" t="s">
        <v>61</v>
      </c>
    </row>
    <row r="1605" spans="1:17" x14ac:dyDescent="0.25">
      <c r="A1605">
        <v>0</v>
      </c>
      <c r="B1605" t="s">
        <v>47</v>
      </c>
      <c r="C1605" t="s">
        <v>37</v>
      </c>
      <c r="D1605" t="s">
        <v>53</v>
      </c>
      <c r="E1605" t="s">
        <v>48</v>
      </c>
      <c r="F1605" t="s">
        <v>31</v>
      </c>
      <c r="G1605">
        <v>24</v>
      </c>
      <c r="M1605" t="s">
        <v>21</v>
      </c>
      <c r="O1605" t="s">
        <v>62</v>
      </c>
      <c r="Q1605" t="s">
        <v>61</v>
      </c>
    </row>
    <row r="1606" spans="1:17" x14ac:dyDescent="0.25">
      <c r="A1606">
        <v>0</v>
      </c>
      <c r="B1606" t="s">
        <v>47</v>
      </c>
      <c r="C1606" t="s">
        <v>37</v>
      </c>
      <c r="D1606" t="s">
        <v>56</v>
      </c>
      <c r="E1606" t="s">
        <v>48</v>
      </c>
      <c r="F1606" t="s">
        <v>31</v>
      </c>
      <c r="G1606">
        <v>24</v>
      </c>
      <c r="M1606" t="s">
        <v>21</v>
      </c>
      <c r="O1606" t="s">
        <v>62</v>
      </c>
      <c r="Q1606" t="s">
        <v>61</v>
      </c>
    </row>
    <row r="1607" spans="1:17" x14ac:dyDescent="0.25">
      <c r="A1607">
        <v>0</v>
      </c>
      <c r="B1607" t="s">
        <v>47</v>
      </c>
      <c r="C1607" t="s">
        <v>38</v>
      </c>
      <c r="D1607" t="s">
        <v>55</v>
      </c>
      <c r="E1607" t="s">
        <v>48</v>
      </c>
      <c r="F1607" t="s">
        <v>31</v>
      </c>
      <c r="G1607">
        <v>24</v>
      </c>
      <c r="M1607" t="s">
        <v>21</v>
      </c>
      <c r="O1607" t="s">
        <v>62</v>
      </c>
      <c r="Q1607" t="s">
        <v>61</v>
      </c>
    </row>
    <row r="1608" spans="1:17" x14ac:dyDescent="0.25">
      <c r="A1608">
        <v>0</v>
      </c>
      <c r="B1608" t="s">
        <v>47</v>
      </c>
      <c r="C1608" t="s">
        <v>38</v>
      </c>
      <c r="D1608" t="s">
        <v>59</v>
      </c>
      <c r="E1608" t="s">
        <v>48</v>
      </c>
      <c r="F1608" t="s">
        <v>31</v>
      </c>
      <c r="G1608">
        <v>24</v>
      </c>
      <c r="M1608" t="s">
        <v>21</v>
      </c>
      <c r="O1608" t="s">
        <v>62</v>
      </c>
      <c r="Q1608" t="s">
        <v>61</v>
      </c>
    </row>
    <row r="1609" spans="1:17" x14ac:dyDescent="0.25">
      <c r="A1609">
        <v>0</v>
      </c>
      <c r="B1609" t="s">
        <v>47</v>
      </c>
      <c r="C1609" t="s">
        <v>38</v>
      </c>
      <c r="D1609" t="s">
        <v>53</v>
      </c>
      <c r="E1609" t="s">
        <v>48</v>
      </c>
      <c r="F1609" t="s">
        <v>31</v>
      </c>
      <c r="G1609">
        <v>24</v>
      </c>
      <c r="M1609" t="s">
        <v>21</v>
      </c>
      <c r="O1609" t="s">
        <v>62</v>
      </c>
      <c r="Q1609" t="s">
        <v>61</v>
      </c>
    </row>
    <row r="1610" spans="1:17" x14ac:dyDescent="0.25">
      <c r="A1610">
        <v>0</v>
      </c>
      <c r="B1610" t="s">
        <v>47</v>
      </c>
      <c r="C1610" t="s">
        <v>38</v>
      </c>
      <c r="D1610" t="s">
        <v>56</v>
      </c>
      <c r="E1610" t="s">
        <v>48</v>
      </c>
      <c r="F1610" t="s">
        <v>31</v>
      </c>
      <c r="G1610">
        <v>24</v>
      </c>
      <c r="M1610" t="s">
        <v>21</v>
      </c>
      <c r="O1610" t="s">
        <v>62</v>
      </c>
      <c r="Q1610" t="s">
        <v>61</v>
      </c>
    </row>
    <row r="1611" spans="1:17" x14ac:dyDescent="0.25">
      <c r="A1611">
        <v>0</v>
      </c>
      <c r="B1611" t="s">
        <v>47</v>
      </c>
      <c r="C1611" t="s">
        <v>38</v>
      </c>
      <c r="D1611" t="s">
        <v>52</v>
      </c>
      <c r="E1611" t="s">
        <v>48</v>
      </c>
      <c r="F1611" t="s">
        <v>31</v>
      </c>
      <c r="G1611">
        <v>24</v>
      </c>
      <c r="M1611" t="s">
        <v>21</v>
      </c>
      <c r="O1611" t="s">
        <v>62</v>
      </c>
      <c r="Q1611" t="s">
        <v>61</v>
      </c>
    </row>
    <row r="1612" spans="1:17" x14ac:dyDescent="0.25">
      <c r="A1612">
        <v>0</v>
      </c>
      <c r="B1612" t="s">
        <v>49</v>
      </c>
      <c r="C1612" t="s">
        <v>17</v>
      </c>
      <c r="D1612" t="s">
        <v>55</v>
      </c>
      <c r="E1612" t="s">
        <v>50</v>
      </c>
      <c r="F1612" t="s">
        <v>31</v>
      </c>
      <c r="G1612">
        <v>24</v>
      </c>
      <c r="M1612" t="s">
        <v>21</v>
      </c>
      <c r="O1612" t="s">
        <v>62</v>
      </c>
      <c r="Q1612" t="s">
        <v>61</v>
      </c>
    </row>
    <row r="1613" spans="1:17" x14ac:dyDescent="0.25">
      <c r="A1613">
        <v>0</v>
      </c>
      <c r="B1613" t="s">
        <v>49</v>
      </c>
      <c r="C1613" t="s">
        <v>17</v>
      </c>
      <c r="D1613" t="s">
        <v>53</v>
      </c>
      <c r="E1613" t="s">
        <v>50</v>
      </c>
      <c r="F1613" t="s">
        <v>31</v>
      </c>
      <c r="G1613">
        <v>24</v>
      </c>
      <c r="M1613" t="s">
        <v>21</v>
      </c>
      <c r="O1613" t="s">
        <v>62</v>
      </c>
      <c r="Q1613" t="s">
        <v>61</v>
      </c>
    </row>
    <row r="1614" spans="1:17" x14ac:dyDescent="0.25">
      <c r="A1614">
        <v>0</v>
      </c>
      <c r="B1614" t="s">
        <v>49</v>
      </c>
      <c r="C1614" t="s">
        <v>17</v>
      </c>
      <c r="D1614" t="s">
        <v>59</v>
      </c>
      <c r="E1614" t="s">
        <v>50</v>
      </c>
      <c r="F1614" t="s">
        <v>31</v>
      </c>
      <c r="G1614">
        <v>24</v>
      </c>
      <c r="M1614" t="s">
        <v>21</v>
      </c>
      <c r="O1614" t="s">
        <v>62</v>
      </c>
      <c r="Q1614" t="s">
        <v>61</v>
      </c>
    </row>
    <row r="1615" spans="1:17" x14ac:dyDescent="0.25">
      <c r="A1615">
        <v>0</v>
      </c>
      <c r="B1615" t="s">
        <v>49</v>
      </c>
      <c r="C1615" t="s">
        <v>17</v>
      </c>
      <c r="D1615" t="s">
        <v>52</v>
      </c>
      <c r="E1615" t="s">
        <v>50</v>
      </c>
      <c r="F1615" t="s">
        <v>31</v>
      </c>
      <c r="G1615">
        <v>24</v>
      </c>
      <c r="M1615" t="s">
        <v>21</v>
      </c>
      <c r="O1615" t="s">
        <v>62</v>
      </c>
      <c r="Q1615" t="s">
        <v>61</v>
      </c>
    </row>
    <row r="1616" spans="1:17" x14ac:dyDescent="0.25">
      <c r="A1616">
        <v>0</v>
      </c>
      <c r="B1616" t="s">
        <v>49</v>
      </c>
      <c r="C1616" t="s">
        <v>17</v>
      </c>
      <c r="D1616" t="s">
        <v>56</v>
      </c>
      <c r="E1616" t="s">
        <v>50</v>
      </c>
      <c r="F1616" t="s">
        <v>31</v>
      </c>
      <c r="G1616">
        <v>24</v>
      </c>
      <c r="M1616" t="s">
        <v>21</v>
      </c>
      <c r="O1616" t="s">
        <v>62</v>
      </c>
      <c r="Q1616" t="s">
        <v>61</v>
      </c>
    </row>
    <row r="1617" spans="1:17" x14ac:dyDescent="0.25">
      <c r="A1617">
        <v>0</v>
      </c>
      <c r="B1617" t="s">
        <v>49</v>
      </c>
      <c r="C1617" t="s">
        <v>36</v>
      </c>
      <c r="D1617" t="s">
        <v>55</v>
      </c>
      <c r="E1617" t="s">
        <v>50</v>
      </c>
      <c r="F1617" t="s">
        <v>31</v>
      </c>
      <c r="G1617">
        <v>24</v>
      </c>
      <c r="M1617" t="s">
        <v>21</v>
      </c>
      <c r="O1617" t="s">
        <v>62</v>
      </c>
      <c r="Q1617" t="s">
        <v>61</v>
      </c>
    </row>
    <row r="1618" spans="1:17" x14ac:dyDescent="0.25">
      <c r="A1618">
        <v>0</v>
      </c>
      <c r="B1618" t="s">
        <v>49</v>
      </c>
      <c r="C1618" t="s">
        <v>36</v>
      </c>
      <c r="D1618" t="s">
        <v>59</v>
      </c>
      <c r="E1618" t="s">
        <v>50</v>
      </c>
      <c r="F1618" t="s">
        <v>31</v>
      </c>
      <c r="G1618">
        <v>24</v>
      </c>
      <c r="M1618" t="s">
        <v>21</v>
      </c>
      <c r="O1618" t="s">
        <v>62</v>
      </c>
      <c r="Q1618" t="s">
        <v>61</v>
      </c>
    </row>
    <row r="1619" spans="1:17" x14ac:dyDescent="0.25">
      <c r="A1619">
        <v>0</v>
      </c>
      <c r="B1619" t="s">
        <v>49</v>
      </c>
      <c r="C1619" t="s">
        <v>36</v>
      </c>
      <c r="D1619" t="s">
        <v>53</v>
      </c>
      <c r="E1619" t="s">
        <v>50</v>
      </c>
      <c r="F1619" t="s">
        <v>31</v>
      </c>
      <c r="G1619">
        <v>24</v>
      </c>
      <c r="M1619" t="s">
        <v>21</v>
      </c>
      <c r="O1619" t="s">
        <v>62</v>
      </c>
      <c r="Q1619" t="s">
        <v>61</v>
      </c>
    </row>
    <row r="1620" spans="1:17" x14ac:dyDescent="0.25">
      <c r="A1620">
        <v>0</v>
      </c>
      <c r="B1620" t="s">
        <v>49</v>
      </c>
      <c r="C1620" t="s">
        <v>36</v>
      </c>
      <c r="D1620" t="s">
        <v>56</v>
      </c>
      <c r="E1620" t="s">
        <v>50</v>
      </c>
      <c r="F1620" t="s">
        <v>31</v>
      </c>
      <c r="G1620">
        <v>24</v>
      </c>
      <c r="M1620" t="s">
        <v>21</v>
      </c>
      <c r="O1620" t="s">
        <v>62</v>
      </c>
      <c r="Q1620" t="s">
        <v>61</v>
      </c>
    </row>
    <row r="1621" spans="1:17" x14ac:dyDescent="0.25">
      <c r="A1621">
        <v>0</v>
      </c>
      <c r="B1621" t="s">
        <v>49</v>
      </c>
      <c r="C1621" t="s">
        <v>37</v>
      </c>
      <c r="D1621" t="s">
        <v>52</v>
      </c>
      <c r="E1621" t="s">
        <v>50</v>
      </c>
      <c r="F1621" t="s">
        <v>31</v>
      </c>
      <c r="G1621">
        <v>24</v>
      </c>
      <c r="M1621" t="s">
        <v>21</v>
      </c>
      <c r="O1621" t="s">
        <v>62</v>
      </c>
      <c r="Q1621" t="s">
        <v>61</v>
      </c>
    </row>
    <row r="1622" spans="1:17" x14ac:dyDescent="0.25">
      <c r="A1622">
        <v>0</v>
      </c>
      <c r="B1622" t="s">
        <v>49</v>
      </c>
      <c r="C1622" t="s">
        <v>37</v>
      </c>
      <c r="D1622" t="s">
        <v>55</v>
      </c>
      <c r="E1622" t="s">
        <v>50</v>
      </c>
      <c r="F1622" t="s">
        <v>31</v>
      </c>
      <c r="G1622">
        <v>24</v>
      </c>
      <c r="M1622" t="s">
        <v>21</v>
      </c>
      <c r="O1622" t="s">
        <v>62</v>
      </c>
      <c r="Q1622" t="s">
        <v>61</v>
      </c>
    </row>
    <row r="1623" spans="1:17" x14ac:dyDescent="0.25">
      <c r="A1623">
        <v>0</v>
      </c>
      <c r="B1623" t="s">
        <v>49</v>
      </c>
      <c r="C1623" t="s">
        <v>37</v>
      </c>
      <c r="D1623" t="s">
        <v>59</v>
      </c>
      <c r="E1623" t="s">
        <v>50</v>
      </c>
      <c r="F1623" t="s">
        <v>31</v>
      </c>
      <c r="G1623">
        <v>24</v>
      </c>
      <c r="M1623" t="s">
        <v>21</v>
      </c>
      <c r="O1623" t="s">
        <v>62</v>
      </c>
      <c r="Q1623" t="s">
        <v>61</v>
      </c>
    </row>
    <row r="1624" spans="1:17" x14ac:dyDescent="0.25">
      <c r="A1624">
        <v>0</v>
      </c>
      <c r="B1624" t="s">
        <v>49</v>
      </c>
      <c r="C1624" t="s">
        <v>37</v>
      </c>
      <c r="D1624" t="s">
        <v>53</v>
      </c>
      <c r="E1624" t="s">
        <v>50</v>
      </c>
      <c r="F1624" t="s">
        <v>31</v>
      </c>
      <c r="G1624">
        <v>24</v>
      </c>
      <c r="M1624" t="s">
        <v>21</v>
      </c>
      <c r="O1624" t="s">
        <v>62</v>
      </c>
      <c r="Q1624" t="s">
        <v>61</v>
      </c>
    </row>
    <row r="1625" spans="1:17" x14ac:dyDescent="0.25">
      <c r="A1625">
        <v>0</v>
      </c>
      <c r="B1625" t="s">
        <v>49</v>
      </c>
      <c r="C1625" t="s">
        <v>37</v>
      </c>
      <c r="D1625" t="s">
        <v>56</v>
      </c>
      <c r="E1625" t="s">
        <v>50</v>
      </c>
      <c r="F1625" t="s">
        <v>31</v>
      </c>
      <c r="G1625">
        <v>24</v>
      </c>
      <c r="M1625" t="s">
        <v>21</v>
      </c>
      <c r="O1625" t="s">
        <v>62</v>
      </c>
      <c r="Q1625" t="s">
        <v>61</v>
      </c>
    </row>
    <row r="1626" spans="1:17" x14ac:dyDescent="0.25">
      <c r="A1626">
        <v>0</v>
      </c>
      <c r="B1626" t="s">
        <v>49</v>
      </c>
      <c r="C1626" t="s">
        <v>38</v>
      </c>
      <c r="D1626" t="s">
        <v>52</v>
      </c>
      <c r="E1626" t="s">
        <v>50</v>
      </c>
      <c r="F1626" t="s">
        <v>31</v>
      </c>
      <c r="G1626">
        <v>24</v>
      </c>
      <c r="M1626" t="s">
        <v>21</v>
      </c>
      <c r="O1626" t="s">
        <v>62</v>
      </c>
      <c r="Q1626" t="s">
        <v>61</v>
      </c>
    </row>
    <row r="1627" spans="1:17" x14ac:dyDescent="0.25">
      <c r="A1627">
        <v>0</v>
      </c>
      <c r="B1627" t="s">
        <v>49</v>
      </c>
      <c r="C1627" t="s">
        <v>38</v>
      </c>
      <c r="D1627" t="s">
        <v>55</v>
      </c>
      <c r="E1627" t="s">
        <v>50</v>
      </c>
      <c r="F1627" t="s">
        <v>31</v>
      </c>
      <c r="G1627">
        <v>24</v>
      </c>
      <c r="M1627" t="s">
        <v>21</v>
      </c>
      <c r="O1627" t="s">
        <v>62</v>
      </c>
      <c r="Q1627" t="s">
        <v>61</v>
      </c>
    </row>
    <row r="1628" spans="1:17" x14ac:dyDescent="0.25">
      <c r="A1628">
        <v>0</v>
      </c>
      <c r="B1628" t="s">
        <v>49</v>
      </c>
      <c r="C1628" t="s">
        <v>38</v>
      </c>
      <c r="D1628" t="s">
        <v>59</v>
      </c>
      <c r="E1628" t="s">
        <v>50</v>
      </c>
      <c r="F1628" t="s">
        <v>31</v>
      </c>
      <c r="G1628">
        <v>24</v>
      </c>
      <c r="M1628" t="s">
        <v>21</v>
      </c>
      <c r="O1628" t="s">
        <v>62</v>
      </c>
      <c r="Q1628" t="s">
        <v>61</v>
      </c>
    </row>
    <row r="1629" spans="1:17" x14ac:dyDescent="0.25">
      <c r="A1629">
        <v>0</v>
      </c>
      <c r="B1629" t="s">
        <v>49</v>
      </c>
      <c r="C1629" t="s">
        <v>38</v>
      </c>
      <c r="D1629" t="s">
        <v>53</v>
      </c>
      <c r="E1629" t="s">
        <v>50</v>
      </c>
      <c r="F1629" t="s">
        <v>31</v>
      </c>
      <c r="G1629">
        <v>24</v>
      </c>
      <c r="M1629" t="s">
        <v>21</v>
      </c>
      <c r="O1629" t="s">
        <v>62</v>
      </c>
      <c r="Q1629" t="s">
        <v>61</v>
      </c>
    </row>
    <row r="1630" spans="1:17" x14ac:dyDescent="0.25">
      <c r="A1630">
        <v>0</v>
      </c>
      <c r="B1630" t="s">
        <v>49</v>
      </c>
      <c r="C1630" t="s">
        <v>38</v>
      </c>
      <c r="D1630" t="s">
        <v>56</v>
      </c>
      <c r="E1630" t="s">
        <v>50</v>
      </c>
      <c r="F1630" t="s">
        <v>31</v>
      </c>
      <c r="G1630">
        <v>24</v>
      </c>
      <c r="M1630" t="s">
        <v>21</v>
      </c>
      <c r="O1630" t="s">
        <v>62</v>
      </c>
      <c r="Q1630" t="s">
        <v>61</v>
      </c>
    </row>
    <row r="1631" spans="1:17" x14ac:dyDescent="0.25">
      <c r="A1631">
        <v>0</v>
      </c>
      <c r="B1631" t="s">
        <v>46</v>
      </c>
      <c r="C1631" t="s">
        <v>17</v>
      </c>
      <c r="D1631" t="s">
        <v>54</v>
      </c>
      <c r="E1631" t="s">
        <v>18</v>
      </c>
      <c r="F1631" t="s">
        <v>26</v>
      </c>
      <c r="H1631" t="s">
        <v>27</v>
      </c>
      <c r="I1631">
        <v>7.5</v>
      </c>
      <c r="J1631">
        <v>6</v>
      </c>
      <c r="K1631">
        <v>8</v>
      </c>
      <c r="M1631" t="s">
        <v>21</v>
      </c>
    </row>
    <row r="1632" spans="1:17" x14ac:dyDescent="0.25">
      <c r="A1632">
        <v>0</v>
      </c>
      <c r="B1632" t="s">
        <v>46</v>
      </c>
      <c r="C1632" t="s">
        <v>17</v>
      </c>
      <c r="D1632" t="s">
        <v>54</v>
      </c>
      <c r="E1632" t="s">
        <v>20</v>
      </c>
      <c r="F1632" t="s">
        <v>74</v>
      </c>
      <c r="J1632">
        <v>0.25</v>
      </c>
      <c r="K1632">
        <v>0.33</v>
      </c>
      <c r="M1632" t="s">
        <v>75</v>
      </c>
      <c r="N1632" t="s">
        <v>21</v>
      </c>
      <c r="O1632" t="s">
        <v>22</v>
      </c>
    </row>
    <row r="1633" spans="1:17" x14ac:dyDescent="0.25">
      <c r="A1633">
        <v>0</v>
      </c>
      <c r="B1633" t="s">
        <v>46</v>
      </c>
      <c r="C1633" t="s">
        <v>17</v>
      </c>
      <c r="D1633" t="s">
        <v>54</v>
      </c>
      <c r="E1633" t="s">
        <v>23</v>
      </c>
      <c r="F1633" t="s">
        <v>26</v>
      </c>
      <c r="H1633" t="s">
        <v>19</v>
      </c>
      <c r="J1633">
        <v>6</v>
      </c>
      <c r="K1633">
        <v>8</v>
      </c>
      <c r="M1633" t="s">
        <v>22</v>
      </c>
    </row>
    <row r="1634" spans="1:17" x14ac:dyDescent="0.25">
      <c r="A1634">
        <v>0</v>
      </c>
      <c r="B1634" t="s">
        <v>46</v>
      </c>
      <c r="C1634" t="s">
        <v>17</v>
      </c>
      <c r="D1634" t="s">
        <v>54</v>
      </c>
      <c r="E1634" t="s">
        <v>20</v>
      </c>
      <c r="F1634" t="s">
        <v>74</v>
      </c>
      <c r="J1634">
        <v>0.25</v>
      </c>
      <c r="K1634">
        <v>0.33</v>
      </c>
      <c r="M1634" t="s">
        <v>75</v>
      </c>
      <c r="N1634" t="s">
        <v>24</v>
      </c>
      <c r="O1634" t="s">
        <v>21</v>
      </c>
    </row>
    <row r="1635" spans="1:17" x14ac:dyDescent="0.25">
      <c r="A1635">
        <v>0</v>
      </c>
      <c r="B1635" t="s">
        <v>46</v>
      </c>
      <c r="C1635" t="s">
        <v>17</v>
      </c>
      <c r="D1635" t="s">
        <v>54</v>
      </c>
      <c r="E1635" t="s">
        <v>18</v>
      </c>
      <c r="F1635" t="s">
        <v>26</v>
      </c>
      <c r="H1635" t="s">
        <v>19</v>
      </c>
      <c r="I1635">
        <v>0.54</v>
      </c>
      <c r="J1635">
        <v>0.08</v>
      </c>
      <c r="K1635">
        <v>0.25</v>
      </c>
      <c r="M1635" t="s">
        <v>24</v>
      </c>
    </row>
    <row r="1636" spans="1:17" x14ac:dyDescent="0.25">
      <c r="A1636">
        <v>0</v>
      </c>
      <c r="B1636" t="s">
        <v>46</v>
      </c>
      <c r="C1636" t="s">
        <v>17</v>
      </c>
      <c r="D1636" t="s">
        <v>54</v>
      </c>
      <c r="E1636" t="s">
        <v>20</v>
      </c>
      <c r="F1636" t="s">
        <v>74</v>
      </c>
      <c r="J1636">
        <v>0.25</v>
      </c>
      <c r="K1636">
        <v>0.33</v>
      </c>
      <c r="M1636" t="s">
        <v>75</v>
      </c>
      <c r="N1636" t="s">
        <v>24</v>
      </c>
      <c r="O1636" t="s">
        <v>62</v>
      </c>
      <c r="Q1636" t="str">
        <f>VLOOKUP(A1636&amp;C1636&amp;D1636,Sheet2!$A$1:$AA$177,11,FALSE)</f>
        <v>LocationType.Retail: 0.048;LocationType.Supermarket: 0.3;LocationType.FoodBeverage: 0.32;LocationType.Mall: 0.048;LocationType.Pharmacy: 0.03;LocationType.Accommodation: 0.254;</v>
      </c>
    </row>
    <row r="1637" spans="1:17" x14ac:dyDescent="0.25">
      <c r="A1637">
        <v>0</v>
      </c>
      <c r="B1637" t="s">
        <v>46</v>
      </c>
      <c r="C1637" t="s">
        <v>17</v>
      </c>
      <c r="D1637" t="s">
        <v>54</v>
      </c>
      <c r="E1637" t="s">
        <v>25</v>
      </c>
      <c r="F1637" t="s">
        <v>26</v>
      </c>
      <c r="H1637" t="s">
        <v>27</v>
      </c>
      <c r="I1637">
        <v>0.54</v>
      </c>
      <c r="J1637">
        <v>0.25</v>
      </c>
      <c r="K1637">
        <v>0.75</v>
      </c>
      <c r="M1637" t="s">
        <v>24</v>
      </c>
    </row>
    <row r="1638" spans="1:17" x14ac:dyDescent="0.25">
      <c r="A1638">
        <v>0</v>
      </c>
      <c r="B1638" t="s">
        <v>46</v>
      </c>
      <c r="C1638" t="s">
        <v>17</v>
      </c>
      <c r="D1638" t="s">
        <v>54</v>
      </c>
      <c r="E1638" t="s">
        <v>20</v>
      </c>
      <c r="F1638" t="s">
        <v>74</v>
      </c>
      <c r="I1638">
        <v>0.54</v>
      </c>
      <c r="J1638">
        <v>0.16</v>
      </c>
      <c r="K1638">
        <v>0.25</v>
      </c>
      <c r="M1638" t="s">
        <v>75</v>
      </c>
      <c r="N1638" t="s">
        <v>24</v>
      </c>
      <c r="O1638" t="s">
        <v>21</v>
      </c>
    </row>
    <row r="1639" spans="1:17" x14ac:dyDescent="0.25">
      <c r="A1639">
        <v>0</v>
      </c>
      <c r="B1639" t="s">
        <v>46</v>
      </c>
      <c r="C1639" t="s">
        <v>17</v>
      </c>
      <c r="D1639" t="s">
        <v>54</v>
      </c>
      <c r="E1639" t="s">
        <v>28</v>
      </c>
      <c r="F1639" t="s">
        <v>26</v>
      </c>
      <c r="H1639" t="s">
        <v>27</v>
      </c>
      <c r="I1639">
        <v>0.75</v>
      </c>
      <c r="J1639">
        <v>0.5</v>
      </c>
      <c r="K1639">
        <v>1</v>
      </c>
      <c r="M1639" t="s">
        <v>21</v>
      </c>
    </row>
    <row r="1640" spans="1:17" x14ac:dyDescent="0.25">
      <c r="A1640">
        <v>0</v>
      </c>
      <c r="B1640" t="s">
        <v>46</v>
      </c>
      <c r="C1640" t="s">
        <v>17</v>
      </c>
      <c r="D1640" t="s">
        <v>54</v>
      </c>
      <c r="E1640" t="s">
        <v>20</v>
      </c>
      <c r="F1640" t="s">
        <v>74</v>
      </c>
      <c r="J1640">
        <v>0.25</v>
      </c>
      <c r="K1640">
        <v>0.33</v>
      </c>
      <c r="M1640" t="s">
        <v>75</v>
      </c>
      <c r="N1640" t="s">
        <v>24</v>
      </c>
      <c r="O1640" t="s">
        <v>29</v>
      </c>
      <c r="P1640">
        <v>2500</v>
      </c>
      <c r="Q1640" t="str">
        <f>VLOOKUP(A1640&amp;C1640&amp;D1640,Sheet2!$A$1:$AX$1496,23,FALSE)</f>
        <v>LocationType.BarRestaurant:0.2;LocationType.Park:0.25;LocationType.Recreation:0.05;LocationType.Accommodation:0.5;</v>
      </c>
    </row>
    <row r="1641" spans="1:17" x14ac:dyDescent="0.25">
      <c r="A1641">
        <v>0</v>
      </c>
      <c r="B1641" t="s">
        <v>46</v>
      </c>
      <c r="C1641" t="s">
        <v>17</v>
      </c>
      <c r="D1641" t="s">
        <v>54</v>
      </c>
      <c r="E1641" t="s">
        <v>30</v>
      </c>
      <c r="F1641" t="s">
        <v>26</v>
      </c>
      <c r="H1641" t="s">
        <v>27</v>
      </c>
      <c r="I1641">
        <v>2.5</v>
      </c>
      <c r="J1641">
        <v>0.5</v>
      </c>
      <c r="K1641">
        <v>3</v>
      </c>
      <c r="M1641" t="s">
        <v>24</v>
      </c>
    </row>
    <row r="1642" spans="1:17" x14ac:dyDescent="0.25">
      <c r="A1642">
        <v>0</v>
      </c>
      <c r="B1642" t="s">
        <v>46</v>
      </c>
      <c r="C1642" t="s">
        <v>17</v>
      </c>
      <c r="D1642" t="s">
        <v>54</v>
      </c>
      <c r="E1642" t="s">
        <v>20</v>
      </c>
      <c r="F1642" t="s">
        <v>74</v>
      </c>
      <c r="J1642">
        <v>0.25</v>
      </c>
      <c r="K1642">
        <v>0.33</v>
      </c>
      <c r="M1642" t="s">
        <v>75</v>
      </c>
      <c r="N1642" t="s">
        <v>24</v>
      </c>
      <c r="O1642" t="s">
        <v>21</v>
      </c>
    </row>
    <row r="1643" spans="1:17" x14ac:dyDescent="0.25">
      <c r="A1643">
        <v>0</v>
      </c>
      <c r="B1643" t="s">
        <v>46</v>
      </c>
      <c r="C1643" t="s">
        <v>17</v>
      </c>
      <c r="D1643" t="s">
        <v>54</v>
      </c>
      <c r="E1643" t="s">
        <v>18</v>
      </c>
      <c r="F1643" t="s">
        <v>31</v>
      </c>
      <c r="G1643">
        <v>24</v>
      </c>
      <c r="M1643" t="s">
        <v>21</v>
      </c>
    </row>
    <row r="1644" spans="1:17" x14ac:dyDescent="0.25">
      <c r="A1644">
        <v>0</v>
      </c>
      <c r="B1644" t="s">
        <v>46</v>
      </c>
      <c r="C1644" t="s">
        <v>36</v>
      </c>
      <c r="D1644" t="s">
        <v>54</v>
      </c>
      <c r="E1644" t="s">
        <v>18</v>
      </c>
      <c r="F1644" t="s">
        <v>26</v>
      </c>
      <c r="H1644" t="s">
        <v>19</v>
      </c>
      <c r="J1644">
        <v>12</v>
      </c>
      <c r="K1644">
        <v>14</v>
      </c>
      <c r="M1644" t="s">
        <v>21</v>
      </c>
    </row>
    <row r="1645" spans="1:17" x14ac:dyDescent="0.25">
      <c r="A1645">
        <v>0</v>
      </c>
      <c r="B1645" t="s">
        <v>46</v>
      </c>
      <c r="C1645" t="s">
        <v>36</v>
      </c>
      <c r="D1645" t="s">
        <v>54</v>
      </c>
      <c r="E1645" t="s">
        <v>34</v>
      </c>
      <c r="F1645" t="s">
        <v>26</v>
      </c>
      <c r="H1645" t="s">
        <v>19</v>
      </c>
      <c r="J1645">
        <v>1</v>
      </c>
      <c r="K1645">
        <v>2</v>
      </c>
      <c r="M1645" t="s">
        <v>24</v>
      </c>
    </row>
    <row r="1646" spans="1:17" x14ac:dyDescent="0.25">
      <c r="A1646">
        <v>0</v>
      </c>
      <c r="B1646" t="s">
        <v>46</v>
      </c>
      <c r="C1646" t="s">
        <v>36</v>
      </c>
      <c r="D1646" t="s">
        <v>54</v>
      </c>
      <c r="E1646" t="s">
        <v>20</v>
      </c>
      <c r="F1646" t="s">
        <v>74</v>
      </c>
      <c r="J1646">
        <v>0.25</v>
      </c>
      <c r="K1646">
        <v>0.33</v>
      </c>
      <c r="M1646" t="s">
        <v>75</v>
      </c>
      <c r="N1646" t="s">
        <v>24</v>
      </c>
      <c r="O1646" t="s">
        <v>29</v>
      </c>
      <c r="P1646">
        <v>2500</v>
      </c>
      <c r="Q1646" t="str">
        <f>VLOOKUP(A1646&amp;C1646&amp;D1646,Sheet2!$A$1:$AX$1496,23,FALSE)</f>
        <v>LocationType.BarRestaurant:0.35;LocationType.Park:0;LocationType.Recreation:0.35;LocationType.Accommodation:0.3;</v>
      </c>
    </row>
    <row r="1647" spans="1:17" x14ac:dyDescent="0.25">
      <c r="A1647">
        <v>0</v>
      </c>
      <c r="B1647" t="s">
        <v>46</v>
      </c>
      <c r="C1647" t="s">
        <v>36</v>
      </c>
      <c r="D1647" t="s">
        <v>54</v>
      </c>
      <c r="E1647" t="s">
        <v>30</v>
      </c>
      <c r="F1647" t="s">
        <v>26</v>
      </c>
      <c r="H1647" t="s">
        <v>27</v>
      </c>
      <c r="I1647">
        <v>2.5</v>
      </c>
      <c r="J1647">
        <v>0.5</v>
      </c>
      <c r="K1647">
        <v>4</v>
      </c>
      <c r="M1647" t="s">
        <v>24</v>
      </c>
    </row>
    <row r="1648" spans="1:17" x14ac:dyDescent="0.25">
      <c r="A1648">
        <v>0</v>
      </c>
      <c r="B1648" t="s">
        <v>46</v>
      </c>
      <c r="C1648" t="s">
        <v>36</v>
      </c>
      <c r="D1648" t="s">
        <v>54</v>
      </c>
      <c r="E1648" t="s">
        <v>20</v>
      </c>
      <c r="F1648" t="s">
        <v>74</v>
      </c>
      <c r="J1648">
        <v>0.25</v>
      </c>
      <c r="K1648">
        <v>0.33</v>
      </c>
      <c r="M1648" t="s">
        <v>75</v>
      </c>
      <c r="N1648" t="s">
        <v>24</v>
      </c>
      <c r="O1648" t="s">
        <v>21</v>
      </c>
    </row>
    <row r="1649" spans="1:17" x14ac:dyDescent="0.25">
      <c r="A1649">
        <v>0</v>
      </c>
      <c r="B1649" t="s">
        <v>46</v>
      </c>
      <c r="C1649" t="s">
        <v>36</v>
      </c>
      <c r="D1649" t="s">
        <v>54</v>
      </c>
      <c r="E1649" t="s">
        <v>18</v>
      </c>
      <c r="F1649" t="s">
        <v>31</v>
      </c>
      <c r="G1649">
        <v>24</v>
      </c>
      <c r="M1649" t="s">
        <v>21</v>
      </c>
    </row>
    <row r="1650" spans="1:17" x14ac:dyDescent="0.25">
      <c r="A1650">
        <v>0</v>
      </c>
      <c r="B1650" t="s">
        <v>46</v>
      </c>
      <c r="C1650" t="s">
        <v>38</v>
      </c>
      <c r="D1650" t="s">
        <v>54</v>
      </c>
      <c r="E1650" t="s">
        <v>18</v>
      </c>
      <c r="F1650" t="s">
        <v>26</v>
      </c>
      <c r="H1650" t="s">
        <v>19</v>
      </c>
      <c r="J1650">
        <v>12</v>
      </c>
      <c r="K1650">
        <v>14</v>
      </c>
      <c r="M1650" t="s">
        <v>21</v>
      </c>
    </row>
    <row r="1651" spans="1:17" x14ac:dyDescent="0.25">
      <c r="A1651">
        <v>0</v>
      </c>
      <c r="B1651" t="s">
        <v>46</v>
      </c>
      <c r="C1651" t="s">
        <v>38</v>
      </c>
      <c r="D1651" t="s">
        <v>54</v>
      </c>
      <c r="E1651" t="s">
        <v>20</v>
      </c>
      <c r="F1651" t="s">
        <v>74</v>
      </c>
      <c r="J1651">
        <v>0.25</v>
      </c>
      <c r="K1651">
        <v>0.33</v>
      </c>
      <c r="M1651" t="s">
        <v>75</v>
      </c>
      <c r="N1651" t="s">
        <v>21</v>
      </c>
      <c r="O1651" t="s">
        <v>62</v>
      </c>
      <c r="Q1651" t="str">
        <f>VLOOKUP(A1651&amp;C1651&amp;D1651,Sheet2!$A$1:$AA$177,11,FALSE)</f>
        <v>LocationType.Retail: 0.15;LocationType.Supermarket: 0.15;LocationType.FoodBeverage: 0.075;LocationType.Mall: 0.1;LocationType.Pharmacy: 0;LocationType.Accommodation: 0.525;</v>
      </c>
    </row>
    <row r="1652" spans="1:17" x14ac:dyDescent="0.25">
      <c r="A1652">
        <v>0</v>
      </c>
      <c r="B1652" t="s">
        <v>46</v>
      </c>
      <c r="C1652" t="s">
        <v>38</v>
      </c>
      <c r="D1652" t="s">
        <v>54</v>
      </c>
      <c r="E1652" t="s">
        <v>25</v>
      </c>
      <c r="F1652" t="s">
        <v>26</v>
      </c>
      <c r="H1652" t="s">
        <v>27</v>
      </c>
      <c r="I1652">
        <v>0.75</v>
      </c>
      <c r="J1652">
        <v>0.5</v>
      </c>
      <c r="K1652">
        <v>1</v>
      </c>
      <c r="M1652" t="s">
        <v>24</v>
      </c>
    </row>
    <row r="1653" spans="1:17" x14ac:dyDescent="0.25">
      <c r="A1653">
        <v>0</v>
      </c>
      <c r="B1653" t="s">
        <v>46</v>
      </c>
      <c r="C1653" t="s">
        <v>38</v>
      </c>
      <c r="D1653" t="s">
        <v>54</v>
      </c>
      <c r="E1653" t="s">
        <v>20</v>
      </c>
      <c r="F1653" t="s">
        <v>74</v>
      </c>
      <c r="J1653">
        <v>0.25</v>
      </c>
      <c r="K1653">
        <v>0.33</v>
      </c>
      <c r="M1653" t="s">
        <v>75</v>
      </c>
      <c r="N1653" t="s">
        <v>24</v>
      </c>
      <c r="O1653" t="s">
        <v>21</v>
      </c>
      <c r="P1653">
        <v>1000</v>
      </c>
    </row>
    <row r="1654" spans="1:17" x14ac:dyDescent="0.25">
      <c r="A1654">
        <v>0</v>
      </c>
      <c r="B1654" t="s">
        <v>46</v>
      </c>
      <c r="C1654" t="s">
        <v>38</v>
      </c>
      <c r="D1654" t="s">
        <v>54</v>
      </c>
      <c r="E1654" t="s">
        <v>18</v>
      </c>
      <c r="F1654" t="s">
        <v>26</v>
      </c>
      <c r="H1654" t="s">
        <v>19</v>
      </c>
      <c r="J1654">
        <v>1</v>
      </c>
      <c r="K1654">
        <v>2</v>
      </c>
      <c r="M1654" t="s">
        <v>21</v>
      </c>
    </row>
    <row r="1655" spans="1:17" x14ac:dyDescent="0.25">
      <c r="A1655">
        <v>0</v>
      </c>
      <c r="B1655" t="s">
        <v>46</v>
      </c>
      <c r="C1655" t="s">
        <v>38</v>
      </c>
      <c r="D1655" t="s">
        <v>54</v>
      </c>
      <c r="E1655" t="s">
        <v>20</v>
      </c>
      <c r="F1655" t="s">
        <v>74</v>
      </c>
      <c r="J1655">
        <v>0.25</v>
      </c>
      <c r="K1655">
        <v>0.33</v>
      </c>
      <c r="M1655" t="s">
        <v>75</v>
      </c>
      <c r="N1655" t="s">
        <v>21</v>
      </c>
      <c r="O1655" t="s">
        <v>29</v>
      </c>
      <c r="P1655">
        <v>2500</v>
      </c>
      <c r="Q1655" t="str">
        <f>VLOOKUP(A1655&amp;C1655&amp;D1655,Sheet2!$A$1:$AX$1496,23,FALSE)</f>
        <v>LocationType.BarRestaurant:0.3;LocationType.Park:0.35;LocationType.Recreation:0;LocationType.Accommodation:0.35;</v>
      </c>
    </row>
    <row r="1656" spans="1:17" x14ac:dyDescent="0.25">
      <c r="A1656">
        <v>0</v>
      </c>
      <c r="B1656" t="s">
        <v>46</v>
      </c>
      <c r="C1656" t="s">
        <v>38</v>
      </c>
      <c r="D1656" t="s">
        <v>54</v>
      </c>
      <c r="E1656" t="s">
        <v>30</v>
      </c>
      <c r="F1656" t="s">
        <v>26</v>
      </c>
      <c r="H1656" t="s">
        <v>27</v>
      </c>
      <c r="I1656">
        <v>1.5</v>
      </c>
      <c r="J1656">
        <v>1</v>
      </c>
      <c r="K1656">
        <v>2</v>
      </c>
      <c r="M1656" t="s">
        <v>24</v>
      </c>
    </row>
    <row r="1657" spans="1:17" x14ac:dyDescent="0.25">
      <c r="A1657">
        <v>0</v>
      </c>
      <c r="B1657" t="s">
        <v>46</v>
      </c>
      <c r="C1657" t="s">
        <v>38</v>
      </c>
      <c r="D1657" t="s">
        <v>54</v>
      </c>
      <c r="E1657" t="s">
        <v>20</v>
      </c>
      <c r="F1657" t="s">
        <v>74</v>
      </c>
      <c r="J1657">
        <v>0.25</v>
      </c>
      <c r="K1657">
        <v>0.33</v>
      </c>
      <c r="M1657" t="s">
        <v>75</v>
      </c>
      <c r="N1657" t="s">
        <v>24</v>
      </c>
      <c r="O1657" t="s">
        <v>21</v>
      </c>
    </row>
    <row r="1658" spans="1:17" x14ac:dyDescent="0.25">
      <c r="A1658">
        <v>0</v>
      </c>
      <c r="B1658" t="s">
        <v>46</v>
      </c>
      <c r="C1658" t="s">
        <v>38</v>
      </c>
      <c r="D1658" t="s">
        <v>54</v>
      </c>
      <c r="E1658" t="s">
        <v>18</v>
      </c>
      <c r="F1658" t="s">
        <v>31</v>
      </c>
      <c r="G1658">
        <v>24</v>
      </c>
      <c r="M1658" t="s">
        <v>21</v>
      </c>
    </row>
    <row r="1659" spans="1:17" x14ac:dyDescent="0.25">
      <c r="A1659">
        <v>0</v>
      </c>
      <c r="B1659" t="s">
        <v>46</v>
      </c>
      <c r="C1659" t="s">
        <v>37</v>
      </c>
      <c r="D1659" t="s">
        <v>54</v>
      </c>
      <c r="E1659" t="s">
        <v>18</v>
      </c>
      <c r="F1659" t="s">
        <v>26</v>
      </c>
      <c r="H1659" t="s">
        <v>27</v>
      </c>
      <c r="I1659">
        <v>7.5</v>
      </c>
      <c r="J1659">
        <v>6</v>
      </c>
      <c r="K1659">
        <v>8</v>
      </c>
      <c r="M1659" t="s">
        <v>21</v>
      </c>
    </row>
    <row r="1660" spans="1:17" x14ac:dyDescent="0.25">
      <c r="A1660">
        <v>0</v>
      </c>
      <c r="B1660" t="s">
        <v>46</v>
      </c>
      <c r="C1660" t="s">
        <v>37</v>
      </c>
      <c r="D1660" t="s">
        <v>54</v>
      </c>
      <c r="E1660" t="s">
        <v>20</v>
      </c>
      <c r="F1660" t="s">
        <v>74</v>
      </c>
      <c r="J1660">
        <v>0.25</v>
      </c>
      <c r="K1660">
        <v>0.33</v>
      </c>
      <c r="M1660" t="s">
        <v>75</v>
      </c>
      <c r="N1660" t="s">
        <v>21</v>
      </c>
      <c r="O1660" t="s">
        <v>22</v>
      </c>
    </row>
    <row r="1661" spans="1:17" x14ac:dyDescent="0.25">
      <c r="A1661">
        <v>0</v>
      </c>
      <c r="B1661" t="s">
        <v>46</v>
      </c>
      <c r="C1661" t="s">
        <v>37</v>
      </c>
      <c r="D1661" t="s">
        <v>54</v>
      </c>
      <c r="E1661" t="s">
        <v>23</v>
      </c>
      <c r="F1661" t="s">
        <v>26</v>
      </c>
      <c r="H1661" t="s">
        <v>19</v>
      </c>
      <c r="J1661">
        <v>6</v>
      </c>
      <c r="K1661">
        <v>7.5</v>
      </c>
      <c r="M1661" t="s">
        <v>22</v>
      </c>
    </row>
    <row r="1662" spans="1:17" x14ac:dyDescent="0.25">
      <c r="A1662">
        <v>0</v>
      </c>
      <c r="B1662" t="s">
        <v>46</v>
      </c>
      <c r="C1662" t="s">
        <v>37</v>
      </c>
      <c r="D1662" t="s">
        <v>54</v>
      </c>
      <c r="E1662" t="s">
        <v>20</v>
      </c>
      <c r="F1662" t="s">
        <v>74</v>
      </c>
      <c r="J1662">
        <v>0.25</v>
      </c>
      <c r="K1662">
        <v>0.33</v>
      </c>
      <c r="M1662" t="s">
        <v>75</v>
      </c>
      <c r="N1662" t="s">
        <v>24</v>
      </c>
      <c r="O1662" t="s">
        <v>21</v>
      </c>
    </row>
    <row r="1663" spans="1:17" x14ac:dyDescent="0.25">
      <c r="A1663">
        <v>0</v>
      </c>
      <c r="B1663" t="s">
        <v>46</v>
      </c>
      <c r="C1663" t="s">
        <v>37</v>
      </c>
      <c r="D1663" t="s">
        <v>54</v>
      </c>
      <c r="E1663" t="s">
        <v>28</v>
      </c>
      <c r="F1663" t="s">
        <v>26</v>
      </c>
      <c r="H1663" t="s">
        <v>27</v>
      </c>
      <c r="I1663">
        <v>1.5</v>
      </c>
      <c r="J1663">
        <v>1</v>
      </c>
      <c r="K1663">
        <v>2</v>
      </c>
      <c r="M1663" t="s">
        <v>21</v>
      </c>
    </row>
    <row r="1664" spans="1:17" x14ac:dyDescent="0.25">
      <c r="A1664">
        <v>0</v>
      </c>
      <c r="B1664" t="s">
        <v>46</v>
      </c>
      <c r="C1664" t="s">
        <v>37</v>
      </c>
      <c r="D1664" t="s">
        <v>54</v>
      </c>
      <c r="E1664" t="s">
        <v>20</v>
      </c>
      <c r="F1664" t="s">
        <v>74</v>
      </c>
      <c r="J1664">
        <v>0.25</v>
      </c>
      <c r="K1664">
        <v>0.33</v>
      </c>
      <c r="M1664" t="s">
        <v>75</v>
      </c>
      <c r="N1664" t="s">
        <v>24</v>
      </c>
      <c r="O1664" t="s">
        <v>29</v>
      </c>
      <c r="P1664">
        <v>2500</v>
      </c>
      <c r="Q1664" t="str">
        <f>VLOOKUP(A1664&amp;C1664&amp;D1664,Sheet2!$A$1:$AX$1496,23,FALSE)</f>
        <v>LocationType.BarRestaurant:0.3;LocationType.Park:0.1;LocationType.Recreation:0.05;LocationType.Accommodation:0.55;</v>
      </c>
    </row>
    <row r="1665" spans="1:17" x14ac:dyDescent="0.25">
      <c r="A1665">
        <v>0</v>
      </c>
      <c r="B1665" t="s">
        <v>46</v>
      </c>
      <c r="C1665" t="s">
        <v>37</v>
      </c>
      <c r="D1665" t="s">
        <v>54</v>
      </c>
      <c r="E1665" t="s">
        <v>30</v>
      </c>
      <c r="F1665" t="s">
        <v>26</v>
      </c>
      <c r="H1665" t="s">
        <v>27</v>
      </c>
      <c r="I1665">
        <v>3</v>
      </c>
      <c r="J1665">
        <v>2</v>
      </c>
      <c r="K1665">
        <v>5</v>
      </c>
      <c r="M1665" t="s">
        <v>24</v>
      </c>
    </row>
    <row r="1666" spans="1:17" x14ac:dyDescent="0.25">
      <c r="A1666">
        <v>0</v>
      </c>
      <c r="B1666" t="s">
        <v>46</v>
      </c>
      <c r="C1666" t="s">
        <v>37</v>
      </c>
      <c r="D1666" t="s">
        <v>54</v>
      </c>
      <c r="E1666" t="s">
        <v>20</v>
      </c>
      <c r="F1666" t="s">
        <v>74</v>
      </c>
      <c r="J1666">
        <v>0.25</v>
      </c>
      <c r="K1666">
        <v>0.33</v>
      </c>
      <c r="M1666" t="s">
        <v>75</v>
      </c>
      <c r="N1666" t="s">
        <v>24</v>
      </c>
      <c r="O1666" t="s">
        <v>21</v>
      </c>
      <c r="P1666">
        <v>1000</v>
      </c>
    </row>
    <row r="1667" spans="1:17" x14ac:dyDescent="0.25">
      <c r="A1667">
        <v>0</v>
      </c>
      <c r="B1667" t="s">
        <v>46</v>
      </c>
      <c r="C1667" t="s">
        <v>37</v>
      </c>
      <c r="D1667" t="s">
        <v>54</v>
      </c>
      <c r="E1667" t="s">
        <v>18</v>
      </c>
      <c r="F1667" t="s">
        <v>31</v>
      </c>
      <c r="G1667">
        <v>24</v>
      </c>
      <c r="M1667" t="s">
        <v>21</v>
      </c>
    </row>
    <row r="1668" spans="1:17" x14ac:dyDescent="0.25">
      <c r="A1668">
        <v>0</v>
      </c>
      <c r="B1668" t="s">
        <v>90</v>
      </c>
      <c r="C1668" t="s">
        <v>17</v>
      </c>
      <c r="D1668" t="s">
        <v>54</v>
      </c>
      <c r="E1668" t="s">
        <v>18</v>
      </c>
      <c r="F1668" t="s">
        <v>26</v>
      </c>
      <c r="H1668" t="s">
        <v>27</v>
      </c>
      <c r="I1668">
        <v>7.5</v>
      </c>
      <c r="J1668">
        <v>6</v>
      </c>
      <c r="K1668">
        <v>8</v>
      </c>
      <c r="M1668" t="s">
        <v>21</v>
      </c>
    </row>
    <row r="1669" spans="1:17" x14ac:dyDescent="0.25">
      <c r="A1669">
        <v>0</v>
      </c>
      <c r="B1669" t="s">
        <v>90</v>
      </c>
      <c r="C1669" t="s">
        <v>17</v>
      </c>
      <c r="D1669" t="s">
        <v>54</v>
      </c>
      <c r="E1669" t="s">
        <v>20</v>
      </c>
      <c r="F1669" t="s">
        <v>74</v>
      </c>
      <c r="J1669">
        <v>0.25</v>
      </c>
      <c r="K1669">
        <v>0.33</v>
      </c>
      <c r="M1669" t="s">
        <v>75</v>
      </c>
      <c r="N1669" t="s">
        <v>21</v>
      </c>
      <c r="O1669" t="s">
        <v>22</v>
      </c>
    </row>
    <row r="1670" spans="1:17" x14ac:dyDescent="0.25">
      <c r="A1670">
        <v>0</v>
      </c>
      <c r="B1670" t="s">
        <v>90</v>
      </c>
      <c r="C1670" t="s">
        <v>17</v>
      </c>
      <c r="D1670" t="s">
        <v>54</v>
      </c>
      <c r="E1670" t="s">
        <v>23</v>
      </c>
      <c r="F1670" t="s">
        <v>26</v>
      </c>
      <c r="H1670" t="s">
        <v>19</v>
      </c>
      <c r="J1670">
        <v>6</v>
      </c>
      <c r="K1670">
        <v>8</v>
      </c>
      <c r="M1670" t="s">
        <v>22</v>
      </c>
    </row>
    <row r="1671" spans="1:17" x14ac:dyDescent="0.25">
      <c r="A1671">
        <v>0</v>
      </c>
      <c r="B1671" t="s">
        <v>90</v>
      </c>
      <c r="C1671" t="s">
        <v>17</v>
      </c>
      <c r="D1671" t="s">
        <v>54</v>
      </c>
      <c r="E1671" t="s">
        <v>20</v>
      </c>
      <c r="F1671" t="s">
        <v>74</v>
      </c>
      <c r="J1671">
        <v>0.25</v>
      </c>
      <c r="K1671">
        <v>0.33</v>
      </c>
      <c r="M1671" t="s">
        <v>75</v>
      </c>
      <c r="N1671" t="s">
        <v>24</v>
      </c>
      <c r="O1671" t="s">
        <v>21</v>
      </c>
    </row>
    <row r="1672" spans="1:17" x14ac:dyDescent="0.25">
      <c r="A1672">
        <v>0</v>
      </c>
      <c r="B1672" t="s">
        <v>90</v>
      </c>
      <c r="C1672" t="s">
        <v>17</v>
      </c>
      <c r="D1672" t="s">
        <v>54</v>
      </c>
      <c r="E1672" t="s">
        <v>18</v>
      </c>
      <c r="F1672" t="s">
        <v>26</v>
      </c>
      <c r="H1672" t="s">
        <v>19</v>
      </c>
      <c r="I1672">
        <v>0.54</v>
      </c>
      <c r="J1672">
        <v>0.08</v>
      </c>
      <c r="K1672">
        <v>0.25</v>
      </c>
      <c r="M1672" t="s">
        <v>24</v>
      </c>
    </row>
    <row r="1673" spans="1:17" x14ac:dyDescent="0.25">
      <c r="A1673">
        <v>0</v>
      </c>
      <c r="B1673" t="s">
        <v>90</v>
      </c>
      <c r="C1673" t="s">
        <v>17</v>
      </c>
      <c r="D1673" t="s">
        <v>54</v>
      </c>
      <c r="E1673" t="s">
        <v>20</v>
      </c>
      <c r="F1673" t="s">
        <v>74</v>
      </c>
      <c r="J1673">
        <v>0.25</v>
      </c>
      <c r="K1673">
        <v>0.33</v>
      </c>
      <c r="M1673" t="s">
        <v>75</v>
      </c>
      <c r="N1673" t="s">
        <v>24</v>
      </c>
      <c r="O1673" t="s">
        <v>62</v>
      </c>
      <c r="Q1673" t="str">
        <f>VLOOKUP(A1673&amp;C1673&amp;D1673,Sheet2!$A$1:$AA$177,11,FALSE)</f>
        <v>LocationType.Retail: 0.048;LocationType.Supermarket: 0.3;LocationType.FoodBeverage: 0.32;LocationType.Mall: 0.048;LocationType.Pharmacy: 0.03;LocationType.Accommodation: 0.254;</v>
      </c>
    </row>
    <row r="1674" spans="1:17" x14ac:dyDescent="0.25">
      <c r="A1674">
        <v>0</v>
      </c>
      <c r="B1674" t="s">
        <v>90</v>
      </c>
      <c r="C1674" t="s">
        <v>17</v>
      </c>
      <c r="D1674" t="s">
        <v>54</v>
      </c>
      <c r="E1674" t="s">
        <v>25</v>
      </c>
      <c r="F1674" t="s">
        <v>26</v>
      </c>
      <c r="H1674" t="s">
        <v>27</v>
      </c>
      <c r="I1674">
        <v>0.54</v>
      </c>
      <c r="J1674">
        <v>0.25</v>
      </c>
      <c r="K1674">
        <v>0.75</v>
      </c>
      <c r="M1674" t="s">
        <v>24</v>
      </c>
    </row>
    <row r="1675" spans="1:17" x14ac:dyDescent="0.25">
      <c r="A1675">
        <v>0</v>
      </c>
      <c r="B1675" t="s">
        <v>90</v>
      </c>
      <c r="C1675" t="s">
        <v>17</v>
      </c>
      <c r="D1675" t="s">
        <v>54</v>
      </c>
      <c r="E1675" t="s">
        <v>20</v>
      </c>
      <c r="F1675" t="s">
        <v>74</v>
      </c>
      <c r="I1675">
        <v>0.54</v>
      </c>
      <c r="J1675">
        <v>0.16</v>
      </c>
      <c r="K1675">
        <v>0.25</v>
      </c>
      <c r="M1675" t="s">
        <v>75</v>
      </c>
      <c r="N1675" t="s">
        <v>24</v>
      </c>
      <c r="O1675" t="s">
        <v>21</v>
      </c>
    </row>
    <row r="1676" spans="1:17" x14ac:dyDescent="0.25">
      <c r="A1676">
        <v>0</v>
      </c>
      <c r="B1676" t="s">
        <v>90</v>
      </c>
      <c r="C1676" t="s">
        <v>17</v>
      </c>
      <c r="D1676" t="s">
        <v>54</v>
      </c>
      <c r="E1676" t="s">
        <v>28</v>
      </c>
      <c r="F1676" t="s">
        <v>26</v>
      </c>
      <c r="H1676" t="s">
        <v>27</v>
      </c>
      <c r="I1676">
        <v>0.75</v>
      </c>
      <c r="J1676">
        <v>0.5</v>
      </c>
      <c r="K1676">
        <v>1</v>
      </c>
      <c r="M1676" t="s">
        <v>21</v>
      </c>
    </row>
    <row r="1677" spans="1:17" x14ac:dyDescent="0.25">
      <c r="A1677">
        <v>0</v>
      </c>
      <c r="B1677" t="s">
        <v>90</v>
      </c>
      <c r="C1677" t="s">
        <v>17</v>
      </c>
      <c r="D1677" t="s">
        <v>54</v>
      </c>
      <c r="E1677" t="s">
        <v>20</v>
      </c>
      <c r="F1677" t="s">
        <v>74</v>
      </c>
      <c r="J1677">
        <v>0.25</v>
      </c>
      <c r="K1677">
        <v>0.33</v>
      </c>
      <c r="M1677" t="s">
        <v>75</v>
      </c>
      <c r="N1677" t="s">
        <v>24</v>
      </c>
      <c r="O1677" t="s">
        <v>29</v>
      </c>
      <c r="P1677">
        <v>2500</v>
      </c>
      <c r="Q1677" t="str">
        <f>VLOOKUP(A1677&amp;C1677&amp;D1677,Sheet2!$A$1:$AX$1496,23,FALSE)</f>
        <v>LocationType.BarRestaurant:0.2;LocationType.Park:0.25;LocationType.Recreation:0.05;LocationType.Accommodation:0.5;</v>
      </c>
    </row>
    <row r="1678" spans="1:17" x14ac:dyDescent="0.25">
      <c r="A1678">
        <v>0</v>
      </c>
      <c r="B1678" t="s">
        <v>90</v>
      </c>
      <c r="C1678" t="s">
        <v>17</v>
      </c>
      <c r="D1678" t="s">
        <v>54</v>
      </c>
      <c r="E1678" t="s">
        <v>30</v>
      </c>
      <c r="F1678" t="s">
        <v>26</v>
      </c>
      <c r="H1678" t="s">
        <v>27</v>
      </c>
      <c r="I1678">
        <v>2.5</v>
      </c>
      <c r="J1678">
        <v>0.5</v>
      </c>
      <c r="K1678">
        <v>3</v>
      </c>
      <c r="M1678" t="s">
        <v>24</v>
      </c>
    </row>
    <row r="1679" spans="1:17" x14ac:dyDescent="0.25">
      <c r="A1679">
        <v>0</v>
      </c>
      <c r="B1679" t="s">
        <v>90</v>
      </c>
      <c r="C1679" t="s">
        <v>17</v>
      </c>
      <c r="D1679" t="s">
        <v>54</v>
      </c>
      <c r="E1679" t="s">
        <v>20</v>
      </c>
      <c r="F1679" t="s">
        <v>74</v>
      </c>
      <c r="J1679">
        <v>0.25</v>
      </c>
      <c r="K1679">
        <v>0.33</v>
      </c>
      <c r="M1679" t="s">
        <v>75</v>
      </c>
      <c r="N1679" t="s">
        <v>24</v>
      </c>
      <c r="O1679" t="s">
        <v>21</v>
      </c>
    </row>
    <row r="1680" spans="1:17" x14ac:dyDescent="0.25">
      <c r="A1680">
        <v>0</v>
      </c>
      <c r="B1680" t="s">
        <v>90</v>
      </c>
      <c r="C1680" t="s">
        <v>17</v>
      </c>
      <c r="D1680" t="s">
        <v>54</v>
      </c>
      <c r="E1680" t="s">
        <v>18</v>
      </c>
      <c r="F1680" t="s">
        <v>31</v>
      </c>
      <c r="G1680">
        <v>24</v>
      </c>
      <c r="M1680" t="s">
        <v>21</v>
      </c>
    </row>
    <row r="1681" spans="1:17" x14ac:dyDescent="0.25">
      <c r="A1681">
        <v>0</v>
      </c>
      <c r="B1681" t="s">
        <v>90</v>
      </c>
      <c r="C1681" t="s">
        <v>36</v>
      </c>
      <c r="D1681" t="s">
        <v>54</v>
      </c>
      <c r="E1681" t="s">
        <v>18</v>
      </c>
      <c r="F1681" t="s">
        <v>26</v>
      </c>
      <c r="H1681" t="s">
        <v>19</v>
      </c>
      <c r="J1681">
        <v>12</v>
      </c>
      <c r="K1681">
        <v>14</v>
      </c>
      <c r="M1681" t="s">
        <v>21</v>
      </c>
    </row>
    <row r="1682" spans="1:17" x14ac:dyDescent="0.25">
      <c r="A1682">
        <v>0</v>
      </c>
      <c r="B1682" t="s">
        <v>90</v>
      </c>
      <c r="C1682" t="s">
        <v>36</v>
      </c>
      <c r="D1682" t="s">
        <v>54</v>
      </c>
      <c r="E1682" t="s">
        <v>34</v>
      </c>
      <c r="F1682" t="s">
        <v>26</v>
      </c>
      <c r="H1682" t="s">
        <v>19</v>
      </c>
      <c r="J1682">
        <v>1</v>
      </c>
      <c r="K1682">
        <v>2</v>
      </c>
      <c r="M1682" t="s">
        <v>24</v>
      </c>
    </row>
    <row r="1683" spans="1:17" x14ac:dyDescent="0.25">
      <c r="A1683">
        <v>0</v>
      </c>
      <c r="B1683" t="s">
        <v>90</v>
      </c>
      <c r="C1683" t="s">
        <v>36</v>
      </c>
      <c r="D1683" t="s">
        <v>54</v>
      </c>
      <c r="E1683" t="s">
        <v>20</v>
      </c>
      <c r="F1683" t="s">
        <v>74</v>
      </c>
      <c r="J1683">
        <v>0.25</v>
      </c>
      <c r="K1683">
        <v>0.33</v>
      </c>
      <c r="M1683" t="s">
        <v>75</v>
      </c>
      <c r="N1683" t="s">
        <v>24</v>
      </c>
      <c r="O1683" t="s">
        <v>29</v>
      </c>
      <c r="P1683">
        <v>2500</v>
      </c>
      <c r="Q1683" t="str">
        <f>VLOOKUP(A1683&amp;C1683&amp;D1683,Sheet2!$A$1:$AX$1496,23,FALSE)</f>
        <v>LocationType.BarRestaurant:0.35;LocationType.Park:0;LocationType.Recreation:0.35;LocationType.Accommodation:0.3;</v>
      </c>
    </row>
    <row r="1684" spans="1:17" x14ac:dyDescent="0.25">
      <c r="A1684">
        <v>0</v>
      </c>
      <c r="B1684" t="s">
        <v>90</v>
      </c>
      <c r="C1684" t="s">
        <v>36</v>
      </c>
      <c r="D1684" t="s">
        <v>54</v>
      </c>
      <c r="E1684" t="s">
        <v>30</v>
      </c>
      <c r="F1684" t="s">
        <v>26</v>
      </c>
      <c r="H1684" t="s">
        <v>27</v>
      </c>
      <c r="I1684">
        <v>2.5</v>
      </c>
      <c r="J1684">
        <v>0.5</v>
      </c>
      <c r="K1684">
        <v>4</v>
      </c>
      <c r="M1684" t="s">
        <v>24</v>
      </c>
    </row>
    <row r="1685" spans="1:17" x14ac:dyDescent="0.25">
      <c r="A1685">
        <v>0</v>
      </c>
      <c r="B1685" t="s">
        <v>90</v>
      </c>
      <c r="C1685" t="s">
        <v>36</v>
      </c>
      <c r="D1685" t="s">
        <v>54</v>
      </c>
      <c r="E1685" t="s">
        <v>20</v>
      </c>
      <c r="F1685" t="s">
        <v>74</v>
      </c>
      <c r="J1685">
        <v>0.25</v>
      </c>
      <c r="K1685">
        <v>0.33</v>
      </c>
      <c r="M1685" t="s">
        <v>75</v>
      </c>
      <c r="N1685" t="s">
        <v>24</v>
      </c>
      <c r="O1685" t="s">
        <v>21</v>
      </c>
    </row>
    <row r="1686" spans="1:17" x14ac:dyDescent="0.25">
      <c r="A1686">
        <v>0</v>
      </c>
      <c r="B1686" t="s">
        <v>90</v>
      </c>
      <c r="C1686" t="s">
        <v>36</v>
      </c>
      <c r="D1686" t="s">
        <v>54</v>
      </c>
      <c r="E1686" t="s">
        <v>18</v>
      </c>
      <c r="F1686" t="s">
        <v>31</v>
      </c>
      <c r="G1686">
        <v>24</v>
      </c>
      <c r="M1686" t="s">
        <v>21</v>
      </c>
    </row>
    <row r="1687" spans="1:17" x14ac:dyDescent="0.25">
      <c r="A1687">
        <v>0</v>
      </c>
      <c r="B1687" t="s">
        <v>90</v>
      </c>
      <c r="C1687" t="s">
        <v>38</v>
      </c>
      <c r="D1687" t="s">
        <v>54</v>
      </c>
      <c r="E1687" t="s">
        <v>18</v>
      </c>
      <c r="F1687" t="s">
        <v>26</v>
      </c>
      <c r="H1687" t="s">
        <v>19</v>
      </c>
      <c r="J1687">
        <v>12</v>
      </c>
      <c r="K1687">
        <v>14</v>
      </c>
      <c r="M1687" t="s">
        <v>21</v>
      </c>
    </row>
    <row r="1688" spans="1:17" x14ac:dyDescent="0.25">
      <c r="A1688">
        <v>0</v>
      </c>
      <c r="B1688" t="s">
        <v>90</v>
      </c>
      <c r="C1688" t="s">
        <v>38</v>
      </c>
      <c r="D1688" t="s">
        <v>54</v>
      </c>
      <c r="E1688" t="s">
        <v>20</v>
      </c>
      <c r="F1688" t="s">
        <v>74</v>
      </c>
      <c r="J1688">
        <v>0.25</v>
      </c>
      <c r="K1688">
        <v>0.33</v>
      </c>
      <c r="M1688" t="s">
        <v>75</v>
      </c>
      <c r="N1688" t="s">
        <v>21</v>
      </c>
      <c r="O1688" t="s">
        <v>62</v>
      </c>
      <c r="Q1688" t="str">
        <f>VLOOKUP(A1688&amp;C1688&amp;D1688,Sheet2!$A$1:$AA$177,11,FALSE)</f>
        <v>LocationType.Retail: 0.15;LocationType.Supermarket: 0.15;LocationType.FoodBeverage: 0.075;LocationType.Mall: 0.1;LocationType.Pharmacy: 0;LocationType.Accommodation: 0.525;</v>
      </c>
    </row>
    <row r="1689" spans="1:17" x14ac:dyDescent="0.25">
      <c r="A1689">
        <v>0</v>
      </c>
      <c r="B1689" t="s">
        <v>90</v>
      </c>
      <c r="C1689" t="s">
        <v>38</v>
      </c>
      <c r="D1689" t="s">
        <v>54</v>
      </c>
      <c r="E1689" t="s">
        <v>25</v>
      </c>
      <c r="F1689" t="s">
        <v>26</v>
      </c>
      <c r="H1689" t="s">
        <v>27</v>
      </c>
      <c r="I1689">
        <v>0.75</v>
      </c>
      <c r="J1689">
        <v>0.5</v>
      </c>
      <c r="K1689">
        <v>1</v>
      </c>
      <c r="M1689" t="s">
        <v>24</v>
      </c>
    </row>
    <row r="1690" spans="1:17" x14ac:dyDescent="0.25">
      <c r="A1690">
        <v>0</v>
      </c>
      <c r="B1690" t="s">
        <v>90</v>
      </c>
      <c r="C1690" t="s">
        <v>38</v>
      </c>
      <c r="D1690" t="s">
        <v>54</v>
      </c>
      <c r="E1690" t="s">
        <v>20</v>
      </c>
      <c r="F1690" t="s">
        <v>74</v>
      </c>
      <c r="J1690">
        <v>0.25</v>
      </c>
      <c r="K1690">
        <v>0.33</v>
      </c>
      <c r="M1690" t="s">
        <v>75</v>
      </c>
      <c r="N1690" t="s">
        <v>24</v>
      </c>
      <c r="O1690" t="s">
        <v>21</v>
      </c>
      <c r="P1690">
        <v>1000</v>
      </c>
    </row>
    <row r="1691" spans="1:17" x14ac:dyDescent="0.25">
      <c r="A1691">
        <v>0</v>
      </c>
      <c r="B1691" t="s">
        <v>90</v>
      </c>
      <c r="C1691" t="s">
        <v>38</v>
      </c>
      <c r="D1691" t="s">
        <v>54</v>
      </c>
      <c r="E1691" t="s">
        <v>18</v>
      </c>
      <c r="F1691" t="s">
        <v>26</v>
      </c>
      <c r="H1691" t="s">
        <v>19</v>
      </c>
      <c r="J1691">
        <v>1</v>
      </c>
      <c r="K1691">
        <v>2</v>
      </c>
      <c r="M1691" t="s">
        <v>21</v>
      </c>
    </row>
    <row r="1692" spans="1:17" x14ac:dyDescent="0.25">
      <c r="A1692">
        <v>0</v>
      </c>
      <c r="B1692" t="s">
        <v>90</v>
      </c>
      <c r="C1692" t="s">
        <v>38</v>
      </c>
      <c r="D1692" t="s">
        <v>54</v>
      </c>
      <c r="E1692" t="s">
        <v>20</v>
      </c>
      <c r="F1692" t="s">
        <v>74</v>
      </c>
      <c r="J1692">
        <v>0.25</v>
      </c>
      <c r="K1692">
        <v>0.33</v>
      </c>
      <c r="M1692" t="s">
        <v>75</v>
      </c>
      <c r="N1692" t="s">
        <v>21</v>
      </c>
      <c r="O1692" t="s">
        <v>29</v>
      </c>
      <c r="P1692">
        <v>2500</v>
      </c>
      <c r="Q1692" t="str">
        <f>VLOOKUP(A1692&amp;C1692&amp;D1692,Sheet2!$A$1:$AX$1496,23,FALSE)</f>
        <v>LocationType.BarRestaurant:0.3;LocationType.Park:0.35;LocationType.Recreation:0;LocationType.Accommodation:0.35;</v>
      </c>
    </row>
    <row r="1693" spans="1:17" x14ac:dyDescent="0.25">
      <c r="A1693">
        <v>0</v>
      </c>
      <c r="B1693" t="s">
        <v>90</v>
      </c>
      <c r="C1693" t="s">
        <v>38</v>
      </c>
      <c r="D1693" t="s">
        <v>54</v>
      </c>
      <c r="E1693" t="s">
        <v>30</v>
      </c>
      <c r="F1693" t="s">
        <v>26</v>
      </c>
      <c r="H1693" t="s">
        <v>27</v>
      </c>
      <c r="I1693">
        <v>1.5</v>
      </c>
      <c r="J1693">
        <v>1</v>
      </c>
      <c r="K1693">
        <v>2</v>
      </c>
      <c r="M1693" t="s">
        <v>24</v>
      </c>
    </row>
    <row r="1694" spans="1:17" x14ac:dyDescent="0.25">
      <c r="A1694">
        <v>0</v>
      </c>
      <c r="B1694" t="s">
        <v>90</v>
      </c>
      <c r="C1694" t="s">
        <v>38</v>
      </c>
      <c r="D1694" t="s">
        <v>54</v>
      </c>
      <c r="E1694" t="s">
        <v>20</v>
      </c>
      <c r="F1694" t="s">
        <v>74</v>
      </c>
      <c r="J1694">
        <v>0.25</v>
      </c>
      <c r="K1694">
        <v>0.33</v>
      </c>
      <c r="M1694" t="s">
        <v>75</v>
      </c>
      <c r="N1694" t="s">
        <v>24</v>
      </c>
      <c r="O1694" t="s">
        <v>21</v>
      </c>
    </row>
    <row r="1695" spans="1:17" x14ac:dyDescent="0.25">
      <c r="A1695">
        <v>0</v>
      </c>
      <c r="B1695" t="s">
        <v>90</v>
      </c>
      <c r="C1695" t="s">
        <v>38</v>
      </c>
      <c r="D1695" t="s">
        <v>54</v>
      </c>
      <c r="E1695" t="s">
        <v>18</v>
      </c>
      <c r="F1695" t="s">
        <v>31</v>
      </c>
      <c r="G1695">
        <v>24</v>
      </c>
      <c r="M1695" t="s">
        <v>21</v>
      </c>
    </row>
    <row r="1696" spans="1:17" x14ac:dyDescent="0.25">
      <c r="A1696">
        <v>0</v>
      </c>
      <c r="B1696" t="s">
        <v>90</v>
      </c>
      <c r="C1696" t="s">
        <v>37</v>
      </c>
      <c r="D1696" t="s">
        <v>54</v>
      </c>
      <c r="E1696" t="s">
        <v>18</v>
      </c>
      <c r="F1696" t="s">
        <v>26</v>
      </c>
      <c r="H1696" t="s">
        <v>27</v>
      </c>
      <c r="I1696">
        <v>7.5</v>
      </c>
      <c r="J1696">
        <v>6</v>
      </c>
      <c r="K1696">
        <v>8</v>
      </c>
      <c r="M1696" t="s">
        <v>21</v>
      </c>
    </row>
    <row r="1697" spans="1:17" x14ac:dyDescent="0.25">
      <c r="A1697">
        <v>0</v>
      </c>
      <c r="B1697" t="s">
        <v>90</v>
      </c>
      <c r="C1697" t="s">
        <v>37</v>
      </c>
      <c r="D1697" t="s">
        <v>54</v>
      </c>
      <c r="E1697" t="s">
        <v>20</v>
      </c>
      <c r="F1697" t="s">
        <v>74</v>
      </c>
      <c r="J1697">
        <v>0.25</v>
      </c>
      <c r="K1697">
        <v>0.33</v>
      </c>
      <c r="M1697" t="s">
        <v>75</v>
      </c>
      <c r="N1697" t="s">
        <v>21</v>
      </c>
      <c r="O1697" t="s">
        <v>22</v>
      </c>
    </row>
    <row r="1698" spans="1:17" x14ac:dyDescent="0.25">
      <c r="A1698">
        <v>0</v>
      </c>
      <c r="B1698" t="s">
        <v>90</v>
      </c>
      <c r="C1698" t="s">
        <v>37</v>
      </c>
      <c r="D1698" t="s">
        <v>54</v>
      </c>
      <c r="E1698" t="s">
        <v>23</v>
      </c>
      <c r="F1698" t="s">
        <v>26</v>
      </c>
      <c r="H1698" t="s">
        <v>19</v>
      </c>
      <c r="J1698">
        <v>6</v>
      </c>
      <c r="K1698">
        <v>7.5</v>
      </c>
      <c r="M1698" t="s">
        <v>22</v>
      </c>
    </row>
    <row r="1699" spans="1:17" x14ac:dyDescent="0.25">
      <c r="A1699">
        <v>0</v>
      </c>
      <c r="B1699" t="s">
        <v>90</v>
      </c>
      <c r="C1699" t="s">
        <v>37</v>
      </c>
      <c r="D1699" t="s">
        <v>54</v>
      </c>
      <c r="E1699" t="s">
        <v>20</v>
      </c>
      <c r="F1699" t="s">
        <v>74</v>
      </c>
      <c r="J1699">
        <v>0.25</v>
      </c>
      <c r="K1699">
        <v>0.33</v>
      </c>
      <c r="M1699" t="s">
        <v>75</v>
      </c>
      <c r="N1699" t="s">
        <v>24</v>
      </c>
      <c r="O1699" t="s">
        <v>21</v>
      </c>
    </row>
    <row r="1700" spans="1:17" x14ac:dyDescent="0.25">
      <c r="A1700">
        <v>0</v>
      </c>
      <c r="B1700" t="s">
        <v>90</v>
      </c>
      <c r="C1700" t="s">
        <v>37</v>
      </c>
      <c r="D1700" t="s">
        <v>54</v>
      </c>
      <c r="E1700" t="s">
        <v>28</v>
      </c>
      <c r="F1700" t="s">
        <v>26</v>
      </c>
      <c r="H1700" t="s">
        <v>27</v>
      </c>
      <c r="I1700">
        <v>1.5</v>
      </c>
      <c r="J1700">
        <v>1</v>
      </c>
      <c r="K1700">
        <v>2</v>
      </c>
      <c r="M1700" t="s">
        <v>21</v>
      </c>
    </row>
    <row r="1701" spans="1:17" x14ac:dyDescent="0.25">
      <c r="A1701">
        <v>0</v>
      </c>
      <c r="B1701" t="s">
        <v>90</v>
      </c>
      <c r="C1701" t="s">
        <v>37</v>
      </c>
      <c r="D1701" t="s">
        <v>54</v>
      </c>
      <c r="E1701" t="s">
        <v>20</v>
      </c>
      <c r="F1701" t="s">
        <v>74</v>
      </c>
      <c r="J1701">
        <v>0.25</v>
      </c>
      <c r="K1701">
        <v>0.33</v>
      </c>
      <c r="M1701" t="s">
        <v>75</v>
      </c>
      <c r="N1701" t="s">
        <v>24</v>
      </c>
      <c r="O1701" t="s">
        <v>29</v>
      </c>
      <c r="P1701">
        <v>2500</v>
      </c>
      <c r="Q1701" t="str">
        <f>VLOOKUP(A1701&amp;C1701&amp;D1701,Sheet2!$A$1:$AX$1496,23,FALSE)</f>
        <v>LocationType.BarRestaurant:0.3;LocationType.Park:0.1;LocationType.Recreation:0.05;LocationType.Accommodation:0.55;</v>
      </c>
    </row>
    <row r="1702" spans="1:17" x14ac:dyDescent="0.25">
      <c r="A1702">
        <v>0</v>
      </c>
      <c r="B1702" t="s">
        <v>90</v>
      </c>
      <c r="C1702" t="s">
        <v>37</v>
      </c>
      <c r="D1702" t="s">
        <v>54</v>
      </c>
      <c r="E1702" t="s">
        <v>30</v>
      </c>
      <c r="F1702" t="s">
        <v>26</v>
      </c>
      <c r="H1702" t="s">
        <v>27</v>
      </c>
      <c r="I1702">
        <v>3</v>
      </c>
      <c r="J1702">
        <v>2</v>
      </c>
      <c r="K1702">
        <v>5</v>
      </c>
      <c r="M1702" t="s">
        <v>24</v>
      </c>
    </row>
    <row r="1703" spans="1:17" x14ac:dyDescent="0.25">
      <c r="A1703">
        <v>0</v>
      </c>
      <c r="B1703" t="s">
        <v>90</v>
      </c>
      <c r="C1703" t="s">
        <v>37</v>
      </c>
      <c r="D1703" t="s">
        <v>54</v>
      </c>
      <c r="E1703" t="s">
        <v>20</v>
      </c>
      <c r="F1703" t="s">
        <v>74</v>
      </c>
      <c r="J1703">
        <v>0.25</v>
      </c>
      <c r="K1703">
        <v>0.33</v>
      </c>
      <c r="M1703" t="s">
        <v>75</v>
      </c>
      <c r="N1703" t="s">
        <v>24</v>
      </c>
      <c r="O1703" t="s">
        <v>21</v>
      </c>
      <c r="P1703">
        <v>1000</v>
      </c>
    </row>
    <row r="1704" spans="1:17" x14ac:dyDescent="0.25">
      <c r="A1704">
        <v>0</v>
      </c>
      <c r="B1704" t="s">
        <v>90</v>
      </c>
      <c r="C1704" t="s">
        <v>37</v>
      </c>
      <c r="D1704" t="s">
        <v>54</v>
      </c>
      <c r="E1704" t="s">
        <v>18</v>
      </c>
      <c r="F1704" t="s">
        <v>31</v>
      </c>
      <c r="G1704">
        <v>24</v>
      </c>
      <c r="M1704" t="s">
        <v>21</v>
      </c>
    </row>
    <row r="1705" spans="1:17" x14ac:dyDescent="0.25">
      <c r="A1705">
        <v>0</v>
      </c>
      <c r="B1705" t="s">
        <v>93</v>
      </c>
      <c r="C1705" t="s">
        <v>17</v>
      </c>
      <c r="D1705" t="s">
        <v>54</v>
      </c>
      <c r="E1705" t="s">
        <v>18</v>
      </c>
      <c r="F1705" t="s">
        <v>26</v>
      </c>
      <c r="H1705" t="s">
        <v>27</v>
      </c>
      <c r="I1705">
        <v>7.5</v>
      </c>
      <c r="J1705">
        <v>6</v>
      </c>
      <c r="K1705">
        <v>8</v>
      </c>
      <c r="M1705" t="s">
        <v>21</v>
      </c>
    </row>
    <row r="1706" spans="1:17" x14ac:dyDescent="0.25">
      <c r="A1706">
        <v>0</v>
      </c>
      <c r="B1706" t="s">
        <v>93</v>
      </c>
      <c r="C1706" t="s">
        <v>17</v>
      </c>
      <c r="D1706" t="s">
        <v>54</v>
      </c>
      <c r="E1706" t="s">
        <v>20</v>
      </c>
      <c r="F1706" t="s">
        <v>74</v>
      </c>
      <c r="J1706">
        <v>0.25</v>
      </c>
      <c r="K1706">
        <v>0.33</v>
      </c>
      <c r="M1706" t="s">
        <v>75</v>
      </c>
      <c r="N1706" t="s">
        <v>21</v>
      </c>
      <c r="O1706" t="s">
        <v>22</v>
      </c>
    </row>
    <row r="1707" spans="1:17" x14ac:dyDescent="0.25">
      <c r="A1707">
        <v>0</v>
      </c>
      <c r="B1707" t="s">
        <v>93</v>
      </c>
      <c r="C1707" t="s">
        <v>17</v>
      </c>
      <c r="D1707" t="s">
        <v>54</v>
      </c>
      <c r="E1707" t="s">
        <v>23</v>
      </c>
      <c r="F1707" t="s">
        <v>26</v>
      </c>
      <c r="H1707" t="s">
        <v>19</v>
      </c>
      <c r="J1707">
        <v>6</v>
      </c>
      <c r="K1707">
        <v>8</v>
      </c>
      <c r="M1707" t="s">
        <v>22</v>
      </c>
    </row>
    <row r="1708" spans="1:17" x14ac:dyDescent="0.25">
      <c r="A1708">
        <v>0</v>
      </c>
      <c r="B1708" t="s">
        <v>93</v>
      </c>
      <c r="C1708" t="s">
        <v>17</v>
      </c>
      <c r="D1708" t="s">
        <v>54</v>
      </c>
      <c r="E1708" t="s">
        <v>20</v>
      </c>
      <c r="F1708" t="s">
        <v>74</v>
      </c>
      <c r="J1708">
        <v>0.25</v>
      </c>
      <c r="K1708">
        <v>0.33</v>
      </c>
      <c r="M1708" t="s">
        <v>75</v>
      </c>
      <c r="N1708" t="s">
        <v>24</v>
      </c>
      <c r="O1708" t="s">
        <v>21</v>
      </c>
    </row>
    <row r="1709" spans="1:17" x14ac:dyDescent="0.25">
      <c r="A1709">
        <v>0</v>
      </c>
      <c r="B1709" t="s">
        <v>93</v>
      </c>
      <c r="C1709" t="s">
        <v>17</v>
      </c>
      <c r="D1709" t="s">
        <v>54</v>
      </c>
      <c r="E1709" t="s">
        <v>18</v>
      </c>
      <c r="F1709" t="s">
        <v>26</v>
      </c>
      <c r="H1709" t="s">
        <v>19</v>
      </c>
      <c r="I1709">
        <v>0.54</v>
      </c>
      <c r="J1709">
        <v>0.08</v>
      </c>
      <c r="K1709">
        <v>0.25</v>
      </c>
      <c r="M1709" t="s">
        <v>24</v>
      </c>
    </row>
    <row r="1710" spans="1:17" x14ac:dyDescent="0.25">
      <c r="A1710">
        <v>0</v>
      </c>
      <c r="B1710" t="s">
        <v>93</v>
      </c>
      <c r="C1710" t="s">
        <v>17</v>
      </c>
      <c r="D1710" t="s">
        <v>54</v>
      </c>
      <c r="E1710" t="s">
        <v>20</v>
      </c>
      <c r="F1710" t="s">
        <v>74</v>
      </c>
      <c r="J1710">
        <v>0.25</v>
      </c>
      <c r="K1710">
        <v>0.33</v>
      </c>
      <c r="M1710" t="s">
        <v>75</v>
      </c>
      <c r="N1710" t="s">
        <v>24</v>
      </c>
      <c r="O1710" t="s">
        <v>62</v>
      </c>
      <c r="Q1710" t="str">
        <f>VLOOKUP(A1710&amp;C1710&amp;D1710,Sheet2!$A$1:$AA$177,11,FALSE)</f>
        <v>LocationType.Retail: 0.048;LocationType.Supermarket: 0.3;LocationType.FoodBeverage: 0.32;LocationType.Mall: 0.048;LocationType.Pharmacy: 0.03;LocationType.Accommodation: 0.254;</v>
      </c>
    </row>
    <row r="1711" spans="1:17" x14ac:dyDescent="0.25">
      <c r="A1711">
        <v>0</v>
      </c>
      <c r="B1711" t="s">
        <v>93</v>
      </c>
      <c r="C1711" t="s">
        <v>17</v>
      </c>
      <c r="D1711" t="s">
        <v>54</v>
      </c>
      <c r="E1711" t="s">
        <v>25</v>
      </c>
      <c r="F1711" t="s">
        <v>26</v>
      </c>
      <c r="H1711" t="s">
        <v>27</v>
      </c>
      <c r="I1711">
        <v>0.54</v>
      </c>
      <c r="J1711">
        <v>0.25</v>
      </c>
      <c r="K1711">
        <v>0.75</v>
      </c>
      <c r="M1711" t="s">
        <v>24</v>
      </c>
    </row>
    <row r="1712" spans="1:17" x14ac:dyDescent="0.25">
      <c r="A1712">
        <v>0</v>
      </c>
      <c r="B1712" t="s">
        <v>93</v>
      </c>
      <c r="C1712" t="s">
        <v>17</v>
      </c>
      <c r="D1712" t="s">
        <v>54</v>
      </c>
      <c r="E1712" t="s">
        <v>20</v>
      </c>
      <c r="F1712" t="s">
        <v>74</v>
      </c>
      <c r="I1712">
        <v>0.54</v>
      </c>
      <c r="J1712">
        <v>0.16</v>
      </c>
      <c r="K1712">
        <v>0.25</v>
      </c>
      <c r="M1712" t="s">
        <v>75</v>
      </c>
      <c r="N1712" t="s">
        <v>24</v>
      </c>
      <c r="O1712" t="s">
        <v>21</v>
      </c>
    </row>
    <row r="1713" spans="1:17" x14ac:dyDescent="0.25">
      <c r="A1713">
        <v>0</v>
      </c>
      <c r="B1713" t="s">
        <v>93</v>
      </c>
      <c r="C1713" t="s">
        <v>17</v>
      </c>
      <c r="D1713" t="s">
        <v>54</v>
      </c>
      <c r="E1713" t="s">
        <v>28</v>
      </c>
      <c r="F1713" t="s">
        <v>26</v>
      </c>
      <c r="H1713" t="s">
        <v>27</v>
      </c>
      <c r="I1713">
        <v>0.75</v>
      </c>
      <c r="J1713">
        <v>0.5</v>
      </c>
      <c r="K1713">
        <v>1</v>
      </c>
      <c r="M1713" t="s">
        <v>21</v>
      </c>
    </row>
    <row r="1714" spans="1:17" x14ac:dyDescent="0.25">
      <c r="A1714">
        <v>0</v>
      </c>
      <c r="B1714" t="s">
        <v>93</v>
      </c>
      <c r="C1714" t="s">
        <v>17</v>
      </c>
      <c r="D1714" t="s">
        <v>54</v>
      </c>
      <c r="E1714" t="s">
        <v>20</v>
      </c>
      <c r="F1714" t="s">
        <v>74</v>
      </c>
      <c r="J1714">
        <v>0.25</v>
      </c>
      <c r="K1714">
        <v>0.33</v>
      </c>
      <c r="M1714" t="s">
        <v>75</v>
      </c>
      <c r="N1714" t="s">
        <v>24</v>
      </c>
      <c r="O1714" t="s">
        <v>29</v>
      </c>
      <c r="P1714">
        <v>2500</v>
      </c>
      <c r="Q1714" t="str">
        <f>VLOOKUP(A1714&amp;C1714&amp;D1714,Sheet2!$A$1:$AX$1496,23,FALSE)</f>
        <v>LocationType.BarRestaurant:0.2;LocationType.Park:0.25;LocationType.Recreation:0.05;LocationType.Accommodation:0.5;</v>
      </c>
    </row>
    <row r="1715" spans="1:17" x14ac:dyDescent="0.25">
      <c r="A1715">
        <v>0</v>
      </c>
      <c r="B1715" t="s">
        <v>93</v>
      </c>
      <c r="C1715" t="s">
        <v>17</v>
      </c>
      <c r="D1715" t="s">
        <v>54</v>
      </c>
      <c r="E1715" t="s">
        <v>30</v>
      </c>
      <c r="F1715" t="s">
        <v>26</v>
      </c>
      <c r="H1715" t="s">
        <v>27</v>
      </c>
      <c r="I1715">
        <v>2.5</v>
      </c>
      <c r="J1715">
        <v>0.5</v>
      </c>
      <c r="K1715">
        <v>3</v>
      </c>
      <c r="M1715" t="s">
        <v>24</v>
      </c>
    </row>
    <row r="1716" spans="1:17" x14ac:dyDescent="0.25">
      <c r="A1716">
        <v>0</v>
      </c>
      <c r="B1716" t="s">
        <v>93</v>
      </c>
      <c r="C1716" t="s">
        <v>17</v>
      </c>
      <c r="D1716" t="s">
        <v>54</v>
      </c>
      <c r="E1716" t="s">
        <v>20</v>
      </c>
      <c r="F1716" t="s">
        <v>74</v>
      </c>
      <c r="J1716">
        <v>0.25</v>
      </c>
      <c r="K1716">
        <v>0.33</v>
      </c>
      <c r="M1716" t="s">
        <v>75</v>
      </c>
      <c r="N1716" t="s">
        <v>24</v>
      </c>
      <c r="O1716" t="s">
        <v>21</v>
      </c>
    </row>
    <row r="1717" spans="1:17" x14ac:dyDescent="0.25">
      <c r="A1717">
        <v>0</v>
      </c>
      <c r="B1717" t="s">
        <v>93</v>
      </c>
      <c r="C1717" t="s">
        <v>17</v>
      </c>
      <c r="D1717" t="s">
        <v>54</v>
      </c>
      <c r="E1717" t="s">
        <v>18</v>
      </c>
      <c r="F1717" t="s">
        <v>31</v>
      </c>
      <c r="G1717">
        <v>24</v>
      </c>
      <c r="M1717" t="s">
        <v>21</v>
      </c>
    </row>
    <row r="1718" spans="1:17" x14ac:dyDescent="0.25">
      <c r="A1718">
        <v>0</v>
      </c>
      <c r="B1718" t="s">
        <v>93</v>
      </c>
      <c r="C1718" t="s">
        <v>36</v>
      </c>
      <c r="D1718" t="s">
        <v>54</v>
      </c>
      <c r="E1718" t="s">
        <v>18</v>
      </c>
      <c r="F1718" t="s">
        <v>26</v>
      </c>
      <c r="H1718" t="s">
        <v>19</v>
      </c>
      <c r="J1718">
        <v>12</v>
      </c>
      <c r="K1718">
        <v>14</v>
      </c>
      <c r="M1718" t="s">
        <v>21</v>
      </c>
    </row>
    <row r="1719" spans="1:17" x14ac:dyDescent="0.25">
      <c r="A1719">
        <v>0</v>
      </c>
      <c r="B1719" t="s">
        <v>93</v>
      </c>
      <c r="C1719" t="s">
        <v>36</v>
      </c>
      <c r="D1719" t="s">
        <v>54</v>
      </c>
      <c r="E1719" t="s">
        <v>34</v>
      </c>
      <c r="F1719" t="s">
        <v>26</v>
      </c>
      <c r="H1719" t="s">
        <v>19</v>
      </c>
      <c r="J1719">
        <v>1</v>
      </c>
      <c r="K1719">
        <v>2</v>
      </c>
      <c r="M1719" t="s">
        <v>24</v>
      </c>
    </row>
    <row r="1720" spans="1:17" x14ac:dyDescent="0.25">
      <c r="A1720">
        <v>0</v>
      </c>
      <c r="B1720" t="s">
        <v>93</v>
      </c>
      <c r="C1720" t="s">
        <v>36</v>
      </c>
      <c r="D1720" t="s">
        <v>54</v>
      </c>
      <c r="E1720" t="s">
        <v>20</v>
      </c>
      <c r="F1720" t="s">
        <v>74</v>
      </c>
      <c r="J1720">
        <v>0.25</v>
      </c>
      <c r="K1720">
        <v>0.33</v>
      </c>
      <c r="M1720" t="s">
        <v>75</v>
      </c>
      <c r="N1720" t="s">
        <v>24</v>
      </c>
      <c r="O1720" t="s">
        <v>29</v>
      </c>
      <c r="P1720">
        <v>2500</v>
      </c>
      <c r="Q1720" t="str">
        <f>VLOOKUP(A1720&amp;C1720&amp;D1720,Sheet2!$A$1:$AX$1496,23,FALSE)</f>
        <v>LocationType.BarRestaurant:0.35;LocationType.Park:0;LocationType.Recreation:0.35;LocationType.Accommodation:0.3;</v>
      </c>
    </row>
    <row r="1721" spans="1:17" x14ac:dyDescent="0.25">
      <c r="A1721">
        <v>0</v>
      </c>
      <c r="B1721" t="s">
        <v>93</v>
      </c>
      <c r="C1721" t="s">
        <v>36</v>
      </c>
      <c r="D1721" t="s">
        <v>54</v>
      </c>
      <c r="E1721" t="s">
        <v>30</v>
      </c>
      <c r="F1721" t="s">
        <v>26</v>
      </c>
      <c r="H1721" t="s">
        <v>27</v>
      </c>
      <c r="I1721">
        <v>2.5</v>
      </c>
      <c r="J1721">
        <v>0.5</v>
      </c>
      <c r="K1721">
        <v>4</v>
      </c>
      <c r="M1721" t="s">
        <v>24</v>
      </c>
    </row>
    <row r="1722" spans="1:17" x14ac:dyDescent="0.25">
      <c r="A1722">
        <v>0</v>
      </c>
      <c r="B1722" t="s">
        <v>93</v>
      </c>
      <c r="C1722" t="s">
        <v>36</v>
      </c>
      <c r="D1722" t="s">
        <v>54</v>
      </c>
      <c r="E1722" t="s">
        <v>20</v>
      </c>
      <c r="F1722" t="s">
        <v>74</v>
      </c>
      <c r="J1722">
        <v>0.25</v>
      </c>
      <c r="K1722">
        <v>0.33</v>
      </c>
      <c r="M1722" t="s">
        <v>75</v>
      </c>
      <c r="N1722" t="s">
        <v>24</v>
      </c>
      <c r="O1722" t="s">
        <v>21</v>
      </c>
    </row>
    <row r="1723" spans="1:17" x14ac:dyDescent="0.25">
      <c r="A1723">
        <v>0</v>
      </c>
      <c r="B1723" t="s">
        <v>93</v>
      </c>
      <c r="C1723" t="s">
        <v>36</v>
      </c>
      <c r="D1723" t="s">
        <v>54</v>
      </c>
      <c r="E1723" t="s">
        <v>18</v>
      </c>
      <c r="F1723" t="s">
        <v>31</v>
      </c>
      <c r="G1723">
        <v>24</v>
      </c>
      <c r="M1723" t="s">
        <v>21</v>
      </c>
    </row>
    <row r="1724" spans="1:17" x14ac:dyDescent="0.25">
      <c r="A1724">
        <v>0</v>
      </c>
      <c r="B1724" t="s">
        <v>93</v>
      </c>
      <c r="C1724" t="s">
        <v>38</v>
      </c>
      <c r="D1724" t="s">
        <v>54</v>
      </c>
      <c r="E1724" t="s">
        <v>18</v>
      </c>
      <c r="F1724" t="s">
        <v>26</v>
      </c>
      <c r="H1724" t="s">
        <v>19</v>
      </c>
      <c r="J1724">
        <v>12</v>
      </c>
      <c r="K1724">
        <v>14</v>
      </c>
      <c r="M1724" t="s">
        <v>21</v>
      </c>
    </row>
    <row r="1725" spans="1:17" x14ac:dyDescent="0.25">
      <c r="A1725">
        <v>0</v>
      </c>
      <c r="B1725" t="s">
        <v>93</v>
      </c>
      <c r="C1725" t="s">
        <v>38</v>
      </c>
      <c r="D1725" t="s">
        <v>54</v>
      </c>
      <c r="E1725" t="s">
        <v>20</v>
      </c>
      <c r="F1725" t="s">
        <v>74</v>
      </c>
      <c r="J1725">
        <v>0.25</v>
      </c>
      <c r="K1725">
        <v>0.33</v>
      </c>
      <c r="M1725" t="s">
        <v>75</v>
      </c>
      <c r="N1725" t="s">
        <v>21</v>
      </c>
      <c r="O1725" t="s">
        <v>62</v>
      </c>
      <c r="Q1725" t="str">
        <f>VLOOKUP(A1725&amp;C1725&amp;D1725,Sheet2!$A$1:$AA$177,11,FALSE)</f>
        <v>LocationType.Retail: 0.15;LocationType.Supermarket: 0.15;LocationType.FoodBeverage: 0.075;LocationType.Mall: 0.1;LocationType.Pharmacy: 0;LocationType.Accommodation: 0.525;</v>
      </c>
    </row>
    <row r="1726" spans="1:17" x14ac:dyDescent="0.25">
      <c r="A1726">
        <v>0</v>
      </c>
      <c r="B1726" t="s">
        <v>93</v>
      </c>
      <c r="C1726" t="s">
        <v>38</v>
      </c>
      <c r="D1726" t="s">
        <v>54</v>
      </c>
      <c r="E1726" t="s">
        <v>25</v>
      </c>
      <c r="F1726" t="s">
        <v>26</v>
      </c>
      <c r="H1726" t="s">
        <v>27</v>
      </c>
      <c r="I1726">
        <v>0.75</v>
      </c>
      <c r="J1726">
        <v>0.5</v>
      </c>
      <c r="K1726">
        <v>1</v>
      </c>
      <c r="M1726" t="s">
        <v>24</v>
      </c>
    </row>
    <row r="1727" spans="1:17" x14ac:dyDescent="0.25">
      <c r="A1727">
        <v>0</v>
      </c>
      <c r="B1727" t="s">
        <v>93</v>
      </c>
      <c r="C1727" t="s">
        <v>38</v>
      </c>
      <c r="D1727" t="s">
        <v>54</v>
      </c>
      <c r="E1727" t="s">
        <v>20</v>
      </c>
      <c r="F1727" t="s">
        <v>74</v>
      </c>
      <c r="J1727">
        <v>0.25</v>
      </c>
      <c r="K1727">
        <v>0.33</v>
      </c>
      <c r="M1727" t="s">
        <v>75</v>
      </c>
      <c r="N1727" t="s">
        <v>24</v>
      </c>
      <c r="O1727" t="s">
        <v>21</v>
      </c>
      <c r="P1727">
        <v>1000</v>
      </c>
    </row>
    <row r="1728" spans="1:17" x14ac:dyDescent="0.25">
      <c r="A1728">
        <v>0</v>
      </c>
      <c r="B1728" t="s">
        <v>93</v>
      </c>
      <c r="C1728" t="s">
        <v>38</v>
      </c>
      <c r="D1728" t="s">
        <v>54</v>
      </c>
      <c r="E1728" t="s">
        <v>18</v>
      </c>
      <c r="F1728" t="s">
        <v>26</v>
      </c>
      <c r="H1728" t="s">
        <v>19</v>
      </c>
      <c r="J1728">
        <v>1</v>
      </c>
      <c r="K1728">
        <v>2</v>
      </c>
      <c r="M1728" t="s">
        <v>21</v>
      </c>
    </row>
    <row r="1729" spans="1:17" x14ac:dyDescent="0.25">
      <c r="A1729">
        <v>0</v>
      </c>
      <c r="B1729" t="s">
        <v>93</v>
      </c>
      <c r="C1729" t="s">
        <v>38</v>
      </c>
      <c r="D1729" t="s">
        <v>54</v>
      </c>
      <c r="E1729" t="s">
        <v>20</v>
      </c>
      <c r="F1729" t="s">
        <v>74</v>
      </c>
      <c r="J1729">
        <v>0.25</v>
      </c>
      <c r="K1729">
        <v>0.33</v>
      </c>
      <c r="M1729" t="s">
        <v>75</v>
      </c>
      <c r="N1729" t="s">
        <v>21</v>
      </c>
      <c r="O1729" t="s">
        <v>29</v>
      </c>
      <c r="P1729">
        <v>2500</v>
      </c>
      <c r="Q1729" t="str">
        <f>VLOOKUP(A1729&amp;C1729&amp;D1729,Sheet2!$A$1:$AX$1496,23,FALSE)</f>
        <v>LocationType.BarRestaurant:0.3;LocationType.Park:0.35;LocationType.Recreation:0;LocationType.Accommodation:0.35;</v>
      </c>
    </row>
    <row r="1730" spans="1:17" x14ac:dyDescent="0.25">
      <c r="A1730">
        <v>0</v>
      </c>
      <c r="B1730" t="s">
        <v>93</v>
      </c>
      <c r="C1730" t="s">
        <v>38</v>
      </c>
      <c r="D1730" t="s">
        <v>54</v>
      </c>
      <c r="E1730" t="s">
        <v>30</v>
      </c>
      <c r="F1730" t="s">
        <v>26</v>
      </c>
      <c r="H1730" t="s">
        <v>27</v>
      </c>
      <c r="I1730">
        <v>1.5</v>
      </c>
      <c r="J1730">
        <v>1</v>
      </c>
      <c r="K1730">
        <v>2</v>
      </c>
      <c r="M1730" t="s">
        <v>24</v>
      </c>
    </row>
    <row r="1731" spans="1:17" x14ac:dyDescent="0.25">
      <c r="A1731">
        <v>0</v>
      </c>
      <c r="B1731" t="s">
        <v>93</v>
      </c>
      <c r="C1731" t="s">
        <v>38</v>
      </c>
      <c r="D1731" t="s">
        <v>54</v>
      </c>
      <c r="E1731" t="s">
        <v>20</v>
      </c>
      <c r="F1731" t="s">
        <v>74</v>
      </c>
      <c r="J1731">
        <v>0.25</v>
      </c>
      <c r="K1731">
        <v>0.33</v>
      </c>
      <c r="M1731" t="s">
        <v>75</v>
      </c>
      <c r="N1731" t="s">
        <v>24</v>
      </c>
      <c r="O1731" t="s">
        <v>21</v>
      </c>
    </row>
    <row r="1732" spans="1:17" x14ac:dyDescent="0.25">
      <c r="A1732">
        <v>0</v>
      </c>
      <c r="B1732" t="s">
        <v>93</v>
      </c>
      <c r="C1732" t="s">
        <v>38</v>
      </c>
      <c r="D1732" t="s">
        <v>54</v>
      </c>
      <c r="E1732" t="s">
        <v>18</v>
      </c>
      <c r="F1732" t="s">
        <v>31</v>
      </c>
      <c r="G1732">
        <v>24</v>
      </c>
      <c r="M1732" t="s">
        <v>21</v>
      </c>
    </row>
    <row r="1733" spans="1:17" x14ac:dyDescent="0.25">
      <c r="A1733">
        <v>0</v>
      </c>
      <c r="B1733" t="s">
        <v>93</v>
      </c>
      <c r="C1733" t="s">
        <v>37</v>
      </c>
      <c r="D1733" t="s">
        <v>54</v>
      </c>
      <c r="E1733" t="s">
        <v>18</v>
      </c>
      <c r="F1733" t="s">
        <v>26</v>
      </c>
      <c r="H1733" t="s">
        <v>27</v>
      </c>
      <c r="I1733">
        <v>7.5</v>
      </c>
      <c r="J1733">
        <v>6</v>
      </c>
      <c r="K1733">
        <v>8</v>
      </c>
      <c r="M1733" t="s">
        <v>21</v>
      </c>
    </row>
    <row r="1734" spans="1:17" x14ac:dyDescent="0.25">
      <c r="A1734">
        <v>0</v>
      </c>
      <c r="B1734" t="s">
        <v>93</v>
      </c>
      <c r="C1734" t="s">
        <v>37</v>
      </c>
      <c r="D1734" t="s">
        <v>54</v>
      </c>
      <c r="E1734" t="s">
        <v>20</v>
      </c>
      <c r="F1734" t="s">
        <v>74</v>
      </c>
      <c r="J1734">
        <v>0.25</v>
      </c>
      <c r="K1734">
        <v>0.33</v>
      </c>
      <c r="M1734" t="s">
        <v>75</v>
      </c>
      <c r="N1734" t="s">
        <v>21</v>
      </c>
      <c r="O1734" t="s">
        <v>22</v>
      </c>
    </row>
    <row r="1735" spans="1:17" x14ac:dyDescent="0.25">
      <c r="A1735">
        <v>0</v>
      </c>
      <c r="B1735" t="s">
        <v>93</v>
      </c>
      <c r="C1735" t="s">
        <v>37</v>
      </c>
      <c r="D1735" t="s">
        <v>54</v>
      </c>
      <c r="E1735" t="s">
        <v>23</v>
      </c>
      <c r="F1735" t="s">
        <v>26</v>
      </c>
      <c r="H1735" t="s">
        <v>19</v>
      </c>
      <c r="J1735">
        <v>6</v>
      </c>
      <c r="K1735">
        <v>7.5</v>
      </c>
      <c r="M1735" t="s">
        <v>22</v>
      </c>
    </row>
    <row r="1736" spans="1:17" x14ac:dyDescent="0.25">
      <c r="A1736">
        <v>0</v>
      </c>
      <c r="B1736" t="s">
        <v>93</v>
      </c>
      <c r="C1736" t="s">
        <v>37</v>
      </c>
      <c r="D1736" t="s">
        <v>54</v>
      </c>
      <c r="E1736" t="s">
        <v>20</v>
      </c>
      <c r="F1736" t="s">
        <v>74</v>
      </c>
      <c r="J1736">
        <v>0.25</v>
      </c>
      <c r="K1736">
        <v>0.33</v>
      </c>
      <c r="M1736" t="s">
        <v>75</v>
      </c>
      <c r="N1736" t="s">
        <v>24</v>
      </c>
      <c r="O1736" t="s">
        <v>21</v>
      </c>
    </row>
    <row r="1737" spans="1:17" x14ac:dyDescent="0.25">
      <c r="A1737">
        <v>0</v>
      </c>
      <c r="B1737" t="s">
        <v>93</v>
      </c>
      <c r="C1737" t="s">
        <v>37</v>
      </c>
      <c r="D1737" t="s">
        <v>54</v>
      </c>
      <c r="E1737" t="s">
        <v>28</v>
      </c>
      <c r="F1737" t="s">
        <v>26</v>
      </c>
      <c r="H1737" t="s">
        <v>27</v>
      </c>
      <c r="I1737">
        <v>1.5</v>
      </c>
      <c r="J1737">
        <v>1</v>
      </c>
      <c r="K1737">
        <v>2</v>
      </c>
      <c r="M1737" t="s">
        <v>21</v>
      </c>
    </row>
    <row r="1738" spans="1:17" x14ac:dyDescent="0.25">
      <c r="A1738">
        <v>0</v>
      </c>
      <c r="B1738" t="s">
        <v>93</v>
      </c>
      <c r="C1738" t="s">
        <v>37</v>
      </c>
      <c r="D1738" t="s">
        <v>54</v>
      </c>
      <c r="E1738" t="s">
        <v>20</v>
      </c>
      <c r="F1738" t="s">
        <v>74</v>
      </c>
      <c r="J1738">
        <v>0.25</v>
      </c>
      <c r="K1738">
        <v>0.33</v>
      </c>
      <c r="M1738" t="s">
        <v>75</v>
      </c>
      <c r="N1738" t="s">
        <v>24</v>
      </c>
      <c r="O1738" t="s">
        <v>29</v>
      </c>
      <c r="P1738">
        <v>2500</v>
      </c>
      <c r="Q1738" t="str">
        <f>VLOOKUP(A1738&amp;C1738&amp;D1738,Sheet2!$A$1:$AX$1496,23,FALSE)</f>
        <v>LocationType.BarRestaurant:0.3;LocationType.Park:0.1;LocationType.Recreation:0.05;LocationType.Accommodation:0.55;</v>
      </c>
    </row>
    <row r="1739" spans="1:17" x14ac:dyDescent="0.25">
      <c r="A1739">
        <v>0</v>
      </c>
      <c r="B1739" t="s">
        <v>93</v>
      </c>
      <c r="C1739" t="s">
        <v>37</v>
      </c>
      <c r="D1739" t="s">
        <v>54</v>
      </c>
      <c r="E1739" t="s">
        <v>30</v>
      </c>
      <c r="F1739" t="s">
        <v>26</v>
      </c>
      <c r="H1739" t="s">
        <v>27</v>
      </c>
      <c r="I1739">
        <v>3</v>
      </c>
      <c r="J1739">
        <v>2</v>
      </c>
      <c r="K1739">
        <v>5</v>
      </c>
      <c r="M1739" t="s">
        <v>24</v>
      </c>
    </row>
    <row r="1740" spans="1:17" x14ac:dyDescent="0.25">
      <c r="A1740">
        <v>0</v>
      </c>
      <c r="B1740" t="s">
        <v>93</v>
      </c>
      <c r="C1740" t="s">
        <v>37</v>
      </c>
      <c r="D1740" t="s">
        <v>54</v>
      </c>
      <c r="E1740" t="s">
        <v>20</v>
      </c>
      <c r="F1740" t="s">
        <v>74</v>
      </c>
      <c r="J1740">
        <v>0.25</v>
      </c>
      <c r="K1740">
        <v>0.33</v>
      </c>
      <c r="M1740" t="s">
        <v>75</v>
      </c>
      <c r="N1740" t="s">
        <v>24</v>
      </c>
      <c r="O1740" t="s">
        <v>21</v>
      </c>
      <c r="P1740">
        <v>1000</v>
      </c>
    </row>
    <row r="1741" spans="1:17" x14ac:dyDescent="0.25">
      <c r="A1741">
        <v>0</v>
      </c>
      <c r="B1741" t="s">
        <v>93</v>
      </c>
      <c r="C1741" t="s">
        <v>37</v>
      </c>
      <c r="D1741" t="s">
        <v>54</v>
      </c>
      <c r="E1741" t="s">
        <v>18</v>
      </c>
      <c r="F1741" t="s">
        <v>31</v>
      </c>
      <c r="G1741">
        <v>24</v>
      </c>
      <c r="M1741" t="s">
        <v>21</v>
      </c>
    </row>
    <row r="1742" spans="1:17" x14ac:dyDescent="0.25">
      <c r="A1742">
        <v>0</v>
      </c>
      <c r="B1742" t="s">
        <v>41</v>
      </c>
      <c r="C1742" t="s">
        <v>17</v>
      </c>
      <c r="D1742" t="s">
        <v>54</v>
      </c>
      <c r="E1742" t="s">
        <v>18</v>
      </c>
      <c r="F1742" t="s">
        <v>26</v>
      </c>
      <c r="H1742" t="s">
        <v>27</v>
      </c>
      <c r="I1742">
        <v>7.5</v>
      </c>
      <c r="J1742">
        <v>6</v>
      </c>
      <c r="K1742">
        <v>8</v>
      </c>
      <c r="M1742" t="s">
        <v>21</v>
      </c>
    </row>
    <row r="1743" spans="1:17" x14ac:dyDescent="0.25">
      <c r="A1743">
        <v>0</v>
      </c>
      <c r="B1743" t="s">
        <v>41</v>
      </c>
      <c r="C1743" t="s">
        <v>17</v>
      </c>
      <c r="D1743" t="s">
        <v>54</v>
      </c>
      <c r="E1743" t="s">
        <v>20</v>
      </c>
      <c r="F1743" t="s">
        <v>74</v>
      </c>
      <c r="J1743">
        <v>0.25</v>
      </c>
      <c r="K1743">
        <v>0.33</v>
      </c>
      <c r="M1743" t="s">
        <v>75</v>
      </c>
      <c r="N1743" t="s">
        <v>21</v>
      </c>
      <c r="O1743" t="s">
        <v>22</v>
      </c>
    </row>
    <row r="1744" spans="1:17" x14ac:dyDescent="0.25">
      <c r="A1744">
        <v>0</v>
      </c>
      <c r="B1744" t="s">
        <v>41</v>
      </c>
      <c r="C1744" t="s">
        <v>17</v>
      </c>
      <c r="D1744" t="s">
        <v>54</v>
      </c>
      <c r="E1744" t="s">
        <v>23</v>
      </c>
      <c r="F1744" t="s">
        <v>26</v>
      </c>
      <c r="H1744" t="s">
        <v>19</v>
      </c>
      <c r="J1744">
        <v>6</v>
      </c>
      <c r="K1744">
        <v>8</v>
      </c>
      <c r="M1744" t="s">
        <v>22</v>
      </c>
    </row>
    <row r="1745" spans="1:17" x14ac:dyDescent="0.25">
      <c r="A1745">
        <v>0</v>
      </c>
      <c r="B1745" t="s">
        <v>41</v>
      </c>
      <c r="C1745" t="s">
        <v>17</v>
      </c>
      <c r="D1745" t="s">
        <v>54</v>
      </c>
      <c r="E1745" t="s">
        <v>20</v>
      </c>
      <c r="F1745" t="s">
        <v>74</v>
      </c>
      <c r="J1745">
        <v>0.25</v>
      </c>
      <c r="K1745">
        <v>0.33</v>
      </c>
      <c r="M1745" t="s">
        <v>75</v>
      </c>
      <c r="N1745" t="s">
        <v>24</v>
      </c>
      <c r="O1745" t="s">
        <v>21</v>
      </c>
    </row>
    <row r="1746" spans="1:17" x14ac:dyDescent="0.25">
      <c r="A1746">
        <v>0</v>
      </c>
      <c r="B1746" t="s">
        <v>41</v>
      </c>
      <c r="C1746" t="s">
        <v>17</v>
      </c>
      <c r="D1746" t="s">
        <v>54</v>
      </c>
      <c r="E1746" t="s">
        <v>18</v>
      </c>
      <c r="F1746" t="s">
        <v>26</v>
      </c>
      <c r="H1746" t="s">
        <v>19</v>
      </c>
      <c r="I1746">
        <v>0.54</v>
      </c>
      <c r="J1746">
        <v>0.08</v>
      </c>
      <c r="K1746">
        <v>0.25</v>
      </c>
      <c r="M1746" t="s">
        <v>24</v>
      </c>
    </row>
    <row r="1747" spans="1:17" x14ac:dyDescent="0.25">
      <c r="A1747">
        <v>0</v>
      </c>
      <c r="B1747" t="s">
        <v>41</v>
      </c>
      <c r="C1747" t="s">
        <v>17</v>
      </c>
      <c r="D1747" t="s">
        <v>54</v>
      </c>
      <c r="E1747" t="s">
        <v>20</v>
      </c>
      <c r="F1747" t="s">
        <v>74</v>
      </c>
      <c r="J1747">
        <v>0.25</v>
      </c>
      <c r="K1747">
        <v>0.33</v>
      </c>
      <c r="M1747" t="s">
        <v>75</v>
      </c>
      <c r="N1747" t="s">
        <v>24</v>
      </c>
      <c r="O1747" t="s">
        <v>62</v>
      </c>
      <c r="Q1747" t="str">
        <f>VLOOKUP(A1747&amp;C1747&amp;D1747,Sheet2!$A$1:$AA$177,11,FALSE)</f>
        <v>LocationType.Retail: 0.048;LocationType.Supermarket: 0.3;LocationType.FoodBeverage: 0.32;LocationType.Mall: 0.048;LocationType.Pharmacy: 0.03;LocationType.Accommodation: 0.254;</v>
      </c>
    </row>
    <row r="1748" spans="1:17" x14ac:dyDescent="0.25">
      <c r="A1748">
        <v>0</v>
      </c>
      <c r="B1748" t="s">
        <v>41</v>
      </c>
      <c r="C1748" t="s">
        <v>17</v>
      </c>
      <c r="D1748" t="s">
        <v>54</v>
      </c>
      <c r="E1748" t="s">
        <v>25</v>
      </c>
      <c r="F1748" t="s">
        <v>26</v>
      </c>
      <c r="H1748" t="s">
        <v>27</v>
      </c>
      <c r="I1748">
        <v>0.54</v>
      </c>
      <c r="J1748">
        <v>0.25</v>
      </c>
      <c r="K1748">
        <v>0.75</v>
      </c>
      <c r="M1748" t="s">
        <v>24</v>
      </c>
    </row>
    <row r="1749" spans="1:17" x14ac:dyDescent="0.25">
      <c r="A1749">
        <v>0</v>
      </c>
      <c r="B1749" t="s">
        <v>41</v>
      </c>
      <c r="C1749" t="s">
        <v>17</v>
      </c>
      <c r="D1749" t="s">
        <v>54</v>
      </c>
      <c r="E1749" t="s">
        <v>20</v>
      </c>
      <c r="F1749" t="s">
        <v>74</v>
      </c>
      <c r="I1749">
        <v>0.54</v>
      </c>
      <c r="J1749">
        <v>0.16</v>
      </c>
      <c r="K1749">
        <v>0.25</v>
      </c>
      <c r="M1749" t="s">
        <v>75</v>
      </c>
      <c r="N1749" t="s">
        <v>24</v>
      </c>
      <c r="O1749" t="s">
        <v>21</v>
      </c>
    </row>
    <row r="1750" spans="1:17" x14ac:dyDescent="0.25">
      <c r="A1750">
        <v>0</v>
      </c>
      <c r="B1750" t="s">
        <v>41</v>
      </c>
      <c r="C1750" t="s">
        <v>17</v>
      </c>
      <c r="D1750" t="s">
        <v>54</v>
      </c>
      <c r="E1750" t="s">
        <v>28</v>
      </c>
      <c r="F1750" t="s">
        <v>26</v>
      </c>
      <c r="H1750" t="s">
        <v>27</v>
      </c>
      <c r="I1750">
        <v>0.75</v>
      </c>
      <c r="J1750">
        <v>0.5</v>
      </c>
      <c r="K1750">
        <v>1</v>
      </c>
      <c r="M1750" t="s">
        <v>21</v>
      </c>
    </row>
    <row r="1751" spans="1:17" x14ac:dyDescent="0.25">
      <c r="A1751">
        <v>0</v>
      </c>
      <c r="B1751" t="s">
        <v>41</v>
      </c>
      <c r="C1751" t="s">
        <v>17</v>
      </c>
      <c r="D1751" t="s">
        <v>54</v>
      </c>
      <c r="E1751" t="s">
        <v>20</v>
      </c>
      <c r="F1751" t="s">
        <v>74</v>
      </c>
      <c r="J1751">
        <v>0.25</v>
      </c>
      <c r="K1751">
        <v>0.33</v>
      </c>
      <c r="M1751" t="s">
        <v>75</v>
      </c>
      <c r="N1751" t="s">
        <v>24</v>
      </c>
      <c r="O1751" t="s">
        <v>29</v>
      </c>
      <c r="P1751">
        <v>2500</v>
      </c>
      <c r="Q1751" t="str">
        <f>VLOOKUP(A1751&amp;C1751&amp;D1751,Sheet2!$A$1:$AX$1496,23,FALSE)</f>
        <v>LocationType.BarRestaurant:0.2;LocationType.Park:0.25;LocationType.Recreation:0.05;LocationType.Accommodation:0.5;</v>
      </c>
    </row>
    <row r="1752" spans="1:17" x14ac:dyDescent="0.25">
      <c r="A1752">
        <v>0</v>
      </c>
      <c r="B1752" t="s">
        <v>41</v>
      </c>
      <c r="C1752" t="s">
        <v>17</v>
      </c>
      <c r="D1752" t="s">
        <v>54</v>
      </c>
      <c r="E1752" t="s">
        <v>30</v>
      </c>
      <c r="F1752" t="s">
        <v>26</v>
      </c>
      <c r="H1752" t="s">
        <v>27</v>
      </c>
      <c r="I1752">
        <v>2.5</v>
      </c>
      <c r="J1752">
        <v>0.5</v>
      </c>
      <c r="K1752">
        <v>3</v>
      </c>
      <c r="M1752" t="s">
        <v>24</v>
      </c>
    </row>
    <row r="1753" spans="1:17" x14ac:dyDescent="0.25">
      <c r="A1753">
        <v>0</v>
      </c>
      <c r="B1753" t="s">
        <v>41</v>
      </c>
      <c r="C1753" t="s">
        <v>17</v>
      </c>
      <c r="D1753" t="s">
        <v>54</v>
      </c>
      <c r="E1753" t="s">
        <v>20</v>
      </c>
      <c r="F1753" t="s">
        <v>74</v>
      </c>
      <c r="J1753">
        <v>0.25</v>
      </c>
      <c r="K1753">
        <v>0.33</v>
      </c>
      <c r="M1753" t="s">
        <v>75</v>
      </c>
      <c r="N1753" t="s">
        <v>24</v>
      </c>
      <c r="O1753" t="s">
        <v>21</v>
      </c>
    </row>
    <row r="1754" spans="1:17" x14ac:dyDescent="0.25">
      <c r="A1754">
        <v>0</v>
      </c>
      <c r="B1754" t="s">
        <v>41</v>
      </c>
      <c r="C1754" t="s">
        <v>17</v>
      </c>
      <c r="D1754" t="s">
        <v>54</v>
      </c>
      <c r="E1754" t="s">
        <v>18</v>
      </c>
      <c r="F1754" t="s">
        <v>31</v>
      </c>
      <c r="G1754">
        <v>24</v>
      </c>
      <c r="M1754" t="s">
        <v>21</v>
      </c>
    </row>
    <row r="1755" spans="1:17" x14ac:dyDescent="0.25">
      <c r="A1755">
        <v>0</v>
      </c>
      <c r="B1755" t="s">
        <v>41</v>
      </c>
      <c r="C1755" t="s">
        <v>36</v>
      </c>
      <c r="D1755" t="s">
        <v>54</v>
      </c>
      <c r="E1755" t="s">
        <v>18</v>
      </c>
      <c r="F1755" t="s">
        <v>26</v>
      </c>
      <c r="H1755" t="s">
        <v>19</v>
      </c>
      <c r="J1755">
        <v>12</v>
      </c>
      <c r="K1755">
        <v>14</v>
      </c>
      <c r="M1755" t="s">
        <v>21</v>
      </c>
    </row>
    <row r="1756" spans="1:17" x14ac:dyDescent="0.25">
      <c r="A1756">
        <v>0</v>
      </c>
      <c r="B1756" t="s">
        <v>41</v>
      </c>
      <c r="C1756" t="s">
        <v>36</v>
      </c>
      <c r="D1756" t="s">
        <v>54</v>
      </c>
      <c r="E1756" t="s">
        <v>34</v>
      </c>
      <c r="F1756" t="s">
        <v>26</v>
      </c>
      <c r="H1756" t="s">
        <v>19</v>
      </c>
      <c r="J1756">
        <v>1</v>
      </c>
      <c r="K1756">
        <v>2</v>
      </c>
      <c r="M1756" t="s">
        <v>24</v>
      </c>
    </row>
    <row r="1757" spans="1:17" x14ac:dyDescent="0.25">
      <c r="A1757">
        <v>0</v>
      </c>
      <c r="B1757" t="s">
        <v>41</v>
      </c>
      <c r="C1757" t="s">
        <v>36</v>
      </c>
      <c r="D1757" t="s">
        <v>54</v>
      </c>
      <c r="E1757" t="s">
        <v>20</v>
      </c>
      <c r="F1757" t="s">
        <v>74</v>
      </c>
      <c r="J1757">
        <v>0.25</v>
      </c>
      <c r="K1757">
        <v>0.33</v>
      </c>
      <c r="M1757" t="s">
        <v>75</v>
      </c>
      <c r="N1757" t="s">
        <v>24</v>
      </c>
      <c r="O1757" t="s">
        <v>29</v>
      </c>
      <c r="P1757">
        <v>2500</v>
      </c>
      <c r="Q1757" t="str">
        <f>VLOOKUP(A1757&amp;C1757&amp;D1757,Sheet2!$A$1:$AX$1496,23,FALSE)</f>
        <v>LocationType.BarRestaurant:0.35;LocationType.Park:0;LocationType.Recreation:0.35;LocationType.Accommodation:0.3;</v>
      </c>
    </row>
    <row r="1758" spans="1:17" x14ac:dyDescent="0.25">
      <c r="A1758">
        <v>0</v>
      </c>
      <c r="B1758" t="s">
        <v>41</v>
      </c>
      <c r="C1758" t="s">
        <v>36</v>
      </c>
      <c r="D1758" t="s">
        <v>54</v>
      </c>
      <c r="E1758" t="s">
        <v>30</v>
      </c>
      <c r="F1758" t="s">
        <v>26</v>
      </c>
      <c r="H1758" t="s">
        <v>27</v>
      </c>
      <c r="I1758">
        <v>2.5</v>
      </c>
      <c r="J1758">
        <v>0.5</v>
      </c>
      <c r="K1758">
        <v>4</v>
      </c>
      <c r="M1758" t="s">
        <v>24</v>
      </c>
    </row>
    <row r="1759" spans="1:17" x14ac:dyDescent="0.25">
      <c r="A1759">
        <v>0</v>
      </c>
      <c r="B1759" t="s">
        <v>41</v>
      </c>
      <c r="C1759" t="s">
        <v>36</v>
      </c>
      <c r="D1759" t="s">
        <v>54</v>
      </c>
      <c r="E1759" t="s">
        <v>20</v>
      </c>
      <c r="F1759" t="s">
        <v>74</v>
      </c>
      <c r="J1759">
        <v>0.25</v>
      </c>
      <c r="K1759">
        <v>0.33</v>
      </c>
      <c r="M1759" t="s">
        <v>75</v>
      </c>
      <c r="N1759" t="s">
        <v>24</v>
      </c>
      <c r="O1759" t="s">
        <v>21</v>
      </c>
    </row>
    <row r="1760" spans="1:17" x14ac:dyDescent="0.25">
      <c r="A1760">
        <v>0</v>
      </c>
      <c r="B1760" t="s">
        <v>41</v>
      </c>
      <c r="C1760" t="s">
        <v>36</v>
      </c>
      <c r="D1760" t="s">
        <v>54</v>
      </c>
      <c r="E1760" t="s">
        <v>18</v>
      </c>
      <c r="F1760" t="s">
        <v>31</v>
      </c>
      <c r="G1760">
        <v>24</v>
      </c>
      <c r="M1760" t="s">
        <v>21</v>
      </c>
    </row>
    <row r="1761" spans="1:17" x14ac:dyDescent="0.25">
      <c r="A1761">
        <v>0</v>
      </c>
      <c r="B1761" t="s">
        <v>41</v>
      </c>
      <c r="C1761" t="s">
        <v>38</v>
      </c>
      <c r="D1761" t="s">
        <v>54</v>
      </c>
      <c r="E1761" t="s">
        <v>18</v>
      </c>
      <c r="F1761" t="s">
        <v>26</v>
      </c>
      <c r="H1761" t="s">
        <v>19</v>
      </c>
      <c r="J1761">
        <v>12</v>
      </c>
      <c r="K1761">
        <v>14</v>
      </c>
      <c r="M1761" t="s">
        <v>21</v>
      </c>
    </row>
    <row r="1762" spans="1:17" x14ac:dyDescent="0.25">
      <c r="A1762">
        <v>0</v>
      </c>
      <c r="B1762" t="s">
        <v>41</v>
      </c>
      <c r="C1762" t="s">
        <v>38</v>
      </c>
      <c r="D1762" t="s">
        <v>54</v>
      </c>
      <c r="E1762" t="s">
        <v>20</v>
      </c>
      <c r="F1762" t="s">
        <v>74</v>
      </c>
      <c r="J1762">
        <v>0.25</v>
      </c>
      <c r="K1762">
        <v>0.33</v>
      </c>
      <c r="M1762" t="s">
        <v>75</v>
      </c>
      <c r="N1762" t="s">
        <v>21</v>
      </c>
      <c r="O1762" t="s">
        <v>62</v>
      </c>
      <c r="Q1762" t="str">
        <f>VLOOKUP(A1762&amp;C1762&amp;D1762,Sheet2!$A$1:$AA$177,11,FALSE)</f>
        <v>LocationType.Retail: 0.15;LocationType.Supermarket: 0.15;LocationType.FoodBeverage: 0.075;LocationType.Mall: 0.1;LocationType.Pharmacy: 0;LocationType.Accommodation: 0.525;</v>
      </c>
    </row>
    <row r="1763" spans="1:17" x14ac:dyDescent="0.25">
      <c r="A1763">
        <v>0</v>
      </c>
      <c r="B1763" t="s">
        <v>41</v>
      </c>
      <c r="C1763" t="s">
        <v>38</v>
      </c>
      <c r="D1763" t="s">
        <v>54</v>
      </c>
      <c r="E1763" t="s">
        <v>25</v>
      </c>
      <c r="F1763" t="s">
        <v>26</v>
      </c>
      <c r="H1763" t="s">
        <v>27</v>
      </c>
      <c r="I1763">
        <v>0.75</v>
      </c>
      <c r="J1763">
        <v>0.5</v>
      </c>
      <c r="K1763">
        <v>1</v>
      </c>
      <c r="M1763" t="s">
        <v>24</v>
      </c>
    </row>
    <row r="1764" spans="1:17" x14ac:dyDescent="0.25">
      <c r="A1764">
        <v>0</v>
      </c>
      <c r="B1764" t="s">
        <v>41</v>
      </c>
      <c r="C1764" t="s">
        <v>38</v>
      </c>
      <c r="D1764" t="s">
        <v>54</v>
      </c>
      <c r="E1764" t="s">
        <v>20</v>
      </c>
      <c r="F1764" t="s">
        <v>74</v>
      </c>
      <c r="J1764">
        <v>0.25</v>
      </c>
      <c r="K1764">
        <v>0.33</v>
      </c>
      <c r="M1764" t="s">
        <v>75</v>
      </c>
      <c r="N1764" t="s">
        <v>24</v>
      </c>
      <c r="O1764" t="s">
        <v>21</v>
      </c>
      <c r="P1764">
        <v>1000</v>
      </c>
    </row>
    <row r="1765" spans="1:17" x14ac:dyDescent="0.25">
      <c r="A1765">
        <v>0</v>
      </c>
      <c r="B1765" t="s">
        <v>41</v>
      </c>
      <c r="C1765" t="s">
        <v>38</v>
      </c>
      <c r="D1765" t="s">
        <v>54</v>
      </c>
      <c r="E1765" t="s">
        <v>18</v>
      </c>
      <c r="F1765" t="s">
        <v>26</v>
      </c>
      <c r="H1765" t="s">
        <v>19</v>
      </c>
      <c r="J1765">
        <v>1</v>
      </c>
      <c r="K1765">
        <v>2</v>
      </c>
      <c r="M1765" t="s">
        <v>21</v>
      </c>
    </row>
    <row r="1766" spans="1:17" x14ac:dyDescent="0.25">
      <c r="A1766">
        <v>0</v>
      </c>
      <c r="B1766" t="s">
        <v>41</v>
      </c>
      <c r="C1766" t="s">
        <v>38</v>
      </c>
      <c r="D1766" t="s">
        <v>54</v>
      </c>
      <c r="E1766" t="s">
        <v>20</v>
      </c>
      <c r="F1766" t="s">
        <v>74</v>
      </c>
      <c r="J1766">
        <v>0.25</v>
      </c>
      <c r="K1766">
        <v>0.33</v>
      </c>
      <c r="M1766" t="s">
        <v>75</v>
      </c>
      <c r="N1766" t="s">
        <v>21</v>
      </c>
      <c r="O1766" t="s">
        <v>29</v>
      </c>
      <c r="P1766">
        <v>2500</v>
      </c>
      <c r="Q1766" t="str">
        <f>VLOOKUP(A1766&amp;C1766&amp;D1766,Sheet2!$A$1:$AX$1496,23,FALSE)</f>
        <v>LocationType.BarRestaurant:0.3;LocationType.Park:0.35;LocationType.Recreation:0;LocationType.Accommodation:0.35;</v>
      </c>
    </row>
    <row r="1767" spans="1:17" x14ac:dyDescent="0.25">
      <c r="A1767">
        <v>0</v>
      </c>
      <c r="B1767" t="s">
        <v>41</v>
      </c>
      <c r="C1767" t="s">
        <v>38</v>
      </c>
      <c r="D1767" t="s">
        <v>54</v>
      </c>
      <c r="E1767" t="s">
        <v>30</v>
      </c>
      <c r="F1767" t="s">
        <v>26</v>
      </c>
      <c r="H1767" t="s">
        <v>27</v>
      </c>
      <c r="I1767">
        <v>1.5</v>
      </c>
      <c r="J1767">
        <v>1</v>
      </c>
      <c r="K1767">
        <v>2</v>
      </c>
      <c r="M1767" t="s">
        <v>24</v>
      </c>
    </row>
    <row r="1768" spans="1:17" x14ac:dyDescent="0.25">
      <c r="A1768">
        <v>0</v>
      </c>
      <c r="B1768" t="s">
        <v>41</v>
      </c>
      <c r="C1768" t="s">
        <v>38</v>
      </c>
      <c r="D1768" t="s">
        <v>54</v>
      </c>
      <c r="E1768" t="s">
        <v>20</v>
      </c>
      <c r="F1768" t="s">
        <v>74</v>
      </c>
      <c r="J1768">
        <v>0.25</v>
      </c>
      <c r="K1768">
        <v>0.33</v>
      </c>
      <c r="M1768" t="s">
        <v>75</v>
      </c>
      <c r="N1768" t="s">
        <v>24</v>
      </c>
      <c r="O1768" t="s">
        <v>21</v>
      </c>
    </row>
    <row r="1769" spans="1:17" x14ac:dyDescent="0.25">
      <c r="A1769">
        <v>0</v>
      </c>
      <c r="B1769" t="s">
        <v>41</v>
      </c>
      <c r="C1769" t="s">
        <v>38</v>
      </c>
      <c r="D1769" t="s">
        <v>54</v>
      </c>
      <c r="E1769" t="s">
        <v>18</v>
      </c>
      <c r="F1769" t="s">
        <v>31</v>
      </c>
      <c r="G1769">
        <v>24</v>
      </c>
      <c r="M1769" t="s">
        <v>21</v>
      </c>
    </row>
    <row r="1770" spans="1:17" x14ac:dyDescent="0.25">
      <c r="A1770">
        <v>0</v>
      </c>
      <c r="B1770" t="s">
        <v>41</v>
      </c>
      <c r="C1770" t="s">
        <v>37</v>
      </c>
      <c r="D1770" t="s">
        <v>54</v>
      </c>
      <c r="E1770" t="s">
        <v>18</v>
      </c>
      <c r="F1770" t="s">
        <v>26</v>
      </c>
      <c r="H1770" t="s">
        <v>27</v>
      </c>
      <c r="I1770">
        <v>7.5</v>
      </c>
      <c r="J1770">
        <v>6</v>
      </c>
      <c r="K1770">
        <v>8</v>
      </c>
      <c r="M1770" t="s">
        <v>21</v>
      </c>
    </row>
    <row r="1771" spans="1:17" x14ac:dyDescent="0.25">
      <c r="A1771">
        <v>0</v>
      </c>
      <c r="B1771" t="s">
        <v>41</v>
      </c>
      <c r="C1771" t="s">
        <v>37</v>
      </c>
      <c r="D1771" t="s">
        <v>54</v>
      </c>
      <c r="E1771" t="s">
        <v>20</v>
      </c>
      <c r="F1771" t="s">
        <v>74</v>
      </c>
      <c r="J1771">
        <v>0.25</v>
      </c>
      <c r="K1771">
        <v>0.33</v>
      </c>
      <c r="M1771" t="s">
        <v>75</v>
      </c>
      <c r="N1771" t="s">
        <v>21</v>
      </c>
      <c r="O1771" t="s">
        <v>22</v>
      </c>
    </row>
    <row r="1772" spans="1:17" x14ac:dyDescent="0.25">
      <c r="A1772">
        <v>0</v>
      </c>
      <c r="B1772" t="s">
        <v>41</v>
      </c>
      <c r="C1772" t="s">
        <v>37</v>
      </c>
      <c r="D1772" t="s">
        <v>54</v>
      </c>
      <c r="E1772" t="s">
        <v>23</v>
      </c>
      <c r="F1772" t="s">
        <v>26</v>
      </c>
      <c r="H1772" t="s">
        <v>19</v>
      </c>
      <c r="J1772">
        <v>6</v>
      </c>
      <c r="K1772">
        <v>7.5</v>
      </c>
      <c r="M1772" t="s">
        <v>22</v>
      </c>
    </row>
    <row r="1773" spans="1:17" x14ac:dyDescent="0.25">
      <c r="A1773">
        <v>0</v>
      </c>
      <c r="B1773" t="s">
        <v>41</v>
      </c>
      <c r="C1773" t="s">
        <v>37</v>
      </c>
      <c r="D1773" t="s">
        <v>54</v>
      </c>
      <c r="E1773" t="s">
        <v>20</v>
      </c>
      <c r="F1773" t="s">
        <v>74</v>
      </c>
      <c r="J1773">
        <v>0.25</v>
      </c>
      <c r="K1773">
        <v>0.33</v>
      </c>
      <c r="M1773" t="s">
        <v>75</v>
      </c>
      <c r="N1773" t="s">
        <v>24</v>
      </c>
      <c r="O1773" t="s">
        <v>21</v>
      </c>
    </row>
    <row r="1774" spans="1:17" x14ac:dyDescent="0.25">
      <c r="A1774">
        <v>0</v>
      </c>
      <c r="B1774" t="s">
        <v>41</v>
      </c>
      <c r="C1774" t="s">
        <v>37</v>
      </c>
      <c r="D1774" t="s">
        <v>54</v>
      </c>
      <c r="E1774" t="s">
        <v>28</v>
      </c>
      <c r="F1774" t="s">
        <v>26</v>
      </c>
      <c r="H1774" t="s">
        <v>27</v>
      </c>
      <c r="I1774">
        <v>1.5</v>
      </c>
      <c r="J1774">
        <v>1</v>
      </c>
      <c r="K1774">
        <v>2</v>
      </c>
      <c r="M1774" t="s">
        <v>21</v>
      </c>
    </row>
    <row r="1775" spans="1:17" x14ac:dyDescent="0.25">
      <c r="A1775">
        <v>0</v>
      </c>
      <c r="B1775" t="s">
        <v>41</v>
      </c>
      <c r="C1775" t="s">
        <v>37</v>
      </c>
      <c r="D1775" t="s">
        <v>54</v>
      </c>
      <c r="E1775" t="s">
        <v>20</v>
      </c>
      <c r="F1775" t="s">
        <v>74</v>
      </c>
      <c r="J1775">
        <v>0.25</v>
      </c>
      <c r="K1775">
        <v>0.33</v>
      </c>
      <c r="M1775" t="s">
        <v>75</v>
      </c>
      <c r="N1775" t="s">
        <v>24</v>
      </c>
      <c r="O1775" t="s">
        <v>29</v>
      </c>
      <c r="P1775">
        <v>2500</v>
      </c>
      <c r="Q1775" t="str">
        <f>VLOOKUP(A1775&amp;C1775&amp;D1775,Sheet2!$A$1:$AX$1496,23,FALSE)</f>
        <v>LocationType.BarRestaurant:0.3;LocationType.Park:0.1;LocationType.Recreation:0.05;LocationType.Accommodation:0.55;</v>
      </c>
    </row>
    <row r="1776" spans="1:17" x14ac:dyDescent="0.25">
      <c r="A1776">
        <v>0</v>
      </c>
      <c r="B1776" t="s">
        <v>41</v>
      </c>
      <c r="C1776" t="s">
        <v>37</v>
      </c>
      <c r="D1776" t="s">
        <v>54</v>
      </c>
      <c r="E1776" t="s">
        <v>30</v>
      </c>
      <c r="F1776" t="s">
        <v>26</v>
      </c>
      <c r="H1776" t="s">
        <v>27</v>
      </c>
      <c r="I1776">
        <v>3</v>
      </c>
      <c r="J1776">
        <v>2</v>
      </c>
      <c r="K1776">
        <v>5</v>
      </c>
      <c r="M1776" t="s">
        <v>24</v>
      </c>
    </row>
    <row r="1777" spans="1:17" x14ac:dyDescent="0.25">
      <c r="A1777">
        <v>0</v>
      </c>
      <c r="B1777" t="s">
        <v>41</v>
      </c>
      <c r="C1777" t="s">
        <v>37</v>
      </c>
      <c r="D1777" t="s">
        <v>54</v>
      </c>
      <c r="E1777" t="s">
        <v>20</v>
      </c>
      <c r="F1777" t="s">
        <v>74</v>
      </c>
      <c r="J1777">
        <v>0.25</v>
      </c>
      <c r="K1777">
        <v>0.33</v>
      </c>
      <c r="M1777" t="s">
        <v>75</v>
      </c>
      <c r="N1777" t="s">
        <v>24</v>
      </c>
      <c r="O1777" t="s">
        <v>21</v>
      </c>
      <c r="P1777">
        <v>1000</v>
      </c>
    </row>
    <row r="1778" spans="1:17" x14ac:dyDescent="0.25">
      <c r="A1778">
        <v>0</v>
      </c>
      <c r="B1778" t="s">
        <v>41</v>
      </c>
      <c r="C1778" t="s">
        <v>37</v>
      </c>
      <c r="D1778" t="s">
        <v>54</v>
      </c>
      <c r="E1778" t="s">
        <v>18</v>
      </c>
      <c r="F1778" t="s">
        <v>31</v>
      </c>
      <c r="G1778">
        <v>24</v>
      </c>
      <c r="M1778" t="s">
        <v>21</v>
      </c>
    </row>
    <row r="1779" spans="1:17" x14ac:dyDescent="0.25">
      <c r="A1779">
        <v>0</v>
      </c>
      <c r="B1779" t="s">
        <v>91</v>
      </c>
      <c r="C1779" t="s">
        <v>17</v>
      </c>
      <c r="D1779" t="s">
        <v>54</v>
      </c>
      <c r="E1779" t="s">
        <v>18</v>
      </c>
      <c r="F1779" t="s">
        <v>26</v>
      </c>
      <c r="H1779" t="s">
        <v>27</v>
      </c>
      <c r="I1779">
        <v>7.5</v>
      </c>
      <c r="J1779">
        <v>6</v>
      </c>
      <c r="K1779">
        <v>8</v>
      </c>
      <c r="M1779" t="s">
        <v>21</v>
      </c>
    </row>
    <row r="1780" spans="1:17" x14ac:dyDescent="0.25">
      <c r="A1780">
        <v>0</v>
      </c>
      <c r="B1780" t="s">
        <v>91</v>
      </c>
      <c r="C1780" t="s">
        <v>17</v>
      </c>
      <c r="D1780" t="s">
        <v>54</v>
      </c>
      <c r="E1780" t="s">
        <v>20</v>
      </c>
      <c r="F1780" t="s">
        <v>74</v>
      </c>
      <c r="J1780">
        <v>0.25</v>
      </c>
      <c r="K1780">
        <v>0.33</v>
      </c>
      <c r="M1780" t="s">
        <v>75</v>
      </c>
      <c r="N1780" t="s">
        <v>21</v>
      </c>
      <c r="O1780" t="s">
        <v>22</v>
      </c>
    </row>
    <row r="1781" spans="1:17" x14ac:dyDescent="0.25">
      <c r="A1781">
        <v>0</v>
      </c>
      <c r="B1781" t="s">
        <v>91</v>
      </c>
      <c r="C1781" t="s">
        <v>17</v>
      </c>
      <c r="D1781" t="s">
        <v>54</v>
      </c>
      <c r="E1781" t="s">
        <v>23</v>
      </c>
      <c r="F1781" t="s">
        <v>26</v>
      </c>
      <c r="H1781" t="s">
        <v>19</v>
      </c>
      <c r="J1781">
        <v>6</v>
      </c>
      <c r="K1781">
        <v>8</v>
      </c>
      <c r="M1781" t="s">
        <v>22</v>
      </c>
    </row>
    <row r="1782" spans="1:17" x14ac:dyDescent="0.25">
      <c r="A1782">
        <v>0</v>
      </c>
      <c r="B1782" t="s">
        <v>91</v>
      </c>
      <c r="C1782" t="s">
        <v>17</v>
      </c>
      <c r="D1782" t="s">
        <v>54</v>
      </c>
      <c r="E1782" t="s">
        <v>20</v>
      </c>
      <c r="F1782" t="s">
        <v>74</v>
      </c>
      <c r="J1782">
        <v>0.25</v>
      </c>
      <c r="K1782">
        <v>0.33</v>
      </c>
      <c r="M1782" t="s">
        <v>75</v>
      </c>
      <c r="N1782" t="s">
        <v>24</v>
      </c>
      <c r="O1782" t="s">
        <v>21</v>
      </c>
    </row>
    <row r="1783" spans="1:17" x14ac:dyDescent="0.25">
      <c r="A1783">
        <v>0</v>
      </c>
      <c r="B1783" t="s">
        <v>91</v>
      </c>
      <c r="C1783" t="s">
        <v>17</v>
      </c>
      <c r="D1783" t="s">
        <v>54</v>
      </c>
      <c r="E1783" t="s">
        <v>18</v>
      </c>
      <c r="F1783" t="s">
        <v>26</v>
      </c>
      <c r="H1783" t="s">
        <v>19</v>
      </c>
      <c r="I1783">
        <v>0.54</v>
      </c>
      <c r="J1783">
        <v>0.08</v>
      </c>
      <c r="K1783">
        <v>0.25</v>
      </c>
      <c r="M1783" t="s">
        <v>24</v>
      </c>
    </row>
    <row r="1784" spans="1:17" x14ac:dyDescent="0.25">
      <c r="A1784">
        <v>0</v>
      </c>
      <c r="B1784" t="s">
        <v>91</v>
      </c>
      <c r="C1784" t="s">
        <v>17</v>
      </c>
      <c r="D1784" t="s">
        <v>54</v>
      </c>
      <c r="E1784" t="s">
        <v>20</v>
      </c>
      <c r="F1784" t="s">
        <v>74</v>
      </c>
      <c r="J1784">
        <v>0.25</v>
      </c>
      <c r="K1784">
        <v>0.33</v>
      </c>
      <c r="M1784" t="s">
        <v>75</v>
      </c>
      <c r="N1784" t="s">
        <v>24</v>
      </c>
      <c r="O1784" t="s">
        <v>62</v>
      </c>
      <c r="Q1784" t="str">
        <f>VLOOKUP(A1784&amp;C1784&amp;D1784,Sheet2!$A$1:$AA$177,11,FALSE)</f>
        <v>LocationType.Retail: 0.048;LocationType.Supermarket: 0.3;LocationType.FoodBeverage: 0.32;LocationType.Mall: 0.048;LocationType.Pharmacy: 0.03;LocationType.Accommodation: 0.254;</v>
      </c>
    </row>
    <row r="1785" spans="1:17" x14ac:dyDescent="0.25">
      <c r="A1785">
        <v>0</v>
      </c>
      <c r="B1785" t="s">
        <v>91</v>
      </c>
      <c r="C1785" t="s">
        <v>17</v>
      </c>
      <c r="D1785" t="s">
        <v>54</v>
      </c>
      <c r="E1785" t="s">
        <v>25</v>
      </c>
      <c r="F1785" t="s">
        <v>26</v>
      </c>
      <c r="H1785" t="s">
        <v>27</v>
      </c>
      <c r="I1785">
        <v>0.54</v>
      </c>
      <c r="J1785">
        <v>0.25</v>
      </c>
      <c r="K1785">
        <v>0.75</v>
      </c>
      <c r="M1785" t="s">
        <v>24</v>
      </c>
    </row>
    <row r="1786" spans="1:17" x14ac:dyDescent="0.25">
      <c r="A1786">
        <v>0</v>
      </c>
      <c r="B1786" t="s">
        <v>91</v>
      </c>
      <c r="C1786" t="s">
        <v>17</v>
      </c>
      <c r="D1786" t="s">
        <v>54</v>
      </c>
      <c r="E1786" t="s">
        <v>20</v>
      </c>
      <c r="F1786" t="s">
        <v>74</v>
      </c>
      <c r="I1786">
        <v>0.54</v>
      </c>
      <c r="J1786">
        <v>0.16</v>
      </c>
      <c r="K1786">
        <v>0.25</v>
      </c>
      <c r="M1786" t="s">
        <v>75</v>
      </c>
      <c r="N1786" t="s">
        <v>24</v>
      </c>
      <c r="O1786" t="s">
        <v>21</v>
      </c>
    </row>
    <row r="1787" spans="1:17" x14ac:dyDescent="0.25">
      <c r="A1787">
        <v>0</v>
      </c>
      <c r="B1787" t="s">
        <v>91</v>
      </c>
      <c r="C1787" t="s">
        <v>17</v>
      </c>
      <c r="D1787" t="s">
        <v>54</v>
      </c>
      <c r="E1787" t="s">
        <v>28</v>
      </c>
      <c r="F1787" t="s">
        <v>26</v>
      </c>
      <c r="H1787" t="s">
        <v>27</v>
      </c>
      <c r="I1787">
        <v>0.75</v>
      </c>
      <c r="J1787">
        <v>0.5</v>
      </c>
      <c r="K1787">
        <v>1</v>
      </c>
      <c r="M1787" t="s">
        <v>21</v>
      </c>
    </row>
    <row r="1788" spans="1:17" x14ac:dyDescent="0.25">
      <c r="A1788">
        <v>0</v>
      </c>
      <c r="B1788" t="s">
        <v>91</v>
      </c>
      <c r="C1788" t="s">
        <v>17</v>
      </c>
      <c r="D1788" t="s">
        <v>54</v>
      </c>
      <c r="E1788" t="s">
        <v>20</v>
      </c>
      <c r="F1788" t="s">
        <v>74</v>
      </c>
      <c r="J1788">
        <v>0.25</v>
      </c>
      <c r="K1788">
        <v>0.33</v>
      </c>
      <c r="M1788" t="s">
        <v>75</v>
      </c>
      <c r="N1788" t="s">
        <v>24</v>
      </c>
      <c r="O1788" t="s">
        <v>29</v>
      </c>
      <c r="P1788">
        <v>2500</v>
      </c>
      <c r="Q1788" t="str">
        <f>VLOOKUP(A1788&amp;C1788&amp;D1788,Sheet2!$A$1:$AX$1496,23,FALSE)</f>
        <v>LocationType.BarRestaurant:0.2;LocationType.Park:0.25;LocationType.Recreation:0.05;LocationType.Accommodation:0.5;</v>
      </c>
    </row>
    <row r="1789" spans="1:17" x14ac:dyDescent="0.25">
      <c r="A1789">
        <v>0</v>
      </c>
      <c r="B1789" t="s">
        <v>91</v>
      </c>
      <c r="C1789" t="s">
        <v>17</v>
      </c>
      <c r="D1789" t="s">
        <v>54</v>
      </c>
      <c r="E1789" t="s">
        <v>30</v>
      </c>
      <c r="F1789" t="s">
        <v>26</v>
      </c>
      <c r="H1789" t="s">
        <v>27</v>
      </c>
      <c r="I1789">
        <v>2.5</v>
      </c>
      <c r="J1789">
        <v>0.5</v>
      </c>
      <c r="K1789">
        <v>3</v>
      </c>
      <c r="M1789" t="s">
        <v>24</v>
      </c>
    </row>
    <row r="1790" spans="1:17" x14ac:dyDescent="0.25">
      <c r="A1790">
        <v>0</v>
      </c>
      <c r="B1790" t="s">
        <v>91</v>
      </c>
      <c r="C1790" t="s">
        <v>17</v>
      </c>
      <c r="D1790" t="s">
        <v>54</v>
      </c>
      <c r="E1790" t="s">
        <v>20</v>
      </c>
      <c r="F1790" t="s">
        <v>74</v>
      </c>
      <c r="J1790">
        <v>0.25</v>
      </c>
      <c r="K1790">
        <v>0.33</v>
      </c>
      <c r="M1790" t="s">
        <v>75</v>
      </c>
      <c r="N1790" t="s">
        <v>24</v>
      </c>
      <c r="O1790" t="s">
        <v>21</v>
      </c>
    </row>
    <row r="1791" spans="1:17" x14ac:dyDescent="0.25">
      <c r="A1791">
        <v>0</v>
      </c>
      <c r="B1791" t="s">
        <v>91</v>
      </c>
      <c r="C1791" t="s">
        <v>17</v>
      </c>
      <c r="D1791" t="s">
        <v>54</v>
      </c>
      <c r="E1791" t="s">
        <v>18</v>
      </c>
      <c r="F1791" t="s">
        <v>31</v>
      </c>
      <c r="G1791">
        <v>24</v>
      </c>
      <c r="M1791" t="s">
        <v>21</v>
      </c>
    </row>
    <row r="1792" spans="1:17" x14ac:dyDescent="0.25">
      <c r="A1792">
        <v>0</v>
      </c>
      <c r="B1792" t="s">
        <v>91</v>
      </c>
      <c r="C1792" t="s">
        <v>36</v>
      </c>
      <c r="D1792" t="s">
        <v>54</v>
      </c>
      <c r="E1792" t="s">
        <v>18</v>
      </c>
      <c r="F1792" t="s">
        <v>26</v>
      </c>
      <c r="H1792" t="s">
        <v>19</v>
      </c>
      <c r="J1792">
        <v>12</v>
      </c>
      <c r="K1792">
        <v>14</v>
      </c>
      <c r="M1792" t="s">
        <v>21</v>
      </c>
    </row>
    <row r="1793" spans="1:17" x14ac:dyDescent="0.25">
      <c r="A1793">
        <v>0</v>
      </c>
      <c r="B1793" t="s">
        <v>91</v>
      </c>
      <c r="C1793" t="s">
        <v>36</v>
      </c>
      <c r="D1793" t="s">
        <v>54</v>
      </c>
      <c r="E1793" t="s">
        <v>34</v>
      </c>
      <c r="F1793" t="s">
        <v>26</v>
      </c>
      <c r="H1793" t="s">
        <v>19</v>
      </c>
      <c r="J1793">
        <v>1</v>
      </c>
      <c r="K1793">
        <v>2</v>
      </c>
      <c r="M1793" t="s">
        <v>24</v>
      </c>
    </row>
    <row r="1794" spans="1:17" x14ac:dyDescent="0.25">
      <c r="A1794">
        <v>0</v>
      </c>
      <c r="B1794" t="s">
        <v>91</v>
      </c>
      <c r="C1794" t="s">
        <v>36</v>
      </c>
      <c r="D1794" t="s">
        <v>54</v>
      </c>
      <c r="E1794" t="s">
        <v>20</v>
      </c>
      <c r="F1794" t="s">
        <v>74</v>
      </c>
      <c r="J1794">
        <v>0.25</v>
      </c>
      <c r="K1794">
        <v>0.33</v>
      </c>
      <c r="M1794" t="s">
        <v>75</v>
      </c>
      <c r="N1794" t="s">
        <v>24</v>
      </c>
      <c r="O1794" t="s">
        <v>29</v>
      </c>
      <c r="P1794">
        <v>2500</v>
      </c>
      <c r="Q1794" t="str">
        <f>VLOOKUP(A1794&amp;C1794&amp;D1794,Sheet2!$A$1:$AX$1496,23,FALSE)</f>
        <v>LocationType.BarRestaurant:0.35;LocationType.Park:0;LocationType.Recreation:0.35;LocationType.Accommodation:0.3;</v>
      </c>
    </row>
    <row r="1795" spans="1:17" x14ac:dyDescent="0.25">
      <c r="A1795">
        <v>0</v>
      </c>
      <c r="B1795" t="s">
        <v>91</v>
      </c>
      <c r="C1795" t="s">
        <v>36</v>
      </c>
      <c r="D1795" t="s">
        <v>54</v>
      </c>
      <c r="E1795" t="s">
        <v>30</v>
      </c>
      <c r="F1795" t="s">
        <v>26</v>
      </c>
      <c r="H1795" t="s">
        <v>27</v>
      </c>
      <c r="I1795">
        <v>2.5</v>
      </c>
      <c r="J1795">
        <v>0.5</v>
      </c>
      <c r="K1795">
        <v>4</v>
      </c>
      <c r="M1795" t="s">
        <v>24</v>
      </c>
    </row>
    <row r="1796" spans="1:17" x14ac:dyDescent="0.25">
      <c r="A1796">
        <v>0</v>
      </c>
      <c r="B1796" t="s">
        <v>91</v>
      </c>
      <c r="C1796" t="s">
        <v>36</v>
      </c>
      <c r="D1796" t="s">
        <v>54</v>
      </c>
      <c r="E1796" t="s">
        <v>20</v>
      </c>
      <c r="F1796" t="s">
        <v>74</v>
      </c>
      <c r="J1796">
        <v>0.25</v>
      </c>
      <c r="K1796">
        <v>0.33</v>
      </c>
      <c r="M1796" t="s">
        <v>75</v>
      </c>
      <c r="N1796" t="s">
        <v>24</v>
      </c>
      <c r="O1796" t="s">
        <v>21</v>
      </c>
    </row>
    <row r="1797" spans="1:17" x14ac:dyDescent="0.25">
      <c r="A1797">
        <v>0</v>
      </c>
      <c r="B1797" t="s">
        <v>91</v>
      </c>
      <c r="C1797" t="s">
        <v>36</v>
      </c>
      <c r="D1797" t="s">
        <v>54</v>
      </c>
      <c r="E1797" t="s">
        <v>18</v>
      </c>
      <c r="F1797" t="s">
        <v>31</v>
      </c>
      <c r="G1797">
        <v>24</v>
      </c>
      <c r="M1797" t="s">
        <v>21</v>
      </c>
    </row>
    <row r="1798" spans="1:17" x14ac:dyDescent="0.25">
      <c r="A1798">
        <v>0</v>
      </c>
      <c r="B1798" t="s">
        <v>91</v>
      </c>
      <c r="C1798" t="s">
        <v>38</v>
      </c>
      <c r="D1798" t="s">
        <v>54</v>
      </c>
      <c r="E1798" t="s">
        <v>18</v>
      </c>
      <c r="F1798" t="s">
        <v>26</v>
      </c>
      <c r="H1798" t="s">
        <v>19</v>
      </c>
      <c r="J1798">
        <v>12</v>
      </c>
      <c r="K1798">
        <v>14</v>
      </c>
      <c r="M1798" t="s">
        <v>21</v>
      </c>
    </row>
    <row r="1799" spans="1:17" x14ac:dyDescent="0.25">
      <c r="A1799">
        <v>0</v>
      </c>
      <c r="B1799" t="s">
        <v>91</v>
      </c>
      <c r="C1799" t="s">
        <v>38</v>
      </c>
      <c r="D1799" t="s">
        <v>54</v>
      </c>
      <c r="E1799" t="s">
        <v>20</v>
      </c>
      <c r="F1799" t="s">
        <v>74</v>
      </c>
      <c r="J1799">
        <v>0.25</v>
      </c>
      <c r="K1799">
        <v>0.33</v>
      </c>
      <c r="M1799" t="s">
        <v>75</v>
      </c>
      <c r="N1799" t="s">
        <v>21</v>
      </c>
      <c r="O1799" t="s">
        <v>62</v>
      </c>
      <c r="Q1799" t="str">
        <f>VLOOKUP(A1799&amp;C1799&amp;D1799,Sheet2!$A$1:$AA$177,11,FALSE)</f>
        <v>LocationType.Retail: 0.15;LocationType.Supermarket: 0.15;LocationType.FoodBeverage: 0.075;LocationType.Mall: 0.1;LocationType.Pharmacy: 0;LocationType.Accommodation: 0.525;</v>
      </c>
    </row>
    <row r="1800" spans="1:17" x14ac:dyDescent="0.25">
      <c r="A1800">
        <v>0</v>
      </c>
      <c r="B1800" t="s">
        <v>91</v>
      </c>
      <c r="C1800" t="s">
        <v>38</v>
      </c>
      <c r="D1800" t="s">
        <v>54</v>
      </c>
      <c r="E1800" t="s">
        <v>25</v>
      </c>
      <c r="F1800" t="s">
        <v>26</v>
      </c>
      <c r="H1800" t="s">
        <v>27</v>
      </c>
      <c r="I1800">
        <v>0.75</v>
      </c>
      <c r="J1800">
        <v>0.5</v>
      </c>
      <c r="K1800">
        <v>1</v>
      </c>
      <c r="M1800" t="s">
        <v>24</v>
      </c>
    </row>
    <row r="1801" spans="1:17" x14ac:dyDescent="0.25">
      <c r="A1801">
        <v>0</v>
      </c>
      <c r="B1801" t="s">
        <v>91</v>
      </c>
      <c r="C1801" t="s">
        <v>38</v>
      </c>
      <c r="D1801" t="s">
        <v>54</v>
      </c>
      <c r="E1801" t="s">
        <v>20</v>
      </c>
      <c r="F1801" t="s">
        <v>74</v>
      </c>
      <c r="J1801">
        <v>0.25</v>
      </c>
      <c r="K1801">
        <v>0.33</v>
      </c>
      <c r="M1801" t="s">
        <v>75</v>
      </c>
      <c r="N1801" t="s">
        <v>24</v>
      </c>
      <c r="O1801" t="s">
        <v>21</v>
      </c>
      <c r="P1801">
        <v>1000</v>
      </c>
    </row>
    <row r="1802" spans="1:17" x14ac:dyDescent="0.25">
      <c r="A1802">
        <v>0</v>
      </c>
      <c r="B1802" t="s">
        <v>91</v>
      </c>
      <c r="C1802" t="s">
        <v>38</v>
      </c>
      <c r="D1802" t="s">
        <v>54</v>
      </c>
      <c r="E1802" t="s">
        <v>18</v>
      </c>
      <c r="F1802" t="s">
        <v>26</v>
      </c>
      <c r="H1802" t="s">
        <v>19</v>
      </c>
      <c r="J1802">
        <v>1</v>
      </c>
      <c r="K1802">
        <v>2</v>
      </c>
      <c r="M1802" t="s">
        <v>21</v>
      </c>
    </row>
    <row r="1803" spans="1:17" x14ac:dyDescent="0.25">
      <c r="A1803">
        <v>0</v>
      </c>
      <c r="B1803" t="s">
        <v>91</v>
      </c>
      <c r="C1803" t="s">
        <v>38</v>
      </c>
      <c r="D1803" t="s">
        <v>54</v>
      </c>
      <c r="E1803" t="s">
        <v>20</v>
      </c>
      <c r="F1803" t="s">
        <v>74</v>
      </c>
      <c r="J1803">
        <v>0.25</v>
      </c>
      <c r="K1803">
        <v>0.33</v>
      </c>
      <c r="M1803" t="s">
        <v>75</v>
      </c>
      <c r="N1803" t="s">
        <v>21</v>
      </c>
      <c r="O1803" t="s">
        <v>29</v>
      </c>
      <c r="P1803">
        <v>2500</v>
      </c>
      <c r="Q1803" t="str">
        <f>VLOOKUP(A1803&amp;C1803&amp;D1803,Sheet2!$A$1:$AX$1496,23,FALSE)</f>
        <v>LocationType.BarRestaurant:0.3;LocationType.Park:0.35;LocationType.Recreation:0;LocationType.Accommodation:0.35;</v>
      </c>
    </row>
    <row r="1804" spans="1:17" x14ac:dyDescent="0.25">
      <c r="A1804">
        <v>0</v>
      </c>
      <c r="B1804" t="s">
        <v>91</v>
      </c>
      <c r="C1804" t="s">
        <v>38</v>
      </c>
      <c r="D1804" t="s">
        <v>54</v>
      </c>
      <c r="E1804" t="s">
        <v>30</v>
      </c>
      <c r="F1804" t="s">
        <v>26</v>
      </c>
      <c r="H1804" t="s">
        <v>27</v>
      </c>
      <c r="I1804">
        <v>1.5</v>
      </c>
      <c r="J1804">
        <v>1</v>
      </c>
      <c r="K1804">
        <v>2</v>
      </c>
      <c r="M1804" t="s">
        <v>24</v>
      </c>
    </row>
    <row r="1805" spans="1:17" x14ac:dyDescent="0.25">
      <c r="A1805">
        <v>0</v>
      </c>
      <c r="B1805" t="s">
        <v>91</v>
      </c>
      <c r="C1805" t="s">
        <v>38</v>
      </c>
      <c r="D1805" t="s">
        <v>54</v>
      </c>
      <c r="E1805" t="s">
        <v>20</v>
      </c>
      <c r="F1805" t="s">
        <v>74</v>
      </c>
      <c r="J1805">
        <v>0.25</v>
      </c>
      <c r="K1805">
        <v>0.33</v>
      </c>
      <c r="M1805" t="s">
        <v>75</v>
      </c>
      <c r="N1805" t="s">
        <v>24</v>
      </c>
      <c r="O1805" t="s">
        <v>21</v>
      </c>
    </row>
    <row r="1806" spans="1:17" x14ac:dyDescent="0.25">
      <c r="A1806">
        <v>0</v>
      </c>
      <c r="B1806" t="s">
        <v>91</v>
      </c>
      <c r="C1806" t="s">
        <v>38</v>
      </c>
      <c r="D1806" t="s">
        <v>54</v>
      </c>
      <c r="E1806" t="s">
        <v>18</v>
      </c>
      <c r="F1806" t="s">
        <v>31</v>
      </c>
      <c r="G1806">
        <v>24</v>
      </c>
      <c r="M1806" t="s">
        <v>21</v>
      </c>
    </row>
    <row r="1807" spans="1:17" x14ac:dyDescent="0.25">
      <c r="A1807">
        <v>0</v>
      </c>
      <c r="B1807" t="s">
        <v>91</v>
      </c>
      <c r="C1807" t="s">
        <v>37</v>
      </c>
      <c r="D1807" t="s">
        <v>54</v>
      </c>
      <c r="E1807" t="s">
        <v>18</v>
      </c>
      <c r="F1807" t="s">
        <v>26</v>
      </c>
      <c r="H1807" t="s">
        <v>27</v>
      </c>
      <c r="I1807">
        <v>7.5</v>
      </c>
      <c r="J1807">
        <v>6</v>
      </c>
      <c r="K1807">
        <v>8</v>
      </c>
      <c r="M1807" t="s">
        <v>21</v>
      </c>
    </row>
    <row r="1808" spans="1:17" x14ac:dyDescent="0.25">
      <c r="A1808">
        <v>0</v>
      </c>
      <c r="B1808" t="s">
        <v>91</v>
      </c>
      <c r="C1808" t="s">
        <v>37</v>
      </c>
      <c r="D1808" t="s">
        <v>54</v>
      </c>
      <c r="E1808" t="s">
        <v>20</v>
      </c>
      <c r="F1808" t="s">
        <v>74</v>
      </c>
      <c r="J1808">
        <v>0.25</v>
      </c>
      <c r="K1808">
        <v>0.33</v>
      </c>
      <c r="M1808" t="s">
        <v>75</v>
      </c>
      <c r="N1808" t="s">
        <v>21</v>
      </c>
      <c r="O1808" t="s">
        <v>22</v>
      </c>
    </row>
    <row r="1809" spans="1:17" x14ac:dyDescent="0.25">
      <c r="A1809">
        <v>0</v>
      </c>
      <c r="B1809" t="s">
        <v>91</v>
      </c>
      <c r="C1809" t="s">
        <v>37</v>
      </c>
      <c r="D1809" t="s">
        <v>54</v>
      </c>
      <c r="E1809" t="s">
        <v>23</v>
      </c>
      <c r="F1809" t="s">
        <v>26</v>
      </c>
      <c r="H1809" t="s">
        <v>19</v>
      </c>
      <c r="J1809">
        <v>6</v>
      </c>
      <c r="K1809">
        <v>7.5</v>
      </c>
      <c r="M1809" t="s">
        <v>22</v>
      </c>
    </row>
    <row r="1810" spans="1:17" x14ac:dyDescent="0.25">
      <c r="A1810">
        <v>0</v>
      </c>
      <c r="B1810" t="s">
        <v>91</v>
      </c>
      <c r="C1810" t="s">
        <v>37</v>
      </c>
      <c r="D1810" t="s">
        <v>54</v>
      </c>
      <c r="E1810" t="s">
        <v>20</v>
      </c>
      <c r="F1810" t="s">
        <v>74</v>
      </c>
      <c r="J1810">
        <v>0.25</v>
      </c>
      <c r="K1810">
        <v>0.33</v>
      </c>
      <c r="M1810" t="s">
        <v>75</v>
      </c>
      <c r="N1810" t="s">
        <v>24</v>
      </c>
      <c r="O1810" t="s">
        <v>21</v>
      </c>
    </row>
    <row r="1811" spans="1:17" x14ac:dyDescent="0.25">
      <c r="A1811">
        <v>0</v>
      </c>
      <c r="B1811" t="s">
        <v>91</v>
      </c>
      <c r="C1811" t="s">
        <v>37</v>
      </c>
      <c r="D1811" t="s">
        <v>54</v>
      </c>
      <c r="E1811" t="s">
        <v>28</v>
      </c>
      <c r="F1811" t="s">
        <v>26</v>
      </c>
      <c r="H1811" t="s">
        <v>27</v>
      </c>
      <c r="I1811">
        <v>1.5</v>
      </c>
      <c r="J1811">
        <v>1</v>
      </c>
      <c r="K1811">
        <v>2</v>
      </c>
      <c r="M1811" t="s">
        <v>21</v>
      </c>
    </row>
    <row r="1812" spans="1:17" x14ac:dyDescent="0.25">
      <c r="A1812">
        <v>0</v>
      </c>
      <c r="B1812" t="s">
        <v>91</v>
      </c>
      <c r="C1812" t="s">
        <v>37</v>
      </c>
      <c r="D1812" t="s">
        <v>54</v>
      </c>
      <c r="E1812" t="s">
        <v>20</v>
      </c>
      <c r="F1812" t="s">
        <v>74</v>
      </c>
      <c r="J1812">
        <v>0.25</v>
      </c>
      <c r="K1812">
        <v>0.33</v>
      </c>
      <c r="M1812" t="s">
        <v>75</v>
      </c>
      <c r="N1812" t="s">
        <v>24</v>
      </c>
      <c r="O1812" t="s">
        <v>29</v>
      </c>
      <c r="P1812">
        <v>2500</v>
      </c>
      <c r="Q1812" t="str">
        <f>VLOOKUP(A1812&amp;C1812&amp;D1812,Sheet2!$A$1:$AX$1496,23,FALSE)</f>
        <v>LocationType.BarRestaurant:0.3;LocationType.Park:0.1;LocationType.Recreation:0.05;LocationType.Accommodation:0.55;</v>
      </c>
    </row>
    <row r="1813" spans="1:17" x14ac:dyDescent="0.25">
      <c r="A1813">
        <v>0</v>
      </c>
      <c r="B1813" t="s">
        <v>91</v>
      </c>
      <c r="C1813" t="s">
        <v>37</v>
      </c>
      <c r="D1813" t="s">
        <v>54</v>
      </c>
      <c r="E1813" t="s">
        <v>30</v>
      </c>
      <c r="F1813" t="s">
        <v>26</v>
      </c>
      <c r="H1813" t="s">
        <v>27</v>
      </c>
      <c r="I1813">
        <v>3</v>
      </c>
      <c r="J1813">
        <v>2</v>
      </c>
      <c r="K1813">
        <v>5</v>
      </c>
      <c r="M1813" t="s">
        <v>24</v>
      </c>
    </row>
    <row r="1814" spans="1:17" x14ac:dyDescent="0.25">
      <c r="A1814">
        <v>0</v>
      </c>
      <c r="B1814" t="s">
        <v>91</v>
      </c>
      <c r="C1814" t="s">
        <v>37</v>
      </c>
      <c r="D1814" t="s">
        <v>54</v>
      </c>
      <c r="E1814" t="s">
        <v>20</v>
      </c>
      <c r="F1814" t="s">
        <v>74</v>
      </c>
      <c r="J1814">
        <v>0.25</v>
      </c>
      <c r="K1814">
        <v>0.33</v>
      </c>
      <c r="M1814" t="s">
        <v>75</v>
      </c>
      <c r="N1814" t="s">
        <v>24</v>
      </c>
      <c r="O1814" t="s">
        <v>21</v>
      </c>
      <c r="P1814">
        <v>1000</v>
      </c>
    </row>
    <row r="1815" spans="1:17" x14ac:dyDescent="0.25">
      <c r="A1815">
        <v>0</v>
      </c>
      <c r="B1815" t="s">
        <v>91</v>
      </c>
      <c r="C1815" t="s">
        <v>37</v>
      </c>
      <c r="D1815" t="s">
        <v>54</v>
      </c>
      <c r="E1815" t="s">
        <v>18</v>
      </c>
      <c r="F1815" t="s">
        <v>31</v>
      </c>
      <c r="G1815">
        <v>24</v>
      </c>
      <c r="M1815" t="s">
        <v>21</v>
      </c>
    </row>
    <row r="1816" spans="1:17" x14ac:dyDescent="0.25">
      <c r="A1816">
        <v>0</v>
      </c>
      <c r="B1816" t="s">
        <v>43</v>
      </c>
      <c r="C1816" t="s">
        <v>17</v>
      </c>
      <c r="D1816" t="s">
        <v>54</v>
      </c>
      <c r="E1816" t="s">
        <v>18</v>
      </c>
      <c r="F1816" t="s">
        <v>26</v>
      </c>
      <c r="H1816" t="s">
        <v>27</v>
      </c>
      <c r="I1816">
        <v>7.5</v>
      </c>
      <c r="J1816">
        <v>6</v>
      </c>
      <c r="K1816">
        <v>8</v>
      </c>
      <c r="M1816" t="s">
        <v>21</v>
      </c>
    </row>
    <row r="1817" spans="1:17" x14ac:dyDescent="0.25">
      <c r="A1817">
        <v>0</v>
      </c>
      <c r="B1817" t="s">
        <v>43</v>
      </c>
      <c r="C1817" t="s">
        <v>17</v>
      </c>
      <c r="D1817" t="s">
        <v>54</v>
      </c>
      <c r="E1817" t="s">
        <v>20</v>
      </c>
      <c r="F1817" t="s">
        <v>74</v>
      </c>
      <c r="J1817">
        <v>0.25</v>
      </c>
      <c r="K1817">
        <v>0.33</v>
      </c>
      <c r="M1817" t="s">
        <v>75</v>
      </c>
      <c r="N1817" t="s">
        <v>21</v>
      </c>
      <c r="O1817" t="s">
        <v>22</v>
      </c>
    </row>
    <row r="1818" spans="1:17" x14ac:dyDescent="0.25">
      <c r="A1818">
        <v>0</v>
      </c>
      <c r="B1818" t="s">
        <v>43</v>
      </c>
      <c r="C1818" t="s">
        <v>17</v>
      </c>
      <c r="D1818" t="s">
        <v>54</v>
      </c>
      <c r="E1818" t="s">
        <v>23</v>
      </c>
      <c r="F1818" t="s">
        <v>26</v>
      </c>
      <c r="H1818" t="s">
        <v>19</v>
      </c>
      <c r="J1818">
        <v>6</v>
      </c>
      <c r="K1818">
        <v>8</v>
      </c>
      <c r="M1818" t="s">
        <v>22</v>
      </c>
    </row>
    <row r="1819" spans="1:17" x14ac:dyDescent="0.25">
      <c r="A1819">
        <v>0</v>
      </c>
      <c r="B1819" t="s">
        <v>43</v>
      </c>
      <c r="C1819" t="s">
        <v>17</v>
      </c>
      <c r="D1819" t="s">
        <v>54</v>
      </c>
      <c r="E1819" t="s">
        <v>20</v>
      </c>
      <c r="F1819" t="s">
        <v>74</v>
      </c>
      <c r="J1819">
        <v>0.25</v>
      </c>
      <c r="K1819">
        <v>0.33</v>
      </c>
      <c r="M1819" t="s">
        <v>75</v>
      </c>
      <c r="N1819" t="s">
        <v>24</v>
      </c>
      <c r="O1819" t="s">
        <v>21</v>
      </c>
    </row>
    <row r="1820" spans="1:17" x14ac:dyDescent="0.25">
      <c r="A1820">
        <v>0</v>
      </c>
      <c r="B1820" t="s">
        <v>43</v>
      </c>
      <c r="C1820" t="s">
        <v>17</v>
      </c>
      <c r="D1820" t="s">
        <v>54</v>
      </c>
      <c r="E1820" t="s">
        <v>18</v>
      </c>
      <c r="F1820" t="s">
        <v>26</v>
      </c>
      <c r="H1820" t="s">
        <v>19</v>
      </c>
      <c r="I1820">
        <v>0.54</v>
      </c>
      <c r="J1820">
        <v>0.08</v>
      </c>
      <c r="K1820">
        <v>0.25</v>
      </c>
      <c r="M1820" t="s">
        <v>24</v>
      </c>
    </row>
    <row r="1821" spans="1:17" x14ac:dyDescent="0.25">
      <c r="A1821">
        <v>0</v>
      </c>
      <c r="B1821" t="s">
        <v>43</v>
      </c>
      <c r="C1821" t="s">
        <v>17</v>
      </c>
      <c r="D1821" t="s">
        <v>54</v>
      </c>
      <c r="E1821" t="s">
        <v>20</v>
      </c>
      <c r="F1821" t="s">
        <v>74</v>
      </c>
      <c r="J1821">
        <v>0.25</v>
      </c>
      <c r="K1821">
        <v>0.33</v>
      </c>
      <c r="M1821" t="s">
        <v>75</v>
      </c>
      <c r="N1821" t="s">
        <v>24</v>
      </c>
      <c r="O1821" t="s">
        <v>62</v>
      </c>
      <c r="Q1821" t="str">
        <f>VLOOKUP(A1821&amp;C1821&amp;D1821,Sheet2!$A$1:$AA$177,11,FALSE)</f>
        <v>LocationType.Retail: 0.048;LocationType.Supermarket: 0.3;LocationType.FoodBeverage: 0.32;LocationType.Mall: 0.048;LocationType.Pharmacy: 0.03;LocationType.Accommodation: 0.254;</v>
      </c>
    </row>
    <row r="1822" spans="1:17" x14ac:dyDescent="0.25">
      <c r="A1822">
        <v>0</v>
      </c>
      <c r="B1822" t="s">
        <v>43</v>
      </c>
      <c r="C1822" t="s">
        <v>17</v>
      </c>
      <c r="D1822" t="s">
        <v>54</v>
      </c>
      <c r="E1822" t="s">
        <v>25</v>
      </c>
      <c r="F1822" t="s">
        <v>26</v>
      </c>
      <c r="H1822" t="s">
        <v>27</v>
      </c>
      <c r="I1822">
        <v>0.54</v>
      </c>
      <c r="J1822">
        <v>0.25</v>
      </c>
      <c r="K1822">
        <v>0.75</v>
      </c>
      <c r="M1822" t="s">
        <v>24</v>
      </c>
    </row>
    <row r="1823" spans="1:17" x14ac:dyDescent="0.25">
      <c r="A1823">
        <v>0</v>
      </c>
      <c r="B1823" t="s">
        <v>43</v>
      </c>
      <c r="C1823" t="s">
        <v>17</v>
      </c>
      <c r="D1823" t="s">
        <v>54</v>
      </c>
      <c r="E1823" t="s">
        <v>20</v>
      </c>
      <c r="F1823" t="s">
        <v>74</v>
      </c>
      <c r="I1823">
        <v>0.54</v>
      </c>
      <c r="J1823">
        <v>0.16</v>
      </c>
      <c r="K1823">
        <v>0.25</v>
      </c>
      <c r="M1823" t="s">
        <v>75</v>
      </c>
      <c r="N1823" t="s">
        <v>24</v>
      </c>
      <c r="O1823" t="s">
        <v>21</v>
      </c>
    </row>
    <row r="1824" spans="1:17" x14ac:dyDescent="0.25">
      <c r="A1824">
        <v>0</v>
      </c>
      <c r="B1824" t="s">
        <v>43</v>
      </c>
      <c r="C1824" t="s">
        <v>17</v>
      </c>
      <c r="D1824" t="s">
        <v>54</v>
      </c>
      <c r="E1824" t="s">
        <v>28</v>
      </c>
      <c r="F1824" t="s">
        <v>26</v>
      </c>
      <c r="H1824" t="s">
        <v>27</v>
      </c>
      <c r="I1824">
        <v>0.75</v>
      </c>
      <c r="J1824">
        <v>0.5</v>
      </c>
      <c r="K1824">
        <v>1</v>
      </c>
      <c r="M1824" t="s">
        <v>21</v>
      </c>
    </row>
    <row r="1825" spans="1:17" x14ac:dyDescent="0.25">
      <c r="A1825">
        <v>0</v>
      </c>
      <c r="B1825" t="s">
        <v>43</v>
      </c>
      <c r="C1825" t="s">
        <v>17</v>
      </c>
      <c r="D1825" t="s">
        <v>54</v>
      </c>
      <c r="E1825" t="s">
        <v>20</v>
      </c>
      <c r="F1825" t="s">
        <v>74</v>
      </c>
      <c r="J1825">
        <v>0.25</v>
      </c>
      <c r="K1825">
        <v>0.33</v>
      </c>
      <c r="M1825" t="s">
        <v>75</v>
      </c>
      <c r="N1825" t="s">
        <v>24</v>
      </c>
      <c r="O1825" t="s">
        <v>29</v>
      </c>
      <c r="P1825">
        <v>2500</v>
      </c>
      <c r="Q1825" t="str">
        <f>VLOOKUP(A1825&amp;C1825&amp;D1825,Sheet2!$A$1:$AX$1496,23,FALSE)</f>
        <v>LocationType.BarRestaurant:0.2;LocationType.Park:0.25;LocationType.Recreation:0.05;LocationType.Accommodation:0.5;</v>
      </c>
    </row>
    <row r="1826" spans="1:17" x14ac:dyDescent="0.25">
      <c r="A1826">
        <v>0</v>
      </c>
      <c r="B1826" t="s">
        <v>43</v>
      </c>
      <c r="C1826" t="s">
        <v>17</v>
      </c>
      <c r="D1826" t="s">
        <v>54</v>
      </c>
      <c r="E1826" t="s">
        <v>30</v>
      </c>
      <c r="F1826" t="s">
        <v>26</v>
      </c>
      <c r="H1826" t="s">
        <v>27</v>
      </c>
      <c r="I1826">
        <v>2.5</v>
      </c>
      <c r="J1826">
        <v>0.5</v>
      </c>
      <c r="K1826">
        <v>3</v>
      </c>
      <c r="M1826" t="s">
        <v>24</v>
      </c>
    </row>
    <row r="1827" spans="1:17" x14ac:dyDescent="0.25">
      <c r="A1827">
        <v>0</v>
      </c>
      <c r="B1827" t="s">
        <v>43</v>
      </c>
      <c r="C1827" t="s">
        <v>17</v>
      </c>
      <c r="D1827" t="s">
        <v>54</v>
      </c>
      <c r="E1827" t="s">
        <v>20</v>
      </c>
      <c r="F1827" t="s">
        <v>74</v>
      </c>
      <c r="J1827">
        <v>0.25</v>
      </c>
      <c r="K1827">
        <v>0.33</v>
      </c>
      <c r="M1827" t="s">
        <v>75</v>
      </c>
      <c r="N1827" t="s">
        <v>24</v>
      </c>
      <c r="O1827" t="s">
        <v>21</v>
      </c>
    </row>
    <row r="1828" spans="1:17" x14ac:dyDescent="0.25">
      <c r="A1828">
        <v>0</v>
      </c>
      <c r="B1828" t="s">
        <v>43</v>
      </c>
      <c r="C1828" t="s">
        <v>17</v>
      </c>
      <c r="D1828" t="s">
        <v>54</v>
      </c>
      <c r="E1828" t="s">
        <v>18</v>
      </c>
      <c r="F1828" t="s">
        <v>31</v>
      </c>
      <c r="G1828">
        <v>24</v>
      </c>
      <c r="M1828" t="s">
        <v>21</v>
      </c>
    </row>
    <row r="1829" spans="1:17" x14ac:dyDescent="0.25">
      <c r="A1829">
        <v>0</v>
      </c>
      <c r="B1829" t="s">
        <v>43</v>
      </c>
      <c r="C1829" t="s">
        <v>36</v>
      </c>
      <c r="D1829" t="s">
        <v>54</v>
      </c>
      <c r="E1829" t="s">
        <v>18</v>
      </c>
      <c r="F1829" t="s">
        <v>26</v>
      </c>
      <c r="H1829" t="s">
        <v>19</v>
      </c>
      <c r="J1829">
        <v>12</v>
      </c>
      <c r="K1829">
        <v>14</v>
      </c>
      <c r="M1829" t="s">
        <v>21</v>
      </c>
    </row>
    <row r="1830" spans="1:17" x14ac:dyDescent="0.25">
      <c r="A1830">
        <v>0</v>
      </c>
      <c r="B1830" t="s">
        <v>43</v>
      </c>
      <c r="C1830" t="s">
        <v>36</v>
      </c>
      <c r="D1830" t="s">
        <v>54</v>
      </c>
      <c r="E1830" t="s">
        <v>34</v>
      </c>
      <c r="F1830" t="s">
        <v>26</v>
      </c>
      <c r="H1830" t="s">
        <v>19</v>
      </c>
      <c r="J1830">
        <v>1</v>
      </c>
      <c r="K1830">
        <v>2</v>
      </c>
      <c r="M1830" t="s">
        <v>24</v>
      </c>
    </row>
    <row r="1831" spans="1:17" x14ac:dyDescent="0.25">
      <c r="A1831">
        <v>0</v>
      </c>
      <c r="B1831" t="s">
        <v>43</v>
      </c>
      <c r="C1831" t="s">
        <v>36</v>
      </c>
      <c r="D1831" t="s">
        <v>54</v>
      </c>
      <c r="E1831" t="s">
        <v>20</v>
      </c>
      <c r="F1831" t="s">
        <v>74</v>
      </c>
      <c r="J1831">
        <v>0.25</v>
      </c>
      <c r="K1831">
        <v>0.33</v>
      </c>
      <c r="M1831" t="s">
        <v>75</v>
      </c>
      <c r="N1831" t="s">
        <v>24</v>
      </c>
      <c r="O1831" t="s">
        <v>29</v>
      </c>
      <c r="P1831">
        <v>2500</v>
      </c>
      <c r="Q1831" t="str">
        <f>VLOOKUP(A1831&amp;C1831&amp;D1831,Sheet2!$A$1:$AX$1496,23,FALSE)</f>
        <v>LocationType.BarRestaurant:0.35;LocationType.Park:0;LocationType.Recreation:0.35;LocationType.Accommodation:0.3;</v>
      </c>
    </row>
    <row r="1832" spans="1:17" x14ac:dyDescent="0.25">
      <c r="A1832">
        <v>0</v>
      </c>
      <c r="B1832" t="s">
        <v>43</v>
      </c>
      <c r="C1832" t="s">
        <v>36</v>
      </c>
      <c r="D1832" t="s">
        <v>54</v>
      </c>
      <c r="E1832" t="s">
        <v>30</v>
      </c>
      <c r="F1832" t="s">
        <v>26</v>
      </c>
      <c r="H1832" t="s">
        <v>27</v>
      </c>
      <c r="I1832">
        <v>2.5</v>
      </c>
      <c r="J1832">
        <v>0.5</v>
      </c>
      <c r="K1832">
        <v>4</v>
      </c>
      <c r="M1832" t="s">
        <v>24</v>
      </c>
    </row>
    <row r="1833" spans="1:17" x14ac:dyDescent="0.25">
      <c r="A1833">
        <v>0</v>
      </c>
      <c r="B1833" t="s">
        <v>43</v>
      </c>
      <c r="C1833" t="s">
        <v>36</v>
      </c>
      <c r="D1833" t="s">
        <v>54</v>
      </c>
      <c r="E1833" t="s">
        <v>20</v>
      </c>
      <c r="F1833" t="s">
        <v>74</v>
      </c>
      <c r="J1833">
        <v>0.25</v>
      </c>
      <c r="K1833">
        <v>0.33</v>
      </c>
      <c r="M1833" t="s">
        <v>75</v>
      </c>
      <c r="N1833" t="s">
        <v>24</v>
      </c>
      <c r="O1833" t="s">
        <v>21</v>
      </c>
    </row>
    <row r="1834" spans="1:17" x14ac:dyDescent="0.25">
      <c r="A1834">
        <v>0</v>
      </c>
      <c r="B1834" t="s">
        <v>43</v>
      </c>
      <c r="C1834" t="s">
        <v>36</v>
      </c>
      <c r="D1834" t="s">
        <v>54</v>
      </c>
      <c r="E1834" t="s">
        <v>18</v>
      </c>
      <c r="F1834" t="s">
        <v>31</v>
      </c>
      <c r="G1834">
        <v>24</v>
      </c>
      <c r="M1834" t="s">
        <v>21</v>
      </c>
    </row>
    <row r="1835" spans="1:17" x14ac:dyDescent="0.25">
      <c r="A1835">
        <v>0</v>
      </c>
      <c r="B1835" t="s">
        <v>43</v>
      </c>
      <c r="C1835" t="s">
        <v>38</v>
      </c>
      <c r="D1835" t="s">
        <v>54</v>
      </c>
      <c r="E1835" t="s">
        <v>18</v>
      </c>
      <c r="F1835" t="s">
        <v>26</v>
      </c>
      <c r="H1835" t="s">
        <v>19</v>
      </c>
      <c r="J1835">
        <v>12</v>
      </c>
      <c r="K1835">
        <v>14</v>
      </c>
      <c r="M1835" t="s">
        <v>21</v>
      </c>
    </row>
    <row r="1836" spans="1:17" x14ac:dyDescent="0.25">
      <c r="A1836">
        <v>0</v>
      </c>
      <c r="B1836" t="s">
        <v>43</v>
      </c>
      <c r="C1836" t="s">
        <v>38</v>
      </c>
      <c r="D1836" t="s">
        <v>54</v>
      </c>
      <c r="E1836" t="s">
        <v>20</v>
      </c>
      <c r="F1836" t="s">
        <v>74</v>
      </c>
      <c r="J1836">
        <v>0.25</v>
      </c>
      <c r="K1836">
        <v>0.33</v>
      </c>
      <c r="M1836" t="s">
        <v>75</v>
      </c>
      <c r="N1836" t="s">
        <v>21</v>
      </c>
      <c r="O1836" t="s">
        <v>62</v>
      </c>
      <c r="Q1836" t="str">
        <f>VLOOKUP(A1836&amp;C1836&amp;D1836,Sheet2!$A$1:$AA$177,11,FALSE)</f>
        <v>LocationType.Retail: 0.15;LocationType.Supermarket: 0.15;LocationType.FoodBeverage: 0.075;LocationType.Mall: 0.1;LocationType.Pharmacy: 0;LocationType.Accommodation: 0.525;</v>
      </c>
    </row>
    <row r="1837" spans="1:17" x14ac:dyDescent="0.25">
      <c r="A1837">
        <v>0</v>
      </c>
      <c r="B1837" t="s">
        <v>43</v>
      </c>
      <c r="C1837" t="s">
        <v>38</v>
      </c>
      <c r="D1837" t="s">
        <v>54</v>
      </c>
      <c r="E1837" t="s">
        <v>25</v>
      </c>
      <c r="F1837" t="s">
        <v>26</v>
      </c>
      <c r="H1837" t="s">
        <v>27</v>
      </c>
      <c r="I1837">
        <v>0.75</v>
      </c>
      <c r="J1837">
        <v>0.5</v>
      </c>
      <c r="K1837">
        <v>1</v>
      </c>
      <c r="M1837" t="s">
        <v>24</v>
      </c>
    </row>
    <row r="1838" spans="1:17" x14ac:dyDescent="0.25">
      <c r="A1838">
        <v>0</v>
      </c>
      <c r="B1838" t="s">
        <v>43</v>
      </c>
      <c r="C1838" t="s">
        <v>38</v>
      </c>
      <c r="D1838" t="s">
        <v>54</v>
      </c>
      <c r="E1838" t="s">
        <v>20</v>
      </c>
      <c r="F1838" t="s">
        <v>74</v>
      </c>
      <c r="J1838">
        <v>0.25</v>
      </c>
      <c r="K1838">
        <v>0.33</v>
      </c>
      <c r="M1838" t="s">
        <v>75</v>
      </c>
      <c r="N1838" t="s">
        <v>24</v>
      </c>
      <c r="O1838" t="s">
        <v>21</v>
      </c>
      <c r="P1838">
        <v>1000</v>
      </c>
    </row>
    <row r="1839" spans="1:17" x14ac:dyDescent="0.25">
      <c r="A1839">
        <v>0</v>
      </c>
      <c r="B1839" t="s">
        <v>43</v>
      </c>
      <c r="C1839" t="s">
        <v>38</v>
      </c>
      <c r="D1839" t="s">
        <v>54</v>
      </c>
      <c r="E1839" t="s">
        <v>18</v>
      </c>
      <c r="F1839" t="s">
        <v>26</v>
      </c>
      <c r="H1839" t="s">
        <v>19</v>
      </c>
      <c r="J1839">
        <v>1</v>
      </c>
      <c r="K1839">
        <v>2</v>
      </c>
      <c r="M1839" t="s">
        <v>21</v>
      </c>
    </row>
    <row r="1840" spans="1:17" x14ac:dyDescent="0.25">
      <c r="A1840">
        <v>0</v>
      </c>
      <c r="B1840" t="s">
        <v>43</v>
      </c>
      <c r="C1840" t="s">
        <v>38</v>
      </c>
      <c r="D1840" t="s">
        <v>54</v>
      </c>
      <c r="E1840" t="s">
        <v>20</v>
      </c>
      <c r="F1840" t="s">
        <v>74</v>
      </c>
      <c r="J1840">
        <v>0.25</v>
      </c>
      <c r="K1840">
        <v>0.33</v>
      </c>
      <c r="M1840" t="s">
        <v>75</v>
      </c>
      <c r="N1840" t="s">
        <v>21</v>
      </c>
      <c r="O1840" t="s">
        <v>29</v>
      </c>
      <c r="P1840">
        <v>2500</v>
      </c>
      <c r="Q1840" t="str">
        <f>VLOOKUP(A1840&amp;C1840&amp;D1840,Sheet2!$A$1:$AX$1496,23,FALSE)</f>
        <v>LocationType.BarRestaurant:0.3;LocationType.Park:0.35;LocationType.Recreation:0;LocationType.Accommodation:0.35;</v>
      </c>
    </row>
    <row r="1841" spans="1:17" x14ac:dyDescent="0.25">
      <c r="A1841">
        <v>0</v>
      </c>
      <c r="B1841" t="s">
        <v>43</v>
      </c>
      <c r="C1841" t="s">
        <v>38</v>
      </c>
      <c r="D1841" t="s">
        <v>54</v>
      </c>
      <c r="E1841" t="s">
        <v>30</v>
      </c>
      <c r="F1841" t="s">
        <v>26</v>
      </c>
      <c r="H1841" t="s">
        <v>27</v>
      </c>
      <c r="I1841">
        <v>1.5</v>
      </c>
      <c r="J1841">
        <v>1</v>
      </c>
      <c r="K1841">
        <v>2</v>
      </c>
      <c r="M1841" t="s">
        <v>24</v>
      </c>
    </row>
    <row r="1842" spans="1:17" x14ac:dyDescent="0.25">
      <c r="A1842">
        <v>0</v>
      </c>
      <c r="B1842" t="s">
        <v>43</v>
      </c>
      <c r="C1842" t="s">
        <v>38</v>
      </c>
      <c r="D1842" t="s">
        <v>54</v>
      </c>
      <c r="E1842" t="s">
        <v>20</v>
      </c>
      <c r="F1842" t="s">
        <v>74</v>
      </c>
      <c r="J1842">
        <v>0.25</v>
      </c>
      <c r="K1842">
        <v>0.33</v>
      </c>
      <c r="M1842" t="s">
        <v>75</v>
      </c>
      <c r="N1842" t="s">
        <v>24</v>
      </c>
      <c r="O1842" t="s">
        <v>21</v>
      </c>
    </row>
    <row r="1843" spans="1:17" x14ac:dyDescent="0.25">
      <c r="A1843">
        <v>0</v>
      </c>
      <c r="B1843" t="s">
        <v>43</v>
      </c>
      <c r="C1843" t="s">
        <v>38</v>
      </c>
      <c r="D1843" t="s">
        <v>54</v>
      </c>
      <c r="E1843" t="s">
        <v>18</v>
      </c>
      <c r="F1843" t="s">
        <v>31</v>
      </c>
      <c r="G1843">
        <v>24</v>
      </c>
      <c r="M1843" t="s">
        <v>21</v>
      </c>
    </row>
    <row r="1844" spans="1:17" x14ac:dyDescent="0.25">
      <c r="A1844">
        <v>0</v>
      </c>
      <c r="B1844" t="s">
        <v>43</v>
      </c>
      <c r="C1844" t="s">
        <v>37</v>
      </c>
      <c r="D1844" t="s">
        <v>54</v>
      </c>
      <c r="E1844" t="s">
        <v>18</v>
      </c>
      <c r="F1844" t="s">
        <v>26</v>
      </c>
      <c r="H1844" t="s">
        <v>27</v>
      </c>
      <c r="I1844">
        <v>7.5</v>
      </c>
      <c r="J1844">
        <v>6</v>
      </c>
      <c r="K1844">
        <v>8</v>
      </c>
      <c r="M1844" t="s">
        <v>21</v>
      </c>
    </row>
    <row r="1845" spans="1:17" x14ac:dyDescent="0.25">
      <c r="A1845">
        <v>0</v>
      </c>
      <c r="B1845" t="s">
        <v>43</v>
      </c>
      <c r="C1845" t="s">
        <v>37</v>
      </c>
      <c r="D1845" t="s">
        <v>54</v>
      </c>
      <c r="E1845" t="s">
        <v>20</v>
      </c>
      <c r="F1845" t="s">
        <v>74</v>
      </c>
      <c r="J1845">
        <v>0.25</v>
      </c>
      <c r="K1845">
        <v>0.33</v>
      </c>
      <c r="M1845" t="s">
        <v>75</v>
      </c>
      <c r="N1845" t="s">
        <v>21</v>
      </c>
      <c r="O1845" t="s">
        <v>22</v>
      </c>
    </row>
    <row r="1846" spans="1:17" x14ac:dyDescent="0.25">
      <c r="A1846">
        <v>0</v>
      </c>
      <c r="B1846" t="s">
        <v>43</v>
      </c>
      <c r="C1846" t="s">
        <v>37</v>
      </c>
      <c r="D1846" t="s">
        <v>54</v>
      </c>
      <c r="E1846" t="s">
        <v>23</v>
      </c>
      <c r="F1846" t="s">
        <v>26</v>
      </c>
      <c r="H1846" t="s">
        <v>19</v>
      </c>
      <c r="J1846">
        <v>6</v>
      </c>
      <c r="K1846">
        <v>7.5</v>
      </c>
      <c r="M1846" t="s">
        <v>22</v>
      </c>
    </row>
    <row r="1847" spans="1:17" x14ac:dyDescent="0.25">
      <c r="A1847">
        <v>0</v>
      </c>
      <c r="B1847" t="s">
        <v>43</v>
      </c>
      <c r="C1847" t="s">
        <v>37</v>
      </c>
      <c r="D1847" t="s">
        <v>54</v>
      </c>
      <c r="E1847" t="s">
        <v>20</v>
      </c>
      <c r="F1847" t="s">
        <v>74</v>
      </c>
      <c r="J1847">
        <v>0.25</v>
      </c>
      <c r="K1847">
        <v>0.33</v>
      </c>
      <c r="M1847" t="s">
        <v>75</v>
      </c>
      <c r="N1847" t="s">
        <v>24</v>
      </c>
      <c r="O1847" t="s">
        <v>21</v>
      </c>
    </row>
    <row r="1848" spans="1:17" x14ac:dyDescent="0.25">
      <c r="A1848">
        <v>0</v>
      </c>
      <c r="B1848" t="s">
        <v>43</v>
      </c>
      <c r="C1848" t="s">
        <v>37</v>
      </c>
      <c r="D1848" t="s">
        <v>54</v>
      </c>
      <c r="E1848" t="s">
        <v>28</v>
      </c>
      <c r="F1848" t="s">
        <v>26</v>
      </c>
      <c r="H1848" t="s">
        <v>27</v>
      </c>
      <c r="I1848">
        <v>1.5</v>
      </c>
      <c r="J1848">
        <v>1</v>
      </c>
      <c r="K1848">
        <v>2</v>
      </c>
      <c r="M1848" t="s">
        <v>21</v>
      </c>
    </row>
    <row r="1849" spans="1:17" x14ac:dyDescent="0.25">
      <c r="A1849">
        <v>0</v>
      </c>
      <c r="B1849" t="s">
        <v>43</v>
      </c>
      <c r="C1849" t="s">
        <v>37</v>
      </c>
      <c r="D1849" t="s">
        <v>54</v>
      </c>
      <c r="E1849" t="s">
        <v>20</v>
      </c>
      <c r="F1849" t="s">
        <v>74</v>
      </c>
      <c r="J1849">
        <v>0.25</v>
      </c>
      <c r="K1849">
        <v>0.33</v>
      </c>
      <c r="M1849" t="s">
        <v>75</v>
      </c>
      <c r="N1849" t="s">
        <v>24</v>
      </c>
      <c r="O1849" t="s">
        <v>29</v>
      </c>
      <c r="P1849">
        <v>2500</v>
      </c>
      <c r="Q1849" t="str">
        <f>VLOOKUP(A1849&amp;C1849&amp;D1849,Sheet2!$A$1:$AX$1496,23,FALSE)</f>
        <v>LocationType.BarRestaurant:0.3;LocationType.Park:0.1;LocationType.Recreation:0.05;LocationType.Accommodation:0.55;</v>
      </c>
    </row>
    <row r="1850" spans="1:17" x14ac:dyDescent="0.25">
      <c r="A1850">
        <v>0</v>
      </c>
      <c r="B1850" t="s">
        <v>43</v>
      </c>
      <c r="C1850" t="s">
        <v>37</v>
      </c>
      <c r="D1850" t="s">
        <v>54</v>
      </c>
      <c r="E1850" t="s">
        <v>30</v>
      </c>
      <c r="F1850" t="s">
        <v>26</v>
      </c>
      <c r="H1850" t="s">
        <v>27</v>
      </c>
      <c r="I1850">
        <v>3</v>
      </c>
      <c r="J1850">
        <v>2</v>
      </c>
      <c r="K1850">
        <v>5</v>
      </c>
      <c r="M1850" t="s">
        <v>24</v>
      </c>
    </row>
    <row r="1851" spans="1:17" x14ac:dyDescent="0.25">
      <c r="A1851">
        <v>0</v>
      </c>
      <c r="B1851" t="s">
        <v>43</v>
      </c>
      <c r="C1851" t="s">
        <v>37</v>
      </c>
      <c r="D1851" t="s">
        <v>54</v>
      </c>
      <c r="E1851" t="s">
        <v>20</v>
      </c>
      <c r="F1851" t="s">
        <v>74</v>
      </c>
      <c r="J1851">
        <v>0.25</v>
      </c>
      <c r="K1851">
        <v>0.33</v>
      </c>
      <c r="M1851" t="s">
        <v>75</v>
      </c>
      <c r="N1851" t="s">
        <v>24</v>
      </c>
      <c r="O1851" t="s">
        <v>21</v>
      </c>
      <c r="P1851">
        <v>1000</v>
      </c>
    </row>
    <row r="1852" spans="1:17" x14ac:dyDescent="0.25">
      <c r="A1852">
        <v>0</v>
      </c>
      <c r="B1852" t="s">
        <v>43</v>
      </c>
      <c r="C1852" t="s">
        <v>37</v>
      </c>
      <c r="D1852" t="s">
        <v>54</v>
      </c>
      <c r="E1852" t="s">
        <v>18</v>
      </c>
      <c r="F1852" t="s">
        <v>31</v>
      </c>
      <c r="G1852">
        <v>24</v>
      </c>
      <c r="M1852" t="s">
        <v>21</v>
      </c>
    </row>
    <row r="1853" spans="1:17" x14ac:dyDescent="0.25">
      <c r="A1853">
        <v>0</v>
      </c>
      <c r="B1853" t="s">
        <v>44</v>
      </c>
      <c r="C1853" t="s">
        <v>17</v>
      </c>
      <c r="D1853" t="s">
        <v>54</v>
      </c>
      <c r="E1853" t="s">
        <v>18</v>
      </c>
      <c r="F1853" t="s">
        <v>26</v>
      </c>
      <c r="H1853" t="s">
        <v>27</v>
      </c>
      <c r="I1853">
        <v>7.5</v>
      </c>
      <c r="J1853">
        <v>6</v>
      </c>
      <c r="K1853">
        <v>8</v>
      </c>
      <c r="M1853" t="s">
        <v>21</v>
      </c>
    </row>
    <row r="1854" spans="1:17" x14ac:dyDescent="0.25">
      <c r="A1854">
        <v>0</v>
      </c>
      <c r="B1854" t="s">
        <v>44</v>
      </c>
      <c r="C1854" t="s">
        <v>17</v>
      </c>
      <c r="D1854" t="s">
        <v>54</v>
      </c>
      <c r="E1854" t="s">
        <v>20</v>
      </c>
      <c r="F1854" t="s">
        <v>74</v>
      </c>
      <c r="J1854">
        <v>0.25</v>
      </c>
      <c r="K1854">
        <v>0.33</v>
      </c>
      <c r="M1854" t="s">
        <v>75</v>
      </c>
      <c r="N1854" t="s">
        <v>21</v>
      </c>
      <c r="O1854" t="s">
        <v>21</v>
      </c>
    </row>
    <row r="1855" spans="1:17" x14ac:dyDescent="0.25">
      <c r="A1855">
        <v>0</v>
      </c>
      <c r="B1855" t="s">
        <v>44</v>
      </c>
      <c r="C1855" t="s">
        <v>17</v>
      </c>
      <c r="D1855" t="s">
        <v>54</v>
      </c>
      <c r="E1855" t="s">
        <v>18</v>
      </c>
      <c r="F1855" t="s">
        <v>26</v>
      </c>
      <c r="H1855" t="s">
        <v>19</v>
      </c>
      <c r="J1855">
        <v>6</v>
      </c>
      <c r="K1855">
        <v>8</v>
      </c>
      <c r="M1855" t="s">
        <v>22</v>
      </c>
    </row>
    <row r="1856" spans="1:17" x14ac:dyDescent="0.25">
      <c r="A1856">
        <v>0</v>
      </c>
      <c r="B1856" t="s">
        <v>44</v>
      </c>
      <c r="C1856" t="s">
        <v>17</v>
      </c>
      <c r="D1856" t="s">
        <v>54</v>
      </c>
      <c r="E1856" t="s">
        <v>20</v>
      </c>
      <c r="F1856" t="s">
        <v>74</v>
      </c>
      <c r="J1856">
        <v>0.25</v>
      </c>
      <c r="K1856">
        <v>0.33</v>
      </c>
      <c r="M1856" t="s">
        <v>75</v>
      </c>
      <c r="N1856" t="s">
        <v>24</v>
      </c>
      <c r="O1856" t="s">
        <v>21</v>
      </c>
    </row>
    <row r="1857" spans="1:17" x14ac:dyDescent="0.25">
      <c r="A1857">
        <v>0</v>
      </c>
      <c r="B1857" t="s">
        <v>44</v>
      </c>
      <c r="C1857" t="s">
        <v>17</v>
      </c>
      <c r="D1857" t="s">
        <v>54</v>
      </c>
      <c r="E1857" t="s">
        <v>18</v>
      </c>
      <c r="F1857" t="s">
        <v>26</v>
      </c>
      <c r="H1857" t="s">
        <v>19</v>
      </c>
      <c r="I1857">
        <v>0.54</v>
      </c>
      <c r="J1857">
        <v>0.08</v>
      </c>
      <c r="K1857">
        <v>0.25</v>
      </c>
      <c r="M1857" t="s">
        <v>24</v>
      </c>
    </row>
    <row r="1858" spans="1:17" x14ac:dyDescent="0.25">
      <c r="A1858">
        <v>0</v>
      </c>
      <c r="B1858" t="s">
        <v>44</v>
      </c>
      <c r="C1858" t="s">
        <v>17</v>
      </c>
      <c r="D1858" t="s">
        <v>54</v>
      </c>
      <c r="E1858" t="s">
        <v>20</v>
      </c>
      <c r="F1858" t="s">
        <v>74</v>
      </c>
      <c r="J1858">
        <v>0.25</v>
      </c>
      <c r="K1858">
        <v>0.33</v>
      </c>
      <c r="M1858" t="s">
        <v>75</v>
      </c>
      <c r="N1858" t="s">
        <v>24</v>
      </c>
      <c r="O1858" t="s">
        <v>62</v>
      </c>
      <c r="Q1858" t="str">
        <f>VLOOKUP(A1858&amp;C1858&amp;D1858&amp;B1858,Sheet2!$A$1:$AZ$496,11,FALSE)</f>
        <v>LocationType.Retail: 0;LocationType.Supermarket: 0;LocationType.FoodBeverage: 0;LocationType.Mall: 0;LocationType.Pharmacy: 0.064;LocationType.Accommodation: 0.936;</v>
      </c>
    </row>
    <row r="1859" spans="1:17" x14ac:dyDescent="0.25">
      <c r="A1859">
        <v>0</v>
      </c>
      <c r="B1859" t="s">
        <v>44</v>
      </c>
      <c r="C1859" t="s">
        <v>17</v>
      </c>
      <c r="D1859" t="s">
        <v>54</v>
      </c>
      <c r="E1859" t="s">
        <v>25</v>
      </c>
      <c r="F1859" t="s">
        <v>26</v>
      </c>
      <c r="H1859" t="s">
        <v>27</v>
      </c>
      <c r="I1859">
        <v>0.54</v>
      </c>
      <c r="J1859">
        <v>0.25</v>
      </c>
      <c r="K1859">
        <v>0.75</v>
      </c>
      <c r="M1859" t="s">
        <v>24</v>
      </c>
    </row>
    <row r="1860" spans="1:17" x14ac:dyDescent="0.25">
      <c r="A1860">
        <v>0</v>
      </c>
      <c r="B1860" t="s">
        <v>44</v>
      </c>
      <c r="C1860" t="s">
        <v>17</v>
      </c>
      <c r="D1860" t="s">
        <v>54</v>
      </c>
      <c r="E1860" t="s">
        <v>20</v>
      </c>
      <c r="F1860" t="s">
        <v>74</v>
      </c>
      <c r="I1860">
        <v>0.54</v>
      </c>
      <c r="J1860">
        <v>0.16</v>
      </c>
      <c r="K1860">
        <v>0.25</v>
      </c>
      <c r="M1860" t="s">
        <v>75</v>
      </c>
      <c r="N1860" t="s">
        <v>24</v>
      </c>
      <c r="O1860" t="s">
        <v>21</v>
      </c>
    </row>
    <row r="1861" spans="1:17" x14ac:dyDescent="0.25">
      <c r="A1861">
        <v>0</v>
      </c>
      <c r="B1861" t="s">
        <v>44</v>
      </c>
      <c r="C1861" t="s">
        <v>17</v>
      </c>
      <c r="D1861" t="s">
        <v>54</v>
      </c>
      <c r="E1861" t="s">
        <v>28</v>
      </c>
      <c r="F1861" t="s">
        <v>26</v>
      </c>
      <c r="H1861" t="s">
        <v>27</v>
      </c>
      <c r="I1861">
        <v>0.75</v>
      </c>
      <c r="J1861">
        <v>0.5</v>
      </c>
      <c r="K1861">
        <v>1</v>
      </c>
      <c r="M1861" t="s">
        <v>21</v>
      </c>
    </row>
    <row r="1862" spans="1:17" x14ac:dyDescent="0.25">
      <c r="A1862">
        <v>0</v>
      </c>
      <c r="B1862" t="s">
        <v>44</v>
      </c>
      <c r="C1862" t="s">
        <v>17</v>
      </c>
      <c r="D1862" t="s">
        <v>54</v>
      </c>
      <c r="E1862" t="s">
        <v>18</v>
      </c>
      <c r="F1862" t="s">
        <v>26</v>
      </c>
      <c r="H1862" t="s">
        <v>27</v>
      </c>
      <c r="I1862">
        <v>2.5</v>
      </c>
      <c r="J1862">
        <v>0.5</v>
      </c>
      <c r="K1862">
        <v>3</v>
      </c>
      <c r="M1862" t="s">
        <v>24</v>
      </c>
    </row>
    <row r="1863" spans="1:17" x14ac:dyDescent="0.25">
      <c r="A1863">
        <v>0</v>
      </c>
      <c r="B1863" t="s">
        <v>44</v>
      </c>
      <c r="C1863" t="s">
        <v>17</v>
      </c>
      <c r="D1863" t="s">
        <v>54</v>
      </c>
      <c r="E1863" t="s">
        <v>20</v>
      </c>
      <c r="F1863" t="s">
        <v>74</v>
      </c>
      <c r="J1863">
        <v>0.25</v>
      </c>
      <c r="K1863">
        <v>0.33</v>
      </c>
      <c r="M1863" t="s">
        <v>75</v>
      </c>
      <c r="N1863" t="s">
        <v>24</v>
      </c>
      <c r="O1863" t="s">
        <v>21</v>
      </c>
    </row>
    <row r="1864" spans="1:17" x14ac:dyDescent="0.25">
      <c r="A1864">
        <v>0</v>
      </c>
      <c r="B1864" t="s">
        <v>44</v>
      </c>
      <c r="C1864" t="s">
        <v>17</v>
      </c>
      <c r="D1864" t="s">
        <v>54</v>
      </c>
      <c r="E1864" t="s">
        <v>18</v>
      </c>
      <c r="F1864" t="s">
        <v>31</v>
      </c>
      <c r="G1864">
        <v>24</v>
      </c>
      <c r="M1864" t="s">
        <v>21</v>
      </c>
    </row>
    <row r="1865" spans="1:17" x14ac:dyDescent="0.25">
      <c r="A1865">
        <v>0</v>
      </c>
      <c r="B1865" t="s">
        <v>44</v>
      </c>
      <c r="C1865" t="s">
        <v>36</v>
      </c>
      <c r="D1865" t="s">
        <v>54</v>
      </c>
      <c r="E1865" t="s">
        <v>18</v>
      </c>
      <c r="F1865" t="s">
        <v>26</v>
      </c>
      <c r="H1865" t="s">
        <v>19</v>
      </c>
      <c r="J1865">
        <v>12</v>
      </c>
      <c r="K1865">
        <v>14</v>
      </c>
      <c r="M1865" t="s">
        <v>21</v>
      </c>
    </row>
    <row r="1866" spans="1:17" x14ac:dyDescent="0.25">
      <c r="A1866">
        <v>0</v>
      </c>
      <c r="B1866" t="s">
        <v>44</v>
      </c>
      <c r="C1866" t="s">
        <v>36</v>
      </c>
      <c r="D1866" t="s">
        <v>54</v>
      </c>
      <c r="E1866" t="s">
        <v>34</v>
      </c>
      <c r="F1866" t="s">
        <v>26</v>
      </c>
      <c r="H1866" t="s">
        <v>19</v>
      </c>
      <c r="J1866">
        <v>1</v>
      </c>
      <c r="K1866">
        <v>2</v>
      </c>
      <c r="M1866" t="s">
        <v>24</v>
      </c>
    </row>
    <row r="1867" spans="1:17" x14ac:dyDescent="0.25">
      <c r="A1867">
        <v>0</v>
      </c>
      <c r="B1867" t="s">
        <v>44</v>
      </c>
      <c r="C1867" t="s">
        <v>36</v>
      </c>
      <c r="D1867" t="s">
        <v>54</v>
      </c>
      <c r="E1867" t="s">
        <v>18</v>
      </c>
      <c r="F1867" t="s">
        <v>26</v>
      </c>
      <c r="H1867" t="s">
        <v>27</v>
      </c>
      <c r="I1867">
        <v>2.5</v>
      </c>
      <c r="J1867">
        <v>0.5</v>
      </c>
      <c r="K1867">
        <v>4</v>
      </c>
      <c r="M1867" t="s">
        <v>24</v>
      </c>
    </row>
    <row r="1868" spans="1:17" x14ac:dyDescent="0.25">
      <c r="A1868">
        <v>0</v>
      </c>
      <c r="B1868" t="s">
        <v>44</v>
      </c>
      <c r="C1868" t="s">
        <v>36</v>
      </c>
      <c r="D1868" t="s">
        <v>54</v>
      </c>
      <c r="E1868" t="s">
        <v>20</v>
      </c>
      <c r="F1868" t="s">
        <v>74</v>
      </c>
      <c r="J1868">
        <v>0.25</v>
      </c>
      <c r="K1868">
        <v>0.33</v>
      </c>
      <c r="M1868" t="s">
        <v>75</v>
      </c>
      <c r="N1868" t="s">
        <v>24</v>
      </c>
      <c r="O1868" t="s">
        <v>21</v>
      </c>
    </row>
    <row r="1869" spans="1:17" x14ac:dyDescent="0.25">
      <c r="A1869">
        <v>0</v>
      </c>
      <c r="B1869" t="s">
        <v>44</v>
      </c>
      <c r="C1869" t="s">
        <v>36</v>
      </c>
      <c r="D1869" t="s">
        <v>54</v>
      </c>
      <c r="E1869" t="s">
        <v>18</v>
      </c>
      <c r="F1869" t="s">
        <v>31</v>
      </c>
      <c r="G1869">
        <v>24</v>
      </c>
      <c r="M1869" t="s">
        <v>21</v>
      </c>
    </row>
    <row r="1870" spans="1:17" x14ac:dyDescent="0.25">
      <c r="A1870">
        <v>0</v>
      </c>
      <c r="B1870" t="s">
        <v>44</v>
      </c>
      <c r="C1870" t="s">
        <v>38</v>
      </c>
      <c r="D1870" t="s">
        <v>54</v>
      </c>
      <c r="E1870" t="s">
        <v>18</v>
      </c>
      <c r="F1870" t="s">
        <v>26</v>
      </c>
      <c r="H1870" t="s">
        <v>19</v>
      </c>
      <c r="J1870">
        <v>12</v>
      </c>
      <c r="K1870">
        <v>14</v>
      </c>
      <c r="M1870" t="s">
        <v>21</v>
      </c>
    </row>
    <row r="1871" spans="1:17" x14ac:dyDescent="0.25">
      <c r="A1871">
        <v>0</v>
      </c>
      <c r="B1871" t="s">
        <v>44</v>
      </c>
      <c r="C1871" t="s">
        <v>38</v>
      </c>
      <c r="D1871" t="s">
        <v>54</v>
      </c>
      <c r="E1871" t="s">
        <v>20</v>
      </c>
      <c r="F1871" t="s">
        <v>74</v>
      </c>
      <c r="J1871">
        <v>0.25</v>
      </c>
      <c r="K1871">
        <v>0.33</v>
      </c>
      <c r="M1871" t="s">
        <v>75</v>
      </c>
      <c r="N1871" t="s">
        <v>21</v>
      </c>
      <c r="O1871" t="s">
        <v>62</v>
      </c>
      <c r="Q1871" t="str">
        <f>VLOOKUP(A1871&amp;C1871&amp;D1871&amp;B1871,Sheet2!$A$1:$AZ$496,11,FALSE)</f>
        <v>LocationType.Retail: 0;LocationType.Supermarket: 0;LocationType.FoodBeverage: 0;LocationType.Mall: 0;LocationType.Pharmacy: 0;LocationType.Accommodation: 1;</v>
      </c>
    </row>
    <row r="1872" spans="1:17" x14ac:dyDescent="0.25">
      <c r="A1872">
        <v>0</v>
      </c>
      <c r="B1872" t="s">
        <v>44</v>
      </c>
      <c r="C1872" t="s">
        <v>38</v>
      </c>
      <c r="D1872" t="s">
        <v>54</v>
      </c>
      <c r="E1872" t="s">
        <v>25</v>
      </c>
      <c r="F1872" t="s">
        <v>26</v>
      </c>
      <c r="H1872" t="s">
        <v>27</v>
      </c>
      <c r="I1872">
        <v>0.75</v>
      </c>
      <c r="J1872">
        <v>0.5</v>
      </c>
      <c r="K1872">
        <v>1</v>
      </c>
      <c r="M1872" t="s">
        <v>24</v>
      </c>
    </row>
    <row r="1873" spans="1:16" x14ac:dyDescent="0.25">
      <c r="A1873">
        <v>0</v>
      </c>
      <c r="B1873" t="s">
        <v>44</v>
      </c>
      <c r="C1873" t="s">
        <v>38</v>
      </c>
      <c r="D1873" t="s">
        <v>54</v>
      </c>
      <c r="E1873" t="s">
        <v>20</v>
      </c>
      <c r="F1873" t="s">
        <v>74</v>
      </c>
      <c r="J1873">
        <v>0.25</v>
      </c>
      <c r="K1873">
        <v>0.33</v>
      </c>
      <c r="M1873" t="s">
        <v>75</v>
      </c>
      <c r="N1873" t="s">
        <v>24</v>
      </c>
      <c r="O1873" t="s">
        <v>21</v>
      </c>
      <c r="P1873">
        <v>1000</v>
      </c>
    </row>
    <row r="1874" spans="1:16" x14ac:dyDescent="0.25">
      <c r="A1874">
        <v>0</v>
      </c>
      <c r="B1874" t="s">
        <v>44</v>
      </c>
      <c r="C1874" t="s">
        <v>38</v>
      </c>
      <c r="D1874" t="s">
        <v>54</v>
      </c>
      <c r="E1874" t="s">
        <v>18</v>
      </c>
      <c r="F1874" t="s">
        <v>26</v>
      </c>
      <c r="H1874" t="s">
        <v>19</v>
      </c>
      <c r="J1874">
        <v>1</v>
      </c>
      <c r="K1874">
        <v>2</v>
      </c>
      <c r="M1874" t="s">
        <v>21</v>
      </c>
    </row>
    <row r="1875" spans="1:16" x14ac:dyDescent="0.25">
      <c r="A1875">
        <v>0</v>
      </c>
      <c r="B1875" t="s">
        <v>44</v>
      </c>
      <c r="C1875" t="s">
        <v>38</v>
      </c>
      <c r="D1875" t="s">
        <v>54</v>
      </c>
      <c r="E1875" t="s">
        <v>18</v>
      </c>
      <c r="F1875" t="s">
        <v>26</v>
      </c>
      <c r="H1875" t="s">
        <v>27</v>
      </c>
      <c r="I1875">
        <v>1.5</v>
      </c>
      <c r="J1875">
        <v>1</v>
      </c>
      <c r="K1875">
        <v>2</v>
      </c>
      <c r="M1875" t="s">
        <v>24</v>
      </c>
    </row>
    <row r="1876" spans="1:16" x14ac:dyDescent="0.25">
      <c r="A1876">
        <v>0</v>
      </c>
      <c r="B1876" t="s">
        <v>44</v>
      </c>
      <c r="C1876" t="s">
        <v>38</v>
      </c>
      <c r="D1876" t="s">
        <v>54</v>
      </c>
      <c r="E1876" t="s">
        <v>20</v>
      </c>
      <c r="F1876" t="s">
        <v>74</v>
      </c>
      <c r="J1876">
        <v>0.25</v>
      </c>
      <c r="K1876">
        <v>0.33</v>
      </c>
      <c r="M1876" t="s">
        <v>75</v>
      </c>
      <c r="N1876" t="s">
        <v>24</v>
      </c>
      <c r="O1876" t="s">
        <v>21</v>
      </c>
    </row>
    <row r="1877" spans="1:16" x14ac:dyDescent="0.25">
      <c r="A1877">
        <v>0</v>
      </c>
      <c r="B1877" t="s">
        <v>44</v>
      </c>
      <c r="C1877" t="s">
        <v>38</v>
      </c>
      <c r="D1877" t="s">
        <v>54</v>
      </c>
      <c r="E1877" t="s">
        <v>18</v>
      </c>
      <c r="F1877" t="s">
        <v>31</v>
      </c>
      <c r="G1877">
        <v>24</v>
      </c>
      <c r="M1877" t="s">
        <v>21</v>
      </c>
    </row>
    <row r="1878" spans="1:16" x14ac:dyDescent="0.25">
      <c r="A1878">
        <v>0</v>
      </c>
      <c r="B1878" t="s">
        <v>44</v>
      </c>
      <c r="C1878" t="s">
        <v>37</v>
      </c>
      <c r="D1878" t="s">
        <v>54</v>
      </c>
      <c r="E1878" t="s">
        <v>18</v>
      </c>
      <c r="F1878" t="s">
        <v>26</v>
      </c>
      <c r="H1878" t="s">
        <v>27</v>
      </c>
      <c r="I1878">
        <v>7.5</v>
      </c>
      <c r="J1878">
        <v>6</v>
      </c>
      <c r="K1878">
        <v>8</v>
      </c>
      <c r="M1878" t="s">
        <v>21</v>
      </c>
    </row>
    <row r="1879" spans="1:16" x14ac:dyDescent="0.25">
      <c r="A1879">
        <v>0</v>
      </c>
      <c r="B1879" t="s">
        <v>44</v>
      </c>
      <c r="C1879" t="s">
        <v>37</v>
      </c>
      <c r="D1879" t="s">
        <v>54</v>
      </c>
      <c r="E1879" t="s">
        <v>20</v>
      </c>
      <c r="F1879" t="s">
        <v>74</v>
      </c>
      <c r="J1879">
        <v>0.25</v>
      </c>
      <c r="K1879">
        <v>0.33</v>
      </c>
      <c r="M1879" t="s">
        <v>75</v>
      </c>
      <c r="N1879" t="s">
        <v>21</v>
      </c>
      <c r="O1879" t="s">
        <v>21</v>
      </c>
    </row>
    <row r="1880" spans="1:16" x14ac:dyDescent="0.25">
      <c r="A1880">
        <v>0</v>
      </c>
      <c r="B1880" t="s">
        <v>44</v>
      </c>
      <c r="C1880" t="s">
        <v>37</v>
      </c>
      <c r="D1880" t="s">
        <v>54</v>
      </c>
      <c r="E1880" t="s">
        <v>18</v>
      </c>
      <c r="F1880" t="s">
        <v>26</v>
      </c>
      <c r="H1880" t="s">
        <v>19</v>
      </c>
      <c r="J1880">
        <v>6</v>
      </c>
      <c r="K1880">
        <v>7.5</v>
      </c>
      <c r="M1880" t="s">
        <v>22</v>
      </c>
    </row>
    <row r="1881" spans="1:16" x14ac:dyDescent="0.25">
      <c r="A1881">
        <v>0</v>
      </c>
      <c r="B1881" t="s">
        <v>44</v>
      </c>
      <c r="C1881" t="s">
        <v>37</v>
      </c>
      <c r="D1881" t="s">
        <v>54</v>
      </c>
      <c r="E1881" t="s">
        <v>20</v>
      </c>
      <c r="F1881" t="s">
        <v>74</v>
      </c>
      <c r="J1881">
        <v>0.25</v>
      </c>
      <c r="K1881">
        <v>0.33</v>
      </c>
      <c r="M1881" t="s">
        <v>75</v>
      </c>
      <c r="N1881" t="s">
        <v>24</v>
      </c>
      <c r="O1881" t="s">
        <v>21</v>
      </c>
    </row>
    <row r="1882" spans="1:16" x14ac:dyDescent="0.25">
      <c r="A1882">
        <v>0</v>
      </c>
      <c r="B1882" t="s">
        <v>44</v>
      </c>
      <c r="C1882" t="s">
        <v>37</v>
      </c>
      <c r="D1882" t="s">
        <v>54</v>
      </c>
      <c r="E1882" t="s">
        <v>28</v>
      </c>
      <c r="F1882" t="s">
        <v>26</v>
      </c>
      <c r="H1882" t="s">
        <v>27</v>
      </c>
      <c r="I1882">
        <v>1.5</v>
      </c>
      <c r="J1882">
        <v>1</v>
      </c>
      <c r="K1882">
        <v>2</v>
      </c>
      <c r="M1882" t="s">
        <v>21</v>
      </c>
    </row>
    <row r="1883" spans="1:16" x14ac:dyDescent="0.25">
      <c r="A1883">
        <v>0</v>
      </c>
      <c r="B1883" t="s">
        <v>44</v>
      </c>
      <c r="C1883" t="s">
        <v>37</v>
      </c>
      <c r="D1883" t="s">
        <v>54</v>
      </c>
      <c r="E1883" t="s">
        <v>18</v>
      </c>
      <c r="F1883" t="s">
        <v>26</v>
      </c>
      <c r="H1883" t="s">
        <v>27</v>
      </c>
      <c r="I1883">
        <v>3</v>
      </c>
      <c r="J1883">
        <v>2</v>
      </c>
      <c r="K1883">
        <v>5</v>
      </c>
      <c r="M1883" t="s">
        <v>24</v>
      </c>
    </row>
    <row r="1884" spans="1:16" x14ac:dyDescent="0.25">
      <c r="A1884">
        <v>0</v>
      </c>
      <c r="B1884" t="s">
        <v>44</v>
      </c>
      <c r="C1884" t="s">
        <v>37</v>
      </c>
      <c r="D1884" t="s">
        <v>54</v>
      </c>
      <c r="E1884" t="s">
        <v>20</v>
      </c>
      <c r="F1884" t="s">
        <v>74</v>
      </c>
      <c r="J1884">
        <v>0.25</v>
      </c>
      <c r="K1884">
        <v>0.33</v>
      </c>
      <c r="M1884" t="s">
        <v>75</v>
      </c>
      <c r="N1884" t="s">
        <v>24</v>
      </c>
      <c r="O1884" t="s">
        <v>21</v>
      </c>
      <c r="P1884">
        <v>1000</v>
      </c>
    </row>
    <row r="1885" spans="1:16" x14ac:dyDescent="0.25">
      <c r="A1885">
        <v>0</v>
      </c>
      <c r="B1885" t="s">
        <v>44</v>
      </c>
      <c r="C1885" t="s">
        <v>37</v>
      </c>
      <c r="D1885" t="s">
        <v>54</v>
      </c>
      <c r="E1885" t="s">
        <v>18</v>
      </c>
      <c r="F1885" t="s">
        <v>31</v>
      </c>
      <c r="G1885">
        <v>24</v>
      </c>
      <c r="M1885" t="s">
        <v>21</v>
      </c>
    </row>
    <row r="1886" spans="1:16" x14ac:dyDescent="0.25">
      <c r="A1886">
        <v>0</v>
      </c>
      <c r="B1886" t="s">
        <v>92</v>
      </c>
      <c r="C1886" t="s">
        <v>17</v>
      </c>
      <c r="D1886" t="s">
        <v>54</v>
      </c>
      <c r="E1886" t="s">
        <v>18</v>
      </c>
      <c r="F1886" t="s">
        <v>26</v>
      </c>
      <c r="H1886" t="s">
        <v>27</v>
      </c>
      <c r="I1886">
        <v>7.5</v>
      </c>
      <c r="J1886">
        <v>6</v>
      </c>
      <c r="K1886">
        <v>8</v>
      </c>
      <c r="M1886" t="s">
        <v>21</v>
      </c>
    </row>
    <row r="1887" spans="1:16" x14ac:dyDescent="0.25">
      <c r="A1887">
        <v>0</v>
      </c>
      <c r="B1887" t="s">
        <v>92</v>
      </c>
      <c r="C1887" t="s">
        <v>17</v>
      </c>
      <c r="D1887" t="s">
        <v>54</v>
      </c>
      <c r="E1887" t="s">
        <v>20</v>
      </c>
      <c r="F1887" t="s">
        <v>74</v>
      </c>
      <c r="J1887">
        <v>0.25</v>
      </c>
      <c r="K1887">
        <v>0.33</v>
      </c>
      <c r="M1887" t="s">
        <v>75</v>
      </c>
      <c r="N1887" t="s">
        <v>21</v>
      </c>
      <c r="O1887" t="s">
        <v>22</v>
      </c>
    </row>
    <row r="1888" spans="1:16" x14ac:dyDescent="0.25">
      <c r="A1888">
        <v>0</v>
      </c>
      <c r="B1888" t="s">
        <v>92</v>
      </c>
      <c r="C1888" t="s">
        <v>17</v>
      </c>
      <c r="D1888" t="s">
        <v>54</v>
      </c>
      <c r="E1888" t="s">
        <v>23</v>
      </c>
      <c r="F1888" t="s">
        <v>26</v>
      </c>
      <c r="H1888" t="s">
        <v>19</v>
      </c>
      <c r="J1888">
        <v>6</v>
      </c>
      <c r="K1888">
        <v>8</v>
      </c>
      <c r="M1888" t="s">
        <v>22</v>
      </c>
    </row>
    <row r="1889" spans="1:17" x14ac:dyDescent="0.25">
      <c r="A1889">
        <v>0</v>
      </c>
      <c r="B1889" t="s">
        <v>92</v>
      </c>
      <c r="C1889" t="s">
        <v>17</v>
      </c>
      <c r="D1889" t="s">
        <v>54</v>
      </c>
      <c r="E1889" t="s">
        <v>20</v>
      </c>
      <c r="F1889" t="s">
        <v>74</v>
      </c>
      <c r="J1889">
        <v>0.25</v>
      </c>
      <c r="K1889">
        <v>0.33</v>
      </c>
      <c r="M1889" t="s">
        <v>75</v>
      </c>
      <c r="N1889" t="s">
        <v>24</v>
      </c>
      <c r="O1889" t="s">
        <v>21</v>
      </c>
    </row>
    <row r="1890" spans="1:17" x14ac:dyDescent="0.25">
      <c r="A1890">
        <v>0</v>
      </c>
      <c r="B1890" t="s">
        <v>92</v>
      </c>
      <c r="C1890" t="s">
        <v>17</v>
      </c>
      <c r="D1890" t="s">
        <v>54</v>
      </c>
      <c r="E1890" t="s">
        <v>18</v>
      </c>
      <c r="F1890" t="s">
        <v>26</v>
      </c>
      <c r="H1890" t="s">
        <v>19</v>
      </c>
      <c r="I1890">
        <v>0.54</v>
      </c>
      <c r="J1890">
        <v>0.08</v>
      </c>
      <c r="K1890">
        <v>0.25</v>
      </c>
      <c r="M1890" t="s">
        <v>24</v>
      </c>
    </row>
    <row r="1891" spans="1:17" x14ac:dyDescent="0.25">
      <c r="A1891">
        <v>0</v>
      </c>
      <c r="B1891" t="s">
        <v>92</v>
      </c>
      <c r="C1891" t="s">
        <v>17</v>
      </c>
      <c r="D1891" t="s">
        <v>54</v>
      </c>
      <c r="E1891" t="s">
        <v>20</v>
      </c>
      <c r="F1891" t="s">
        <v>74</v>
      </c>
      <c r="J1891">
        <v>0.25</v>
      </c>
      <c r="K1891">
        <v>0.33</v>
      </c>
      <c r="M1891" t="s">
        <v>75</v>
      </c>
      <c r="N1891" t="s">
        <v>24</v>
      </c>
      <c r="O1891" t="s">
        <v>62</v>
      </c>
      <c r="Q1891" t="str">
        <f>VLOOKUP(A1891&amp;C1891&amp;D1891,Sheet2!$A$1:$AA$177,11,FALSE)</f>
        <v>LocationType.Retail: 0.048;LocationType.Supermarket: 0.3;LocationType.FoodBeverage: 0.32;LocationType.Mall: 0.048;LocationType.Pharmacy: 0.03;LocationType.Accommodation: 0.254;</v>
      </c>
    </row>
    <row r="1892" spans="1:17" x14ac:dyDescent="0.25">
      <c r="A1892">
        <v>0</v>
      </c>
      <c r="B1892" t="s">
        <v>92</v>
      </c>
      <c r="C1892" t="s">
        <v>17</v>
      </c>
      <c r="D1892" t="s">
        <v>54</v>
      </c>
      <c r="E1892" t="s">
        <v>25</v>
      </c>
      <c r="F1892" t="s">
        <v>26</v>
      </c>
      <c r="H1892" t="s">
        <v>27</v>
      </c>
      <c r="I1892">
        <v>0.54</v>
      </c>
      <c r="J1892">
        <v>0.25</v>
      </c>
      <c r="K1892">
        <v>0.75</v>
      </c>
      <c r="M1892" t="s">
        <v>24</v>
      </c>
    </row>
    <row r="1893" spans="1:17" x14ac:dyDescent="0.25">
      <c r="A1893">
        <v>0</v>
      </c>
      <c r="B1893" t="s">
        <v>92</v>
      </c>
      <c r="C1893" t="s">
        <v>17</v>
      </c>
      <c r="D1893" t="s">
        <v>54</v>
      </c>
      <c r="E1893" t="s">
        <v>20</v>
      </c>
      <c r="F1893" t="s">
        <v>74</v>
      </c>
      <c r="I1893">
        <v>0.54</v>
      </c>
      <c r="J1893">
        <v>0.16</v>
      </c>
      <c r="K1893">
        <v>0.25</v>
      </c>
      <c r="M1893" t="s">
        <v>75</v>
      </c>
      <c r="N1893" t="s">
        <v>24</v>
      </c>
      <c r="O1893" t="s">
        <v>21</v>
      </c>
    </row>
    <row r="1894" spans="1:17" x14ac:dyDescent="0.25">
      <c r="A1894">
        <v>0</v>
      </c>
      <c r="B1894" t="s">
        <v>92</v>
      </c>
      <c r="C1894" t="s">
        <v>17</v>
      </c>
      <c r="D1894" t="s">
        <v>54</v>
      </c>
      <c r="E1894" t="s">
        <v>28</v>
      </c>
      <c r="F1894" t="s">
        <v>26</v>
      </c>
      <c r="H1894" t="s">
        <v>27</v>
      </c>
      <c r="I1894">
        <v>0.75</v>
      </c>
      <c r="J1894">
        <v>0.5</v>
      </c>
      <c r="K1894">
        <v>1</v>
      </c>
      <c r="M1894" t="s">
        <v>21</v>
      </c>
    </row>
    <row r="1895" spans="1:17" x14ac:dyDescent="0.25">
      <c r="A1895">
        <v>0</v>
      </c>
      <c r="B1895" t="s">
        <v>92</v>
      </c>
      <c r="C1895" t="s">
        <v>17</v>
      </c>
      <c r="D1895" t="s">
        <v>54</v>
      </c>
      <c r="E1895" t="s">
        <v>20</v>
      </c>
      <c r="F1895" t="s">
        <v>74</v>
      </c>
      <c r="J1895">
        <v>0.25</v>
      </c>
      <c r="K1895">
        <v>0.33</v>
      </c>
      <c r="M1895" t="s">
        <v>75</v>
      </c>
      <c r="N1895" t="s">
        <v>24</v>
      </c>
      <c r="O1895" t="s">
        <v>29</v>
      </c>
      <c r="P1895">
        <v>2500</v>
      </c>
      <c r="Q1895" t="str">
        <f>VLOOKUP(A1895&amp;C1895&amp;D1895,Sheet2!$A$1:$AX$1496,23,FALSE)</f>
        <v>LocationType.BarRestaurant:0.2;LocationType.Park:0.25;LocationType.Recreation:0.05;LocationType.Accommodation:0.5;</v>
      </c>
    </row>
    <row r="1896" spans="1:17" x14ac:dyDescent="0.25">
      <c r="A1896">
        <v>0</v>
      </c>
      <c r="B1896" t="s">
        <v>92</v>
      </c>
      <c r="C1896" t="s">
        <v>17</v>
      </c>
      <c r="D1896" t="s">
        <v>54</v>
      </c>
      <c r="E1896" t="s">
        <v>30</v>
      </c>
      <c r="F1896" t="s">
        <v>26</v>
      </c>
      <c r="H1896" t="s">
        <v>27</v>
      </c>
      <c r="I1896">
        <v>2.5</v>
      </c>
      <c r="J1896">
        <v>0.5</v>
      </c>
      <c r="K1896">
        <v>3</v>
      </c>
      <c r="M1896" t="s">
        <v>24</v>
      </c>
    </row>
    <row r="1897" spans="1:17" x14ac:dyDescent="0.25">
      <c r="A1897">
        <v>0</v>
      </c>
      <c r="B1897" t="s">
        <v>92</v>
      </c>
      <c r="C1897" t="s">
        <v>17</v>
      </c>
      <c r="D1897" t="s">
        <v>54</v>
      </c>
      <c r="E1897" t="s">
        <v>20</v>
      </c>
      <c r="F1897" t="s">
        <v>74</v>
      </c>
      <c r="J1897">
        <v>0.25</v>
      </c>
      <c r="K1897">
        <v>0.33</v>
      </c>
      <c r="M1897" t="s">
        <v>75</v>
      </c>
      <c r="N1897" t="s">
        <v>24</v>
      </c>
      <c r="O1897" t="s">
        <v>21</v>
      </c>
    </row>
    <row r="1898" spans="1:17" x14ac:dyDescent="0.25">
      <c r="A1898">
        <v>0</v>
      </c>
      <c r="B1898" t="s">
        <v>92</v>
      </c>
      <c r="C1898" t="s">
        <v>17</v>
      </c>
      <c r="D1898" t="s">
        <v>54</v>
      </c>
      <c r="E1898" t="s">
        <v>18</v>
      </c>
      <c r="F1898" t="s">
        <v>31</v>
      </c>
      <c r="G1898">
        <v>24</v>
      </c>
      <c r="M1898" t="s">
        <v>21</v>
      </c>
    </row>
    <row r="1899" spans="1:17" x14ac:dyDescent="0.25">
      <c r="A1899">
        <v>0</v>
      </c>
      <c r="B1899" t="s">
        <v>92</v>
      </c>
      <c r="C1899" t="s">
        <v>36</v>
      </c>
      <c r="D1899" t="s">
        <v>54</v>
      </c>
      <c r="E1899" t="s">
        <v>18</v>
      </c>
      <c r="F1899" t="s">
        <v>26</v>
      </c>
      <c r="H1899" t="s">
        <v>19</v>
      </c>
      <c r="J1899">
        <v>12</v>
      </c>
      <c r="K1899">
        <v>14</v>
      </c>
      <c r="M1899" t="s">
        <v>21</v>
      </c>
    </row>
    <row r="1900" spans="1:17" x14ac:dyDescent="0.25">
      <c r="A1900">
        <v>0</v>
      </c>
      <c r="B1900" t="s">
        <v>92</v>
      </c>
      <c r="C1900" t="s">
        <v>36</v>
      </c>
      <c r="D1900" t="s">
        <v>54</v>
      </c>
      <c r="E1900" t="s">
        <v>34</v>
      </c>
      <c r="F1900" t="s">
        <v>26</v>
      </c>
      <c r="H1900" t="s">
        <v>19</v>
      </c>
      <c r="J1900">
        <v>1</v>
      </c>
      <c r="K1900">
        <v>2</v>
      </c>
      <c r="M1900" t="s">
        <v>24</v>
      </c>
    </row>
    <row r="1901" spans="1:17" x14ac:dyDescent="0.25">
      <c r="A1901">
        <v>0</v>
      </c>
      <c r="B1901" t="s">
        <v>92</v>
      </c>
      <c r="C1901" t="s">
        <v>36</v>
      </c>
      <c r="D1901" t="s">
        <v>54</v>
      </c>
      <c r="E1901" t="s">
        <v>20</v>
      </c>
      <c r="F1901" t="s">
        <v>74</v>
      </c>
      <c r="J1901">
        <v>0.25</v>
      </c>
      <c r="K1901">
        <v>0.33</v>
      </c>
      <c r="M1901" t="s">
        <v>75</v>
      </c>
      <c r="N1901" t="s">
        <v>24</v>
      </c>
      <c r="O1901" t="s">
        <v>29</v>
      </c>
      <c r="P1901">
        <v>2500</v>
      </c>
      <c r="Q1901" t="str">
        <f>VLOOKUP(A1901&amp;C1901&amp;D1901,Sheet2!$A$1:$AX$1496,23,FALSE)</f>
        <v>LocationType.BarRestaurant:0.35;LocationType.Park:0;LocationType.Recreation:0.35;LocationType.Accommodation:0.3;</v>
      </c>
    </row>
    <row r="1902" spans="1:17" x14ac:dyDescent="0.25">
      <c r="A1902">
        <v>0</v>
      </c>
      <c r="B1902" t="s">
        <v>92</v>
      </c>
      <c r="C1902" t="s">
        <v>36</v>
      </c>
      <c r="D1902" t="s">
        <v>54</v>
      </c>
      <c r="E1902" t="s">
        <v>30</v>
      </c>
      <c r="F1902" t="s">
        <v>26</v>
      </c>
      <c r="H1902" t="s">
        <v>27</v>
      </c>
      <c r="I1902">
        <v>2.5</v>
      </c>
      <c r="J1902">
        <v>0.5</v>
      </c>
      <c r="K1902">
        <v>4</v>
      </c>
      <c r="M1902" t="s">
        <v>24</v>
      </c>
    </row>
    <row r="1903" spans="1:17" x14ac:dyDescent="0.25">
      <c r="A1903">
        <v>0</v>
      </c>
      <c r="B1903" t="s">
        <v>92</v>
      </c>
      <c r="C1903" t="s">
        <v>36</v>
      </c>
      <c r="D1903" t="s">
        <v>54</v>
      </c>
      <c r="E1903" t="s">
        <v>20</v>
      </c>
      <c r="F1903" t="s">
        <v>74</v>
      </c>
      <c r="J1903">
        <v>0.25</v>
      </c>
      <c r="K1903">
        <v>0.33</v>
      </c>
      <c r="M1903" t="s">
        <v>75</v>
      </c>
      <c r="N1903" t="s">
        <v>24</v>
      </c>
      <c r="O1903" t="s">
        <v>21</v>
      </c>
    </row>
    <row r="1904" spans="1:17" x14ac:dyDescent="0.25">
      <c r="A1904">
        <v>0</v>
      </c>
      <c r="B1904" t="s">
        <v>92</v>
      </c>
      <c r="C1904" t="s">
        <v>36</v>
      </c>
      <c r="D1904" t="s">
        <v>54</v>
      </c>
      <c r="E1904" t="s">
        <v>18</v>
      </c>
      <c r="F1904" t="s">
        <v>31</v>
      </c>
      <c r="G1904">
        <v>24</v>
      </c>
      <c r="M1904" t="s">
        <v>21</v>
      </c>
    </row>
    <row r="1905" spans="1:17" x14ac:dyDescent="0.25">
      <c r="A1905">
        <v>0</v>
      </c>
      <c r="B1905" t="s">
        <v>92</v>
      </c>
      <c r="C1905" t="s">
        <v>38</v>
      </c>
      <c r="D1905" t="s">
        <v>54</v>
      </c>
      <c r="E1905" t="s">
        <v>18</v>
      </c>
      <c r="F1905" t="s">
        <v>26</v>
      </c>
      <c r="H1905" t="s">
        <v>19</v>
      </c>
      <c r="J1905">
        <v>12</v>
      </c>
      <c r="K1905">
        <v>14</v>
      </c>
      <c r="M1905" t="s">
        <v>21</v>
      </c>
    </row>
    <row r="1906" spans="1:17" x14ac:dyDescent="0.25">
      <c r="A1906">
        <v>0</v>
      </c>
      <c r="B1906" t="s">
        <v>92</v>
      </c>
      <c r="C1906" t="s">
        <v>38</v>
      </c>
      <c r="D1906" t="s">
        <v>54</v>
      </c>
      <c r="E1906" t="s">
        <v>20</v>
      </c>
      <c r="F1906" t="s">
        <v>74</v>
      </c>
      <c r="J1906">
        <v>0.25</v>
      </c>
      <c r="K1906">
        <v>0.33</v>
      </c>
      <c r="M1906" t="s">
        <v>75</v>
      </c>
      <c r="N1906" t="s">
        <v>21</v>
      </c>
      <c r="O1906" t="s">
        <v>62</v>
      </c>
      <c r="Q1906" t="str">
        <f>VLOOKUP(A1906&amp;C1906&amp;D1906,Sheet2!$A$1:$AA$177,11,FALSE)</f>
        <v>LocationType.Retail: 0.15;LocationType.Supermarket: 0.15;LocationType.FoodBeverage: 0.075;LocationType.Mall: 0.1;LocationType.Pharmacy: 0;LocationType.Accommodation: 0.525;</v>
      </c>
    </row>
    <row r="1907" spans="1:17" x14ac:dyDescent="0.25">
      <c r="A1907">
        <v>0</v>
      </c>
      <c r="B1907" t="s">
        <v>92</v>
      </c>
      <c r="C1907" t="s">
        <v>38</v>
      </c>
      <c r="D1907" t="s">
        <v>54</v>
      </c>
      <c r="E1907" t="s">
        <v>25</v>
      </c>
      <c r="F1907" t="s">
        <v>26</v>
      </c>
      <c r="H1907" t="s">
        <v>27</v>
      </c>
      <c r="I1907">
        <v>0.75</v>
      </c>
      <c r="J1907">
        <v>0.5</v>
      </c>
      <c r="K1907">
        <v>1</v>
      </c>
      <c r="M1907" t="s">
        <v>24</v>
      </c>
    </row>
    <row r="1908" spans="1:17" x14ac:dyDescent="0.25">
      <c r="A1908">
        <v>0</v>
      </c>
      <c r="B1908" t="s">
        <v>92</v>
      </c>
      <c r="C1908" t="s">
        <v>38</v>
      </c>
      <c r="D1908" t="s">
        <v>54</v>
      </c>
      <c r="E1908" t="s">
        <v>20</v>
      </c>
      <c r="F1908" t="s">
        <v>74</v>
      </c>
      <c r="J1908">
        <v>0.25</v>
      </c>
      <c r="K1908">
        <v>0.33</v>
      </c>
      <c r="M1908" t="s">
        <v>75</v>
      </c>
      <c r="N1908" t="s">
        <v>24</v>
      </c>
      <c r="O1908" t="s">
        <v>21</v>
      </c>
      <c r="P1908">
        <v>1000</v>
      </c>
    </row>
    <row r="1909" spans="1:17" x14ac:dyDescent="0.25">
      <c r="A1909">
        <v>0</v>
      </c>
      <c r="B1909" t="s">
        <v>92</v>
      </c>
      <c r="C1909" t="s">
        <v>38</v>
      </c>
      <c r="D1909" t="s">
        <v>54</v>
      </c>
      <c r="E1909" t="s">
        <v>18</v>
      </c>
      <c r="F1909" t="s">
        <v>26</v>
      </c>
      <c r="H1909" t="s">
        <v>19</v>
      </c>
      <c r="J1909">
        <v>1</v>
      </c>
      <c r="K1909">
        <v>2</v>
      </c>
      <c r="M1909" t="s">
        <v>21</v>
      </c>
    </row>
    <row r="1910" spans="1:17" x14ac:dyDescent="0.25">
      <c r="A1910">
        <v>0</v>
      </c>
      <c r="B1910" t="s">
        <v>92</v>
      </c>
      <c r="C1910" t="s">
        <v>38</v>
      </c>
      <c r="D1910" t="s">
        <v>54</v>
      </c>
      <c r="E1910" t="s">
        <v>20</v>
      </c>
      <c r="F1910" t="s">
        <v>74</v>
      </c>
      <c r="J1910">
        <v>0.25</v>
      </c>
      <c r="K1910">
        <v>0.33</v>
      </c>
      <c r="M1910" t="s">
        <v>75</v>
      </c>
      <c r="N1910" t="s">
        <v>21</v>
      </c>
      <c r="O1910" t="s">
        <v>29</v>
      </c>
      <c r="P1910">
        <v>2500</v>
      </c>
      <c r="Q1910" t="str">
        <f>VLOOKUP(A1910&amp;C1910&amp;D1910,Sheet2!$A$1:$AX$1496,23,FALSE)</f>
        <v>LocationType.BarRestaurant:0.3;LocationType.Park:0.35;LocationType.Recreation:0;LocationType.Accommodation:0.35;</v>
      </c>
    </row>
    <row r="1911" spans="1:17" x14ac:dyDescent="0.25">
      <c r="A1911">
        <v>0</v>
      </c>
      <c r="B1911" t="s">
        <v>92</v>
      </c>
      <c r="C1911" t="s">
        <v>38</v>
      </c>
      <c r="D1911" t="s">
        <v>54</v>
      </c>
      <c r="E1911" t="s">
        <v>30</v>
      </c>
      <c r="F1911" t="s">
        <v>26</v>
      </c>
      <c r="H1911" t="s">
        <v>27</v>
      </c>
      <c r="I1911">
        <v>1.5</v>
      </c>
      <c r="J1911">
        <v>1</v>
      </c>
      <c r="K1911">
        <v>2</v>
      </c>
      <c r="M1911" t="s">
        <v>24</v>
      </c>
    </row>
    <row r="1912" spans="1:17" x14ac:dyDescent="0.25">
      <c r="A1912">
        <v>0</v>
      </c>
      <c r="B1912" t="s">
        <v>92</v>
      </c>
      <c r="C1912" t="s">
        <v>38</v>
      </c>
      <c r="D1912" t="s">
        <v>54</v>
      </c>
      <c r="E1912" t="s">
        <v>20</v>
      </c>
      <c r="F1912" t="s">
        <v>74</v>
      </c>
      <c r="J1912">
        <v>0.25</v>
      </c>
      <c r="K1912">
        <v>0.33</v>
      </c>
      <c r="M1912" t="s">
        <v>75</v>
      </c>
      <c r="N1912" t="s">
        <v>24</v>
      </c>
      <c r="O1912" t="s">
        <v>21</v>
      </c>
    </row>
    <row r="1913" spans="1:17" x14ac:dyDescent="0.25">
      <c r="A1913">
        <v>0</v>
      </c>
      <c r="B1913" t="s">
        <v>92</v>
      </c>
      <c r="C1913" t="s">
        <v>38</v>
      </c>
      <c r="D1913" t="s">
        <v>54</v>
      </c>
      <c r="E1913" t="s">
        <v>18</v>
      </c>
      <c r="F1913" t="s">
        <v>31</v>
      </c>
      <c r="G1913">
        <v>24</v>
      </c>
      <c r="M1913" t="s">
        <v>21</v>
      </c>
    </row>
    <row r="1914" spans="1:17" x14ac:dyDescent="0.25">
      <c r="A1914">
        <v>0</v>
      </c>
      <c r="B1914" t="s">
        <v>92</v>
      </c>
      <c r="C1914" t="s">
        <v>37</v>
      </c>
      <c r="D1914" t="s">
        <v>54</v>
      </c>
      <c r="E1914" t="s">
        <v>18</v>
      </c>
      <c r="F1914" t="s">
        <v>26</v>
      </c>
      <c r="H1914" t="s">
        <v>27</v>
      </c>
      <c r="I1914">
        <v>7.5</v>
      </c>
      <c r="J1914">
        <v>6</v>
      </c>
      <c r="K1914">
        <v>8</v>
      </c>
      <c r="M1914" t="s">
        <v>21</v>
      </c>
    </row>
    <row r="1915" spans="1:17" x14ac:dyDescent="0.25">
      <c r="A1915">
        <v>0</v>
      </c>
      <c r="B1915" t="s">
        <v>92</v>
      </c>
      <c r="C1915" t="s">
        <v>37</v>
      </c>
      <c r="D1915" t="s">
        <v>54</v>
      </c>
      <c r="E1915" t="s">
        <v>20</v>
      </c>
      <c r="F1915" t="s">
        <v>74</v>
      </c>
      <c r="J1915">
        <v>0.25</v>
      </c>
      <c r="K1915">
        <v>0.33</v>
      </c>
      <c r="M1915" t="s">
        <v>75</v>
      </c>
      <c r="N1915" t="s">
        <v>21</v>
      </c>
      <c r="O1915" t="s">
        <v>22</v>
      </c>
    </row>
    <row r="1916" spans="1:17" x14ac:dyDescent="0.25">
      <c r="A1916">
        <v>0</v>
      </c>
      <c r="B1916" t="s">
        <v>92</v>
      </c>
      <c r="C1916" t="s">
        <v>37</v>
      </c>
      <c r="D1916" t="s">
        <v>54</v>
      </c>
      <c r="E1916" t="s">
        <v>23</v>
      </c>
      <c r="F1916" t="s">
        <v>26</v>
      </c>
      <c r="H1916" t="s">
        <v>19</v>
      </c>
      <c r="J1916">
        <v>6</v>
      </c>
      <c r="K1916">
        <v>7.5</v>
      </c>
      <c r="M1916" t="s">
        <v>22</v>
      </c>
    </row>
    <row r="1917" spans="1:17" x14ac:dyDescent="0.25">
      <c r="A1917">
        <v>0</v>
      </c>
      <c r="B1917" t="s">
        <v>92</v>
      </c>
      <c r="C1917" t="s">
        <v>37</v>
      </c>
      <c r="D1917" t="s">
        <v>54</v>
      </c>
      <c r="E1917" t="s">
        <v>20</v>
      </c>
      <c r="F1917" t="s">
        <v>74</v>
      </c>
      <c r="J1917">
        <v>0.25</v>
      </c>
      <c r="K1917">
        <v>0.33</v>
      </c>
      <c r="M1917" t="s">
        <v>75</v>
      </c>
      <c r="N1917" t="s">
        <v>24</v>
      </c>
      <c r="O1917" t="s">
        <v>21</v>
      </c>
    </row>
    <row r="1918" spans="1:17" x14ac:dyDescent="0.25">
      <c r="A1918">
        <v>0</v>
      </c>
      <c r="B1918" t="s">
        <v>92</v>
      </c>
      <c r="C1918" t="s">
        <v>37</v>
      </c>
      <c r="D1918" t="s">
        <v>54</v>
      </c>
      <c r="E1918" t="s">
        <v>28</v>
      </c>
      <c r="F1918" t="s">
        <v>26</v>
      </c>
      <c r="H1918" t="s">
        <v>27</v>
      </c>
      <c r="I1918">
        <v>1.5</v>
      </c>
      <c r="J1918">
        <v>1</v>
      </c>
      <c r="K1918">
        <v>2</v>
      </c>
      <c r="M1918" t="s">
        <v>21</v>
      </c>
    </row>
    <row r="1919" spans="1:17" x14ac:dyDescent="0.25">
      <c r="A1919">
        <v>0</v>
      </c>
      <c r="B1919" t="s">
        <v>92</v>
      </c>
      <c r="C1919" t="s">
        <v>37</v>
      </c>
      <c r="D1919" t="s">
        <v>54</v>
      </c>
      <c r="E1919" t="s">
        <v>20</v>
      </c>
      <c r="F1919" t="s">
        <v>74</v>
      </c>
      <c r="J1919">
        <v>0.25</v>
      </c>
      <c r="K1919">
        <v>0.33</v>
      </c>
      <c r="M1919" t="s">
        <v>75</v>
      </c>
      <c r="N1919" t="s">
        <v>24</v>
      </c>
      <c r="O1919" t="s">
        <v>29</v>
      </c>
      <c r="P1919">
        <v>2500</v>
      </c>
      <c r="Q1919" t="str">
        <f>VLOOKUP(A1919&amp;C1919&amp;D1919,Sheet2!$A$1:$AX$1496,23,FALSE)</f>
        <v>LocationType.BarRestaurant:0.3;LocationType.Park:0.1;LocationType.Recreation:0.05;LocationType.Accommodation:0.55;</v>
      </c>
    </row>
    <row r="1920" spans="1:17" x14ac:dyDescent="0.25">
      <c r="A1920">
        <v>0</v>
      </c>
      <c r="B1920" t="s">
        <v>92</v>
      </c>
      <c r="C1920" t="s">
        <v>37</v>
      </c>
      <c r="D1920" t="s">
        <v>54</v>
      </c>
      <c r="E1920" t="s">
        <v>30</v>
      </c>
      <c r="F1920" t="s">
        <v>26</v>
      </c>
      <c r="H1920" t="s">
        <v>27</v>
      </c>
      <c r="I1920">
        <v>3</v>
      </c>
      <c r="J1920">
        <v>2</v>
      </c>
      <c r="K1920">
        <v>5</v>
      </c>
      <c r="M1920" t="s">
        <v>24</v>
      </c>
    </row>
    <row r="1921" spans="1:17" x14ac:dyDescent="0.25">
      <c r="A1921">
        <v>0</v>
      </c>
      <c r="B1921" t="s">
        <v>92</v>
      </c>
      <c r="C1921" t="s">
        <v>37</v>
      </c>
      <c r="D1921" t="s">
        <v>54</v>
      </c>
      <c r="E1921" t="s">
        <v>20</v>
      </c>
      <c r="F1921" t="s">
        <v>74</v>
      </c>
      <c r="J1921">
        <v>0.25</v>
      </c>
      <c r="K1921">
        <v>0.33</v>
      </c>
      <c r="M1921" t="s">
        <v>75</v>
      </c>
      <c r="N1921" t="s">
        <v>24</v>
      </c>
      <c r="O1921" t="s">
        <v>21</v>
      </c>
      <c r="P1921">
        <v>1000</v>
      </c>
    </row>
    <row r="1922" spans="1:17" x14ac:dyDescent="0.25">
      <c r="A1922">
        <v>0</v>
      </c>
      <c r="B1922" t="s">
        <v>92</v>
      </c>
      <c r="C1922" t="s">
        <v>37</v>
      </c>
      <c r="D1922" t="s">
        <v>54</v>
      </c>
      <c r="E1922" t="s">
        <v>18</v>
      </c>
      <c r="F1922" t="s">
        <v>31</v>
      </c>
      <c r="G1922">
        <v>24</v>
      </c>
      <c r="M1922" t="s">
        <v>21</v>
      </c>
    </row>
    <row r="1923" spans="1:17" x14ac:dyDescent="0.25">
      <c r="A1923">
        <v>0</v>
      </c>
      <c r="B1923" t="s">
        <v>46</v>
      </c>
      <c r="C1923" t="s">
        <v>17</v>
      </c>
      <c r="D1923" t="s">
        <v>54</v>
      </c>
      <c r="E1923" t="s">
        <v>18</v>
      </c>
      <c r="F1923" t="s">
        <v>26</v>
      </c>
      <c r="H1923" t="s">
        <v>27</v>
      </c>
      <c r="I1923">
        <v>7.5</v>
      </c>
      <c r="J1923">
        <v>6</v>
      </c>
      <c r="K1923">
        <v>8</v>
      </c>
      <c r="M1923" t="s">
        <v>21</v>
      </c>
    </row>
    <row r="1924" spans="1:17" x14ac:dyDescent="0.25">
      <c r="A1924">
        <v>0</v>
      </c>
      <c r="B1924" t="s">
        <v>46</v>
      </c>
      <c r="C1924" t="s">
        <v>17</v>
      </c>
      <c r="D1924" t="s">
        <v>54</v>
      </c>
      <c r="E1924" t="s">
        <v>20</v>
      </c>
      <c r="F1924" t="s">
        <v>74</v>
      </c>
      <c r="J1924">
        <v>0.25</v>
      </c>
      <c r="K1924">
        <v>0.33</v>
      </c>
      <c r="M1924" t="s">
        <v>75</v>
      </c>
      <c r="N1924" t="s">
        <v>21</v>
      </c>
      <c r="O1924" t="s">
        <v>22</v>
      </c>
    </row>
    <row r="1925" spans="1:17" x14ac:dyDescent="0.25">
      <c r="A1925">
        <v>0</v>
      </c>
      <c r="B1925" t="s">
        <v>46</v>
      </c>
      <c r="C1925" t="s">
        <v>17</v>
      </c>
      <c r="D1925" t="s">
        <v>54</v>
      </c>
      <c r="E1925" t="s">
        <v>23</v>
      </c>
      <c r="F1925" t="s">
        <v>26</v>
      </c>
      <c r="H1925" t="s">
        <v>19</v>
      </c>
      <c r="J1925">
        <v>6</v>
      </c>
      <c r="K1925">
        <v>8</v>
      </c>
      <c r="M1925" t="s">
        <v>22</v>
      </c>
    </row>
    <row r="1926" spans="1:17" x14ac:dyDescent="0.25">
      <c r="A1926">
        <v>0</v>
      </c>
      <c r="B1926" t="s">
        <v>46</v>
      </c>
      <c r="C1926" t="s">
        <v>17</v>
      </c>
      <c r="D1926" t="s">
        <v>54</v>
      </c>
      <c r="E1926" t="s">
        <v>20</v>
      </c>
      <c r="F1926" t="s">
        <v>74</v>
      </c>
      <c r="J1926">
        <v>0.25</v>
      </c>
      <c r="K1926">
        <v>0.33</v>
      </c>
      <c r="M1926" t="s">
        <v>75</v>
      </c>
      <c r="N1926" t="s">
        <v>24</v>
      </c>
      <c r="O1926" t="s">
        <v>21</v>
      </c>
    </row>
    <row r="1927" spans="1:17" x14ac:dyDescent="0.25">
      <c r="A1927">
        <v>0</v>
      </c>
      <c r="B1927" t="s">
        <v>46</v>
      </c>
      <c r="C1927" t="s">
        <v>17</v>
      </c>
      <c r="D1927" t="s">
        <v>54</v>
      </c>
      <c r="E1927" t="s">
        <v>18</v>
      </c>
      <c r="F1927" t="s">
        <v>26</v>
      </c>
      <c r="H1927" t="s">
        <v>19</v>
      </c>
      <c r="I1927">
        <v>0.54</v>
      </c>
      <c r="J1927">
        <v>0.08</v>
      </c>
      <c r="K1927">
        <v>0.25</v>
      </c>
      <c r="M1927" t="s">
        <v>24</v>
      </c>
    </row>
    <row r="1928" spans="1:17" x14ac:dyDescent="0.25">
      <c r="A1928">
        <v>0</v>
      </c>
      <c r="B1928" t="s">
        <v>46</v>
      </c>
      <c r="C1928" t="s">
        <v>17</v>
      </c>
      <c r="D1928" t="s">
        <v>54</v>
      </c>
      <c r="E1928" t="s">
        <v>20</v>
      </c>
      <c r="F1928" t="s">
        <v>74</v>
      </c>
      <c r="J1928">
        <v>0.25</v>
      </c>
      <c r="K1928">
        <v>0.33</v>
      </c>
      <c r="M1928" t="s">
        <v>75</v>
      </c>
      <c r="N1928" t="s">
        <v>24</v>
      </c>
      <c r="O1928" t="s">
        <v>62</v>
      </c>
      <c r="Q1928" t="str">
        <f>VLOOKUP(A1928&amp;C1928&amp;D1928,Sheet2!$A$1:$AA$177,11,FALSE)</f>
        <v>LocationType.Retail: 0.048;LocationType.Supermarket: 0.3;LocationType.FoodBeverage: 0.32;LocationType.Mall: 0.048;LocationType.Pharmacy: 0.03;LocationType.Accommodation: 0.254;</v>
      </c>
    </row>
    <row r="1929" spans="1:17" x14ac:dyDescent="0.25">
      <c r="A1929">
        <v>0</v>
      </c>
      <c r="B1929" t="s">
        <v>46</v>
      </c>
      <c r="C1929" t="s">
        <v>17</v>
      </c>
      <c r="D1929" t="s">
        <v>54</v>
      </c>
      <c r="E1929" t="s">
        <v>25</v>
      </c>
      <c r="F1929" t="s">
        <v>26</v>
      </c>
      <c r="H1929" t="s">
        <v>27</v>
      </c>
      <c r="I1929">
        <v>0.54</v>
      </c>
      <c r="J1929">
        <v>0.25</v>
      </c>
      <c r="K1929">
        <v>0.75</v>
      </c>
      <c r="M1929" t="s">
        <v>24</v>
      </c>
    </row>
    <row r="1930" spans="1:17" x14ac:dyDescent="0.25">
      <c r="A1930">
        <v>0</v>
      </c>
      <c r="B1930" t="s">
        <v>46</v>
      </c>
      <c r="C1930" t="s">
        <v>17</v>
      </c>
      <c r="D1930" t="s">
        <v>54</v>
      </c>
      <c r="E1930" t="s">
        <v>20</v>
      </c>
      <c r="F1930" t="s">
        <v>74</v>
      </c>
      <c r="I1930">
        <v>0.54</v>
      </c>
      <c r="J1930">
        <v>0.16</v>
      </c>
      <c r="K1930">
        <v>0.25</v>
      </c>
      <c r="M1930" t="s">
        <v>75</v>
      </c>
      <c r="N1930" t="s">
        <v>24</v>
      </c>
      <c r="O1930" t="s">
        <v>21</v>
      </c>
    </row>
    <row r="1931" spans="1:17" x14ac:dyDescent="0.25">
      <c r="A1931">
        <v>0</v>
      </c>
      <c r="B1931" t="s">
        <v>46</v>
      </c>
      <c r="C1931" t="s">
        <v>17</v>
      </c>
      <c r="D1931" t="s">
        <v>54</v>
      </c>
      <c r="E1931" t="s">
        <v>28</v>
      </c>
      <c r="F1931" t="s">
        <v>26</v>
      </c>
      <c r="H1931" t="s">
        <v>27</v>
      </c>
      <c r="I1931">
        <v>0.75</v>
      </c>
      <c r="J1931">
        <v>0.5</v>
      </c>
      <c r="K1931">
        <v>1</v>
      </c>
      <c r="M1931" t="s">
        <v>21</v>
      </c>
    </row>
    <row r="1932" spans="1:17" x14ac:dyDescent="0.25">
      <c r="A1932">
        <v>0</v>
      </c>
      <c r="B1932" t="s">
        <v>46</v>
      </c>
      <c r="C1932" t="s">
        <v>17</v>
      </c>
      <c r="D1932" t="s">
        <v>54</v>
      </c>
      <c r="E1932" t="s">
        <v>20</v>
      </c>
      <c r="F1932" t="s">
        <v>74</v>
      </c>
      <c r="J1932">
        <v>0.25</v>
      </c>
      <c r="K1932">
        <v>0.33</v>
      </c>
      <c r="M1932" t="s">
        <v>75</v>
      </c>
      <c r="N1932" t="s">
        <v>24</v>
      </c>
      <c r="O1932" t="s">
        <v>29</v>
      </c>
      <c r="P1932">
        <v>2500</v>
      </c>
      <c r="Q1932" t="str">
        <f>VLOOKUP(A1932&amp;C1932&amp;D1932,Sheet2!$A$1:$AX$1496,23,FALSE)</f>
        <v>LocationType.BarRestaurant:0.2;LocationType.Park:0.25;LocationType.Recreation:0.05;LocationType.Accommodation:0.5;</v>
      </c>
    </row>
    <row r="1933" spans="1:17" x14ac:dyDescent="0.25">
      <c r="A1933">
        <v>0</v>
      </c>
      <c r="B1933" t="s">
        <v>46</v>
      </c>
      <c r="C1933" t="s">
        <v>17</v>
      </c>
      <c r="D1933" t="s">
        <v>54</v>
      </c>
      <c r="E1933" t="s">
        <v>30</v>
      </c>
      <c r="F1933" t="s">
        <v>26</v>
      </c>
      <c r="H1933" t="s">
        <v>27</v>
      </c>
      <c r="I1933">
        <v>2.5</v>
      </c>
      <c r="J1933">
        <v>0.5</v>
      </c>
      <c r="K1933">
        <v>3</v>
      </c>
      <c r="M1933" t="s">
        <v>24</v>
      </c>
    </row>
    <row r="1934" spans="1:17" x14ac:dyDescent="0.25">
      <c r="A1934">
        <v>0</v>
      </c>
      <c r="B1934" t="s">
        <v>46</v>
      </c>
      <c r="C1934" t="s">
        <v>17</v>
      </c>
      <c r="D1934" t="s">
        <v>54</v>
      </c>
      <c r="E1934" t="s">
        <v>20</v>
      </c>
      <c r="F1934" t="s">
        <v>74</v>
      </c>
      <c r="J1934">
        <v>0.25</v>
      </c>
      <c r="K1934">
        <v>0.33</v>
      </c>
      <c r="M1934" t="s">
        <v>75</v>
      </c>
      <c r="N1934" t="s">
        <v>24</v>
      </c>
      <c r="O1934" t="s">
        <v>21</v>
      </c>
    </row>
    <row r="1935" spans="1:17" x14ac:dyDescent="0.25">
      <c r="A1935">
        <v>0</v>
      </c>
      <c r="B1935" t="s">
        <v>46</v>
      </c>
      <c r="C1935" t="s">
        <v>17</v>
      </c>
      <c r="D1935" t="s">
        <v>54</v>
      </c>
      <c r="E1935" t="s">
        <v>18</v>
      </c>
      <c r="F1935" t="s">
        <v>31</v>
      </c>
      <c r="G1935">
        <v>24</v>
      </c>
      <c r="M1935" t="s">
        <v>21</v>
      </c>
    </row>
    <row r="1936" spans="1:17" x14ac:dyDescent="0.25">
      <c r="A1936">
        <v>0</v>
      </c>
      <c r="B1936" t="s">
        <v>46</v>
      </c>
      <c r="C1936" t="s">
        <v>36</v>
      </c>
      <c r="D1936" t="s">
        <v>54</v>
      </c>
      <c r="E1936" t="s">
        <v>18</v>
      </c>
      <c r="F1936" t="s">
        <v>26</v>
      </c>
      <c r="H1936" t="s">
        <v>19</v>
      </c>
      <c r="J1936">
        <v>12</v>
      </c>
      <c r="K1936">
        <v>14</v>
      </c>
      <c r="M1936" t="s">
        <v>21</v>
      </c>
    </row>
    <row r="1937" spans="1:17" x14ac:dyDescent="0.25">
      <c r="A1937">
        <v>0</v>
      </c>
      <c r="B1937" t="s">
        <v>46</v>
      </c>
      <c r="C1937" t="s">
        <v>36</v>
      </c>
      <c r="D1937" t="s">
        <v>54</v>
      </c>
      <c r="E1937" t="s">
        <v>34</v>
      </c>
      <c r="F1937" t="s">
        <v>26</v>
      </c>
      <c r="H1937" t="s">
        <v>19</v>
      </c>
      <c r="J1937">
        <v>1</v>
      </c>
      <c r="K1937">
        <v>2</v>
      </c>
      <c r="M1937" t="s">
        <v>24</v>
      </c>
    </row>
    <row r="1938" spans="1:17" x14ac:dyDescent="0.25">
      <c r="A1938">
        <v>0</v>
      </c>
      <c r="B1938" t="s">
        <v>46</v>
      </c>
      <c r="C1938" t="s">
        <v>36</v>
      </c>
      <c r="D1938" t="s">
        <v>54</v>
      </c>
      <c r="E1938" t="s">
        <v>20</v>
      </c>
      <c r="F1938" t="s">
        <v>74</v>
      </c>
      <c r="J1938">
        <v>0.25</v>
      </c>
      <c r="K1938">
        <v>0.33</v>
      </c>
      <c r="M1938" t="s">
        <v>75</v>
      </c>
      <c r="N1938" t="s">
        <v>24</v>
      </c>
      <c r="O1938" t="s">
        <v>29</v>
      </c>
      <c r="P1938">
        <v>2500</v>
      </c>
      <c r="Q1938" t="str">
        <f>VLOOKUP(A1938&amp;C1938&amp;D1938,Sheet2!$A$1:$AX$1496,23,FALSE)</f>
        <v>LocationType.BarRestaurant:0.35;LocationType.Park:0;LocationType.Recreation:0.35;LocationType.Accommodation:0.3;</v>
      </c>
    </row>
    <row r="1939" spans="1:17" x14ac:dyDescent="0.25">
      <c r="A1939">
        <v>0</v>
      </c>
      <c r="B1939" t="s">
        <v>46</v>
      </c>
      <c r="C1939" t="s">
        <v>36</v>
      </c>
      <c r="D1939" t="s">
        <v>54</v>
      </c>
      <c r="E1939" t="s">
        <v>30</v>
      </c>
      <c r="F1939" t="s">
        <v>26</v>
      </c>
      <c r="H1939" t="s">
        <v>27</v>
      </c>
      <c r="I1939">
        <v>2.5</v>
      </c>
      <c r="J1939">
        <v>0.5</v>
      </c>
      <c r="K1939">
        <v>4</v>
      </c>
      <c r="M1939" t="s">
        <v>24</v>
      </c>
    </row>
    <row r="1940" spans="1:17" x14ac:dyDescent="0.25">
      <c r="A1940">
        <v>0</v>
      </c>
      <c r="B1940" t="s">
        <v>46</v>
      </c>
      <c r="C1940" t="s">
        <v>36</v>
      </c>
      <c r="D1940" t="s">
        <v>54</v>
      </c>
      <c r="E1940" t="s">
        <v>20</v>
      </c>
      <c r="F1940" t="s">
        <v>74</v>
      </c>
      <c r="J1940">
        <v>0.25</v>
      </c>
      <c r="K1940">
        <v>0.33</v>
      </c>
      <c r="M1940" t="s">
        <v>75</v>
      </c>
      <c r="N1940" t="s">
        <v>24</v>
      </c>
      <c r="O1940" t="s">
        <v>21</v>
      </c>
    </row>
    <row r="1941" spans="1:17" x14ac:dyDescent="0.25">
      <c r="A1941">
        <v>0</v>
      </c>
      <c r="B1941" t="s">
        <v>46</v>
      </c>
      <c r="C1941" t="s">
        <v>36</v>
      </c>
      <c r="D1941" t="s">
        <v>54</v>
      </c>
      <c r="E1941" t="s">
        <v>18</v>
      </c>
      <c r="F1941" t="s">
        <v>31</v>
      </c>
      <c r="G1941">
        <v>24</v>
      </c>
      <c r="M1941" t="s">
        <v>21</v>
      </c>
    </row>
    <row r="1942" spans="1:17" x14ac:dyDescent="0.25">
      <c r="A1942">
        <v>0</v>
      </c>
      <c r="B1942" t="s">
        <v>46</v>
      </c>
      <c r="C1942" t="s">
        <v>38</v>
      </c>
      <c r="D1942" t="s">
        <v>54</v>
      </c>
      <c r="E1942" t="s">
        <v>18</v>
      </c>
      <c r="F1942" t="s">
        <v>26</v>
      </c>
      <c r="H1942" t="s">
        <v>19</v>
      </c>
      <c r="J1942">
        <v>12</v>
      </c>
      <c r="K1942">
        <v>14</v>
      </c>
      <c r="M1942" t="s">
        <v>21</v>
      </c>
    </row>
    <row r="1943" spans="1:17" x14ac:dyDescent="0.25">
      <c r="A1943">
        <v>0</v>
      </c>
      <c r="B1943" t="s">
        <v>46</v>
      </c>
      <c r="C1943" t="s">
        <v>38</v>
      </c>
      <c r="D1943" t="s">
        <v>54</v>
      </c>
      <c r="E1943" t="s">
        <v>20</v>
      </c>
      <c r="F1943" t="s">
        <v>74</v>
      </c>
      <c r="J1943">
        <v>0.25</v>
      </c>
      <c r="K1943">
        <v>0.33</v>
      </c>
      <c r="M1943" t="s">
        <v>75</v>
      </c>
      <c r="N1943" t="s">
        <v>21</v>
      </c>
      <c r="O1943" t="s">
        <v>62</v>
      </c>
      <c r="Q1943" t="str">
        <f>VLOOKUP(A1943&amp;C1943&amp;D1943,Sheet2!$A$1:$AA$177,11,FALSE)</f>
        <v>LocationType.Retail: 0.15;LocationType.Supermarket: 0.15;LocationType.FoodBeverage: 0.075;LocationType.Mall: 0.1;LocationType.Pharmacy: 0;LocationType.Accommodation: 0.525;</v>
      </c>
    </row>
    <row r="1944" spans="1:17" x14ac:dyDescent="0.25">
      <c r="A1944">
        <v>0</v>
      </c>
      <c r="B1944" t="s">
        <v>46</v>
      </c>
      <c r="C1944" t="s">
        <v>38</v>
      </c>
      <c r="D1944" t="s">
        <v>54</v>
      </c>
      <c r="E1944" t="s">
        <v>25</v>
      </c>
      <c r="F1944" t="s">
        <v>26</v>
      </c>
      <c r="H1944" t="s">
        <v>27</v>
      </c>
      <c r="I1944">
        <v>0.75</v>
      </c>
      <c r="J1944">
        <v>0.5</v>
      </c>
      <c r="K1944">
        <v>1</v>
      </c>
      <c r="M1944" t="s">
        <v>24</v>
      </c>
    </row>
    <row r="1945" spans="1:17" x14ac:dyDescent="0.25">
      <c r="A1945">
        <v>0</v>
      </c>
      <c r="B1945" t="s">
        <v>46</v>
      </c>
      <c r="C1945" t="s">
        <v>38</v>
      </c>
      <c r="D1945" t="s">
        <v>54</v>
      </c>
      <c r="E1945" t="s">
        <v>20</v>
      </c>
      <c r="F1945" t="s">
        <v>74</v>
      </c>
      <c r="J1945">
        <v>0.25</v>
      </c>
      <c r="K1945">
        <v>0.33</v>
      </c>
      <c r="M1945" t="s">
        <v>75</v>
      </c>
      <c r="N1945" t="s">
        <v>24</v>
      </c>
      <c r="O1945" t="s">
        <v>21</v>
      </c>
      <c r="P1945">
        <v>1000</v>
      </c>
    </row>
    <row r="1946" spans="1:17" x14ac:dyDescent="0.25">
      <c r="A1946">
        <v>0</v>
      </c>
      <c r="B1946" t="s">
        <v>46</v>
      </c>
      <c r="C1946" t="s">
        <v>38</v>
      </c>
      <c r="D1946" t="s">
        <v>54</v>
      </c>
      <c r="E1946" t="s">
        <v>18</v>
      </c>
      <c r="F1946" t="s">
        <v>26</v>
      </c>
      <c r="H1946" t="s">
        <v>19</v>
      </c>
      <c r="J1946">
        <v>1</v>
      </c>
      <c r="K1946">
        <v>2</v>
      </c>
      <c r="M1946" t="s">
        <v>21</v>
      </c>
    </row>
    <row r="1947" spans="1:17" x14ac:dyDescent="0.25">
      <c r="A1947">
        <v>0</v>
      </c>
      <c r="B1947" t="s">
        <v>46</v>
      </c>
      <c r="C1947" t="s">
        <v>38</v>
      </c>
      <c r="D1947" t="s">
        <v>54</v>
      </c>
      <c r="E1947" t="s">
        <v>20</v>
      </c>
      <c r="F1947" t="s">
        <v>74</v>
      </c>
      <c r="J1947">
        <v>0.25</v>
      </c>
      <c r="K1947">
        <v>0.33</v>
      </c>
      <c r="M1947" t="s">
        <v>75</v>
      </c>
      <c r="N1947" t="s">
        <v>21</v>
      </c>
      <c r="O1947" t="s">
        <v>29</v>
      </c>
      <c r="P1947">
        <v>2500</v>
      </c>
      <c r="Q1947" t="str">
        <f>VLOOKUP(A1947&amp;C1947&amp;D1947,Sheet2!$A$1:$AX$1496,23,FALSE)</f>
        <v>LocationType.BarRestaurant:0.3;LocationType.Park:0.35;LocationType.Recreation:0;LocationType.Accommodation:0.35;</v>
      </c>
    </row>
    <row r="1948" spans="1:17" x14ac:dyDescent="0.25">
      <c r="A1948">
        <v>0</v>
      </c>
      <c r="B1948" t="s">
        <v>46</v>
      </c>
      <c r="C1948" t="s">
        <v>38</v>
      </c>
      <c r="D1948" t="s">
        <v>54</v>
      </c>
      <c r="E1948" t="s">
        <v>30</v>
      </c>
      <c r="F1948" t="s">
        <v>26</v>
      </c>
      <c r="H1948" t="s">
        <v>27</v>
      </c>
      <c r="I1948">
        <v>1.5</v>
      </c>
      <c r="J1948">
        <v>1</v>
      </c>
      <c r="K1948">
        <v>2</v>
      </c>
      <c r="M1948" t="s">
        <v>24</v>
      </c>
    </row>
    <row r="1949" spans="1:17" x14ac:dyDescent="0.25">
      <c r="A1949">
        <v>0</v>
      </c>
      <c r="B1949" t="s">
        <v>46</v>
      </c>
      <c r="C1949" t="s">
        <v>38</v>
      </c>
      <c r="D1949" t="s">
        <v>54</v>
      </c>
      <c r="E1949" t="s">
        <v>20</v>
      </c>
      <c r="F1949" t="s">
        <v>74</v>
      </c>
      <c r="J1949">
        <v>0.25</v>
      </c>
      <c r="K1949">
        <v>0.33</v>
      </c>
      <c r="M1949" t="s">
        <v>75</v>
      </c>
      <c r="N1949" t="s">
        <v>24</v>
      </c>
      <c r="O1949" t="s">
        <v>21</v>
      </c>
    </row>
    <row r="1950" spans="1:17" x14ac:dyDescent="0.25">
      <c r="A1950">
        <v>0</v>
      </c>
      <c r="B1950" t="s">
        <v>46</v>
      </c>
      <c r="C1950" t="s">
        <v>38</v>
      </c>
      <c r="D1950" t="s">
        <v>54</v>
      </c>
      <c r="E1950" t="s">
        <v>18</v>
      </c>
      <c r="F1950" t="s">
        <v>31</v>
      </c>
      <c r="G1950">
        <v>24</v>
      </c>
      <c r="M1950" t="s">
        <v>21</v>
      </c>
    </row>
    <row r="1951" spans="1:17" x14ac:dyDescent="0.25">
      <c r="A1951">
        <v>0</v>
      </c>
      <c r="B1951" t="s">
        <v>46</v>
      </c>
      <c r="C1951" t="s">
        <v>37</v>
      </c>
      <c r="D1951" t="s">
        <v>54</v>
      </c>
      <c r="E1951" t="s">
        <v>18</v>
      </c>
      <c r="F1951" t="s">
        <v>26</v>
      </c>
      <c r="H1951" t="s">
        <v>27</v>
      </c>
      <c r="I1951">
        <v>7.5</v>
      </c>
      <c r="J1951">
        <v>6</v>
      </c>
      <c r="K1951">
        <v>8</v>
      </c>
      <c r="M1951" t="s">
        <v>21</v>
      </c>
    </row>
    <row r="1952" spans="1:17" x14ac:dyDescent="0.25">
      <c r="A1952">
        <v>0</v>
      </c>
      <c r="B1952" t="s">
        <v>46</v>
      </c>
      <c r="C1952" t="s">
        <v>37</v>
      </c>
      <c r="D1952" t="s">
        <v>54</v>
      </c>
      <c r="E1952" t="s">
        <v>20</v>
      </c>
      <c r="F1952" t="s">
        <v>74</v>
      </c>
      <c r="J1952">
        <v>0.25</v>
      </c>
      <c r="K1952">
        <v>0.33</v>
      </c>
      <c r="M1952" t="s">
        <v>75</v>
      </c>
      <c r="N1952" t="s">
        <v>21</v>
      </c>
      <c r="O1952" t="s">
        <v>22</v>
      </c>
    </row>
    <row r="1953" spans="1:17" x14ac:dyDescent="0.25">
      <c r="A1953">
        <v>0</v>
      </c>
      <c r="B1953" t="s">
        <v>46</v>
      </c>
      <c r="C1953" t="s">
        <v>37</v>
      </c>
      <c r="D1953" t="s">
        <v>54</v>
      </c>
      <c r="E1953" t="s">
        <v>23</v>
      </c>
      <c r="F1953" t="s">
        <v>26</v>
      </c>
      <c r="H1953" t="s">
        <v>19</v>
      </c>
      <c r="J1953">
        <v>6</v>
      </c>
      <c r="K1953">
        <v>7.5</v>
      </c>
      <c r="M1953" t="s">
        <v>22</v>
      </c>
    </row>
    <row r="1954" spans="1:17" x14ac:dyDescent="0.25">
      <c r="A1954">
        <v>0</v>
      </c>
      <c r="B1954" t="s">
        <v>46</v>
      </c>
      <c r="C1954" t="s">
        <v>37</v>
      </c>
      <c r="D1954" t="s">
        <v>54</v>
      </c>
      <c r="E1954" t="s">
        <v>20</v>
      </c>
      <c r="F1954" t="s">
        <v>74</v>
      </c>
      <c r="J1954">
        <v>0.25</v>
      </c>
      <c r="K1954">
        <v>0.33</v>
      </c>
      <c r="M1954" t="s">
        <v>75</v>
      </c>
      <c r="N1954" t="s">
        <v>24</v>
      </c>
      <c r="O1954" t="s">
        <v>21</v>
      </c>
    </row>
    <row r="1955" spans="1:17" x14ac:dyDescent="0.25">
      <c r="A1955">
        <v>0</v>
      </c>
      <c r="B1955" t="s">
        <v>46</v>
      </c>
      <c r="C1955" t="s">
        <v>37</v>
      </c>
      <c r="D1955" t="s">
        <v>54</v>
      </c>
      <c r="E1955" t="s">
        <v>28</v>
      </c>
      <c r="F1955" t="s">
        <v>26</v>
      </c>
      <c r="H1955" t="s">
        <v>27</v>
      </c>
      <c r="I1955">
        <v>1.5</v>
      </c>
      <c r="J1955">
        <v>1</v>
      </c>
      <c r="K1955">
        <v>2</v>
      </c>
      <c r="M1955" t="s">
        <v>21</v>
      </c>
    </row>
    <row r="1956" spans="1:17" x14ac:dyDescent="0.25">
      <c r="A1956">
        <v>0</v>
      </c>
      <c r="B1956" t="s">
        <v>46</v>
      </c>
      <c r="C1956" t="s">
        <v>37</v>
      </c>
      <c r="D1956" t="s">
        <v>54</v>
      </c>
      <c r="E1956" t="s">
        <v>20</v>
      </c>
      <c r="F1956" t="s">
        <v>74</v>
      </c>
      <c r="J1956">
        <v>0.25</v>
      </c>
      <c r="K1956">
        <v>0.33</v>
      </c>
      <c r="M1956" t="s">
        <v>75</v>
      </c>
      <c r="N1956" t="s">
        <v>24</v>
      </c>
      <c r="O1956" t="s">
        <v>29</v>
      </c>
      <c r="P1956">
        <v>2500</v>
      </c>
      <c r="Q1956" t="str">
        <f>VLOOKUP(A1956&amp;C1956&amp;D1956,Sheet2!$A$1:$AX$1496,23,FALSE)</f>
        <v>LocationType.BarRestaurant:0.3;LocationType.Park:0.1;LocationType.Recreation:0.05;LocationType.Accommodation:0.55;</v>
      </c>
    </row>
    <row r="1957" spans="1:17" x14ac:dyDescent="0.25">
      <c r="A1957">
        <v>0</v>
      </c>
      <c r="B1957" t="s">
        <v>46</v>
      </c>
      <c r="C1957" t="s">
        <v>37</v>
      </c>
      <c r="D1957" t="s">
        <v>54</v>
      </c>
      <c r="E1957" t="s">
        <v>30</v>
      </c>
      <c r="F1957" t="s">
        <v>26</v>
      </c>
      <c r="H1957" t="s">
        <v>27</v>
      </c>
      <c r="I1957">
        <v>3</v>
      </c>
      <c r="J1957">
        <v>2</v>
      </c>
      <c r="K1957">
        <v>5</v>
      </c>
      <c r="M1957" t="s">
        <v>24</v>
      </c>
    </row>
    <row r="1958" spans="1:17" x14ac:dyDescent="0.25">
      <c r="A1958">
        <v>0</v>
      </c>
      <c r="B1958" t="s">
        <v>46</v>
      </c>
      <c r="C1958" t="s">
        <v>37</v>
      </c>
      <c r="D1958" t="s">
        <v>54</v>
      </c>
      <c r="E1958" t="s">
        <v>20</v>
      </c>
      <c r="F1958" t="s">
        <v>74</v>
      </c>
      <c r="J1958">
        <v>0.25</v>
      </c>
      <c r="K1958">
        <v>0.33</v>
      </c>
      <c r="M1958" t="s">
        <v>75</v>
      </c>
      <c r="N1958" t="s">
        <v>24</v>
      </c>
      <c r="O1958" t="s">
        <v>21</v>
      </c>
      <c r="P1958">
        <v>1000</v>
      </c>
    </row>
    <row r="1959" spans="1:17" x14ac:dyDescent="0.25">
      <c r="A1959">
        <v>0</v>
      </c>
      <c r="B1959" t="s">
        <v>46</v>
      </c>
      <c r="C1959" t="s">
        <v>37</v>
      </c>
      <c r="D1959" t="s">
        <v>54</v>
      </c>
      <c r="E1959" t="s">
        <v>18</v>
      </c>
      <c r="F1959" t="s">
        <v>31</v>
      </c>
      <c r="G1959">
        <v>24</v>
      </c>
      <c r="M1959" t="s">
        <v>21</v>
      </c>
    </row>
    <row r="1960" spans="1:17" x14ac:dyDescent="0.25">
      <c r="A1960">
        <v>0</v>
      </c>
      <c r="B1960" t="s">
        <v>47</v>
      </c>
      <c r="C1960" t="s">
        <v>17</v>
      </c>
      <c r="D1960" t="s">
        <v>54</v>
      </c>
      <c r="E1960" t="s">
        <v>48</v>
      </c>
      <c r="F1960" t="s">
        <v>31</v>
      </c>
      <c r="G1960">
        <v>24</v>
      </c>
      <c r="M1960" t="s">
        <v>21</v>
      </c>
      <c r="O1960" t="s">
        <v>62</v>
      </c>
      <c r="Q1960" t="s">
        <v>61</v>
      </c>
    </row>
    <row r="1961" spans="1:17" x14ac:dyDescent="0.25">
      <c r="A1961">
        <v>0</v>
      </c>
      <c r="B1961" t="s">
        <v>47</v>
      </c>
      <c r="C1961" t="s">
        <v>36</v>
      </c>
      <c r="D1961" t="s">
        <v>54</v>
      </c>
      <c r="E1961" t="s">
        <v>48</v>
      </c>
      <c r="F1961" t="s">
        <v>31</v>
      </c>
      <c r="G1961">
        <v>24</v>
      </c>
      <c r="M1961" t="s">
        <v>21</v>
      </c>
      <c r="O1961" t="s">
        <v>62</v>
      </c>
      <c r="Q1961" t="s">
        <v>61</v>
      </c>
    </row>
    <row r="1962" spans="1:17" x14ac:dyDescent="0.25">
      <c r="A1962">
        <v>0</v>
      </c>
      <c r="B1962" t="s">
        <v>47</v>
      </c>
      <c r="C1962" t="s">
        <v>37</v>
      </c>
      <c r="D1962" t="s">
        <v>54</v>
      </c>
      <c r="E1962" t="s">
        <v>48</v>
      </c>
      <c r="F1962" t="s">
        <v>31</v>
      </c>
      <c r="G1962">
        <v>24</v>
      </c>
      <c r="M1962" t="s">
        <v>21</v>
      </c>
      <c r="O1962" t="s">
        <v>62</v>
      </c>
      <c r="Q1962" t="s">
        <v>61</v>
      </c>
    </row>
    <row r="1963" spans="1:17" x14ac:dyDescent="0.25">
      <c r="A1963">
        <v>0</v>
      </c>
      <c r="B1963" t="s">
        <v>47</v>
      </c>
      <c r="C1963" t="s">
        <v>38</v>
      </c>
      <c r="D1963" t="s">
        <v>54</v>
      </c>
      <c r="E1963" t="s">
        <v>48</v>
      </c>
      <c r="F1963" t="s">
        <v>31</v>
      </c>
      <c r="G1963">
        <v>24</v>
      </c>
      <c r="M1963" t="s">
        <v>21</v>
      </c>
      <c r="O1963" t="s">
        <v>62</v>
      </c>
      <c r="Q1963" t="s">
        <v>61</v>
      </c>
    </row>
    <row r="1964" spans="1:17" x14ac:dyDescent="0.25">
      <c r="A1964">
        <v>0</v>
      </c>
      <c r="B1964" t="s">
        <v>49</v>
      </c>
      <c r="C1964" t="s">
        <v>17</v>
      </c>
      <c r="D1964" t="s">
        <v>54</v>
      </c>
      <c r="E1964" t="s">
        <v>50</v>
      </c>
      <c r="F1964" t="s">
        <v>31</v>
      </c>
      <c r="G1964">
        <v>24</v>
      </c>
      <c r="M1964" t="s">
        <v>21</v>
      </c>
      <c r="O1964" t="s">
        <v>62</v>
      </c>
      <c r="Q1964" t="s">
        <v>61</v>
      </c>
    </row>
    <row r="1965" spans="1:17" x14ac:dyDescent="0.25">
      <c r="A1965">
        <v>0</v>
      </c>
      <c r="B1965" t="s">
        <v>49</v>
      </c>
      <c r="C1965" t="s">
        <v>36</v>
      </c>
      <c r="D1965" t="s">
        <v>54</v>
      </c>
      <c r="E1965" t="s">
        <v>50</v>
      </c>
      <c r="F1965" t="s">
        <v>31</v>
      </c>
      <c r="G1965">
        <v>24</v>
      </c>
      <c r="M1965" t="s">
        <v>21</v>
      </c>
      <c r="O1965" t="s">
        <v>62</v>
      </c>
      <c r="Q1965" t="s">
        <v>61</v>
      </c>
    </row>
    <row r="1966" spans="1:17" x14ac:dyDescent="0.25">
      <c r="A1966">
        <v>0</v>
      </c>
      <c r="B1966" t="s">
        <v>49</v>
      </c>
      <c r="C1966" t="s">
        <v>37</v>
      </c>
      <c r="D1966" t="s">
        <v>54</v>
      </c>
      <c r="E1966" t="s">
        <v>50</v>
      </c>
      <c r="F1966" t="s">
        <v>31</v>
      </c>
      <c r="G1966">
        <v>24</v>
      </c>
      <c r="M1966" t="s">
        <v>21</v>
      </c>
      <c r="O1966" t="s">
        <v>62</v>
      </c>
      <c r="Q1966" t="s">
        <v>61</v>
      </c>
    </row>
    <row r="1967" spans="1:17" x14ac:dyDescent="0.25">
      <c r="A1967">
        <v>0</v>
      </c>
      <c r="B1967" t="s">
        <v>49</v>
      </c>
      <c r="C1967" t="s">
        <v>38</v>
      </c>
      <c r="D1967" t="s">
        <v>54</v>
      </c>
      <c r="E1967" t="s">
        <v>50</v>
      </c>
      <c r="F1967" t="s">
        <v>31</v>
      </c>
      <c r="G1967">
        <v>24</v>
      </c>
      <c r="M1967" t="s">
        <v>21</v>
      </c>
      <c r="O1967" t="s">
        <v>62</v>
      </c>
      <c r="Q1967" t="s">
        <v>61</v>
      </c>
    </row>
    <row r="1968" spans="1:17" x14ac:dyDescent="0.25">
      <c r="A1968">
        <v>0</v>
      </c>
      <c r="B1968" t="s">
        <v>46</v>
      </c>
      <c r="C1968" t="s">
        <v>17</v>
      </c>
      <c r="D1968" t="s">
        <v>57</v>
      </c>
      <c r="E1968" t="s">
        <v>18</v>
      </c>
      <c r="F1968" t="s">
        <v>26</v>
      </c>
      <c r="H1968" t="s">
        <v>27</v>
      </c>
      <c r="I1968">
        <v>7.5</v>
      </c>
      <c r="J1968">
        <v>6</v>
      </c>
      <c r="K1968">
        <v>8</v>
      </c>
      <c r="M1968" t="s">
        <v>21</v>
      </c>
    </row>
    <row r="1969" spans="1:17" x14ac:dyDescent="0.25">
      <c r="A1969">
        <v>0</v>
      </c>
      <c r="B1969" t="s">
        <v>46</v>
      </c>
      <c r="C1969" t="s">
        <v>17</v>
      </c>
      <c r="D1969" t="s">
        <v>57</v>
      </c>
      <c r="E1969" t="s">
        <v>20</v>
      </c>
      <c r="F1969" t="s">
        <v>74</v>
      </c>
      <c r="J1969">
        <v>0.25</v>
      </c>
      <c r="K1969">
        <v>0.33</v>
      </c>
      <c r="M1969" t="s">
        <v>75</v>
      </c>
      <c r="N1969" t="s">
        <v>21</v>
      </c>
      <c r="O1969" t="s">
        <v>22</v>
      </c>
    </row>
    <row r="1970" spans="1:17" x14ac:dyDescent="0.25">
      <c r="A1970">
        <v>0</v>
      </c>
      <c r="B1970" t="s">
        <v>46</v>
      </c>
      <c r="C1970" t="s">
        <v>17</v>
      </c>
      <c r="D1970" t="s">
        <v>57</v>
      </c>
      <c r="E1970" t="s">
        <v>23</v>
      </c>
      <c r="F1970" t="s">
        <v>26</v>
      </c>
      <c r="H1970" t="s">
        <v>19</v>
      </c>
      <c r="J1970">
        <v>6</v>
      </c>
      <c r="K1970">
        <v>8</v>
      </c>
      <c r="M1970" t="s">
        <v>22</v>
      </c>
    </row>
    <row r="1971" spans="1:17" x14ac:dyDescent="0.25">
      <c r="A1971">
        <v>0</v>
      </c>
      <c r="B1971" t="s">
        <v>46</v>
      </c>
      <c r="C1971" t="s">
        <v>17</v>
      </c>
      <c r="D1971" t="s">
        <v>57</v>
      </c>
      <c r="E1971" t="s">
        <v>20</v>
      </c>
      <c r="F1971" t="s">
        <v>74</v>
      </c>
      <c r="J1971">
        <v>0.25</v>
      </c>
      <c r="K1971">
        <v>0.33</v>
      </c>
      <c r="M1971" t="s">
        <v>75</v>
      </c>
      <c r="N1971" t="s">
        <v>24</v>
      </c>
      <c r="O1971" t="s">
        <v>29</v>
      </c>
      <c r="P1971">
        <v>2500</v>
      </c>
      <c r="Q1971" t="str">
        <f>VLOOKUP(A1971&amp;C1971&amp;D1971,Sheet2!$A$1:$AX$1496,23,FALSE)</f>
        <v>LocationType.BarRestaurant:0;LocationType.Park:0.3;LocationType.Recreation:0;LocationType.Accommodation:0.7;</v>
      </c>
    </row>
    <row r="1972" spans="1:17" x14ac:dyDescent="0.25">
      <c r="A1972">
        <v>0</v>
      </c>
      <c r="B1972" t="s">
        <v>46</v>
      </c>
      <c r="C1972" t="s">
        <v>17</v>
      </c>
      <c r="D1972" t="s">
        <v>57</v>
      </c>
      <c r="E1972" t="s">
        <v>30</v>
      </c>
      <c r="F1972" t="s">
        <v>26</v>
      </c>
      <c r="H1972" t="s">
        <v>19</v>
      </c>
      <c r="J1972">
        <v>1</v>
      </c>
      <c r="K1972">
        <v>2</v>
      </c>
      <c r="M1972" t="s">
        <v>24</v>
      </c>
    </row>
    <row r="1973" spans="1:17" x14ac:dyDescent="0.25">
      <c r="A1973">
        <v>0</v>
      </c>
      <c r="B1973" t="s">
        <v>46</v>
      </c>
      <c r="C1973" t="s">
        <v>17</v>
      </c>
      <c r="D1973" t="s">
        <v>57</v>
      </c>
      <c r="E1973" t="s">
        <v>20</v>
      </c>
      <c r="F1973" t="s">
        <v>74</v>
      </c>
      <c r="J1973">
        <v>0.25</v>
      </c>
      <c r="K1973">
        <v>0.33</v>
      </c>
      <c r="M1973" t="s">
        <v>75</v>
      </c>
      <c r="N1973" t="s">
        <v>24</v>
      </c>
      <c r="O1973" t="s">
        <v>21</v>
      </c>
      <c r="P1973">
        <v>1000</v>
      </c>
    </row>
    <row r="1974" spans="1:17" x14ac:dyDescent="0.25">
      <c r="A1974">
        <v>0</v>
      </c>
      <c r="B1974" t="s">
        <v>46</v>
      </c>
      <c r="C1974" t="s">
        <v>17</v>
      </c>
      <c r="D1974" t="s">
        <v>57</v>
      </c>
      <c r="E1974" t="s">
        <v>28</v>
      </c>
      <c r="F1974" t="s">
        <v>26</v>
      </c>
      <c r="H1974" t="s">
        <v>27</v>
      </c>
      <c r="I1974">
        <v>0.75</v>
      </c>
      <c r="J1974">
        <v>0.5</v>
      </c>
      <c r="K1974">
        <v>1</v>
      </c>
      <c r="M1974" t="s">
        <v>21</v>
      </c>
    </row>
    <row r="1975" spans="1:17" x14ac:dyDescent="0.25">
      <c r="A1975">
        <v>0</v>
      </c>
      <c r="B1975" t="s">
        <v>46</v>
      </c>
      <c r="C1975" t="s">
        <v>17</v>
      </c>
      <c r="D1975" t="s">
        <v>57</v>
      </c>
      <c r="E1975" t="s">
        <v>20</v>
      </c>
      <c r="F1975" t="s">
        <v>74</v>
      </c>
      <c r="J1975">
        <v>0.25</v>
      </c>
      <c r="K1975">
        <v>0.33</v>
      </c>
      <c r="M1975" t="s">
        <v>75</v>
      </c>
      <c r="N1975" t="s">
        <v>24</v>
      </c>
      <c r="O1975" t="s">
        <v>21</v>
      </c>
    </row>
    <row r="1976" spans="1:17" x14ac:dyDescent="0.25">
      <c r="A1976">
        <v>0</v>
      </c>
      <c r="B1976" t="s">
        <v>46</v>
      </c>
      <c r="C1976" t="s">
        <v>17</v>
      </c>
      <c r="D1976" t="s">
        <v>57</v>
      </c>
      <c r="E1976" t="s">
        <v>18</v>
      </c>
      <c r="F1976" t="s">
        <v>31</v>
      </c>
      <c r="G1976">
        <v>24</v>
      </c>
      <c r="M1976" t="s">
        <v>21</v>
      </c>
    </row>
    <row r="1977" spans="1:17" x14ac:dyDescent="0.25">
      <c r="A1977">
        <v>0</v>
      </c>
      <c r="B1977" t="s">
        <v>46</v>
      </c>
      <c r="C1977" t="s">
        <v>36</v>
      </c>
      <c r="D1977" t="s">
        <v>57</v>
      </c>
      <c r="E1977" t="s">
        <v>18</v>
      </c>
      <c r="F1977" t="s">
        <v>26</v>
      </c>
      <c r="H1977" t="s">
        <v>19</v>
      </c>
      <c r="J1977">
        <v>8</v>
      </c>
      <c r="K1977">
        <v>10</v>
      </c>
      <c r="M1977" t="s">
        <v>21</v>
      </c>
    </row>
    <row r="1978" spans="1:17" x14ac:dyDescent="0.25">
      <c r="A1978">
        <v>0</v>
      </c>
      <c r="B1978" t="s">
        <v>46</v>
      </c>
      <c r="C1978" t="s">
        <v>36</v>
      </c>
      <c r="D1978" t="s">
        <v>57</v>
      </c>
      <c r="E1978" t="s">
        <v>20</v>
      </c>
      <c r="F1978" t="s">
        <v>74</v>
      </c>
      <c r="J1978">
        <v>0.25</v>
      </c>
      <c r="K1978">
        <v>0.33</v>
      </c>
      <c r="M1978" t="s">
        <v>75</v>
      </c>
      <c r="N1978" t="s">
        <v>21</v>
      </c>
      <c r="O1978" t="s">
        <v>29</v>
      </c>
      <c r="P1978">
        <v>2500</v>
      </c>
      <c r="Q1978" t="str">
        <f>VLOOKUP(A1978&amp;C1978&amp;D1978,Sheet2!$A$1:$AX$1496,23,FALSE)</f>
        <v>LocationType.BarRestaurant:0;LocationType.Park:0.2;LocationType.Recreation:0;LocationType.Accommodation:0.8;</v>
      </c>
    </row>
    <row r="1979" spans="1:17" x14ac:dyDescent="0.25">
      <c r="A1979">
        <v>0</v>
      </c>
      <c r="B1979" t="s">
        <v>46</v>
      </c>
      <c r="C1979" t="s">
        <v>36</v>
      </c>
      <c r="D1979" t="s">
        <v>57</v>
      </c>
      <c r="E1979" t="s">
        <v>30</v>
      </c>
      <c r="F1979" t="s">
        <v>26</v>
      </c>
      <c r="H1979" t="s">
        <v>19</v>
      </c>
      <c r="J1979">
        <v>2</v>
      </c>
      <c r="K1979">
        <v>4</v>
      </c>
      <c r="M1979" t="s">
        <v>24</v>
      </c>
    </row>
    <row r="1980" spans="1:17" x14ac:dyDescent="0.25">
      <c r="A1980">
        <v>0</v>
      </c>
      <c r="B1980" t="s">
        <v>46</v>
      </c>
      <c r="C1980" t="s">
        <v>36</v>
      </c>
      <c r="D1980" t="s">
        <v>57</v>
      </c>
      <c r="E1980" t="s">
        <v>20</v>
      </c>
      <c r="F1980" t="s">
        <v>74</v>
      </c>
      <c r="J1980">
        <v>0.25</v>
      </c>
      <c r="K1980">
        <v>0.33</v>
      </c>
      <c r="M1980" t="s">
        <v>75</v>
      </c>
      <c r="N1980" t="s">
        <v>24</v>
      </c>
      <c r="O1980" t="s">
        <v>21</v>
      </c>
    </row>
    <row r="1981" spans="1:17" x14ac:dyDescent="0.25">
      <c r="A1981">
        <v>0</v>
      </c>
      <c r="B1981" t="s">
        <v>46</v>
      </c>
      <c r="C1981" t="s">
        <v>36</v>
      </c>
      <c r="D1981" t="s">
        <v>57</v>
      </c>
      <c r="E1981" t="s">
        <v>28</v>
      </c>
      <c r="F1981" t="s">
        <v>26</v>
      </c>
      <c r="H1981" t="s">
        <v>27</v>
      </c>
      <c r="I1981">
        <v>1</v>
      </c>
      <c r="J1981">
        <v>0.5</v>
      </c>
      <c r="K1981">
        <v>2</v>
      </c>
      <c r="M1981" t="s">
        <v>21</v>
      </c>
    </row>
    <row r="1982" spans="1:17" x14ac:dyDescent="0.25">
      <c r="A1982">
        <v>0</v>
      </c>
      <c r="B1982" t="s">
        <v>46</v>
      </c>
      <c r="C1982" t="s">
        <v>36</v>
      </c>
      <c r="D1982" t="s">
        <v>57</v>
      </c>
      <c r="E1982" t="s">
        <v>18</v>
      </c>
      <c r="F1982" t="s">
        <v>31</v>
      </c>
      <c r="G1982">
        <v>24</v>
      </c>
      <c r="M1982" t="s">
        <v>21</v>
      </c>
    </row>
    <row r="1983" spans="1:17" x14ac:dyDescent="0.25">
      <c r="A1983">
        <v>0</v>
      </c>
      <c r="B1983" t="s">
        <v>46</v>
      </c>
      <c r="C1983" t="s">
        <v>38</v>
      </c>
      <c r="D1983" t="s">
        <v>57</v>
      </c>
      <c r="E1983" t="s">
        <v>18</v>
      </c>
      <c r="F1983" t="s">
        <v>26</v>
      </c>
      <c r="H1983" t="s">
        <v>19</v>
      </c>
      <c r="J1983">
        <v>8</v>
      </c>
      <c r="K1983">
        <v>14</v>
      </c>
      <c r="M1983" t="s">
        <v>21</v>
      </c>
    </row>
    <row r="1984" spans="1:17" x14ac:dyDescent="0.25">
      <c r="A1984">
        <v>0</v>
      </c>
      <c r="B1984" t="s">
        <v>46</v>
      </c>
      <c r="C1984" t="s">
        <v>38</v>
      </c>
      <c r="D1984" t="s">
        <v>57</v>
      </c>
      <c r="E1984" t="s">
        <v>28</v>
      </c>
      <c r="F1984" t="s">
        <v>26</v>
      </c>
      <c r="H1984" t="s">
        <v>27</v>
      </c>
      <c r="I1984">
        <v>1</v>
      </c>
      <c r="J1984">
        <v>0.5</v>
      </c>
      <c r="K1984">
        <v>2</v>
      </c>
      <c r="M1984" t="s">
        <v>21</v>
      </c>
    </row>
    <row r="1985" spans="1:17" x14ac:dyDescent="0.25">
      <c r="A1985">
        <v>0</v>
      </c>
      <c r="B1985" t="s">
        <v>46</v>
      </c>
      <c r="C1985" t="s">
        <v>38</v>
      </c>
      <c r="D1985" t="s">
        <v>57</v>
      </c>
      <c r="E1985" t="s">
        <v>18</v>
      </c>
      <c r="F1985" t="s">
        <v>31</v>
      </c>
      <c r="G1985">
        <v>24</v>
      </c>
      <c r="M1985" t="s">
        <v>21</v>
      </c>
    </row>
    <row r="1986" spans="1:17" x14ac:dyDescent="0.25">
      <c r="A1986">
        <v>0</v>
      </c>
      <c r="B1986" t="s">
        <v>46</v>
      </c>
      <c r="C1986" t="s">
        <v>37</v>
      </c>
      <c r="D1986" t="s">
        <v>57</v>
      </c>
      <c r="E1986" t="s">
        <v>18</v>
      </c>
      <c r="F1986" t="s">
        <v>26</v>
      </c>
      <c r="H1986" t="s">
        <v>27</v>
      </c>
      <c r="I1986">
        <v>7.5</v>
      </c>
      <c r="J1986">
        <v>6</v>
      </c>
      <c r="K1986">
        <v>8</v>
      </c>
      <c r="M1986" t="s">
        <v>21</v>
      </c>
    </row>
    <row r="1987" spans="1:17" x14ac:dyDescent="0.25">
      <c r="A1987">
        <v>0</v>
      </c>
      <c r="B1987" t="s">
        <v>46</v>
      </c>
      <c r="C1987" t="s">
        <v>37</v>
      </c>
      <c r="D1987" t="s">
        <v>57</v>
      </c>
      <c r="E1987" t="s">
        <v>20</v>
      </c>
      <c r="F1987" t="s">
        <v>74</v>
      </c>
      <c r="J1987">
        <v>0.25</v>
      </c>
      <c r="K1987">
        <v>0.33</v>
      </c>
      <c r="M1987" t="s">
        <v>75</v>
      </c>
      <c r="N1987" t="s">
        <v>21</v>
      </c>
      <c r="O1987" t="s">
        <v>22</v>
      </c>
    </row>
    <row r="1988" spans="1:17" x14ac:dyDescent="0.25">
      <c r="A1988">
        <v>0</v>
      </c>
      <c r="B1988" t="s">
        <v>46</v>
      </c>
      <c r="C1988" t="s">
        <v>37</v>
      </c>
      <c r="D1988" t="s">
        <v>57</v>
      </c>
      <c r="E1988" t="s">
        <v>23</v>
      </c>
      <c r="F1988" t="s">
        <v>26</v>
      </c>
      <c r="H1988" t="s">
        <v>19</v>
      </c>
      <c r="J1988">
        <v>6</v>
      </c>
      <c r="K1988">
        <v>8</v>
      </c>
      <c r="M1988" t="s">
        <v>22</v>
      </c>
    </row>
    <row r="1989" spans="1:17" x14ac:dyDescent="0.25">
      <c r="A1989">
        <v>0</v>
      </c>
      <c r="B1989" t="s">
        <v>46</v>
      </c>
      <c r="C1989" t="s">
        <v>37</v>
      </c>
      <c r="D1989" t="s">
        <v>57</v>
      </c>
      <c r="E1989" t="s">
        <v>20</v>
      </c>
      <c r="F1989" t="s">
        <v>74</v>
      </c>
      <c r="J1989">
        <v>0.25</v>
      </c>
      <c r="K1989">
        <v>0.33</v>
      </c>
      <c r="M1989" t="s">
        <v>75</v>
      </c>
      <c r="N1989" t="s">
        <v>24</v>
      </c>
      <c r="O1989" t="s">
        <v>29</v>
      </c>
      <c r="P1989">
        <v>2500</v>
      </c>
      <c r="Q1989" t="str">
        <f>VLOOKUP(A1989&amp;C1989&amp;D1989,Sheet2!$A$1:$AX$1496,23,FALSE)</f>
        <v>LocationType.BarRestaurant:0;LocationType.Park:0.3;LocationType.Recreation:0;LocationType.Accommodation:0.7;</v>
      </c>
    </row>
    <row r="1990" spans="1:17" x14ac:dyDescent="0.25">
      <c r="A1990">
        <v>0</v>
      </c>
      <c r="B1990" t="s">
        <v>46</v>
      </c>
      <c r="C1990" t="s">
        <v>37</v>
      </c>
      <c r="D1990" t="s">
        <v>57</v>
      </c>
      <c r="E1990" t="s">
        <v>30</v>
      </c>
      <c r="F1990" t="s">
        <v>26</v>
      </c>
      <c r="H1990" t="s">
        <v>19</v>
      </c>
      <c r="J1990">
        <v>4</v>
      </c>
      <c r="K1990">
        <v>5.5</v>
      </c>
      <c r="M1990" t="s">
        <v>24</v>
      </c>
    </row>
    <row r="1991" spans="1:17" x14ac:dyDescent="0.25">
      <c r="A1991">
        <v>0</v>
      </c>
      <c r="B1991" t="s">
        <v>46</v>
      </c>
      <c r="C1991" t="s">
        <v>37</v>
      </c>
      <c r="D1991" t="s">
        <v>57</v>
      </c>
      <c r="E1991" t="s">
        <v>20</v>
      </c>
      <c r="F1991" t="s">
        <v>74</v>
      </c>
      <c r="J1991">
        <v>0.25</v>
      </c>
      <c r="K1991">
        <v>0.33</v>
      </c>
      <c r="M1991" t="s">
        <v>75</v>
      </c>
      <c r="N1991" t="s">
        <v>24</v>
      </c>
      <c r="O1991" t="s">
        <v>21</v>
      </c>
      <c r="P1991">
        <v>1000</v>
      </c>
    </row>
    <row r="1992" spans="1:17" x14ac:dyDescent="0.25">
      <c r="A1992">
        <v>0</v>
      </c>
      <c r="B1992" t="s">
        <v>46</v>
      </c>
      <c r="C1992" t="s">
        <v>37</v>
      </c>
      <c r="D1992" t="s">
        <v>57</v>
      </c>
      <c r="E1992" t="s">
        <v>28</v>
      </c>
      <c r="F1992" t="s">
        <v>26</v>
      </c>
      <c r="H1992" t="s">
        <v>27</v>
      </c>
      <c r="I1992">
        <v>0.75</v>
      </c>
      <c r="J1992">
        <v>0.5</v>
      </c>
      <c r="K1992">
        <v>1</v>
      </c>
      <c r="M1992" t="s">
        <v>21</v>
      </c>
    </row>
    <row r="1993" spans="1:17" x14ac:dyDescent="0.25">
      <c r="A1993">
        <v>0</v>
      </c>
      <c r="B1993" t="s">
        <v>46</v>
      </c>
      <c r="C1993" t="s">
        <v>37</v>
      </c>
      <c r="D1993" t="s">
        <v>57</v>
      </c>
      <c r="E1993" t="s">
        <v>20</v>
      </c>
      <c r="F1993" t="s">
        <v>74</v>
      </c>
      <c r="J1993">
        <v>0.25</v>
      </c>
      <c r="K1993">
        <v>0.33</v>
      </c>
      <c r="M1993" t="s">
        <v>75</v>
      </c>
      <c r="N1993" t="s">
        <v>24</v>
      </c>
      <c r="O1993" t="s">
        <v>21</v>
      </c>
    </row>
    <row r="1994" spans="1:17" x14ac:dyDescent="0.25">
      <c r="A1994">
        <v>0</v>
      </c>
      <c r="B1994" t="s">
        <v>46</v>
      </c>
      <c r="C1994" t="s">
        <v>37</v>
      </c>
      <c r="D1994" t="s">
        <v>57</v>
      </c>
      <c r="E1994" t="s">
        <v>18</v>
      </c>
      <c r="F1994" t="s">
        <v>31</v>
      </c>
      <c r="G1994">
        <v>24</v>
      </c>
      <c r="M1994" t="s">
        <v>21</v>
      </c>
    </row>
    <row r="1995" spans="1:17" x14ac:dyDescent="0.25">
      <c r="A1995">
        <v>0</v>
      </c>
      <c r="B1995" t="s">
        <v>90</v>
      </c>
      <c r="C1995" t="s">
        <v>17</v>
      </c>
      <c r="D1995" t="s">
        <v>57</v>
      </c>
      <c r="E1995" t="s">
        <v>18</v>
      </c>
      <c r="F1995" t="s">
        <v>26</v>
      </c>
      <c r="H1995" t="s">
        <v>27</v>
      </c>
      <c r="I1995">
        <v>7.5</v>
      </c>
      <c r="J1995">
        <v>6</v>
      </c>
      <c r="K1995">
        <v>8</v>
      </c>
      <c r="M1995" t="s">
        <v>21</v>
      </c>
    </row>
    <row r="1996" spans="1:17" x14ac:dyDescent="0.25">
      <c r="A1996">
        <v>0</v>
      </c>
      <c r="B1996" t="s">
        <v>90</v>
      </c>
      <c r="C1996" t="s">
        <v>17</v>
      </c>
      <c r="D1996" t="s">
        <v>57</v>
      </c>
      <c r="E1996" t="s">
        <v>20</v>
      </c>
      <c r="F1996" t="s">
        <v>74</v>
      </c>
      <c r="J1996">
        <v>0.25</v>
      </c>
      <c r="K1996">
        <v>0.33</v>
      </c>
      <c r="M1996" t="s">
        <v>75</v>
      </c>
      <c r="N1996" t="s">
        <v>21</v>
      </c>
      <c r="O1996" t="s">
        <v>22</v>
      </c>
    </row>
    <row r="1997" spans="1:17" x14ac:dyDescent="0.25">
      <c r="A1997">
        <v>0</v>
      </c>
      <c r="B1997" t="s">
        <v>90</v>
      </c>
      <c r="C1997" t="s">
        <v>17</v>
      </c>
      <c r="D1997" t="s">
        <v>57</v>
      </c>
      <c r="E1997" t="s">
        <v>23</v>
      </c>
      <c r="F1997" t="s">
        <v>26</v>
      </c>
      <c r="H1997" t="s">
        <v>19</v>
      </c>
      <c r="J1997">
        <v>6</v>
      </c>
      <c r="K1997">
        <v>8</v>
      </c>
      <c r="M1997" t="s">
        <v>22</v>
      </c>
    </row>
    <row r="1998" spans="1:17" x14ac:dyDescent="0.25">
      <c r="A1998">
        <v>0</v>
      </c>
      <c r="B1998" t="s">
        <v>90</v>
      </c>
      <c r="C1998" t="s">
        <v>17</v>
      </c>
      <c r="D1998" t="s">
        <v>57</v>
      </c>
      <c r="E1998" t="s">
        <v>20</v>
      </c>
      <c r="F1998" t="s">
        <v>74</v>
      </c>
      <c r="J1998">
        <v>0.25</v>
      </c>
      <c r="K1998">
        <v>0.33</v>
      </c>
      <c r="M1998" t="s">
        <v>75</v>
      </c>
      <c r="N1998" t="s">
        <v>24</v>
      </c>
      <c r="O1998" t="s">
        <v>29</v>
      </c>
      <c r="P1998">
        <v>2500</v>
      </c>
      <c r="Q1998" t="str">
        <f>VLOOKUP(A1998&amp;C1998&amp;D1998,Sheet2!$A$1:$AX$1496,23,FALSE)</f>
        <v>LocationType.BarRestaurant:0;LocationType.Park:0.3;LocationType.Recreation:0;LocationType.Accommodation:0.7;</v>
      </c>
    </row>
    <row r="1999" spans="1:17" x14ac:dyDescent="0.25">
      <c r="A1999">
        <v>0</v>
      </c>
      <c r="B1999" t="s">
        <v>90</v>
      </c>
      <c r="C1999" t="s">
        <v>17</v>
      </c>
      <c r="D1999" t="s">
        <v>57</v>
      </c>
      <c r="E1999" t="s">
        <v>30</v>
      </c>
      <c r="F1999" t="s">
        <v>26</v>
      </c>
      <c r="H1999" t="s">
        <v>19</v>
      </c>
      <c r="J1999">
        <v>1</v>
      </c>
      <c r="K1999">
        <v>2</v>
      </c>
      <c r="M1999" t="s">
        <v>24</v>
      </c>
    </row>
    <row r="2000" spans="1:17" x14ac:dyDescent="0.25">
      <c r="A2000">
        <v>0</v>
      </c>
      <c r="B2000" t="s">
        <v>90</v>
      </c>
      <c r="C2000" t="s">
        <v>17</v>
      </c>
      <c r="D2000" t="s">
        <v>57</v>
      </c>
      <c r="E2000" t="s">
        <v>20</v>
      </c>
      <c r="F2000" t="s">
        <v>74</v>
      </c>
      <c r="J2000">
        <v>0.25</v>
      </c>
      <c r="K2000">
        <v>0.33</v>
      </c>
      <c r="M2000" t="s">
        <v>75</v>
      </c>
      <c r="N2000" t="s">
        <v>24</v>
      </c>
      <c r="O2000" t="s">
        <v>21</v>
      </c>
      <c r="P2000">
        <v>1000</v>
      </c>
    </row>
    <row r="2001" spans="1:17" x14ac:dyDescent="0.25">
      <c r="A2001">
        <v>0</v>
      </c>
      <c r="B2001" t="s">
        <v>90</v>
      </c>
      <c r="C2001" t="s">
        <v>17</v>
      </c>
      <c r="D2001" t="s">
        <v>57</v>
      </c>
      <c r="E2001" t="s">
        <v>28</v>
      </c>
      <c r="F2001" t="s">
        <v>26</v>
      </c>
      <c r="H2001" t="s">
        <v>27</v>
      </c>
      <c r="I2001">
        <v>0.75</v>
      </c>
      <c r="J2001">
        <v>0.5</v>
      </c>
      <c r="K2001">
        <v>1</v>
      </c>
      <c r="M2001" t="s">
        <v>21</v>
      </c>
    </row>
    <row r="2002" spans="1:17" x14ac:dyDescent="0.25">
      <c r="A2002">
        <v>0</v>
      </c>
      <c r="B2002" t="s">
        <v>90</v>
      </c>
      <c r="C2002" t="s">
        <v>17</v>
      </c>
      <c r="D2002" t="s">
        <v>57</v>
      </c>
      <c r="E2002" t="s">
        <v>20</v>
      </c>
      <c r="F2002" t="s">
        <v>74</v>
      </c>
      <c r="J2002">
        <v>0.25</v>
      </c>
      <c r="K2002">
        <v>0.33</v>
      </c>
      <c r="M2002" t="s">
        <v>75</v>
      </c>
      <c r="N2002" t="s">
        <v>24</v>
      </c>
      <c r="O2002" t="s">
        <v>21</v>
      </c>
    </row>
    <row r="2003" spans="1:17" x14ac:dyDescent="0.25">
      <c r="A2003">
        <v>0</v>
      </c>
      <c r="B2003" t="s">
        <v>90</v>
      </c>
      <c r="C2003" t="s">
        <v>17</v>
      </c>
      <c r="D2003" t="s">
        <v>57</v>
      </c>
      <c r="E2003" t="s">
        <v>18</v>
      </c>
      <c r="F2003" t="s">
        <v>31</v>
      </c>
      <c r="G2003">
        <v>24</v>
      </c>
      <c r="M2003" t="s">
        <v>21</v>
      </c>
    </row>
    <row r="2004" spans="1:17" x14ac:dyDescent="0.25">
      <c r="A2004">
        <v>0</v>
      </c>
      <c r="B2004" t="s">
        <v>90</v>
      </c>
      <c r="C2004" t="s">
        <v>36</v>
      </c>
      <c r="D2004" t="s">
        <v>57</v>
      </c>
      <c r="E2004" t="s">
        <v>18</v>
      </c>
      <c r="F2004" t="s">
        <v>26</v>
      </c>
      <c r="H2004" t="s">
        <v>19</v>
      </c>
      <c r="J2004">
        <v>8</v>
      </c>
      <c r="K2004">
        <v>10</v>
      </c>
      <c r="M2004" t="s">
        <v>21</v>
      </c>
    </row>
    <row r="2005" spans="1:17" x14ac:dyDescent="0.25">
      <c r="A2005">
        <v>0</v>
      </c>
      <c r="B2005" t="s">
        <v>90</v>
      </c>
      <c r="C2005" t="s">
        <v>36</v>
      </c>
      <c r="D2005" t="s">
        <v>57</v>
      </c>
      <c r="E2005" t="s">
        <v>20</v>
      </c>
      <c r="F2005" t="s">
        <v>74</v>
      </c>
      <c r="J2005">
        <v>0.25</v>
      </c>
      <c r="K2005">
        <v>0.33</v>
      </c>
      <c r="M2005" t="s">
        <v>75</v>
      </c>
      <c r="N2005" t="s">
        <v>21</v>
      </c>
      <c r="O2005" t="s">
        <v>29</v>
      </c>
      <c r="P2005">
        <v>2500</v>
      </c>
      <c r="Q2005" t="str">
        <f>VLOOKUP(A2005&amp;C2005&amp;D2005,Sheet2!$A$1:$AX$1496,23,FALSE)</f>
        <v>LocationType.BarRestaurant:0;LocationType.Park:0.2;LocationType.Recreation:0;LocationType.Accommodation:0.8;</v>
      </c>
    </row>
    <row r="2006" spans="1:17" x14ac:dyDescent="0.25">
      <c r="A2006">
        <v>0</v>
      </c>
      <c r="B2006" t="s">
        <v>90</v>
      </c>
      <c r="C2006" t="s">
        <v>36</v>
      </c>
      <c r="D2006" t="s">
        <v>57</v>
      </c>
      <c r="E2006" t="s">
        <v>30</v>
      </c>
      <c r="F2006" t="s">
        <v>26</v>
      </c>
      <c r="H2006" t="s">
        <v>19</v>
      </c>
      <c r="J2006">
        <v>2</v>
      </c>
      <c r="K2006">
        <v>4</v>
      </c>
      <c r="M2006" t="s">
        <v>24</v>
      </c>
    </row>
    <row r="2007" spans="1:17" x14ac:dyDescent="0.25">
      <c r="A2007">
        <v>0</v>
      </c>
      <c r="B2007" t="s">
        <v>90</v>
      </c>
      <c r="C2007" t="s">
        <v>36</v>
      </c>
      <c r="D2007" t="s">
        <v>57</v>
      </c>
      <c r="E2007" t="s">
        <v>20</v>
      </c>
      <c r="F2007" t="s">
        <v>74</v>
      </c>
      <c r="J2007">
        <v>0.25</v>
      </c>
      <c r="K2007">
        <v>0.33</v>
      </c>
      <c r="M2007" t="s">
        <v>75</v>
      </c>
      <c r="N2007" t="s">
        <v>24</v>
      </c>
      <c r="O2007" t="s">
        <v>21</v>
      </c>
    </row>
    <row r="2008" spans="1:17" x14ac:dyDescent="0.25">
      <c r="A2008">
        <v>0</v>
      </c>
      <c r="B2008" t="s">
        <v>90</v>
      </c>
      <c r="C2008" t="s">
        <v>36</v>
      </c>
      <c r="D2008" t="s">
        <v>57</v>
      </c>
      <c r="E2008" t="s">
        <v>28</v>
      </c>
      <c r="F2008" t="s">
        <v>26</v>
      </c>
      <c r="H2008" t="s">
        <v>27</v>
      </c>
      <c r="I2008">
        <v>1</v>
      </c>
      <c r="J2008">
        <v>0.5</v>
      </c>
      <c r="K2008">
        <v>2</v>
      </c>
      <c r="M2008" t="s">
        <v>21</v>
      </c>
    </row>
    <row r="2009" spans="1:17" x14ac:dyDescent="0.25">
      <c r="A2009">
        <v>0</v>
      </c>
      <c r="B2009" t="s">
        <v>90</v>
      </c>
      <c r="C2009" t="s">
        <v>36</v>
      </c>
      <c r="D2009" t="s">
        <v>57</v>
      </c>
      <c r="E2009" t="s">
        <v>18</v>
      </c>
      <c r="F2009" t="s">
        <v>31</v>
      </c>
      <c r="G2009">
        <v>24</v>
      </c>
      <c r="M2009" t="s">
        <v>21</v>
      </c>
    </row>
    <row r="2010" spans="1:17" x14ac:dyDescent="0.25">
      <c r="A2010">
        <v>0</v>
      </c>
      <c r="B2010" t="s">
        <v>90</v>
      </c>
      <c r="C2010" t="s">
        <v>38</v>
      </c>
      <c r="D2010" t="s">
        <v>57</v>
      </c>
      <c r="E2010" t="s">
        <v>18</v>
      </c>
      <c r="F2010" t="s">
        <v>26</v>
      </c>
      <c r="H2010" t="s">
        <v>19</v>
      </c>
      <c r="J2010">
        <v>8</v>
      </c>
      <c r="K2010">
        <v>14</v>
      </c>
      <c r="M2010" t="s">
        <v>21</v>
      </c>
    </row>
    <row r="2011" spans="1:17" x14ac:dyDescent="0.25">
      <c r="A2011">
        <v>0</v>
      </c>
      <c r="B2011" t="s">
        <v>90</v>
      </c>
      <c r="C2011" t="s">
        <v>38</v>
      </c>
      <c r="D2011" t="s">
        <v>57</v>
      </c>
      <c r="E2011" t="s">
        <v>28</v>
      </c>
      <c r="F2011" t="s">
        <v>26</v>
      </c>
      <c r="H2011" t="s">
        <v>27</v>
      </c>
      <c r="I2011">
        <v>1</v>
      </c>
      <c r="J2011">
        <v>0.5</v>
      </c>
      <c r="K2011">
        <v>2</v>
      </c>
      <c r="M2011" t="s">
        <v>21</v>
      </c>
    </row>
    <row r="2012" spans="1:17" x14ac:dyDescent="0.25">
      <c r="A2012">
        <v>0</v>
      </c>
      <c r="B2012" t="s">
        <v>90</v>
      </c>
      <c r="C2012" t="s">
        <v>38</v>
      </c>
      <c r="D2012" t="s">
        <v>57</v>
      </c>
      <c r="E2012" t="s">
        <v>18</v>
      </c>
      <c r="F2012" t="s">
        <v>31</v>
      </c>
      <c r="G2012">
        <v>24</v>
      </c>
      <c r="M2012" t="s">
        <v>21</v>
      </c>
    </row>
    <row r="2013" spans="1:17" x14ac:dyDescent="0.25">
      <c r="A2013">
        <v>0</v>
      </c>
      <c r="B2013" t="s">
        <v>90</v>
      </c>
      <c r="C2013" t="s">
        <v>37</v>
      </c>
      <c r="D2013" t="s">
        <v>57</v>
      </c>
      <c r="E2013" t="s">
        <v>18</v>
      </c>
      <c r="F2013" t="s">
        <v>26</v>
      </c>
      <c r="H2013" t="s">
        <v>27</v>
      </c>
      <c r="I2013">
        <v>7.5</v>
      </c>
      <c r="J2013">
        <v>6</v>
      </c>
      <c r="K2013">
        <v>8</v>
      </c>
      <c r="M2013" t="s">
        <v>21</v>
      </c>
    </row>
    <row r="2014" spans="1:17" x14ac:dyDescent="0.25">
      <c r="A2014">
        <v>0</v>
      </c>
      <c r="B2014" t="s">
        <v>90</v>
      </c>
      <c r="C2014" t="s">
        <v>37</v>
      </c>
      <c r="D2014" t="s">
        <v>57</v>
      </c>
      <c r="E2014" t="s">
        <v>20</v>
      </c>
      <c r="F2014" t="s">
        <v>74</v>
      </c>
      <c r="J2014">
        <v>0.25</v>
      </c>
      <c r="K2014">
        <v>0.33</v>
      </c>
      <c r="M2014" t="s">
        <v>75</v>
      </c>
      <c r="N2014" t="s">
        <v>21</v>
      </c>
      <c r="O2014" t="s">
        <v>22</v>
      </c>
    </row>
    <row r="2015" spans="1:17" x14ac:dyDescent="0.25">
      <c r="A2015">
        <v>0</v>
      </c>
      <c r="B2015" t="s">
        <v>90</v>
      </c>
      <c r="C2015" t="s">
        <v>37</v>
      </c>
      <c r="D2015" t="s">
        <v>57</v>
      </c>
      <c r="E2015" t="s">
        <v>23</v>
      </c>
      <c r="F2015" t="s">
        <v>26</v>
      </c>
      <c r="H2015" t="s">
        <v>19</v>
      </c>
      <c r="J2015">
        <v>6</v>
      </c>
      <c r="K2015">
        <v>8</v>
      </c>
      <c r="M2015" t="s">
        <v>22</v>
      </c>
    </row>
    <row r="2016" spans="1:17" x14ac:dyDescent="0.25">
      <c r="A2016">
        <v>0</v>
      </c>
      <c r="B2016" t="s">
        <v>90</v>
      </c>
      <c r="C2016" t="s">
        <v>37</v>
      </c>
      <c r="D2016" t="s">
        <v>57</v>
      </c>
      <c r="E2016" t="s">
        <v>20</v>
      </c>
      <c r="F2016" t="s">
        <v>74</v>
      </c>
      <c r="J2016">
        <v>0.25</v>
      </c>
      <c r="K2016">
        <v>0.33</v>
      </c>
      <c r="M2016" t="s">
        <v>75</v>
      </c>
      <c r="N2016" t="s">
        <v>24</v>
      </c>
      <c r="O2016" t="s">
        <v>29</v>
      </c>
      <c r="P2016">
        <v>2500</v>
      </c>
      <c r="Q2016" t="str">
        <f>VLOOKUP(A2016&amp;C2016&amp;D2016,Sheet2!$A$1:$AX$1496,23,FALSE)</f>
        <v>LocationType.BarRestaurant:0;LocationType.Park:0.3;LocationType.Recreation:0;LocationType.Accommodation:0.7;</v>
      </c>
    </row>
    <row r="2017" spans="1:17" x14ac:dyDescent="0.25">
      <c r="A2017">
        <v>0</v>
      </c>
      <c r="B2017" t="s">
        <v>90</v>
      </c>
      <c r="C2017" t="s">
        <v>37</v>
      </c>
      <c r="D2017" t="s">
        <v>57</v>
      </c>
      <c r="E2017" t="s">
        <v>30</v>
      </c>
      <c r="F2017" t="s">
        <v>26</v>
      </c>
      <c r="H2017" t="s">
        <v>19</v>
      </c>
      <c r="J2017">
        <v>4</v>
      </c>
      <c r="K2017">
        <v>5.5</v>
      </c>
      <c r="M2017" t="s">
        <v>24</v>
      </c>
    </row>
    <row r="2018" spans="1:17" x14ac:dyDescent="0.25">
      <c r="A2018">
        <v>0</v>
      </c>
      <c r="B2018" t="s">
        <v>90</v>
      </c>
      <c r="C2018" t="s">
        <v>37</v>
      </c>
      <c r="D2018" t="s">
        <v>57</v>
      </c>
      <c r="E2018" t="s">
        <v>20</v>
      </c>
      <c r="F2018" t="s">
        <v>74</v>
      </c>
      <c r="J2018">
        <v>0.25</v>
      </c>
      <c r="K2018">
        <v>0.33</v>
      </c>
      <c r="M2018" t="s">
        <v>75</v>
      </c>
      <c r="N2018" t="s">
        <v>24</v>
      </c>
      <c r="O2018" t="s">
        <v>21</v>
      </c>
      <c r="P2018">
        <v>1000</v>
      </c>
    </row>
    <row r="2019" spans="1:17" x14ac:dyDescent="0.25">
      <c r="A2019">
        <v>0</v>
      </c>
      <c r="B2019" t="s">
        <v>90</v>
      </c>
      <c r="C2019" t="s">
        <v>37</v>
      </c>
      <c r="D2019" t="s">
        <v>57</v>
      </c>
      <c r="E2019" t="s">
        <v>28</v>
      </c>
      <c r="F2019" t="s">
        <v>26</v>
      </c>
      <c r="H2019" t="s">
        <v>27</v>
      </c>
      <c r="I2019">
        <v>0.75</v>
      </c>
      <c r="J2019">
        <v>0.5</v>
      </c>
      <c r="K2019">
        <v>1</v>
      </c>
      <c r="M2019" t="s">
        <v>21</v>
      </c>
    </row>
    <row r="2020" spans="1:17" x14ac:dyDescent="0.25">
      <c r="A2020">
        <v>0</v>
      </c>
      <c r="B2020" t="s">
        <v>90</v>
      </c>
      <c r="C2020" t="s">
        <v>37</v>
      </c>
      <c r="D2020" t="s">
        <v>57</v>
      </c>
      <c r="E2020" t="s">
        <v>20</v>
      </c>
      <c r="F2020" t="s">
        <v>74</v>
      </c>
      <c r="J2020">
        <v>0.25</v>
      </c>
      <c r="K2020">
        <v>0.33</v>
      </c>
      <c r="M2020" t="s">
        <v>75</v>
      </c>
      <c r="N2020" t="s">
        <v>24</v>
      </c>
      <c r="O2020" t="s">
        <v>21</v>
      </c>
    </row>
    <row r="2021" spans="1:17" x14ac:dyDescent="0.25">
      <c r="A2021">
        <v>0</v>
      </c>
      <c r="B2021" t="s">
        <v>90</v>
      </c>
      <c r="C2021" t="s">
        <v>37</v>
      </c>
      <c r="D2021" t="s">
        <v>57</v>
      </c>
      <c r="E2021" t="s">
        <v>18</v>
      </c>
      <c r="F2021" t="s">
        <v>31</v>
      </c>
      <c r="G2021">
        <v>24</v>
      </c>
      <c r="M2021" t="s">
        <v>21</v>
      </c>
    </row>
    <row r="2022" spans="1:17" x14ac:dyDescent="0.25">
      <c r="A2022">
        <v>0</v>
      </c>
      <c r="B2022" t="s">
        <v>93</v>
      </c>
      <c r="C2022" t="s">
        <v>17</v>
      </c>
      <c r="D2022" t="s">
        <v>57</v>
      </c>
      <c r="E2022" t="s">
        <v>18</v>
      </c>
      <c r="F2022" t="s">
        <v>26</v>
      </c>
      <c r="H2022" t="s">
        <v>27</v>
      </c>
      <c r="I2022">
        <v>7.5</v>
      </c>
      <c r="J2022">
        <v>6</v>
      </c>
      <c r="K2022">
        <v>8</v>
      </c>
      <c r="M2022" t="s">
        <v>21</v>
      </c>
    </row>
    <row r="2023" spans="1:17" x14ac:dyDescent="0.25">
      <c r="A2023">
        <v>0</v>
      </c>
      <c r="B2023" t="s">
        <v>93</v>
      </c>
      <c r="C2023" t="s">
        <v>17</v>
      </c>
      <c r="D2023" t="s">
        <v>57</v>
      </c>
      <c r="E2023" t="s">
        <v>20</v>
      </c>
      <c r="F2023" t="s">
        <v>74</v>
      </c>
      <c r="J2023">
        <v>0.25</v>
      </c>
      <c r="K2023">
        <v>0.33</v>
      </c>
      <c r="M2023" t="s">
        <v>75</v>
      </c>
      <c r="N2023" t="s">
        <v>21</v>
      </c>
      <c r="O2023" t="s">
        <v>22</v>
      </c>
    </row>
    <row r="2024" spans="1:17" x14ac:dyDescent="0.25">
      <c r="A2024">
        <v>0</v>
      </c>
      <c r="B2024" t="s">
        <v>93</v>
      </c>
      <c r="C2024" t="s">
        <v>17</v>
      </c>
      <c r="D2024" t="s">
        <v>57</v>
      </c>
      <c r="E2024" t="s">
        <v>23</v>
      </c>
      <c r="F2024" t="s">
        <v>26</v>
      </c>
      <c r="H2024" t="s">
        <v>19</v>
      </c>
      <c r="J2024">
        <v>6</v>
      </c>
      <c r="K2024">
        <v>8</v>
      </c>
      <c r="M2024" t="s">
        <v>22</v>
      </c>
    </row>
    <row r="2025" spans="1:17" x14ac:dyDescent="0.25">
      <c r="A2025">
        <v>0</v>
      </c>
      <c r="B2025" t="s">
        <v>93</v>
      </c>
      <c r="C2025" t="s">
        <v>17</v>
      </c>
      <c r="D2025" t="s">
        <v>57</v>
      </c>
      <c r="E2025" t="s">
        <v>20</v>
      </c>
      <c r="F2025" t="s">
        <v>74</v>
      </c>
      <c r="J2025">
        <v>0.25</v>
      </c>
      <c r="K2025">
        <v>0.33</v>
      </c>
      <c r="M2025" t="s">
        <v>75</v>
      </c>
      <c r="N2025" t="s">
        <v>24</v>
      </c>
      <c r="O2025" t="s">
        <v>29</v>
      </c>
      <c r="P2025">
        <v>2500</v>
      </c>
      <c r="Q2025" t="str">
        <f>VLOOKUP(A2025&amp;C2025&amp;D2025,Sheet2!$A$1:$AX$1496,23,FALSE)</f>
        <v>LocationType.BarRestaurant:0;LocationType.Park:0.3;LocationType.Recreation:0;LocationType.Accommodation:0.7;</v>
      </c>
    </row>
    <row r="2026" spans="1:17" x14ac:dyDescent="0.25">
      <c r="A2026">
        <v>0</v>
      </c>
      <c r="B2026" t="s">
        <v>93</v>
      </c>
      <c r="C2026" t="s">
        <v>17</v>
      </c>
      <c r="D2026" t="s">
        <v>57</v>
      </c>
      <c r="E2026" t="s">
        <v>30</v>
      </c>
      <c r="F2026" t="s">
        <v>26</v>
      </c>
      <c r="H2026" t="s">
        <v>19</v>
      </c>
      <c r="J2026">
        <v>1</v>
      </c>
      <c r="K2026">
        <v>2</v>
      </c>
      <c r="M2026" t="s">
        <v>24</v>
      </c>
    </row>
    <row r="2027" spans="1:17" x14ac:dyDescent="0.25">
      <c r="A2027">
        <v>0</v>
      </c>
      <c r="B2027" t="s">
        <v>93</v>
      </c>
      <c r="C2027" t="s">
        <v>17</v>
      </c>
      <c r="D2027" t="s">
        <v>57</v>
      </c>
      <c r="E2027" t="s">
        <v>20</v>
      </c>
      <c r="F2027" t="s">
        <v>74</v>
      </c>
      <c r="J2027">
        <v>0.25</v>
      </c>
      <c r="K2027">
        <v>0.33</v>
      </c>
      <c r="M2027" t="s">
        <v>75</v>
      </c>
      <c r="N2027" t="s">
        <v>24</v>
      </c>
      <c r="O2027" t="s">
        <v>21</v>
      </c>
      <c r="P2027">
        <v>1000</v>
      </c>
    </row>
    <row r="2028" spans="1:17" x14ac:dyDescent="0.25">
      <c r="A2028">
        <v>0</v>
      </c>
      <c r="B2028" t="s">
        <v>93</v>
      </c>
      <c r="C2028" t="s">
        <v>17</v>
      </c>
      <c r="D2028" t="s">
        <v>57</v>
      </c>
      <c r="E2028" t="s">
        <v>28</v>
      </c>
      <c r="F2028" t="s">
        <v>26</v>
      </c>
      <c r="H2028" t="s">
        <v>27</v>
      </c>
      <c r="I2028">
        <v>0.75</v>
      </c>
      <c r="J2028">
        <v>0.5</v>
      </c>
      <c r="K2028">
        <v>1</v>
      </c>
      <c r="M2028" t="s">
        <v>21</v>
      </c>
    </row>
    <row r="2029" spans="1:17" x14ac:dyDescent="0.25">
      <c r="A2029">
        <v>0</v>
      </c>
      <c r="B2029" t="s">
        <v>93</v>
      </c>
      <c r="C2029" t="s">
        <v>17</v>
      </c>
      <c r="D2029" t="s">
        <v>57</v>
      </c>
      <c r="E2029" t="s">
        <v>20</v>
      </c>
      <c r="F2029" t="s">
        <v>74</v>
      </c>
      <c r="J2029">
        <v>0.25</v>
      </c>
      <c r="K2029">
        <v>0.33</v>
      </c>
      <c r="M2029" t="s">
        <v>75</v>
      </c>
      <c r="N2029" t="s">
        <v>24</v>
      </c>
      <c r="O2029" t="s">
        <v>21</v>
      </c>
    </row>
    <row r="2030" spans="1:17" x14ac:dyDescent="0.25">
      <c r="A2030">
        <v>0</v>
      </c>
      <c r="B2030" t="s">
        <v>93</v>
      </c>
      <c r="C2030" t="s">
        <v>17</v>
      </c>
      <c r="D2030" t="s">
        <v>57</v>
      </c>
      <c r="E2030" t="s">
        <v>18</v>
      </c>
      <c r="F2030" t="s">
        <v>31</v>
      </c>
      <c r="G2030">
        <v>24</v>
      </c>
      <c r="M2030" t="s">
        <v>21</v>
      </c>
    </row>
    <row r="2031" spans="1:17" x14ac:dyDescent="0.25">
      <c r="A2031">
        <v>0</v>
      </c>
      <c r="B2031" t="s">
        <v>93</v>
      </c>
      <c r="C2031" t="s">
        <v>36</v>
      </c>
      <c r="D2031" t="s">
        <v>57</v>
      </c>
      <c r="E2031" t="s">
        <v>18</v>
      </c>
      <c r="F2031" t="s">
        <v>26</v>
      </c>
      <c r="H2031" t="s">
        <v>19</v>
      </c>
      <c r="J2031">
        <v>8</v>
      </c>
      <c r="K2031">
        <v>10</v>
      </c>
      <c r="M2031" t="s">
        <v>21</v>
      </c>
    </row>
    <row r="2032" spans="1:17" x14ac:dyDescent="0.25">
      <c r="A2032">
        <v>0</v>
      </c>
      <c r="B2032" t="s">
        <v>93</v>
      </c>
      <c r="C2032" t="s">
        <v>36</v>
      </c>
      <c r="D2032" t="s">
        <v>57</v>
      </c>
      <c r="E2032" t="s">
        <v>20</v>
      </c>
      <c r="F2032" t="s">
        <v>74</v>
      </c>
      <c r="J2032">
        <v>0.25</v>
      </c>
      <c r="K2032">
        <v>0.33</v>
      </c>
      <c r="M2032" t="s">
        <v>75</v>
      </c>
      <c r="N2032" t="s">
        <v>21</v>
      </c>
      <c r="O2032" t="s">
        <v>29</v>
      </c>
      <c r="P2032">
        <v>2500</v>
      </c>
      <c r="Q2032" t="str">
        <f>VLOOKUP(A2032&amp;C2032&amp;D2032,Sheet2!$A$1:$AX$1496,23,FALSE)</f>
        <v>LocationType.BarRestaurant:0;LocationType.Park:0.2;LocationType.Recreation:0;LocationType.Accommodation:0.8;</v>
      </c>
    </row>
    <row r="2033" spans="1:17" x14ac:dyDescent="0.25">
      <c r="A2033">
        <v>0</v>
      </c>
      <c r="B2033" t="s">
        <v>93</v>
      </c>
      <c r="C2033" t="s">
        <v>36</v>
      </c>
      <c r="D2033" t="s">
        <v>57</v>
      </c>
      <c r="E2033" t="s">
        <v>30</v>
      </c>
      <c r="F2033" t="s">
        <v>26</v>
      </c>
      <c r="H2033" t="s">
        <v>19</v>
      </c>
      <c r="J2033">
        <v>2</v>
      </c>
      <c r="K2033">
        <v>4</v>
      </c>
      <c r="M2033" t="s">
        <v>24</v>
      </c>
    </row>
    <row r="2034" spans="1:17" x14ac:dyDescent="0.25">
      <c r="A2034">
        <v>0</v>
      </c>
      <c r="B2034" t="s">
        <v>93</v>
      </c>
      <c r="C2034" t="s">
        <v>36</v>
      </c>
      <c r="D2034" t="s">
        <v>57</v>
      </c>
      <c r="E2034" t="s">
        <v>20</v>
      </c>
      <c r="F2034" t="s">
        <v>74</v>
      </c>
      <c r="J2034">
        <v>0.25</v>
      </c>
      <c r="K2034">
        <v>0.33</v>
      </c>
      <c r="M2034" t="s">
        <v>75</v>
      </c>
      <c r="N2034" t="s">
        <v>24</v>
      </c>
      <c r="O2034" t="s">
        <v>21</v>
      </c>
    </row>
    <row r="2035" spans="1:17" x14ac:dyDescent="0.25">
      <c r="A2035">
        <v>0</v>
      </c>
      <c r="B2035" t="s">
        <v>93</v>
      </c>
      <c r="C2035" t="s">
        <v>36</v>
      </c>
      <c r="D2035" t="s">
        <v>57</v>
      </c>
      <c r="E2035" t="s">
        <v>28</v>
      </c>
      <c r="F2035" t="s">
        <v>26</v>
      </c>
      <c r="H2035" t="s">
        <v>27</v>
      </c>
      <c r="I2035">
        <v>1</v>
      </c>
      <c r="J2035">
        <v>0.5</v>
      </c>
      <c r="K2035">
        <v>2</v>
      </c>
      <c r="M2035" t="s">
        <v>21</v>
      </c>
    </row>
    <row r="2036" spans="1:17" x14ac:dyDescent="0.25">
      <c r="A2036">
        <v>0</v>
      </c>
      <c r="B2036" t="s">
        <v>93</v>
      </c>
      <c r="C2036" t="s">
        <v>36</v>
      </c>
      <c r="D2036" t="s">
        <v>57</v>
      </c>
      <c r="E2036" t="s">
        <v>18</v>
      </c>
      <c r="F2036" t="s">
        <v>31</v>
      </c>
      <c r="G2036">
        <v>24</v>
      </c>
      <c r="M2036" t="s">
        <v>21</v>
      </c>
    </row>
    <row r="2037" spans="1:17" x14ac:dyDescent="0.25">
      <c r="A2037">
        <v>0</v>
      </c>
      <c r="B2037" t="s">
        <v>93</v>
      </c>
      <c r="C2037" t="s">
        <v>38</v>
      </c>
      <c r="D2037" t="s">
        <v>57</v>
      </c>
      <c r="E2037" t="s">
        <v>18</v>
      </c>
      <c r="F2037" t="s">
        <v>26</v>
      </c>
      <c r="H2037" t="s">
        <v>19</v>
      </c>
      <c r="J2037">
        <v>8</v>
      </c>
      <c r="K2037">
        <v>14</v>
      </c>
      <c r="M2037" t="s">
        <v>21</v>
      </c>
    </row>
    <row r="2038" spans="1:17" x14ac:dyDescent="0.25">
      <c r="A2038">
        <v>0</v>
      </c>
      <c r="B2038" t="s">
        <v>93</v>
      </c>
      <c r="C2038" t="s">
        <v>38</v>
      </c>
      <c r="D2038" t="s">
        <v>57</v>
      </c>
      <c r="E2038" t="s">
        <v>28</v>
      </c>
      <c r="F2038" t="s">
        <v>26</v>
      </c>
      <c r="H2038" t="s">
        <v>27</v>
      </c>
      <c r="I2038">
        <v>1</v>
      </c>
      <c r="J2038">
        <v>0.5</v>
      </c>
      <c r="K2038">
        <v>2</v>
      </c>
      <c r="M2038" t="s">
        <v>21</v>
      </c>
    </row>
    <row r="2039" spans="1:17" x14ac:dyDescent="0.25">
      <c r="A2039">
        <v>0</v>
      </c>
      <c r="B2039" t="s">
        <v>93</v>
      </c>
      <c r="C2039" t="s">
        <v>38</v>
      </c>
      <c r="D2039" t="s">
        <v>57</v>
      </c>
      <c r="E2039" t="s">
        <v>18</v>
      </c>
      <c r="F2039" t="s">
        <v>31</v>
      </c>
      <c r="G2039">
        <v>24</v>
      </c>
      <c r="M2039" t="s">
        <v>21</v>
      </c>
    </row>
    <row r="2040" spans="1:17" x14ac:dyDescent="0.25">
      <c r="A2040">
        <v>0</v>
      </c>
      <c r="B2040" t="s">
        <v>93</v>
      </c>
      <c r="C2040" t="s">
        <v>37</v>
      </c>
      <c r="D2040" t="s">
        <v>57</v>
      </c>
      <c r="E2040" t="s">
        <v>18</v>
      </c>
      <c r="F2040" t="s">
        <v>26</v>
      </c>
      <c r="H2040" t="s">
        <v>27</v>
      </c>
      <c r="I2040">
        <v>7.5</v>
      </c>
      <c r="J2040">
        <v>6</v>
      </c>
      <c r="K2040">
        <v>8</v>
      </c>
      <c r="M2040" t="s">
        <v>21</v>
      </c>
    </row>
    <row r="2041" spans="1:17" x14ac:dyDescent="0.25">
      <c r="A2041">
        <v>0</v>
      </c>
      <c r="B2041" t="s">
        <v>93</v>
      </c>
      <c r="C2041" t="s">
        <v>37</v>
      </c>
      <c r="D2041" t="s">
        <v>57</v>
      </c>
      <c r="E2041" t="s">
        <v>20</v>
      </c>
      <c r="F2041" t="s">
        <v>74</v>
      </c>
      <c r="J2041">
        <v>0.25</v>
      </c>
      <c r="K2041">
        <v>0.33</v>
      </c>
      <c r="M2041" t="s">
        <v>75</v>
      </c>
      <c r="N2041" t="s">
        <v>21</v>
      </c>
      <c r="O2041" t="s">
        <v>22</v>
      </c>
    </row>
    <row r="2042" spans="1:17" x14ac:dyDescent="0.25">
      <c r="A2042">
        <v>0</v>
      </c>
      <c r="B2042" t="s">
        <v>93</v>
      </c>
      <c r="C2042" t="s">
        <v>37</v>
      </c>
      <c r="D2042" t="s">
        <v>57</v>
      </c>
      <c r="E2042" t="s">
        <v>23</v>
      </c>
      <c r="F2042" t="s">
        <v>26</v>
      </c>
      <c r="H2042" t="s">
        <v>19</v>
      </c>
      <c r="J2042">
        <v>6</v>
      </c>
      <c r="K2042">
        <v>8</v>
      </c>
      <c r="M2042" t="s">
        <v>22</v>
      </c>
    </row>
    <row r="2043" spans="1:17" x14ac:dyDescent="0.25">
      <c r="A2043">
        <v>0</v>
      </c>
      <c r="B2043" t="s">
        <v>93</v>
      </c>
      <c r="C2043" t="s">
        <v>37</v>
      </c>
      <c r="D2043" t="s">
        <v>57</v>
      </c>
      <c r="E2043" t="s">
        <v>20</v>
      </c>
      <c r="F2043" t="s">
        <v>74</v>
      </c>
      <c r="J2043">
        <v>0.25</v>
      </c>
      <c r="K2043">
        <v>0.33</v>
      </c>
      <c r="M2043" t="s">
        <v>75</v>
      </c>
      <c r="N2043" t="s">
        <v>24</v>
      </c>
      <c r="O2043" t="s">
        <v>29</v>
      </c>
      <c r="P2043">
        <v>2500</v>
      </c>
      <c r="Q2043" t="str">
        <f>VLOOKUP(A2043&amp;C2043&amp;D2043,Sheet2!$A$1:$AX$1496,23,FALSE)</f>
        <v>LocationType.BarRestaurant:0;LocationType.Park:0.3;LocationType.Recreation:0;LocationType.Accommodation:0.7;</v>
      </c>
    </row>
    <row r="2044" spans="1:17" x14ac:dyDescent="0.25">
      <c r="A2044">
        <v>0</v>
      </c>
      <c r="B2044" t="s">
        <v>93</v>
      </c>
      <c r="C2044" t="s">
        <v>37</v>
      </c>
      <c r="D2044" t="s">
        <v>57</v>
      </c>
      <c r="E2044" t="s">
        <v>30</v>
      </c>
      <c r="F2044" t="s">
        <v>26</v>
      </c>
      <c r="H2044" t="s">
        <v>19</v>
      </c>
      <c r="J2044">
        <v>4</v>
      </c>
      <c r="K2044">
        <v>5.5</v>
      </c>
      <c r="M2044" t="s">
        <v>24</v>
      </c>
    </row>
    <row r="2045" spans="1:17" x14ac:dyDescent="0.25">
      <c r="A2045">
        <v>0</v>
      </c>
      <c r="B2045" t="s">
        <v>93</v>
      </c>
      <c r="C2045" t="s">
        <v>37</v>
      </c>
      <c r="D2045" t="s">
        <v>57</v>
      </c>
      <c r="E2045" t="s">
        <v>20</v>
      </c>
      <c r="F2045" t="s">
        <v>74</v>
      </c>
      <c r="J2045">
        <v>0.25</v>
      </c>
      <c r="K2045">
        <v>0.33</v>
      </c>
      <c r="M2045" t="s">
        <v>75</v>
      </c>
      <c r="N2045" t="s">
        <v>24</v>
      </c>
      <c r="O2045" t="s">
        <v>21</v>
      </c>
      <c r="P2045">
        <v>1000</v>
      </c>
    </row>
    <row r="2046" spans="1:17" x14ac:dyDescent="0.25">
      <c r="A2046">
        <v>0</v>
      </c>
      <c r="B2046" t="s">
        <v>93</v>
      </c>
      <c r="C2046" t="s">
        <v>37</v>
      </c>
      <c r="D2046" t="s">
        <v>57</v>
      </c>
      <c r="E2046" t="s">
        <v>28</v>
      </c>
      <c r="F2046" t="s">
        <v>26</v>
      </c>
      <c r="H2046" t="s">
        <v>27</v>
      </c>
      <c r="I2046">
        <v>0.75</v>
      </c>
      <c r="J2046">
        <v>0.5</v>
      </c>
      <c r="K2046">
        <v>1</v>
      </c>
      <c r="M2046" t="s">
        <v>21</v>
      </c>
    </row>
    <row r="2047" spans="1:17" x14ac:dyDescent="0.25">
      <c r="A2047">
        <v>0</v>
      </c>
      <c r="B2047" t="s">
        <v>93</v>
      </c>
      <c r="C2047" t="s">
        <v>37</v>
      </c>
      <c r="D2047" t="s">
        <v>57</v>
      </c>
      <c r="E2047" t="s">
        <v>20</v>
      </c>
      <c r="F2047" t="s">
        <v>74</v>
      </c>
      <c r="J2047">
        <v>0.25</v>
      </c>
      <c r="K2047">
        <v>0.33</v>
      </c>
      <c r="M2047" t="s">
        <v>75</v>
      </c>
      <c r="N2047" t="s">
        <v>24</v>
      </c>
      <c r="O2047" t="s">
        <v>21</v>
      </c>
    </row>
    <row r="2048" spans="1:17" x14ac:dyDescent="0.25">
      <c r="A2048">
        <v>0</v>
      </c>
      <c r="B2048" t="s">
        <v>93</v>
      </c>
      <c r="C2048" t="s">
        <v>37</v>
      </c>
      <c r="D2048" t="s">
        <v>57</v>
      </c>
      <c r="E2048" t="s">
        <v>18</v>
      </c>
      <c r="F2048" t="s">
        <v>31</v>
      </c>
      <c r="G2048">
        <v>24</v>
      </c>
      <c r="M2048" t="s">
        <v>21</v>
      </c>
    </row>
    <row r="2049" spans="1:17" x14ac:dyDescent="0.25">
      <c r="A2049">
        <v>0</v>
      </c>
      <c r="B2049" t="s">
        <v>41</v>
      </c>
      <c r="C2049" t="s">
        <v>17</v>
      </c>
      <c r="D2049" t="s">
        <v>57</v>
      </c>
      <c r="E2049" t="s">
        <v>18</v>
      </c>
      <c r="F2049" t="s">
        <v>26</v>
      </c>
      <c r="H2049" t="s">
        <v>27</v>
      </c>
      <c r="I2049">
        <v>7.5</v>
      </c>
      <c r="J2049">
        <v>6</v>
      </c>
      <c r="K2049">
        <v>8</v>
      </c>
      <c r="M2049" t="s">
        <v>21</v>
      </c>
    </row>
    <row r="2050" spans="1:17" x14ac:dyDescent="0.25">
      <c r="A2050">
        <v>0</v>
      </c>
      <c r="B2050" t="s">
        <v>41</v>
      </c>
      <c r="C2050" t="s">
        <v>17</v>
      </c>
      <c r="D2050" t="s">
        <v>57</v>
      </c>
      <c r="E2050" t="s">
        <v>20</v>
      </c>
      <c r="F2050" t="s">
        <v>74</v>
      </c>
      <c r="J2050">
        <v>0.25</v>
      </c>
      <c r="K2050">
        <v>0.33</v>
      </c>
      <c r="M2050" t="s">
        <v>75</v>
      </c>
      <c r="N2050" t="s">
        <v>21</v>
      </c>
      <c r="O2050" t="s">
        <v>22</v>
      </c>
    </row>
    <row r="2051" spans="1:17" x14ac:dyDescent="0.25">
      <c r="A2051">
        <v>0</v>
      </c>
      <c r="B2051" t="s">
        <v>41</v>
      </c>
      <c r="C2051" t="s">
        <v>17</v>
      </c>
      <c r="D2051" t="s">
        <v>57</v>
      </c>
      <c r="E2051" t="s">
        <v>23</v>
      </c>
      <c r="F2051" t="s">
        <v>26</v>
      </c>
      <c r="H2051" t="s">
        <v>19</v>
      </c>
      <c r="J2051">
        <v>6</v>
      </c>
      <c r="K2051">
        <v>8</v>
      </c>
      <c r="M2051" t="s">
        <v>22</v>
      </c>
    </row>
    <row r="2052" spans="1:17" x14ac:dyDescent="0.25">
      <c r="A2052">
        <v>0</v>
      </c>
      <c r="B2052" t="s">
        <v>41</v>
      </c>
      <c r="C2052" t="s">
        <v>17</v>
      </c>
      <c r="D2052" t="s">
        <v>57</v>
      </c>
      <c r="E2052" t="s">
        <v>20</v>
      </c>
      <c r="F2052" t="s">
        <v>74</v>
      </c>
      <c r="J2052">
        <v>0.25</v>
      </c>
      <c r="K2052">
        <v>0.33</v>
      </c>
      <c r="M2052" t="s">
        <v>75</v>
      </c>
      <c r="N2052" t="s">
        <v>24</v>
      </c>
      <c r="O2052" t="s">
        <v>29</v>
      </c>
      <c r="P2052">
        <v>2500</v>
      </c>
      <c r="Q2052" t="str">
        <f>VLOOKUP(A2052&amp;C2052&amp;D2052,Sheet2!$A$1:$AX$1496,23,FALSE)</f>
        <v>LocationType.BarRestaurant:0;LocationType.Park:0.3;LocationType.Recreation:0;LocationType.Accommodation:0.7;</v>
      </c>
    </row>
    <row r="2053" spans="1:17" x14ac:dyDescent="0.25">
      <c r="A2053">
        <v>0</v>
      </c>
      <c r="B2053" t="s">
        <v>41</v>
      </c>
      <c r="C2053" t="s">
        <v>17</v>
      </c>
      <c r="D2053" t="s">
        <v>57</v>
      </c>
      <c r="E2053" t="s">
        <v>30</v>
      </c>
      <c r="F2053" t="s">
        <v>26</v>
      </c>
      <c r="H2053" t="s">
        <v>19</v>
      </c>
      <c r="J2053">
        <v>1</v>
      </c>
      <c r="K2053">
        <v>2</v>
      </c>
      <c r="M2053" t="s">
        <v>24</v>
      </c>
    </row>
    <row r="2054" spans="1:17" x14ac:dyDescent="0.25">
      <c r="A2054">
        <v>0</v>
      </c>
      <c r="B2054" t="s">
        <v>41</v>
      </c>
      <c r="C2054" t="s">
        <v>17</v>
      </c>
      <c r="D2054" t="s">
        <v>57</v>
      </c>
      <c r="E2054" t="s">
        <v>20</v>
      </c>
      <c r="F2054" t="s">
        <v>74</v>
      </c>
      <c r="J2054">
        <v>0.25</v>
      </c>
      <c r="K2054">
        <v>0.33</v>
      </c>
      <c r="M2054" t="s">
        <v>75</v>
      </c>
      <c r="N2054" t="s">
        <v>24</v>
      </c>
      <c r="O2054" t="s">
        <v>21</v>
      </c>
      <c r="P2054">
        <v>1000</v>
      </c>
    </row>
    <row r="2055" spans="1:17" x14ac:dyDescent="0.25">
      <c r="A2055">
        <v>0</v>
      </c>
      <c r="B2055" t="s">
        <v>41</v>
      </c>
      <c r="C2055" t="s">
        <v>17</v>
      </c>
      <c r="D2055" t="s">
        <v>57</v>
      </c>
      <c r="E2055" t="s">
        <v>28</v>
      </c>
      <c r="F2055" t="s">
        <v>26</v>
      </c>
      <c r="H2055" t="s">
        <v>27</v>
      </c>
      <c r="I2055">
        <v>0.75</v>
      </c>
      <c r="J2055">
        <v>0.5</v>
      </c>
      <c r="K2055">
        <v>1</v>
      </c>
      <c r="M2055" t="s">
        <v>21</v>
      </c>
    </row>
    <row r="2056" spans="1:17" x14ac:dyDescent="0.25">
      <c r="A2056">
        <v>0</v>
      </c>
      <c r="B2056" t="s">
        <v>41</v>
      </c>
      <c r="C2056" t="s">
        <v>17</v>
      </c>
      <c r="D2056" t="s">
        <v>57</v>
      </c>
      <c r="E2056" t="s">
        <v>20</v>
      </c>
      <c r="F2056" t="s">
        <v>74</v>
      </c>
      <c r="J2056">
        <v>0.25</v>
      </c>
      <c r="K2056">
        <v>0.33</v>
      </c>
      <c r="M2056" t="s">
        <v>75</v>
      </c>
      <c r="N2056" t="s">
        <v>24</v>
      </c>
      <c r="O2056" t="s">
        <v>21</v>
      </c>
    </row>
    <row r="2057" spans="1:17" x14ac:dyDescent="0.25">
      <c r="A2057">
        <v>0</v>
      </c>
      <c r="B2057" t="s">
        <v>41</v>
      </c>
      <c r="C2057" t="s">
        <v>17</v>
      </c>
      <c r="D2057" t="s">
        <v>57</v>
      </c>
      <c r="E2057" t="s">
        <v>18</v>
      </c>
      <c r="F2057" t="s">
        <v>31</v>
      </c>
      <c r="G2057">
        <v>24</v>
      </c>
      <c r="M2057" t="s">
        <v>21</v>
      </c>
    </row>
    <row r="2058" spans="1:17" x14ac:dyDescent="0.25">
      <c r="A2058">
        <v>0</v>
      </c>
      <c r="B2058" t="s">
        <v>41</v>
      </c>
      <c r="C2058" t="s">
        <v>36</v>
      </c>
      <c r="D2058" t="s">
        <v>57</v>
      </c>
      <c r="E2058" t="s">
        <v>18</v>
      </c>
      <c r="F2058" t="s">
        <v>26</v>
      </c>
      <c r="H2058" t="s">
        <v>19</v>
      </c>
      <c r="J2058">
        <v>8</v>
      </c>
      <c r="K2058">
        <v>10</v>
      </c>
      <c r="M2058" t="s">
        <v>21</v>
      </c>
    </row>
    <row r="2059" spans="1:17" x14ac:dyDescent="0.25">
      <c r="A2059">
        <v>0</v>
      </c>
      <c r="B2059" t="s">
        <v>41</v>
      </c>
      <c r="C2059" t="s">
        <v>36</v>
      </c>
      <c r="D2059" t="s">
        <v>57</v>
      </c>
      <c r="E2059" t="s">
        <v>20</v>
      </c>
      <c r="F2059" t="s">
        <v>74</v>
      </c>
      <c r="J2059">
        <v>0.25</v>
      </c>
      <c r="K2059">
        <v>0.33</v>
      </c>
      <c r="M2059" t="s">
        <v>75</v>
      </c>
      <c r="N2059" t="s">
        <v>21</v>
      </c>
      <c r="O2059" t="s">
        <v>29</v>
      </c>
      <c r="P2059">
        <v>2500</v>
      </c>
      <c r="Q2059" t="str">
        <f>VLOOKUP(A2059&amp;C2059&amp;D2059,Sheet2!$A$1:$AX$1496,23,FALSE)</f>
        <v>LocationType.BarRestaurant:0;LocationType.Park:0.2;LocationType.Recreation:0;LocationType.Accommodation:0.8;</v>
      </c>
    </row>
    <row r="2060" spans="1:17" x14ac:dyDescent="0.25">
      <c r="A2060">
        <v>0</v>
      </c>
      <c r="B2060" t="s">
        <v>41</v>
      </c>
      <c r="C2060" t="s">
        <v>36</v>
      </c>
      <c r="D2060" t="s">
        <v>57</v>
      </c>
      <c r="E2060" t="s">
        <v>30</v>
      </c>
      <c r="F2060" t="s">
        <v>26</v>
      </c>
      <c r="H2060" t="s">
        <v>19</v>
      </c>
      <c r="J2060">
        <v>2</v>
      </c>
      <c r="K2060">
        <v>4</v>
      </c>
      <c r="M2060" t="s">
        <v>24</v>
      </c>
    </row>
    <row r="2061" spans="1:17" x14ac:dyDescent="0.25">
      <c r="A2061">
        <v>0</v>
      </c>
      <c r="B2061" t="s">
        <v>41</v>
      </c>
      <c r="C2061" t="s">
        <v>36</v>
      </c>
      <c r="D2061" t="s">
        <v>57</v>
      </c>
      <c r="E2061" t="s">
        <v>20</v>
      </c>
      <c r="F2061" t="s">
        <v>74</v>
      </c>
      <c r="J2061">
        <v>0.25</v>
      </c>
      <c r="K2061">
        <v>0.33</v>
      </c>
      <c r="M2061" t="s">
        <v>75</v>
      </c>
      <c r="N2061" t="s">
        <v>24</v>
      </c>
      <c r="O2061" t="s">
        <v>21</v>
      </c>
    </row>
    <row r="2062" spans="1:17" x14ac:dyDescent="0.25">
      <c r="A2062">
        <v>0</v>
      </c>
      <c r="B2062" t="s">
        <v>41</v>
      </c>
      <c r="C2062" t="s">
        <v>36</v>
      </c>
      <c r="D2062" t="s">
        <v>57</v>
      </c>
      <c r="E2062" t="s">
        <v>28</v>
      </c>
      <c r="F2062" t="s">
        <v>26</v>
      </c>
      <c r="H2062" t="s">
        <v>27</v>
      </c>
      <c r="I2062">
        <v>1</v>
      </c>
      <c r="J2062">
        <v>0.5</v>
      </c>
      <c r="K2062">
        <v>2</v>
      </c>
      <c r="M2062" t="s">
        <v>21</v>
      </c>
    </row>
    <row r="2063" spans="1:17" x14ac:dyDescent="0.25">
      <c r="A2063">
        <v>0</v>
      </c>
      <c r="B2063" t="s">
        <v>41</v>
      </c>
      <c r="C2063" t="s">
        <v>36</v>
      </c>
      <c r="D2063" t="s">
        <v>57</v>
      </c>
      <c r="E2063" t="s">
        <v>18</v>
      </c>
      <c r="F2063" t="s">
        <v>31</v>
      </c>
      <c r="G2063">
        <v>24</v>
      </c>
      <c r="M2063" t="s">
        <v>21</v>
      </c>
    </row>
    <row r="2064" spans="1:17" x14ac:dyDescent="0.25">
      <c r="A2064">
        <v>0</v>
      </c>
      <c r="B2064" t="s">
        <v>41</v>
      </c>
      <c r="C2064" t="s">
        <v>38</v>
      </c>
      <c r="D2064" t="s">
        <v>57</v>
      </c>
      <c r="E2064" t="s">
        <v>18</v>
      </c>
      <c r="F2064" t="s">
        <v>26</v>
      </c>
      <c r="H2064" t="s">
        <v>19</v>
      </c>
      <c r="J2064">
        <v>8</v>
      </c>
      <c r="K2064">
        <v>14</v>
      </c>
      <c r="M2064" t="s">
        <v>21</v>
      </c>
    </row>
    <row r="2065" spans="1:17" x14ac:dyDescent="0.25">
      <c r="A2065">
        <v>0</v>
      </c>
      <c r="B2065" t="s">
        <v>41</v>
      </c>
      <c r="C2065" t="s">
        <v>38</v>
      </c>
      <c r="D2065" t="s">
        <v>57</v>
      </c>
      <c r="E2065" t="s">
        <v>28</v>
      </c>
      <c r="F2065" t="s">
        <v>26</v>
      </c>
      <c r="H2065" t="s">
        <v>27</v>
      </c>
      <c r="I2065">
        <v>1</v>
      </c>
      <c r="J2065">
        <v>0.5</v>
      </c>
      <c r="K2065">
        <v>2</v>
      </c>
      <c r="M2065" t="s">
        <v>21</v>
      </c>
    </row>
    <row r="2066" spans="1:17" x14ac:dyDescent="0.25">
      <c r="A2066">
        <v>0</v>
      </c>
      <c r="B2066" t="s">
        <v>41</v>
      </c>
      <c r="C2066" t="s">
        <v>38</v>
      </c>
      <c r="D2066" t="s">
        <v>57</v>
      </c>
      <c r="E2066" t="s">
        <v>18</v>
      </c>
      <c r="F2066" t="s">
        <v>31</v>
      </c>
      <c r="G2066">
        <v>24</v>
      </c>
      <c r="M2066" t="s">
        <v>21</v>
      </c>
    </row>
    <row r="2067" spans="1:17" x14ac:dyDescent="0.25">
      <c r="A2067">
        <v>0</v>
      </c>
      <c r="B2067" t="s">
        <v>41</v>
      </c>
      <c r="C2067" t="s">
        <v>37</v>
      </c>
      <c r="D2067" t="s">
        <v>57</v>
      </c>
      <c r="E2067" t="s">
        <v>18</v>
      </c>
      <c r="F2067" t="s">
        <v>26</v>
      </c>
      <c r="H2067" t="s">
        <v>27</v>
      </c>
      <c r="I2067">
        <v>7.5</v>
      </c>
      <c r="J2067">
        <v>6</v>
      </c>
      <c r="K2067">
        <v>8</v>
      </c>
      <c r="M2067" t="s">
        <v>21</v>
      </c>
    </row>
    <row r="2068" spans="1:17" x14ac:dyDescent="0.25">
      <c r="A2068">
        <v>0</v>
      </c>
      <c r="B2068" t="s">
        <v>41</v>
      </c>
      <c r="C2068" t="s">
        <v>37</v>
      </c>
      <c r="D2068" t="s">
        <v>57</v>
      </c>
      <c r="E2068" t="s">
        <v>20</v>
      </c>
      <c r="F2068" t="s">
        <v>74</v>
      </c>
      <c r="J2068">
        <v>0.25</v>
      </c>
      <c r="K2068">
        <v>0.33</v>
      </c>
      <c r="M2068" t="s">
        <v>75</v>
      </c>
      <c r="N2068" t="s">
        <v>21</v>
      </c>
      <c r="O2068" t="s">
        <v>22</v>
      </c>
    </row>
    <row r="2069" spans="1:17" x14ac:dyDescent="0.25">
      <c r="A2069">
        <v>0</v>
      </c>
      <c r="B2069" t="s">
        <v>41</v>
      </c>
      <c r="C2069" t="s">
        <v>37</v>
      </c>
      <c r="D2069" t="s">
        <v>57</v>
      </c>
      <c r="E2069" t="s">
        <v>23</v>
      </c>
      <c r="F2069" t="s">
        <v>26</v>
      </c>
      <c r="H2069" t="s">
        <v>19</v>
      </c>
      <c r="J2069">
        <v>6</v>
      </c>
      <c r="K2069">
        <v>8</v>
      </c>
      <c r="M2069" t="s">
        <v>22</v>
      </c>
    </row>
    <row r="2070" spans="1:17" x14ac:dyDescent="0.25">
      <c r="A2070">
        <v>0</v>
      </c>
      <c r="B2070" t="s">
        <v>41</v>
      </c>
      <c r="C2070" t="s">
        <v>37</v>
      </c>
      <c r="D2070" t="s">
        <v>57</v>
      </c>
      <c r="E2070" t="s">
        <v>20</v>
      </c>
      <c r="F2070" t="s">
        <v>74</v>
      </c>
      <c r="J2070">
        <v>0.25</v>
      </c>
      <c r="K2070">
        <v>0.33</v>
      </c>
      <c r="M2070" t="s">
        <v>75</v>
      </c>
      <c r="N2070" t="s">
        <v>24</v>
      </c>
      <c r="O2070" t="s">
        <v>29</v>
      </c>
      <c r="P2070">
        <v>2500</v>
      </c>
      <c r="Q2070" t="str">
        <f>VLOOKUP(A2070&amp;C2070&amp;D2070,Sheet2!$A$1:$AX$1496,23,FALSE)</f>
        <v>LocationType.BarRestaurant:0;LocationType.Park:0.3;LocationType.Recreation:0;LocationType.Accommodation:0.7;</v>
      </c>
    </row>
    <row r="2071" spans="1:17" x14ac:dyDescent="0.25">
      <c r="A2071">
        <v>0</v>
      </c>
      <c r="B2071" t="s">
        <v>41</v>
      </c>
      <c r="C2071" t="s">
        <v>37</v>
      </c>
      <c r="D2071" t="s">
        <v>57</v>
      </c>
      <c r="E2071" t="s">
        <v>30</v>
      </c>
      <c r="F2071" t="s">
        <v>26</v>
      </c>
      <c r="H2071" t="s">
        <v>19</v>
      </c>
      <c r="J2071">
        <v>4</v>
      </c>
      <c r="K2071">
        <v>5.5</v>
      </c>
      <c r="M2071" t="s">
        <v>24</v>
      </c>
    </row>
    <row r="2072" spans="1:17" x14ac:dyDescent="0.25">
      <c r="A2072">
        <v>0</v>
      </c>
      <c r="B2072" t="s">
        <v>41</v>
      </c>
      <c r="C2072" t="s">
        <v>37</v>
      </c>
      <c r="D2072" t="s">
        <v>57</v>
      </c>
      <c r="E2072" t="s">
        <v>20</v>
      </c>
      <c r="F2072" t="s">
        <v>74</v>
      </c>
      <c r="J2072">
        <v>0.25</v>
      </c>
      <c r="K2072">
        <v>0.33</v>
      </c>
      <c r="M2072" t="s">
        <v>75</v>
      </c>
      <c r="N2072" t="s">
        <v>24</v>
      </c>
      <c r="O2072" t="s">
        <v>21</v>
      </c>
      <c r="P2072">
        <v>1000</v>
      </c>
    </row>
    <row r="2073" spans="1:17" x14ac:dyDescent="0.25">
      <c r="A2073">
        <v>0</v>
      </c>
      <c r="B2073" t="s">
        <v>41</v>
      </c>
      <c r="C2073" t="s">
        <v>37</v>
      </c>
      <c r="D2073" t="s">
        <v>57</v>
      </c>
      <c r="E2073" t="s">
        <v>28</v>
      </c>
      <c r="F2073" t="s">
        <v>26</v>
      </c>
      <c r="H2073" t="s">
        <v>27</v>
      </c>
      <c r="I2073">
        <v>0.75</v>
      </c>
      <c r="J2073">
        <v>0.5</v>
      </c>
      <c r="K2073">
        <v>1</v>
      </c>
      <c r="M2073" t="s">
        <v>21</v>
      </c>
    </row>
    <row r="2074" spans="1:17" x14ac:dyDescent="0.25">
      <c r="A2074">
        <v>0</v>
      </c>
      <c r="B2074" t="s">
        <v>41</v>
      </c>
      <c r="C2074" t="s">
        <v>37</v>
      </c>
      <c r="D2074" t="s">
        <v>57</v>
      </c>
      <c r="E2074" t="s">
        <v>20</v>
      </c>
      <c r="F2074" t="s">
        <v>74</v>
      </c>
      <c r="J2074">
        <v>0.25</v>
      </c>
      <c r="K2074">
        <v>0.33</v>
      </c>
      <c r="M2074" t="s">
        <v>75</v>
      </c>
      <c r="N2074" t="s">
        <v>24</v>
      </c>
      <c r="O2074" t="s">
        <v>21</v>
      </c>
    </row>
    <row r="2075" spans="1:17" x14ac:dyDescent="0.25">
      <c r="A2075">
        <v>0</v>
      </c>
      <c r="B2075" t="s">
        <v>41</v>
      </c>
      <c r="C2075" t="s">
        <v>37</v>
      </c>
      <c r="D2075" t="s">
        <v>57</v>
      </c>
      <c r="E2075" t="s">
        <v>18</v>
      </c>
      <c r="F2075" t="s">
        <v>31</v>
      </c>
      <c r="G2075">
        <v>24</v>
      </c>
      <c r="M2075" t="s">
        <v>21</v>
      </c>
    </row>
    <row r="2076" spans="1:17" x14ac:dyDescent="0.25">
      <c r="A2076">
        <v>0</v>
      </c>
      <c r="B2076" t="s">
        <v>91</v>
      </c>
      <c r="C2076" t="s">
        <v>17</v>
      </c>
      <c r="D2076" t="s">
        <v>57</v>
      </c>
      <c r="E2076" t="s">
        <v>18</v>
      </c>
      <c r="F2076" t="s">
        <v>26</v>
      </c>
      <c r="H2076" t="s">
        <v>27</v>
      </c>
      <c r="I2076">
        <v>7.5</v>
      </c>
      <c r="J2076">
        <v>6</v>
      </c>
      <c r="K2076">
        <v>8</v>
      </c>
      <c r="M2076" t="s">
        <v>21</v>
      </c>
    </row>
    <row r="2077" spans="1:17" x14ac:dyDescent="0.25">
      <c r="A2077">
        <v>0</v>
      </c>
      <c r="B2077" t="s">
        <v>91</v>
      </c>
      <c r="C2077" t="s">
        <v>17</v>
      </c>
      <c r="D2077" t="s">
        <v>57</v>
      </c>
      <c r="E2077" t="s">
        <v>20</v>
      </c>
      <c r="F2077" t="s">
        <v>74</v>
      </c>
      <c r="J2077">
        <v>0.25</v>
      </c>
      <c r="K2077">
        <v>0.33</v>
      </c>
      <c r="M2077" t="s">
        <v>75</v>
      </c>
      <c r="N2077" t="s">
        <v>21</v>
      </c>
      <c r="O2077" t="s">
        <v>22</v>
      </c>
    </row>
    <row r="2078" spans="1:17" x14ac:dyDescent="0.25">
      <c r="A2078">
        <v>0</v>
      </c>
      <c r="B2078" t="s">
        <v>91</v>
      </c>
      <c r="C2078" t="s">
        <v>17</v>
      </c>
      <c r="D2078" t="s">
        <v>57</v>
      </c>
      <c r="E2078" t="s">
        <v>23</v>
      </c>
      <c r="F2078" t="s">
        <v>26</v>
      </c>
      <c r="H2078" t="s">
        <v>19</v>
      </c>
      <c r="J2078">
        <v>6</v>
      </c>
      <c r="K2078">
        <v>8</v>
      </c>
      <c r="M2078" t="s">
        <v>22</v>
      </c>
    </row>
    <row r="2079" spans="1:17" x14ac:dyDescent="0.25">
      <c r="A2079">
        <v>0</v>
      </c>
      <c r="B2079" t="s">
        <v>91</v>
      </c>
      <c r="C2079" t="s">
        <v>17</v>
      </c>
      <c r="D2079" t="s">
        <v>57</v>
      </c>
      <c r="E2079" t="s">
        <v>20</v>
      </c>
      <c r="F2079" t="s">
        <v>74</v>
      </c>
      <c r="J2079">
        <v>0.25</v>
      </c>
      <c r="K2079">
        <v>0.33</v>
      </c>
      <c r="M2079" t="s">
        <v>75</v>
      </c>
      <c r="N2079" t="s">
        <v>24</v>
      </c>
      <c r="O2079" t="s">
        <v>29</v>
      </c>
      <c r="P2079">
        <v>2500</v>
      </c>
      <c r="Q2079" t="str">
        <f>VLOOKUP(A2079&amp;C2079&amp;D2079,Sheet2!$A$1:$AX$1496,23,FALSE)</f>
        <v>LocationType.BarRestaurant:0;LocationType.Park:0.3;LocationType.Recreation:0;LocationType.Accommodation:0.7;</v>
      </c>
    </row>
    <row r="2080" spans="1:17" x14ac:dyDescent="0.25">
      <c r="A2080">
        <v>0</v>
      </c>
      <c r="B2080" t="s">
        <v>91</v>
      </c>
      <c r="C2080" t="s">
        <v>17</v>
      </c>
      <c r="D2080" t="s">
        <v>57</v>
      </c>
      <c r="E2080" t="s">
        <v>30</v>
      </c>
      <c r="F2080" t="s">
        <v>26</v>
      </c>
      <c r="H2080" t="s">
        <v>19</v>
      </c>
      <c r="J2080">
        <v>1</v>
      </c>
      <c r="K2080">
        <v>2</v>
      </c>
      <c r="M2080" t="s">
        <v>24</v>
      </c>
    </row>
    <row r="2081" spans="1:17" x14ac:dyDescent="0.25">
      <c r="A2081">
        <v>0</v>
      </c>
      <c r="B2081" t="s">
        <v>91</v>
      </c>
      <c r="C2081" t="s">
        <v>17</v>
      </c>
      <c r="D2081" t="s">
        <v>57</v>
      </c>
      <c r="E2081" t="s">
        <v>20</v>
      </c>
      <c r="F2081" t="s">
        <v>74</v>
      </c>
      <c r="J2081">
        <v>0.25</v>
      </c>
      <c r="K2081">
        <v>0.33</v>
      </c>
      <c r="M2081" t="s">
        <v>75</v>
      </c>
      <c r="N2081" t="s">
        <v>24</v>
      </c>
      <c r="O2081" t="s">
        <v>21</v>
      </c>
      <c r="P2081">
        <v>1000</v>
      </c>
    </row>
    <row r="2082" spans="1:17" x14ac:dyDescent="0.25">
      <c r="A2082">
        <v>0</v>
      </c>
      <c r="B2082" t="s">
        <v>91</v>
      </c>
      <c r="C2082" t="s">
        <v>17</v>
      </c>
      <c r="D2082" t="s">
        <v>57</v>
      </c>
      <c r="E2082" t="s">
        <v>28</v>
      </c>
      <c r="F2082" t="s">
        <v>26</v>
      </c>
      <c r="H2082" t="s">
        <v>27</v>
      </c>
      <c r="I2082">
        <v>0.75</v>
      </c>
      <c r="J2082">
        <v>0.5</v>
      </c>
      <c r="K2082">
        <v>1</v>
      </c>
      <c r="M2082" t="s">
        <v>21</v>
      </c>
    </row>
    <row r="2083" spans="1:17" x14ac:dyDescent="0.25">
      <c r="A2083">
        <v>0</v>
      </c>
      <c r="B2083" t="s">
        <v>91</v>
      </c>
      <c r="C2083" t="s">
        <v>17</v>
      </c>
      <c r="D2083" t="s">
        <v>57</v>
      </c>
      <c r="E2083" t="s">
        <v>20</v>
      </c>
      <c r="F2083" t="s">
        <v>74</v>
      </c>
      <c r="J2083">
        <v>0.25</v>
      </c>
      <c r="K2083">
        <v>0.33</v>
      </c>
      <c r="M2083" t="s">
        <v>75</v>
      </c>
      <c r="N2083" t="s">
        <v>24</v>
      </c>
      <c r="O2083" t="s">
        <v>21</v>
      </c>
    </row>
    <row r="2084" spans="1:17" x14ac:dyDescent="0.25">
      <c r="A2084">
        <v>0</v>
      </c>
      <c r="B2084" t="s">
        <v>91</v>
      </c>
      <c r="C2084" t="s">
        <v>17</v>
      </c>
      <c r="D2084" t="s">
        <v>57</v>
      </c>
      <c r="E2084" t="s">
        <v>18</v>
      </c>
      <c r="F2084" t="s">
        <v>31</v>
      </c>
      <c r="G2084">
        <v>24</v>
      </c>
      <c r="M2084" t="s">
        <v>21</v>
      </c>
    </row>
    <row r="2085" spans="1:17" x14ac:dyDescent="0.25">
      <c r="A2085">
        <v>0</v>
      </c>
      <c r="B2085" t="s">
        <v>91</v>
      </c>
      <c r="C2085" t="s">
        <v>36</v>
      </c>
      <c r="D2085" t="s">
        <v>57</v>
      </c>
      <c r="E2085" t="s">
        <v>18</v>
      </c>
      <c r="F2085" t="s">
        <v>26</v>
      </c>
      <c r="H2085" t="s">
        <v>19</v>
      </c>
      <c r="J2085">
        <v>8</v>
      </c>
      <c r="K2085">
        <v>10</v>
      </c>
      <c r="M2085" t="s">
        <v>21</v>
      </c>
    </row>
    <row r="2086" spans="1:17" x14ac:dyDescent="0.25">
      <c r="A2086">
        <v>0</v>
      </c>
      <c r="B2086" t="s">
        <v>91</v>
      </c>
      <c r="C2086" t="s">
        <v>36</v>
      </c>
      <c r="D2086" t="s">
        <v>57</v>
      </c>
      <c r="E2086" t="s">
        <v>20</v>
      </c>
      <c r="F2086" t="s">
        <v>74</v>
      </c>
      <c r="J2086">
        <v>0.25</v>
      </c>
      <c r="K2086">
        <v>0.33</v>
      </c>
      <c r="M2086" t="s">
        <v>75</v>
      </c>
      <c r="N2086" t="s">
        <v>21</v>
      </c>
      <c r="O2086" t="s">
        <v>29</v>
      </c>
      <c r="P2086">
        <v>2500</v>
      </c>
      <c r="Q2086" t="str">
        <f>VLOOKUP(A2086&amp;C2086&amp;D2086,Sheet2!$A$1:$AX$1496,23,FALSE)</f>
        <v>LocationType.BarRestaurant:0;LocationType.Park:0.2;LocationType.Recreation:0;LocationType.Accommodation:0.8;</v>
      </c>
    </row>
    <row r="2087" spans="1:17" x14ac:dyDescent="0.25">
      <c r="A2087">
        <v>0</v>
      </c>
      <c r="B2087" t="s">
        <v>91</v>
      </c>
      <c r="C2087" t="s">
        <v>36</v>
      </c>
      <c r="D2087" t="s">
        <v>57</v>
      </c>
      <c r="E2087" t="s">
        <v>30</v>
      </c>
      <c r="F2087" t="s">
        <v>26</v>
      </c>
      <c r="H2087" t="s">
        <v>19</v>
      </c>
      <c r="J2087">
        <v>2</v>
      </c>
      <c r="K2087">
        <v>4</v>
      </c>
      <c r="M2087" t="s">
        <v>24</v>
      </c>
    </row>
    <row r="2088" spans="1:17" x14ac:dyDescent="0.25">
      <c r="A2088">
        <v>0</v>
      </c>
      <c r="B2088" t="s">
        <v>91</v>
      </c>
      <c r="C2088" t="s">
        <v>36</v>
      </c>
      <c r="D2088" t="s">
        <v>57</v>
      </c>
      <c r="E2088" t="s">
        <v>20</v>
      </c>
      <c r="F2088" t="s">
        <v>74</v>
      </c>
      <c r="J2088">
        <v>0.25</v>
      </c>
      <c r="K2088">
        <v>0.33</v>
      </c>
      <c r="M2088" t="s">
        <v>75</v>
      </c>
      <c r="N2088" t="s">
        <v>24</v>
      </c>
      <c r="O2088" t="s">
        <v>21</v>
      </c>
    </row>
    <row r="2089" spans="1:17" x14ac:dyDescent="0.25">
      <c r="A2089">
        <v>0</v>
      </c>
      <c r="B2089" t="s">
        <v>91</v>
      </c>
      <c r="C2089" t="s">
        <v>36</v>
      </c>
      <c r="D2089" t="s">
        <v>57</v>
      </c>
      <c r="E2089" t="s">
        <v>28</v>
      </c>
      <c r="F2089" t="s">
        <v>26</v>
      </c>
      <c r="H2089" t="s">
        <v>27</v>
      </c>
      <c r="I2089">
        <v>1</v>
      </c>
      <c r="J2089">
        <v>0.5</v>
      </c>
      <c r="K2089">
        <v>2</v>
      </c>
      <c r="M2089" t="s">
        <v>21</v>
      </c>
    </row>
    <row r="2090" spans="1:17" x14ac:dyDescent="0.25">
      <c r="A2090">
        <v>0</v>
      </c>
      <c r="B2090" t="s">
        <v>91</v>
      </c>
      <c r="C2090" t="s">
        <v>36</v>
      </c>
      <c r="D2090" t="s">
        <v>57</v>
      </c>
      <c r="E2090" t="s">
        <v>18</v>
      </c>
      <c r="F2090" t="s">
        <v>31</v>
      </c>
      <c r="G2090">
        <v>24</v>
      </c>
      <c r="M2090" t="s">
        <v>21</v>
      </c>
    </row>
    <row r="2091" spans="1:17" x14ac:dyDescent="0.25">
      <c r="A2091">
        <v>0</v>
      </c>
      <c r="B2091" t="s">
        <v>91</v>
      </c>
      <c r="C2091" t="s">
        <v>38</v>
      </c>
      <c r="D2091" t="s">
        <v>57</v>
      </c>
      <c r="E2091" t="s">
        <v>18</v>
      </c>
      <c r="F2091" t="s">
        <v>26</v>
      </c>
      <c r="H2091" t="s">
        <v>19</v>
      </c>
      <c r="J2091">
        <v>8</v>
      </c>
      <c r="K2091">
        <v>14</v>
      </c>
      <c r="M2091" t="s">
        <v>21</v>
      </c>
    </row>
    <row r="2092" spans="1:17" x14ac:dyDescent="0.25">
      <c r="A2092">
        <v>0</v>
      </c>
      <c r="B2092" t="s">
        <v>91</v>
      </c>
      <c r="C2092" t="s">
        <v>38</v>
      </c>
      <c r="D2092" t="s">
        <v>57</v>
      </c>
      <c r="E2092" t="s">
        <v>28</v>
      </c>
      <c r="F2092" t="s">
        <v>26</v>
      </c>
      <c r="H2092" t="s">
        <v>27</v>
      </c>
      <c r="I2092">
        <v>1</v>
      </c>
      <c r="J2092">
        <v>0.5</v>
      </c>
      <c r="K2092">
        <v>2</v>
      </c>
      <c r="M2092" t="s">
        <v>21</v>
      </c>
    </row>
    <row r="2093" spans="1:17" x14ac:dyDescent="0.25">
      <c r="A2093">
        <v>0</v>
      </c>
      <c r="B2093" t="s">
        <v>91</v>
      </c>
      <c r="C2093" t="s">
        <v>38</v>
      </c>
      <c r="D2093" t="s">
        <v>57</v>
      </c>
      <c r="E2093" t="s">
        <v>18</v>
      </c>
      <c r="F2093" t="s">
        <v>31</v>
      </c>
      <c r="G2093">
        <v>24</v>
      </c>
      <c r="M2093" t="s">
        <v>21</v>
      </c>
    </row>
    <row r="2094" spans="1:17" x14ac:dyDescent="0.25">
      <c r="A2094">
        <v>0</v>
      </c>
      <c r="B2094" t="s">
        <v>91</v>
      </c>
      <c r="C2094" t="s">
        <v>37</v>
      </c>
      <c r="D2094" t="s">
        <v>57</v>
      </c>
      <c r="E2094" t="s">
        <v>18</v>
      </c>
      <c r="F2094" t="s">
        <v>26</v>
      </c>
      <c r="H2094" t="s">
        <v>27</v>
      </c>
      <c r="I2094">
        <v>7.5</v>
      </c>
      <c r="J2094">
        <v>6</v>
      </c>
      <c r="K2094">
        <v>8</v>
      </c>
      <c r="M2094" t="s">
        <v>21</v>
      </c>
    </row>
    <row r="2095" spans="1:17" x14ac:dyDescent="0.25">
      <c r="A2095">
        <v>0</v>
      </c>
      <c r="B2095" t="s">
        <v>91</v>
      </c>
      <c r="C2095" t="s">
        <v>37</v>
      </c>
      <c r="D2095" t="s">
        <v>57</v>
      </c>
      <c r="E2095" t="s">
        <v>20</v>
      </c>
      <c r="F2095" t="s">
        <v>74</v>
      </c>
      <c r="J2095">
        <v>0.25</v>
      </c>
      <c r="K2095">
        <v>0.33</v>
      </c>
      <c r="M2095" t="s">
        <v>75</v>
      </c>
      <c r="N2095" t="s">
        <v>21</v>
      </c>
      <c r="O2095" t="s">
        <v>22</v>
      </c>
    </row>
    <row r="2096" spans="1:17" x14ac:dyDescent="0.25">
      <c r="A2096">
        <v>0</v>
      </c>
      <c r="B2096" t="s">
        <v>91</v>
      </c>
      <c r="C2096" t="s">
        <v>37</v>
      </c>
      <c r="D2096" t="s">
        <v>57</v>
      </c>
      <c r="E2096" t="s">
        <v>23</v>
      </c>
      <c r="F2096" t="s">
        <v>26</v>
      </c>
      <c r="H2096" t="s">
        <v>19</v>
      </c>
      <c r="J2096">
        <v>6</v>
      </c>
      <c r="K2096">
        <v>8</v>
      </c>
      <c r="M2096" t="s">
        <v>22</v>
      </c>
    </row>
    <row r="2097" spans="1:17" x14ac:dyDescent="0.25">
      <c r="A2097">
        <v>0</v>
      </c>
      <c r="B2097" t="s">
        <v>91</v>
      </c>
      <c r="C2097" t="s">
        <v>37</v>
      </c>
      <c r="D2097" t="s">
        <v>57</v>
      </c>
      <c r="E2097" t="s">
        <v>20</v>
      </c>
      <c r="F2097" t="s">
        <v>74</v>
      </c>
      <c r="J2097">
        <v>0.25</v>
      </c>
      <c r="K2097">
        <v>0.33</v>
      </c>
      <c r="M2097" t="s">
        <v>75</v>
      </c>
      <c r="N2097" t="s">
        <v>24</v>
      </c>
      <c r="O2097" t="s">
        <v>29</v>
      </c>
      <c r="P2097">
        <v>2500</v>
      </c>
      <c r="Q2097" t="str">
        <f>VLOOKUP(A2097&amp;C2097&amp;D2097,Sheet2!$A$1:$AX$1496,23,FALSE)</f>
        <v>LocationType.BarRestaurant:0;LocationType.Park:0.3;LocationType.Recreation:0;LocationType.Accommodation:0.7;</v>
      </c>
    </row>
    <row r="2098" spans="1:17" x14ac:dyDescent="0.25">
      <c r="A2098">
        <v>0</v>
      </c>
      <c r="B2098" t="s">
        <v>91</v>
      </c>
      <c r="C2098" t="s">
        <v>37</v>
      </c>
      <c r="D2098" t="s">
        <v>57</v>
      </c>
      <c r="E2098" t="s">
        <v>30</v>
      </c>
      <c r="F2098" t="s">
        <v>26</v>
      </c>
      <c r="H2098" t="s">
        <v>19</v>
      </c>
      <c r="J2098">
        <v>4</v>
      </c>
      <c r="K2098">
        <v>5.5</v>
      </c>
      <c r="M2098" t="s">
        <v>24</v>
      </c>
    </row>
    <row r="2099" spans="1:17" x14ac:dyDescent="0.25">
      <c r="A2099">
        <v>0</v>
      </c>
      <c r="B2099" t="s">
        <v>91</v>
      </c>
      <c r="C2099" t="s">
        <v>37</v>
      </c>
      <c r="D2099" t="s">
        <v>57</v>
      </c>
      <c r="E2099" t="s">
        <v>20</v>
      </c>
      <c r="F2099" t="s">
        <v>74</v>
      </c>
      <c r="J2099">
        <v>0.25</v>
      </c>
      <c r="K2099">
        <v>0.33</v>
      </c>
      <c r="M2099" t="s">
        <v>75</v>
      </c>
      <c r="N2099" t="s">
        <v>24</v>
      </c>
      <c r="O2099" t="s">
        <v>21</v>
      </c>
      <c r="P2099">
        <v>1000</v>
      </c>
    </row>
    <row r="2100" spans="1:17" x14ac:dyDescent="0.25">
      <c r="A2100">
        <v>0</v>
      </c>
      <c r="B2100" t="s">
        <v>91</v>
      </c>
      <c r="C2100" t="s">
        <v>37</v>
      </c>
      <c r="D2100" t="s">
        <v>57</v>
      </c>
      <c r="E2100" t="s">
        <v>28</v>
      </c>
      <c r="F2100" t="s">
        <v>26</v>
      </c>
      <c r="H2100" t="s">
        <v>27</v>
      </c>
      <c r="I2100">
        <v>0.75</v>
      </c>
      <c r="J2100">
        <v>0.5</v>
      </c>
      <c r="K2100">
        <v>1</v>
      </c>
      <c r="M2100" t="s">
        <v>21</v>
      </c>
    </row>
    <row r="2101" spans="1:17" x14ac:dyDescent="0.25">
      <c r="A2101">
        <v>0</v>
      </c>
      <c r="B2101" t="s">
        <v>91</v>
      </c>
      <c r="C2101" t="s">
        <v>37</v>
      </c>
      <c r="D2101" t="s">
        <v>57</v>
      </c>
      <c r="E2101" t="s">
        <v>20</v>
      </c>
      <c r="F2101" t="s">
        <v>74</v>
      </c>
      <c r="J2101">
        <v>0.25</v>
      </c>
      <c r="K2101">
        <v>0.33</v>
      </c>
      <c r="M2101" t="s">
        <v>75</v>
      </c>
      <c r="N2101" t="s">
        <v>24</v>
      </c>
      <c r="O2101" t="s">
        <v>21</v>
      </c>
    </row>
    <row r="2102" spans="1:17" x14ac:dyDescent="0.25">
      <c r="A2102">
        <v>0</v>
      </c>
      <c r="B2102" t="s">
        <v>91</v>
      </c>
      <c r="C2102" t="s">
        <v>37</v>
      </c>
      <c r="D2102" t="s">
        <v>57</v>
      </c>
      <c r="E2102" t="s">
        <v>18</v>
      </c>
      <c r="F2102" t="s">
        <v>31</v>
      </c>
      <c r="G2102">
        <v>24</v>
      </c>
      <c r="M2102" t="s">
        <v>21</v>
      </c>
    </row>
    <row r="2103" spans="1:17" x14ac:dyDescent="0.25">
      <c r="A2103">
        <v>0</v>
      </c>
      <c r="B2103" t="s">
        <v>43</v>
      </c>
      <c r="C2103" t="s">
        <v>17</v>
      </c>
      <c r="D2103" t="s">
        <v>57</v>
      </c>
      <c r="E2103" t="s">
        <v>18</v>
      </c>
      <c r="F2103" t="s">
        <v>26</v>
      </c>
      <c r="H2103" t="s">
        <v>27</v>
      </c>
      <c r="I2103">
        <v>7.5</v>
      </c>
      <c r="J2103">
        <v>6</v>
      </c>
      <c r="K2103">
        <v>8</v>
      </c>
      <c r="M2103" t="s">
        <v>21</v>
      </c>
    </row>
    <row r="2104" spans="1:17" x14ac:dyDescent="0.25">
      <c r="A2104">
        <v>0</v>
      </c>
      <c r="B2104" t="s">
        <v>43</v>
      </c>
      <c r="C2104" t="s">
        <v>17</v>
      </c>
      <c r="D2104" t="s">
        <v>57</v>
      </c>
      <c r="E2104" t="s">
        <v>20</v>
      </c>
      <c r="F2104" t="s">
        <v>74</v>
      </c>
      <c r="J2104">
        <v>0.25</v>
      </c>
      <c r="K2104">
        <v>0.33</v>
      </c>
      <c r="M2104" t="s">
        <v>75</v>
      </c>
      <c r="N2104" t="s">
        <v>21</v>
      </c>
      <c r="O2104" t="s">
        <v>22</v>
      </c>
    </row>
    <row r="2105" spans="1:17" x14ac:dyDescent="0.25">
      <c r="A2105">
        <v>0</v>
      </c>
      <c r="B2105" t="s">
        <v>43</v>
      </c>
      <c r="C2105" t="s">
        <v>17</v>
      </c>
      <c r="D2105" t="s">
        <v>57</v>
      </c>
      <c r="E2105" t="s">
        <v>23</v>
      </c>
      <c r="F2105" t="s">
        <v>26</v>
      </c>
      <c r="H2105" t="s">
        <v>19</v>
      </c>
      <c r="J2105">
        <v>6</v>
      </c>
      <c r="K2105">
        <v>8</v>
      </c>
      <c r="M2105" t="s">
        <v>22</v>
      </c>
    </row>
    <row r="2106" spans="1:17" x14ac:dyDescent="0.25">
      <c r="A2106">
        <v>0</v>
      </c>
      <c r="B2106" t="s">
        <v>43</v>
      </c>
      <c r="C2106" t="s">
        <v>17</v>
      </c>
      <c r="D2106" t="s">
        <v>57</v>
      </c>
      <c r="E2106" t="s">
        <v>20</v>
      </c>
      <c r="F2106" t="s">
        <v>74</v>
      </c>
      <c r="J2106">
        <v>0.25</v>
      </c>
      <c r="K2106">
        <v>0.33</v>
      </c>
      <c r="M2106" t="s">
        <v>75</v>
      </c>
      <c r="N2106" t="s">
        <v>24</v>
      </c>
      <c r="O2106" t="s">
        <v>29</v>
      </c>
      <c r="P2106">
        <v>2500</v>
      </c>
      <c r="Q2106" t="str">
        <f>VLOOKUP(A2106&amp;C2106&amp;D2106,Sheet2!$A$1:$AX$1496,23,FALSE)</f>
        <v>LocationType.BarRestaurant:0;LocationType.Park:0.3;LocationType.Recreation:0;LocationType.Accommodation:0.7;</v>
      </c>
    </row>
    <row r="2107" spans="1:17" x14ac:dyDescent="0.25">
      <c r="A2107">
        <v>0</v>
      </c>
      <c r="B2107" t="s">
        <v>43</v>
      </c>
      <c r="C2107" t="s">
        <v>17</v>
      </c>
      <c r="D2107" t="s">
        <v>57</v>
      </c>
      <c r="E2107" t="s">
        <v>30</v>
      </c>
      <c r="F2107" t="s">
        <v>26</v>
      </c>
      <c r="H2107" t="s">
        <v>19</v>
      </c>
      <c r="J2107">
        <v>1</v>
      </c>
      <c r="K2107">
        <v>2</v>
      </c>
      <c r="M2107" t="s">
        <v>24</v>
      </c>
    </row>
    <row r="2108" spans="1:17" x14ac:dyDescent="0.25">
      <c r="A2108">
        <v>0</v>
      </c>
      <c r="B2108" t="s">
        <v>43</v>
      </c>
      <c r="C2108" t="s">
        <v>17</v>
      </c>
      <c r="D2108" t="s">
        <v>57</v>
      </c>
      <c r="E2108" t="s">
        <v>20</v>
      </c>
      <c r="F2108" t="s">
        <v>74</v>
      </c>
      <c r="J2108">
        <v>0.25</v>
      </c>
      <c r="K2108">
        <v>0.33</v>
      </c>
      <c r="M2108" t="s">
        <v>75</v>
      </c>
      <c r="N2108" t="s">
        <v>24</v>
      </c>
      <c r="O2108" t="s">
        <v>21</v>
      </c>
      <c r="P2108">
        <v>1000</v>
      </c>
    </row>
    <row r="2109" spans="1:17" x14ac:dyDescent="0.25">
      <c r="A2109">
        <v>0</v>
      </c>
      <c r="B2109" t="s">
        <v>43</v>
      </c>
      <c r="C2109" t="s">
        <v>17</v>
      </c>
      <c r="D2109" t="s">
        <v>57</v>
      </c>
      <c r="E2109" t="s">
        <v>28</v>
      </c>
      <c r="F2109" t="s">
        <v>26</v>
      </c>
      <c r="H2109" t="s">
        <v>27</v>
      </c>
      <c r="I2109">
        <v>0.75</v>
      </c>
      <c r="J2109">
        <v>0.5</v>
      </c>
      <c r="K2109">
        <v>1</v>
      </c>
      <c r="M2109" t="s">
        <v>21</v>
      </c>
    </row>
    <row r="2110" spans="1:17" x14ac:dyDescent="0.25">
      <c r="A2110">
        <v>0</v>
      </c>
      <c r="B2110" t="s">
        <v>43</v>
      </c>
      <c r="C2110" t="s">
        <v>17</v>
      </c>
      <c r="D2110" t="s">
        <v>57</v>
      </c>
      <c r="E2110" t="s">
        <v>20</v>
      </c>
      <c r="F2110" t="s">
        <v>74</v>
      </c>
      <c r="J2110">
        <v>0.25</v>
      </c>
      <c r="K2110">
        <v>0.33</v>
      </c>
      <c r="M2110" t="s">
        <v>75</v>
      </c>
      <c r="N2110" t="s">
        <v>24</v>
      </c>
      <c r="O2110" t="s">
        <v>21</v>
      </c>
    </row>
    <row r="2111" spans="1:17" x14ac:dyDescent="0.25">
      <c r="A2111">
        <v>0</v>
      </c>
      <c r="B2111" t="s">
        <v>43</v>
      </c>
      <c r="C2111" t="s">
        <v>17</v>
      </c>
      <c r="D2111" t="s">
        <v>57</v>
      </c>
      <c r="E2111" t="s">
        <v>18</v>
      </c>
      <c r="F2111" t="s">
        <v>31</v>
      </c>
      <c r="G2111">
        <v>24</v>
      </c>
      <c r="M2111" t="s">
        <v>21</v>
      </c>
    </row>
    <row r="2112" spans="1:17" x14ac:dyDescent="0.25">
      <c r="A2112">
        <v>0</v>
      </c>
      <c r="B2112" t="s">
        <v>43</v>
      </c>
      <c r="C2112" t="s">
        <v>36</v>
      </c>
      <c r="D2112" t="s">
        <v>57</v>
      </c>
      <c r="E2112" t="s">
        <v>18</v>
      </c>
      <c r="F2112" t="s">
        <v>26</v>
      </c>
      <c r="H2112" t="s">
        <v>19</v>
      </c>
      <c r="J2112">
        <v>8</v>
      </c>
      <c r="K2112">
        <v>10</v>
      </c>
      <c r="M2112" t="s">
        <v>21</v>
      </c>
    </row>
    <row r="2113" spans="1:17" x14ac:dyDescent="0.25">
      <c r="A2113">
        <v>0</v>
      </c>
      <c r="B2113" t="s">
        <v>43</v>
      </c>
      <c r="C2113" t="s">
        <v>36</v>
      </c>
      <c r="D2113" t="s">
        <v>57</v>
      </c>
      <c r="E2113" t="s">
        <v>20</v>
      </c>
      <c r="F2113" t="s">
        <v>74</v>
      </c>
      <c r="J2113">
        <v>0.25</v>
      </c>
      <c r="K2113">
        <v>0.33</v>
      </c>
      <c r="M2113" t="s">
        <v>75</v>
      </c>
      <c r="N2113" t="s">
        <v>21</v>
      </c>
      <c r="O2113" t="s">
        <v>29</v>
      </c>
      <c r="P2113">
        <v>2500</v>
      </c>
      <c r="Q2113" t="str">
        <f>VLOOKUP(A2113&amp;C2113&amp;D2113,Sheet2!$A$1:$AX$1496,23,FALSE)</f>
        <v>LocationType.BarRestaurant:0;LocationType.Park:0.2;LocationType.Recreation:0;LocationType.Accommodation:0.8;</v>
      </c>
    </row>
    <row r="2114" spans="1:17" x14ac:dyDescent="0.25">
      <c r="A2114">
        <v>0</v>
      </c>
      <c r="B2114" t="s">
        <v>43</v>
      </c>
      <c r="C2114" t="s">
        <v>36</v>
      </c>
      <c r="D2114" t="s">
        <v>57</v>
      </c>
      <c r="E2114" t="s">
        <v>30</v>
      </c>
      <c r="F2114" t="s">
        <v>26</v>
      </c>
      <c r="H2114" t="s">
        <v>19</v>
      </c>
      <c r="J2114">
        <v>2</v>
      </c>
      <c r="K2114">
        <v>4</v>
      </c>
      <c r="M2114" t="s">
        <v>24</v>
      </c>
    </row>
    <row r="2115" spans="1:17" x14ac:dyDescent="0.25">
      <c r="A2115">
        <v>0</v>
      </c>
      <c r="B2115" t="s">
        <v>43</v>
      </c>
      <c r="C2115" t="s">
        <v>36</v>
      </c>
      <c r="D2115" t="s">
        <v>57</v>
      </c>
      <c r="E2115" t="s">
        <v>20</v>
      </c>
      <c r="F2115" t="s">
        <v>74</v>
      </c>
      <c r="J2115">
        <v>0.25</v>
      </c>
      <c r="K2115">
        <v>0.33</v>
      </c>
      <c r="M2115" t="s">
        <v>75</v>
      </c>
      <c r="N2115" t="s">
        <v>24</v>
      </c>
      <c r="O2115" t="s">
        <v>21</v>
      </c>
    </row>
    <row r="2116" spans="1:17" x14ac:dyDescent="0.25">
      <c r="A2116">
        <v>0</v>
      </c>
      <c r="B2116" t="s">
        <v>43</v>
      </c>
      <c r="C2116" t="s">
        <v>36</v>
      </c>
      <c r="D2116" t="s">
        <v>57</v>
      </c>
      <c r="E2116" t="s">
        <v>28</v>
      </c>
      <c r="F2116" t="s">
        <v>26</v>
      </c>
      <c r="H2116" t="s">
        <v>27</v>
      </c>
      <c r="I2116">
        <v>1</v>
      </c>
      <c r="J2116">
        <v>0.5</v>
      </c>
      <c r="K2116">
        <v>2</v>
      </c>
      <c r="M2116" t="s">
        <v>21</v>
      </c>
    </row>
    <row r="2117" spans="1:17" x14ac:dyDescent="0.25">
      <c r="A2117">
        <v>0</v>
      </c>
      <c r="B2117" t="s">
        <v>43</v>
      </c>
      <c r="C2117" t="s">
        <v>36</v>
      </c>
      <c r="D2117" t="s">
        <v>57</v>
      </c>
      <c r="E2117" t="s">
        <v>18</v>
      </c>
      <c r="F2117" t="s">
        <v>31</v>
      </c>
      <c r="G2117">
        <v>24</v>
      </c>
      <c r="M2117" t="s">
        <v>21</v>
      </c>
    </row>
    <row r="2118" spans="1:17" x14ac:dyDescent="0.25">
      <c r="A2118">
        <v>0</v>
      </c>
      <c r="B2118" t="s">
        <v>43</v>
      </c>
      <c r="C2118" t="s">
        <v>38</v>
      </c>
      <c r="D2118" t="s">
        <v>57</v>
      </c>
      <c r="E2118" t="s">
        <v>18</v>
      </c>
      <c r="F2118" t="s">
        <v>26</v>
      </c>
      <c r="H2118" t="s">
        <v>19</v>
      </c>
      <c r="J2118">
        <v>8</v>
      </c>
      <c r="K2118">
        <v>14</v>
      </c>
      <c r="M2118" t="s">
        <v>21</v>
      </c>
    </row>
    <row r="2119" spans="1:17" x14ac:dyDescent="0.25">
      <c r="A2119">
        <v>0</v>
      </c>
      <c r="B2119" t="s">
        <v>43</v>
      </c>
      <c r="C2119" t="s">
        <v>38</v>
      </c>
      <c r="D2119" t="s">
        <v>57</v>
      </c>
      <c r="E2119" t="s">
        <v>28</v>
      </c>
      <c r="F2119" t="s">
        <v>26</v>
      </c>
      <c r="H2119" t="s">
        <v>27</v>
      </c>
      <c r="I2119">
        <v>1</v>
      </c>
      <c r="J2119">
        <v>0.5</v>
      </c>
      <c r="K2119">
        <v>2</v>
      </c>
      <c r="M2119" t="s">
        <v>21</v>
      </c>
    </row>
    <row r="2120" spans="1:17" x14ac:dyDescent="0.25">
      <c r="A2120">
        <v>0</v>
      </c>
      <c r="B2120" t="s">
        <v>43</v>
      </c>
      <c r="C2120" t="s">
        <v>38</v>
      </c>
      <c r="D2120" t="s">
        <v>57</v>
      </c>
      <c r="E2120" t="s">
        <v>18</v>
      </c>
      <c r="F2120" t="s">
        <v>31</v>
      </c>
      <c r="G2120">
        <v>24</v>
      </c>
      <c r="M2120" t="s">
        <v>21</v>
      </c>
    </row>
    <row r="2121" spans="1:17" x14ac:dyDescent="0.25">
      <c r="A2121">
        <v>0</v>
      </c>
      <c r="B2121" t="s">
        <v>43</v>
      </c>
      <c r="C2121" t="s">
        <v>37</v>
      </c>
      <c r="D2121" t="s">
        <v>57</v>
      </c>
      <c r="E2121" t="s">
        <v>18</v>
      </c>
      <c r="F2121" t="s">
        <v>26</v>
      </c>
      <c r="H2121" t="s">
        <v>27</v>
      </c>
      <c r="I2121">
        <v>7.5</v>
      </c>
      <c r="J2121">
        <v>6</v>
      </c>
      <c r="K2121">
        <v>8</v>
      </c>
      <c r="M2121" t="s">
        <v>21</v>
      </c>
    </row>
    <row r="2122" spans="1:17" x14ac:dyDescent="0.25">
      <c r="A2122">
        <v>0</v>
      </c>
      <c r="B2122" t="s">
        <v>43</v>
      </c>
      <c r="C2122" t="s">
        <v>37</v>
      </c>
      <c r="D2122" t="s">
        <v>57</v>
      </c>
      <c r="E2122" t="s">
        <v>20</v>
      </c>
      <c r="F2122" t="s">
        <v>74</v>
      </c>
      <c r="J2122">
        <v>0.25</v>
      </c>
      <c r="K2122">
        <v>0.33</v>
      </c>
      <c r="M2122" t="s">
        <v>75</v>
      </c>
      <c r="N2122" t="s">
        <v>21</v>
      </c>
      <c r="O2122" t="s">
        <v>22</v>
      </c>
    </row>
    <row r="2123" spans="1:17" x14ac:dyDescent="0.25">
      <c r="A2123">
        <v>0</v>
      </c>
      <c r="B2123" t="s">
        <v>43</v>
      </c>
      <c r="C2123" t="s">
        <v>37</v>
      </c>
      <c r="D2123" t="s">
        <v>57</v>
      </c>
      <c r="E2123" t="s">
        <v>23</v>
      </c>
      <c r="F2123" t="s">
        <v>26</v>
      </c>
      <c r="H2123" t="s">
        <v>19</v>
      </c>
      <c r="J2123">
        <v>6</v>
      </c>
      <c r="K2123">
        <v>8</v>
      </c>
      <c r="M2123" t="s">
        <v>22</v>
      </c>
    </row>
    <row r="2124" spans="1:17" x14ac:dyDescent="0.25">
      <c r="A2124">
        <v>0</v>
      </c>
      <c r="B2124" t="s">
        <v>43</v>
      </c>
      <c r="C2124" t="s">
        <v>37</v>
      </c>
      <c r="D2124" t="s">
        <v>57</v>
      </c>
      <c r="E2124" t="s">
        <v>20</v>
      </c>
      <c r="F2124" t="s">
        <v>74</v>
      </c>
      <c r="J2124">
        <v>0.25</v>
      </c>
      <c r="K2124">
        <v>0.33</v>
      </c>
      <c r="M2124" t="s">
        <v>75</v>
      </c>
      <c r="N2124" t="s">
        <v>24</v>
      </c>
      <c r="O2124" t="s">
        <v>29</v>
      </c>
      <c r="P2124">
        <v>2500</v>
      </c>
      <c r="Q2124" t="str">
        <f>VLOOKUP(A2124&amp;C2124&amp;D2124,Sheet2!$A$1:$AX$1496,23,FALSE)</f>
        <v>LocationType.BarRestaurant:0;LocationType.Park:0.3;LocationType.Recreation:0;LocationType.Accommodation:0.7;</v>
      </c>
    </row>
    <row r="2125" spans="1:17" x14ac:dyDescent="0.25">
      <c r="A2125">
        <v>0</v>
      </c>
      <c r="B2125" t="s">
        <v>43</v>
      </c>
      <c r="C2125" t="s">
        <v>37</v>
      </c>
      <c r="D2125" t="s">
        <v>57</v>
      </c>
      <c r="E2125" t="s">
        <v>30</v>
      </c>
      <c r="F2125" t="s">
        <v>26</v>
      </c>
      <c r="H2125" t="s">
        <v>19</v>
      </c>
      <c r="J2125">
        <v>4</v>
      </c>
      <c r="K2125">
        <v>5.5</v>
      </c>
      <c r="M2125" t="s">
        <v>24</v>
      </c>
    </row>
    <row r="2126" spans="1:17" x14ac:dyDescent="0.25">
      <c r="A2126">
        <v>0</v>
      </c>
      <c r="B2126" t="s">
        <v>43</v>
      </c>
      <c r="C2126" t="s">
        <v>37</v>
      </c>
      <c r="D2126" t="s">
        <v>57</v>
      </c>
      <c r="E2126" t="s">
        <v>20</v>
      </c>
      <c r="F2126" t="s">
        <v>74</v>
      </c>
      <c r="J2126">
        <v>0.25</v>
      </c>
      <c r="K2126">
        <v>0.33</v>
      </c>
      <c r="M2126" t="s">
        <v>75</v>
      </c>
      <c r="N2126" t="s">
        <v>24</v>
      </c>
      <c r="O2126" t="s">
        <v>21</v>
      </c>
      <c r="P2126">
        <v>1000</v>
      </c>
    </row>
    <row r="2127" spans="1:17" x14ac:dyDescent="0.25">
      <c r="A2127">
        <v>0</v>
      </c>
      <c r="B2127" t="s">
        <v>43</v>
      </c>
      <c r="C2127" t="s">
        <v>37</v>
      </c>
      <c r="D2127" t="s">
        <v>57</v>
      </c>
      <c r="E2127" t="s">
        <v>28</v>
      </c>
      <c r="F2127" t="s">
        <v>26</v>
      </c>
      <c r="H2127" t="s">
        <v>27</v>
      </c>
      <c r="I2127">
        <v>0.75</v>
      </c>
      <c r="J2127">
        <v>0.5</v>
      </c>
      <c r="K2127">
        <v>1</v>
      </c>
      <c r="M2127" t="s">
        <v>21</v>
      </c>
    </row>
    <row r="2128" spans="1:17" x14ac:dyDescent="0.25">
      <c r="A2128">
        <v>0</v>
      </c>
      <c r="B2128" t="s">
        <v>43</v>
      </c>
      <c r="C2128" t="s">
        <v>37</v>
      </c>
      <c r="D2128" t="s">
        <v>57</v>
      </c>
      <c r="E2128" t="s">
        <v>20</v>
      </c>
      <c r="F2128" t="s">
        <v>74</v>
      </c>
      <c r="J2128">
        <v>0.25</v>
      </c>
      <c r="K2128">
        <v>0.33</v>
      </c>
      <c r="M2128" t="s">
        <v>75</v>
      </c>
      <c r="N2128" t="s">
        <v>24</v>
      </c>
      <c r="O2128" t="s">
        <v>21</v>
      </c>
    </row>
    <row r="2129" spans="1:16" x14ac:dyDescent="0.25">
      <c r="A2129">
        <v>0</v>
      </c>
      <c r="B2129" t="s">
        <v>43</v>
      </c>
      <c r="C2129" t="s">
        <v>37</v>
      </c>
      <c r="D2129" t="s">
        <v>57</v>
      </c>
      <c r="E2129" t="s">
        <v>18</v>
      </c>
      <c r="F2129" t="s">
        <v>31</v>
      </c>
      <c r="G2129">
        <v>24</v>
      </c>
      <c r="M2129" t="s">
        <v>21</v>
      </c>
    </row>
    <row r="2130" spans="1:16" x14ac:dyDescent="0.25">
      <c r="A2130">
        <v>0</v>
      </c>
      <c r="B2130" t="s">
        <v>44</v>
      </c>
      <c r="C2130" t="s">
        <v>17</v>
      </c>
      <c r="D2130" t="s">
        <v>57</v>
      </c>
      <c r="E2130" t="s">
        <v>18</v>
      </c>
      <c r="F2130" t="s">
        <v>26</v>
      </c>
      <c r="H2130" t="s">
        <v>27</v>
      </c>
      <c r="I2130">
        <v>7.5</v>
      </c>
      <c r="J2130">
        <v>6</v>
      </c>
      <c r="K2130">
        <v>8</v>
      </c>
      <c r="M2130" t="s">
        <v>21</v>
      </c>
    </row>
    <row r="2131" spans="1:16" x14ac:dyDescent="0.25">
      <c r="A2131">
        <v>0</v>
      </c>
      <c r="B2131" t="s">
        <v>44</v>
      </c>
      <c r="C2131" t="s">
        <v>17</v>
      </c>
      <c r="D2131" t="s">
        <v>57</v>
      </c>
      <c r="E2131" t="s">
        <v>20</v>
      </c>
      <c r="F2131" t="s">
        <v>74</v>
      </c>
      <c r="J2131">
        <v>0.25</v>
      </c>
      <c r="K2131">
        <v>0.33</v>
      </c>
      <c r="M2131" t="s">
        <v>75</v>
      </c>
      <c r="N2131" t="s">
        <v>21</v>
      </c>
      <c r="O2131" t="s">
        <v>21</v>
      </c>
    </row>
    <row r="2132" spans="1:16" x14ac:dyDescent="0.25">
      <c r="A2132">
        <v>0</v>
      </c>
      <c r="B2132" t="s">
        <v>44</v>
      </c>
      <c r="C2132" t="s">
        <v>17</v>
      </c>
      <c r="D2132" t="s">
        <v>57</v>
      </c>
      <c r="E2132" t="s">
        <v>18</v>
      </c>
      <c r="F2132" t="s">
        <v>26</v>
      </c>
      <c r="H2132" t="s">
        <v>19</v>
      </c>
      <c r="J2132">
        <v>6</v>
      </c>
      <c r="K2132">
        <v>8</v>
      </c>
      <c r="M2132" t="s">
        <v>22</v>
      </c>
    </row>
    <row r="2133" spans="1:16" x14ac:dyDescent="0.25">
      <c r="A2133">
        <v>0</v>
      </c>
      <c r="B2133" t="s">
        <v>44</v>
      </c>
      <c r="C2133" t="s">
        <v>17</v>
      </c>
      <c r="D2133" t="s">
        <v>57</v>
      </c>
      <c r="E2133" t="s">
        <v>18</v>
      </c>
      <c r="F2133" t="s">
        <v>26</v>
      </c>
      <c r="H2133" t="s">
        <v>19</v>
      </c>
      <c r="J2133">
        <v>1</v>
      </c>
      <c r="K2133">
        <v>2</v>
      </c>
      <c r="M2133" t="s">
        <v>24</v>
      </c>
    </row>
    <row r="2134" spans="1:16" x14ac:dyDescent="0.25">
      <c r="A2134">
        <v>0</v>
      </c>
      <c r="B2134" t="s">
        <v>44</v>
      </c>
      <c r="C2134" t="s">
        <v>17</v>
      </c>
      <c r="D2134" t="s">
        <v>57</v>
      </c>
      <c r="E2134" t="s">
        <v>20</v>
      </c>
      <c r="F2134" t="s">
        <v>74</v>
      </c>
      <c r="J2134">
        <v>0.25</v>
      </c>
      <c r="K2134">
        <v>0.33</v>
      </c>
      <c r="M2134" t="s">
        <v>75</v>
      </c>
      <c r="N2134" t="s">
        <v>24</v>
      </c>
      <c r="O2134" t="s">
        <v>21</v>
      </c>
      <c r="P2134">
        <v>1000</v>
      </c>
    </row>
    <row r="2135" spans="1:16" x14ac:dyDescent="0.25">
      <c r="A2135">
        <v>0</v>
      </c>
      <c r="B2135" t="s">
        <v>44</v>
      </c>
      <c r="C2135" t="s">
        <v>17</v>
      </c>
      <c r="D2135" t="s">
        <v>57</v>
      </c>
      <c r="E2135" t="s">
        <v>28</v>
      </c>
      <c r="F2135" t="s">
        <v>26</v>
      </c>
      <c r="H2135" t="s">
        <v>27</v>
      </c>
      <c r="I2135">
        <v>0.75</v>
      </c>
      <c r="J2135">
        <v>0.5</v>
      </c>
      <c r="K2135">
        <v>1</v>
      </c>
      <c r="M2135" t="s">
        <v>21</v>
      </c>
    </row>
    <row r="2136" spans="1:16" x14ac:dyDescent="0.25">
      <c r="A2136">
        <v>0</v>
      </c>
      <c r="B2136" t="s">
        <v>44</v>
      </c>
      <c r="C2136" t="s">
        <v>17</v>
      </c>
      <c r="D2136" t="s">
        <v>57</v>
      </c>
      <c r="E2136" t="s">
        <v>20</v>
      </c>
      <c r="F2136" t="s">
        <v>74</v>
      </c>
      <c r="J2136">
        <v>0.25</v>
      </c>
      <c r="K2136">
        <v>0.33</v>
      </c>
      <c r="M2136" t="s">
        <v>75</v>
      </c>
      <c r="N2136" t="s">
        <v>24</v>
      </c>
      <c r="O2136" t="s">
        <v>21</v>
      </c>
    </row>
    <row r="2137" spans="1:16" x14ac:dyDescent="0.25">
      <c r="A2137">
        <v>0</v>
      </c>
      <c r="B2137" t="s">
        <v>44</v>
      </c>
      <c r="C2137" t="s">
        <v>17</v>
      </c>
      <c r="D2137" t="s">
        <v>57</v>
      </c>
      <c r="E2137" t="s">
        <v>18</v>
      </c>
      <c r="F2137" t="s">
        <v>31</v>
      </c>
      <c r="G2137">
        <v>24</v>
      </c>
      <c r="M2137" t="s">
        <v>21</v>
      </c>
    </row>
    <row r="2138" spans="1:16" x14ac:dyDescent="0.25">
      <c r="A2138">
        <v>0</v>
      </c>
      <c r="B2138" t="s">
        <v>44</v>
      </c>
      <c r="C2138" t="s">
        <v>36</v>
      </c>
      <c r="D2138" t="s">
        <v>57</v>
      </c>
      <c r="E2138" t="s">
        <v>18</v>
      </c>
      <c r="F2138" t="s">
        <v>26</v>
      </c>
      <c r="H2138" t="s">
        <v>19</v>
      </c>
      <c r="J2138">
        <v>8</v>
      </c>
      <c r="K2138">
        <v>10</v>
      </c>
      <c r="M2138" t="s">
        <v>21</v>
      </c>
    </row>
    <row r="2139" spans="1:16" x14ac:dyDescent="0.25">
      <c r="A2139">
        <v>0</v>
      </c>
      <c r="B2139" t="s">
        <v>44</v>
      </c>
      <c r="C2139" t="s">
        <v>36</v>
      </c>
      <c r="D2139" t="s">
        <v>57</v>
      </c>
      <c r="E2139" t="s">
        <v>18</v>
      </c>
      <c r="F2139" t="s">
        <v>26</v>
      </c>
      <c r="H2139" t="s">
        <v>19</v>
      </c>
      <c r="J2139">
        <v>2</v>
      </c>
      <c r="K2139">
        <v>4</v>
      </c>
      <c r="M2139" t="s">
        <v>24</v>
      </c>
    </row>
    <row r="2140" spans="1:16" x14ac:dyDescent="0.25">
      <c r="A2140">
        <v>0</v>
      </c>
      <c r="B2140" t="s">
        <v>44</v>
      </c>
      <c r="C2140" t="s">
        <v>36</v>
      </c>
      <c r="D2140" t="s">
        <v>57</v>
      </c>
      <c r="E2140" t="s">
        <v>20</v>
      </c>
      <c r="F2140" t="s">
        <v>74</v>
      </c>
      <c r="J2140">
        <v>0.25</v>
      </c>
      <c r="K2140">
        <v>0.33</v>
      </c>
      <c r="M2140" t="s">
        <v>75</v>
      </c>
      <c r="N2140" t="s">
        <v>24</v>
      </c>
      <c r="O2140" t="s">
        <v>21</v>
      </c>
    </row>
    <row r="2141" spans="1:16" x14ac:dyDescent="0.25">
      <c r="A2141">
        <v>0</v>
      </c>
      <c r="B2141" t="s">
        <v>44</v>
      </c>
      <c r="C2141" t="s">
        <v>36</v>
      </c>
      <c r="D2141" t="s">
        <v>57</v>
      </c>
      <c r="E2141" t="s">
        <v>28</v>
      </c>
      <c r="F2141" t="s">
        <v>26</v>
      </c>
      <c r="H2141" t="s">
        <v>27</v>
      </c>
      <c r="I2141">
        <v>1</v>
      </c>
      <c r="J2141">
        <v>0.5</v>
      </c>
      <c r="K2141">
        <v>2</v>
      </c>
      <c r="M2141" t="s">
        <v>21</v>
      </c>
    </row>
    <row r="2142" spans="1:16" x14ac:dyDescent="0.25">
      <c r="A2142">
        <v>0</v>
      </c>
      <c r="B2142" t="s">
        <v>44</v>
      </c>
      <c r="C2142" t="s">
        <v>36</v>
      </c>
      <c r="D2142" t="s">
        <v>57</v>
      </c>
      <c r="E2142" t="s">
        <v>18</v>
      </c>
      <c r="F2142" t="s">
        <v>31</v>
      </c>
      <c r="G2142">
        <v>24</v>
      </c>
      <c r="M2142" t="s">
        <v>21</v>
      </c>
    </row>
    <row r="2143" spans="1:16" x14ac:dyDescent="0.25">
      <c r="A2143">
        <v>0</v>
      </c>
      <c r="B2143" t="s">
        <v>44</v>
      </c>
      <c r="C2143" t="s">
        <v>38</v>
      </c>
      <c r="D2143" t="s">
        <v>57</v>
      </c>
      <c r="E2143" t="s">
        <v>18</v>
      </c>
      <c r="F2143" t="s">
        <v>26</v>
      </c>
      <c r="H2143" t="s">
        <v>19</v>
      </c>
      <c r="J2143">
        <v>8</v>
      </c>
      <c r="K2143">
        <v>14</v>
      </c>
      <c r="M2143" t="s">
        <v>21</v>
      </c>
    </row>
    <row r="2144" spans="1:16" x14ac:dyDescent="0.25">
      <c r="A2144">
        <v>0</v>
      </c>
      <c r="B2144" t="s">
        <v>44</v>
      </c>
      <c r="C2144" t="s">
        <v>38</v>
      </c>
      <c r="D2144" t="s">
        <v>57</v>
      </c>
      <c r="E2144" t="s">
        <v>28</v>
      </c>
      <c r="F2144" t="s">
        <v>26</v>
      </c>
      <c r="H2144" t="s">
        <v>27</v>
      </c>
      <c r="I2144">
        <v>1</v>
      </c>
      <c r="J2144">
        <v>0.5</v>
      </c>
      <c r="K2144">
        <v>2</v>
      </c>
      <c r="M2144" t="s">
        <v>21</v>
      </c>
    </row>
    <row r="2145" spans="1:17" x14ac:dyDescent="0.25">
      <c r="A2145">
        <v>0</v>
      </c>
      <c r="B2145" t="s">
        <v>44</v>
      </c>
      <c r="C2145" t="s">
        <v>38</v>
      </c>
      <c r="D2145" t="s">
        <v>57</v>
      </c>
      <c r="E2145" t="s">
        <v>18</v>
      </c>
      <c r="F2145" t="s">
        <v>31</v>
      </c>
      <c r="G2145">
        <v>24</v>
      </c>
      <c r="M2145" t="s">
        <v>21</v>
      </c>
    </row>
    <row r="2146" spans="1:17" x14ac:dyDescent="0.25">
      <c r="A2146">
        <v>0</v>
      </c>
      <c r="B2146" t="s">
        <v>44</v>
      </c>
      <c r="C2146" t="s">
        <v>37</v>
      </c>
      <c r="D2146" t="s">
        <v>57</v>
      </c>
      <c r="E2146" t="s">
        <v>18</v>
      </c>
      <c r="F2146" t="s">
        <v>26</v>
      </c>
      <c r="H2146" t="s">
        <v>27</v>
      </c>
      <c r="I2146">
        <v>7.5</v>
      </c>
      <c r="J2146">
        <v>6</v>
      </c>
      <c r="K2146">
        <v>8</v>
      </c>
      <c r="M2146" t="s">
        <v>21</v>
      </c>
    </row>
    <row r="2147" spans="1:17" x14ac:dyDescent="0.25">
      <c r="A2147">
        <v>0</v>
      </c>
      <c r="B2147" t="s">
        <v>44</v>
      </c>
      <c r="C2147" t="s">
        <v>37</v>
      </c>
      <c r="D2147" t="s">
        <v>57</v>
      </c>
      <c r="E2147" t="s">
        <v>20</v>
      </c>
      <c r="F2147" t="s">
        <v>74</v>
      </c>
      <c r="J2147">
        <v>0.25</v>
      </c>
      <c r="K2147">
        <v>0.33</v>
      </c>
      <c r="M2147" t="s">
        <v>75</v>
      </c>
      <c r="N2147" t="s">
        <v>21</v>
      </c>
      <c r="O2147" t="s">
        <v>21</v>
      </c>
    </row>
    <row r="2148" spans="1:17" x14ac:dyDescent="0.25">
      <c r="A2148">
        <v>0</v>
      </c>
      <c r="B2148" t="s">
        <v>44</v>
      </c>
      <c r="C2148" t="s">
        <v>37</v>
      </c>
      <c r="D2148" t="s">
        <v>57</v>
      </c>
      <c r="E2148" t="s">
        <v>18</v>
      </c>
      <c r="F2148" t="s">
        <v>26</v>
      </c>
      <c r="H2148" t="s">
        <v>19</v>
      </c>
      <c r="J2148">
        <v>6</v>
      </c>
      <c r="K2148">
        <v>8</v>
      </c>
      <c r="M2148" t="s">
        <v>22</v>
      </c>
    </row>
    <row r="2149" spans="1:17" x14ac:dyDescent="0.25">
      <c r="A2149">
        <v>0</v>
      </c>
      <c r="B2149" t="s">
        <v>44</v>
      </c>
      <c r="C2149" t="s">
        <v>37</v>
      </c>
      <c r="D2149" t="s">
        <v>57</v>
      </c>
      <c r="E2149" t="s">
        <v>18</v>
      </c>
      <c r="F2149" t="s">
        <v>26</v>
      </c>
      <c r="H2149" t="s">
        <v>19</v>
      </c>
      <c r="J2149">
        <v>4</v>
      </c>
      <c r="K2149">
        <v>5.5</v>
      </c>
      <c r="M2149" t="s">
        <v>24</v>
      </c>
    </row>
    <row r="2150" spans="1:17" x14ac:dyDescent="0.25">
      <c r="A2150">
        <v>0</v>
      </c>
      <c r="B2150" t="s">
        <v>44</v>
      </c>
      <c r="C2150" t="s">
        <v>37</v>
      </c>
      <c r="D2150" t="s">
        <v>57</v>
      </c>
      <c r="E2150" t="s">
        <v>20</v>
      </c>
      <c r="F2150" t="s">
        <v>74</v>
      </c>
      <c r="J2150">
        <v>0.25</v>
      </c>
      <c r="K2150">
        <v>0.33</v>
      </c>
      <c r="M2150" t="s">
        <v>75</v>
      </c>
      <c r="N2150" t="s">
        <v>24</v>
      </c>
      <c r="O2150" t="s">
        <v>21</v>
      </c>
      <c r="P2150">
        <v>1000</v>
      </c>
    </row>
    <row r="2151" spans="1:17" x14ac:dyDescent="0.25">
      <c r="A2151">
        <v>0</v>
      </c>
      <c r="B2151" t="s">
        <v>44</v>
      </c>
      <c r="C2151" t="s">
        <v>37</v>
      </c>
      <c r="D2151" t="s">
        <v>57</v>
      </c>
      <c r="E2151" t="s">
        <v>28</v>
      </c>
      <c r="F2151" t="s">
        <v>26</v>
      </c>
      <c r="H2151" t="s">
        <v>27</v>
      </c>
      <c r="I2151">
        <v>0.75</v>
      </c>
      <c r="J2151">
        <v>0.5</v>
      </c>
      <c r="K2151">
        <v>1</v>
      </c>
      <c r="M2151" t="s">
        <v>21</v>
      </c>
    </row>
    <row r="2152" spans="1:17" x14ac:dyDescent="0.25">
      <c r="A2152">
        <v>0</v>
      </c>
      <c r="B2152" t="s">
        <v>44</v>
      </c>
      <c r="C2152" t="s">
        <v>37</v>
      </c>
      <c r="D2152" t="s">
        <v>57</v>
      </c>
      <c r="E2152" t="s">
        <v>20</v>
      </c>
      <c r="F2152" t="s">
        <v>74</v>
      </c>
      <c r="J2152">
        <v>0.25</v>
      </c>
      <c r="K2152">
        <v>0.33</v>
      </c>
      <c r="M2152" t="s">
        <v>75</v>
      </c>
      <c r="N2152" t="s">
        <v>24</v>
      </c>
      <c r="O2152" t="s">
        <v>21</v>
      </c>
    </row>
    <row r="2153" spans="1:17" x14ac:dyDescent="0.25">
      <c r="A2153">
        <v>0</v>
      </c>
      <c r="B2153" t="s">
        <v>44</v>
      </c>
      <c r="C2153" t="s">
        <v>37</v>
      </c>
      <c r="D2153" t="s">
        <v>57</v>
      </c>
      <c r="E2153" t="s">
        <v>18</v>
      </c>
      <c r="F2153" t="s">
        <v>31</v>
      </c>
      <c r="G2153">
        <v>24</v>
      </c>
      <c r="M2153" t="s">
        <v>21</v>
      </c>
    </row>
    <row r="2154" spans="1:17" x14ac:dyDescent="0.25">
      <c r="A2154">
        <v>0</v>
      </c>
      <c r="B2154" t="s">
        <v>92</v>
      </c>
      <c r="C2154" t="s">
        <v>17</v>
      </c>
      <c r="D2154" t="s">
        <v>57</v>
      </c>
      <c r="E2154" t="s">
        <v>18</v>
      </c>
      <c r="F2154" t="s">
        <v>26</v>
      </c>
      <c r="H2154" t="s">
        <v>27</v>
      </c>
      <c r="I2154">
        <v>7.5</v>
      </c>
      <c r="J2154">
        <v>6</v>
      </c>
      <c r="K2154">
        <v>8</v>
      </c>
      <c r="M2154" t="s">
        <v>21</v>
      </c>
    </row>
    <row r="2155" spans="1:17" x14ac:dyDescent="0.25">
      <c r="A2155">
        <v>0</v>
      </c>
      <c r="B2155" t="s">
        <v>92</v>
      </c>
      <c r="C2155" t="s">
        <v>17</v>
      </c>
      <c r="D2155" t="s">
        <v>57</v>
      </c>
      <c r="E2155" t="s">
        <v>20</v>
      </c>
      <c r="F2155" t="s">
        <v>74</v>
      </c>
      <c r="J2155">
        <v>0.25</v>
      </c>
      <c r="K2155">
        <v>0.33</v>
      </c>
      <c r="M2155" t="s">
        <v>75</v>
      </c>
      <c r="N2155" t="s">
        <v>21</v>
      </c>
      <c r="O2155" t="s">
        <v>22</v>
      </c>
    </row>
    <row r="2156" spans="1:17" x14ac:dyDescent="0.25">
      <c r="A2156">
        <v>0</v>
      </c>
      <c r="B2156" t="s">
        <v>92</v>
      </c>
      <c r="C2156" t="s">
        <v>17</v>
      </c>
      <c r="D2156" t="s">
        <v>57</v>
      </c>
      <c r="E2156" t="s">
        <v>23</v>
      </c>
      <c r="F2156" t="s">
        <v>26</v>
      </c>
      <c r="H2156" t="s">
        <v>19</v>
      </c>
      <c r="J2156">
        <v>6</v>
      </c>
      <c r="K2156">
        <v>8</v>
      </c>
      <c r="M2156" t="s">
        <v>22</v>
      </c>
    </row>
    <row r="2157" spans="1:17" x14ac:dyDescent="0.25">
      <c r="A2157">
        <v>0</v>
      </c>
      <c r="B2157" t="s">
        <v>92</v>
      </c>
      <c r="C2157" t="s">
        <v>17</v>
      </c>
      <c r="D2157" t="s">
        <v>57</v>
      </c>
      <c r="E2157" t="s">
        <v>20</v>
      </c>
      <c r="F2157" t="s">
        <v>74</v>
      </c>
      <c r="J2157">
        <v>0.25</v>
      </c>
      <c r="K2157">
        <v>0.33</v>
      </c>
      <c r="M2157" t="s">
        <v>75</v>
      </c>
      <c r="N2157" t="s">
        <v>24</v>
      </c>
      <c r="O2157" t="s">
        <v>29</v>
      </c>
      <c r="P2157">
        <v>2500</v>
      </c>
      <c r="Q2157" t="str">
        <f>VLOOKUP(A2157&amp;C2157&amp;D2157,Sheet2!$A$1:$AX$1496,23,FALSE)</f>
        <v>LocationType.BarRestaurant:0;LocationType.Park:0.3;LocationType.Recreation:0;LocationType.Accommodation:0.7;</v>
      </c>
    </row>
    <row r="2158" spans="1:17" x14ac:dyDescent="0.25">
      <c r="A2158">
        <v>0</v>
      </c>
      <c r="B2158" t="s">
        <v>92</v>
      </c>
      <c r="C2158" t="s">
        <v>17</v>
      </c>
      <c r="D2158" t="s">
        <v>57</v>
      </c>
      <c r="E2158" t="s">
        <v>30</v>
      </c>
      <c r="F2158" t="s">
        <v>26</v>
      </c>
      <c r="H2158" t="s">
        <v>19</v>
      </c>
      <c r="J2158">
        <v>1</v>
      </c>
      <c r="K2158">
        <v>2</v>
      </c>
      <c r="M2158" t="s">
        <v>24</v>
      </c>
    </row>
    <row r="2159" spans="1:17" x14ac:dyDescent="0.25">
      <c r="A2159">
        <v>0</v>
      </c>
      <c r="B2159" t="s">
        <v>92</v>
      </c>
      <c r="C2159" t="s">
        <v>17</v>
      </c>
      <c r="D2159" t="s">
        <v>57</v>
      </c>
      <c r="E2159" t="s">
        <v>20</v>
      </c>
      <c r="F2159" t="s">
        <v>74</v>
      </c>
      <c r="J2159">
        <v>0.25</v>
      </c>
      <c r="K2159">
        <v>0.33</v>
      </c>
      <c r="M2159" t="s">
        <v>75</v>
      </c>
      <c r="N2159" t="s">
        <v>24</v>
      </c>
      <c r="O2159" t="s">
        <v>21</v>
      </c>
      <c r="P2159">
        <v>1000</v>
      </c>
    </row>
    <row r="2160" spans="1:17" x14ac:dyDescent="0.25">
      <c r="A2160">
        <v>0</v>
      </c>
      <c r="B2160" t="s">
        <v>92</v>
      </c>
      <c r="C2160" t="s">
        <v>17</v>
      </c>
      <c r="D2160" t="s">
        <v>57</v>
      </c>
      <c r="E2160" t="s">
        <v>28</v>
      </c>
      <c r="F2160" t="s">
        <v>26</v>
      </c>
      <c r="H2160" t="s">
        <v>27</v>
      </c>
      <c r="I2160">
        <v>0.75</v>
      </c>
      <c r="J2160">
        <v>0.5</v>
      </c>
      <c r="K2160">
        <v>1</v>
      </c>
      <c r="M2160" t="s">
        <v>21</v>
      </c>
    </row>
    <row r="2161" spans="1:17" x14ac:dyDescent="0.25">
      <c r="A2161">
        <v>0</v>
      </c>
      <c r="B2161" t="s">
        <v>92</v>
      </c>
      <c r="C2161" t="s">
        <v>17</v>
      </c>
      <c r="D2161" t="s">
        <v>57</v>
      </c>
      <c r="E2161" t="s">
        <v>20</v>
      </c>
      <c r="F2161" t="s">
        <v>74</v>
      </c>
      <c r="J2161">
        <v>0.25</v>
      </c>
      <c r="K2161">
        <v>0.33</v>
      </c>
      <c r="M2161" t="s">
        <v>75</v>
      </c>
      <c r="N2161" t="s">
        <v>24</v>
      </c>
      <c r="O2161" t="s">
        <v>21</v>
      </c>
    </row>
    <row r="2162" spans="1:17" x14ac:dyDescent="0.25">
      <c r="A2162">
        <v>0</v>
      </c>
      <c r="B2162" t="s">
        <v>92</v>
      </c>
      <c r="C2162" t="s">
        <v>17</v>
      </c>
      <c r="D2162" t="s">
        <v>57</v>
      </c>
      <c r="E2162" t="s">
        <v>18</v>
      </c>
      <c r="F2162" t="s">
        <v>31</v>
      </c>
      <c r="G2162">
        <v>24</v>
      </c>
      <c r="M2162" t="s">
        <v>21</v>
      </c>
    </row>
    <row r="2163" spans="1:17" x14ac:dyDescent="0.25">
      <c r="A2163">
        <v>0</v>
      </c>
      <c r="B2163" t="s">
        <v>92</v>
      </c>
      <c r="C2163" t="s">
        <v>36</v>
      </c>
      <c r="D2163" t="s">
        <v>57</v>
      </c>
      <c r="E2163" t="s">
        <v>18</v>
      </c>
      <c r="F2163" t="s">
        <v>26</v>
      </c>
      <c r="H2163" t="s">
        <v>19</v>
      </c>
      <c r="J2163">
        <v>8</v>
      </c>
      <c r="K2163">
        <v>10</v>
      </c>
      <c r="M2163" t="s">
        <v>21</v>
      </c>
    </row>
    <row r="2164" spans="1:17" x14ac:dyDescent="0.25">
      <c r="A2164">
        <v>0</v>
      </c>
      <c r="B2164" t="s">
        <v>92</v>
      </c>
      <c r="C2164" t="s">
        <v>36</v>
      </c>
      <c r="D2164" t="s">
        <v>57</v>
      </c>
      <c r="E2164" t="s">
        <v>20</v>
      </c>
      <c r="F2164" t="s">
        <v>74</v>
      </c>
      <c r="J2164">
        <v>0.25</v>
      </c>
      <c r="K2164">
        <v>0.33</v>
      </c>
      <c r="M2164" t="s">
        <v>75</v>
      </c>
      <c r="N2164" t="s">
        <v>21</v>
      </c>
      <c r="O2164" t="s">
        <v>29</v>
      </c>
      <c r="P2164">
        <v>2500</v>
      </c>
      <c r="Q2164" t="str">
        <f>VLOOKUP(A2164&amp;C2164&amp;D2164,Sheet2!$A$1:$AX$1496,23,FALSE)</f>
        <v>LocationType.BarRestaurant:0;LocationType.Park:0.2;LocationType.Recreation:0;LocationType.Accommodation:0.8;</v>
      </c>
    </row>
    <row r="2165" spans="1:17" x14ac:dyDescent="0.25">
      <c r="A2165">
        <v>0</v>
      </c>
      <c r="B2165" t="s">
        <v>92</v>
      </c>
      <c r="C2165" t="s">
        <v>36</v>
      </c>
      <c r="D2165" t="s">
        <v>57</v>
      </c>
      <c r="E2165" t="s">
        <v>30</v>
      </c>
      <c r="F2165" t="s">
        <v>26</v>
      </c>
      <c r="H2165" t="s">
        <v>19</v>
      </c>
      <c r="J2165">
        <v>2</v>
      </c>
      <c r="K2165">
        <v>4</v>
      </c>
      <c r="M2165" t="s">
        <v>24</v>
      </c>
    </row>
    <row r="2166" spans="1:17" x14ac:dyDescent="0.25">
      <c r="A2166">
        <v>0</v>
      </c>
      <c r="B2166" t="s">
        <v>92</v>
      </c>
      <c r="C2166" t="s">
        <v>36</v>
      </c>
      <c r="D2166" t="s">
        <v>57</v>
      </c>
      <c r="E2166" t="s">
        <v>20</v>
      </c>
      <c r="F2166" t="s">
        <v>74</v>
      </c>
      <c r="J2166">
        <v>0.25</v>
      </c>
      <c r="K2166">
        <v>0.33</v>
      </c>
      <c r="M2166" t="s">
        <v>75</v>
      </c>
      <c r="N2166" t="s">
        <v>24</v>
      </c>
      <c r="O2166" t="s">
        <v>21</v>
      </c>
    </row>
    <row r="2167" spans="1:17" x14ac:dyDescent="0.25">
      <c r="A2167">
        <v>0</v>
      </c>
      <c r="B2167" t="s">
        <v>92</v>
      </c>
      <c r="C2167" t="s">
        <v>36</v>
      </c>
      <c r="D2167" t="s">
        <v>57</v>
      </c>
      <c r="E2167" t="s">
        <v>28</v>
      </c>
      <c r="F2167" t="s">
        <v>26</v>
      </c>
      <c r="H2167" t="s">
        <v>27</v>
      </c>
      <c r="I2167">
        <v>1</v>
      </c>
      <c r="J2167">
        <v>0.5</v>
      </c>
      <c r="K2167">
        <v>2</v>
      </c>
      <c r="M2167" t="s">
        <v>21</v>
      </c>
    </row>
    <row r="2168" spans="1:17" x14ac:dyDescent="0.25">
      <c r="A2168">
        <v>0</v>
      </c>
      <c r="B2168" t="s">
        <v>92</v>
      </c>
      <c r="C2168" t="s">
        <v>36</v>
      </c>
      <c r="D2168" t="s">
        <v>57</v>
      </c>
      <c r="E2168" t="s">
        <v>18</v>
      </c>
      <c r="F2168" t="s">
        <v>31</v>
      </c>
      <c r="G2168">
        <v>24</v>
      </c>
      <c r="M2168" t="s">
        <v>21</v>
      </c>
    </row>
    <row r="2169" spans="1:17" x14ac:dyDescent="0.25">
      <c r="A2169">
        <v>0</v>
      </c>
      <c r="B2169" t="s">
        <v>92</v>
      </c>
      <c r="C2169" t="s">
        <v>38</v>
      </c>
      <c r="D2169" t="s">
        <v>57</v>
      </c>
      <c r="E2169" t="s">
        <v>18</v>
      </c>
      <c r="F2169" t="s">
        <v>26</v>
      </c>
      <c r="H2169" t="s">
        <v>19</v>
      </c>
      <c r="J2169">
        <v>8</v>
      </c>
      <c r="K2169">
        <v>14</v>
      </c>
      <c r="M2169" t="s">
        <v>21</v>
      </c>
    </row>
    <row r="2170" spans="1:17" x14ac:dyDescent="0.25">
      <c r="A2170">
        <v>0</v>
      </c>
      <c r="B2170" t="s">
        <v>92</v>
      </c>
      <c r="C2170" t="s">
        <v>38</v>
      </c>
      <c r="D2170" t="s">
        <v>57</v>
      </c>
      <c r="E2170" t="s">
        <v>28</v>
      </c>
      <c r="F2170" t="s">
        <v>26</v>
      </c>
      <c r="H2170" t="s">
        <v>27</v>
      </c>
      <c r="I2170">
        <v>1</v>
      </c>
      <c r="J2170">
        <v>0.5</v>
      </c>
      <c r="K2170">
        <v>2</v>
      </c>
      <c r="M2170" t="s">
        <v>21</v>
      </c>
    </row>
    <row r="2171" spans="1:17" x14ac:dyDescent="0.25">
      <c r="A2171">
        <v>0</v>
      </c>
      <c r="B2171" t="s">
        <v>92</v>
      </c>
      <c r="C2171" t="s">
        <v>38</v>
      </c>
      <c r="D2171" t="s">
        <v>57</v>
      </c>
      <c r="E2171" t="s">
        <v>18</v>
      </c>
      <c r="F2171" t="s">
        <v>31</v>
      </c>
      <c r="G2171">
        <v>24</v>
      </c>
      <c r="M2171" t="s">
        <v>21</v>
      </c>
    </row>
    <row r="2172" spans="1:17" x14ac:dyDescent="0.25">
      <c r="A2172">
        <v>0</v>
      </c>
      <c r="B2172" t="s">
        <v>92</v>
      </c>
      <c r="C2172" t="s">
        <v>37</v>
      </c>
      <c r="D2172" t="s">
        <v>57</v>
      </c>
      <c r="E2172" t="s">
        <v>18</v>
      </c>
      <c r="F2172" t="s">
        <v>26</v>
      </c>
      <c r="H2172" t="s">
        <v>27</v>
      </c>
      <c r="I2172">
        <v>7.5</v>
      </c>
      <c r="J2172">
        <v>6</v>
      </c>
      <c r="K2172">
        <v>8</v>
      </c>
      <c r="M2172" t="s">
        <v>21</v>
      </c>
    </row>
    <row r="2173" spans="1:17" x14ac:dyDescent="0.25">
      <c r="A2173">
        <v>0</v>
      </c>
      <c r="B2173" t="s">
        <v>92</v>
      </c>
      <c r="C2173" t="s">
        <v>37</v>
      </c>
      <c r="D2173" t="s">
        <v>57</v>
      </c>
      <c r="E2173" t="s">
        <v>20</v>
      </c>
      <c r="F2173" t="s">
        <v>74</v>
      </c>
      <c r="J2173">
        <v>0.25</v>
      </c>
      <c r="K2173">
        <v>0.33</v>
      </c>
      <c r="M2173" t="s">
        <v>75</v>
      </c>
      <c r="N2173" t="s">
        <v>21</v>
      </c>
      <c r="O2173" t="s">
        <v>22</v>
      </c>
    </row>
    <row r="2174" spans="1:17" x14ac:dyDescent="0.25">
      <c r="A2174">
        <v>0</v>
      </c>
      <c r="B2174" t="s">
        <v>92</v>
      </c>
      <c r="C2174" t="s">
        <v>37</v>
      </c>
      <c r="D2174" t="s">
        <v>57</v>
      </c>
      <c r="E2174" t="s">
        <v>23</v>
      </c>
      <c r="F2174" t="s">
        <v>26</v>
      </c>
      <c r="H2174" t="s">
        <v>19</v>
      </c>
      <c r="J2174">
        <v>6</v>
      </c>
      <c r="K2174">
        <v>8</v>
      </c>
      <c r="M2174" t="s">
        <v>22</v>
      </c>
    </row>
    <row r="2175" spans="1:17" x14ac:dyDescent="0.25">
      <c r="A2175">
        <v>0</v>
      </c>
      <c r="B2175" t="s">
        <v>92</v>
      </c>
      <c r="C2175" t="s">
        <v>37</v>
      </c>
      <c r="D2175" t="s">
        <v>57</v>
      </c>
      <c r="E2175" t="s">
        <v>20</v>
      </c>
      <c r="F2175" t="s">
        <v>74</v>
      </c>
      <c r="J2175">
        <v>0.25</v>
      </c>
      <c r="K2175">
        <v>0.33</v>
      </c>
      <c r="M2175" t="s">
        <v>75</v>
      </c>
      <c r="N2175" t="s">
        <v>24</v>
      </c>
      <c r="O2175" t="s">
        <v>29</v>
      </c>
      <c r="P2175">
        <v>2500</v>
      </c>
      <c r="Q2175" t="str">
        <f>VLOOKUP(A2175&amp;C2175&amp;D2175,Sheet2!$A$1:$AX$1496,23,FALSE)</f>
        <v>LocationType.BarRestaurant:0;LocationType.Park:0.3;LocationType.Recreation:0;LocationType.Accommodation:0.7;</v>
      </c>
    </row>
    <row r="2176" spans="1:17" x14ac:dyDescent="0.25">
      <c r="A2176">
        <v>0</v>
      </c>
      <c r="B2176" t="s">
        <v>92</v>
      </c>
      <c r="C2176" t="s">
        <v>37</v>
      </c>
      <c r="D2176" t="s">
        <v>57</v>
      </c>
      <c r="E2176" t="s">
        <v>30</v>
      </c>
      <c r="F2176" t="s">
        <v>26</v>
      </c>
      <c r="H2176" t="s">
        <v>19</v>
      </c>
      <c r="J2176">
        <v>4</v>
      </c>
      <c r="K2176">
        <v>5.5</v>
      </c>
      <c r="M2176" t="s">
        <v>24</v>
      </c>
    </row>
    <row r="2177" spans="1:17" x14ac:dyDescent="0.25">
      <c r="A2177">
        <v>0</v>
      </c>
      <c r="B2177" t="s">
        <v>92</v>
      </c>
      <c r="C2177" t="s">
        <v>37</v>
      </c>
      <c r="D2177" t="s">
        <v>57</v>
      </c>
      <c r="E2177" t="s">
        <v>20</v>
      </c>
      <c r="F2177" t="s">
        <v>74</v>
      </c>
      <c r="J2177">
        <v>0.25</v>
      </c>
      <c r="K2177">
        <v>0.33</v>
      </c>
      <c r="M2177" t="s">
        <v>75</v>
      </c>
      <c r="N2177" t="s">
        <v>24</v>
      </c>
      <c r="O2177" t="s">
        <v>21</v>
      </c>
      <c r="P2177">
        <v>1000</v>
      </c>
    </row>
    <row r="2178" spans="1:17" x14ac:dyDescent="0.25">
      <c r="A2178">
        <v>0</v>
      </c>
      <c r="B2178" t="s">
        <v>92</v>
      </c>
      <c r="C2178" t="s">
        <v>37</v>
      </c>
      <c r="D2178" t="s">
        <v>57</v>
      </c>
      <c r="E2178" t="s">
        <v>28</v>
      </c>
      <c r="F2178" t="s">
        <v>26</v>
      </c>
      <c r="H2178" t="s">
        <v>27</v>
      </c>
      <c r="I2178">
        <v>0.75</v>
      </c>
      <c r="J2178">
        <v>0.5</v>
      </c>
      <c r="K2178">
        <v>1</v>
      </c>
      <c r="M2178" t="s">
        <v>21</v>
      </c>
    </row>
    <row r="2179" spans="1:17" x14ac:dyDescent="0.25">
      <c r="A2179">
        <v>0</v>
      </c>
      <c r="B2179" t="s">
        <v>92</v>
      </c>
      <c r="C2179" t="s">
        <v>37</v>
      </c>
      <c r="D2179" t="s">
        <v>57</v>
      </c>
      <c r="E2179" t="s">
        <v>20</v>
      </c>
      <c r="F2179" t="s">
        <v>74</v>
      </c>
      <c r="J2179">
        <v>0.25</v>
      </c>
      <c r="K2179">
        <v>0.33</v>
      </c>
      <c r="M2179" t="s">
        <v>75</v>
      </c>
      <c r="N2179" t="s">
        <v>24</v>
      </c>
      <c r="O2179" t="s">
        <v>21</v>
      </c>
    </row>
    <row r="2180" spans="1:17" x14ac:dyDescent="0.25">
      <c r="A2180">
        <v>0</v>
      </c>
      <c r="B2180" t="s">
        <v>92</v>
      </c>
      <c r="C2180" t="s">
        <v>37</v>
      </c>
      <c r="D2180" t="s">
        <v>57</v>
      </c>
      <c r="E2180" t="s">
        <v>18</v>
      </c>
      <c r="F2180" t="s">
        <v>31</v>
      </c>
      <c r="G2180">
        <v>24</v>
      </c>
      <c r="M2180" t="s">
        <v>21</v>
      </c>
    </row>
    <row r="2181" spans="1:17" x14ac:dyDescent="0.25">
      <c r="A2181">
        <v>0</v>
      </c>
      <c r="B2181" t="s">
        <v>46</v>
      </c>
      <c r="C2181" t="s">
        <v>17</v>
      </c>
      <c r="D2181" t="s">
        <v>57</v>
      </c>
      <c r="E2181" t="s">
        <v>18</v>
      </c>
      <c r="F2181" t="s">
        <v>26</v>
      </c>
      <c r="H2181" t="s">
        <v>27</v>
      </c>
      <c r="I2181">
        <v>7.5</v>
      </c>
      <c r="J2181">
        <v>6</v>
      </c>
      <c r="K2181">
        <v>8</v>
      </c>
      <c r="M2181" t="s">
        <v>21</v>
      </c>
    </row>
    <row r="2182" spans="1:17" x14ac:dyDescent="0.25">
      <c r="A2182">
        <v>0</v>
      </c>
      <c r="B2182" t="s">
        <v>46</v>
      </c>
      <c r="C2182" t="s">
        <v>17</v>
      </c>
      <c r="D2182" t="s">
        <v>57</v>
      </c>
      <c r="E2182" t="s">
        <v>20</v>
      </c>
      <c r="F2182" t="s">
        <v>74</v>
      </c>
      <c r="J2182">
        <v>0.25</v>
      </c>
      <c r="K2182">
        <v>0.33</v>
      </c>
      <c r="M2182" t="s">
        <v>75</v>
      </c>
      <c r="N2182" t="s">
        <v>21</v>
      </c>
      <c r="O2182" t="s">
        <v>22</v>
      </c>
    </row>
    <row r="2183" spans="1:17" x14ac:dyDescent="0.25">
      <c r="A2183">
        <v>0</v>
      </c>
      <c r="B2183" t="s">
        <v>46</v>
      </c>
      <c r="C2183" t="s">
        <v>17</v>
      </c>
      <c r="D2183" t="s">
        <v>57</v>
      </c>
      <c r="E2183" t="s">
        <v>23</v>
      </c>
      <c r="F2183" t="s">
        <v>26</v>
      </c>
      <c r="H2183" t="s">
        <v>19</v>
      </c>
      <c r="J2183">
        <v>6</v>
      </c>
      <c r="K2183">
        <v>8</v>
      </c>
      <c r="M2183" t="s">
        <v>22</v>
      </c>
    </row>
    <row r="2184" spans="1:17" x14ac:dyDescent="0.25">
      <c r="A2184">
        <v>0</v>
      </c>
      <c r="B2184" t="s">
        <v>46</v>
      </c>
      <c r="C2184" t="s">
        <v>17</v>
      </c>
      <c r="D2184" t="s">
        <v>57</v>
      </c>
      <c r="E2184" t="s">
        <v>20</v>
      </c>
      <c r="F2184" t="s">
        <v>74</v>
      </c>
      <c r="J2184">
        <v>0.25</v>
      </c>
      <c r="K2184">
        <v>0.33</v>
      </c>
      <c r="M2184" t="s">
        <v>75</v>
      </c>
      <c r="N2184" t="s">
        <v>24</v>
      </c>
      <c r="O2184" t="s">
        <v>29</v>
      </c>
      <c r="P2184">
        <v>2500</v>
      </c>
      <c r="Q2184" t="str">
        <f>VLOOKUP(A2184&amp;C2184&amp;D2184,Sheet2!$A$1:$AX$1496,23,FALSE)</f>
        <v>LocationType.BarRestaurant:0;LocationType.Park:0.3;LocationType.Recreation:0;LocationType.Accommodation:0.7;</v>
      </c>
    </row>
    <row r="2185" spans="1:17" x14ac:dyDescent="0.25">
      <c r="A2185">
        <v>0</v>
      </c>
      <c r="B2185" t="s">
        <v>46</v>
      </c>
      <c r="C2185" t="s">
        <v>17</v>
      </c>
      <c r="D2185" t="s">
        <v>57</v>
      </c>
      <c r="E2185" t="s">
        <v>30</v>
      </c>
      <c r="F2185" t="s">
        <v>26</v>
      </c>
      <c r="H2185" t="s">
        <v>19</v>
      </c>
      <c r="J2185">
        <v>1</v>
      </c>
      <c r="K2185">
        <v>2</v>
      </c>
      <c r="M2185" t="s">
        <v>24</v>
      </c>
    </row>
    <row r="2186" spans="1:17" x14ac:dyDescent="0.25">
      <c r="A2186">
        <v>0</v>
      </c>
      <c r="B2186" t="s">
        <v>46</v>
      </c>
      <c r="C2186" t="s">
        <v>17</v>
      </c>
      <c r="D2186" t="s">
        <v>57</v>
      </c>
      <c r="E2186" t="s">
        <v>20</v>
      </c>
      <c r="F2186" t="s">
        <v>74</v>
      </c>
      <c r="J2186">
        <v>0.25</v>
      </c>
      <c r="K2186">
        <v>0.33</v>
      </c>
      <c r="M2186" t="s">
        <v>75</v>
      </c>
      <c r="N2186" t="s">
        <v>24</v>
      </c>
      <c r="O2186" t="s">
        <v>21</v>
      </c>
      <c r="P2186">
        <v>1000</v>
      </c>
    </row>
    <row r="2187" spans="1:17" x14ac:dyDescent="0.25">
      <c r="A2187">
        <v>0</v>
      </c>
      <c r="B2187" t="s">
        <v>46</v>
      </c>
      <c r="C2187" t="s">
        <v>17</v>
      </c>
      <c r="D2187" t="s">
        <v>57</v>
      </c>
      <c r="E2187" t="s">
        <v>28</v>
      </c>
      <c r="F2187" t="s">
        <v>26</v>
      </c>
      <c r="H2187" t="s">
        <v>27</v>
      </c>
      <c r="I2187">
        <v>0.75</v>
      </c>
      <c r="J2187">
        <v>0.5</v>
      </c>
      <c r="K2187">
        <v>1</v>
      </c>
      <c r="M2187" t="s">
        <v>21</v>
      </c>
    </row>
    <row r="2188" spans="1:17" x14ac:dyDescent="0.25">
      <c r="A2188">
        <v>0</v>
      </c>
      <c r="B2188" t="s">
        <v>46</v>
      </c>
      <c r="C2188" t="s">
        <v>17</v>
      </c>
      <c r="D2188" t="s">
        <v>57</v>
      </c>
      <c r="E2188" t="s">
        <v>20</v>
      </c>
      <c r="F2188" t="s">
        <v>74</v>
      </c>
      <c r="J2188">
        <v>0.25</v>
      </c>
      <c r="K2188">
        <v>0.33</v>
      </c>
      <c r="M2188" t="s">
        <v>75</v>
      </c>
      <c r="N2188" t="s">
        <v>24</v>
      </c>
      <c r="O2188" t="s">
        <v>21</v>
      </c>
    </row>
    <row r="2189" spans="1:17" x14ac:dyDescent="0.25">
      <c r="A2189">
        <v>0</v>
      </c>
      <c r="B2189" t="s">
        <v>46</v>
      </c>
      <c r="C2189" t="s">
        <v>17</v>
      </c>
      <c r="D2189" t="s">
        <v>57</v>
      </c>
      <c r="E2189" t="s">
        <v>18</v>
      </c>
      <c r="F2189" t="s">
        <v>31</v>
      </c>
      <c r="G2189">
        <v>24</v>
      </c>
      <c r="M2189" t="s">
        <v>21</v>
      </c>
    </row>
    <row r="2190" spans="1:17" x14ac:dyDescent="0.25">
      <c r="A2190">
        <v>0</v>
      </c>
      <c r="B2190" t="s">
        <v>46</v>
      </c>
      <c r="C2190" t="s">
        <v>36</v>
      </c>
      <c r="D2190" t="s">
        <v>57</v>
      </c>
      <c r="E2190" t="s">
        <v>18</v>
      </c>
      <c r="F2190" t="s">
        <v>26</v>
      </c>
      <c r="H2190" t="s">
        <v>19</v>
      </c>
      <c r="J2190">
        <v>8</v>
      </c>
      <c r="K2190">
        <v>10</v>
      </c>
      <c r="M2190" t="s">
        <v>21</v>
      </c>
    </row>
    <row r="2191" spans="1:17" x14ac:dyDescent="0.25">
      <c r="A2191">
        <v>0</v>
      </c>
      <c r="B2191" t="s">
        <v>46</v>
      </c>
      <c r="C2191" t="s">
        <v>36</v>
      </c>
      <c r="D2191" t="s">
        <v>57</v>
      </c>
      <c r="E2191" t="s">
        <v>20</v>
      </c>
      <c r="F2191" t="s">
        <v>74</v>
      </c>
      <c r="J2191">
        <v>0.25</v>
      </c>
      <c r="K2191">
        <v>0.33</v>
      </c>
      <c r="M2191" t="s">
        <v>75</v>
      </c>
      <c r="N2191" t="s">
        <v>21</v>
      </c>
      <c r="O2191" t="s">
        <v>29</v>
      </c>
      <c r="P2191">
        <v>2500</v>
      </c>
      <c r="Q2191" t="str">
        <f>VLOOKUP(A2191&amp;C2191&amp;D2191,Sheet2!$A$1:$AX$1496,23,FALSE)</f>
        <v>LocationType.BarRestaurant:0;LocationType.Park:0.2;LocationType.Recreation:0;LocationType.Accommodation:0.8;</v>
      </c>
    </row>
    <row r="2192" spans="1:17" x14ac:dyDescent="0.25">
      <c r="A2192">
        <v>0</v>
      </c>
      <c r="B2192" t="s">
        <v>46</v>
      </c>
      <c r="C2192" t="s">
        <v>36</v>
      </c>
      <c r="D2192" t="s">
        <v>57</v>
      </c>
      <c r="E2192" t="s">
        <v>30</v>
      </c>
      <c r="F2192" t="s">
        <v>26</v>
      </c>
      <c r="H2192" t="s">
        <v>19</v>
      </c>
      <c r="J2192">
        <v>2</v>
      </c>
      <c r="K2192">
        <v>4</v>
      </c>
      <c r="M2192" t="s">
        <v>24</v>
      </c>
    </row>
    <row r="2193" spans="1:17" x14ac:dyDescent="0.25">
      <c r="A2193">
        <v>0</v>
      </c>
      <c r="B2193" t="s">
        <v>46</v>
      </c>
      <c r="C2193" t="s">
        <v>36</v>
      </c>
      <c r="D2193" t="s">
        <v>57</v>
      </c>
      <c r="E2193" t="s">
        <v>20</v>
      </c>
      <c r="F2193" t="s">
        <v>74</v>
      </c>
      <c r="J2193">
        <v>0.25</v>
      </c>
      <c r="K2193">
        <v>0.33</v>
      </c>
      <c r="M2193" t="s">
        <v>75</v>
      </c>
      <c r="N2193" t="s">
        <v>24</v>
      </c>
      <c r="O2193" t="s">
        <v>21</v>
      </c>
    </row>
    <row r="2194" spans="1:17" x14ac:dyDescent="0.25">
      <c r="A2194">
        <v>0</v>
      </c>
      <c r="B2194" t="s">
        <v>46</v>
      </c>
      <c r="C2194" t="s">
        <v>36</v>
      </c>
      <c r="D2194" t="s">
        <v>57</v>
      </c>
      <c r="E2194" t="s">
        <v>28</v>
      </c>
      <c r="F2194" t="s">
        <v>26</v>
      </c>
      <c r="H2194" t="s">
        <v>27</v>
      </c>
      <c r="I2194">
        <v>1</v>
      </c>
      <c r="J2194">
        <v>0.5</v>
      </c>
      <c r="K2194">
        <v>2</v>
      </c>
      <c r="M2194" t="s">
        <v>21</v>
      </c>
    </row>
    <row r="2195" spans="1:17" x14ac:dyDescent="0.25">
      <c r="A2195">
        <v>0</v>
      </c>
      <c r="B2195" t="s">
        <v>46</v>
      </c>
      <c r="C2195" t="s">
        <v>36</v>
      </c>
      <c r="D2195" t="s">
        <v>57</v>
      </c>
      <c r="E2195" t="s">
        <v>18</v>
      </c>
      <c r="F2195" t="s">
        <v>31</v>
      </c>
      <c r="G2195">
        <v>24</v>
      </c>
      <c r="M2195" t="s">
        <v>21</v>
      </c>
    </row>
    <row r="2196" spans="1:17" x14ac:dyDescent="0.25">
      <c r="A2196">
        <v>0</v>
      </c>
      <c r="B2196" t="s">
        <v>46</v>
      </c>
      <c r="C2196" t="s">
        <v>38</v>
      </c>
      <c r="D2196" t="s">
        <v>57</v>
      </c>
      <c r="E2196" t="s">
        <v>18</v>
      </c>
      <c r="F2196" t="s">
        <v>26</v>
      </c>
      <c r="H2196" t="s">
        <v>19</v>
      </c>
      <c r="J2196">
        <v>8</v>
      </c>
      <c r="K2196">
        <v>14</v>
      </c>
      <c r="M2196" t="s">
        <v>21</v>
      </c>
    </row>
    <row r="2197" spans="1:17" x14ac:dyDescent="0.25">
      <c r="A2197">
        <v>0</v>
      </c>
      <c r="B2197" t="s">
        <v>46</v>
      </c>
      <c r="C2197" t="s">
        <v>38</v>
      </c>
      <c r="D2197" t="s">
        <v>57</v>
      </c>
      <c r="E2197" t="s">
        <v>28</v>
      </c>
      <c r="F2197" t="s">
        <v>26</v>
      </c>
      <c r="H2197" t="s">
        <v>27</v>
      </c>
      <c r="I2197">
        <v>1</v>
      </c>
      <c r="J2197">
        <v>0.5</v>
      </c>
      <c r="K2197">
        <v>2</v>
      </c>
      <c r="M2197" t="s">
        <v>21</v>
      </c>
    </row>
    <row r="2198" spans="1:17" x14ac:dyDescent="0.25">
      <c r="A2198">
        <v>0</v>
      </c>
      <c r="B2198" t="s">
        <v>46</v>
      </c>
      <c r="C2198" t="s">
        <v>38</v>
      </c>
      <c r="D2198" t="s">
        <v>57</v>
      </c>
      <c r="E2198" t="s">
        <v>18</v>
      </c>
      <c r="F2198" t="s">
        <v>31</v>
      </c>
      <c r="G2198">
        <v>24</v>
      </c>
      <c r="M2198" t="s">
        <v>21</v>
      </c>
    </row>
    <row r="2199" spans="1:17" x14ac:dyDescent="0.25">
      <c r="A2199">
        <v>0</v>
      </c>
      <c r="B2199" t="s">
        <v>46</v>
      </c>
      <c r="C2199" t="s">
        <v>37</v>
      </c>
      <c r="D2199" t="s">
        <v>57</v>
      </c>
      <c r="E2199" t="s">
        <v>18</v>
      </c>
      <c r="F2199" t="s">
        <v>26</v>
      </c>
      <c r="H2199" t="s">
        <v>27</v>
      </c>
      <c r="I2199">
        <v>7.5</v>
      </c>
      <c r="J2199">
        <v>6</v>
      </c>
      <c r="K2199">
        <v>8</v>
      </c>
      <c r="M2199" t="s">
        <v>21</v>
      </c>
    </row>
    <row r="2200" spans="1:17" x14ac:dyDescent="0.25">
      <c r="A2200">
        <v>0</v>
      </c>
      <c r="B2200" t="s">
        <v>46</v>
      </c>
      <c r="C2200" t="s">
        <v>37</v>
      </c>
      <c r="D2200" t="s">
        <v>57</v>
      </c>
      <c r="E2200" t="s">
        <v>20</v>
      </c>
      <c r="F2200" t="s">
        <v>74</v>
      </c>
      <c r="J2200">
        <v>0.25</v>
      </c>
      <c r="K2200">
        <v>0.33</v>
      </c>
      <c r="M2200" t="s">
        <v>75</v>
      </c>
      <c r="N2200" t="s">
        <v>21</v>
      </c>
      <c r="O2200" t="s">
        <v>22</v>
      </c>
    </row>
    <row r="2201" spans="1:17" x14ac:dyDescent="0.25">
      <c r="A2201">
        <v>0</v>
      </c>
      <c r="B2201" t="s">
        <v>46</v>
      </c>
      <c r="C2201" t="s">
        <v>37</v>
      </c>
      <c r="D2201" t="s">
        <v>57</v>
      </c>
      <c r="E2201" t="s">
        <v>23</v>
      </c>
      <c r="F2201" t="s">
        <v>26</v>
      </c>
      <c r="H2201" t="s">
        <v>19</v>
      </c>
      <c r="J2201">
        <v>6</v>
      </c>
      <c r="K2201">
        <v>8</v>
      </c>
      <c r="M2201" t="s">
        <v>22</v>
      </c>
    </row>
    <row r="2202" spans="1:17" x14ac:dyDescent="0.25">
      <c r="A2202">
        <v>0</v>
      </c>
      <c r="B2202" t="s">
        <v>46</v>
      </c>
      <c r="C2202" t="s">
        <v>37</v>
      </c>
      <c r="D2202" t="s">
        <v>57</v>
      </c>
      <c r="E2202" t="s">
        <v>20</v>
      </c>
      <c r="F2202" t="s">
        <v>74</v>
      </c>
      <c r="J2202">
        <v>0.25</v>
      </c>
      <c r="K2202">
        <v>0.33</v>
      </c>
      <c r="M2202" t="s">
        <v>75</v>
      </c>
      <c r="N2202" t="s">
        <v>24</v>
      </c>
      <c r="O2202" t="s">
        <v>29</v>
      </c>
      <c r="P2202">
        <v>2500</v>
      </c>
      <c r="Q2202" t="str">
        <f>VLOOKUP(A2202&amp;C2202&amp;D2202,Sheet2!$A$1:$AX$1496,23,FALSE)</f>
        <v>LocationType.BarRestaurant:0;LocationType.Park:0.3;LocationType.Recreation:0;LocationType.Accommodation:0.7;</v>
      </c>
    </row>
    <row r="2203" spans="1:17" x14ac:dyDescent="0.25">
      <c r="A2203">
        <v>0</v>
      </c>
      <c r="B2203" t="s">
        <v>46</v>
      </c>
      <c r="C2203" t="s">
        <v>37</v>
      </c>
      <c r="D2203" t="s">
        <v>57</v>
      </c>
      <c r="E2203" t="s">
        <v>30</v>
      </c>
      <c r="F2203" t="s">
        <v>26</v>
      </c>
      <c r="H2203" t="s">
        <v>19</v>
      </c>
      <c r="J2203">
        <v>4</v>
      </c>
      <c r="K2203">
        <v>5.5</v>
      </c>
      <c r="M2203" t="s">
        <v>24</v>
      </c>
    </row>
    <row r="2204" spans="1:17" x14ac:dyDescent="0.25">
      <c r="A2204">
        <v>0</v>
      </c>
      <c r="B2204" t="s">
        <v>46</v>
      </c>
      <c r="C2204" t="s">
        <v>37</v>
      </c>
      <c r="D2204" t="s">
        <v>57</v>
      </c>
      <c r="E2204" t="s">
        <v>20</v>
      </c>
      <c r="F2204" t="s">
        <v>74</v>
      </c>
      <c r="J2204">
        <v>0.25</v>
      </c>
      <c r="K2204">
        <v>0.33</v>
      </c>
      <c r="M2204" t="s">
        <v>75</v>
      </c>
      <c r="N2204" t="s">
        <v>24</v>
      </c>
      <c r="O2204" t="s">
        <v>21</v>
      </c>
      <c r="P2204">
        <v>1000</v>
      </c>
    </row>
    <row r="2205" spans="1:17" x14ac:dyDescent="0.25">
      <c r="A2205">
        <v>0</v>
      </c>
      <c r="B2205" t="s">
        <v>46</v>
      </c>
      <c r="C2205" t="s">
        <v>37</v>
      </c>
      <c r="D2205" t="s">
        <v>57</v>
      </c>
      <c r="E2205" t="s">
        <v>28</v>
      </c>
      <c r="F2205" t="s">
        <v>26</v>
      </c>
      <c r="H2205" t="s">
        <v>27</v>
      </c>
      <c r="I2205">
        <v>0.75</v>
      </c>
      <c r="J2205">
        <v>0.5</v>
      </c>
      <c r="K2205">
        <v>1</v>
      </c>
      <c r="M2205" t="s">
        <v>21</v>
      </c>
    </row>
    <row r="2206" spans="1:17" x14ac:dyDescent="0.25">
      <c r="A2206">
        <v>0</v>
      </c>
      <c r="B2206" t="s">
        <v>46</v>
      </c>
      <c r="C2206" t="s">
        <v>37</v>
      </c>
      <c r="D2206" t="s">
        <v>57</v>
      </c>
      <c r="E2206" t="s">
        <v>20</v>
      </c>
      <c r="F2206" t="s">
        <v>74</v>
      </c>
      <c r="J2206">
        <v>0.25</v>
      </c>
      <c r="K2206">
        <v>0.33</v>
      </c>
      <c r="M2206" t="s">
        <v>75</v>
      </c>
      <c r="N2206" t="s">
        <v>24</v>
      </c>
      <c r="O2206" t="s">
        <v>21</v>
      </c>
    </row>
    <row r="2207" spans="1:17" x14ac:dyDescent="0.25">
      <c r="A2207">
        <v>0</v>
      </c>
      <c r="B2207" t="s">
        <v>46</v>
      </c>
      <c r="C2207" t="s">
        <v>37</v>
      </c>
      <c r="D2207" t="s">
        <v>57</v>
      </c>
      <c r="E2207" t="s">
        <v>18</v>
      </c>
      <c r="F2207" t="s">
        <v>31</v>
      </c>
      <c r="G2207">
        <v>24</v>
      </c>
      <c r="M2207" t="s">
        <v>21</v>
      </c>
    </row>
    <row r="2208" spans="1:17" x14ac:dyDescent="0.25">
      <c r="A2208">
        <v>0</v>
      </c>
      <c r="B2208" t="s">
        <v>47</v>
      </c>
      <c r="C2208" t="s">
        <v>17</v>
      </c>
      <c r="D2208" t="s">
        <v>57</v>
      </c>
      <c r="E2208" t="s">
        <v>48</v>
      </c>
      <c r="F2208" t="s">
        <v>31</v>
      </c>
      <c r="G2208">
        <v>24</v>
      </c>
      <c r="M2208" t="s">
        <v>21</v>
      </c>
      <c r="O2208" t="s">
        <v>62</v>
      </c>
      <c r="Q2208" t="s">
        <v>61</v>
      </c>
    </row>
    <row r="2209" spans="1:17" x14ac:dyDescent="0.25">
      <c r="A2209">
        <v>0</v>
      </c>
      <c r="B2209" t="s">
        <v>47</v>
      </c>
      <c r="C2209" t="s">
        <v>36</v>
      </c>
      <c r="D2209" t="s">
        <v>57</v>
      </c>
      <c r="E2209" t="s">
        <v>48</v>
      </c>
      <c r="F2209" t="s">
        <v>31</v>
      </c>
      <c r="G2209">
        <v>24</v>
      </c>
      <c r="M2209" t="s">
        <v>21</v>
      </c>
      <c r="O2209" t="s">
        <v>62</v>
      </c>
      <c r="Q2209" t="s">
        <v>61</v>
      </c>
    </row>
    <row r="2210" spans="1:17" x14ac:dyDescent="0.25">
      <c r="A2210">
        <v>0</v>
      </c>
      <c r="B2210" t="s">
        <v>47</v>
      </c>
      <c r="C2210" t="s">
        <v>37</v>
      </c>
      <c r="D2210" t="s">
        <v>57</v>
      </c>
      <c r="E2210" t="s">
        <v>48</v>
      </c>
      <c r="F2210" t="s">
        <v>31</v>
      </c>
      <c r="G2210">
        <v>24</v>
      </c>
      <c r="M2210" t="s">
        <v>21</v>
      </c>
      <c r="O2210" t="s">
        <v>62</v>
      </c>
      <c r="Q2210" t="s">
        <v>61</v>
      </c>
    </row>
    <row r="2211" spans="1:17" x14ac:dyDescent="0.25">
      <c r="A2211">
        <v>0</v>
      </c>
      <c r="B2211" t="s">
        <v>47</v>
      </c>
      <c r="C2211" t="s">
        <v>38</v>
      </c>
      <c r="D2211" t="s">
        <v>57</v>
      </c>
      <c r="E2211" t="s">
        <v>48</v>
      </c>
      <c r="F2211" t="s">
        <v>31</v>
      </c>
      <c r="G2211">
        <v>24</v>
      </c>
      <c r="M2211" t="s">
        <v>21</v>
      </c>
      <c r="O2211" t="s">
        <v>62</v>
      </c>
      <c r="Q2211" t="s">
        <v>61</v>
      </c>
    </row>
    <row r="2212" spans="1:17" x14ac:dyDescent="0.25">
      <c r="A2212">
        <v>0</v>
      </c>
      <c r="B2212" t="s">
        <v>49</v>
      </c>
      <c r="C2212" t="s">
        <v>17</v>
      </c>
      <c r="D2212" t="s">
        <v>57</v>
      </c>
      <c r="E2212" t="s">
        <v>50</v>
      </c>
      <c r="F2212" t="s">
        <v>31</v>
      </c>
      <c r="G2212">
        <v>24</v>
      </c>
      <c r="M2212" t="s">
        <v>21</v>
      </c>
      <c r="O2212" t="s">
        <v>62</v>
      </c>
      <c r="Q2212" t="s">
        <v>61</v>
      </c>
    </row>
    <row r="2213" spans="1:17" x14ac:dyDescent="0.25">
      <c r="A2213">
        <v>0</v>
      </c>
      <c r="B2213" t="s">
        <v>49</v>
      </c>
      <c r="C2213" t="s">
        <v>36</v>
      </c>
      <c r="D2213" t="s">
        <v>57</v>
      </c>
      <c r="E2213" t="s">
        <v>50</v>
      </c>
      <c r="F2213" t="s">
        <v>31</v>
      </c>
      <c r="G2213">
        <v>24</v>
      </c>
      <c r="M2213" t="s">
        <v>21</v>
      </c>
      <c r="O2213" t="s">
        <v>62</v>
      </c>
      <c r="Q2213" t="s">
        <v>61</v>
      </c>
    </row>
    <row r="2214" spans="1:17" x14ac:dyDescent="0.25">
      <c r="A2214">
        <v>0</v>
      </c>
      <c r="B2214" t="s">
        <v>49</v>
      </c>
      <c r="C2214" t="s">
        <v>37</v>
      </c>
      <c r="D2214" t="s">
        <v>57</v>
      </c>
      <c r="E2214" t="s">
        <v>50</v>
      </c>
      <c r="F2214" t="s">
        <v>31</v>
      </c>
      <c r="G2214">
        <v>24</v>
      </c>
      <c r="M2214" t="s">
        <v>21</v>
      </c>
      <c r="O2214" t="s">
        <v>62</v>
      </c>
      <c r="Q2214" t="s">
        <v>61</v>
      </c>
    </row>
    <row r="2215" spans="1:17" x14ac:dyDescent="0.25">
      <c r="A2215">
        <v>0</v>
      </c>
      <c r="B2215" t="s">
        <v>49</v>
      </c>
      <c r="C2215" t="s">
        <v>38</v>
      </c>
      <c r="D2215" t="s">
        <v>57</v>
      </c>
      <c r="E2215" t="s">
        <v>50</v>
      </c>
      <c r="F2215" t="s">
        <v>31</v>
      </c>
      <c r="G2215">
        <v>24</v>
      </c>
      <c r="M2215" t="s">
        <v>21</v>
      </c>
      <c r="O2215" t="s">
        <v>62</v>
      </c>
      <c r="Q2215" t="s">
        <v>61</v>
      </c>
    </row>
    <row r="2216" spans="1:17" x14ac:dyDescent="0.25">
      <c r="A2216">
        <v>0</v>
      </c>
      <c r="B2216" t="s">
        <v>46</v>
      </c>
      <c r="C2216" t="s">
        <v>17</v>
      </c>
      <c r="D2216" t="s">
        <v>58</v>
      </c>
      <c r="E2216" t="s">
        <v>18</v>
      </c>
      <c r="F2216" t="s">
        <v>26</v>
      </c>
      <c r="H2216" t="s">
        <v>27</v>
      </c>
      <c r="I2216">
        <v>7.5</v>
      </c>
      <c r="J2216">
        <v>6</v>
      </c>
      <c r="K2216">
        <v>8</v>
      </c>
      <c r="M2216" t="s">
        <v>21</v>
      </c>
    </row>
    <row r="2217" spans="1:17" x14ac:dyDescent="0.25">
      <c r="A2217">
        <v>0</v>
      </c>
      <c r="B2217" t="s">
        <v>46</v>
      </c>
      <c r="C2217" t="s">
        <v>17</v>
      </c>
      <c r="D2217" t="s">
        <v>58</v>
      </c>
      <c r="E2217" t="s">
        <v>20</v>
      </c>
      <c r="F2217" t="s">
        <v>74</v>
      </c>
      <c r="J2217">
        <v>0.25</v>
      </c>
      <c r="K2217">
        <v>0.33</v>
      </c>
      <c r="M2217" t="s">
        <v>75</v>
      </c>
      <c r="N2217" t="s">
        <v>21</v>
      </c>
      <c r="O2217" t="s">
        <v>22</v>
      </c>
    </row>
    <row r="2218" spans="1:17" x14ac:dyDescent="0.25">
      <c r="A2218">
        <v>0</v>
      </c>
      <c r="B2218" t="s">
        <v>46</v>
      </c>
      <c r="C2218" t="s">
        <v>17</v>
      </c>
      <c r="D2218" t="s">
        <v>58</v>
      </c>
      <c r="E2218" t="s">
        <v>23</v>
      </c>
      <c r="F2218" t="s">
        <v>26</v>
      </c>
      <c r="H2218" t="s">
        <v>19</v>
      </c>
      <c r="J2218">
        <v>6</v>
      </c>
      <c r="K2218">
        <v>8</v>
      </c>
      <c r="M2218" t="s">
        <v>22</v>
      </c>
    </row>
    <row r="2219" spans="1:17" x14ac:dyDescent="0.25">
      <c r="A2219">
        <v>0</v>
      </c>
      <c r="B2219" t="s">
        <v>46</v>
      </c>
      <c r="C2219" t="s">
        <v>17</v>
      </c>
      <c r="D2219" t="s">
        <v>58</v>
      </c>
      <c r="E2219" t="s">
        <v>20</v>
      </c>
      <c r="F2219" t="s">
        <v>74</v>
      </c>
      <c r="J2219">
        <v>0.25</v>
      </c>
      <c r="K2219">
        <v>0.33</v>
      </c>
      <c r="M2219" t="s">
        <v>75</v>
      </c>
      <c r="N2219" t="s">
        <v>24</v>
      </c>
      <c r="O2219" t="s">
        <v>29</v>
      </c>
      <c r="P2219">
        <v>2500</v>
      </c>
      <c r="Q2219" t="str">
        <f>VLOOKUP(A2219&amp;C2219&amp;D2219,Sheet2!$A$1:$AX$1496,23,FALSE)</f>
        <v>LocationType.BarRestaurant:0;LocationType.Park:0.3;LocationType.Recreation:0;LocationType.Accommodation:0.7;</v>
      </c>
    </row>
    <row r="2220" spans="1:17" x14ac:dyDescent="0.25">
      <c r="A2220">
        <v>0</v>
      </c>
      <c r="B2220" t="s">
        <v>46</v>
      </c>
      <c r="C2220" t="s">
        <v>17</v>
      </c>
      <c r="D2220" t="s">
        <v>58</v>
      </c>
      <c r="E2220" t="s">
        <v>30</v>
      </c>
      <c r="F2220" t="s">
        <v>26</v>
      </c>
      <c r="H2220" t="s">
        <v>19</v>
      </c>
      <c r="J2220">
        <v>1</v>
      </c>
      <c r="K2220">
        <v>2</v>
      </c>
      <c r="M2220" t="s">
        <v>24</v>
      </c>
    </row>
    <row r="2221" spans="1:17" x14ac:dyDescent="0.25">
      <c r="A2221">
        <v>0</v>
      </c>
      <c r="B2221" t="s">
        <v>46</v>
      </c>
      <c r="C2221" t="s">
        <v>17</v>
      </c>
      <c r="D2221" t="s">
        <v>58</v>
      </c>
      <c r="E2221" t="s">
        <v>20</v>
      </c>
      <c r="F2221" t="s">
        <v>74</v>
      </c>
      <c r="J2221">
        <v>0.25</v>
      </c>
      <c r="K2221">
        <v>0.33</v>
      </c>
      <c r="M2221" t="s">
        <v>75</v>
      </c>
      <c r="N2221" t="s">
        <v>24</v>
      </c>
      <c r="O2221" t="s">
        <v>21</v>
      </c>
      <c r="P2221">
        <v>1000</v>
      </c>
    </row>
    <row r="2222" spans="1:17" x14ac:dyDescent="0.25">
      <c r="A2222">
        <v>0</v>
      </c>
      <c r="B2222" t="s">
        <v>46</v>
      </c>
      <c r="C2222" t="s">
        <v>17</v>
      </c>
      <c r="D2222" t="s">
        <v>58</v>
      </c>
      <c r="E2222" t="s">
        <v>28</v>
      </c>
      <c r="F2222" t="s">
        <v>26</v>
      </c>
      <c r="H2222" t="s">
        <v>27</v>
      </c>
      <c r="I2222">
        <v>0.75</v>
      </c>
      <c r="J2222">
        <v>0.5</v>
      </c>
      <c r="K2222">
        <v>1</v>
      </c>
      <c r="M2222" t="s">
        <v>21</v>
      </c>
    </row>
    <row r="2223" spans="1:17" x14ac:dyDescent="0.25">
      <c r="A2223">
        <v>0</v>
      </c>
      <c r="B2223" t="s">
        <v>46</v>
      </c>
      <c r="C2223" t="s">
        <v>17</v>
      </c>
      <c r="D2223" t="s">
        <v>58</v>
      </c>
      <c r="E2223" t="s">
        <v>20</v>
      </c>
      <c r="F2223" t="s">
        <v>74</v>
      </c>
      <c r="J2223">
        <v>0.25</v>
      </c>
      <c r="K2223">
        <v>0.33</v>
      </c>
      <c r="M2223" t="s">
        <v>75</v>
      </c>
      <c r="N2223" t="s">
        <v>24</v>
      </c>
      <c r="O2223" t="s">
        <v>21</v>
      </c>
    </row>
    <row r="2224" spans="1:17" x14ac:dyDescent="0.25">
      <c r="A2224">
        <v>0</v>
      </c>
      <c r="B2224" t="s">
        <v>46</v>
      </c>
      <c r="C2224" t="s">
        <v>17</v>
      </c>
      <c r="D2224" t="s">
        <v>58</v>
      </c>
      <c r="E2224" t="s">
        <v>18</v>
      </c>
      <c r="F2224" t="s">
        <v>31</v>
      </c>
      <c r="G2224">
        <v>24</v>
      </c>
      <c r="M2224" t="s">
        <v>21</v>
      </c>
    </row>
    <row r="2225" spans="1:17" x14ac:dyDescent="0.25">
      <c r="A2225">
        <v>0</v>
      </c>
      <c r="B2225" t="s">
        <v>46</v>
      </c>
      <c r="C2225" t="s">
        <v>36</v>
      </c>
      <c r="D2225" t="s">
        <v>58</v>
      </c>
      <c r="E2225" t="s">
        <v>18</v>
      </c>
      <c r="F2225" t="s">
        <v>26</v>
      </c>
      <c r="H2225" t="s">
        <v>19</v>
      </c>
      <c r="J2225">
        <v>8</v>
      </c>
      <c r="K2225">
        <v>10</v>
      </c>
      <c r="M2225" t="s">
        <v>21</v>
      </c>
    </row>
    <row r="2226" spans="1:17" x14ac:dyDescent="0.25">
      <c r="A2226">
        <v>0</v>
      </c>
      <c r="B2226" t="s">
        <v>46</v>
      </c>
      <c r="C2226" t="s">
        <v>36</v>
      </c>
      <c r="D2226" t="s">
        <v>58</v>
      </c>
      <c r="E2226" t="s">
        <v>20</v>
      </c>
      <c r="F2226" t="s">
        <v>74</v>
      </c>
      <c r="J2226">
        <v>0.25</v>
      </c>
      <c r="K2226">
        <v>0.33</v>
      </c>
      <c r="M2226" t="s">
        <v>75</v>
      </c>
      <c r="N2226" t="s">
        <v>21</v>
      </c>
      <c r="O2226" t="s">
        <v>29</v>
      </c>
      <c r="P2226">
        <v>2500</v>
      </c>
      <c r="Q2226" t="str">
        <f>VLOOKUP(A2226&amp;C2226&amp;D2226,Sheet2!$A$1:$AX$1496,23,FALSE)</f>
        <v>LocationType.BarRestaurant:0;LocationType.Park:0.2;LocationType.Recreation:0;LocationType.Accommodation:0.8;</v>
      </c>
    </row>
    <row r="2227" spans="1:17" x14ac:dyDescent="0.25">
      <c r="A2227">
        <v>0</v>
      </c>
      <c r="B2227" t="s">
        <v>46</v>
      </c>
      <c r="C2227" t="s">
        <v>36</v>
      </c>
      <c r="D2227" t="s">
        <v>58</v>
      </c>
      <c r="E2227" t="s">
        <v>30</v>
      </c>
      <c r="F2227" t="s">
        <v>26</v>
      </c>
      <c r="H2227" t="s">
        <v>19</v>
      </c>
      <c r="J2227">
        <v>2</v>
      </c>
      <c r="K2227">
        <v>4</v>
      </c>
      <c r="M2227" t="s">
        <v>24</v>
      </c>
    </row>
    <row r="2228" spans="1:17" x14ac:dyDescent="0.25">
      <c r="A2228">
        <v>0</v>
      </c>
      <c r="B2228" t="s">
        <v>46</v>
      </c>
      <c r="C2228" t="s">
        <v>36</v>
      </c>
      <c r="D2228" t="s">
        <v>58</v>
      </c>
      <c r="E2228" t="s">
        <v>20</v>
      </c>
      <c r="F2228" t="s">
        <v>74</v>
      </c>
      <c r="J2228">
        <v>0.25</v>
      </c>
      <c r="K2228">
        <v>0.33</v>
      </c>
      <c r="M2228" t="s">
        <v>75</v>
      </c>
      <c r="N2228" t="s">
        <v>24</v>
      </c>
      <c r="O2228" t="s">
        <v>21</v>
      </c>
    </row>
    <row r="2229" spans="1:17" x14ac:dyDescent="0.25">
      <c r="A2229">
        <v>0</v>
      </c>
      <c r="B2229" t="s">
        <v>46</v>
      </c>
      <c r="C2229" t="s">
        <v>36</v>
      </c>
      <c r="D2229" t="s">
        <v>58</v>
      </c>
      <c r="E2229" t="s">
        <v>28</v>
      </c>
      <c r="F2229" t="s">
        <v>26</v>
      </c>
      <c r="H2229" t="s">
        <v>27</v>
      </c>
      <c r="I2229">
        <v>1</v>
      </c>
      <c r="J2229">
        <v>0.5</v>
      </c>
      <c r="K2229">
        <v>2</v>
      </c>
      <c r="M2229" t="s">
        <v>21</v>
      </c>
    </row>
    <row r="2230" spans="1:17" x14ac:dyDescent="0.25">
      <c r="A2230">
        <v>0</v>
      </c>
      <c r="B2230" t="s">
        <v>46</v>
      </c>
      <c r="C2230" t="s">
        <v>36</v>
      </c>
      <c r="D2230" t="s">
        <v>58</v>
      </c>
      <c r="E2230" t="s">
        <v>18</v>
      </c>
      <c r="F2230" t="s">
        <v>31</v>
      </c>
      <c r="G2230">
        <v>24</v>
      </c>
      <c r="M2230" t="s">
        <v>21</v>
      </c>
    </row>
    <row r="2231" spans="1:17" x14ac:dyDescent="0.25">
      <c r="A2231">
        <v>0</v>
      </c>
      <c r="B2231" t="s">
        <v>46</v>
      </c>
      <c r="C2231" t="s">
        <v>38</v>
      </c>
      <c r="D2231" t="s">
        <v>58</v>
      </c>
      <c r="E2231" t="s">
        <v>18</v>
      </c>
      <c r="F2231" t="s">
        <v>26</v>
      </c>
      <c r="H2231" t="s">
        <v>19</v>
      </c>
      <c r="J2231">
        <v>8</v>
      </c>
      <c r="K2231">
        <v>14</v>
      </c>
      <c r="M2231" t="s">
        <v>21</v>
      </c>
    </row>
    <row r="2232" spans="1:17" x14ac:dyDescent="0.25">
      <c r="A2232">
        <v>0</v>
      </c>
      <c r="B2232" t="s">
        <v>46</v>
      </c>
      <c r="C2232" t="s">
        <v>38</v>
      </c>
      <c r="D2232" t="s">
        <v>58</v>
      </c>
      <c r="E2232" t="s">
        <v>28</v>
      </c>
      <c r="F2232" t="s">
        <v>26</v>
      </c>
      <c r="H2232" t="s">
        <v>27</v>
      </c>
      <c r="I2232">
        <v>1</v>
      </c>
      <c r="J2232">
        <v>0.5</v>
      </c>
      <c r="K2232">
        <v>2</v>
      </c>
      <c r="M2232" t="s">
        <v>21</v>
      </c>
    </row>
    <row r="2233" spans="1:17" x14ac:dyDescent="0.25">
      <c r="A2233">
        <v>0</v>
      </c>
      <c r="B2233" t="s">
        <v>46</v>
      </c>
      <c r="C2233" t="s">
        <v>38</v>
      </c>
      <c r="D2233" t="s">
        <v>58</v>
      </c>
      <c r="E2233" t="s">
        <v>18</v>
      </c>
      <c r="F2233" t="s">
        <v>31</v>
      </c>
      <c r="G2233">
        <v>24</v>
      </c>
      <c r="M2233" t="s">
        <v>21</v>
      </c>
    </row>
    <row r="2234" spans="1:17" x14ac:dyDescent="0.25">
      <c r="A2234">
        <v>0</v>
      </c>
      <c r="B2234" t="s">
        <v>46</v>
      </c>
      <c r="C2234" t="s">
        <v>37</v>
      </c>
      <c r="D2234" t="s">
        <v>58</v>
      </c>
      <c r="E2234" t="s">
        <v>18</v>
      </c>
      <c r="F2234" t="s">
        <v>26</v>
      </c>
      <c r="H2234" t="s">
        <v>27</v>
      </c>
      <c r="I2234">
        <v>7.5</v>
      </c>
      <c r="J2234">
        <v>6</v>
      </c>
      <c r="K2234">
        <v>8</v>
      </c>
      <c r="M2234" t="s">
        <v>21</v>
      </c>
    </row>
    <row r="2235" spans="1:17" x14ac:dyDescent="0.25">
      <c r="A2235">
        <v>0</v>
      </c>
      <c r="B2235" t="s">
        <v>46</v>
      </c>
      <c r="C2235" t="s">
        <v>37</v>
      </c>
      <c r="D2235" t="s">
        <v>58</v>
      </c>
      <c r="E2235" t="s">
        <v>20</v>
      </c>
      <c r="F2235" t="s">
        <v>74</v>
      </c>
      <c r="J2235">
        <v>0.25</v>
      </c>
      <c r="K2235">
        <v>0.33</v>
      </c>
      <c r="M2235" t="s">
        <v>75</v>
      </c>
      <c r="N2235" t="s">
        <v>21</v>
      </c>
      <c r="O2235" t="s">
        <v>22</v>
      </c>
    </row>
    <row r="2236" spans="1:17" x14ac:dyDescent="0.25">
      <c r="A2236">
        <v>0</v>
      </c>
      <c r="B2236" t="s">
        <v>46</v>
      </c>
      <c r="C2236" t="s">
        <v>37</v>
      </c>
      <c r="D2236" t="s">
        <v>58</v>
      </c>
      <c r="E2236" t="s">
        <v>23</v>
      </c>
      <c r="F2236" t="s">
        <v>26</v>
      </c>
      <c r="H2236" t="s">
        <v>19</v>
      </c>
      <c r="J2236">
        <v>6</v>
      </c>
      <c r="K2236">
        <v>8</v>
      </c>
      <c r="M2236" t="s">
        <v>22</v>
      </c>
    </row>
    <row r="2237" spans="1:17" x14ac:dyDescent="0.25">
      <c r="A2237">
        <v>0</v>
      </c>
      <c r="B2237" t="s">
        <v>46</v>
      </c>
      <c r="C2237" t="s">
        <v>37</v>
      </c>
      <c r="D2237" t="s">
        <v>58</v>
      </c>
      <c r="E2237" t="s">
        <v>20</v>
      </c>
      <c r="F2237" t="s">
        <v>74</v>
      </c>
      <c r="J2237">
        <v>0.25</v>
      </c>
      <c r="K2237">
        <v>0.33</v>
      </c>
      <c r="M2237" t="s">
        <v>75</v>
      </c>
      <c r="N2237" t="s">
        <v>24</v>
      </c>
      <c r="O2237" t="s">
        <v>29</v>
      </c>
      <c r="P2237">
        <v>2500</v>
      </c>
      <c r="Q2237" t="str">
        <f>VLOOKUP(A2237&amp;C2237&amp;D2237,Sheet2!$A$1:$AX$1496,23,FALSE)</f>
        <v>LocationType.BarRestaurant:0;LocationType.Park:0.3;LocationType.Recreation:0;LocationType.Accommodation:0.7;</v>
      </c>
    </row>
    <row r="2238" spans="1:17" x14ac:dyDescent="0.25">
      <c r="A2238">
        <v>0</v>
      </c>
      <c r="B2238" t="s">
        <v>46</v>
      </c>
      <c r="C2238" t="s">
        <v>37</v>
      </c>
      <c r="D2238" t="s">
        <v>58</v>
      </c>
      <c r="E2238" t="s">
        <v>30</v>
      </c>
      <c r="F2238" t="s">
        <v>26</v>
      </c>
      <c r="H2238" t="s">
        <v>19</v>
      </c>
      <c r="J2238">
        <v>4</v>
      </c>
      <c r="K2238">
        <v>5.5</v>
      </c>
      <c r="M2238" t="s">
        <v>24</v>
      </c>
    </row>
    <row r="2239" spans="1:17" x14ac:dyDescent="0.25">
      <c r="A2239">
        <v>0</v>
      </c>
      <c r="B2239" t="s">
        <v>46</v>
      </c>
      <c r="C2239" t="s">
        <v>37</v>
      </c>
      <c r="D2239" t="s">
        <v>58</v>
      </c>
      <c r="E2239" t="s">
        <v>20</v>
      </c>
      <c r="F2239" t="s">
        <v>74</v>
      </c>
      <c r="J2239">
        <v>0.25</v>
      </c>
      <c r="K2239">
        <v>0.33</v>
      </c>
      <c r="M2239" t="s">
        <v>75</v>
      </c>
      <c r="N2239" t="s">
        <v>24</v>
      </c>
      <c r="O2239" t="s">
        <v>21</v>
      </c>
      <c r="P2239">
        <v>1000</v>
      </c>
    </row>
    <row r="2240" spans="1:17" x14ac:dyDescent="0.25">
      <c r="A2240">
        <v>0</v>
      </c>
      <c r="B2240" t="s">
        <v>46</v>
      </c>
      <c r="C2240" t="s">
        <v>37</v>
      </c>
      <c r="D2240" t="s">
        <v>58</v>
      </c>
      <c r="E2240" t="s">
        <v>28</v>
      </c>
      <c r="F2240" t="s">
        <v>26</v>
      </c>
      <c r="H2240" t="s">
        <v>27</v>
      </c>
      <c r="I2240">
        <v>0.75</v>
      </c>
      <c r="J2240">
        <v>0.5</v>
      </c>
      <c r="K2240">
        <v>1</v>
      </c>
      <c r="M2240" t="s">
        <v>21</v>
      </c>
    </row>
    <row r="2241" spans="1:17" x14ac:dyDescent="0.25">
      <c r="A2241">
        <v>0</v>
      </c>
      <c r="B2241" t="s">
        <v>46</v>
      </c>
      <c r="C2241" t="s">
        <v>37</v>
      </c>
      <c r="D2241" t="s">
        <v>58</v>
      </c>
      <c r="E2241" t="s">
        <v>20</v>
      </c>
      <c r="F2241" t="s">
        <v>74</v>
      </c>
      <c r="J2241">
        <v>0.25</v>
      </c>
      <c r="K2241">
        <v>0.33</v>
      </c>
      <c r="M2241" t="s">
        <v>75</v>
      </c>
      <c r="N2241" t="s">
        <v>24</v>
      </c>
      <c r="O2241" t="s">
        <v>21</v>
      </c>
    </row>
    <row r="2242" spans="1:17" x14ac:dyDescent="0.25">
      <c r="A2242">
        <v>0</v>
      </c>
      <c r="B2242" t="s">
        <v>46</v>
      </c>
      <c r="C2242" t="s">
        <v>37</v>
      </c>
      <c r="D2242" t="s">
        <v>58</v>
      </c>
      <c r="E2242" t="s">
        <v>18</v>
      </c>
      <c r="F2242" t="s">
        <v>31</v>
      </c>
      <c r="G2242">
        <v>24</v>
      </c>
      <c r="M2242" t="s">
        <v>21</v>
      </c>
    </row>
    <row r="2243" spans="1:17" x14ac:dyDescent="0.25">
      <c r="A2243">
        <v>0</v>
      </c>
      <c r="B2243" t="s">
        <v>90</v>
      </c>
      <c r="C2243" t="s">
        <v>17</v>
      </c>
      <c r="D2243" t="s">
        <v>58</v>
      </c>
      <c r="E2243" t="s">
        <v>18</v>
      </c>
      <c r="F2243" t="s">
        <v>26</v>
      </c>
      <c r="H2243" t="s">
        <v>27</v>
      </c>
      <c r="I2243">
        <v>7.5</v>
      </c>
      <c r="J2243">
        <v>6</v>
      </c>
      <c r="K2243">
        <v>8</v>
      </c>
      <c r="M2243" t="s">
        <v>21</v>
      </c>
    </row>
    <row r="2244" spans="1:17" x14ac:dyDescent="0.25">
      <c r="A2244">
        <v>0</v>
      </c>
      <c r="B2244" t="s">
        <v>90</v>
      </c>
      <c r="C2244" t="s">
        <v>17</v>
      </c>
      <c r="D2244" t="s">
        <v>58</v>
      </c>
      <c r="E2244" t="s">
        <v>20</v>
      </c>
      <c r="F2244" t="s">
        <v>74</v>
      </c>
      <c r="J2244">
        <v>0.25</v>
      </c>
      <c r="K2244">
        <v>0.33</v>
      </c>
      <c r="M2244" t="s">
        <v>75</v>
      </c>
      <c r="N2244" t="s">
        <v>21</v>
      </c>
      <c r="O2244" t="s">
        <v>22</v>
      </c>
    </row>
    <row r="2245" spans="1:17" x14ac:dyDescent="0.25">
      <c r="A2245">
        <v>0</v>
      </c>
      <c r="B2245" t="s">
        <v>90</v>
      </c>
      <c r="C2245" t="s">
        <v>17</v>
      </c>
      <c r="D2245" t="s">
        <v>58</v>
      </c>
      <c r="E2245" t="s">
        <v>23</v>
      </c>
      <c r="F2245" t="s">
        <v>26</v>
      </c>
      <c r="H2245" t="s">
        <v>19</v>
      </c>
      <c r="J2245">
        <v>6</v>
      </c>
      <c r="K2245">
        <v>8</v>
      </c>
      <c r="M2245" t="s">
        <v>22</v>
      </c>
    </row>
    <row r="2246" spans="1:17" x14ac:dyDescent="0.25">
      <c r="A2246">
        <v>0</v>
      </c>
      <c r="B2246" t="s">
        <v>90</v>
      </c>
      <c r="C2246" t="s">
        <v>17</v>
      </c>
      <c r="D2246" t="s">
        <v>58</v>
      </c>
      <c r="E2246" t="s">
        <v>20</v>
      </c>
      <c r="F2246" t="s">
        <v>74</v>
      </c>
      <c r="J2246">
        <v>0.25</v>
      </c>
      <c r="K2246">
        <v>0.33</v>
      </c>
      <c r="M2246" t="s">
        <v>75</v>
      </c>
      <c r="N2246" t="s">
        <v>24</v>
      </c>
      <c r="O2246" t="s">
        <v>29</v>
      </c>
      <c r="P2246">
        <v>2500</v>
      </c>
      <c r="Q2246" t="str">
        <f>VLOOKUP(A2246&amp;C2246&amp;D2246,Sheet2!$A$1:$AX$1496,23,FALSE)</f>
        <v>LocationType.BarRestaurant:0;LocationType.Park:0.3;LocationType.Recreation:0;LocationType.Accommodation:0.7;</v>
      </c>
    </row>
    <row r="2247" spans="1:17" x14ac:dyDescent="0.25">
      <c r="A2247">
        <v>0</v>
      </c>
      <c r="B2247" t="s">
        <v>90</v>
      </c>
      <c r="C2247" t="s">
        <v>17</v>
      </c>
      <c r="D2247" t="s">
        <v>58</v>
      </c>
      <c r="E2247" t="s">
        <v>30</v>
      </c>
      <c r="F2247" t="s">
        <v>26</v>
      </c>
      <c r="H2247" t="s">
        <v>19</v>
      </c>
      <c r="J2247">
        <v>1</v>
      </c>
      <c r="K2247">
        <v>2</v>
      </c>
      <c r="M2247" t="s">
        <v>24</v>
      </c>
    </row>
    <row r="2248" spans="1:17" x14ac:dyDescent="0.25">
      <c r="A2248">
        <v>0</v>
      </c>
      <c r="B2248" t="s">
        <v>90</v>
      </c>
      <c r="C2248" t="s">
        <v>17</v>
      </c>
      <c r="D2248" t="s">
        <v>58</v>
      </c>
      <c r="E2248" t="s">
        <v>20</v>
      </c>
      <c r="F2248" t="s">
        <v>74</v>
      </c>
      <c r="J2248">
        <v>0.25</v>
      </c>
      <c r="K2248">
        <v>0.33</v>
      </c>
      <c r="M2248" t="s">
        <v>75</v>
      </c>
      <c r="N2248" t="s">
        <v>24</v>
      </c>
      <c r="O2248" t="s">
        <v>21</v>
      </c>
      <c r="P2248">
        <v>1000</v>
      </c>
    </row>
    <row r="2249" spans="1:17" x14ac:dyDescent="0.25">
      <c r="A2249">
        <v>0</v>
      </c>
      <c r="B2249" t="s">
        <v>90</v>
      </c>
      <c r="C2249" t="s">
        <v>17</v>
      </c>
      <c r="D2249" t="s">
        <v>58</v>
      </c>
      <c r="E2249" t="s">
        <v>28</v>
      </c>
      <c r="F2249" t="s">
        <v>26</v>
      </c>
      <c r="H2249" t="s">
        <v>27</v>
      </c>
      <c r="I2249">
        <v>0.75</v>
      </c>
      <c r="J2249">
        <v>0.5</v>
      </c>
      <c r="K2249">
        <v>1</v>
      </c>
      <c r="M2249" t="s">
        <v>21</v>
      </c>
    </row>
    <row r="2250" spans="1:17" x14ac:dyDescent="0.25">
      <c r="A2250">
        <v>0</v>
      </c>
      <c r="B2250" t="s">
        <v>90</v>
      </c>
      <c r="C2250" t="s">
        <v>17</v>
      </c>
      <c r="D2250" t="s">
        <v>58</v>
      </c>
      <c r="E2250" t="s">
        <v>20</v>
      </c>
      <c r="F2250" t="s">
        <v>74</v>
      </c>
      <c r="J2250">
        <v>0.25</v>
      </c>
      <c r="K2250">
        <v>0.33</v>
      </c>
      <c r="M2250" t="s">
        <v>75</v>
      </c>
      <c r="N2250" t="s">
        <v>24</v>
      </c>
      <c r="O2250" t="s">
        <v>21</v>
      </c>
    </row>
    <row r="2251" spans="1:17" x14ac:dyDescent="0.25">
      <c r="A2251">
        <v>0</v>
      </c>
      <c r="B2251" t="s">
        <v>90</v>
      </c>
      <c r="C2251" t="s">
        <v>17</v>
      </c>
      <c r="D2251" t="s">
        <v>58</v>
      </c>
      <c r="E2251" t="s">
        <v>18</v>
      </c>
      <c r="F2251" t="s">
        <v>31</v>
      </c>
      <c r="G2251">
        <v>24</v>
      </c>
      <c r="M2251" t="s">
        <v>21</v>
      </c>
    </row>
    <row r="2252" spans="1:17" x14ac:dyDescent="0.25">
      <c r="A2252">
        <v>0</v>
      </c>
      <c r="B2252" t="s">
        <v>90</v>
      </c>
      <c r="C2252" t="s">
        <v>36</v>
      </c>
      <c r="D2252" t="s">
        <v>58</v>
      </c>
      <c r="E2252" t="s">
        <v>18</v>
      </c>
      <c r="F2252" t="s">
        <v>26</v>
      </c>
      <c r="H2252" t="s">
        <v>19</v>
      </c>
      <c r="J2252">
        <v>8</v>
      </c>
      <c r="K2252">
        <v>10</v>
      </c>
      <c r="M2252" t="s">
        <v>21</v>
      </c>
    </row>
    <row r="2253" spans="1:17" x14ac:dyDescent="0.25">
      <c r="A2253">
        <v>0</v>
      </c>
      <c r="B2253" t="s">
        <v>90</v>
      </c>
      <c r="C2253" t="s">
        <v>36</v>
      </c>
      <c r="D2253" t="s">
        <v>58</v>
      </c>
      <c r="E2253" t="s">
        <v>20</v>
      </c>
      <c r="F2253" t="s">
        <v>74</v>
      </c>
      <c r="J2253">
        <v>0.25</v>
      </c>
      <c r="K2253">
        <v>0.33</v>
      </c>
      <c r="M2253" t="s">
        <v>75</v>
      </c>
      <c r="N2253" t="s">
        <v>21</v>
      </c>
      <c r="O2253" t="s">
        <v>29</v>
      </c>
      <c r="P2253">
        <v>2500</v>
      </c>
      <c r="Q2253" t="str">
        <f>VLOOKUP(A2253&amp;C2253&amp;D2253,Sheet2!$A$1:$AX$1496,23,FALSE)</f>
        <v>LocationType.BarRestaurant:0;LocationType.Park:0.2;LocationType.Recreation:0;LocationType.Accommodation:0.8;</v>
      </c>
    </row>
    <row r="2254" spans="1:17" x14ac:dyDescent="0.25">
      <c r="A2254">
        <v>0</v>
      </c>
      <c r="B2254" t="s">
        <v>90</v>
      </c>
      <c r="C2254" t="s">
        <v>36</v>
      </c>
      <c r="D2254" t="s">
        <v>58</v>
      </c>
      <c r="E2254" t="s">
        <v>30</v>
      </c>
      <c r="F2254" t="s">
        <v>26</v>
      </c>
      <c r="H2254" t="s">
        <v>19</v>
      </c>
      <c r="J2254">
        <v>2</v>
      </c>
      <c r="K2254">
        <v>4</v>
      </c>
      <c r="M2254" t="s">
        <v>24</v>
      </c>
    </row>
    <row r="2255" spans="1:17" x14ac:dyDescent="0.25">
      <c r="A2255">
        <v>0</v>
      </c>
      <c r="B2255" t="s">
        <v>90</v>
      </c>
      <c r="C2255" t="s">
        <v>36</v>
      </c>
      <c r="D2255" t="s">
        <v>58</v>
      </c>
      <c r="E2255" t="s">
        <v>20</v>
      </c>
      <c r="F2255" t="s">
        <v>74</v>
      </c>
      <c r="J2255">
        <v>0.25</v>
      </c>
      <c r="K2255">
        <v>0.33</v>
      </c>
      <c r="M2255" t="s">
        <v>75</v>
      </c>
      <c r="N2255" t="s">
        <v>24</v>
      </c>
      <c r="O2255" t="s">
        <v>21</v>
      </c>
    </row>
    <row r="2256" spans="1:17" x14ac:dyDescent="0.25">
      <c r="A2256">
        <v>0</v>
      </c>
      <c r="B2256" t="s">
        <v>90</v>
      </c>
      <c r="C2256" t="s">
        <v>36</v>
      </c>
      <c r="D2256" t="s">
        <v>58</v>
      </c>
      <c r="E2256" t="s">
        <v>28</v>
      </c>
      <c r="F2256" t="s">
        <v>26</v>
      </c>
      <c r="H2256" t="s">
        <v>27</v>
      </c>
      <c r="I2256">
        <v>1</v>
      </c>
      <c r="J2256">
        <v>0.5</v>
      </c>
      <c r="K2256">
        <v>2</v>
      </c>
      <c r="M2256" t="s">
        <v>21</v>
      </c>
    </row>
    <row r="2257" spans="1:17" x14ac:dyDescent="0.25">
      <c r="A2257">
        <v>0</v>
      </c>
      <c r="B2257" t="s">
        <v>90</v>
      </c>
      <c r="C2257" t="s">
        <v>36</v>
      </c>
      <c r="D2257" t="s">
        <v>58</v>
      </c>
      <c r="E2257" t="s">
        <v>18</v>
      </c>
      <c r="F2257" t="s">
        <v>31</v>
      </c>
      <c r="G2257">
        <v>24</v>
      </c>
      <c r="M2257" t="s">
        <v>21</v>
      </c>
    </row>
    <row r="2258" spans="1:17" x14ac:dyDescent="0.25">
      <c r="A2258">
        <v>0</v>
      </c>
      <c r="B2258" t="s">
        <v>90</v>
      </c>
      <c r="C2258" t="s">
        <v>38</v>
      </c>
      <c r="D2258" t="s">
        <v>58</v>
      </c>
      <c r="E2258" t="s">
        <v>18</v>
      </c>
      <c r="F2258" t="s">
        <v>26</v>
      </c>
      <c r="H2258" t="s">
        <v>19</v>
      </c>
      <c r="J2258">
        <v>8</v>
      </c>
      <c r="K2258">
        <v>14</v>
      </c>
      <c r="M2258" t="s">
        <v>21</v>
      </c>
    </row>
    <row r="2259" spans="1:17" x14ac:dyDescent="0.25">
      <c r="A2259">
        <v>0</v>
      </c>
      <c r="B2259" t="s">
        <v>90</v>
      </c>
      <c r="C2259" t="s">
        <v>38</v>
      </c>
      <c r="D2259" t="s">
        <v>58</v>
      </c>
      <c r="E2259" t="s">
        <v>28</v>
      </c>
      <c r="F2259" t="s">
        <v>26</v>
      </c>
      <c r="H2259" t="s">
        <v>27</v>
      </c>
      <c r="I2259">
        <v>1</v>
      </c>
      <c r="J2259">
        <v>0.5</v>
      </c>
      <c r="K2259">
        <v>2</v>
      </c>
      <c r="M2259" t="s">
        <v>21</v>
      </c>
    </row>
    <row r="2260" spans="1:17" x14ac:dyDescent="0.25">
      <c r="A2260">
        <v>0</v>
      </c>
      <c r="B2260" t="s">
        <v>90</v>
      </c>
      <c r="C2260" t="s">
        <v>38</v>
      </c>
      <c r="D2260" t="s">
        <v>58</v>
      </c>
      <c r="E2260" t="s">
        <v>18</v>
      </c>
      <c r="F2260" t="s">
        <v>31</v>
      </c>
      <c r="G2260">
        <v>24</v>
      </c>
      <c r="M2260" t="s">
        <v>21</v>
      </c>
    </row>
    <row r="2261" spans="1:17" x14ac:dyDescent="0.25">
      <c r="A2261">
        <v>0</v>
      </c>
      <c r="B2261" t="s">
        <v>90</v>
      </c>
      <c r="C2261" t="s">
        <v>37</v>
      </c>
      <c r="D2261" t="s">
        <v>58</v>
      </c>
      <c r="E2261" t="s">
        <v>18</v>
      </c>
      <c r="F2261" t="s">
        <v>26</v>
      </c>
      <c r="H2261" t="s">
        <v>27</v>
      </c>
      <c r="I2261">
        <v>7.5</v>
      </c>
      <c r="J2261">
        <v>6</v>
      </c>
      <c r="K2261">
        <v>8</v>
      </c>
      <c r="M2261" t="s">
        <v>21</v>
      </c>
    </row>
    <row r="2262" spans="1:17" x14ac:dyDescent="0.25">
      <c r="A2262">
        <v>0</v>
      </c>
      <c r="B2262" t="s">
        <v>90</v>
      </c>
      <c r="C2262" t="s">
        <v>37</v>
      </c>
      <c r="D2262" t="s">
        <v>58</v>
      </c>
      <c r="E2262" t="s">
        <v>20</v>
      </c>
      <c r="F2262" t="s">
        <v>74</v>
      </c>
      <c r="J2262">
        <v>0.25</v>
      </c>
      <c r="K2262">
        <v>0.33</v>
      </c>
      <c r="M2262" t="s">
        <v>75</v>
      </c>
      <c r="N2262" t="s">
        <v>21</v>
      </c>
      <c r="O2262" t="s">
        <v>22</v>
      </c>
    </row>
    <row r="2263" spans="1:17" x14ac:dyDescent="0.25">
      <c r="A2263">
        <v>0</v>
      </c>
      <c r="B2263" t="s">
        <v>90</v>
      </c>
      <c r="C2263" t="s">
        <v>37</v>
      </c>
      <c r="D2263" t="s">
        <v>58</v>
      </c>
      <c r="E2263" t="s">
        <v>23</v>
      </c>
      <c r="F2263" t="s">
        <v>26</v>
      </c>
      <c r="H2263" t="s">
        <v>19</v>
      </c>
      <c r="J2263">
        <v>6</v>
      </c>
      <c r="K2263">
        <v>8</v>
      </c>
      <c r="M2263" t="s">
        <v>22</v>
      </c>
    </row>
    <row r="2264" spans="1:17" x14ac:dyDescent="0.25">
      <c r="A2264">
        <v>0</v>
      </c>
      <c r="B2264" t="s">
        <v>90</v>
      </c>
      <c r="C2264" t="s">
        <v>37</v>
      </c>
      <c r="D2264" t="s">
        <v>58</v>
      </c>
      <c r="E2264" t="s">
        <v>20</v>
      </c>
      <c r="F2264" t="s">
        <v>74</v>
      </c>
      <c r="J2264">
        <v>0.25</v>
      </c>
      <c r="K2264">
        <v>0.33</v>
      </c>
      <c r="M2264" t="s">
        <v>75</v>
      </c>
      <c r="N2264" t="s">
        <v>24</v>
      </c>
      <c r="O2264" t="s">
        <v>29</v>
      </c>
      <c r="P2264">
        <v>2500</v>
      </c>
      <c r="Q2264" t="str">
        <f>VLOOKUP(A2264&amp;C2264&amp;D2264,Sheet2!$A$1:$AX$1496,23,FALSE)</f>
        <v>LocationType.BarRestaurant:0;LocationType.Park:0.3;LocationType.Recreation:0;LocationType.Accommodation:0.7;</v>
      </c>
    </row>
    <row r="2265" spans="1:17" x14ac:dyDescent="0.25">
      <c r="A2265">
        <v>0</v>
      </c>
      <c r="B2265" t="s">
        <v>90</v>
      </c>
      <c r="C2265" t="s">
        <v>37</v>
      </c>
      <c r="D2265" t="s">
        <v>58</v>
      </c>
      <c r="E2265" t="s">
        <v>30</v>
      </c>
      <c r="F2265" t="s">
        <v>26</v>
      </c>
      <c r="H2265" t="s">
        <v>19</v>
      </c>
      <c r="J2265">
        <v>4</v>
      </c>
      <c r="K2265">
        <v>5.5</v>
      </c>
      <c r="M2265" t="s">
        <v>24</v>
      </c>
    </row>
    <row r="2266" spans="1:17" x14ac:dyDescent="0.25">
      <c r="A2266">
        <v>0</v>
      </c>
      <c r="B2266" t="s">
        <v>90</v>
      </c>
      <c r="C2266" t="s">
        <v>37</v>
      </c>
      <c r="D2266" t="s">
        <v>58</v>
      </c>
      <c r="E2266" t="s">
        <v>20</v>
      </c>
      <c r="F2266" t="s">
        <v>74</v>
      </c>
      <c r="J2266">
        <v>0.25</v>
      </c>
      <c r="K2266">
        <v>0.33</v>
      </c>
      <c r="M2266" t="s">
        <v>75</v>
      </c>
      <c r="N2266" t="s">
        <v>24</v>
      </c>
      <c r="O2266" t="s">
        <v>21</v>
      </c>
      <c r="P2266">
        <v>1000</v>
      </c>
    </row>
    <row r="2267" spans="1:17" x14ac:dyDescent="0.25">
      <c r="A2267">
        <v>0</v>
      </c>
      <c r="B2267" t="s">
        <v>90</v>
      </c>
      <c r="C2267" t="s">
        <v>37</v>
      </c>
      <c r="D2267" t="s">
        <v>58</v>
      </c>
      <c r="E2267" t="s">
        <v>28</v>
      </c>
      <c r="F2267" t="s">
        <v>26</v>
      </c>
      <c r="H2267" t="s">
        <v>27</v>
      </c>
      <c r="I2267">
        <v>0.75</v>
      </c>
      <c r="J2267">
        <v>0.5</v>
      </c>
      <c r="K2267">
        <v>1</v>
      </c>
      <c r="M2267" t="s">
        <v>21</v>
      </c>
    </row>
    <row r="2268" spans="1:17" x14ac:dyDescent="0.25">
      <c r="A2268">
        <v>0</v>
      </c>
      <c r="B2268" t="s">
        <v>90</v>
      </c>
      <c r="C2268" t="s">
        <v>37</v>
      </c>
      <c r="D2268" t="s">
        <v>58</v>
      </c>
      <c r="E2268" t="s">
        <v>20</v>
      </c>
      <c r="F2268" t="s">
        <v>74</v>
      </c>
      <c r="J2268">
        <v>0.25</v>
      </c>
      <c r="K2268">
        <v>0.33</v>
      </c>
      <c r="M2268" t="s">
        <v>75</v>
      </c>
      <c r="N2268" t="s">
        <v>24</v>
      </c>
      <c r="O2268" t="s">
        <v>21</v>
      </c>
    </row>
    <row r="2269" spans="1:17" x14ac:dyDescent="0.25">
      <c r="A2269">
        <v>0</v>
      </c>
      <c r="B2269" t="s">
        <v>90</v>
      </c>
      <c r="C2269" t="s">
        <v>37</v>
      </c>
      <c r="D2269" t="s">
        <v>58</v>
      </c>
      <c r="E2269" t="s">
        <v>18</v>
      </c>
      <c r="F2269" t="s">
        <v>31</v>
      </c>
      <c r="G2269">
        <v>24</v>
      </c>
      <c r="M2269" t="s">
        <v>21</v>
      </c>
    </row>
    <row r="2270" spans="1:17" x14ac:dyDescent="0.25">
      <c r="A2270">
        <v>0</v>
      </c>
      <c r="B2270" t="s">
        <v>93</v>
      </c>
      <c r="C2270" t="s">
        <v>17</v>
      </c>
      <c r="D2270" t="s">
        <v>58</v>
      </c>
      <c r="E2270" t="s">
        <v>18</v>
      </c>
      <c r="F2270" t="s">
        <v>26</v>
      </c>
      <c r="H2270" t="s">
        <v>27</v>
      </c>
      <c r="I2270">
        <v>7.5</v>
      </c>
      <c r="J2270">
        <v>6</v>
      </c>
      <c r="K2270">
        <v>8</v>
      </c>
      <c r="M2270" t="s">
        <v>21</v>
      </c>
    </row>
    <row r="2271" spans="1:17" x14ac:dyDescent="0.25">
      <c r="A2271">
        <v>0</v>
      </c>
      <c r="B2271" t="s">
        <v>93</v>
      </c>
      <c r="C2271" t="s">
        <v>17</v>
      </c>
      <c r="D2271" t="s">
        <v>58</v>
      </c>
      <c r="E2271" t="s">
        <v>20</v>
      </c>
      <c r="F2271" t="s">
        <v>74</v>
      </c>
      <c r="J2271">
        <v>0.25</v>
      </c>
      <c r="K2271">
        <v>0.33</v>
      </c>
      <c r="M2271" t="s">
        <v>75</v>
      </c>
      <c r="N2271" t="s">
        <v>21</v>
      </c>
      <c r="O2271" t="s">
        <v>22</v>
      </c>
    </row>
    <row r="2272" spans="1:17" x14ac:dyDescent="0.25">
      <c r="A2272">
        <v>0</v>
      </c>
      <c r="B2272" t="s">
        <v>93</v>
      </c>
      <c r="C2272" t="s">
        <v>17</v>
      </c>
      <c r="D2272" t="s">
        <v>58</v>
      </c>
      <c r="E2272" t="s">
        <v>23</v>
      </c>
      <c r="F2272" t="s">
        <v>26</v>
      </c>
      <c r="H2272" t="s">
        <v>19</v>
      </c>
      <c r="J2272">
        <v>6</v>
      </c>
      <c r="K2272">
        <v>8</v>
      </c>
      <c r="M2272" t="s">
        <v>22</v>
      </c>
    </row>
    <row r="2273" spans="1:17" x14ac:dyDescent="0.25">
      <c r="A2273">
        <v>0</v>
      </c>
      <c r="B2273" t="s">
        <v>93</v>
      </c>
      <c r="C2273" t="s">
        <v>17</v>
      </c>
      <c r="D2273" t="s">
        <v>58</v>
      </c>
      <c r="E2273" t="s">
        <v>20</v>
      </c>
      <c r="F2273" t="s">
        <v>74</v>
      </c>
      <c r="J2273">
        <v>0.25</v>
      </c>
      <c r="K2273">
        <v>0.33</v>
      </c>
      <c r="M2273" t="s">
        <v>75</v>
      </c>
      <c r="N2273" t="s">
        <v>24</v>
      </c>
      <c r="O2273" t="s">
        <v>29</v>
      </c>
      <c r="P2273">
        <v>2500</v>
      </c>
      <c r="Q2273" t="str">
        <f>VLOOKUP(A2273&amp;C2273&amp;D2273,Sheet2!$A$1:$AX$1496,23,FALSE)</f>
        <v>LocationType.BarRestaurant:0;LocationType.Park:0.3;LocationType.Recreation:0;LocationType.Accommodation:0.7;</v>
      </c>
    </row>
    <row r="2274" spans="1:17" x14ac:dyDescent="0.25">
      <c r="A2274">
        <v>0</v>
      </c>
      <c r="B2274" t="s">
        <v>93</v>
      </c>
      <c r="C2274" t="s">
        <v>17</v>
      </c>
      <c r="D2274" t="s">
        <v>58</v>
      </c>
      <c r="E2274" t="s">
        <v>30</v>
      </c>
      <c r="F2274" t="s">
        <v>26</v>
      </c>
      <c r="H2274" t="s">
        <v>19</v>
      </c>
      <c r="J2274">
        <v>1</v>
      </c>
      <c r="K2274">
        <v>2</v>
      </c>
      <c r="M2274" t="s">
        <v>24</v>
      </c>
    </row>
    <row r="2275" spans="1:17" x14ac:dyDescent="0.25">
      <c r="A2275">
        <v>0</v>
      </c>
      <c r="B2275" t="s">
        <v>93</v>
      </c>
      <c r="C2275" t="s">
        <v>17</v>
      </c>
      <c r="D2275" t="s">
        <v>58</v>
      </c>
      <c r="E2275" t="s">
        <v>20</v>
      </c>
      <c r="F2275" t="s">
        <v>74</v>
      </c>
      <c r="J2275">
        <v>0.25</v>
      </c>
      <c r="K2275">
        <v>0.33</v>
      </c>
      <c r="M2275" t="s">
        <v>75</v>
      </c>
      <c r="N2275" t="s">
        <v>24</v>
      </c>
      <c r="O2275" t="s">
        <v>21</v>
      </c>
      <c r="P2275">
        <v>1000</v>
      </c>
    </row>
    <row r="2276" spans="1:17" x14ac:dyDescent="0.25">
      <c r="A2276">
        <v>0</v>
      </c>
      <c r="B2276" t="s">
        <v>93</v>
      </c>
      <c r="C2276" t="s">
        <v>17</v>
      </c>
      <c r="D2276" t="s">
        <v>58</v>
      </c>
      <c r="E2276" t="s">
        <v>28</v>
      </c>
      <c r="F2276" t="s">
        <v>26</v>
      </c>
      <c r="H2276" t="s">
        <v>27</v>
      </c>
      <c r="I2276">
        <v>0.75</v>
      </c>
      <c r="J2276">
        <v>0.5</v>
      </c>
      <c r="K2276">
        <v>1</v>
      </c>
      <c r="M2276" t="s">
        <v>21</v>
      </c>
    </row>
    <row r="2277" spans="1:17" x14ac:dyDescent="0.25">
      <c r="A2277">
        <v>0</v>
      </c>
      <c r="B2277" t="s">
        <v>93</v>
      </c>
      <c r="C2277" t="s">
        <v>17</v>
      </c>
      <c r="D2277" t="s">
        <v>58</v>
      </c>
      <c r="E2277" t="s">
        <v>20</v>
      </c>
      <c r="F2277" t="s">
        <v>74</v>
      </c>
      <c r="J2277">
        <v>0.25</v>
      </c>
      <c r="K2277">
        <v>0.33</v>
      </c>
      <c r="M2277" t="s">
        <v>75</v>
      </c>
      <c r="N2277" t="s">
        <v>24</v>
      </c>
      <c r="O2277" t="s">
        <v>21</v>
      </c>
    </row>
    <row r="2278" spans="1:17" x14ac:dyDescent="0.25">
      <c r="A2278">
        <v>0</v>
      </c>
      <c r="B2278" t="s">
        <v>93</v>
      </c>
      <c r="C2278" t="s">
        <v>17</v>
      </c>
      <c r="D2278" t="s">
        <v>58</v>
      </c>
      <c r="E2278" t="s">
        <v>18</v>
      </c>
      <c r="F2278" t="s">
        <v>31</v>
      </c>
      <c r="G2278">
        <v>24</v>
      </c>
      <c r="M2278" t="s">
        <v>21</v>
      </c>
    </row>
    <row r="2279" spans="1:17" x14ac:dyDescent="0.25">
      <c r="A2279">
        <v>0</v>
      </c>
      <c r="B2279" t="s">
        <v>93</v>
      </c>
      <c r="C2279" t="s">
        <v>36</v>
      </c>
      <c r="D2279" t="s">
        <v>58</v>
      </c>
      <c r="E2279" t="s">
        <v>18</v>
      </c>
      <c r="F2279" t="s">
        <v>26</v>
      </c>
      <c r="H2279" t="s">
        <v>19</v>
      </c>
      <c r="J2279">
        <v>8</v>
      </c>
      <c r="K2279">
        <v>10</v>
      </c>
      <c r="M2279" t="s">
        <v>21</v>
      </c>
    </row>
    <row r="2280" spans="1:17" x14ac:dyDescent="0.25">
      <c r="A2280">
        <v>0</v>
      </c>
      <c r="B2280" t="s">
        <v>93</v>
      </c>
      <c r="C2280" t="s">
        <v>36</v>
      </c>
      <c r="D2280" t="s">
        <v>58</v>
      </c>
      <c r="E2280" t="s">
        <v>20</v>
      </c>
      <c r="F2280" t="s">
        <v>74</v>
      </c>
      <c r="J2280">
        <v>0.25</v>
      </c>
      <c r="K2280">
        <v>0.33</v>
      </c>
      <c r="M2280" t="s">
        <v>75</v>
      </c>
      <c r="N2280" t="s">
        <v>21</v>
      </c>
      <c r="O2280" t="s">
        <v>29</v>
      </c>
      <c r="P2280">
        <v>2500</v>
      </c>
      <c r="Q2280" t="str">
        <f>VLOOKUP(A2280&amp;C2280&amp;D2280,Sheet2!$A$1:$AX$1496,23,FALSE)</f>
        <v>LocationType.BarRestaurant:0;LocationType.Park:0.2;LocationType.Recreation:0;LocationType.Accommodation:0.8;</v>
      </c>
    </row>
    <row r="2281" spans="1:17" x14ac:dyDescent="0.25">
      <c r="A2281">
        <v>0</v>
      </c>
      <c r="B2281" t="s">
        <v>93</v>
      </c>
      <c r="C2281" t="s">
        <v>36</v>
      </c>
      <c r="D2281" t="s">
        <v>58</v>
      </c>
      <c r="E2281" t="s">
        <v>30</v>
      </c>
      <c r="F2281" t="s">
        <v>26</v>
      </c>
      <c r="H2281" t="s">
        <v>19</v>
      </c>
      <c r="J2281">
        <v>2</v>
      </c>
      <c r="K2281">
        <v>4</v>
      </c>
      <c r="M2281" t="s">
        <v>24</v>
      </c>
    </row>
    <row r="2282" spans="1:17" x14ac:dyDescent="0.25">
      <c r="A2282">
        <v>0</v>
      </c>
      <c r="B2282" t="s">
        <v>93</v>
      </c>
      <c r="C2282" t="s">
        <v>36</v>
      </c>
      <c r="D2282" t="s">
        <v>58</v>
      </c>
      <c r="E2282" t="s">
        <v>20</v>
      </c>
      <c r="F2282" t="s">
        <v>74</v>
      </c>
      <c r="J2282">
        <v>0.25</v>
      </c>
      <c r="K2282">
        <v>0.33</v>
      </c>
      <c r="M2282" t="s">
        <v>75</v>
      </c>
      <c r="N2282" t="s">
        <v>24</v>
      </c>
      <c r="O2282" t="s">
        <v>21</v>
      </c>
    </row>
    <row r="2283" spans="1:17" x14ac:dyDescent="0.25">
      <c r="A2283">
        <v>0</v>
      </c>
      <c r="B2283" t="s">
        <v>93</v>
      </c>
      <c r="C2283" t="s">
        <v>36</v>
      </c>
      <c r="D2283" t="s">
        <v>58</v>
      </c>
      <c r="E2283" t="s">
        <v>28</v>
      </c>
      <c r="F2283" t="s">
        <v>26</v>
      </c>
      <c r="H2283" t="s">
        <v>27</v>
      </c>
      <c r="I2283">
        <v>1</v>
      </c>
      <c r="J2283">
        <v>0.5</v>
      </c>
      <c r="K2283">
        <v>2</v>
      </c>
      <c r="M2283" t="s">
        <v>21</v>
      </c>
    </row>
    <row r="2284" spans="1:17" x14ac:dyDescent="0.25">
      <c r="A2284">
        <v>0</v>
      </c>
      <c r="B2284" t="s">
        <v>93</v>
      </c>
      <c r="C2284" t="s">
        <v>36</v>
      </c>
      <c r="D2284" t="s">
        <v>58</v>
      </c>
      <c r="E2284" t="s">
        <v>18</v>
      </c>
      <c r="F2284" t="s">
        <v>31</v>
      </c>
      <c r="G2284">
        <v>24</v>
      </c>
      <c r="M2284" t="s">
        <v>21</v>
      </c>
    </row>
    <row r="2285" spans="1:17" x14ac:dyDescent="0.25">
      <c r="A2285">
        <v>0</v>
      </c>
      <c r="B2285" t="s">
        <v>93</v>
      </c>
      <c r="C2285" t="s">
        <v>38</v>
      </c>
      <c r="D2285" t="s">
        <v>58</v>
      </c>
      <c r="E2285" t="s">
        <v>18</v>
      </c>
      <c r="F2285" t="s">
        <v>26</v>
      </c>
      <c r="H2285" t="s">
        <v>19</v>
      </c>
      <c r="J2285">
        <v>8</v>
      </c>
      <c r="K2285">
        <v>14</v>
      </c>
      <c r="M2285" t="s">
        <v>21</v>
      </c>
    </row>
    <row r="2286" spans="1:17" x14ac:dyDescent="0.25">
      <c r="A2286">
        <v>0</v>
      </c>
      <c r="B2286" t="s">
        <v>93</v>
      </c>
      <c r="C2286" t="s">
        <v>38</v>
      </c>
      <c r="D2286" t="s">
        <v>58</v>
      </c>
      <c r="E2286" t="s">
        <v>28</v>
      </c>
      <c r="F2286" t="s">
        <v>26</v>
      </c>
      <c r="H2286" t="s">
        <v>27</v>
      </c>
      <c r="I2286">
        <v>1</v>
      </c>
      <c r="J2286">
        <v>0.5</v>
      </c>
      <c r="K2286">
        <v>2</v>
      </c>
      <c r="M2286" t="s">
        <v>21</v>
      </c>
    </row>
    <row r="2287" spans="1:17" x14ac:dyDescent="0.25">
      <c r="A2287">
        <v>0</v>
      </c>
      <c r="B2287" t="s">
        <v>93</v>
      </c>
      <c r="C2287" t="s">
        <v>38</v>
      </c>
      <c r="D2287" t="s">
        <v>58</v>
      </c>
      <c r="E2287" t="s">
        <v>18</v>
      </c>
      <c r="F2287" t="s">
        <v>31</v>
      </c>
      <c r="G2287">
        <v>24</v>
      </c>
      <c r="M2287" t="s">
        <v>21</v>
      </c>
    </row>
    <row r="2288" spans="1:17" x14ac:dyDescent="0.25">
      <c r="A2288">
        <v>0</v>
      </c>
      <c r="B2288" t="s">
        <v>93</v>
      </c>
      <c r="C2288" t="s">
        <v>37</v>
      </c>
      <c r="D2288" t="s">
        <v>58</v>
      </c>
      <c r="E2288" t="s">
        <v>18</v>
      </c>
      <c r="F2288" t="s">
        <v>26</v>
      </c>
      <c r="H2288" t="s">
        <v>27</v>
      </c>
      <c r="I2288">
        <v>7.5</v>
      </c>
      <c r="J2288">
        <v>6</v>
      </c>
      <c r="K2288">
        <v>8</v>
      </c>
      <c r="M2288" t="s">
        <v>21</v>
      </c>
    </row>
    <row r="2289" spans="1:17" x14ac:dyDescent="0.25">
      <c r="A2289">
        <v>0</v>
      </c>
      <c r="B2289" t="s">
        <v>93</v>
      </c>
      <c r="C2289" t="s">
        <v>37</v>
      </c>
      <c r="D2289" t="s">
        <v>58</v>
      </c>
      <c r="E2289" t="s">
        <v>20</v>
      </c>
      <c r="F2289" t="s">
        <v>74</v>
      </c>
      <c r="J2289">
        <v>0.25</v>
      </c>
      <c r="K2289">
        <v>0.33</v>
      </c>
      <c r="M2289" t="s">
        <v>75</v>
      </c>
      <c r="N2289" t="s">
        <v>21</v>
      </c>
      <c r="O2289" t="s">
        <v>22</v>
      </c>
    </row>
    <row r="2290" spans="1:17" x14ac:dyDescent="0.25">
      <c r="A2290">
        <v>0</v>
      </c>
      <c r="B2290" t="s">
        <v>93</v>
      </c>
      <c r="C2290" t="s">
        <v>37</v>
      </c>
      <c r="D2290" t="s">
        <v>58</v>
      </c>
      <c r="E2290" t="s">
        <v>23</v>
      </c>
      <c r="F2290" t="s">
        <v>26</v>
      </c>
      <c r="H2290" t="s">
        <v>19</v>
      </c>
      <c r="J2290">
        <v>6</v>
      </c>
      <c r="K2290">
        <v>8</v>
      </c>
      <c r="M2290" t="s">
        <v>22</v>
      </c>
    </row>
    <row r="2291" spans="1:17" x14ac:dyDescent="0.25">
      <c r="A2291">
        <v>0</v>
      </c>
      <c r="B2291" t="s">
        <v>93</v>
      </c>
      <c r="C2291" t="s">
        <v>37</v>
      </c>
      <c r="D2291" t="s">
        <v>58</v>
      </c>
      <c r="E2291" t="s">
        <v>20</v>
      </c>
      <c r="F2291" t="s">
        <v>74</v>
      </c>
      <c r="J2291">
        <v>0.25</v>
      </c>
      <c r="K2291">
        <v>0.33</v>
      </c>
      <c r="M2291" t="s">
        <v>75</v>
      </c>
      <c r="N2291" t="s">
        <v>24</v>
      </c>
      <c r="O2291" t="s">
        <v>29</v>
      </c>
      <c r="P2291">
        <v>2500</v>
      </c>
      <c r="Q2291" t="str">
        <f>VLOOKUP(A2291&amp;C2291&amp;D2291,Sheet2!$A$1:$AX$1496,23,FALSE)</f>
        <v>LocationType.BarRestaurant:0;LocationType.Park:0.3;LocationType.Recreation:0;LocationType.Accommodation:0.7;</v>
      </c>
    </row>
    <row r="2292" spans="1:17" x14ac:dyDescent="0.25">
      <c r="A2292">
        <v>0</v>
      </c>
      <c r="B2292" t="s">
        <v>93</v>
      </c>
      <c r="C2292" t="s">
        <v>37</v>
      </c>
      <c r="D2292" t="s">
        <v>58</v>
      </c>
      <c r="E2292" t="s">
        <v>30</v>
      </c>
      <c r="F2292" t="s">
        <v>26</v>
      </c>
      <c r="H2292" t="s">
        <v>19</v>
      </c>
      <c r="J2292">
        <v>4</v>
      </c>
      <c r="K2292">
        <v>5.5</v>
      </c>
      <c r="M2292" t="s">
        <v>24</v>
      </c>
    </row>
    <row r="2293" spans="1:17" x14ac:dyDescent="0.25">
      <c r="A2293">
        <v>0</v>
      </c>
      <c r="B2293" t="s">
        <v>93</v>
      </c>
      <c r="C2293" t="s">
        <v>37</v>
      </c>
      <c r="D2293" t="s">
        <v>58</v>
      </c>
      <c r="E2293" t="s">
        <v>20</v>
      </c>
      <c r="F2293" t="s">
        <v>74</v>
      </c>
      <c r="J2293">
        <v>0.25</v>
      </c>
      <c r="K2293">
        <v>0.33</v>
      </c>
      <c r="M2293" t="s">
        <v>75</v>
      </c>
      <c r="N2293" t="s">
        <v>24</v>
      </c>
      <c r="O2293" t="s">
        <v>21</v>
      </c>
      <c r="P2293">
        <v>1000</v>
      </c>
    </row>
    <row r="2294" spans="1:17" x14ac:dyDescent="0.25">
      <c r="A2294">
        <v>0</v>
      </c>
      <c r="B2294" t="s">
        <v>93</v>
      </c>
      <c r="C2294" t="s">
        <v>37</v>
      </c>
      <c r="D2294" t="s">
        <v>58</v>
      </c>
      <c r="E2294" t="s">
        <v>28</v>
      </c>
      <c r="F2294" t="s">
        <v>26</v>
      </c>
      <c r="H2294" t="s">
        <v>27</v>
      </c>
      <c r="I2294">
        <v>0.75</v>
      </c>
      <c r="J2294">
        <v>0.5</v>
      </c>
      <c r="K2294">
        <v>1</v>
      </c>
      <c r="M2294" t="s">
        <v>21</v>
      </c>
    </row>
    <row r="2295" spans="1:17" x14ac:dyDescent="0.25">
      <c r="A2295">
        <v>0</v>
      </c>
      <c r="B2295" t="s">
        <v>93</v>
      </c>
      <c r="C2295" t="s">
        <v>37</v>
      </c>
      <c r="D2295" t="s">
        <v>58</v>
      </c>
      <c r="E2295" t="s">
        <v>20</v>
      </c>
      <c r="F2295" t="s">
        <v>74</v>
      </c>
      <c r="J2295">
        <v>0.25</v>
      </c>
      <c r="K2295">
        <v>0.33</v>
      </c>
      <c r="M2295" t="s">
        <v>75</v>
      </c>
      <c r="N2295" t="s">
        <v>24</v>
      </c>
      <c r="O2295" t="s">
        <v>21</v>
      </c>
    </row>
    <row r="2296" spans="1:17" x14ac:dyDescent="0.25">
      <c r="A2296">
        <v>0</v>
      </c>
      <c r="B2296" t="s">
        <v>93</v>
      </c>
      <c r="C2296" t="s">
        <v>37</v>
      </c>
      <c r="D2296" t="s">
        <v>58</v>
      </c>
      <c r="E2296" t="s">
        <v>18</v>
      </c>
      <c r="F2296" t="s">
        <v>31</v>
      </c>
      <c r="G2296">
        <v>24</v>
      </c>
      <c r="M2296" t="s">
        <v>21</v>
      </c>
    </row>
    <row r="2297" spans="1:17" x14ac:dyDescent="0.25">
      <c r="A2297">
        <v>0</v>
      </c>
      <c r="B2297" t="s">
        <v>41</v>
      </c>
      <c r="C2297" t="s">
        <v>17</v>
      </c>
      <c r="D2297" t="s">
        <v>58</v>
      </c>
      <c r="E2297" t="s">
        <v>18</v>
      </c>
      <c r="F2297" t="s">
        <v>26</v>
      </c>
      <c r="H2297" t="s">
        <v>27</v>
      </c>
      <c r="I2297">
        <v>7.5</v>
      </c>
      <c r="J2297">
        <v>6</v>
      </c>
      <c r="K2297">
        <v>8</v>
      </c>
      <c r="M2297" t="s">
        <v>21</v>
      </c>
    </row>
    <row r="2298" spans="1:17" x14ac:dyDescent="0.25">
      <c r="A2298">
        <v>0</v>
      </c>
      <c r="B2298" t="s">
        <v>41</v>
      </c>
      <c r="C2298" t="s">
        <v>17</v>
      </c>
      <c r="D2298" t="s">
        <v>58</v>
      </c>
      <c r="E2298" t="s">
        <v>20</v>
      </c>
      <c r="F2298" t="s">
        <v>74</v>
      </c>
      <c r="J2298">
        <v>0.25</v>
      </c>
      <c r="K2298">
        <v>0.33</v>
      </c>
      <c r="M2298" t="s">
        <v>75</v>
      </c>
      <c r="N2298" t="s">
        <v>21</v>
      </c>
      <c r="O2298" t="s">
        <v>22</v>
      </c>
    </row>
    <row r="2299" spans="1:17" x14ac:dyDescent="0.25">
      <c r="A2299">
        <v>0</v>
      </c>
      <c r="B2299" t="s">
        <v>41</v>
      </c>
      <c r="C2299" t="s">
        <v>17</v>
      </c>
      <c r="D2299" t="s">
        <v>58</v>
      </c>
      <c r="E2299" t="s">
        <v>23</v>
      </c>
      <c r="F2299" t="s">
        <v>26</v>
      </c>
      <c r="H2299" t="s">
        <v>19</v>
      </c>
      <c r="J2299">
        <v>6</v>
      </c>
      <c r="K2299">
        <v>8</v>
      </c>
      <c r="M2299" t="s">
        <v>22</v>
      </c>
    </row>
    <row r="2300" spans="1:17" x14ac:dyDescent="0.25">
      <c r="A2300">
        <v>0</v>
      </c>
      <c r="B2300" t="s">
        <v>41</v>
      </c>
      <c r="C2300" t="s">
        <v>17</v>
      </c>
      <c r="D2300" t="s">
        <v>58</v>
      </c>
      <c r="E2300" t="s">
        <v>20</v>
      </c>
      <c r="F2300" t="s">
        <v>74</v>
      </c>
      <c r="J2300">
        <v>0.25</v>
      </c>
      <c r="K2300">
        <v>0.33</v>
      </c>
      <c r="M2300" t="s">
        <v>75</v>
      </c>
      <c r="N2300" t="s">
        <v>24</v>
      </c>
      <c r="O2300" t="s">
        <v>29</v>
      </c>
      <c r="P2300">
        <v>2500</v>
      </c>
      <c r="Q2300" t="str">
        <f>VLOOKUP(A2300&amp;C2300&amp;D2300,Sheet2!$A$1:$AX$1496,23,FALSE)</f>
        <v>LocationType.BarRestaurant:0;LocationType.Park:0.3;LocationType.Recreation:0;LocationType.Accommodation:0.7;</v>
      </c>
    </row>
    <row r="2301" spans="1:17" x14ac:dyDescent="0.25">
      <c r="A2301">
        <v>0</v>
      </c>
      <c r="B2301" t="s">
        <v>41</v>
      </c>
      <c r="C2301" t="s">
        <v>17</v>
      </c>
      <c r="D2301" t="s">
        <v>58</v>
      </c>
      <c r="E2301" t="s">
        <v>30</v>
      </c>
      <c r="F2301" t="s">
        <v>26</v>
      </c>
      <c r="H2301" t="s">
        <v>19</v>
      </c>
      <c r="J2301">
        <v>1</v>
      </c>
      <c r="K2301">
        <v>2</v>
      </c>
      <c r="M2301" t="s">
        <v>24</v>
      </c>
    </row>
    <row r="2302" spans="1:17" x14ac:dyDescent="0.25">
      <c r="A2302">
        <v>0</v>
      </c>
      <c r="B2302" t="s">
        <v>41</v>
      </c>
      <c r="C2302" t="s">
        <v>17</v>
      </c>
      <c r="D2302" t="s">
        <v>58</v>
      </c>
      <c r="E2302" t="s">
        <v>20</v>
      </c>
      <c r="F2302" t="s">
        <v>74</v>
      </c>
      <c r="J2302">
        <v>0.25</v>
      </c>
      <c r="K2302">
        <v>0.33</v>
      </c>
      <c r="M2302" t="s">
        <v>75</v>
      </c>
      <c r="N2302" t="s">
        <v>24</v>
      </c>
      <c r="O2302" t="s">
        <v>21</v>
      </c>
      <c r="P2302">
        <v>1000</v>
      </c>
    </row>
    <row r="2303" spans="1:17" x14ac:dyDescent="0.25">
      <c r="A2303">
        <v>0</v>
      </c>
      <c r="B2303" t="s">
        <v>41</v>
      </c>
      <c r="C2303" t="s">
        <v>17</v>
      </c>
      <c r="D2303" t="s">
        <v>58</v>
      </c>
      <c r="E2303" t="s">
        <v>28</v>
      </c>
      <c r="F2303" t="s">
        <v>26</v>
      </c>
      <c r="H2303" t="s">
        <v>27</v>
      </c>
      <c r="I2303">
        <v>0.75</v>
      </c>
      <c r="J2303">
        <v>0.5</v>
      </c>
      <c r="K2303">
        <v>1</v>
      </c>
      <c r="M2303" t="s">
        <v>21</v>
      </c>
    </row>
    <row r="2304" spans="1:17" x14ac:dyDescent="0.25">
      <c r="A2304">
        <v>0</v>
      </c>
      <c r="B2304" t="s">
        <v>41</v>
      </c>
      <c r="C2304" t="s">
        <v>17</v>
      </c>
      <c r="D2304" t="s">
        <v>58</v>
      </c>
      <c r="E2304" t="s">
        <v>20</v>
      </c>
      <c r="F2304" t="s">
        <v>74</v>
      </c>
      <c r="J2304">
        <v>0.25</v>
      </c>
      <c r="K2304">
        <v>0.33</v>
      </c>
      <c r="M2304" t="s">
        <v>75</v>
      </c>
      <c r="N2304" t="s">
        <v>24</v>
      </c>
      <c r="O2304" t="s">
        <v>21</v>
      </c>
    </row>
    <row r="2305" spans="1:17" x14ac:dyDescent="0.25">
      <c r="A2305">
        <v>0</v>
      </c>
      <c r="B2305" t="s">
        <v>41</v>
      </c>
      <c r="C2305" t="s">
        <v>17</v>
      </c>
      <c r="D2305" t="s">
        <v>58</v>
      </c>
      <c r="E2305" t="s">
        <v>18</v>
      </c>
      <c r="F2305" t="s">
        <v>31</v>
      </c>
      <c r="G2305">
        <v>24</v>
      </c>
      <c r="M2305" t="s">
        <v>21</v>
      </c>
    </row>
    <row r="2306" spans="1:17" x14ac:dyDescent="0.25">
      <c r="A2306">
        <v>0</v>
      </c>
      <c r="B2306" t="s">
        <v>41</v>
      </c>
      <c r="C2306" t="s">
        <v>36</v>
      </c>
      <c r="D2306" t="s">
        <v>58</v>
      </c>
      <c r="E2306" t="s">
        <v>18</v>
      </c>
      <c r="F2306" t="s">
        <v>26</v>
      </c>
      <c r="H2306" t="s">
        <v>19</v>
      </c>
      <c r="J2306">
        <v>8</v>
      </c>
      <c r="K2306">
        <v>10</v>
      </c>
      <c r="M2306" t="s">
        <v>21</v>
      </c>
    </row>
    <row r="2307" spans="1:17" x14ac:dyDescent="0.25">
      <c r="A2307">
        <v>0</v>
      </c>
      <c r="B2307" t="s">
        <v>41</v>
      </c>
      <c r="C2307" t="s">
        <v>36</v>
      </c>
      <c r="D2307" t="s">
        <v>58</v>
      </c>
      <c r="E2307" t="s">
        <v>20</v>
      </c>
      <c r="F2307" t="s">
        <v>74</v>
      </c>
      <c r="J2307">
        <v>0.25</v>
      </c>
      <c r="K2307">
        <v>0.33</v>
      </c>
      <c r="M2307" t="s">
        <v>75</v>
      </c>
      <c r="N2307" t="s">
        <v>21</v>
      </c>
      <c r="O2307" t="s">
        <v>29</v>
      </c>
      <c r="P2307">
        <v>2500</v>
      </c>
      <c r="Q2307" t="str">
        <f>VLOOKUP(A2307&amp;C2307&amp;D2307,Sheet2!$A$1:$AX$1496,23,FALSE)</f>
        <v>LocationType.BarRestaurant:0;LocationType.Park:0.2;LocationType.Recreation:0;LocationType.Accommodation:0.8;</v>
      </c>
    </row>
    <row r="2308" spans="1:17" x14ac:dyDescent="0.25">
      <c r="A2308">
        <v>0</v>
      </c>
      <c r="B2308" t="s">
        <v>41</v>
      </c>
      <c r="C2308" t="s">
        <v>36</v>
      </c>
      <c r="D2308" t="s">
        <v>58</v>
      </c>
      <c r="E2308" t="s">
        <v>30</v>
      </c>
      <c r="F2308" t="s">
        <v>26</v>
      </c>
      <c r="H2308" t="s">
        <v>19</v>
      </c>
      <c r="J2308">
        <v>2</v>
      </c>
      <c r="K2308">
        <v>4</v>
      </c>
      <c r="M2308" t="s">
        <v>24</v>
      </c>
    </row>
    <row r="2309" spans="1:17" x14ac:dyDescent="0.25">
      <c r="A2309">
        <v>0</v>
      </c>
      <c r="B2309" t="s">
        <v>41</v>
      </c>
      <c r="C2309" t="s">
        <v>36</v>
      </c>
      <c r="D2309" t="s">
        <v>58</v>
      </c>
      <c r="E2309" t="s">
        <v>20</v>
      </c>
      <c r="F2309" t="s">
        <v>74</v>
      </c>
      <c r="J2309">
        <v>0.25</v>
      </c>
      <c r="K2309">
        <v>0.33</v>
      </c>
      <c r="M2309" t="s">
        <v>75</v>
      </c>
      <c r="N2309" t="s">
        <v>24</v>
      </c>
      <c r="O2309" t="s">
        <v>21</v>
      </c>
    </row>
    <row r="2310" spans="1:17" x14ac:dyDescent="0.25">
      <c r="A2310">
        <v>0</v>
      </c>
      <c r="B2310" t="s">
        <v>41</v>
      </c>
      <c r="C2310" t="s">
        <v>36</v>
      </c>
      <c r="D2310" t="s">
        <v>58</v>
      </c>
      <c r="E2310" t="s">
        <v>28</v>
      </c>
      <c r="F2310" t="s">
        <v>26</v>
      </c>
      <c r="H2310" t="s">
        <v>27</v>
      </c>
      <c r="I2310">
        <v>1</v>
      </c>
      <c r="J2310">
        <v>0.5</v>
      </c>
      <c r="K2310">
        <v>2</v>
      </c>
      <c r="M2310" t="s">
        <v>21</v>
      </c>
    </row>
    <row r="2311" spans="1:17" x14ac:dyDescent="0.25">
      <c r="A2311">
        <v>0</v>
      </c>
      <c r="B2311" t="s">
        <v>41</v>
      </c>
      <c r="C2311" t="s">
        <v>36</v>
      </c>
      <c r="D2311" t="s">
        <v>58</v>
      </c>
      <c r="E2311" t="s">
        <v>18</v>
      </c>
      <c r="F2311" t="s">
        <v>31</v>
      </c>
      <c r="G2311">
        <v>24</v>
      </c>
      <c r="M2311" t="s">
        <v>21</v>
      </c>
    </row>
    <row r="2312" spans="1:17" x14ac:dyDescent="0.25">
      <c r="A2312">
        <v>0</v>
      </c>
      <c r="B2312" t="s">
        <v>41</v>
      </c>
      <c r="C2312" t="s">
        <v>38</v>
      </c>
      <c r="D2312" t="s">
        <v>58</v>
      </c>
      <c r="E2312" t="s">
        <v>18</v>
      </c>
      <c r="F2312" t="s">
        <v>26</v>
      </c>
      <c r="H2312" t="s">
        <v>19</v>
      </c>
      <c r="J2312">
        <v>8</v>
      </c>
      <c r="K2312">
        <v>14</v>
      </c>
      <c r="M2312" t="s">
        <v>21</v>
      </c>
    </row>
    <row r="2313" spans="1:17" x14ac:dyDescent="0.25">
      <c r="A2313">
        <v>0</v>
      </c>
      <c r="B2313" t="s">
        <v>41</v>
      </c>
      <c r="C2313" t="s">
        <v>38</v>
      </c>
      <c r="D2313" t="s">
        <v>58</v>
      </c>
      <c r="E2313" t="s">
        <v>28</v>
      </c>
      <c r="F2313" t="s">
        <v>26</v>
      </c>
      <c r="H2313" t="s">
        <v>27</v>
      </c>
      <c r="I2313">
        <v>1</v>
      </c>
      <c r="J2313">
        <v>0.5</v>
      </c>
      <c r="K2313">
        <v>2</v>
      </c>
      <c r="M2313" t="s">
        <v>21</v>
      </c>
    </row>
    <row r="2314" spans="1:17" x14ac:dyDescent="0.25">
      <c r="A2314">
        <v>0</v>
      </c>
      <c r="B2314" t="s">
        <v>41</v>
      </c>
      <c r="C2314" t="s">
        <v>38</v>
      </c>
      <c r="D2314" t="s">
        <v>58</v>
      </c>
      <c r="E2314" t="s">
        <v>18</v>
      </c>
      <c r="F2314" t="s">
        <v>31</v>
      </c>
      <c r="G2314">
        <v>24</v>
      </c>
      <c r="M2314" t="s">
        <v>21</v>
      </c>
    </row>
    <row r="2315" spans="1:17" x14ac:dyDescent="0.25">
      <c r="A2315">
        <v>0</v>
      </c>
      <c r="B2315" t="s">
        <v>41</v>
      </c>
      <c r="C2315" t="s">
        <v>37</v>
      </c>
      <c r="D2315" t="s">
        <v>58</v>
      </c>
      <c r="E2315" t="s">
        <v>18</v>
      </c>
      <c r="F2315" t="s">
        <v>26</v>
      </c>
      <c r="H2315" t="s">
        <v>27</v>
      </c>
      <c r="I2315">
        <v>7.5</v>
      </c>
      <c r="J2315">
        <v>6</v>
      </c>
      <c r="K2315">
        <v>8</v>
      </c>
      <c r="M2315" t="s">
        <v>21</v>
      </c>
    </row>
    <row r="2316" spans="1:17" x14ac:dyDescent="0.25">
      <c r="A2316">
        <v>0</v>
      </c>
      <c r="B2316" t="s">
        <v>41</v>
      </c>
      <c r="C2316" t="s">
        <v>37</v>
      </c>
      <c r="D2316" t="s">
        <v>58</v>
      </c>
      <c r="E2316" t="s">
        <v>20</v>
      </c>
      <c r="F2316" t="s">
        <v>74</v>
      </c>
      <c r="J2316">
        <v>0.25</v>
      </c>
      <c r="K2316">
        <v>0.33</v>
      </c>
      <c r="M2316" t="s">
        <v>75</v>
      </c>
      <c r="N2316" t="s">
        <v>21</v>
      </c>
      <c r="O2316" t="s">
        <v>22</v>
      </c>
    </row>
    <row r="2317" spans="1:17" x14ac:dyDescent="0.25">
      <c r="A2317">
        <v>0</v>
      </c>
      <c r="B2317" t="s">
        <v>41</v>
      </c>
      <c r="C2317" t="s">
        <v>37</v>
      </c>
      <c r="D2317" t="s">
        <v>58</v>
      </c>
      <c r="E2317" t="s">
        <v>23</v>
      </c>
      <c r="F2317" t="s">
        <v>26</v>
      </c>
      <c r="H2317" t="s">
        <v>19</v>
      </c>
      <c r="J2317">
        <v>6</v>
      </c>
      <c r="K2317">
        <v>8</v>
      </c>
      <c r="M2317" t="s">
        <v>22</v>
      </c>
    </row>
    <row r="2318" spans="1:17" x14ac:dyDescent="0.25">
      <c r="A2318">
        <v>0</v>
      </c>
      <c r="B2318" t="s">
        <v>41</v>
      </c>
      <c r="C2318" t="s">
        <v>37</v>
      </c>
      <c r="D2318" t="s">
        <v>58</v>
      </c>
      <c r="E2318" t="s">
        <v>20</v>
      </c>
      <c r="F2318" t="s">
        <v>74</v>
      </c>
      <c r="J2318">
        <v>0.25</v>
      </c>
      <c r="K2318">
        <v>0.33</v>
      </c>
      <c r="M2318" t="s">
        <v>75</v>
      </c>
      <c r="N2318" t="s">
        <v>24</v>
      </c>
      <c r="O2318" t="s">
        <v>29</v>
      </c>
      <c r="P2318">
        <v>2500</v>
      </c>
      <c r="Q2318" t="str">
        <f>VLOOKUP(A2318&amp;C2318&amp;D2318,Sheet2!$A$1:$AX$1496,23,FALSE)</f>
        <v>LocationType.BarRestaurant:0;LocationType.Park:0.3;LocationType.Recreation:0;LocationType.Accommodation:0.7;</v>
      </c>
    </row>
    <row r="2319" spans="1:17" x14ac:dyDescent="0.25">
      <c r="A2319">
        <v>0</v>
      </c>
      <c r="B2319" t="s">
        <v>41</v>
      </c>
      <c r="C2319" t="s">
        <v>37</v>
      </c>
      <c r="D2319" t="s">
        <v>58</v>
      </c>
      <c r="E2319" t="s">
        <v>30</v>
      </c>
      <c r="F2319" t="s">
        <v>26</v>
      </c>
      <c r="H2319" t="s">
        <v>19</v>
      </c>
      <c r="J2319">
        <v>4</v>
      </c>
      <c r="K2319">
        <v>5.5</v>
      </c>
      <c r="M2319" t="s">
        <v>24</v>
      </c>
    </row>
    <row r="2320" spans="1:17" x14ac:dyDescent="0.25">
      <c r="A2320">
        <v>0</v>
      </c>
      <c r="B2320" t="s">
        <v>41</v>
      </c>
      <c r="C2320" t="s">
        <v>37</v>
      </c>
      <c r="D2320" t="s">
        <v>58</v>
      </c>
      <c r="E2320" t="s">
        <v>20</v>
      </c>
      <c r="F2320" t="s">
        <v>74</v>
      </c>
      <c r="J2320">
        <v>0.25</v>
      </c>
      <c r="K2320">
        <v>0.33</v>
      </c>
      <c r="M2320" t="s">
        <v>75</v>
      </c>
      <c r="N2320" t="s">
        <v>24</v>
      </c>
      <c r="O2320" t="s">
        <v>21</v>
      </c>
      <c r="P2320">
        <v>1000</v>
      </c>
    </row>
    <row r="2321" spans="1:17" x14ac:dyDescent="0.25">
      <c r="A2321">
        <v>0</v>
      </c>
      <c r="B2321" t="s">
        <v>41</v>
      </c>
      <c r="C2321" t="s">
        <v>37</v>
      </c>
      <c r="D2321" t="s">
        <v>58</v>
      </c>
      <c r="E2321" t="s">
        <v>28</v>
      </c>
      <c r="F2321" t="s">
        <v>26</v>
      </c>
      <c r="H2321" t="s">
        <v>27</v>
      </c>
      <c r="I2321">
        <v>0.75</v>
      </c>
      <c r="J2321">
        <v>0.5</v>
      </c>
      <c r="K2321">
        <v>1</v>
      </c>
      <c r="M2321" t="s">
        <v>21</v>
      </c>
    </row>
    <row r="2322" spans="1:17" x14ac:dyDescent="0.25">
      <c r="A2322">
        <v>0</v>
      </c>
      <c r="B2322" t="s">
        <v>41</v>
      </c>
      <c r="C2322" t="s">
        <v>37</v>
      </c>
      <c r="D2322" t="s">
        <v>58</v>
      </c>
      <c r="E2322" t="s">
        <v>20</v>
      </c>
      <c r="F2322" t="s">
        <v>74</v>
      </c>
      <c r="J2322">
        <v>0.25</v>
      </c>
      <c r="K2322">
        <v>0.33</v>
      </c>
      <c r="M2322" t="s">
        <v>75</v>
      </c>
      <c r="N2322" t="s">
        <v>24</v>
      </c>
      <c r="O2322" t="s">
        <v>21</v>
      </c>
    </row>
    <row r="2323" spans="1:17" x14ac:dyDescent="0.25">
      <c r="A2323">
        <v>0</v>
      </c>
      <c r="B2323" t="s">
        <v>41</v>
      </c>
      <c r="C2323" t="s">
        <v>37</v>
      </c>
      <c r="D2323" t="s">
        <v>58</v>
      </c>
      <c r="E2323" t="s">
        <v>18</v>
      </c>
      <c r="F2323" t="s">
        <v>31</v>
      </c>
      <c r="G2323">
        <v>24</v>
      </c>
      <c r="M2323" t="s">
        <v>21</v>
      </c>
    </row>
    <row r="2324" spans="1:17" x14ac:dyDescent="0.25">
      <c r="A2324">
        <v>0</v>
      </c>
      <c r="B2324" t="s">
        <v>91</v>
      </c>
      <c r="C2324" t="s">
        <v>17</v>
      </c>
      <c r="D2324" t="s">
        <v>58</v>
      </c>
      <c r="E2324" t="s">
        <v>18</v>
      </c>
      <c r="F2324" t="s">
        <v>26</v>
      </c>
      <c r="H2324" t="s">
        <v>27</v>
      </c>
      <c r="I2324">
        <v>7.5</v>
      </c>
      <c r="J2324">
        <v>6</v>
      </c>
      <c r="K2324">
        <v>8</v>
      </c>
      <c r="M2324" t="s">
        <v>21</v>
      </c>
    </row>
    <row r="2325" spans="1:17" x14ac:dyDescent="0.25">
      <c r="A2325">
        <v>0</v>
      </c>
      <c r="B2325" t="s">
        <v>91</v>
      </c>
      <c r="C2325" t="s">
        <v>17</v>
      </c>
      <c r="D2325" t="s">
        <v>58</v>
      </c>
      <c r="E2325" t="s">
        <v>20</v>
      </c>
      <c r="F2325" t="s">
        <v>74</v>
      </c>
      <c r="J2325">
        <v>0.25</v>
      </c>
      <c r="K2325">
        <v>0.33</v>
      </c>
      <c r="M2325" t="s">
        <v>75</v>
      </c>
      <c r="N2325" t="s">
        <v>21</v>
      </c>
      <c r="O2325" t="s">
        <v>22</v>
      </c>
    </row>
    <row r="2326" spans="1:17" x14ac:dyDescent="0.25">
      <c r="A2326">
        <v>0</v>
      </c>
      <c r="B2326" t="s">
        <v>91</v>
      </c>
      <c r="C2326" t="s">
        <v>17</v>
      </c>
      <c r="D2326" t="s">
        <v>58</v>
      </c>
      <c r="E2326" t="s">
        <v>23</v>
      </c>
      <c r="F2326" t="s">
        <v>26</v>
      </c>
      <c r="H2326" t="s">
        <v>19</v>
      </c>
      <c r="J2326">
        <v>6</v>
      </c>
      <c r="K2326">
        <v>8</v>
      </c>
      <c r="M2326" t="s">
        <v>22</v>
      </c>
    </row>
    <row r="2327" spans="1:17" x14ac:dyDescent="0.25">
      <c r="A2327">
        <v>0</v>
      </c>
      <c r="B2327" t="s">
        <v>91</v>
      </c>
      <c r="C2327" t="s">
        <v>17</v>
      </c>
      <c r="D2327" t="s">
        <v>58</v>
      </c>
      <c r="E2327" t="s">
        <v>20</v>
      </c>
      <c r="F2327" t="s">
        <v>74</v>
      </c>
      <c r="J2327">
        <v>0.25</v>
      </c>
      <c r="K2327">
        <v>0.33</v>
      </c>
      <c r="M2327" t="s">
        <v>75</v>
      </c>
      <c r="N2327" t="s">
        <v>24</v>
      </c>
      <c r="O2327" t="s">
        <v>29</v>
      </c>
      <c r="P2327">
        <v>2500</v>
      </c>
      <c r="Q2327" t="str">
        <f>VLOOKUP(A2327&amp;C2327&amp;D2327,Sheet2!$A$1:$AX$1496,23,FALSE)</f>
        <v>LocationType.BarRestaurant:0;LocationType.Park:0.3;LocationType.Recreation:0;LocationType.Accommodation:0.7;</v>
      </c>
    </row>
    <row r="2328" spans="1:17" x14ac:dyDescent="0.25">
      <c r="A2328">
        <v>0</v>
      </c>
      <c r="B2328" t="s">
        <v>91</v>
      </c>
      <c r="C2328" t="s">
        <v>17</v>
      </c>
      <c r="D2328" t="s">
        <v>58</v>
      </c>
      <c r="E2328" t="s">
        <v>30</v>
      </c>
      <c r="F2328" t="s">
        <v>26</v>
      </c>
      <c r="H2328" t="s">
        <v>19</v>
      </c>
      <c r="J2328">
        <v>1</v>
      </c>
      <c r="K2328">
        <v>2</v>
      </c>
      <c r="M2328" t="s">
        <v>24</v>
      </c>
    </row>
    <row r="2329" spans="1:17" x14ac:dyDescent="0.25">
      <c r="A2329">
        <v>0</v>
      </c>
      <c r="B2329" t="s">
        <v>91</v>
      </c>
      <c r="C2329" t="s">
        <v>17</v>
      </c>
      <c r="D2329" t="s">
        <v>58</v>
      </c>
      <c r="E2329" t="s">
        <v>20</v>
      </c>
      <c r="F2329" t="s">
        <v>74</v>
      </c>
      <c r="J2329">
        <v>0.25</v>
      </c>
      <c r="K2329">
        <v>0.33</v>
      </c>
      <c r="M2329" t="s">
        <v>75</v>
      </c>
      <c r="N2329" t="s">
        <v>24</v>
      </c>
      <c r="O2329" t="s">
        <v>21</v>
      </c>
      <c r="P2329">
        <v>1000</v>
      </c>
    </row>
    <row r="2330" spans="1:17" x14ac:dyDescent="0.25">
      <c r="A2330">
        <v>0</v>
      </c>
      <c r="B2330" t="s">
        <v>91</v>
      </c>
      <c r="C2330" t="s">
        <v>17</v>
      </c>
      <c r="D2330" t="s">
        <v>58</v>
      </c>
      <c r="E2330" t="s">
        <v>28</v>
      </c>
      <c r="F2330" t="s">
        <v>26</v>
      </c>
      <c r="H2330" t="s">
        <v>27</v>
      </c>
      <c r="I2330">
        <v>0.75</v>
      </c>
      <c r="J2330">
        <v>0.5</v>
      </c>
      <c r="K2330">
        <v>1</v>
      </c>
      <c r="M2330" t="s">
        <v>21</v>
      </c>
    </row>
    <row r="2331" spans="1:17" x14ac:dyDescent="0.25">
      <c r="A2331">
        <v>0</v>
      </c>
      <c r="B2331" t="s">
        <v>91</v>
      </c>
      <c r="C2331" t="s">
        <v>17</v>
      </c>
      <c r="D2331" t="s">
        <v>58</v>
      </c>
      <c r="E2331" t="s">
        <v>20</v>
      </c>
      <c r="F2331" t="s">
        <v>74</v>
      </c>
      <c r="J2331">
        <v>0.25</v>
      </c>
      <c r="K2331">
        <v>0.33</v>
      </c>
      <c r="M2331" t="s">
        <v>75</v>
      </c>
      <c r="N2331" t="s">
        <v>24</v>
      </c>
      <c r="O2331" t="s">
        <v>21</v>
      </c>
    </row>
    <row r="2332" spans="1:17" x14ac:dyDescent="0.25">
      <c r="A2332">
        <v>0</v>
      </c>
      <c r="B2332" t="s">
        <v>91</v>
      </c>
      <c r="C2332" t="s">
        <v>17</v>
      </c>
      <c r="D2332" t="s">
        <v>58</v>
      </c>
      <c r="E2332" t="s">
        <v>18</v>
      </c>
      <c r="F2332" t="s">
        <v>31</v>
      </c>
      <c r="G2332">
        <v>24</v>
      </c>
      <c r="M2332" t="s">
        <v>21</v>
      </c>
    </row>
    <row r="2333" spans="1:17" x14ac:dyDescent="0.25">
      <c r="A2333">
        <v>0</v>
      </c>
      <c r="B2333" t="s">
        <v>91</v>
      </c>
      <c r="C2333" t="s">
        <v>36</v>
      </c>
      <c r="D2333" t="s">
        <v>58</v>
      </c>
      <c r="E2333" t="s">
        <v>18</v>
      </c>
      <c r="F2333" t="s">
        <v>26</v>
      </c>
      <c r="H2333" t="s">
        <v>19</v>
      </c>
      <c r="J2333">
        <v>8</v>
      </c>
      <c r="K2333">
        <v>10</v>
      </c>
      <c r="M2333" t="s">
        <v>21</v>
      </c>
    </row>
    <row r="2334" spans="1:17" x14ac:dyDescent="0.25">
      <c r="A2334">
        <v>0</v>
      </c>
      <c r="B2334" t="s">
        <v>91</v>
      </c>
      <c r="C2334" t="s">
        <v>36</v>
      </c>
      <c r="D2334" t="s">
        <v>58</v>
      </c>
      <c r="E2334" t="s">
        <v>20</v>
      </c>
      <c r="F2334" t="s">
        <v>74</v>
      </c>
      <c r="J2334">
        <v>0.25</v>
      </c>
      <c r="K2334">
        <v>0.33</v>
      </c>
      <c r="M2334" t="s">
        <v>75</v>
      </c>
      <c r="N2334" t="s">
        <v>21</v>
      </c>
      <c r="O2334" t="s">
        <v>29</v>
      </c>
      <c r="P2334">
        <v>2500</v>
      </c>
      <c r="Q2334" t="str">
        <f>VLOOKUP(A2334&amp;C2334&amp;D2334,Sheet2!$A$1:$AX$1496,23,FALSE)</f>
        <v>LocationType.BarRestaurant:0;LocationType.Park:0.2;LocationType.Recreation:0;LocationType.Accommodation:0.8;</v>
      </c>
    </row>
    <row r="2335" spans="1:17" x14ac:dyDescent="0.25">
      <c r="A2335">
        <v>0</v>
      </c>
      <c r="B2335" t="s">
        <v>91</v>
      </c>
      <c r="C2335" t="s">
        <v>36</v>
      </c>
      <c r="D2335" t="s">
        <v>58</v>
      </c>
      <c r="E2335" t="s">
        <v>30</v>
      </c>
      <c r="F2335" t="s">
        <v>26</v>
      </c>
      <c r="H2335" t="s">
        <v>19</v>
      </c>
      <c r="J2335">
        <v>2</v>
      </c>
      <c r="K2335">
        <v>4</v>
      </c>
      <c r="M2335" t="s">
        <v>24</v>
      </c>
    </row>
    <row r="2336" spans="1:17" x14ac:dyDescent="0.25">
      <c r="A2336">
        <v>0</v>
      </c>
      <c r="B2336" t="s">
        <v>91</v>
      </c>
      <c r="C2336" t="s">
        <v>36</v>
      </c>
      <c r="D2336" t="s">
        <v>58</v>
      </c>
      <c r="E2336" t="s">
        <v>20</v>
      </c>
      <c r="F2336" t="s">
        <v>74</v>
      </c>
      <c r="J2336">
        <v>0.25</v>
      </c>
      <c r="K2336">
        <v>0.33</v>
      </c>
      <c r="M2336" t="s">
        <v>75</v>
      </c>
      <c r="N2336" t="s">
        <v>24</v>
      </c>
      <c r="O2336" t="s">
        <v>21</v>
      </c>
    </row>
    <row r="2337" spans="1:17" x14ac:dyDescent="0.25">
      <c r="A2337">
        <v>0</v>
      </c>
      <c r="B2337" t="s">
        <v>91</v>
      </c>
      <c r="C2337" t="s">
        <v>36</v>
      </c>
      <c r="D2337" t="s">
        <v>58</v>
      </c>
      <c r="E2337" t="s">
        <v>28</v>
      </c>
      <c r="F2337" t="s">
        <v>26</v>
      </c>
      <c r="H2337" t="s">
        <v>27</v>
      </c>
      <c r="I2337">
        <v>1</v>
      </c>
      <c r="J2337">
        <v>0.5</v>
      </c>
      <c r="K2337">
        <v>2</v>
      </c>
      <c r="M2337" t="s">
        <v>21</v>
      </c>
    </row>
    <row r="2338" spans="1:17" x14ac:dyDescent="0.25">
      <c r="A2338">
        <v>0</v>
      </c>
      <c r="B2338" t="s">
        <v>91</v>
      </c>
      <c r="C2338" t="s">
        <v>36</v>
      </c>
      <c r="D2338" t="s">
        <v>58</v>
      </c>
      <c r="E2338" t="s">
        <v>18</v>
      </c>
      <c r="F2338" t="s">
        <v>31</v>
      </c>
      <c r="G2338">
        <v>24</v>
      </c>
      <c r="M2338" t="s">
        <v>21</v>
      </c>
    </row>
    <row r="2339" spans="1:17" x14ac:dyDescent="0.25">
      <c r="A2339">
        <v>0</v>
      </c>
      <c r="B2339" t="s">
        <v>91</v>
      </c>
      <c r="C2339" t="s">
        <v>38</v>
      </c>
      <c r="D2339" t="s">
        <v>58</v>
      </c>
      <c r="E2339" t="s">
        <v>18</v>
      </c>
      <c r="F2339" t="s">
        <v>26</v>
      </c>
      <c r="H2339" t="s">
        <v>19</v>
      </c>
      <c r="J2339">
        <v>8</v>
      </c>
      <c r="K2339">
        <v>14</v>
      </c>
      <c r="M2339" t="s">
        <v>21</v>
      </c>
    </row>
    <row r="2340" spans="1:17" x14ac:dyDescent="0.25">
      <c r="A2340">
        <v>0</v>
      </c>
      <c r="B2340" t="s">
        <v>91</v>
      </c>
      <c r="C2340" t="s">
        <v>38</v>
      </c>
      <c r="D2340" t="s">
        <v>58</v>
      </c>
      <c r="E2340" t="s">
        <v>28</v>
      </c>
      <c r="F2340" t="s">
        <v>26</v>
      </c>
      <c r="H2340" t="s">
        <v>27</v>
      </c>
      <c r="I2340">
        <v>1</v>
      </c>
      <c r="J2340">
        <v>0.5</v>
      </c>
      <c r="K2340">
        <v>2</v>
      </c>
      <c r="M2340" t="s">
        <v>21</v>
      </c>
    </row>
    <row r="2341" spans="1:17" x14ac:dyDescent="0.25">
      <c r="A2341">
        <v>0</v>
      </c>
      <c r="B2341" t="s">
        <v>91</v>
      </c>
      <c r="C2341" t="s">
        <v>38</v>
      </c>
      <c r="D2341" t="s">
        <v>58</v>
      </c>
      <c r="E2341" t="s">
        <v>18</v>
      </c>
      <c r="F2341" t="s">
        <v>31</v>
      </c>
      <c r="G2341">
        <v>24</v>
      </c>
      <c r="M2341" t="s">
        <v>21</v>
      </c>
    </row>
    <row r="2342" spans="1:17" x14ac:dyDescent="0.25">
      <c r="A2342">
        <v>0</v>
      </c>
      <c r="B2342" t="s">
        <v>91</v>
      </c>
      <c r="C2342" t="s">
        <v>37</v>
      </c>
      <c r="D2342" t="s">
        <v>58</v>
      </c>
      <c r="E2342" t="s">
        <v>18</v>
      </c>
      <c r="F2342" t="s">
        <v>26</v>
      </c>
      <c r="H2342" t="s">
        <v>27</v>
      </c>
      <c r="I2342">
        <v>7.5</v>
      </c>
      <c r="J2342">
        <v>6</v>
      </c>
      <c r="K2342">
        <v>8</v>
      </c>
      <c r="M2342" t="s">
        <v>21</v>
      </c>
    </row>
    <row r="2343" spans="1:17" x14ac:dyDescent="0.25">
      <c r="A2343">
        <v>0</v>
      </c>
      <c r="B2343" t="s">
        <v>91</v>
      </c>
      <c r="C2343" t="s">
        <v>37</v>
      </c>
      <c r="D2343" t="s">
        <v>58</v>
      </c>
      <c r="E2343" t="s">
        <v>20</v>
      </c>
      <c r="F2343" t="s">
        <v>74</v>
      </c>
      <c r="J2343">
        <v>0.25</v>
      </c>
      <c r="K2343">
        <v>0.33</v>
      </c>
      <c r="M2343" t="s">
        <v>75</v>
      </c>
      <c r="N2343" t="s">
        <v>21</v>
      </c>
      <c r="O2343" t="s">
        <v>22</v>
      </c>
    </row>
    <row r="2344" spans="1:17" x14ac:dyDescent="0.25">
      <c r="A2344">
        <v>0</v>
      </c>
      <c r="B2344" t="s">
        <v>91</v>
      </c>
      <c r="C2344" t="s">
        <v>37</v>
      </c>
      <c r="D2344" t="s">
        <v>58</v>
      </c>
      <c r="E2344" t="s">
        <v>23</v>
      </c>
      <c r="F2344" t="s">
        <v>26</v>
      </c>
      <c r="H2344" t="s">
        <v>19</v>
      </c>
      <c r="J2344">
        <v>6</v>
      </c>
      <c r="K2344">
        <v>8</v>
      </c>
      <c r="M2344" t="s">
        <v>22</v>
      </c>
    </row>
    <row r="2345" spans="1:17" x14ac:dyDescent="0.25">
      <c r="A2345">
        <v>0</v>
      </c>
      <c r="B2345" t="s">
        <v>91</v>
      </c>
      <c r="C2345" t="s">
        <v>37</v>
      </c>
      <c r="D2345" t="s">
        <v>58</v>
      </c>
      <c r="E2345" t="s">
        <v>20</v>
      </c>
      <c r="F2345" t="s">
        <v>74</v>
      </c>
      <c r="J2345">
        <v>0.25</v>
      </c>
      <c r="K2345">
        <v>0.33</v>
      </c>
      <c r="M2345" t="s">
        <v>75</v>
      </c>
      <c r="N2345" t="s">
        <v>24</v>
      </c>
      <c r="O2345" t="s">
        <v>29</v>
      </c>
      <c r="P2345">
        <v>2500</v>
      </c>
      <c r="Q2345" t="str">
        <f>VLOOKUP(A2345&amp;C2345&amp;D2345,Sheet2!$A$1:$AX$1496,23,FALSE)</f>
        <v>LocationType.BarRestaurant:0;LocationType.Park:0.3;LocationType.Recreation:0;LocationType.Accommodation:0.7;</v>
      </c>
    </row>
    <row r="2346" spans="1:17" x14ac:dyDescent="0.25">
      <c r="A2346">
        <v>0</v>
      </c>
      <c r="B2346" t="s">
        <v>91</v>
      </c>
      <c r="C2346" t="s">
        <v>37</v>
      </c>
      <c r="D2346" t="s">
        <v>58</v>
      </c>
      <c r="E2346" t="s">
        <v>30</v>
      </c>
      <c r="F2346" t="s">
        <v>26</v>
      </c>
      <c r="H2346" t="s">
        <v>19</v>
      </c>
      <c r="J2346">
        <v>4</v>
      </c>
      <c r="K2346">
        <v>5.5</v>
      </c>
      <c r="M2346" t="s">
        <v>24</v>
      </c>
    </row>
    <row r="2347" spans="1:17" x14ac:dyDescent="0.25">
      <c r="A2347">
        <v>0</v>
      </c>
      <c r="B2347" t="s">
        <v>91</v>
      </c>
      <c r="C2347" t="s">
        <v>37</v>
      </c>
      <c r="D2347" t="s">
        <v>58</v>
      </c>
      <c r="E2347" t="s">
        <v>20</v>
      </c>
      <c r="F2347" t="s">
        <v>74</v>
      </c>
      <c r="J2347">
        <v>0.25</v>
      </c>
      <c r="K2347">
        <v>0.33</v>
      </c>
      <c r="M2347" t="s">
        <v>75</v>
      </c>
      <c r="N2347" t="s">
        <v>24</v>
      </c>
      <c r="O2347" t="s">
        <v>21</v>
      </c>
      <c r="P2347">
        <v>1000</v>
      </c>
    </row>
    <row r="2348" spans="1:17" x14ac:dyDescent="0.25">
      <c r="A2348">
        <v>0</v>
      </c>
      <c r="B2348" t="s">
        <v>91</v>
      </c>
      <c r="C2348" t="s">
        <v>37</v>
      </c>
      <c r="D2348" t="s">
        <v>58</v>
      </c>
      <c r="E2348" t="s">
        <v>28</v>
      </c>
      <c r="F2348" t="s">
        <v>26</v>
      </c>
      <c r="H2348" t="s">
        <v>27</v>
      </c>
      <c r="I2348">
        <v>0.75</v>
      </c>
      <c r="J2348">
        <v>0.5</v>
      </c>
      <c r="K2348">
        <v>1</v>
      </c>
      <c r="M2348" t="s">
        <v>21</v>
      </c>
    </row>
    <row r="2349" spans="1:17" x14ac:dyDescent="0.25">
      <c r="A2349">
        <v>0</v>
      </c>
      <c r="B2349" t="s">
        <v>91</v>
      </c>
      <c r="C2349" t="s">
        <v>37</v>
      </c>
      <c r="D2349" t="s">
        <v>58</v>
      </c>
      <c r="E2349" t="s">
        <v>20</v>
      </c>
      <c r="F2349" t="s">
        <v>74</v>
      </c>
      <c r="J2349">
        <v>0.25</v>
      </c>
      <c r="K2349">
        <v>0.33</v>
      </c>
      <c r="M2349" t="s">
        <v>75</v>
      </c>
      <c r="N2349" t="s">
        <v>24</v>
      </c>
      <c r="O2349" t="s">
        <v>21</v>
      </c>
    </row>
    <row r="2350" spans="1:17" x14ac:dyDescent="0.25">
      <c r="A2350">
        <v>0</v>
      </c>
      <c r="B2350" t="s">
        <v>91</v>
      </c>
      <c r="C2350" t="s">
        <v>37</v>
      </c>
      <c r="D2350" t="s">
        <v>58</v>
      </c>
      <c r="E2350" t="s">
        <v>18</v>
      </c>
      <c r="F2350" t="s">
        <v>31</v>
      </c>
      <c r="G2350">
        <v>24</v>
      </c>
      <c r="M2350" t="s">
        <v>21</v>
      </c>
    </row>
    <row r="2351" spans="1:17" x14ac:dyDescent="0.25">
      <c r="A2351">
        <v>0</v>
      </c>
      <c r="B2351" t="s">
        <v>43</v>
      </c>
      <c r="C2351" t="s">
        <v>17</v>
      </c>
      <c r="D2351" t="s">
        <v>58</v>
      </c>
      <c r="E2351" t="s">
        <v>18</v>
      </c>
      <c r="F2351" t="s">
        <v>26</v>
      </c>
      <c r="H2351" t="s">
        <v>27</v>
      </c>
      <c r="I2351">
        <v>7.5</v>
      </c>
      <c r="J2351">
        <v>6</v>
      </c>
      <c r="K2351">
        <v>8</v>
      </c>
      <c r="M2351" t="s">
        <v>21</v>
      </c>
    </row>
    <row r="2352" spans="1:17" x14ac:dyDescent="0.25">
      <c r="A2352">
        <v>0</v>
      </c>
      <c r="B2352" t="s">
        <v>43</v>
      </c>
      <c r="C2352" t="s">
        <v>17</v>
      </c>
      <c r="D2352" t="s">
        <v>58</v>
      </c>
      <c r="E2352" t="s">
        <v>20</v>
      </c>
      <c r="F2352" t="s">
        <v>74</v>
      </c>
      <c r="J2352">
        <v>0.25</v>
      </c>
      <c r="K2352">
        <v>0.33</v>
      </c>
      <c r="M2352" t="s">
        <v>75</v>
      </c>
      <c r="N2352" t="s">
        <v>21</v>
      </c>
      <c r="O2352" t="s">
        <v>22</v>
      </c>
    </row>
    <row r="2353" spans="1:17" x14ac:dyDescent="0.25">
      <c r="A2353">
        <v>0</v>
      </c>
      <c r="B2353" t="s">
        <v>43</v>
      </c>
      <c r="C2353" t="s">
        <v>17</v>
      </c>
      <c r="D2353" t="s">
        <v>58</v>
      </c>
      <c r="E2353" t="s">
        <v>23</v>
      </c>
      <c r="F2353" t="s">
        <v>26</v>
      </c>
      <c r="H2353" t="s">
        <v>19</v>
      </c>
      <c r="J2353">
        <v>6</v>
      </c>
      <c r="K2353">
        <v>8</v>
      </c>
      <c r="M2353" t="s">
        <v>22</v>
      </c>
    </row>
    <row r="2354" spans="1:17" x14ac:dyDescent="0.25">
      <c r="A2354">
        <v>0</v>
      </c>
      <c r="B2354" t="s">
        <v>43</v>
      </c>
      <c r="C2354" t="s">
        <v>17</v>
      </c>
      <c r="D2354" t="s">
        <v>58</v>
      </c>
      <c r="E2354" t="s">
        <v>20</v>
      </c>
      <c r="F2354" t="s">
        <v>74</v>
      </c>
      <c r="J2354">
        <v>0.25</v>
      </c>
      <c r="K2354">
        <v>0.33</v>
      </c>
      <c r="M2354" t="s">
        <v>75</v>
      </c>
      <c r="N2354" t="s">
        <v>24</v>
      </c>
      <c r="O2354" t="s">
        <v>29</v>
      </c>
      <c r="P2354">
        <v>2500</v>
      </c>
      <c r="Q2354" t="str">
        <f>VLOOKUP(A2354&amp;C2354&amp;D2354,Sheet2!$A$1:$AX$1496,23,FALSE)</f>
        <v>LocationType.BarRestaurant:0;LocationType.Park:0.3;LocationType.Recreation:0;LocationType.Accommodation:0.7;</v>
      </c>
    </row>
    <row r="2355" spans="1:17" x14ac:dyDescent="0.25">
      <c r="A2355">
        <v>0</v>
      </c>
      <c r="B2355" t="s">
        <v>43</v>
      </c>
      <c r="C2355" t="s">
        <v>17</v>
      </c>
      <c r="D2355" t="s">
        <v>58</v>
      </c>
      <c r="E2355" t="s">
        <v>30</v>
      </c>
      <c r="F2355" t="s">
        <v>26</v>
      </c>
      <c r="H2355" t="s">
        <v>19</v>
      </c>
      <c r="J2355">
        <v>1</v>
      </c>
      <c r="K2355">
        <v>2</v>
      </c>
      <c r="M2355" t="s">
        <v>24</v>
      </c>
    </row>
    <row r="2356" spans="1:17" x14ac:dyDescent="0.25">
      <c r="A2356">
        <v>0</v>
      </c>
      <c r="B2356" t="s">
        <v>43</v>
      </c>
      <c r="C2356" t="s">
        <v>17</v>
      </c>
      <c r="D2356" t="s">
        <v>58</v>
      </c>
      <c r="E2356" t="s">
        <v>20</v>
      </c>
      <c r="F2356" t="s">
        <v>74</v>
      </c>
      <c r="J2356">
        <v>0.25</v>
      </c>
      <c r="K2356">
        <v>0.33</v>
      </c>
      <c r="M2356" t="s">
        <v>75</v>
      </c>
      <c r="N2356" t="s">
        <v>24</v>
      </c>
      <c r="O2356" t="s">
        <v>21</v>
      </c>
      <c r="P2356">
        <v>1000</v>
      </c>
    </row>
    <row r="2357" spans="1:17" x14ac:dyDescent="0.25">
      <c r="A2357">
        <v>0</v>
      </c>
      <c r="B2357" t="s">
        <v>43</v>
      </c>
      <c r="C2357" t="s">
        <v>17</v>
      </c>
      <c r="D2357" t="s">
        <v>58</v>
      </c>
      <c r="E2357" t="s">
        <v>28</v>
      </c>
      <c r="F2357" t="s">
        <v>26</v>
      </c>
      <c r="H2357" t="s">
        <v>27</v>
      </c>
      <c r="I2357">
        <v>0.75</v>
      </c>
      <c r="J2357">
        <v>0.5</v>
      </c>
      <c r="K2357">
        <v>1</v>
      </c>
      <c r="M2357" t="s">
        <v>21</v>
      </c>
    </row>
    <row r="2358" spans="1:17" x14ac:dyDescent="0.25">
      <c r="A2358">
        <v>0</v>
      </c>
      <c r="B2358" t="s">
        <v>43</v>
      </c>
      <c r="C2358" t="s">
        <v>17</v>
      </c>
      <c r="D2358" t="s">
        <v>58</v>
      </c>
      <c r="E2358" t="s">
        <v>20</v>
      </c>
      <c r="F2358" t="s">
        <v>74</v>
      </c>
      <c r="J2358">
        <v>0.25</v>
      </c>
      <c r="K2358">
        <v>0.33</v>
      </c>
      <c r="M2358" t="s">
        <v>75</v>
      </c>
      <c r="N2358" t="s">
        <v>24</v>
      </c>
      <c r="O2358" t="s">
        <v>21</v>
      </c>
    </row>
    <row r="2359" spans="1:17" x14ac:dyDescent="0.25">
      <c r="A2359">
        <v>0</v>
      </c>
      <c r="B2359" t="s">
        <v>43</v>
      </c>
      <c r="C2359" t="s">
        <v>17</v>
      </c>
      <c r="D2359" t="s">
        <v>58</v>
      </c>
      <c r="E2359" t="s">
        <v>18</v>
      </c>
      <c r="F2359" t="s">
        <v>31</v>
      </c>
      <c r="G2359">
        <v>24</v>
      </c>
      <c r="M2359" t="s">
        <v>21</v>
      </c>
    </row>
    <row r="2360" spans="1:17" x14ac:dyDescent="0.25">
      <c r="A2360">
        <v>0</v>
      </c>
      <c r="B2360" t="s">
        <v>43</v>
      </c>
      <c r="C2360" t="s">
        <v>36</v>
      </c>
      <c r="D2360" t="s">
        <v>58</v>
      </c>
      <c r="E2360" t="s">
        <v>18</v>
      </c>
      <c r="F2360" t="s">
        <v>26</v>
      </c>
      <c r="H2360" t="s">
        <v>19</v>
      </c>
      <c r="J2360">
        <v>8</v>
      </c>
      <c r="K2360">
        <v>10</v>
      </c>
      <c r="M2360" t="s">
        <v>21</v>
      </c>
    </row>
    <row r="2361" spans="1:17" x14ac:dyDescent="0.25">
      <c r="A2361">
        <v>0</v>
      </c>
      <c r="B2361" t="s">
        <v>43</v>
      </c>
      <c r="C2361" t="s">
        <v>36</v>
      </c>
      <c r="D2361" t="s">
        <v>58</v>
      </c>
      <c r="E2361" t="s">
        <v>20</v>
      </c>
      <c r="F2361" t="s">
        <v>74</v>
      </c>
      <c r="J2361">
        <v>0.25</v>
      </c>
      <c r="K2361">
        <v>0.33</v>
      </c>
      <c r="M2361" t="s">
        <v>75</v>
      </c>
      <c r="N2361" t="s">
        <v>21</v>
      </c>
      <c r="O2361" t="s">
        <v>29</v>
      </c>
      <c r="P2361">
        <v>2500</v>
      </c>
      <c r="Q2361" t="str">
        <f>VLOOKUP(A2361&amp;C2361&amp;D2361,Sheet2!$A$1:$AX$1496,23,FALSE)</f>
        <v>LocationType.BarRestaurant:0;LocationType.Park:0.2;LocationType.Recreation:0;LocationType.Accommodation:0.8;</v>
      </c>
    </row>
    <row r="2362" spans="1:17" x14ac:dyDescent="0.25">
      <c r="A2362">
        <v>0</v>
      </c>
      <c r="B2362" t="s">
        <v>43</v>
      </c>
      <c r="C2362" t="s">
        <v>36</v>
      </c>
      <c r="D2362" t="s">
        <v>58</v>
      </c>
      <c r="E2362" t="s">
        <v>30</v>
      </c>
      <c r="F2362" t="s">
        <v>26</v>
      </c>
      <c r="H2362" t="s">
        <v>19</v>
      </c>
      <c r="J2362">
        <v>2</v>
      </c>
      <c r="K2362">
        <v>4</v>
      </c>
      <c r="M2362" t="s">
        <v>24</v>
      </c>
    </row>
    <row r="2363" spans="1:17" x14ac:dyDescent="0.25">
      <c r="A2363">
        <v>0</v>
      </c>
      <c r="B2363" t="s">
        <v>43</v>
      </c>
      <c r="C2363" t="s">
        <v>36</v>
      </c>
      <c r="D2363" t="s">
        <v>58</v>
      </c>
      <c r="E2363" t="s">
        <v>20</v>
      </c>
      <c r="F2363" t="s">
        <v>74</v>
      </c>
      <c r="J2363">
        <v>0.25</v>
      </c>
      <c r="K2363">
        <v>0.33</v>
      </c>
      <c r="M2363" t="s">
        <v>75</v>
      </c>
      <c r="N2363" t="s">
        <v>24</v>
      </c>
      <c r="O2363" t="s">
        <v>21</v>
      </c>
    </row>
    <row r="2364" spans="1:17" x14ac:dyDescent="0.25">
      <c r="A2364">
        <v>0</v>
      </c>
      <c r="B2364" t="s">
        <v>43</v>
      </c>
      <c r="C2364" t="s">
        <v>36</v>
      </c>
      <c r="D2364" t="s">
        <v>58</v>
      </c>
      <c r="E2364" t="s">
        <v>28</v>
      </c>
      <c r="F2364" t="s">
        <v>26</v>
      </c>
      <c r="H2364" t="s">
        <v>27</v>
      </c>
      <c r="I2364">
        <v>1</v>
      </c>
      <c r="J2364">
        <v>0.5</v>
      </c>
      <c r="K2364">
        <v>2</v>
      </c>
      <c r="M2364" t="s">
        <v>21</v>
      </c>
    </row>
    <row r="2365" spans="1:17" x14ac:dyDescent="0.25">
      <c r="A2365">
        <v>0</v>
      </c>
      <c r="B2365" t="s">
        <v>43</v>
      </c>
      <c r="C2365" t="s">
        <v>36</v>
      </c>
      <c r="D2365" t="s">
        <v>58</v>
      </c>
      <c r="E2365" t="s">
        <v>18</v>
      </c>
      <c r="F2365" t="s">
        <v>31</v>
      </c>
      <c r="G2365">
        <v>24</v>
      </c>
      <c r="M2365" t="s">
        <v>21</v>
      </c>
    </row>
    <row r="2366" spans="1:17" x14ac:dyDescent="0.25">
      <c r="A2366">
        <v>0</v>
      </c>
      <c r="B2366" t="s">
        <v>43</v>
      </c>
      <c r="C2366" t="s">
        <v>38</v>
      </c>
      <c r="D2366" t="s">
        <v>58</v>
      </c>
      <c r="E2366" t="s">
        <v>18</v>
      </c>
      <c r="F2366" t="s">
        <v>26</v>
      </c>
      <c r="H2366" t="s">
        <v>19</v>
      </c>
      <c r="J2366">
        <v>8</v>
      </c>
      <c r="K2366">
        <v>14</v>
      </c>
      <c r="M2366" t="s">
        <v>21</v>
      </c>
    </row>
    <row r="2367" spans="1:17" x14ac:dyDescent="0.25">
      <c r="A2367">
        <v>0</v>
      </c>
      <c r="B2367" t="s">
        <v>43</v>
      </c>
      <c r="C2367" t="s">
        <v>38</v>
      </c>
      <c r="D2367" t="s">
        <v>58</v>
      </c>
      <c r="E2367" t="s">
        <v>28</v>
      </c>
      <c r="F2367" t="s">
        <v>26</v>
      </c>
      <c r="H2367" t="s">
        <v>27</v>
      </c>
      <c r="I2367">
        <v>1</v>
      </c>
      <c r="J2367">
        <v>0.5</v>
      </c>
      <c r="K2367">
        <v>2</v>
      </c>
      <c r="M2367" t="s">
        <v>21</v>
      </c>
    </row>
    <row r="2368" spans="1:17" x14ac:dyDescent="0.25">
      <c r="A2368">
        <v>0</v>
      </c>
      <c r="B2368" t="s">
        <v>43</v>
      </c>
      <c r="C2368" t="s">
        <v>38</v>
      </c>
      <c r="D2368" t="s">
        <v>58</v>
      </c>
      <c r="E2368" t="s">
        <v>18</v>
      </c>
      <c r="F2368" t="s">
        <v>31</v>
      </c>
      <c r="G2368">
        <v>24</v>
      </c>
      <c r="M2368" t="s">
        <v>21</v>
      </c>
    </row>
    <row r="2369" spans="1:17" x14ac:dyDescent="0.25">
      <c r="A2369">
        <v>0</v>
      </c>
      <c r="B2369" t="s">
        <v>43</v>
      </c>
      <c r="C2369" t="s">
        <v>37</v>
      </c>
      <c r="D2369" t="s">
        <v>58</v>
      </c>
      <c r="E2369" t="s">
        <v>18</v>
      </c>
      <c r="F2369" t="s">
        <v>26</v>
      </c>
      <c r="H2369" t="s">
        <v>27</v>
      </c>
      <c r="I2369">
        <v>7.5</v>
      </c>
      <c r="J2369">
        <v>6</v>
      </c>
      <c r="K2369">
        <v>8</v>
      </c>
      <c r="M2369" t="s">
        <v>21</v>
      </c>
    </row>
    <row r="2370" spans="1:17" x14ac:dyDescent="0.25">
      <c r="A2370">
        <v>0</v>
      </c>
      <c r="B2370" t="s">
        <v>43</v>
      </c>
      <c r="C2370" t="s">
        <v>37</v>
      </c>
      <c r="D2370" t="s">
        <v>58</v>
      </c>
      <c r="E2370" t="s">
        <v>20</v>
      </c>
      <c r="F2370" t="s">
        <v>74</v>
      </c>
      <c r="J2370">
        <v>0.25</v>
      </c>
      <c r="K2370">
        <v>0.33</v>
      </c>
      <c r="M2370" t="s">
        <v>75</v>
      </c>
      <c r="N2370" t="s">
        <v>21</v>
      </c>
      <c r="O2370" t="s">
        <v>22</v>
      </c>
    </row>
    <row r="2371" spans="1:17" x14ac:dyDescent="0.25">
      <c r="A2371">
        <v>0</v>
      </c>
      <c r="B2371" t="s">
        <v>43</v>
      </c>
      <c r="C2371" t="s">
        <v>37</v>
      </c>
      <c r="D2371" t="s">
        <v>58</v>
      </c>
      <c r="E2371" t="s">
        <v>23</v>
      </c>
      <c r="F2371" t="s">
        <v>26</v>
      </c>
      <c r="H2371" t="s">
        <v>19</v>
      </c>
      <c r="J2371">
        <v>6</v>
      </c>
      <c r="K2371">
        <v>8</v>
      </c>
      <c r="M2371" t="s">
        <v>22</v>
      </c>
    </row>
    <row r="2372" spans="1:17" x14ac:dyDescent="0.25">
      <c r="A2372">
        <v>0</v>
      </c>
      <c r="B2372" t="s">
        <v>43</v>
      </c>
      <c r="C2372" t="s">
        <v>37</v>
      </c>
      <c r="D2372" t="s">
        <v>58</v>
      </c>
      <c r="E2372" t="s">
        <v>20</v>
      </c>
      <c r="F2372" t="s">
        <v>74</v>
      </c>
      <c r="J2372">
        <v>0.25</v>
      </c>
      <c r="K2372">
        <v>0.33</v>
      </c>
      <c r="M2372" t="s">
        <v>75</v>
      </c>
      <c r="N2372" t="s">
        <v>24</v>
      </c>
      <c r="O2372" t="s">
        <v>29</v>
      </c>
      <c r="P2372">
        <v>2500</v>
      </c>
      <c r="Q2372" t="str">
        <f>VLOOKUP(A2372&amp;C2372&amp;D2372,Sheet2!$A$1:$AX$1496,23,FALSE)</f>
        <v>LocationType.BarRestaurant:0;LocationType.Park:0.3;LocationType.Recreation:0;LocationType.Accommodation:0.7;</v>
      </c>
    </row>
    <row r="2373" spans="1:17" x14ac:dyDescent="0.25">
      <c r="A2373">
        <v>0</v>
      </c>
      <c r="B2373" t="s">
        <v>43</v>
      </c>
      <c r="C2373" t="s">
        <v>37</v>
      </c>
      <c r="D2373" t="s">
        <v>58</v>
      </c>
      <c r="E2373" t="s">
        <v>30</v>
      </c>
      <c r="F2373" t="s">
        <v>26</v>
      </c>
      <c r="H2373" t="s">
        <v>19</v>
      </c>
      <c r="J2373">
        <v>4</v>
      </c>
      <c r="K2373">
        <v>5.5</v>
      </c>
      <c r="M2373" t="s">
        <v>24</v>
      </c>
    </row>
    <row r="2374" spans="1:17" x14ac:dyDescent="0.25">
      <c r="A2374">
        <v>0</v>
      </c>
      <c r="B2374" t="s">
        <v>43</v>
      </c>
      <c r="C2374" t="s">
        <v>37</v>
      </c>
      <c r="D2374" t="s">
        <v>58</v>
      </c>
      <c r="E2374" t="s">
        <v>20</v>
      </c>
      <c r="F2374" t="s">
        <v>74</v>
      </c>
      <c r="J2374">
        <v>0.25</v>
      </c>
      <c r="K2374">
        <v>0.33</v>
      </c>
      <c r="M2374" t="s">
        <v>75</v>
      </c>
      <c r="N2374" t="s">
        <v>24</v>
      </c>
      <c r="O2374" t="s">
        <v>21</v>
      </c>
      <c r="P2374">
        <v>1000</v>
      </c>
    </row>
    <row r="2375" spans="1:17" x14ac:dyDescent="0.25">
      <c r="A2375">
        <v>0</v>
      </c>
      <c r="B2375" t="s">
        <v>43</v>
      </c>
      <c r="C2375" t="s">
        <v>37</v>
      </c>
      <c r="D2375" t="s">
        <v>58</v>
      </c>
      <c r="E2375" t="s">
        <v>28</v>
      </c>
      <c r="F2375" t="s">
        <v>26</v>
      </c>
      <c r="H2375" t="s">
        <v>27</v>
      </c>
      <c r="I2375">
        <v>0.75</v>
      </c>
      <c r="J2375">
        <v>0.5</v>
      </c>
      <c r="K2375">
        <v>1</v>
      </c>
      <c r="M2375" t="s">
        <v>21</v>
      </c>
    </row>
    <row r="2376" spans="1:17" x14ac:dyDescent="0.25">
      <c r="A2376">
        <v>0</v>
      </c>
      <c r="B2376" t="s">
        <v>43</v>
      </c>
      <c r="C2376" t="s">
        <v>37</v>
      </c>
      <c r="D2376" t="s">
        <v>58</v>
      </c>
      <c r="E2376" t="s">
        <v>20</v>
      </c>
      <c r="F2376" t="s">
        <v>74</v>
      </c>
      <c r="J2376">
        <v>0.25</v>
      </c>
      <c r="K2376">
        <v>0.33</v>
      </c>
      <c r="M2376" t="s">
        <v>75</v>
      </c>
      <c r="N2376" t="s">
        <v>24</v>
      </c>
      <c r="O2376" t="s">
        <v>21</v>
      </c>
    </row>
    <row r="2377" spans="1:17" x14ac:dyDescent="0.25">
      <c r="A2377">
        <v>0</v>
      </c>
      <c r="B2377" t="s">
        <v>43</v>
      </c>
      <c r="C2377" t="s">
        <v>37</v>
      </c>
      <c r="D2377" t="s">
        <v>58</v>
      </c>
      <c r="E2377" t="s">
        <v>18</v>
      </c>
      <c r="F2377" t="s">
        <v>31</v>
      </c>
      <c r="G2377">
        <v>24</v>
      </c>
      <c r="M2377" t="s">
        <v>21</v>
      </c>
    </row>
    <row r="2378" spans="1:17" x14ac:dyDescent="0.25">
      <c r="A2378">
        <v>0</v>
      </c>
      <c r="B2378" t="s">
        <v>44</v>
      </c>
      <c r="C2378" t="s">
        <v>17</v>
      </c>
      <c r="D2378" t="s">
        <v>58</v>
      </c>
      <c r="E2378" t="s">
        <v>18</v>
      </c>
      <c r="F2378" t="s">
        <v>26</v>
      </c>
      <c r="H2378" t="s">
        <v>27</v>
      </c>
      <c r="I2378">
        <v>7.5</v>
      </c>
      <c r="J2378">
        <v>6</v>
      </c>
      <c r="K2378">
        <v>8</v>
      </c>
      <c r="M2378" t="s">
        <v>21</v>
      </c>
    </row>
    <row r="2379" spans="1:17" x14ac:dyDescent="0.25">
      <c r="A2379">
        <v>0</v>
      </c>
      <c r="B2379" t="s">
        <v>44</v>
      </c>
      <c r="C2379" t="s">
        <v>17</v>
      </c>
      <c r="D2379" t="s">
        <v>58</v>
      </c>
      <c r="E2379" t="s">
        <v>20</v>
      </c>
      <c r="F2379" t="s">
        <v>74</v>
      </c>
      <c r="J2379">
        <v>0.25</v>
      </c>
      <c r="K2379">
        <v>0.33</v>
      </c>
      <c r="M2379" t="s">
        <v>75</v>
      </c>
      <c r="N2379" t="s">
        <v>21</v>
      </c>
      <c r="O2379" t="s">
        <v>21</v>
      </c>
    </row>
    <row r="2380" spans="1:17" x14ac:dyDescent="0.25">
      <c r="A2380">
        <v>0</v>
      </c>
      <c r="B2380" t="s">
        <v>44</v>
      </c>
      <c r="C2380" t="s">
        <v>17</v>
      </c>
      <c r="D2380" t="s">
        <v>58</v>
      </c>
      <c r="E2380" t="s">
        <v>18</v>
      </c>
      <c r="F2380" t="s">
        <v>26</v>
      </c>
      <c r="H2380" t="s">
        <v>19</v>
      </c>
      <c r="J2380">
        <v>6</v>
      </c>
      <c r="K2380">
        <v>8</v>
      </c>
      <c r="M2380" t="s">
        <v>22</v>
      </c>
    </row>
    <row r="2381" spans="1:17" x14ac:dyDescent="0.25">
      <c r="A2381">
        <v>0</v>
      </c>
      <c r="B2381" t="s">
        <v>44</v>
      </c>
      <c r="C2381" t="s">
        <v>17</v>
      </c>
      <c r="D2381" t="s">
        <v>58</v>
      </c>
      <c r="E2381" t="s">
        <v>18</v>
      </c>
      <c r="F2381" t="s">
        <v>26</v>
      </c>
      <c r="H2381" t="s">
        <v>19</v>
      </c>
      <c r="J2381">
        <v>1</v>
      </c>
      <c r="K2381">
        <v>2</v>
      </c>
      <c r="M2381" t="s">
        <v>24</v>
      </c>
    </row>
    <row r="2382" spans="1:17" x14ac:dyDescent="0.25">
      <c r="A2382">
        <v>0</v>
      </c>
      <c r="B2382" t="s">
        <v>44</v>
      </c>
      <c r="C2382" t="s">
        <v>17</v>
      </c>
      <c r="D2382" t="s">
        <v>58</v>
      </c>
      <c r="E2382" t="s">
        <v>20</v>
      </c>
      <c r="F2382" t="s">
        <v>74</v>
      </c>
      <c r="J2382">
        <v>0.25</v>
      </c>
      <c r="K2382">
        <v>0.33</v>
      </c>
      <c r="M2382" t="s">
        <v>75</v>
      </c>
      <c r="N2382" t="s">
        <v>24</v>
      </c>
      <c r="O2382" t="s">
        <v>21</v>
      </c>
      <c r="P2382">
        <v>1000</v>
      </c>
    </row>
    <row r="2383" spans="1:17" x14ac:dyDescent="0.25">
      <c r="A2383">
        <v>0</v>
      </c>
      <c r="B2383" t="s">
        <v>44</v>
      </c>
      <c r="C2383" t="s">
        <v>17</v>
      </c>
      <c r="D2383" t="s">
        <v>58</v>
      </c>
      <c r="E2383" t="s">
        <v>28</v>
      </c>
      <c r="F2383" t="s">
        <v>26</v>
      </c>
      <c r="H2383" t="s">
        <v>27</v>
      </c>
      <c r="I2383">
        <v>0.75</v>
      </c>
      <c r="J2383">
        <v>0.5</v>
      </c>
      <c r="K2383">
        <v>1</v>
      </c>
      <c r="M2383" t="s">
        <v>21</v>
      </c>
    </row>
    <row r="2384" spans="1:17" x14ac:dyDescent="0.25">
      <c r="A2384">
        <v>0</v>
      </c>
      <c r="B2384" t="s">
        <v>44</v>
      </c>
      <c r="C2384" t="s">
        <v>17</v>
      </c>
      <c r="D2384" t="s">
        <v>58</v>
      </c>
      <c r="E2384" t="s">
        <v>20</v>
      </c>
      <c r="F2384" t="s">
        <v>74</v>
      </c>
      <c r="J2384">
        <v>0.25</v>
      </c>
      <c r="K2384">
        <v>0.33</v>
      </c>
      <c r="M2384" t="s">
        <v>75</v>
      </c>
      <c r="N2384" t="s">
        <v>24</v>
      </c>
      <c r="O2384" t="s">
        <v>21</v>
      </c>
    </row>
    <row r="2385" spans="1:16" x14ac:dyDescent="0.25">
      <c r="A2385">
        <v>0</v>
      </c>
      <c r="B2385" t="s">
        <v>44</v>
      </c>
      <c r="C2385" t="s">
        <v>17</v>
      </c>
      <c r="D2385" t="s">
        <v>58</v>
      </c>
      <c r="E2385" t="s">
        <v>18</v>
      </c>
      <c r="F2385" t="s">
        <v>31</v>
      </c>
      <c r="G2385">
        <v>24</v>
      </c>
      <c r="M2385" t="s">
        <v>21</v>
      </c>
    </row>
    <row r="2386" spans="1:16" x14ac:dyDescent="0.25">
      <c r="A2386">
        <v>0</v>
      </c>
      <c r="B2386" t="s">
        <v>44</v>
      </c>
      <c r="C2386" t="s">
        <v>36</v>
      </c>
      <c r="D2386" t="s">
        <v>58</v>
      </c>
      <c r="E2386" t="s">
        <v>18</v>
      </c>
      <c r="F2386" t="s">
        <v>26</v>
      </c>
      <c r="H2386" t="s">
        <v>19</v>
      </c>
      <c r="J2386">
        <v>8</v>
      </c>
      <c r="K2386">
        <v>10</v>
      </c>
      <c r="M2386" t="s">
        <v>21</v>
      </c>
    </row>
    <row r="2387" spans="1:16" x14ac:dyDescent="0.25">
      <c r="A2387">
        <v>0</v>
      </c>
      <c r="B2387" t="s">
        <v>44</v>
      </c>
      <c r="C2387" t="s">
        <v>36</v>
      </c>
      <c r="D2387" t="s">
        <v>58</v>
      </c>
      <c r="E2387" t="s">
        <v>18</v>
      </c>
      <c r="F2387" t="s">
        <v>26</v>
      </c>
      <c r="H2387" t="s">
        <v>19</v>
      </c>
      <c r="J2387">
        <v>2</v>
      </c>
      <c r="K2387">
        <v>4</v>
      </c>
      <c r="M2387" t="s">
        <v>24</v>
      </c>
    </row>
    <row r="2388" spans="1:16" x14ac:dyDescent="0.25">
      <c r="A2388">
        <v>0</v>
      </c>
      <c r="B2388" t="s">
        <v>44</v>
      </c>
      <c r="C2388" t="s">
        <v>36</v>
      </c>
      <c r="D2388" t="s">
        <v>58</v>
      </c>
      <c r="E2388" t="s">
        <v>20</v>
      </c>
      <c r="F2388" t="s">
        <v>74</v>
      </c>
      <c r="J2388">
        <v>0.25</v>
      </c>
      <c r="K2388">
        <v>0.33</v>
      </c>
      <c r="M2388" t="s">
        <v>75</v>
      </c>
      <c r="N2388" t="s">
        <v>24</v>
      </c>
      <c r="O2388" t="s">
        <v>21</v>
      </c>
    </row>
    <row r="2389" spans="1:16" x14ac:dyDescent="0.25">
      <c r="A2389">
        <v>0</v>
      </c>
      <c r="B2389" t="s">
        <v>44</v>
      </c>
      <c r="C2389" t="s">
        <v>36</v>
      </c>
      <c r="D2389" t="s">
        <v>58</v>
      </c>
      <c r="E2389" t="s">
        <v>28</v>
      </c>
      <c r="F2389" t="s">
        <v>26</v>
      </c>
      <c r="H2389" t="s">
        <v>27</v>
      </c>
      <c r="I2389">
        <v>1</v>
      </c>
      <c r="J2389">
        <v>0.5</v>
      </c>
      <c r="K2389">
        <v>2</v>
      </c>
      <c r="M2389" t="s">
        <v>21</v>
      </c>
    </row>
    <row r="2390" spans="1:16" x14ac:dyDescent="0.25">
      <c r="A2390">
        <v>0</v>
      </c>
      <c r="B2390" t="s">
        <v>44</v>
      </c>
      <c r="C2390" t="s">
        <v>36</v>
      </c>
      <c r="D2390" t="s">
        <v>58</v>
      </c>
      <c r="E2390" t="s">
        <v>18</v>
      </c>
      <c r="F2390" t="s">
        <v>31</v>
      </c>
      <c r="G2390">
        <v>24</v>
      </c>
      <c r="M2390" t="s">
        <v>21</v>
      </c>
    </row>
    <row r="2391" spans="1:16" x14ac:dyDescent="0.25">
      <c r="A2391">
        <v>0</v>
      </c>
      <c r="B2391" t="s">
        <v>44</v>
      </c>
      <c r="C2391" t="s">
        <v>38</v>
      </c>
      <c r="D2391" t="s">
        <v>58</v>
      </c>
      <c r="E2391" t="s">
        <v>18</v>
      </c>
      <c r="F2391" t="s">
        <v>26</v>
      </c>
      <c r="H2391" t="s">
        <v>19</v>
      </c>
      <c r="J2391">
        <v>8</v>
      </c>
      <c r="K2391">
        <v>14</v>
      </c>
      <c r="M2391" t="s">
        <v>21</v>
      </c>
    </row>
    <row r="2392" spans="1:16" x14ac:dyDescent="0.25">
      <c r="A2392">
        <v>0</v>
      </c>
      <c r="B2392" t="s">
        <v>44</v>
      </c>
      <c r="C2392" t="s">
        <v>38</v>
      </c>
      <c r="D2392" t="s">
        <v>58</v>
      </c>
      <c r="E2392" t="s">
        <v>28</v>
      </c>
      <c r="F2392" t="s">
        <v>26</v>
      </c>
      <c r="H2392" t="s">
        <v>27</v>
      </c>
      <c r="I2392">
        <v>1</v>
      </c>
      <c r="J2392">
        <v>0.5</v>
      </c>
      <c r="K2392">
        <v>2</v>
      </c>
      <c r="M2392" t="s">
        <v>21</v>
      </c>
    </row>
    <row r="2393" spans="1:16" x14ac:dyDescent="0.25">
      <c r="A2393">
        <v>0</v>
      </c>
      <c r="B2393" t="s">
        <v>44</v>
      </c>
      <c r="C2393" t="s">
        <v>38</v>
      </c>
      <c r="D2393" t="s">
        <v>58</v>
      </c>
      <c r="E2393" t="s">
        <v>18</v>
      </c>
      <c r="F2393" t="s">
        <v>31</v>
      </c>
      <c r="G2393">
        <v>24</v>
      </c>
      <c r="M2393" t="s">
        <v>21</v>
      </c>
    </row>
    <row r="2394" spans="1:16" x14ac:dyDescent="0.25">
      <c r="A2394">
        <v>0</v>
      </c>
      <c r="B2394" t="s">
        <v>44</v>
      </c>
      <c r="C2394" t="s">
        <v>37</v>
      </c>
      <c r="D2394" t="s">
        <v>58</v>
      </c>
      <c r="E2394" t="s">
        <v>18</v>
      </c>
      <c r="F2394" t="s">
        <v>26</v>
      </c>
      <c r="H2394" t="s">
        <v>27</v>
      </c>
      <c r="I2394">
        <v>7.5</v>
      </c>
      <c r="J2394">
        <v>6</v>
      </c>
      <c r="K2394">
        <v>8</v>
      </c>
      <c r="M2394" t="s">
        <v>21</v>
      </c>
    </row>
    <row r="2395" spans="1:16" x14ac:dyDescent="0.25">
      <c r="A2395">
        <v>0</v>
      </c>
      <c r="B2395" t="s">
        <v>44</v>
      </c>
      <c r="C2395" t="s">
        <v>37</v>
      </c>
      <c r="D2395" t="s">
        <v>58</v>
      </c>
      <c r="E2395" t="s">
        <v>20</v>
      </c>
      <c r="F2395" t="s">
        <v>74</v>
      </c>
      <c r="J2395">
        <v>0.25</v>
      </c>
      <c r="K2395">
        <v>0.33</v>
      </c>
      <c r="M2395" t="s">
        <v>75</v>
      </c>
      <c r="N2395" t="s">
        <v>21</v>
      </c>
      <c r="O2395" t="s">
        <v>21</v>
      </c>
    </row>
    <row r="2396" spans="1:16" x14ac:dyDescent="0.25">
      <c r="A2396">
        <v>0</v>
      </c>
      <c r="B2396" t="s">
        <v>44</v>
      </c>
      <c r="C2396" t="s">
        <v>37</v>
      </c>
      <c r="D2396" t="s">
        <v>58</v>
      </c>
      <c r="E2396" t="s">
        <v>18</v>
      </c>
      <c r="F2396" t="s">
        <v>26</v>
      </c>
      <c r="H2396" t="s">
        <v>19</v>
      </c>
      <c r="J2396">
        <v>6</v>
      </c>
      <c r="K2396">
        <v>8</v>
      </c>
      <c r="M2396" t="s">
        <v>22</v>
      </c>
    </row>
    <row r="2397" spans="1:16" x14ac:dyDescent="0.25">
      <c r="A2397">
        <v>0</v>
      </c>
      <c r="B2397" t="s">
        <v>44</v>
      </c>
      <c r="C2397" t="s">
        <v>37</v>
      </c>
      <c r="D2397" t="s">
        <v>58</v>
      </c>
      <c r="E2397" t="s">
        <v>18</v>
      </c>
      <c r="F2397" t="s">
        <v>26</v>
      </c>
      <c r="H2397" t="s">
        <v>19</v>
      </c>
      <c r="J2397">
        <v>4</v>
      </c>
      <c r="K2397">
        <v>5.5</v>
      </c>
      <c r="M2397" t="s">
        <v>24</v>
      </c>
    </row>
    <row r="2398" spans="1:16" x14ac:dyDescent="0.25">
      <c r="A2398">
        <v>0</v>
      </c>
      <c r="B2398" t="s">
        <v>44</v>
      </c>
      <c r="C2398" t="s">
        <v>37</v>
      </c>
      <c r="D2398" t="s">
        <v>58</v>
      </c>
      <c r="E2398" t="s">
        <v>20</v>
      </c>
      <c r="F2398" t="s">
        <v>74</v>
      </c>
      <c r="J2398">
        <v>0.25</v>
      </c>
      <c r="K2398">
        <v>0.33</v>
      </c>
      <c r="M2398" t="s">
        <v>75</v>
      </c>
      <c r="N2398" t="s">
        <v>24</v>
      </c>
      <c r="O2398" t="s">
        <v>21</v>
      </c>
      <c r="P2398">
        <v>1000</v>
      </c>
    </row>
    <row r="2399" spans="1:16" x14ac:dyDescent="0.25">
      <c r="A2399">
        <v>0</v>
      </c>
      <c r="B2399" t="s">
        <v>44</v>
      </c>
      <c r="C2399" t="s">
        <v>37</v>
      </c>
      <c r="D2399" t="s">
        <v>58</v>
      </c>
      <c r="E2399" t="s">
        <v>28</v>
      </c>
      <c r="F2399" t="s">
        <v>26</v>
      </c>
      <c r="H2399" t="s">
        <v>27</v>
      </c>
      <c r="I2399">
        <v>0.75</v>
      </c>
      <c r="J2399">
        <v>0.5</v>
      </c>
      <c r="K2399">
        <v>1</v>
      </c>
      <c r="M2399" t="s">
        <v>21</v>
      </c>
    </row>
    <row r="2400" spans="1:16" x14ac:dyDescent="0.25">
      <c r="A2400">
        <v>0</v>
      </c>
      <c r="B2400" t="s">
        <v>44</v>
      </c>
      <c r="C2400" t="s">
        <v>37</v>
      </c>
      <c r="D2400" t="s">
        <v>58</v>
      </c>
      <c r="E2400" t="s">
        <v>20</v>
      </c>
      <c r="F2400" t="s">
        <v>74</v>
      </c>
      <c r="J2400">
        <v>0.25</v>
      </c>
      <c r="K2400">
        <v>0.33</v>
      </c>
      <c r="M2400" t="s">
        <v>75</v>
      </c>
      <c r="N2400" t="s">
        <v>24</v>
      </c>
      <c r="O2400" t="s">
        <v>21</v>
      </c>
    </row>
    <row r="2401" spans="1:17" x14ac:dyDescent="0.25">
      <c r="A2401">
        <v>0</v>
      </c>
      <c r="B2401" t="s">
        <v>44</v>
      </c>
      <c r="C2401" t="s">
        <v>37</v>
      </c>
      <c r="D2401" t="s">
        <v>58</v>
      </c>
      <c r="E2401" t="s">
        <v>18</v>
      </c>
      <c r="F2401" t="s">
        <v>31</v>
      </c>
      <c r="G2401">
        <v>24</v>
      </c>
      <c r="M2401" t="s">
        <v>21</v>
      </c>
    </row>
    <row r="2402" spans="1:17" x14ac:dyDescent="0.25">
      <c r="A2402">
        <v>0</v>
      </c>
      <c r="B2402" t="s">
        <v>92</v>
      </c>
      <c r="C2402" t="s">
        <v>17</v>
      </c>
      <c r="D2402" t="s">
        <v>58</v>
      </c>
      <c r="E2402" t="s">
        <v>18</v>
      </c>
      <c r="F2402" t="s">
        <v>26</v>
      </c>
      <c r="H2402" t="s">
        <v>27</v>
      </c>
      <c r="I2402">
        <v>7.5</v>
      </c>
      <c r="J2402">
        <v>6</v>
      </c>
      <c r="K2402">
        <v>8</v>
      </c>
      <c r="M2402" t="s">
        <v>21</v>
      </c>
    </row>
    <row r="2403" spans="1:17" x14ac:dyDescent="0.25">
      <c r="A2403">
        <v>0</v>
      </c>
      <c r="B2403" t="s">
        <v>92</v>
      </c>
      <c r="C2403" t="s">
        <v>17</v>
      </c>
      <c r="D2403" t="s">
        <v>58</v>
      </c>
      <c r="E2403" t="s">
        <v>20</v>
      </c>
      <c r="F2403" t="s">
        <v>74</v>
      </c>
      <c r="J2403">
        <v>0.25</v>
      </c>
      <c r="K2403">
        <v>0.33</v>
      </c>
      <c r="M2403" t="s">
        <v>75</v>
      </c>
      <c r="N2403" t="s">
        <v>21</v>
      </c>
      <c r="O2403" t="s">
        <v>22</v>
      </c>
    </row>
    <row r="2404" spans="1:17" x14ac:dyDescent="0.25">
      <c r="A2404">
        <v>0</v>
      </c>
      <c r="B2404" t="s">
        <v>92</v>
      </c>
      <c r="C2404" t="s">
        <v>17</v>
      </c>
      <c r="D2404" t="s">
        <v>58</v>
      </c>
      <c r="E2404" t="s">
        <v>23</v>
      </c>
      <c r="F2404" t="s">
        <v>26</v>
      </c>
      <c r="H2404" t="s">
        <v>19</v>
      </c>
      <c r="J2404">
        <v>6</v>
      </c>
      <c r="K2404">
        <v>8</v>
      </c>
      <c r="M2404" t="s">
        <v>22</v>
      </c>
    </row>
    <row r="2405" spans="1:17" x14ac:dyDescent="0.25">
      <c r="A2405">
        <v>0</v>
      </c>
      <c r="B2405" t="s">
        <v>92</v>
      </c>
      <c r="C2405" t="s">
        <v>17</v>
      </c>
      <c r="D2405" t="s">
        <v>58</v>
      </c>
      <c r="E2405" t="s">
        <v>20</v>
      </c>
      <c r="F2405" t="s">
        <v>74</v>
      </c>
      <c r="J2405">
        <v>0.25</v>
      </c>
      <c r="K2405">
        <v>0.33</v>
      </c>
      <c r="M2405" t="s">
        <v>75</v>
      </c>
      <c r="N2405" t="s">
        <v>24</v>
      </c>
      <c r="O2405" t="s">
        <v>29</v>
      </c>
      <c r="P2405">
        <v>2500</v>
      </c>
      <c r="Q2405" t="str">
        <f>VLOOKUP(A2405&amp;C2405&amp;D2405,Sheet2!$A$1:$AX$1496,23,FALSE)</f>
        <v>LocationType.BarRestaurant:0;LocationType.Park:0.3;LocationType.Recreation:0;LocationType.Accommodation:0.7;</v>
      </c>
    </row>
    <row r="2406" spans="1:17" x14ac:dyDescent="0.25">
      <c r="A2406">
        <v>0</v>
      </c>
      <c r="B2406" t="s">
        <v>92</v>
      </c>
      <c r="C2406" t="s">
        <v>17</v>
      </c>
      <c r="D2406" t="s">
        <v>58</v>
      </c>
      <c r="E2406" t="s">
        <v>30</v>
      </c>
      <c r="F2406" t="s">
        <v>26</v>
      </c>
      <c r="H2406" t="s">
        <v>19</v>
      </c>
      <c r="J2406">
        <v>1</v>
      </c>
      <c r="K2406">
        <v>2</v>
      </c>
      <c r="M2406" t="s">
        <v>24</v>
      </c>
    </row>
    <row r="2407" spans="1:17" x14ac:dyDescent="0.25">
      <c r="A2407">
        <v>0</v>
      </c>
      <c r="B2407" t="s">
        <v>92</v>
      </c>
      <c r="C2407" t="s">
        <v>17</v>
      </c>
      <c r="D2407" t="s">
        <v>58</v>
      </c>
      <c r="E2407" t="s">
        <v>20</v>
      </c>
      <c r="F2407" t="s">
        <v>74</v>
      </c>
      <c r="J2407">
        <v>0.25</v>
      </c>
      <c r="K2407">
        <v>0.33</v>
      </c>
      <c r="M2407" t="s">
        <v>75</v>
      </c>
      <c r="N2407" t="s">
        <v>24</v>
      </c>
      <c r="O2407" t="s">
        <v>21</v>
      </c>
      <c r="P2407">
        <v>1000</v>
      </c>
    </row>
    <row r="2408" spans="1:17" x14ac:dyDescent="0.25">
      <c r="A2408">
        <v>0</v>
      </c>
      <c r="B2408" t="s">
        <v>92</v>
      </c>
      <c r="C2408" t="s">
        <v>17</v>
      </c>
      <c r="D2408" t="s">
        <v>58</v>
      </c>
      <c r="E2408" t="s">
        <v>28</v>
      </c>
      <c r="F2408" t="s">
        <v>26</v>
      </c>
      <c r="H2408" t="s">
        <v>27</v>
      </c>
      <c r="I2408">
        <v>0.75</v>
      </c>
      <c r="J2408">
        <v>0.5</v>
      </c>
      <c r="K2408">
        <v>1</v>
      </c>
      <c r="M2408" t="s">
        <v>21</v>
      </c>
    </row>
    <row r="2409" spans="1:17" x14ac:dyDescent="0.25">
      <c r="A2409">
        <v>0</v>
      </c>
      <c r="B2409" t="s">
        <v>92</v>
      </c>
      <c r="C2409" t="s">
        <v>17</v>
      </c>
      <c r="D2409" t="s">
        <v>58</v>
      </c>
      <c r="E2409" t="s">
        <v>20</v>
      </c>
      <c r="F2409" t="s">
        <v>74</v>
      </c>
      <c r="J2409">
        <v>0.25</v>
      </c>
      <c r="K2409">
        <v>0.33</v>
      </c>
      <c r="M2409" t="s">
        <v>75</v>
      </c>
      <c r="N2409" t="s">
        <v>24</v>
      </c>
      <c r="O2409" t="s">
        <v>21</v>
      </c>
    </row>
    <row r="2410" spans="1:17" x14ac:dyDescent="0.25">
      <c r="A2410">
        <v>0</v>
      </c>
      <c r="B2410" t="s">
        <v>92</v>
      </c>
      <c r="C2410" t="s">
        <v>17</v>
      </c>
      <c r="D2410" t="s">
        <v>58</v>
      </c>
      <c r="E2410" t="s">
        <v>18</v>
      </c>
      <c r="F2410" t="s">
        <v>31</v>
      </c>
      <c r="G2410">
        <v>24</v>
      </c>
      <c r="M2410" t="s">
        <v>21</v>
      </c>
    </row>
    <row r="2411" spans="1:17" x14ac:dyDescent="0.25">
      <c r="A2411">
        <v>0</v>
      </c>
      <c r="B2411" t="s">
        <v>92</v>
      </c>
      <c r="C2411" t="s">
        <v>36</v>
      </c>
      <c r="D2411" t="s">
        <v>58</v>
      </c>
      <c r="E2411" t="s">
        <v>18</v>
      </c>
      <c r="F2411" t="s">
        <v>26</v>
      </c>
      <c r="H2411" t="s">
        <v>19</v>
      </c>
      <c r="J2411">
        <v>8</v>
      </c>
      <c r="K2411">
        <v>10</v>
      </c>
      <c r="M2411" t="s">
        <v>21</v>
      </c>
    </row>
    <row r="2412" spans="1:17" x14ac:dyDescent="0.25">
      <c r="A2412">
        <v>0</v>
      </c>
      <c r="B2412" t="s">
        <v>92</v>
      </c>
      <c r="C2412" t="s">
        <v>36</v>
      </c>
      <c r="D2412" t="s">
        <v>58</v>
      </c>
      <c r="E2412" t="s">
        <v>20</v>
      </c>
      <c r="F2412" t="s">
        <v>74</v>
      </c>
      <c r="J2412">
        <v>0.25</v>
      </c>
      <c r="K2412">
        <v>0.33</v>
      </c>
      <c r="M2412" t="s">
        <v>75</v>
      </c>
      <c r="N2412" t="s">
        <v>21</v>
      </c>
      <c r="O2412" t="s">
        <v>29</v>
      </c>
      <c r="P2412">
        <v>2500</v>
      </c>
      <c r="Q2412" t="str">
        <f>VLOOKUP(A2412&amp;C2412&amp;D2412,Sheet2!$A$1:$AX$1496,23,FALSE)</f>
        <v>LocationType.BarRestaurant:0;LocationType.Park:0.2;LocationType.Recreation:0;LocationType.Accommodation:0.8;</v>
      </c>
    </row>
    <row r="2413" spans="1:17" x14ac:dyDescent="0.25">
      <c r="A2413">
        <v>0</v>
      </c>
      <c r="B2413" t="s">
        <v>92</v>
      </c>
      <c r="C2413" t="s">
        <v>36</v>
      </c>
      <c r="D2413" t="s">
        <v>58</v>
      </c>
      <c r="E2413" t="s">
        <v>30</v>
      </c>
      <c r="F2413" t="s">
        <v>26</v>
      </c>
      <c r="H2413" t="s">
        <v>19</v>
      </c>
      <c r="J2413">
        <v>2</v>
      </c>
      <c r="K2413">
        <v>4</v>
      </c>
      <c r="M2413" t="s">
        <v>24</v>
      </c>
    </row>
    <row r="2414" spans="1:17" x14ac:dyDescent="0.25">
      <c r="A2414">
        <v>0</v>
      </c>
      <c r="B2414" t="s">
        <v>92</v>
      </c>
      <c r="C2414" t="s">
        <v>36</v>
      </c>
      <c r="D2414" t="s">
        <v>58</v>
      </c>
      <c r="E2414" t="s">
        <v>20</v>
      </c>
      <c r="F2414" t="s">
        <v>74</v>
      </c>
      <c r="J2414">
        <v>0.25</v>
      </c>
      <c r="K2414">
        <v>0.33</v>
      </c>
      <c r="M2414" t="s">
        <v>75</v>
      </c>
      <c r="N2414" t="s">
        <v>24</v>
      </c>
      <c r="O2414" t="s">
        <v>21</v>
      </c>
    </row>
    <row r="2415" spans="1:17" x14ac:dyDescent="0.25">
      <c r="A2415">
        <v>0</v>
      </c>
      <c r="B2415" t="s">
        <v>92</v>
      </c>
      <c r="C2415" t="s">
        <v>36</v>
      </c>
      <c r="D2415" t="s">
        <v>58</v>
      </c>
      <c r="E2415" t="s">
        <v>28</v>
      </c>
      <c r="F2415" t="s">
        <v>26</v>
      </c>
      <c r="H2415" t="s">
        <v>27</v>
      </c>
      <c r="I2415">
        <v>1</v>
      </c>
      <c r="J2415">
        <v>0.5</v>
      </c>
      <c r="K2415">
        <v>2</v>
      </c>
      <c r="M2415" t="s">
        <v>21</v>
      </c>
    </row>
    <row r="2416" spans="1:17" x14ac:dyDescent="0.25">
      <c r="A2416">
        <v>0</v>
      </c>
      <c r="B2416" t="s">
        <v>92</v>
      </c>
      <c r="C2416" t="s">
        <v>36</v>
      </c>
      <c r="D2416" t="s">
        <v>58</v>
      </c>
      <c r="E2416" t="s">
        <v>18</v>
      </c>
      <c r="F2416" t="s">
        <v>31</v>
      </c>
      <c r="G2416">
        <v>24</v>
      </c>
      <c r="M2416" t="s">
        <v>21</v>
      </c>
    </row>
    <row r="2417" spans="1:17" x14ac:dyDescent="0.25">
      <c r="A2417">
        <v>0</v>
      </c>
      <c r="B2417" t="s">
        <v>92</v>
      </c>
      <c r="C2417" t="s">
        <v>38</v>
      </c>
      <c r="D2417" t="s">
        <v>58</v>
      </c>
      <c r="E2417" t="s">
        <v>18</v>
      </c>
      <c r="F2417" t="s">
        <v>26</v>
      </c>
      <c r="H2417" t="s">
        <v>19</v>
      </c>
      <c r="J2417">
        <v>8</v>
      </c>
      <c r="K2417">
        <v>14</v>
      </c>
      <c r="M2417" t="s">
        <v>21</v>
      </c>
    </row>
    <row r="2418" spans="1:17" x14ac:dyDescent="0.25">
      <c r="A2418">
        <v>0</v>
      </c>
      <c r="B2418" t="s">
        <v>92</v>
      </c>
      <c r="C2418" t="s">
        <v>38</v>
      </c>
      <c r="D2418" t="s">
        <v>58</v>
      </c>
      <c r="E2418" t="s">
        <v>28</v>
      </c>
      <c r="F2418" t="s">
        <v>26</v>
      </c>
      <c r="H2418" t="s">
        <v>27</v>
      </c>
      <c r="I2418">
        <v>1</v>
      </c>
      <c r="J2418">
        <v>0.5</v>
      </c>
      <c r="K2418">
        <v>2</v>
      </c>
      <c r="M2418" t="s">
        <v>21</v>
      </c>
    </row>
    <row r="2419" spans="1:17" x14ac:dyDescent="0.25">
      <c r="A2419">
        <v>0</v>
      </c>
      <c r="B2419" t="s">
        <v>92</v>
      </c>
      <c r="C2419" t="s">
        <v>38</v>
      </c>
      <c r="D2419" t="s">
        <v>58</v>
      </c>
      <c r="E2419" t="s">
        <v>18</v>
      </c>
      <c r="F2419" t="s">
        <v>31</v>
      </c>
      <c r="G2419">
        <v>24</v>
      </c>
      <c r="M2419" t="s">
        <v>21</v>
      </c>
    </row>
    <row r="2420" spans="1:17" x14ac:dyDescent="0.25">
      <c r="A2420">
        <v>0</v>
      </c>
      <c r="B2420" t="s">
        <v>92</v>
      </c>
      <c r="C2420" t="s">
        <v>37</v>
      </c>
      <c r="D2420" t="s">
        <v>58</v>
      </c>
      <c r="E2420" t="s">
        <v>18</v>
      </c>
      <c r="F2420" t="s">
        <v>26</v>
      </c>
      <c r="H2420" t="s">
        <v>27</v>
      </c>
      <c r="I2420">
        <v>7.5</v>
      </c>
      <c r="J2420">
        <v>6</v>
      </c>
      <c r="K2420">
        <v>8</v>
      </c>
      <c r="M2420" t="s">
        <v>21</v>
      </c>
    </row>
    <row r="2421" spans="1:17" x14ac:dyDescent="0.25">
      <c r="A2421">
        <v>0</v>
      </c>
      <c r="B2421" t="s">
        <v>92</v>
      </c>
      <c r="C2421" t="s">
        <v>37</v>
      </c>
      <c r="D2421" t="s">
        <v>58</v>
      </c>
      <c r="E2421" t="s">
        <v>20</v>
      </c>
      <c r="F2421" t="s">
        <v>74</v>
      </c>
      <c r="J2421">
        <v>0.25</v>
      </c>
      <c r="K2421">
        <v>0.33</v>
      </c>
      <c r="M2421" t="s">
        <v>75</v>
      </c>
      <c r="N2421" t="s">
        <v>21</v>
      </c>
      <c r="O2421" t="s">
        <v>22</v>
      </c>
    </row>
    <row r="2422" spans="1:17" x14ac:dyDescent="0.25">
      <c r="A2422">
        <v>0</v>
      </c>
      <c r="B2422" t="s">
        <v>92</v>
      </c>
      <c r="C2422" t="s">
        <v>37</v>
      </c>
      <c r="D2422" t="s">
        <v>58</v>
      </c>
      <c r="E2422" t="s">
        <v>23</v>
      </c>
      <c r="F2422" t="s">
        <v>26</v>
      </c>
      <c r="H2422" t="s">
        <v>19</v>
      </c>
      <c r="J2422">
        <v>6</v>
      </c>
      <c r="K2422">
        <v>8</v>
      </c>
      <c r="M2422" t="s">
        <v>22</v>
      </c>
    </row>
    <row r="2423" spans="1:17" x14ac:dyDescent="0.25">
      <c r="A2423">
        <v>0</v>
      </c>
      <c r="B2423" t="s">
        <v>92</v>
      </c>
      <c r="C2423" t="s">
        <v>37</v>
      </c>
      <c r="D2423" t="s">
        <v>58</v>
      </c>
      <c r="E2423" t="s">
        <v>20</v>
      </c>
      <c r="F2423" t="s">
        <v>74</v>
      </c>
      <c r="J2423">
        <v>0.25</v>
      </c>
      <c r="K2423">
        <v>0.33</v>
      </c>
      <c r="M2423" t="s">
        <v>75</v>
      </c>
      <c r="N2423" t="s">
        <v>24</v>
      </c>
      <c r="O2423" t="s">
        <v>29</v>
      </c>
      <c r="P2423">
        <v>2500</v>
      </c>
      <c r="Q2423" t="str">
        <f>VLOOKUP(A2423&amp;C2423&amp;D2423,Sheet2!$A$1:$AX$1496,23,FALSE)</f>
        <v>LocationType.BarRestaurant:0;LocationType.Park:0.3;LocationType.Recreation:0;LocationType.Accommodation:0.7;</v>
      </c>
    </row>
    <row r="2424" spans="1:17" x14ac:dyDescent="0.25">
      <c r="A2424">
        <v>0</v>
      </c>
      <c r="B2424" t="s">
        <v>92</v>
      </c>
      <c r="C2424" t="s">
        <v>37</v>
      </c>
      <c r="D2424" t="s">
        <v>58</v>
      </c>
      <c r="E2424" t="s">
        <v>30</v>
      </c>
      <c r="F2424" t="s">
        <v>26</v>
      </c>
      <c r="H2424" t="s">
        <v>19</v>
      </c>
      <c r="J2424">
        <v>4</v>
      </c>
      <c r="K2424">
        <v>5.5</v>
      </c>
      <c r="M2424" t="s">
        <v>24</v>
      </c>
    </row>
    <row r="2425" spans="1:17" x14ac:dyDescent="0.25">
      <c r="A2425">
        <v>0</v>
      </c>
      <c r="B2425" t="s">
        <v>92</v>
      </c>
      <c r="C2425" t="s">
        <v>37</v>
      </c>
      <c r="D2425" t="s">
        <v>58</v>
      </c>
      <c r="E2425" t="s">
        <v>20</v>
      </c>
      <c r="F2425" t="s">
        <v>74</v>
      </c>
      <c r="J2425">
        <v>0.25</v>
      </c>
      <c r="K2425">
        <v>0.33</v>
      </c>
      <c r="M2425" t="s">
        <v>75</v>
      </c>
      <c r="N2425" t="s">
        <v>24</v>
      </c>
      <c r="O2425" t="s">
        <v>21</v>
      </c>
      <c r="P2425">
        <v>1000</v>
      </c>
    </row>
    <row r="2426" spans="1:17" x14ac:dyDescent="0.25">
      <c r="A2426">
        <v>0</v>
      </c>
      <c r="B2426" t="s">
        <v>92</v>
      </c>
      <c r="C2426" t="s">
        <v>37</v>
      </c>
      <c r="D2426" t="s">
        <v>58</v>
      </c>
      <c r="E2426" t="s">
        <v>28</v>
      </c>
      <c r="F2426" t="s">
        <v>26</v>
      </c>
      <c r="H2426" t="s">
        <v>27</v>
      </c>
      <c r="I2426">
        <v>0.75</v>
      </c>
      <c r="J2426">
        <v>0.5</v>
      </c>
      <c r="K2426">
        <v>1</v>
      </c>
      <c r="M2426" t="s">
        <v>21</v>
      </c>
    </row>
    <row r="2427" spans="1:17" x14ac:dyDescent="0.25">
      <c r="A2427">
        <v>0</v>
      </c>
      <c r="B2427" t="s">
        <v>92</v>
      </c>
      <c r="C2427" t="s">
        <v>37</v>
      </c>
      <c r="D2427" t="s">
        <v>58</v>
      </c>
      <c r="E2427" t="s">
        <v>20</v>
      </c>
      <c r="F2427" t="s">
        <v>74</v>
      </c>
      <c r="J2427">
        <v>0.25</v>
      </c>
      <c r="K2427">
        <v>0.33</v>
      </c>
      <c r="M2427" t="s">
        <v>75</v>
      </c>
      <c r="N2427" t="s">
        <v>24</v>
      </c>
      <c r="O2427" t="s">
        <v>21</v>
      </c>
    </row>
    <row r="2428" spans="1:17" x14ac:dyDescent="0.25">
      <c r="A2428">
        <v>0</v>
      </c>
      <c r="B2428" t="s">
        <v>92</v>
      </c>
      <c r="C2428" t="s">
        <v>37</v>
      </c>
      <c r="D2428" t="s">
        <v>58</v>
      </c>
      <c r="E2428" t="s">
        <v>18</v>
      </c>
      <c r="F2428" t="s">
        <v>31</v>
      </c>
      <c r="G2428">
        <v>24</v>
      </c>
      <c r="M2428" t="s">
        <v>21</v>
      </c>
    </row>
    <row r="2429" spans="1:17" x14ac:dyDescent="0.25">
      <c r="A2429">
        <v>0</v>
      </c>
      <c r="B2429" t="s">
        <v>46</v>
      </c>
      <c r="C2429" t="s">
        <v>17</v>
      </c>
      <c r="D2429" t="s">
        <v>58</v>
      </c>
      <c r="E2429" t="s">
        <v>18</v>
      </c>
      <c r="F2429" t="s">
        <v>26</v>
      </c>
      <c r="H2429" t="s">
        <v>27</v>
      </c>
      <c r="I2429">
        <v>7.5</v>
      </c>
      <c r="J2429">
        <v>6</v>
      </c>
      <c r="K2429">
        <v>8</v>
      </c>
      <c r="M2429" t="s">
        <v>21</v>
      </c>
    </row>
    <row r="2430" spans="1:17" x14ac:dyDescent="0.25">
      <c r="A2430">
        <v>0</v>
      </c>
      <c r="B2430" t="s">
        <v>46</v>
      </c>
      <c r="C2430" t="s">
        <v>17</v>
      </c>
      <c r="D2430" t="s">
        <v>58</v>
      </c>
      <c r="E2430" t="s">
        <v>20</v>
      </c>
      <c r="F2430" t="s">
        <v>74</v>
      </c>
      <c r="J2430">
        <v>0.25</v>
      </c>
      <c r="K2430">
        <v>0.33</v>
      </c>
      <c r="M2430" t="s">
        <v>75</v>
      </c>
      <c r="N2430" t="s">
        <v>21</v>
      </c>
      <c r="O2430" t="s">
        <v>22</v>
      </c>
    </row>
    <row r="2431" spans="1:17" x14ac:dyDescent="0.25">
      <c r="A2431">
        <v>0</v>
      </c>
      <c r="B2431" t="s">
        <v>46</v>
      </c>
      <c r="C2431" t="s">
        <v>17</v>
      </c>
      <c r="D2431" t="s">
        <v>58</v>
      </c>
      <c r="E2431" t="s">
        <v>23</v>
      </c>
      <c r="F2431" t="s">
        <v>26</v>
      </c>
      <c r="H2431" t="s">
        <v>19</v>
      </c>
      <c r="J2431">
        <v>6</v>
      </c>
      <c r="K2431">
        <v>8</v>
      </c>
      <c r="M2431" t="s">
        <v>22</v>
      </c>
    </row>
    <row r="2432" spans="1:17" x14ac:dyDescent="0.25">
      <c r="A2432">
        <v>0</v>
      </c>
      <c r="B2432" t="s">
        <v>46</v>
      </c>
      <c r="C2432" t="s">
        <v>17</v>
      </c>
      <c r="D2432" t="s">
        <v>58</v>
      </c>
      <c r="E2432" t="s">
        <v>20</v>
      </c>
      <c r="F2432" t="s">
        <v>74</v>
      </c>
      <c r="J2432">
        <v>0.25</v>
      </c>
      <c r="K2432">
        <v>0.33</v>
      </c>
      <c r="M2432" t="s">
        <v>75</v>
      </c>
      <c r="N2432" t="s">
        <v>24</v>
      </c>
      <c r="O2432" t="s">
        <v>29</v>
      </c>
      <c r="P2432">
        <v>2500</v>
      </c>
      <c r="Q2432" t="str">
        <f>VLOOKUP(A2432&amp;C2432&amp;D2432,Sheet2!$A$1:$AX$1496,23,FALSE)</f>
        <v>LocationType.BarRestaurant:0;LocationType.Park:0.3;LocationType.Recreation:0;LocationType.Accommodation:0.7;</v>
      </c>
    </row>
    <row r="2433" spans="1:17" x14ac:dyDescent="0.25">
      <c r="A2433">
        <v>0</v>
      </c>
      <c r="B2433" t="s">
        <v>46</v>
      </c>
      <c r="C2433" t="s">
        <v>17</v>
      </c>
      <c r="D2433" t="s">
        <v>58</v>
      </c>
      <c r="E2433" t="s">
        <v>30</v>
      </c>
      <c r="F2433" t="s">
        <v>26</v>
      </c>
      <c r="H2433" t="s">
        <v>19</v>
      </c>
      <c r="J2433">
        <v>1</v>
      </c>
      <c r="K2433">
        <v>2</v>
      </c>
      <c r="M2433" t="s">
        <v>24</v>
      </c>
    </row>
    <row r="2434" spans="1:17" x14ac:dyDescent="0.25">
      <c r="A2434">
        <v>0</v>
      </c>
      <c r="B2434" t="s">
        <v>46</v>
      </c>
      <c r="C2434" t="s">
        <v>17</v>
      </c>
      <c r="D2434" t="s">
        <v>58</v>
      </c>
      <c r="E2434" t="s">
        <v>20</v>
      </c>
      <c r="F2434" t="s">
        <v>74</v>
      </c>
      <c r="J2434">
        <v>0.25</v>
      </c>
      <c r="K2434">
        <v>0.33</v>
      </c>
      <c r="M2434" t="s">
        <v>75</v>
      </c>
      <c r="N2434" t="s">
        <v>24</v>
      </c>
      <c r="O2434" t="s">
        <v>21</v>
      </c>
      <c r="P2434">
        <v>1000</v>
      </c>
    </row>
    <row r="2435" spans="1:17" x14ac:dyDescent="0.25">
      <c r="A2435">
        <v>0</v>
      </c>
      <c r="B2435" t="s">
        <v>46</v>
      </c>
      <c r="C2435" t="s">
        <v>17</v>
      </c>
      <c r="D2435" t="s">
        <v>58</v>
      </c>
      <c r="E2435" t="s">
        <v>28</v>
      </c>
      <c r="F2435" t="s">
        <v>26</v>
      </c>
      <c r="H2435" t="s">
        <v>27</v>
      </c>
      <c r="I2435">
        <v>0.75</v>
      </c>
      <c r="J2435">
        <v>0.5</v>
      </c>
      <c r="K2435">
        <v>1</v>
      </c>
      <c r="M2435" t="s">
        <v>21</v>
      </c>
    </row>
    <row r="2436" spans="1:17" x14ac:dyDescent="0.25">
      <c r="A2436">
        <v>0</v>
      </c>
      <c r="B2436" t="s">
        <v>46</v>
      </c>
      <c r="C2436" t="s">
        <v>17</v>
      </c>
      <c r="D2436" t="s">
        <v>58</v>
      </c>
      <c r="E2436" t="s">
        <v>20</v>
      </c>
      <c r="F2436" t="s">
        <v>74</v>
      </c>
      <c r="J2436">
        <v>0.25</v>
      </c>
      <c r="K2436">
        <v>0.33</v>
      </c>
      <c r="M2436" t="s">
        <v>75</v>
      </c>
      <c r="N2436" t="s">
        <v>24</v>
      </c>
      <c r="O2436" t="s">
        <v>21</v>
      </c>
    </row>
    <row r="2437" spans="1:17" x14ac:dyDescent="0.25">
      <c r="A2437">
        <v>0</v>
      </c>
      <c r="B2437" t="s">
        <v>46</v>
      </c>
      <c r="C2437" t="s">
        <v>17</v>
      </c>
      <c r="D2437" t="s">
        <v>58</v>
      </c>
      <c r="E2437" t="s">
        <v>18</v>
      </c>
      <c r="F2437" t="s">
        <v>31</v>
      </c>
      <c r="G2437">
        <v>24</v>
      </c>
      <c r="M2437" t="s">
        <v>21</v>
      </c>
    </row>
    <row r="2438" spans="1:17" x14ac:dyDescent="0.25">
      <c r="A2438">
        <v>0</v>
      </c>
      <c r="B2438" t="s">
        <v>46</v>
      </c>
      <c r="C2438" t="s">
        <v>36</v>
      </c>
      <c r="D2438" t="s">
        <v>58</v>
      </c>
      <c r="E2438" t="s">
        <v>18</v>
      </c>
      <c r="F2438" t="s">
        <v>26</v>
      </c>
      <c r="H2438" t="s">
        <v>19</v>
      </c>
      <c r="J2438">
        <v>8</v>
      </c>
      <c r="K2438">
        <v>10</v>
      </c>
      <c r="M2438" t="s">
        <v>21</v>
      </c>
    </row>
    <row r="2439" spans="1:17" x14ac:dyDescent="0.25">
      <c r="A2439">
        <v>0</v>
      </c>
      <c r="B2439" t="s">
        <v>46</v>
      </c>
      <c r="C2439" t="s">
        <v>36</v>
      </c>
      <c r="D2439" t="s">
        <v>58</v>
      </c>
      <c r="E2439" t="s">
        <v>20</v>
      </c>
      <c r="F2439" t="s">
        <v>74</v>
      </c>
      <c r="J2439">
        <v>0.25</v>
      </c>
      <c r="K2439">
        <v>0.33</v>
      </c>
      <c r="M2439" t="s">
        <v>75</v>
      </c>
      <c r="N2439" t="s">
        <v>21</v>
      </c>
      <c r="O2439" t="s">
        <v>29</v>
      </c>
      <c r="P2439">
        <v>2500</v>
      </c>
      <c r="Q2439" t="str">
        <f>VLOOKUP(A2439&amp;C2439&amp;D2439,Sheet2!$A$1:$AX$1496,23,FALSE)</f>
        <v>LocationType.BarRestaurant:0;LocationType.Park:0.2;LocationType.Recreation:0;LocationType.Accommodation:0.8;</v>
      </c>
    </row>
    <row r="2440" spans="1:17" x14ac:dyDescent="0.25">
      <c r="A2440">
        <v>0</v>
      </c>
      <c r="B2440" t="s">
        <v>46</v>
      </c>
      <c r="C2440" t="s">
        <v>36</v>
      </c>
      <c r="D2440" t="s">
        <v>58</v>
      </c>
      <c r="E2440" t="s">
        <v>30</v>
      </c>
      <c r="F2440" t="s">
        <v>26</v>
      </c>
      <c r="H2440" t="s">
        <v>19</v>
      </c>
      <c r="J2440">
        <v>2</v>
      </c>
      <c r="K2440">
        <v>4</v>
      </c>
      <c r="M2440" t="s">
        <v>24</v>
      </c>
    </row>
    <row r="2441" spans="1:17" x14ac:dyDescent="0.25">
      <c r="A2441">
        <v>0</v>
      </c>
      <c r="B2441" t="s">
        <v>46</v>
      </c>
      <c r="C2441" t="s">
        <v>36</v>
      </c>
      <c r="D2441" t="s">
        <v>58</v>
      </c>
      <c r="E2441" t="s">
        <v>20</v>
      </c>
      <c r="F2441" t="s">
        <v>74</v>
      </c>
      <c r="J2441">
        <v>0.25</v>
      </c>
      <c r="K2441">
        <v>0.33</v>
      </c>
      <c r="M2441" t="s">
        <v>75</v>
      </c>
      <c r="N2441" t="s">
        <v>24</v>
      </c>
      <c r="O2441" t="s">
        <v>21</v>
      </c>
    </row>
    <row r="2442" spans="1:17" x14ac:dyDescent="0.25">
      <c r="A2442">
        <v>0</v>
      </c>
      <c r="B2442" t="s">
        <v>46</v>
      </c>
      <c r="C2442" t="s">
        <v>36</v>
      </c>
      <c r="D2442" t="s">
        <v>58</v>
      </c>
      <c r="E2442" t="s">
        <v>28</v>
      </c>
      <c r="F2442" t="s">
        <v>26</v>
      </c>
      <c r="H2442" t="s">
        <v>27</v>
      </c>
      <c r="I2442">
        <v>1</v>
      </c>
      <c r="J2442">
        <v>0.5</v>
      </c>
      <c r="K2442">
        <v>2</v>
      </c>
      <c r="M2442" t="s">
        <v>21</v>
      </c>
    </row>
    <row r="2443" spans="1:17" x14ac:dyDescent="0.25">
      <c r="A2443">
        <v>0</v>
      </c>
      <c r="B2443" t="s">
        <v>46</v>
      </c>
      <c r="C2443" t="s">
        <v>36</v>
      </c>
      <c r="D2443" t="s">
        <v>58</v>
      </c>
      <c r="E2443" t="s">
        <v>18</v>
      </c>
      <c r="F2443" t="s">
        <v>31</v>
      </c>
      <c r="G2443">
        <v>24</v>
      </c>
      <c r="M2443" t="s">
        <v>21</v>
      </c>
    </row>
    <row r="2444" spans="1:17" x14ac:dyDescent="0.25">
      <c r="A2444">
        <v>0</v>
      </c>
      <c r="B2444" t="s">
        <v>46</v>
      </c>
      <c r="C2444" t="s">
        <v>38</v>
      </c>
      <c r="D2444" t="s">
        <v>58</v>
      </c>
      <c r="E2444" t="s">
        <v>18</v>
      </c>
      <c r="F2444" t="s">
        <v>26</v>
      </c>
      <c r="H2444" t="s">
        <v>19</v>
      </c>
      <c r="J2444">
        <v>8</v>
      </c>
      <c r="K2444">
        <v>14</v>
      </c>
      <c r="M2444" t="s">
        <v>21</v>
      </c>
    </row>
    <row r="2445" spans="1:17" x14ac:dyDescent="0.25">
      <c r="A2445">
        <v>0</v>
      </c>
      <c r="B2445" t="s">
        <v>46</v>
      </c>
      <c r="C2445" t="s">
        <v>38</v>
      </c>
      <c r="D2445" t="s">
        <v>58</v>
      </c>
      <c r="E2445" t="s">
        <v>28</v>
      </c>
      <c r="F2445" t="s">
        <v>26</v>
      </c>
      <c r="H2445" t="s">
        <v>27</v>
      </c>
      <c r="I2445">
        <v>1</v>
      </c>
      <c r="J2445">
        <v>0.5</v>
      </c>
      <c r="K2445">
        <v>2</v>
      </c>
      <c r="M2445" t="s">
        <v>21</v>
      </c>
    </row>
    <row r="2446" spans="1:17" x14ac:dyDescent="0.25">
      <c r="A2446">
        <v>0</v>
      </c>
      <c r="B2446" t="s">
        <v>46</v>
      </c>
      <c r="C2446" t="s">
        <v>38</v>
      </c>
      <c r="D2446" t="s">
        <v>58</v>
      </c>
      <c r="E2446" t="s">
        <v>18</v>
      </c>
      <c r="F2446" t="s">
        <v>31</v>
      </c>
      <c r="G2446">
        <v>24</v>
      </c>
      <c r="M2446" t="s">
        <v>21</v>
      </c>
    </row>
    <row r="2447" spans="1:17" x14ac:dyDescent="0.25">
      <c r="A2447">
        <v>0</v>
      </c>
      <c r="B2447" t="s">
        <v>46</v>
      </c>
      <c r="C2447" t="s">
        <v>37</v>
      </c>
      <c r="D2447" t="s">
        <v>58</v>
      </c>
      <c r="E2447" t="s">
        <v>18</v>
      </c>
      <c r="F2447" t="s">
        <v>26</v>
      </c>
      <c r="H2447" t="s">
        <v>27</v>
      </c>
      <c r="I2447">
        <v>7.5</v>
      </c>
      <c r="J2447">
        <v>6</v>
      </c>
      <c r="K2447">
        <v>8</v>
      </c>
      <c r="M2447" t="s">
        <v>21</v>
      </c>
    </row>
    <row r="2448" spans="1:17" x14ac:dyDescent="0.25">
      <c r="A2448">
        <v>0</v>
      </c>
      <c r="B2448" t="s">
        <v>46</v>
      </c>
      <c r="C2448" t="s">
        <v>37</v>
      </c>
      <c r="D2448" t="s">
        <v>58</v>
      </c>
      <c r="E2448" t="s">
        <v>20</v>
      </c>
      <c r="F2448" t="s">
        <v>74</v>
      </c>
      <c r="J2448">
        <v>0.25</v>
      </c>
      <c r="K2448">
        <v>0.33</v>
      </c>
      <c r="M2448" t="s">
        <v>75</v>
      </c>
      <c r="N2448" t="s">
        <v>21</v>
      </c>
      <c r="O2448" t="s">
        <v>22</v>
      </c>
    </row>
    <row r="2449" spans="1:17" x14ac:dyDescent="0.25">
      <c r="A2449">
        <v>0</v>
      </c>
      <c r="B2449" t="s">
        <v>46</v>
      </c>
      <c r="C2449" t="s">
        <v>37</v>
      </c>
      <c r="D2449" t="s">
        <v>58</v>
      </c>
      <c r="E2449" t="s">
        <v>23</v>
      </c>
      <c r="F2449" t="s">
        <v>26</v>
      </c>
      <c r="H2449" t="s">
        <v>19</v>
      </c>
      <c r="J2449">
        <v>6</v>
      </c>
      <c r="K2449">
        <v>8</v>
      </c>
      <c r="M2449" t="s">
        <v>22</v>
      </c>
    </row>
    <row r="2450" spans="1:17" x14ac:dyDescent="0.25">
      <c r="A2450">
        <v>0</v>
      </c>
      <c r="B2450" t="s">
        <v>46</v>
      </c>
      <c r="C2450" t="s">
        <v>37</v>
      </c>
      <c r="D2450" t="s">
        <v>58</v>
      </c>
      <c r="E2450" t="s">
        <v>20</v>
      </c>
      <c r="F2450" t="s">
        <v>74</v>
      </c>
      <c r="J2450">
        <v>0.25</v>
      </c>
      <c r="K2450">
        <v>0.33</v>
      </c>
      <c r="M2450" t="s">
        <v>75</v>
      </c>
      <c r="N2450" t="s">
        <v>24</v>
      </c>
      <c r="O2450" t="s">
        <v>29</v>
      </c>
      <c r="P2450">
        <v>2500</v>
      </c>
      <c r="Q2450" t="str">
        <f>VLOOKUP(A2450&amp;C2450&amp;D2450,Sheet2!$A$1:$AX$1496,23,FALSE)</f>
        <v>LocationType.BarRestaurant:0;LocationType.Park:0.3;LocationType.Recreation:0;LocationType.Accommodation:0.7;</v>
      </c>
    </row>
    <row r="2451" spans="1:17" x14ac:dyDescent="0.25">
      <c r="A2451">
        <v>0</v>
      </c>
      <c r="B2451" t="s">
        <v>46</v>
      </c>
      <c r="C2451" t="s">
        <v>37</v>
      </c>
      <c r="D2451" t="s">
        <v>58</v>
      </c>
      <c r="E2451" t="s">
        <v>30</v>
      </c>
      <c r="F2451" t="s">
        <v>26</v>
      </c>
      <c r="H2451" t="s">
        <v>19</v>
      </c>
      <c r="J2451">
        <v>4</v>
      </c>
      <c r="K2451">
        <v>5.5</v>
      </c>
      <c r="M2451" t="s">
        <v>24</v>
      </c>
    </row>
    <row r="2452" spans="1:17" x14ac:dyDescent="0.25">
      <c r="A2452">
        <v>0</v>
      </c>
      <c r="B2452" t="s">
        <v>46</v>
      </c>
      <c r="C2452" t="s">
        <v>37</v>
      </c>
      <c r="D2452" t="s">
        <v>58</v>
      </c>
      <c r="E2452" t="s">
        <v>20</v>
      </c>
      <c r="F2452" t="s">
        <v>74</v>
      </c>
      <c r="J2452">
        <v>0.25</v>
      </c>
      <c r="K2452">
        <v>0.33</v>
      </c>
      <c r="M2452" t="s">
        <v>75</v>
      </c>
      <c r="N2452" t="s">
        <v>24</v>
      </c>
      <c r="O2452" t="s">
        <v>21</v>
      </c>
      <c r="P2452">
        <v>1000</v>
      </c>
    </row>
    <row r="2453" spans="1:17" x14ac:dyDescent="0.25">
      <c r="A2453">
        <v>0</v>
      </c>
      <c r="B2453" t="s">
        <v>46</v>
      </c>
      <c r="C2453" t="s">
        <v>37</v>
      </c>
      <c r="D2453" t="s">
        <v>58</v>
      </c>
      <c r="E2453" t="s">
        <v>28</v>
      </c>
      <c r="F2453" t="s">
        <v>26</v>
      </c>
      <c r="H2453" t="s">
        <v>27</v>
      </c>
      <c r="I2453">
        <v>0.75</v>
      </c>
      <c r="J2453">
        <v>0.5</v>
      </c>
      <c r="K2453">
        <v>1</v>
      </c>
      <c r="M2453" t="s">
        <v>21</v>
      </c>
    </row>
    <row r="2454" spans="1:17" x14ac:dyDescent="0.25">
      <c r="A2454">
        <v>0</v>
      </c>
      <c r="B2454" t="s">
        <v>46</v>
      </c>
      <c r="C2454" t="s">
        <v>37</v>
      </c>
      <c r="D2454" t="s">
        <v>58</v>
      </c>
      <c r="E2454" t="s">
        <v>20</v>
      </c>
      <c r="F2454" t="s">
        <v>74</v>
      </c>
      <c r="J2454">
        <v>0.25</v>
      </c>
      <c r="K2454">
        <v>0.33</v>
      </c>
      <c r="M2454" t="s">
        <v>75</v>
      </c>
      <c r="N2454" t="s">
        <v>24</v>
      </c>
      <c r="O2454" t="s">
        <v>21</v>
      </c>
    </row>
    <row r="2455" spans="1:17" x14ac:dyDescent="0.25">
      <c r="A2455">
        <v>0</v>
      </c>
      <c r="B2455" t="s">
        <v>46</v>
      </c>
      <c r="C2455" t="s">
        <v>37</v>
      </c>
      <c r="D2455" t="s">
        <v>58</v>
      </c>
      <c r="E2455" t="s">
        <v>18</v>
      </c>
      <c r="F2455" t="s">
        <v>31</v>
      </c>
      <c r="G2455">
        <v>24</v>
      </c>
      <c r="M2455" t="s">
        <v>21</v>
      </c>
    </row>
    <row r="2456" spans="1:17" x14ac:dyDescent="0.25">
      <c r="A2456">
        <v>0</v>
      </c>
      <c r="B2456" t="s">
        <v>47</v>
      </c>
      <c r="C2456" t="s">
        <v>17</v>
      </c>
      <c r="D2456" t="s">
        <v>58</v>
      </c>
      <c r="E2456" t="s">
        <v>48</v>
      </c>
      <c r="F2456" t="s">
        <v>31</v>
      </c>
      <c r="G2456">
        <v>24</v>
      </c>
      <c r="M2456" t="s">
        <v>21</v>
      </c>
      <c r="O2456" t="s">
        <v>62</v>
      </c>
      <c r="Q2456" t="s">
        <v>61</v>
      </c>
    </row>
    <row r="2457" spans="1:17" x14ac:dyDescent="0.25">
      <c r="A2457">
        <v>0</v>
      </c>
      <c r="B2457" t="s">
        <v>47</v>
      </c>
      <c r="C2457" t="s">
        <v>36</v>
      </c>
      <c r="D2457" t="s">
        <v>58</v>
      </c>
      <c r="E2457" t="s">
        <v>48</v>
      </c>
      <c r="F2457" t="s">
        <v>31</v>
      </c>
      <c r="G2457">
        <v>24</v>
      </c>
      <c r="M2457" t="s">
        <v>21</v>
      </c>
      <c r="O2457" t="s">
        <v>62</v>
      </c>
      <c r="Q2457" t="s">
        <v>61</v>
      </c>
    </row>
    <row r="2458" spans="1:17" x14ac:dyDescent="0.25">
      <c r="A2458">
        <v>0</v>
      </c>
      <c r="B2458" t="s">
        <v>47</v>
      </c>
      <c r="C2458" t="s">
        <v>37</v>
      </c>
      <c r="D2458" t="s">
        <v>58</v>
      </c>
      <c r="E2458" t="s">
        <v>48</v>
      </c>
      <c r="F2458" t="s">
        <v>31</v>
      </c>
      <c r="G2458">
        <v>24</v>
      </c>
      <c r="M2458" t="s">
        <v>21</v>
      </c>
      <c r="O2458" t="s">
        <v>62</v>
      </c>
      <c r="Q2458" t="s">
        <v>61</v>
      </c>
    </row>
    <row r="2459" spans="1:17" x14ac:dyDescent="0.25">
      <c r="A2459">
        <v>0</v>
      </c>
      <c r="B2459" t="s">
        <v>47</v>
      </c>
      <c r="C2459" t="s">
        <v>38</v>
      </c>
      <c r="D2459" t="s">
        <v>58</v>
      </c>
      <c r="E2459" t="s">
        <v>48</v>
      </c>
      <c r="F2459" t="s">
        <v>31</v>
      </c>
      <c r="G2459">
        <v>24</v>
      </c>
      <c r="M2459" t="s">
        <v>21</v>
      </c>
      <c r="O2459" t="s">
        <v>62</v>
      </c>
      <c r="Q2459" t="s">
        <v>61</v>
      </c>
    </row>
    <row r="2460" spans="1:17" x14ac:dyDescent="0.25">
      <c r="A2460">
        <v>0</v>
      </c>
      <c r="B2460" t="s">
        <v>49</v>
      </c>
      <c r="C2460" t="s">
        <v>17</v>
      </c>
      <c r="D2460" t="s">
        <v>58</v>
      </c>
      <c r="E2460" t="s">
        <v>50</v>
      </c>
      <c r="F2460" t="s">
        <v>31</v>
      </c>
      <c r="G2460">
        <v>24</v>
      </c>
      <c r="M2460" t="s">
        <v>21</v>
      </c>
      <c r="O2460" t="s">
        <v>62</v>
      </c>
      <c r="Q2460" t="s">
        <v>61</v>
      </c>
    </row>
    <row r="2461" spans="1:17" x14ac:dyDescent="0.25">
      <c r="A2461">
        <v>0</v>
      </c>
      <c r="B2461" t="s">
        <v>49</v>
      </c>
      <c r="C2461" t="s">
        <v>36</v>
      </c>
      <c r="D2461" t="s">
        <v>58</v>
      </c>
      <c r="E2461" t="s">
        <v>50</v>
      </c>
      <c r="F2461" t="s">
        <v>31</v>
      </c>
      <c r="G2461">
        <v>24</v>
      </c>
      <c r="M2461" t="s">
        <v>21</v>
      </c>
      <c r="O2461" t="s">
        <v>62</v>
      </c>
      <c r="Q2461" t="s">
        <v>61</v>
      </c>
    </row>
    <row r="2462" spans="1:17" x14ac:dyDescent="0.25">
      <c r="A2462">
        <v>0</v>
      </c>
      <c r="B2462" t="s">
        <v>49</v>
      </c>
      <c r="C2462" t="s">
        <v>37</v>
      </c>
      <c r="D2462" t="s">
        <v>58</v>
      </c>
      <c r="E2462" t="s">
        <v>50</v>
      </c>
      <c r="F2462" t="s">
        <v>31</v>
      </c>
      <c r="G2462">
        <v>24</v>
      </c>
      <c r="M2462" t="s">
        <v>21</v>
      </c>
      <c r="O2462" t="s">
        <v>62</v>
      </c>
      <c r="Q2462" t="s">
        <v>61</v>
      </c>
    </row>
    <row r="2463" spans="1:17" x14ac:dyDescent="0.25">
      <c r="A2463">
        <v>0</v>
      </c>
      <c r="B2463" t="s">
        <v>49</v>
      </c>
      <c r="C2463" t="s">
        <v>38</v>
      </c>
      <c r="D2463" t="s">
        <v>58</v>
      </c>
      <c r="E2463" t="s">
        <v>50</v>
      </c>
      <c r="F2463" t="s">
        <v>31</v>
      </c>
      <c r="G2463">
        <v>24</v>
      </c>
      <c r="M2463" t="s">
        <v>21</v>
      </c>
      <c r="O2463" t="s">
        <v>62</v>
      </c>
      <c r="Q2463" t="s">
        <v>61</v>
      </c>
    </row>
    <row r="2464" spans="1:17" x14ac:dyDescent="0.25">
      <c r="A2464">
        <v>0</v>
      </c>
      <c r="B2464" t="s">
        <v>47</v>
      </c>
      <c r="C2464" t="s">
        <v>36</v>
      </c>
      <c r="D2464" t="s">
        <v>52</v>
      </c>
      <c r="E2464" t="s">
        <v>48</v>
      </c>
      <c r="F2464" t="s">
        <v>31</v>
      </c>
      <c r="G2464">
        <v>24</v>
      </c>
      <c r="M2464" t="s">
        <v>21</v>
      </c>
      <c r="O2464" t="s">
        <v>62</v>
      </c>
      <c r="Q2464" t="s">
        <v>61</v>
      </c>
    </row>
    <row r="2465" spans="1:17" x14ac:dyDescent="0.25">
      <c r="A2465">
        <v>0</v>
      </c>
      <c r="B2465" t="s">
        <v>49</v>
      </c>
      <c r="C2465" t="s">
        <v>36</v>
      </c>
      <c r="D2465" t="s">
        <v>52</v>
      </c>
      <c r="E2465" t="s">
        <v>50</v>
      </c>
      <c r="F2465" t="s">
        <v>31</v>
      </c>
      <c r="G2465">
        <v>24</v>
      </c>
      <c r="M2465" t="s">
        <v>21</v>
      </c>
      <c r="O2465" t="s">
        <v>62</v>
      </c>
      <c r="Q2465" t="s">
        <v>61</v>
      </c>
    </row>
    <row r="2466" spans="1:17" x14ac:dyDescent="0.25">
      <c r="A2466">
        <v>0</v>
      </c>
      <c r="B2466" t="s">
        <v>47</v>
      </c>
      <c r="C2466" t="s">
        <v>17</v>
      </c>
      <c r="D2466" t="s">
        <v>51</v>
      </c>
      <c r="E2466" t="s">
        <v>48</v>
      </c>
      <c r="F2466" t="s">
        <v>31</v>
      </c>
      <c r="G2466">
        <v>24</v>
      </c>
      <c r="M2466" t="s">
        <v>21</v>
      </c>
      <c r="O2466" t="s">
        <v>62</v>
      </c>
      <c r="Q2466" t="s">
        <v>61</v>
      </c>
    </row>
    <row r="2467" spans="1:17" x14ac:dyDescent="0.25">
      <c r="A2467">
        <v>0</v>
      </c>
      <c r="B2467" t="s">
        <v>47</v>
      </c>
      <c r="C2467" t="s">
        <v>36</v>
      </c>
      <c r="D2467" t="s">
        <v>51</v>
      </c>
      <c r="E2467" t="s">
        <v>48</v>
      </c>
      <c r="F2467" t="s">
        <v>31</v>
      </c>
      <c r="G2467">
        <v>24</v>
      </c>
      <c r="M2467" t="s">
        <v>21</v>
      </c>
      <c r="O2467" t="s">
        <v>62</v>
      </c>
      <c r="Q2467" t="s">
        <v>61</v>
      </c>
    </row>
    <row r="2468" spans="1:17" x14ac:dyDescent="0.25">
      <c r="A2468">
        <v>0</v>
      </c>
      <c r="B2468" t="s">
        <v>47</v>
      </c>
      <c r="C2468" t="s">
        <v>37</v>
      </c>
      <c r="D2468" t="s">
        <v>51</v>
      </c>
      <c r="E2468" t="s">
        <v>48</v>
      </c>
      <c r="F2468" t="s">
        <v>31</v>
      </c>
      <c r="G2468">
        <v>24</v>
      </c>
      <c r="M2468" t="s">
        <v>21</v>
      </c>
      <c r="O2468" t="s">
        <v>62</v>
      </c>
      <c r="Q2468" t="s">
        <v>61</v>
      </c>
    </row>
    <row r="2469" spans="1:17" x14ac:dyDescent="0.25">
      <c r="A2469">
        <v>0</v>
      </c>
      <c r="B2469" t="s">
        <v>47</v>
      </c>
      <c r="C2469" t="s">
        <v>38</v>
      </c>
      <c r="D2469" t="s">
        <v>51</v>
      </c>
      <c r="E2469" t="s">
        <v>48</v>
      </c>
      <c r="F2469" t="s">
        <v>31</v>
      </c>
      <c r="G2469">
        <v>24</v>
      </c>
      <c r="M2469" t="s">
        <v>21</v>
      </c>
      <c r="O2469" t="s">
        <v>62</v>
      </c>
      <c r="Q2469" t="s">
        <v>61</v>
      </c>
    </row>
    <row r="2470" spans="1:17" x14ac:dyDescent="0.25">
      <c r="A2470">
        <v>0</v>
      </c>
      <c r="B2470" t="s">
        <v>49</v>
      </c>
      <c r="C2470" t="s">
        <v>17</v>
      </c>
      <c r="D2470" t="s">
        <v>51</v>
      </c>
      <c r="E2470" t="s">
        <v>50</v>
      </c>
      <c r="F2470" t="s">
        <v>31</v>
      </c>
      <c r="G2470">
        <v>24</v>
      </c>
      <c r="M2470" t="s">
        <v>21</v>
      </c>
      <c r="O2470" t="s">
        <v>62</v>
      </c>
      <c r="Q2470" t="s">
        <v>61</v>
      </c>
    </row>
    <row r="2471" spans="1:17" x14ac:dyDescent="0.25">
      <c r="A2471">
        <v>0</v>
      </c>
      <c r="B2471" t="s">
        <v>49</v>
      </c>
      <c r="C2471" t="s">
        <v>36</v>
      </c>
      <c r="D2471" t="s">
        <v>51</v>
      </c>
      <c r="E2471" t="s">
        <v>50</v>
      </c>
      <c r="F2471" t="s">
        <v>31</v>
      </c>
      <c r="G2471">
        <v>24</v>
      </c>
      <c r="M2471" t="s">
        <v>21</v>
      </c>
      <c r="O2471" t="s">
        <v>62</v>
      </c>
      <c r="Q2471" t="s">
        <v>61</v>
      </c>
    </row>
    <row r="2472" spans="1:17" x14ac:dyDescent="0.25">
      <c r="A2472">
        <v>0</v>
      </c>
      <c r="B2472" t="s">
        <v>49</v>
      </c>
      <c r="C2472" t="s">
        <v>37</v>
      </c>
      <c r="D2472" t="s">
        <v>51</v>
      </c>
      <c r="E2472" t="s">
        <v>50</v>
      </c>
      <c r="F2472" t="s">
        <v>31</v>
      </c>
      <c r="G2472">
        <v>24</v>
      </c>
      <c r="M2472" t="s">
        <v>21</v>
      </c>
      <c r="O2472" t="s">
        <v>62</v>
      </c>
      <c r="Q2472" t="s">
        <v>61</v>
      </c>
    </row>
    <row r="2473" spans="1:17" x14ac:dyDescent="0.25">
      <c r="A2473">
        <v>0</v>
      </c>
      <c r="B2473" t="s">
        <v>49</v>
      </c>
      <c r="C2473" t="s">
        <v>38</v>
      </c>
      <c r="D2473" t="s">
        <v>51</v>
      </c>
      <c r="E2473" t="s">
        <v>50</v>
      </c>
      <c r="F2473" t="s">
        <v>31</v>
      </c>
      <c r="G2473">
        <v>24</v>
      </c>
      <c r="M2473" t="s">
        <v>21</v>
      </c>
      <c r="O2473" t="s">
        <v>62</v>
      </c>
      <c r="Q2473" t="s">
        <v>61</v>
      </c>
    </row>
    <row r="2474" spans="1:17" x14ac:dyDescent="0.25">
      <c r="A2474">
        <v>0</v>
      </c>
      <c r="B2474" t="s">
        <v>46</v>
      </c>
      <c r="C2474" t="s">
        <v>17</v>
      </c>
      <c r="D2474" t="s">
        <v>84</v>
      </c>
      <c r="E2474" t="s">
        <v>18</v>
      </c>
      <c r="F2474" t="s">
        <v>26</v>
      </c>
      <c r="H2474" t="s">
        <v>27</v>
      </c>
      <c r="I2474">
        <v>6.5</v>
      </c>
      <c r="J2474">
        <v>6</v>
      </c>
      <c r="K2474">
        <v>7</v>
      </c>
      <c r="M2474" t="s">
        <v>21</v>
      </c>
    </row>
    <row r="2475" spans="1:17" x14ac:dyDescent="0.25">
      <c r="A2475">
        <v>0</v>
      </c>
      <c r="B2475" t="s">
        <v>46</v>
      </c>
      <c r="C2475" t="s">
        <v>17</v>
      </c>
      <c r="D2475" t="s">
        <v>84</v>
      </c>
      <c r="E2475" t="s">
        <v>20</v>
      </c>
      <c r="F2475" t="s">
        <v>74</v>
      </c>
      <c r="J2475">
        <v>0.25</v>
      </c>
      <c r="K2475">
        <v>0.33</v>
      </c>
      <c r="M2475" t="s">
        <v>75</v>
      </c>
      <c r="N2475" t="s">
        <v>21</v>
      </c>
      <c r="O2475" t="s">
        <v>32</v>
      </c>
    </row>
    <row r="2476" spans="1:17" x14ac:dyDescent="0.25">
      <c r="A2476">
        <v>0</v>
      </c>
      <c r="B2476" t="s">
        <v>46</v>
      </c>
      <c r="C2476" t="s">
        <v>17</v>
      </c>
      <c r="D2476" t="s">
        <v>84</v>
      </c>
      <c r="E2476" t="s">
        <v>33</v>
      </c>
      <c r="F2476" t="s">
        <v>26</v>
      </c>
      <c r="H2476" t="s">
        <v>19</v>
      </c>
      <c r="J2476">
        <v>3</v>
      </c>
      <c r="K2476">
        <v>4</v>
      </c>
      <c r="M2476" t="s">
        <v>32</v>
      </c>
    </row>
    <row r="2477" spans="1:17" x14ac:dyDescent="0.25">
      <c r="A2477">
        <v>0</v>
      </c>
      <c r="B2477" t="s">
        <v>46</v>
      </c>
      <c r="C2477" t="s">
        <v>17</v>
      </c>
      <c r="D2477" t="s">
        <v>84</v>
      </c>
      <c r="E2477" t="s">
        <v>34</v>
      </c>
      <c r="F2477" t="s">
        <v>26</v>
      </c>
      <c r="H2477" t="s">
        <v>19</v>
      </c>
      <c r="J2477">
        <v>0.5</v>
      </c>
      <c r="K2477">
        <v>0.75</v>
      </c>
      <c r="M2477" t="s">
        <v>24</v>
      </c>
    </row>
    <row r="2478" spans="1:17" x14ac:dyDescent="0.25">
      <c r="A2478">
        <v>0</v>
      </c>
      <c r="B2478" t="s">
        <v>46</v>
      </c>
      <c r="C2478" t="s">
        <v>17</v>
      </c>
      <c r="D2478" t="s">
        <v>84</v>
      </c>
      <c r="E2478" t="s">
        <v>33</v>
      </c>
      <c r="F2478" t="s">
        <v>26</v>
      </c>
      <c r="H2478" t="s">
        <v>27</v>
      </c>
      <c r="I2478">
        <v>4</v>
      </c>
      <c r="J2478">
        <v>3</v>
      </c>
      <c r="K2478">
        <v>5.5</v>
      </c>
      <c r="M2478" t="s">
        <v>32</v>
      </c>
    </row>
    <row r="2479" spans="1:17" x14ac:dyDescent="0.25">
      <c r="A2479">
        <v>0</v>
      </c>
      <c r="B2479" t="s">
        <v>46</v>
      </c>
      <c r="C2479" t="s">
        <v>17</v>
      </c>
      <c r="D2479" t="s">
        <v>84</v>
      </c>
      <c r="E2479" t="s">
        <v>20</v>
      </c>
      <c r="F2479" t="s">
        <v>74</v>
      </c>
      <c r="J2479">
        <v>0.25</v>
      </c>
      <c r="K2479">
        <v>0.33</v>
      </c>
      <c r="M2479" t="s">
        <v>75</v>
      </c>
      <c r="N2479" t="s">
        <v>24</v>
      </c>
      <c r="O2479" t="s">
        <v>21</v>
      </c>
    </row>
    <row r="2480" spans="1:17" x14ac:dyDescent="0.25">
      <c r="A2480">
        <v>0</v>
      </c>
      <c r="B2480" t="s">
        <v>46</v>
      </c>
      <c r="C2480" t="s">
        <v>17</v>
      </c>
      <c r="D2480" t="s">
        <v>84</v>
      </c>
      <c r="E2480" t="s">
        <v>18</v>
      </c>
      <c r="F2480" t="s">
        <v>26</v>
      </c>
      <c r="H2480" t="s">
        <v>19</v>
      </c>
      <c r="I2480">
        <v>0.54</v>
      </c>
      <c r="J2480">
        <v>0.08</v>
      </c>
      <c r="K2480">
        <v>0.25</v>
      </c>
      <c r="M2480" t="s">
        <v>24</v>
      </c>
    </row>
    <row r="2481" spans="1:17" x14ac:dyDescent="0.25">
      <c r="A2481">
        <v>0</v>
      </c>
      <c r="B2481" t="s">
        <v>46</v>
      </c>
      <c r="C2481" t="s">
        <v>17</v>
      </c>
      <c r="D2481" t="s">
        <v>84</v>
      </c>
      <c r="E2481" t="s">
        <v>20</v>
      </c>
      <c r="F2481" t="s">
        <v>74</v>
      </c>
      <c r="J2481">
        <v>0.25</v>
      </c>
      <c r="K2481">
        <v>0.33</v>
      </c>
      <c r="M2481" t="s">
        <v>75</v>
      </c>
      <c r="N2481" t="s">
        <v>24</v>
      </c>
      <c r="O2481" t="s">
        <v>62</v>
      </c>
      <c r="Q2481" t="str">
        <f>VLOOKUP(A2481&amp;C2481&amp;D2481,Sheet2!$A$1:$AX$1496,11,FALSE)</f>
        <v>LocationType.Retail: 0.084;LocationType.Supermarket: 0.25;LocationType.FoodBeverage: 0.21;LocationType.Mall: 0.056;LocationType.Pharmacy: 0.03;LocationType.Accommodation: 0.37;</v>
      </c>
    </row>
    <row r="2482" spans="1:17" x14ac:dyDescent="0.25">
      <c r="A2482">
        <v>0</v>
      </c>
      <c r="B2482" t="s">
        <v>46</v>
      </c>
      <c r="C2482" t="s">
        <v>17</v>
      </c>
      <c r="D2482" t="s">
        <v>84</v>
      </c>
      <c r="E2482" t="s">
        <v>25</v>
      </c>
      <c r="F2482" t="s">
        <v>26</v>
      </c>
      <c r="H2482" t="s">
        <v>27</v>
      </c>
      <c r="I2482">
        <v>0.54</v>
      </c>
      <c r="J2482">
        <v>0.25</v>
      </c>
      <c r="K2482">
        <v>0.75</v>
      </c>
      <c r="M2482" t="s">
        <v>24</v>
      </c>
    </row>
    <row r="2483" spans="1:17" x14ac:dyDescent="0.25">
      <c r="A2483">
        <v>0</v>
      </c>
      <c r="B2483" t="s">
        <v>46</v>
      </c>
      <c r="C2483" t="s">
        <v>17</v>
      </c>
      <c r="D2483" t="s">
        <v>84</v>
      </c>
      <c r="E2483" t="s">
        <v>20</v>
      </c>
      <c r="F2483" t="s">
        <v>74</v>
      </c>
      <c r="I2483">
        <v>0.54</v>
      </c>
      <c r="J2483">
        <v>0.16</v>
      </c>
      <c r="K2483">
        <v>0.25</v>
      </c>
      <c r="M2483" t="s">
        <v>75</v>
      </c>
      <c r="N2483" t="s">
        <v>24</v>
      </c>
      <c r="O2483" t="s">
        <v>21</v>
      </c>
    </row>
    <row r="2484" spans="1:17" x14ac:dyDescent="0.25">
      <c r="A2484">
        <v>0</v>
      </c>
      <c r="B2484" t="s">
        <v>46</v>
      </c>
      <c r="C2484" t="s">
        <v>17</v>
      </c>
      <c r="D2484" t="s">
        <v>84</v>
      </c>
      <c r="E2484" t="s">
        <v>28</v>
      </c>
      <c r="F2484" t="s">
        <v>26</v>
      </c>
      <c r="H2484" t="s">
        <v>27</v>
      </c>
      <c r="I2484">
        <v>0.75</v>
      </c>
      <c r="J2484">
        <v>0.5</v>
      </c>
      <c r="K2484">
        <v>1</v>
      </c>
      <c r="M2484" t="s">
        <v>21</v>
      </c>
    </row>
    <row r="2485" spans="1:17" x14ac:dyDescent="0.25">
      <c r="A2485">
        <v>0</v>
      </c>
      <c r="B2485" t="s">
        <v>46</v>
      </c>
      <c r="C2485" t="s">
        <v>17</v>
      </c>
      <c r="D2485" t="s">
        <v>84</v>
      </c>
      <c r="E2485" t="s">
        <v>20</v>
      </c>
      <c r="F2485" t="s">
        <v>74</v>
      </c>
      <c r="J2485">
        <v>0.25</v>
      </c>
      <c r="K2485">
        <v>0.33</v>
      </c>
      <c r="M2485" t="s">
        <v>75</v>
      </c>
      <c r="N2485" t="s">
        <v>24</v>
      </c>
      <c r="O2485" t="s">
        <v>29</v>
      </c>
      <c r="P2485">
        <v>2500</v>
      </c>
      <c r="Q2485" t="str">
        <f>VLOOKUP(A2485&amp;C2485&amp;D2485,Sheet2!$A$1:$AX$1496,23,FALSE)</f>
        <v>LocationType.BarRestaurant:0.2;LocationType.Park:0.2;LocationType.Recreation:0.05;LocationType.Accommodation:0.55;</v>
      </c>
    </row>
    <row r="2486" spans="1:17" x14ac:dyDescent="0.25">
      <c r="A2486">
        <v>0</v>
      </c>
      <c r="B2486" t="s">
        <v>46</v>
      </c>
      <c r="C2486" t="s">
        <v>17</v>
      </c>
      <c r="D2486" t="s">
        <v>84</v>
      </c>
      <c r="E2486" t="s">
        <v>30</v>
      </c>
      <c r="F2486" t="s">
        <v>26</v>
      </c>
      <c r="H2486" t="s">
        <v>27</v>
      </c>
      <c r="I2486">
        <v>1</v>
      </c>
      <c r="J2486">
        <v>0.5</v>
      </c>
      <c r="K2486">
        <v>1.5</v>
      </c>
      <c r="M2486" t="s">
        <v>24</v>
      </c>
    </row>
    <row r="2487" spans="1:17" x14ac:dyDescent="0.25">
      <c r="A2487">
        <v>0</v>
      </c>
      <c r="B2487" t="s">
        <v>46</v>
      </c>
      <c r="C2487" t="s">
        <v>17</v>
      </c>
      <c r="D2487" t="s">
        <v>84</v>
      </c>
      <c r="E2487" t="s">
        <v>20</v>
      </c>
      <c r="F2487" t="s">
        <v>74</v>
      </c>
      <c r="J2487">
        <v>0.25</v>
      </c>
      <c r="K2487">
        <v>0.33</v>
      </c>
      <c r="M2487" t="s">
        <v>75</v>
      </c>
      <c r="N2487" t="s">
        <v>24</v>
      </c>
      <c r="O2487" t="s">
        <v>21</v>
      </c>
    </row>
    <row r="2488" spans="1:17" x14ac:dyDescent="0.25">
      <c r="A2488">
        <v>0</v>
      </c>
      <c r="B2488" t="s">
        <v>46</v>
      </c>
      <c r="C2488" t="s">
        <v>17</v>
      </c>
      <c r="D2488" t="s">
        <v>84</v>
      </c>
      <c r="E2488" t="s">
        <v>18</v>
      </c>
      <c r="F2488" t="s">
        <v>31</v>
      </c>
      <c r="G2488">
        <v>24</v>
      </c>
      <c r="M2488" t="s">
        <v>21</v>
      </c>
    </row>
    <row r="2489" spans="1:17" x14ac:dyDescent="0.25">
      <c r="A2489">
        <v>0</v>
      </c>
      <c r="B2489" t="s">
        <v>46</v>
      </c>
      <c r="C2489" t="s">
        <v>37</v>
      </c>
      <c r="D2489" t="s">
        <v>84</v>
      </c>
      <c r="E2489" t="s">
        <v>18</v>
      </c>
      <c r="F2489" t="s">
        <v>26</v>
      </c>
      <c r="H2489" t="s">
        <v>19</v>
      </c>
      <c r="J2489">
        <v>8</v>
      </c>
      <c r="K2489">
        <v>11</v>
      </c>
      <c r="M2489" t="s">
        <v>21</v>
      </c>
    </row>
    <row r="2490" spans="1:17" x14ac:dyDescent="0.25">
      <c r="A2490">
        <v>0</v>
      </c>
      <c r="B2490" t="s">
        <v>46</v>
      </c>
      <c r="C2490" t="s">
        <v>37</v>
      </c>
      <c r="D2490" t="s">
        <v>84</v>
      </c>
      <c r="E2490" t="s">
        <v>20</v>
      </c>
      <c r="F2490" t="s">
        <v>74</v>
      </c>
      <c r="J2490">
        <v>0.25</v>
      </c>
      <c r="K2490">
        <v>0.33</v>
      </c>
      <c r="M2490" t="s">
        <v>75</v>
      </c>
      <c r="N2490" t="s">
        <v>21</v>
      </c>
      <c r="O2490" t="s">
        <v>62</v>
      </c>
      <c r="Q2490" t="str">
        <f>VLOOKUP(A2490&amp;C2490&amp;D2490,Sheet2!$A$1:$AA$177,11,FALSE)</f>
        <v>LocationType.Retail: 0.09;LocationType.Supermarket: 0.25;LocationType.FoodBeverage: 0.36;LocationType.Mall: 0.135;LocationType.Pharmacy: 0.045;LocationType.Accommodation: 0.12;</v>
      </c>
    </row>
    <row r="2491" spans="1:17" x14ac:dyDescent="0.25">
      <c r="A2491">
        <v>0</v>
      </c>
      <c r="B2491" t="s">
        <v>46</v>
      </c>
      <c r="C2491" t="s">
        <v>37</v>
      </c>
      <c r="D2491" t="s">
        <v>84</v>
      </c>
      <c r="E2491" t="s">
        <v>25</v>
      </c>
      <c r="F2491" t="s">
        <v>26</v>
      </c>
      <c r="H2491" t="s">
        <v>27</v>
      </c>
      <c r="I2491">
        <v>0.75</v>
      </c>
      <c r="J2491">
        <v>0.5</v>
      </c>
      <c r="K2491">
        <v>1</v>
      </c>
      <c r="M2491" t="s">
        <v>24</v>
      </c>
    </row>
    <row r="2492" spans="1:17" x14ac:dyDescent="0.25">
      <c r="A2492">
        <v>0</v>
      </c>
      <c r="B2492" t="s">
        <v>46</v>
      </c>
      <c r="C2492" t="s">
        <v>37</v>
      </c>
      <c r="D2492" t="s">
        <v>84</v>
      </c>
      <c r="E2492" t="s">
        <v>20</v>
      </c>
      <c r="F2492" t="s">
        <v>74</v>
      </c>
      <c r="J2492">
        <v>0.25</v>
      </c>
      <c r="K2492">
        <v>0.33</v>
      </c>
      <c r="M2492" t="s">
        <v>75</v>
      </c>
      <c r="N2492" t="s">
        <v>24</v>
      </c>
      <c r="O2492" t="s">
        <v>21</v>
      </c>
    </row>
    <row r="2493" spans="1:17" x14ac:dyDescent="0.25">
      <c r="A2493">
        <v>0</v>
      </c>
      <c r="B2493" t="s">
        <v>46</v>
      </c>
      <c r="C2493" t="s">
        <v>37</v>
      </c>
      <c r="D2493" t="s">
        <v>84</v>
      </c>
      <c r="E2493" t="s">
        <v>28</v>
      </c>
      <c r="F2493" t="s">
        <v>26</v>
      </c>
      <c r="H2493" t="s">
        <v>27</v>
      </c>
      <c r="I2493">
        <v>1</v>
      </c>
      <c r="J2493">
        <v>0.5</v>
      </c>
      <c r="K2493">
        <v>2</v>
      </c>
      <c r="M2493" t="s">
        <v>21</v>
      </c>
    </row>
    <row r="2494" spans="1:17" x14ac:dyDescent="0.25">
      <c r="A2494">
        <v>0</v>
      </c>
      <c r="B2494" t="s">
        <v>46</v>
      </c>
      <c r="C2494" t="s">
        <v>37</v>
      </c>
      <c r="D2494" t="s">
        <v>84</v>
      </c>
      <c r="E2494" t="s">
        <v>20</v>
      </c>
      <c r="F2494" t="s">
        <v>74</v>
      </c>
      <c r="J2494">
        <v>0.25</v>
      </c>
      <c r="K2494">
        <v>0.33</v>
      </c>
      <c r="M2494" t="s">
        <v>75</v>
      </c>
      <c r="N2494" t="s">
        <v>24</v>
      </c>
      <c r="O2494" t="s">
        <v>29</v>
      </c>
      <c r="P2494">
        <v>2500</v>
      </c>
      <c r="Q2494" t="str">
        <f>VLOOKUP(A2494&amp;C2494&amp;D2494,Sheet2!$A$1:$AX$1496,23,FALSE)</f>
        <v>LocationType.BarRestaurant:0.25;LocationType.Park:0.3;LocationType.Recreation:0.15;LocationType.Accommodation:0.3;</v>
      </c>
    </row>
    <row r="2495" spans="1:17" x14ac:dyDescent="0.25">
      <c r="A2495">
        <v>0</v>
      </c>
      <c r="B2495" t="s">
        <v>46</v>
      </c>
      <c r="C2495" t="s">
        <v>37</v>
      </c>
      <c r="D2495" t="s">
        <v>84</v>
      </c>
      <c r="E2495" t="s">
        <v>30</v>
      </c>
      <c r="F2495" t="s">
        <v>26</v>
      </c>
      <c r="H2495" t="s">
        <v>27</v>
      </c>
      <c r="I2495">
        <v>2.5</v>
      </c>
      <c r="J2495">
        <v>2</v>
      </c>
      <c r="K2495">
        <v>4</v>
      </c>
      <c r="M2495" t="s">
        <v>24</v>
      </c>
    </row>
    <row r="2496" spans="1:17" x14ac:dyDescent="0.25">
      <c r="A2496">
        <v>0</v>
      </c>
      <c r="B2496" t="s">
        <v>46</v>
      </c>
      <c r="C2496" t="s">
        <v>37</v>
      </c>
      <c r="D2496" t="s">
        <v>84</v>
      </c>
      <c r="E2496" t="s">
        <v>20</v>
      </c>
      <c r="F2496" t="s">
        <v>74</v>
      </c>
      <c r="J2496">
        <v>0.25</v>
      </c>
      <c r="K2496">
        <v>0.33</v>
      </c>
      <c r="M2496" t="s">
        <v>75</v>
      </c>
      <c r="N2496" t="s">
        <v>24</v>
      </c>
      <c r="O2496" t="s">
        <v>21</v>
      </c>
    </row>
    <row r="2497" spans="1:17" x14ac:dyDescent="0.25">
      <c r="A2497">
        <v>0</v>
      </c>
      <c r="B2497" t="s">
        <v>46</v>
      </c>
      <c r="C2497" t="s">
        <v>37</v>
      </c>
      <c r="D2497" t="s">
        <v>84</v>
      </c>
      <c r="E2497" t="s">
        <v>18</v>
      </c>
      <c r="F2497" t="s">
        <v>31</v>
      </c>
      <c r="G2497">
        <v>24</v>
      </c>
      <c r="M2497" t="s">
        <v>21</v>
      </c>
    </row>
    <row r="2498" spans="1:17" x14ac:dyDescent="0.25">
      <c r="A2498">
        <v>0</v>
      </c>
      <c r="B2498" t="s">
        <v>90</v>
      </c>
      <c r="C2498" t="s">
        <v>17</v>
      </c>
      <c r="D2498" t="s">
        <v>84</v>
      </c>
      <c r="E2498" t="s">
        <v>18</v>
      </c>
      <c r="F2498" t="s">
        <v>26</v>
      </c>
      <c r="H2498" t="s">
        <v>27</v>
      </c>
      <c r="I2498">
        <v>6.5</v>
      </c>
      <c r="J2498">
        <v>6</v>
      </c>
      <c r="K2498">
        <v>7</v>
      </c>
      <c r="M2498" t="s">
        <v>21</v>
      </c>
    </row>
    <row r="2499" spans="1:17" x14ac:dyDescent="0.25">
      <c r="A2499">
        <v>0</v>
      </c>
      <c r="B2499" t="s">
        <v>90</v>
      </c>
      <c r="C2499" t="s">
        <v>17</v>
      </c>
      <c r="D2499" t="s">
        <v>84</v>
      </c>
      <c r="E2499" t="s">
        <v>20</v>
      </c>
      <c r="F2499" t="s">
        <v>74</v>
      </c>
      <c r="J2499">
        <v>0.25</v>
      </c>
      <c r="K2499">
        <v>0.33</v>
      </c>
      <c r="M2499" t="s">
        <v>75</v>
      </c>
      <c r="N2499" t="s">
        <v>21</v>
      </c>
      <c r="O2499" t="s">
        <v>32</v>
      </c>
    </row>
    <row r="2500" spans="1:17" x14ac:dyDescent="0.25">
      <c r="A2500">
        <v>0</v>
      </c>
      <c r="B2500" t="s">
        <v>90</v>
      </c>
      <c r="C2500" t="s">
        <v>17</v>
      </c>
      <c r="D2500" t="s">
        <v>84</v>
      </c>
      <c r="E2500" t="s">
        <v>33</v>
      </c>
      <c r="F2500" t="s">
        <v>26</v>
      </c>
      <c r="H2500" t="s">
        <v>19</v>
      </c>
      <c r="J2500">
        <v>3</v>
      </c>
      <c r="K2500">
        <v>4</v>
      </c>
      <c r="M2500" t="s">
        <v>32</v>
      </c>
    </row>
    <row r="2501" spans="1:17" x14ac:dyDescent="0.25">
      <c r="A2501">
        <v>0</v>
      </c>
      <c r="B2501" t="s">
        <v>90</v>
      </c>
      <c r="C2501" t="s">
        <v>17</v>
      </c>
      <c r="D2501" t="s">
        <v>84</v>
      </c>
      <c r="E2501" t="s">
        <v>34</v>
      </c>
      <c r="F2501" t="s">
        <v>26</v>
      </c>
      <c r="H2501" t="s">
        <v>19</v>
      </c>
      <c r="J2501">
        <v>0.5</v>
      </c>
      <c r="K2501">
        <v>0.75</v>
      </c>
      <c r="M2501" t="s">
        <v>24</v>
      </c>
    </row>
    <row r="2502" spans="1:17" x14ac:dyDescent="0.25">
      <c r="A2502">
        <v>0</v>
      </c>
      <c r="B2502" t="s">
        <v>90</v>
      </c>
      <c r="C2502" t="s">
        <v>17</v>
      </c>
      <c r="D2502" t="s">
        <v>84</v>
      </c>
      <c r="E2502" t="s">
        <v>33</v>
      </c>
      <c r="F2502" t="s">
        <v>26</v>
      </c>
      <c r="H2502" t="s">
        <v>27</v>
      </c>
      <c r="I2502">
        <v>4</v>
      </c>
      <c r="J2502">
        <v>3</v>
      </c>
      <c r="K2502">
        <v>5.5</v>
      </c>
      <c r="M2502" t="s">
        <v>32</v>
      </c>
    </row>
    <row r="2503" spans="1:17" x14ac:dyDescent="0.25">
      <c r="A2503">
        <v>0</v>
      </c>
      <c r="B2503" t="s">
        <v>90</v>
      </c>
      <c r="C2503" t="s">
        <v>17</v>
      </c>
      <c r="D2503" t="s">
        <v>84</v>
      </c>
      <c r="E2503" t="s">
        <v>20</v>
      </c>
      <c r="F2503" t="s">
        <v>74</v>
      </c>
      <c r="J2503">
        <v>0.25</v>
      </c>
      <c r="K2503">
        <v>0.33</v>
      </c>
      <c r="M2503" t="s">
        <v>75</v>
      </c>
      <c r="N2503" t="s">
        <v>24</v>
      </c>
      <c r="O2503" t="s">
        <v>21</v>
      </c>
    </row>
    <row r="2504" spans="1:17" x14ac:dyDescent="0.25">
      <c r="A2504">
        <v>0</v>
      </c>
      <c r="B2504" t="s">
        <v>90</v>
      </c>
      <c r="C2504" t="s">
        <v>17</v>
      </c>
      <c r="D2504" t="s">
        <v>84</v>
      </c>
      <c r="E2504" t="s">
        <v>18</v>
      </c>
      <c r="F2504" t="s">
        <v>26</v>
      </c>
      <c r="H2504" t="s">
        <v>19</v>
      </c>
      <c r="I2504">
        <v>0.54</v>
      </c>
      <c r="J2504">
        <v>0.08</v>
      </c>
      <c r="K2504">
        <v>0.25</v>
      </c>
      <c r="M2504" t="s">
        <v>24</v>
      </c>
    </row>
    <row r="2505" spans="1:17" x14ac:dyDescent="0.25">
      <c r="A2505">
        <v>0</v>
      </c>
      <c r="B2505" t="s">
        <v>90</v>
      </c>
      <c r="C2505" t="s">
        <v>17</v>
      </c>
      <c r="D2505" t="s">
        <v>84</v>
      </c>
      <c r="E2505" t="s">
        <v>20</v>
      </c>
      <c r="F2505" t="s">
        <v>74</v>
      </c>
      <c r="J2505">
        <v>0.25</v>
      </c>
      <c r="K2505">
        <v>0.33</v>
      </c>
      <c r="M2505" t="s">
        <v>75</v>
      </c>
      <c r="N2505" t="s">
        <v>24</v>
      </c>
      <c r="O2505" t="s">
        <v>62</v>
      </c>
      <c r="Q2505" t="str">
        <f>VLOOKUP(A2505&amp;C2505&amp;D2505,Sheet2!$A$1:$AX$1496,11,FALSE)</f>
        <v>LocationType.Retail: 0.084;LocationType.Supermarket: 0.25;LocationType.FoodBeverage: 0.21;LocationType.Mall: 0.056;LocationType.Pharmacy: 0.03;LocationType.Accommodation: 0.37;</v>
      </c>
    </row>
    <row r="2506" spans="1:17" x14ac:dyDescent="0.25">
      <c r="A2506">
        <v>0</v>
      </c>
      <c r="B2506" t="s">
        <v>90</v>
      </c>
      <c r="C2506" t="s">
        <v>17</v>
      </c>
      <c r="D2506" t="s">
        <v>84</v>
      </c>
      <c r="E2506" t="s">
        <v>25</v>
      </c>
      <c r="F2506" t="s">
        <v>26</v>
      </c>
      <c r="H2506" t="s">
        <v>27</v>
      </c>
      <c r="I2506">
        <v>0.54</v>
      </c>
      <c r="J2506">
        <v>0.25</v>
      </c>
      <c r="K2506">
        <v>0.75</v>
      </c>
      <c r="M2506" t="s">
        <v>24</v>
      </c>
    </row>
    <row r="2507" spans="1:17" x14ac:dyDescent="0.25">
      <c r="A2507">
        <v>0</v>
      </c>
      <c r="B2507" t="s">
        <v>90</v>
      </c>
      <c r="C2507" t="s">
        <v>17</v>
      </c>
      <c r="D2507" t="s">
        <v>84</v>
      </c>
      <c r="E2507" t="s">
        <v>20</v>
      </c>
      <c r="F2507" t="s">
        <v>74</v>
      </c>
      <c r="I2507">
        <v>0.54</v>
      </c>
      <c r="J2507">
        <v>0.16</v>
      </c>
      <c r="K2507">
        <v>0.25</v>
      </c>
      <c r="M2507" t="s">
        <v>75</v>
      </c>
      <c r="N2507" t="s">
        <v>24</v>
      </c>
      <c r="O2507" t="s">
        <v>21</v>
      </c>
    </row>
    <row r="2508" spans="1:17" x14ac:dyDescent="0.25">
      <c r="A2508">
        <v>0</v>
      </c>
      <c r="B2508" t="s">
        <v>90</v>
      </c>
      <c r="C2508" t="s">
        <v>17</v>
      </c>
      <c r="D2508" t="s">
        <v>84</v>
      </c>
      <c r="E2508" t="s">
        <v>28</v>
      </c>
      <c r="F2508" t="s">
        <v>26</v>
      </c>
      <c r="H2508" t="s">
        <v>27</v>
      </c>
      <c r="I2508">
        <v>0.75</v>
      </c>
      <c r="J2508">
        <v>0.5</v>
      </c>
      <c r="K2508">
        <v>1</v>
      </c>
      <c r="M2508" t="s">
        <v>21</v>
      </c>
    </row>
    <row r="2509" spans="1:17" x14ac:dyDescent="0.25">
      <c r="A2509">
        <v>0</v>
      </c>
      <c r="B2509" t="s">
        <v>90</v>
      </c>
      <c r="C2509" t="s">
        <v>17</v>
      </c>
      <c r="D2509" t="s">
        <v>84</v>
      </c>
      <c r="E2509" t="s">
        <v>20</v>
      </c>
      <c r="F2509" t="s">
        <v>74</v>
      </c>
      <c r="J2509">
        <v>0.25</v>
      </c>
      <c r="K2509">
        <v>0.33</v>
      </c>
      <c r="M2509" t="s">
        <v>75</v>
      </c>
      <c r="N2509" t="s">
        <v>24</v>
      </c>
      <c r="O2509" t="s">
        <v>29</v>
      </c>
      <c r="P2509">
        <v>2500</v>
      </c>
      <c r="Q2509" t="str">
        <f>VLOOKUP(A2509&amp;C2509&amp;D2509,Sheet2!$A$1:$AX$1496,23,FALSE)</f>
        <v>LocationType.BarRestaurant:0.2;LocationType.Park:0.2;LocationType.Recreation:0.05;LocationType.Accommodation:0.55;</v>
      </c>
    </row>
    <row r="2510" spans="1:17" x14ac:dyDescent="0.25">
      <c r="A2510">
        <v>0</v>
      </c>
      <c r="B2510" t="s">
        <v>90</v>
      </c>
      <c r="C2510" t="s">
        <v>17</v>
      </c>
      <c r="D2510" t="s">
        <v>84</v>
      </c>
      <c r="E2510" t="s">
        <v>30</v>
      </c>
      <c r="F2510" t="s">
        <v>26</v>
      </c>
      <c r="H2510" t="s">
        <v>27</v>
      </c>
      <c r="I2510">
        <v>1</v>
      </c>
      <c r="J2510">
        <v>0.5</v>
      </c>
      <c r="K2510">
        <v>1.5</v>
      </c>
      <c r="M2510" t="s">
        <v>24</v>
      </c>
    </row>
    <row r="2511" spans="1:17" x14ac:dyDescent="0.25">
      <c r="A2511">
        <v>0</v>
      </c>
      <c r="B2511" t="s">
        <v>90</v>
      </c>
      <c r="C2511" t="s">
        <v>17</v>
      </c>
      <c r="D2511" t="s">
        <v>84</v>
      </c>
      <c r="E2511" t="s">
        <v>20</v>
      </c>
      <c r="F2511" t="s">
        <v>74</v>
      </c>
      <c r="J2511">
        <v>0.25</v>
      </c>
      <c r="K2511">
        <v>0.33</v>
      </c>
      <c r="M2511" t="s">
        <v>75</v>
      </c>
      <c r="N2511" t="s">
        <v>24</v>
      </c>
      <c r="O2511" t="s">
        <v>21</v>
      </c>
    </row>
    <row r="2512" spans="1:17" x14ac:dyDescent="0.25">
      <c r="A2512">
        <v>0</v>
      </c>
      <c r="B2512" t="s">
        <v>90</v>
      </c>
      <c r="C2512" t="s">
        <v>17</v>
      </c>
      <c r="D2512" t="s">
        <v>84</v>
      </c>
      <c r="E2512" t="s">
        <v>18</v>
      </c>
      <c r="F2512" t="s">
        <v>31</v>
      </c>
      <c r="G2512">
        <v>24</v>
      </c>
      <c r="M2512" t="s">
        <v>21</v>
      </c>
    </row>
    <row r="2513" spans="1:17" x14ac:dyDescent="0.25">
      <c r="A2513">
        <v>0</v>
      </c>
      <c r="B2513" t="s">
        <v>90</v>
      </c>
      <c r="C2513" t="s">
        <v>37</v>
      </c>
      <c r="D2513" t="s">
        <v>84</v>
      </c>
      <c r="E2513" t="s">
        <v>18</v>
      </c>
      <c r="F2513" t="s">
        <v>26</v>
      </c>
      <c r="H2513" t="s">
        <v>19</v>
      </c>
      <c r="J2513">
        <v>8</v>
      </c>
      <c r="K2513">
        <v>11</v>
      </c>
      <c r="M2513" t="s">
        <v>21</v>
      </c>
    </row>
    <row r="2514" spans="1:17" x14ac:dyDescent="0.25">
      <c r="A2514">
        <v>0</v>
      </c>
      <c r="B2514" t="s">
        <v>90</v>
      </c>
      <c r="C2514" t="s">
        <v>37</v>
      </c>
      <c r="D2514" t="s">
        <v>84</v>
      </c>
      <c r="E2514" t="s">
        <v>20</v>
      </c>
      <c r="F2514" t="s">
        <v>74</v>
      </c>
      <c r="J2514">
        <v>0.25</v>
      </c>
      <c r="K2514">
        <v>0.33</v>
      </c>
      <c r="M2514" t="s">
        <v>75</v>
      </c>
      <c r="N2514" t="s">
        <v>21</v>
      </c>
      <c r="O2514" t="s">
        <v>62</v>
      </c>
      <c r="Q2514" t="str">
        <f>VLOOKUP(A2514&amp;C2514&amp;D2514,Sheet2!$A$1:$AA$177,11,FALSE)</f>
        <v>LocationType.Retail: 0.09;LocationType.Supermarket: 0.25;LocationType.FoodBeverage: 0.36;LocationType.Mall: 0.135;LocationType.Pharmacy: 0.045;LocationType.Accommodation: 0.12;</v>
      </c>
    </row>
    <row r="2515" spans="1:17" x14ac:dyDescent="0.25">
      <c r="A2515">
        <v>0</v>
      </c>
      <c r="B2515" t="s">
        <v>90</v>
      </c>
      <c r="C2515" t="s">
        <v>37</v>
      </c>
      <c r="D2515" t="s">
        <v>84</v>
      </c>
      <c r="E2515" t="s">
        <v>25</v>
      </c>
      <c r="F2515" t="s">
        <v>26</v>
      </c>
      <c r="H2515" t="s">
        <v>27</v>
      </c>
      <c r="I2515">
        <v>0.75</v>
      </c>
      <c r="J2515">
        <v>0.5</v>
      </c>
      <c r="K2515">
        <v>1</v>
      </c>
      <c r="M2515" t="s">
        <v>24</v>
      </c>
    </row>
    <row r="2516" spans="1:17" x14ac:dyDescent="0.25">
      <c r="A2516">
        <v>0</v>
      </c>
      <c r="B2516" t="s">
        <v>90</v>
      </c>
      <c r="C2516" t="s">
        <v>37</v>
      </c>
      <c r="D2516" t="s">
        <v>84</v>
      </c>
      <c r="E2516" t="s">
        <v>20</v>
      </c>
      <c r="F2516" t="s">
        <v>74</v>
      </c>
      <c r="J2516">
        <v>0.25</v>
      </c>
      <c r="K2516">
        <v>0.33</v>
      </c>
      <c r="M2516" t="s">
        <v>75</v>
      </c>
      <c r="N2516" t="s">
        <v>24</v>
      </c>
      <c r="O2516" t="s">
        <v>21</v>
      </c>
    </row>
    <row r="2517" spans="1:17" x14ac:dyDescent="0.25">
      <c r="A2517">
        <v>0</v>
      </c>
      <c r="B2517" t="s">
        <v>90</v>
      </c>
      <c r="C2517" t="s">
        <v>37</v>
      </c>
      <c r="D2517" t="s">
        <v>84</v>
      </c>
      <c r="E2517" t="s">
        <v>28</v>
      </c>
      <c r="F2517" t="s">
        <v>26</v>
      </c>
      <c r="H2517" t="s">
        <v>27</v>
      </c>
      <c r="I2517">
        <v>1</v>
      </c>
      <c r="J2517">
        <v>0.5</v>
      </c>
      <c r="K2517">
        <v>2</v>
      </c>
      <c r="M2517" t="s">
        <v>21</v>
      </c>
    </row>
    <row r="2518" spans="1:17" x14ac:dyDescent="0.25">
      <c r="A2518">
        <v>0</v>
      </c>
      <c r="B2518" t="s">
        <v>90</v>
      </c>
      <c r="C2518" t="s">
        <v>37</v>
      </c>
      <c r="D2518" t="s">
        <v>84</v>
      </c>
      <c r="E2518" t="s">
        <v>20</v>
      </c>
      <c r="F2518" t="s">
        <v>74</v>
      </c>
      <c r="J2518">
        <v>0.25</v>
      </c>
      <c r="K2518">
        <v>0.33</v>
      </c>
      <c r="M2518" t="s">
        <v>75</v>
      </c>
      <c r="N2518" t="s">
        <v>24</v>
      </c>
      <c r="O2518" t="s">
        <v>29</v>
      </c>
      <c r="P2518">
        <v>2500</v>
      </c>
      <c r="Q2518" t="str">
        <f>VLOOKUP(A2518&amp;C2518&amp;D2518,Sheet2!$A$1:$AX$1496,23,FALSE)</f>
        <v>LocationType.BarRestaurant:0.25;LocationType.Park:0.3;LocationType.Recreation:0.15;LocationType.Accommodation:0.3;</v>
      </c>
    </row>
    <row r="2519" spans="1:17" x14ac:dyDescent="0.25">
      <c r="A2519">
        <v>0</v>
      </c>
      <c r="B2519" t="s">
        <v>90</v>
      </c>
      <c r="C2519" t="s">
        <v>37</v>
      </c>
      <c r="D2519" t="s">
        <v>84</v>
      </c>
      <c r="E2519" t="s">
        <v>30</v>
      </c>
      <c r="F2519" t="s">
        <v>26</v>
      </c>
      <c r="H2519" t="s">
        <v>27</v>
      </c>
      <c r="I2519">
        <v>2.5</v>
      </c>
      <c r="J2519">
        <v>2</v>
      </c>
      <c r="K2519">
        <v>4</v>
      </c>
      <c r="M2519" t="s">
        <v>24</v>
      </c>
    </row>
    <row r="2520" spans="1:17" x14ac:dyDescent="0.25">
      <c r="A2520">
        <v>0</v>
      </c>
      <c r="B2520" t="s">
        <v>90</v>
      </c>
      <c r="C2520" t="s">
        <v>37</v>
      </c>
      <c r="D2520" t="s">
        <v>84</v>
      </c>
      <c r="E2520" t="s">
        <v>20</v>
      </c>
      <c r="F2520" t="s">
        <v>74</v>
      </c>
      <c r="J2520">
        <v>0.25</v>
      </c>
      <c r="K2520">
        <v>0.33</v>
      </c>
      <c r="M2520" t="s">
        <v>75</v>
      </c>
      <c r="N2520" t="s">
        <v>24</v>
      </c>
      <c r="O2520" t="s">
        <v>21</v>
      </c>
    </row>
    <row r="2521" spans="1:17" x14ac:dyDescent="0.25">
      <c r="A2521">
        <v>0</v>
      </c>
      <c r="B2521" t="s">
        <v>90</v>
      </c>
      <c r="C2521" t="s">
        <v>37</v>
      </c>
      <c r="D2521" t="s">
        <v>84</v>
      </c>
      <c r="E2521" t="s">
        <v>18</v>
      </c>
      <c r="F2521" t="s">
        <v>31</v>
      </c>
      <c r="G2521">
        <v>24</v>
      </c>
      <c r="M2521" t="s">
        <v>21</v>
      </c>
    </row>
    <row r="2522" spans="1:17" x14ac:dyDescent="0.25">
      <c r="A2522">
        <v>0</v>
      </c>
      <c r="B2522" t="s">
        <v>93</v>
      </c>
      <c r="C2522" t="s">
        <v>17</v>
      </c>
      <c r="D2522" t="s">
        <v>84</v>
      </c>
      <c r="E2522" t="s">
        <v>18</v>
      </c>
      <c r="F2522" t="s">
        <v>26</v>
      </c>
      <c r="H2522" t="s">
        <v>27</v>
      </c>
      <c r="I2522">
        <v>6.5</v>
      </c>
      <c r="J2522">
        <v>6</v>
      </c>
      <c r="K2522">
        <v>7</v>
      </c>
      <c r="M2522" t="s">
        <v>21</v>
      </c>
    </row>
    <row r="2523" spans="1:17" x14ac:dyDescent="0.25">
      <c r="A2523">
        <v>0</v>
      </c>
      <c r="B2523" t="s">
        <v>93</v>
      </c>
      <c r="C2523" t="s">
        <v>17</v>
      </c>
      <c r="D2523" t="s">
        <v>84</v>
      </c>
      <c r="E2523" t="s">
        <v>20</v>
      </c>
      <c r="F2523" t="s">
        <v>74</v>
      </c>
      <c r="J2523">
        <v>0.25</v>
      </c>
      <c r="K2523">
        <v>0.33</v>
      </c>
      <c r="M2523" t="s">
        <v>75</v>
      </c>
      <c r="N2523" t="s">
        <v>21</v>
      </c>
      <c r="O2523" t="s">
        <v>32</v>
      </c>
    </row>
    <row r="2524" spans="1:17" x14ac:dyDescent="0.25">
      <c r="A2524">
        <v>0</v>
      </c>
      <c r="B2524" t="s">
        <v>93</v>
      </c>
      <c r="C2524" t="s">
        <v>17</v>
      </c>
      <c r="D2524" t="s">
        <v>84</v>
      </c>
      <c r="E2524" t="s">
        <v>33</v>
      </c>
      <c r="F2524" t="s">
        <v>26</v>
      </c>
      <c r="H2524" t="s">
        <v>19</v>
      </c>
      <c r="J2524">
        <v>3</v>
      </c>
      <c r="K2524">
        <v>4</v>
      </c>
      <c r="M2524" t="s">
        <v>32</v>
      </c>
    </row>
    <row r="2525" spans="1:17" x14ac:dyDescent="0.25">
      <c r="A2525">
        <v>0</v>
      </c>
      <c r="B2525" t="s">
        <v>93</v>
      </c>
      <c r="C2525" t="s">
        <v>17</v>
      </c>
      <c r="D2525" t="s">
        <v>84</v>
      </c>
      <c r="E2525" t="s">
        <v>34</v>
      </c>
      <c r="F2525" t="s">
        <v>26</v>
      </c>
      <c r="H2525" t="s">
        <v>19</v>
      </c>
      <c r="J2525">
        <v>0.5</v>
      </c>
      <c r="K2525">
        <v>0.75</v>
      </c>
      <c r="M2525" t="s">
        <v>24</v>
      </c>
    </row>
    <row r="2526" spans="1:17" x14ac:dyDescent="0.25">
      <c r="A2526">
        <v>0</v>
      </c>
      <c r="B2526" t="s">
        <v>93</v>
      </c>
      <c r="C2526" t="s">
        <v>17</v>
      </c>
      <c r="D2526" t="s">
        <v>84</v>
      </c>
      <c r="E2526" t="s">
        <v>33</v>
      </c>
      <c r="F2526" t="s">
        <v>26</v>
      </c>
      <c r="H2526" t="s">
        <v>27</v>
      </c>
      <c r="I2526">
        <v>4</v>
      </c>
      <c r="J2526">
        <v>3</v>
      </c>
      <c r="K2526">
        <v>5.5</v>
      </c>
      <c r="M2526" t="s">
        <v>32</v>
      </c>
    </row>
    <row r="2527" spans="1:17" x14ac:dyDescent="0.25">
      <c r="A2527">
        <v>0</v>
      </c>
      <c r="B2527" t="s">
        <v>93</v>
      </c>
      <c r="C2527" t="s">
        <v>17</v>
      </c>
      <c r="D2527" t="s">
        <v>84</v>
      </c>
      <c r="E2527" t="s">
        <v>20</v>
      </c>
      <c r="F2527" t="s">
        <v>74</v>
      </c>
      <c r="J2527">
        <v>0.25</v>
      </c>
      <c r="K2527">
        <v>0.33</v>
      </c>
      <c r="M2527" t="s">
        <v>75</v>
      </c>
      <c r="N2527" t="s">
        <v>24</v>
      </c>
      <c r="O2527" t="s">
        <v>21</v>
      </c>
    </row>
    <row r="2528" spans="1:17" x14ac:dyDescent="0.25">
      <c r="A2528">
        <v>0</v>
      </c>
      <c r="B2528" t="s">
        <v>93</v>
      </c>
      <c r="C2528" t="s">
        <v>17</v>
      </c>
      <c r="D2528" t="s">
        <v>84</v>
      </c>
      <c r="E2528" t="s">
        <v>18</v>
      </c>
      <c r="F2528" t="s">
        <v>26</v>
      </c>
      <c r="H2528" t="s">
        <v>19</v>
      </c>
      <c r="I2528">
        <v>0.54</v>
      </c>
      <c r="J2528">
        <v>0.08</v>
      </c>
      <c r="K2528">
        <v>0.25</v>
      </c>
      <c r="M2528" t="s">
        <v>24</v>
      </c>
    </row>
    <row r="2529" spans="1:17" x14ac:dyDescent="0.25">
      <c r="A2529">
        <v>0</v>
      </c>
      <c r="B2529" t="s">
        <v>93</v>
      </c>
      <c r="C2529" t="s">
        <v>17</v>
      </c>
      <c r="D2529" t="s">
        <v>84</v>
      </c>
      <c r="E2529" t="s">
        <v>20</v>
      </c>
      <c r="F2529" t="s">
        <v>74</v>
      </c>
      <c r="J2529">
        <v>0.25</v>
      </c>
      <c r="K2529">
        <v>0.33</v>
      </c>
      <c r="M2529" t="s">
        <v>75</v>
      </c>
      <c r="N2529" t="s">
        <v>24</v>
      </c>
      <c r="O2529" t="s">
        <v>62</v>
      </c>
      <c r="Q2529" t="str">
        <f>VLOOKUP(A2529&amp;C2529&amp;D2529,Sheet2!$A$1:$AX$1496,11,FALSE)</f>
        <v>LocationType.Retail: 0.084;LocationType.Supermarket: 0.25;LocationType.FoodBeverage: 0.21;LocationType.Mall: 0.056;LocationType.Pharmacy: 0.03;LocationType.Accommodation: 0.37;</v>
      </c>
    </row>
    <row r="2530" spans="1:17" x14ac:dyDescent="0.25">
      <c r="A2530">
        <v>0</v>
      </c>
      <c r="B2530" t="s">
        <v>93</v>
      </c>
      <c r="C2530" t="s">
        <v>17</v>
      </c>
      <c r="D2530" t="s">
        <v>84</v>
      </c>
      <c r="E2530" t="s">
        <v>25</v>
      </c>
      <c r="F2530" t="s">
        <v>26</v>
      </c>
      <c r="H2530" t="s">
        <v>27</v>
      </c>
      <c r="I2530">
        <v>0.54</v>
      </c>
      <c r="J2530">
        <v>0.25</v>
      </c>
      <c r="K2530">
        <v>0.75</v>
      </c>
      <c r="M2530" t="s">
        <v>24</v>
      </c>
    </row>
    <row r="2531" spans="1:17" x14ac:dyDescent="0.25">
      <c r="A2531">
        <v>0</v>
      </c>
      <c r="B2531" t="s">
        <v>93</v>
      </c>
      <c r="C2531" t="s">
        <v>17</v>
      </c>
      <c r="D2531" t="s">
        <v>84</v>
      </c>
      <c r="E2531" t="s">
        <v>20</v>
      </c>
      <c r="F2531" t="s">
        <v>74</v>
      </c>
      <c r="I2531">
        <v>0.54</v>
      </c>
      <c r="J2531">
        <v>0.16</v>
      </c>
      <c r="K2531">
        <v>0.25</v>
      </c>
      <c r="M2531" t="s">
        <v>75</v>
      </c>
      <c r="N2531" t="s">
        <v>24</v>
      </c>
      <c r="O2531" t="s">
        <v>21</v>
      </c>
    </row>
    <row r="2532" spans="1:17" x14ac:dyDescent="0.25">
      <c r="A2532">
        <v>0</v>
      </c>
      <c r="B2532" t="s">
        <v>93</v>
      </c>
      <c r="C2532" t="s">
        <v>17</v>
      </c>
      <c r="D2532" t="s">
        <v>84</v>
      </c>
      <c r="E2532" t="s">
        <v>28</v>
      </c>
      <c r="F2532" t="s">
        <v>26</v>
      </c>
      <c r="H2532" t="s">
        <v>27</v>
      </c>
      <c r="I2532">
        <v>0.75</v>
      </c>
      <c r="J2532">
        <v>0.5</v>
      </c>
      <c r="K2532">
        <v>1</v>
      </c>
      <c r="M2532" t="s">
        <v>21</v>
      </c>
    </row>
    <row r="2533" spans="1:17" x14ac:dyDescent="0.25">
      <c r="A2533">
        <v>0</v>
      </c>
      <c r="B2533" t="s">
        <v>93</v>
      </c>
      <c r="C2533" t="s">
        <v>17</v>
      </c>
      <c r="D2533" t="s">
        <v>84</v>
      </c>
      <c r="E2533" t="s">
        <v>20</v>
      </c>
      <c r="F2533" t="s">
        <v>74</v>
      </c>
      <c r="J2533">
        <v>0.25</v>
      </c>
      <c r="K2533">
        <v>0.33</v>
      </c>
      <c r="M2533" t="s">
        <v>75</v>
      </c>
      <c r="N2533" t="s">
        <v>24</v>
      </c>
      <c r="O2533" t="s">
        <v>29</v>
      </c>
      <c r="P2533">
        <v>2500</v>
      </c>
      <c r="Q2533" t="str">
        <f>VLOOKUP(A2533&amp;C2533&amp;D2533,Sheet2!$A$1:$AX$1496,23,FALSE)</f>
        <v>LocationType.BarRestaurant:0.2;LocationType.Park:0.2;LocationType.Recreation:0.05;LocationType.Accommodation:0.55;</v>
      </c>
    </row>
    <row r="2534" spans="1:17" x14ac:dyDescent="0.25">
      <c r="A2534">
        <v>0</v>
      </c>
      <c r="B2534" t="s">
        <v>93</v>
      </c>
      <c r="C2534" t="s">
        <v>17</v>
      </c>
      <c r="D2534" t="s">
        <v>84</v>
      </c>
      <c r="E2534" t="s">
        <v>30</v>
      </c>
      <c r="F2534" t="s">
        <v>26</v>
      </c>
      <c r="H2534" t="s">
        <v>27</v>
      </c>
      <c r="I2534">
        <v>1</v>
      </c>
      <c r="J2534">
        <v>0.5</v>
      </c>
      <c r="K2534">
        <v>1.5</v>
      </c>
      <c r="M2534" t="s">
        <v>24</v>
      </c>
    </row>
    <row r="2535" spans="1:17" x14ac:dyDescent="0.25">
      <c r="A2535">
        <v>0</v>
      </c>
      <c r="B2535" t="s">
        <v>93</v>
      </c>
      <c r="C2535" t="s">
        <v>17</v>
      </c>
      <c r="D2535" t="s">
        <v>84</v>
      </c>
      <c r="E2535" t="s">
        <v>20</v>
      </c>
      <c r="F2535" t="s">
        <v>74</v>
      </c>
      <c r="J2535">
        <v>0.25</v>
      </c>
      <c r="K2535">
        <v>0.33</v>
      </c>
      <c r="M2535" t="s">
        <v>75</v>
      </c>
      <c r="N2535" t="s">
        <v>24</v>
      </c>
      <c r="O2535" t="s">
        <v>21</v>
      </c>
    </row>
    <row r="2536" spans="1:17" x14ac:dyDescent="0.25">
      <c r="A2536">
        <v>0</v>
      </c>
      <c r="B2536" t="s">
        <v>93</v>
      </c>
      <c r="C2536" t="s">
        <v>17</v>
      </c>
      <c r="D2536" t="s">
        <v>84</v>
      </c>
      <c r="E2536" t="s">
        <v>18</v>
      </c>
      <c r="F2536" t="s">
        <v>31</v>
      </c>
      <c r="G2536">
        <v>24</v>
      </c>
      <c r="M2536" t="s">
        <v>21</v>
      </c>
    </row>
    <row r="2537" spans="1:17" x14ac:dyDescent="0.25">
      <c r="A2537">
        <v>0</v>
      </c>
      <c r="B2537" t="s">
        <v>93</v>
      </c>
      <c r="C2537" t="s">
        <v>37</v>
      </c>
      <c r="D2537" t="s">
        <v>84</v>
      </c>
      <c r="E2537" t="s">
        <v>18</v>
      </c>
      <c r="F2537" t="s">
        <v>26</v>
      </c>
      <c r="H2537" t="s">
        <v>19</v>
      </c>
      <c r="J2537">
        <v>8</v>
      </c>
      <c r="K2537">
        <v>11</v>
      </c>
      <c r="M2537" t="s">
        <v>21</v>
      </c>
    </row>
    <row r="2538" spans="1:17" x14ac:dyDescent="0.25">
      <c r="A2538">
        <v>0</v>
      </c>
      <c r="B2538" t="s">
        <v>93</v>
      </c>
      <c r="C2538" t="s">
        <v>37</v>
      </c>
      <c r="D2538" t="s">
        <v>84</v>
      </c>
      <c r="E2538" t="s">
        <v>20</v>
      </c>
      <c r="F2538" t="s">
        <v>74</v>
      </c>
      <c r="J2538">
        <v>0.25</v>
      </c>
      <c r="K2538">
        <v>0.33</v>
      </c>
      <c r="M2538" t="s">
        <v>75</v>
      </c>
      <c r="N2538" t="s">
        <v>21</v>
      </c>
      <c r="O2538" t="s">
        <v>62</v>
      </c>
      <c r="Q2538" t="str">
        <f>VLOOKUP(A2538&amp;C2538&amp;D2538,Sheet2!$A$1:$AA$177,11,FALSE)</f>
        <v>LocationType.Retail: 0.09;LocationType.Supermarket: 0.25;LocationType.FoodBeverage: 0.36;LocationType.Mall: 0.135;LocationType.Pharmacy: 0.045;LocationType.Accommodation: 0.12;</v>
      </c>
    </row>
    <row r="2539" spans="1:17" x14ac:dyDescent="0.25">
      <c r="A2539">
        <v>0</v>
      </c>
      <c r="B2539" t="s">
        <v>93</v>
      </c>
      <c r="C2539" t="s">
        <v>37</v>
      </c>
      <c r="D2539" t="s">
        <v>84</v>
      </c>
      <c r="E2539" t="s">
        <v>25</v>
      </c>
      <c r="F2539" t="s">
        <v>26</v>
      </c>
      <c r="H2539" t="s">
        <v>27</v>
      </c>
      <c r="I2539">
        <v>0.75</v>
      </c>
      <c r="J2539">
        <v>0.5</v>
      </c>
      <c r="K2539">
        <v>1</v>
      </c>
      <c r="M2539" t="s">
        <v>24</v>
      </c>
    </row>
    <row r="2540" spans="1:17" x14ac:dyDescent="0.25">
      <c r="A2540">
        <v>0</v>
      </c>
      <c r="B2540" t="s">
        <v>93</v>
      </c>
      <c r="C2540" t="s">
        <v>37</v>
      </c>
      <c r="D2540" t="s">
        <v>84</v>
      </c>
      <c r="E2540" t="s">
        <v>20</v>
      </c>
      <c r="F2540" t="s">
        <v>74</v>
      </c>
      <c r="J2540">
        <v>0.25</v>
      </c>
      <c r="K2540">
        <v>0.33</v>
      </c>
      <c r="M2540" t="s">
        <v>75</v>
      </c>
      <c r="N2540" t="s">
        <v>24</v>
      </c>
      <c r="O2540" t="s">
        <v>21</v>
      </c>
    </row>
    <row r="2541" spans="1:17" x14ac:dyDescent="0.25">
      <c r="A2541">
        <v>0</v>
      </c>
      <c r="B2541" t="s">
        <v>93</v>
      </c>
      <c r="C2541" t="s">
        <v>37</v>
      </c>
      <c r="D2541" t="s">
        <v>84</v>
      </c>
      <c r="E2541" t="s">
        <v>28</v>
      </c>
      <c r="F2541" t="s">
        <v>26</v>
      </c>
      <c r="H2541" t="s">
        <v>27</v>
      </c>
      <c r="I2541">
        <v>1</v>
      </c>
      <c r="J2541">
        <v>0.5</v>
      </c>
      <c r="K2541">
        <v>2</v>
      </c>
      <c r="M2541" t="s">
        <v>21</v>
      </c>
    </row>
    <row r="2542" spans="1:17" x14ac:dyDescent="0.25">
      <c r="A2542">
        <v>0</v>
      </c>
      <c r="B2542" t="s">
        <v>93</v>
      </c>
      <c r="C2542" t="s">
        <v>37</v>
      </c>
      <c r="D2542" t="s">
        <v>84</v>
      </c>
      <c r="E2542" t="s">
        <v>20</v>
      </c>
      <c r="F2542" t="s">
        <v>74</v>
      </c>
      <c r="J2542">
        <v>0.25</v>
      </c>
      <c r="K2542">
        <v>0.33</v>
      </c>
      <c r="M2542" t="s">
        <v>75</v>
      </c>
      <c r="N2542" t="s">
        <v>24</v>
      </c>
      <c r="O2542" t="s">
        <v>29</v>
      </c>
      <c r="P2542">
        <v>2500</v>
      </c>
      <c r="Q2542" t="str">
        <f>VLOOKUP(A2542&amp;C2542&amp;D2542,Sheet2!$A$1:$AX$1496,23,FALSE)</f>
        <v>LocationType.BarRestaurant:0.25;LocationType.Park:0.3;LocationType.Recreation:0.15;LocationType.Accommodation:0.3;</v>
      </c>
    </row>
    <row r="2543" spans="1:17" x14ac:dyDescent="0.25">
      <c r="A2543">
        <v>0</v>
      </c>
      <c r="B2543" t="s">
        <v>93</v>
      </c>
      <c r="C2543" t="s">
        <v>37</v>
      </c>
      <c r="D2543" t="s">
        <v>84</v>
      </c>
      <c r="E2543" t="s">
        <v>30</v>
      </c>
      <c r="F2543" t="s">
        <v>26</v>
      </c>
      <c r="H2543" t="s">
        <v>27</v>
      </c>
      <c r="I2543">
        <v>2.5</v>
      </c>
      <c r="J2543">
        <v>2</v>
      </c>
      <c r="K2543">
        <v>4</v>
      </c>
      <c r="M2543" t="s">
        <v>24</v>
      </c>
    </row>
    <row r="2544" spans="1:17" x14ac:dyDescent="0.25">
      <c r="A2544">
        <v>0</v>
      </c>
      <c r="B2544" t="s">
        <v>93</v>
      </c>
      <c r="C2544" t="s">
        <v>37</v>
      </c>
      <c r="D2544" t="s">
        <v>84</v>
      </c>
      <c r="E2544" t="s">
        <v>20</v>
      </c>
      <c r="F2544" t="s">
        <v>74</v>
      </c>
      <c r="J2544">
        <v>0.25</v>
      </c>
      <c r="K2544">
        <v>0.33</v>
      </c>
      <c r="M2544" t="s">
        <v>75</v>
      </c>
      <c r="N2544" t="s">
        <v>24</v>
      </c>
      <c r="O2544" t="s">
        <v>21</v>
      </c>
    </row>
    <row r="2545" spans="1:17" x14ac:dyDescent="0.25">
      <c r="A2545">
        <v>0</v>
      </c>
      <c r="B2545" t="s">
        <v>93</v>
      </c>
      <c r="C2545" t="s">
        <v>37</v>
      </c>
      <c r="D2545" t="s">
        <v>84</v>
      </c>
      <c r="E2545" t="s">
        <v>18</v>
      </c>
      <c r="F2545" t="s">
        <v>31</v>
      </c>
      <c r="G2545">
        <v>24</v>
      </c>
      <c r="M2545" t="s">
        <v>21</v>
      </c>
    </row>
    <row r="2546" spans="1:17" x14ac:dyDescent="0.25">
      <c r="A2546">
        <v>0</v>
      </c>
      <c r="B2546" t="s">
        <v>41</v>
      </c>
      <c r="C2546" t="s">
        <v>17</v>
      </c>
      <c r="D2546" t="s">
        <v>84</v>
      </c>
      <c r="E2546" t="s">
        <v>18</v>
      </c>
      <c r="F2546" t="s">
        <v>26</v>
      </c>
      <c r="H2546" t="s">
        <v>27</v>
      </c>
      <c r="I2546">
        <v>6.5</v>
      </c>
      <c r="J2546">
        <v>6</v>
      </c>
      <c r="K2546">
        <v>7</v>
      </c>
      <c r="M2546" t="s">
        <v>21</v>
      </c>
    </row>
    <row r="2547" spans="1:17" x14ac:dyDescent="0.25">
      <c r="A2547">
        <v>0</v>
      </c>
      <c r="B2547" t="s">
        <v>41</v>
      </c>
      <c r="C2547" t="s">
        <v>17</v>
      </c>
      <c r="D2547" t="s">
        <v>84</v>
      </c>
      <c r="E2547" t="s">
        <v>20</v>
      </c>
      <c r="F2547" t="s">
        <v>74</v>
      </c>
      <c r="J2547">
        <v>0.25</v>
      </c>
      <c r="K2547">
        <v>0.33</v>
      </c>
      <c r="M2547" t="s">
        <v>75</v>
      </c>
      <c r="N2547" t="s">
        <v>21</v>
      </c>
      <c r="O2547" t="s">
        <v>32</v>
      </c>
    </row>
    <row r="2548" spans="1:17" x14ac:dyDescent="0.25">
      <c r="A2548">
        <v>0</v>
      </c>
      <c r="B2548" t="s">
        <v>41</v>
      </c>
      <c r="C2548" t="s">
        <v>17</v>
      </c>
      <c r="D2548" t="s">
        <v>84</v>
      </c>
      <c r="E2548" t="s">
        <v>33</v>
      </c>
      <c r="F2548" t="s">
        <v>26</v>
      </c>
      <c r="H2548" t="s">
        <v>19</v>
      </c>
      <c r="J2548">
        <v>3</v>
      </c>
      <c r="K2548">
        <v>4</v>
      </c>
      <c r="M2548" t="s">
        <v>32</v>
      </c>
    </row>
    <row r="2549" spans="1:17" x14ac:dyDescent="0.25">
      <c r="A2549">
        <v>0</v>
      </c>
      <c r="B2549" t="s">
        <v>41</v>
      </c>
      <c r="C2549" t="s">
        <v>17</v>
      </c>
      <c r="D2549" t="s">
        <v>84</v>
      </c>
      <c r="E2549" t="s">
        <v>34</v>
      </c>
      <c r="F2549" t="s">
        <v>26</v>
      </c>
      <c r="H2549" t="s">
        <v>19</v>
      </c>
      <c r="J2549">
        <v>0.5</v>
      </c>
      <c r="K2549">
        <v>0.75</v>
      </c>
      <c r="M2549" t="s">
        <v>24</v>
      </c>
    </row>
    <row r="2550" spans="1:17" x14ac:dyDescent="0.25">
      <c r="A2550">
        <v>0</v>
      </c>
      <c r="B2550" t="s">
        <v>41</v>
      </c>
      <c r="C2550" t="s">
        <v>17</v>
      </c>
      <c r="D2550" t="s">
        <v>84</v>
      </c>
      <c r="E2550" t="s">
        <v>33</v>
      </c>
      <c r="F2550" t="s">
        <v>26</v>
      </c>
      <c r="H2550" t="s">
        <v>27</v>
      </c>
      <c r="I2550">
        <v>4</v>
      </c>
      <c r="J2550">
        <v>3</v>
      </c>
      <c r="K2550">
        <v>5.5</v>
      </c>
      <c r="M2550" t="s">
        <v>32</v>
      </c>
    </row>
    <row r="2551" spans="1:17" x14ac:dyDescent="0.25">
      <c r="A2551">
        <v>0</v>
      </c>
      <c r="B2551" t="s">
        <v>41</v>
      </c>
      <c r="C2551" t="s">
        <v>17</v>
      </c>
      <c r="D2551" t="s">
        <v>84</v>
      </c>
      <c r="E2551" t="s">
        <v>20</v>
      </c>
      <c r="F2551" t="s">
        <v>74</v>
      </c>
      <c r="J2551">
        <v>0.25</v>
      </c>
      <c r="K2551">
        <v>0.33</v>
      </c>
      <c r="M2551" t="s">
        <v>75</v>
      </c>
      <c r="N2551" t="s">
        <v>24</v>
      </c>
      <c r="O2551" t="s">
        <v>21</v>
      </c>
    </row>
    <row r="2552" spans="1:17" x14ac:dyDescent="0.25">
      <c r="A2552">
        <v>0</v>
      </c>
      <c r="B2552" t="s">
        <v>41</v>
      </c>
      <c r="C2552" t="s">
        <v>17</v>
      </c>
      <c r="D2552" t="s">
        <v>84</v>
      </c>
      <c r="E2552" t="s">
        <v>18</v>
      </c>
      <c r="F2552" t="s">
        <v>26</v>
      </c>
      <c r="H2552" t="s">
        <v>19</v>
      </c>
      <c r="I2552">
        <v>0.54</v>
      </c>
      <c r="J2552">
        <v>0.08</v>
      </c>
      <c r="K2552">
        <v>0.25</v>
      </c>
      <c r="M2552" t="s">
        <v>24</v>
      </c>
    </row>
    <row r="2553" spans="1:17" x14ac:dyDescent="0.25">
      <c r="A2553">
        <v>0</v>
      </c>
      <c r="B2553" t="s">
        <v>41</v>
      </c>
      <c r="C2553" t="s">
        <v>17</v>
      </c>
      <c r="D2553" t="s">
        <v>84</v>
      </c>
      <c r="E2553" t="s">
        <v>20</v>
      </c>
      <c r="F2553" t="s">
        <v>74</v>
      </c>
      <c r="J2553">
        <v>0.25</v>
      </c>
      <c r="K2553">
        <v>0.33</v>
      </c>
      <c r="M2553" t="s">
        <v>75</v>
      </c>
      <c r="N2553" t="s">
        <v>24</v>
      </c>
      <c r="O2553" t="s">
        <v>62</v>
      </c>
      <c r="Q2553" t="str">
        <f>VLOOKUP(A2553&amp;C2553&amp;D2553,Sheet2!$A$1:$AX$1496,11,FALSE)</f>
        <v>LocationType.Retail: 0.084;LocationType.Supermarket: 0.25;LocationType.FoodBeverage: 0.21;LocationType.Mall: 0.056;LocationType.Pharmacy: 0.03;LocationType.Accommodation: 0.37;</v>
      </c>
    </row>
    <row r="2554" spans="1:17" x14ac:dyDescent="0.25">
      <c r="A2554">
        <v>0</v>
      </c>
      <c r="B2554" t="s">
        <v>41</v>
      </c>
      <c r="C2554" t="s">
        <v>17</v>
      </c>
      <c r="D2554" t="s">
        <v>84</v>
      </c>
      <c r="E2554" t="s">
        <v>25</v>
      </c>
      <c r="F2554" t="s">
        <v>26</v>
      </c>
      <c r="H2554" t="s">
        <v>27</v>
      </c>
      <c r="I2554">
        <v>0.54</v>
      </c>
      <c r="J2554">
        <v>0.25</v>
      </c>
      <c r="K2554">
        <v>0.75</v>
      </c>
      <c r="M2554" t="s">
        <v>24</v>
      </c>
    </row>
    <row r="2555" spans="1:17" x14ac:dyDescent="0.25">
      <c r="A2555">
        <v>0</v>
      </c>
      <c r="B2555" t="s">
        <v>41</v>
      </c>
      <c r="C2555" t="s">
        <v>17</v>
      </c>
      <c r="D2555" t="s">
        <v>84</v>
      </c>
      <c r="E2555" t="s">
        <v>20</v>
      </c>
      <c r="F2555" t="s">
        <v>74</v>
      </c>
      <c r="I2555">
        <v>0.54</v>
      </c>
      <c r="J2555">
        <v>0.16</v>
      </c>
      <c r="K2555">
        <v>0.25</v>
      </c>
      <c r="M2555" t="s">
        <v>75</v>
      </c>
      <c r="N2555" t="s">
        <v>24</v>
      </c>
      <c r="O2555" t="s">
        <v>21</v>
      </c>
    </row>
    <row r="2556" spans="1:17" x14ac:dyDescent="0.25">
      <c r="A2556">
        <v>0</v>
      </c>
      <c r="B2556" t="s">
        <v>41</v>
      </c>
      <c r="C2556" t="s">
        <v>17</v>
      </c>
      <c r="D2556" t="s">
        <v>84</v>
      </c>
      <c r="E2556" t="s">
        <v>28</v>
      </c>
      <c r="F2556" t="s">
        <v>26</v>
      </c>
      <c r="H2556" t="s">
        <v>27</v>
      </c>
      <c r="I2556">
        <v>0.75</v>
      </c>
      <c r="J2556">
        <v>0.5</v>
      </c>
      <c r="K2556">
        <v>1</v>
      </c>
      <c r="M2556" t="s">
        <v>21</v>
      </c>
    </row>
    <row r="2557" spans="1:17" x14ac:dyDescent="0.25">
      <c r="A2557">
        <v>0</v>
      </c>
      <c r="B2557" t="s">
        <v>41</v>
      </c>
      <c r="C2557" t="s">
        <v>17</v>
      </c>
      <c r="D2557" t="s">
        <v>84</v>
      </c>
      <c r="E2557" t="s">
        <v>20</v>
      </c>
      <c r="F2557" t="s">
        <v>74</v>
      </c>
      <c r="J2557">
        <v>0.25</v>
      </c>
      <c r="K2557">
        <v>0.33</v>
      </c>
      <c r="M2557" t="s">
        <v>75</v>
      </c>
      <c r="N2557" t="s">
        <v>24</v>
      </c>
      <c r="O2557" t="s">
        <v>29</v>
      </c>
      <c r="P2557">
        <v>2500</v>
      </c>
      <c r="Q2557" t="str">
        <f>VLOOKUP(A2557&amp;C2557&amp;D2557,Sheet2!$A$1:$AX$1496,23,FALSE)</f>
        <v>LocationType.BarRestaurant:0.2;LocationType.Park:0.2;LocationType.Recreation:0.05;LocationType.Accommodation:0.55;</v>
      </c>
    </row>
    <row r="2558" spans="1:17" x14ac:dyDescent="0.25">
      <c r="A2558">
        <v>0</v>
      </c>
      <c r="B2558" t="s">
        <v>41</v>
      </c>
      <c r="C2558" t="s">
        <v>17</v>
      </c>
      <c r="D2558" t="s">
        <v>84</v>
      </c>
      <c r="E2558" t="s">
        <v>30</v>
      </c>
      <c r="F2558" t="s">
        <v>26</v>
      </c>
      <c r="H2558" t="s">
        <v>27</v>
      </c>
      <c r="I2558">
        <v>1</v>
      </c>
      <c r="J2558">
        <v>0.5</v>
      </c>
      <c r="K2558">
        <v>1.5</v>
      </c>
      <c r="M2558" t="s">
        <v>24</v>
      </c>
    </row>
    <row r="2559" spans="1:17" x14ac:dyDescent="0.25">
      <c r="A2559">
        <v>0</v>
      </c>
      <c r="B2559" t="s">
        <v>41</v>
      </c>
      <c r="C2559" t="s">
        <v>17</v>
      </c>
      <c r="D2559" t="s">
        <v>84</v>
      </c>
      <c r="E2559" t="s">
        <v>20</v>
      </c>
      <c r="F2559" t="s">
        <v>74</v>
      </c>
      <c r="J2559">
        <v>0.25</v>
      </c>
      <c r="K2559">
        <v>0.33</v>
      </c>
      <c r="M2559" t="s">
        <v>75</v>
      </c>
      <c r="N2559" t="s">
        <v>24</v>
      </c>
      <c r="O2559" t="s">
        <v>21</v>
      </c>
    </row>
    <row r="2560" spans="1:17" x14ac:dyDescent="0.25">
      <c r="A2560">
        <v>0</v>
      </c>
      <c r="B2560" t="s">
        <v>41</v>
      </c>
      <c r="C2560" t="s">
        <v>17</v>
      </c>
      <c r="D2560" t="s">
        <v>84</v>
      </c>
      <c r="E2560" t="s">
        <v>18</v>
      </c>
      <c r="F2560" t="s">
        <v>31</v>
      </c>
      <c r="G2560">
        <v>24</v>
      </c>
      <c r="M2560" t="s">
        <v>21</v>
      </c>
    </row>
    <row r="2561" spans="1:17" x14ac:dyDescent="0.25">
      <c r="A2561">
        <v>0</v>
      </c>
      <c r="B2561" t="s">
        <v>41</v>
      </c>
      <c r="C2561" t="s">
        <v>37</v>
      </c>
      <c r="D2561" t="s">
        <v>84</v>
      </c>
      <c r="E2561" t="s">
        <v>18</v>
      </c>
      <c r="F2561" t="s">
        <v>26</v>
      </c>
      <c r="H2561" t="s">
        <v>19</v>
      </c>
      <c r="J2561">
        <v>8</v>
      </c>
      <c r="K2561">
        <v>11</v>
      </c>
      <c r="M2561" t="s">
        <v>21</v>
      </c>
    </row>
    <row r="2562" spans="1:17" x14ac:dyDescent="0.25">
      <c r="A2562">
        <v>0</v>
      </c>
      <c r="B2562" t="s">
        <v>41</v>
      </c>
      <c r="C2562" t="s">
        <v>37</v>
      </c>
      <c r="D2562" t="s">
        <v>84</v>
      </c>
      <c r="E2562" t="s">
        <v>20</v>
      </c>
      <c r="F2562" t="s">
        <v>74</v>
      </c>
      <c r="J2562">
        <v>0.25</v>
      </c>
      <c r="K2562">
        <v>0.33</v>
      </c>
      <c r="M2562" t="s">
        <v>75</v>
      </c>
      <c r="N2562" t="s">
        <v>21</v>
      </c>
      <c r="O2562" t="s">
        <v>62</v>
      </c>
      <c r="Q2562" t="str">
        <f>VLOOKUP(A2562&amp;C2562&amp;D2562,Sheet2!$A$1:$AA$177,11,FALSE)</f>
        <v>LocationType.Retail: 0.09;LocationType.Supermarket: 0.25;LocationType.FoodBeverage: 0.36;LocationType.Mall: 0.135;LocationType.Pharmacy: 0.045;LocationType.Accommodation: 0.12;</v>
      </c>
    </row>
    <row r="2563" spans="1:17" x14ac:dyDescent="0.25">
      <c r="A2563">
        <v>0</v>
      </c>
      <c r="B2563" t="s">
        <v>41</v>
      </c>
      <c r="C2563" t="s">
        <v>37</v>
      </c>
      <c r="D2563" t="s">
        <v>84</v>
      </c>
      <c r="E2563" t="s">
        <v>25</v>
      </c>
      <c r="F2563" t="s">
        <v>26</v>
      </c>
      <c r="H2563" t="s">
        <v>27</v>
      </c>
      <c r="I2563">
        <v>0.75</v>
      </c>
      <c r="J2563">
        <v>0.5</v>
      </c>
      <c r="K2563">
        <v>1</v>
      </c>
      <c r="M2563" t="s">
        <v>24</v>
      </c>
    </row>
    <row r="2564" spans="1:17" x14ac:dyDescent="0.25">
      <c r="A2564">
        <v>0</v>
      </c>
      <c r="B2564" t="s">
        <v>41</v>
      </c>
      <c r="C2564" t="s">
        <v>37</v>
      </c>
      <c r="D2564" t="s">
        <v>84</v>
      </c>
      <c r="E2564" t="s">
        <v>20</v>
      </c>
      <c r="F2564" t="s">
        <v>74</v>
      </c>
      <c r="J2564">
        <v>0.25</v>
      </c>
      <c r="K2564">
        <v>0.33</v>
      </c>
      <c r="M2564" t="s">
        <v>75</v>
      </c>
      <c r="N2564" t="s">
        <v>24</v>
      </c>
      <c r="O2564" t="s">
        <v>21</v>
      </c>
    </row>
    <row r="2565" spans="1:17" x14ac:dyDescent="0.25">
      <c r="A2565">
        <v>0</v>
      </c>
      <c r="B2565" t="s">
        <v>41</v>
      </c>
      <c r="C2565" t="s">
        <v>37</v>
      </c>
      <c r="D2565" t="s">
        <v>84</v>
      </c>
      <c r="E2565" t="s">
        <v>28</v>
      </c>
      <c r="F2565" t="s">
        <v>26</v>
      </c>
      <c r="H2565" t="s">
        <v>27</v>
      </c>
      <c r="I2565">
        <v>1</v>
      </c>
      <c r="J2565">
        <v>0.5</v>
      </c>
      <c r="K2565">
        <v>2</v>
      </c>
      <c r="M2565" t="s">
        <v>21</v>
      </c>
    </row>
    <row r="2566" spans="1:17" x14ac:dyDescent="0.25">
      <c r="A2566">
        <v>0</v>
      </c>
      <c r="B2566" t="s">
        <v>41</v>
      </c>
      <c r="C2566" t="s">
        <v>37</v>
      </c>
      <c r="D2566" t="s">
        <v>84</v>
      </c>
      <c r="E2566" t="s">
        <v>20</v>
      </c>
      <c r="F2566" t="s">
        <v>74</v>
      </c>
      <c r="J2566">
        <v>0.25</v>
      </c>
      <c r="K2566">
        <v>0.33</v>
      </c>
      <c r="M2566" t="s">
        <v>75</v>
      </c>
      <c r="N2566" t="s">
        <v>24</v>
      </c>
      <c r="O2566" t="s">
        <v>29</v>
      </c>
      <c r="P2566">
        <v>2500</v>
      </c>
      <c r="Q2566" t="str">
        <f>VLOOKUP(A2566&amp;C2566&amp;D2566,Sheet2!$A$1:$AX$1496,23,FALSE)</f>
        <v>LocationType.BarRestaurant:0.25;LocationType.Park:0.3;LocationType.Recreation:0.15;LocationType.Accommodation:0.3;</v>
      </c>
    </row>
    <row r="2567" spans="1:17" x14ac:dyDescent="0.25">
      <c r="A2567">
        <v>0</v>
      </c>
      <c r="B2567" t="s">
        <v>41</v>
      </c>
      <c r="C2567" t="s">
        <v>37</v>
      </c>
      <c r="D2567" t="s">
        <v>84</v>
      </c>
      <c r="E2567" t="s">
        <v>30</v>
      </c>
      <c r="F2567" t="s">
        <v>26</v>
      </c>
      <c r="H2567" t="s">
        <v>27</v>
      </c>
      <c r="I2567">
        <v>2.5</v>
      </c>
      <c r="J2567">
        <v>2</v>
      </c>
      <c r="K2567">
        <v>4</v>
      </c>
      <c r="M2567" t="s">
        <v>24</v>
      </c>
    </row>
    <row r="2568" spans="1:17" x14ac:dyDescent="0.25">
      <c r="A2568">
        <v>0</v>
      </c>
      <c r="B2568" t="s">
        <v>41</v>
      </c>
      <c r="C2568" t="s">
        <v>37</v>
      </c>
      <c r="D2568" t="s">
        <v>84</v>
      </c>
      <c r="E2568" t="s">
        <v>20</v>
      </c>
      <c r="F2568" t="s">
        <v>74</v>
      </c>
      <c r="J2568">
        <v>0.25</v>
      </c>
      <c r="K2568">
        <v>0.33</v>
      </c>
      <c r="M2568" t="s">
        <v>75</v>
      </c>
      <c r="N2568" t="s">
        <v>24</v>
      </c>
      <c r="O2568" t="s">
        <v>21</v>
      </c>
    </row>
    <row r="2569" spans="1:17" x14ac:dyDescent="0.25">
      <c r="A2569">
        <v>0</v>
      </c>
      <c r="B2569" t="s">
        <v>41</v>
      </c>
      <c r="C2569" t="s">
        <v>37</v>
      </c>
      <c r="D2569" t="s">
        <v>84</v>
      </c>
      <c r="E2569" t="s">
        <v>18</v>
      </c>
      <c r="F2569" t="s">
        <v>31</v>
      </c>
      <c r="G2569">
        <v>24</v>
      </c>
      <c r="M2569" t="s">
        <v>21</v>
      </c>
    </row>
    <row r="2570" spans="1:17" x14ac:dyDescent="0.25">
      <c r="A2570">
        <v>0</v>
      </c>
      <c r="B2570" t="s">
        <v>91</v>
      </c>
      <c r="C2570" t="s">
        <v>17</v>
      </c>
      <c r="D2570" t="s">
        <v>84</v>
      </c>
      <c r="E2570" t="s">
        <v>18</v>
      </c>
      <c r="F2570" t="s">
        <v>26</v>
      </c>
      <c r="H2570" t="s">
        <v>27</v>
      </c>
      <c r="I2570">
        <v>6.5</v>
      </c>
      <c r="J2570">
        <v>6</v>
      </c>
      <c r="K2570">
        <v>7</v>
      </c>
      <c r="M2570" t="s">
        <v>21</v>
      </c>
    </row>
    <row r="2571" spans="1:17" x14ac:dyDescent="0.25">
      <c r="A2571">
        <v>0</v>
      </c>
      <c r="B2571" t="s">
        <v>91</v>
      </c>
      <c r="C2571" t="s">
        <v>17</v>
      </c>
      <c r="D2571" t="s">
        <v>84</v>
      </c>
      <c r="E2571" t="s">
        <v>20</v>
      </c>
      <c r="F2571" t="s">
        <v>74</v>
      </c>
      <c r="J2571">
        <v>0.25</v>
      </c>
      <c r="K2571">
        <v>0.33</v>
      </c>
      <c r="M2571" t="s">
        <v>75</v>
      </c>
      <c r="N2571" t="s">
        <v>21</v>
      </c>
      <c r="O2571" t="s">
        <v>32</v>
      </c>
    </row>
    <row r="2572" spans="1:17" x14ac:dyDescent="0.25">
      <c r="A2572">
        <v>0</v>
      </c>
      <c r="B2572" t="s">
        <v>91</v>
      </c>
      <c r="C2572" t="s">
        <v>17</v>
      </c>
      <c r="D2572" t="s">
        <v>84</v>
      </c>
      <c r="E2572" t="s">
        <v>33</v>
      </c>
      <c r="F2572" t="s">
        <v>26</v>
      </c>
      <c r="H2572" t="s">
        <v>19</v>
      </c>
      <c r="J2572">
        <v>3</v>
      </c>
      <c r="K2572">
        <v>4</v>
      </c>
      <c r="M2572" t="s">
        <v>32</v>
      </c>
    </row>
    <row r="2573" spans="1:17" x14ac:dyDescent="0.25">
      <c r="A2573">
        <v>0</v>
      </c>
      <c r="B2573" t="s">
        <v>91</v>
      </c>
      <c r="C2573" t="s">
        <v>17</v>
      </c>
      <c r="D2573" t="s">
        <v>84</v>
      </c>
      <c r="E2573" t="s">
        <v>34</v>
      </c>
      <c r="F2573" t="s">
        <v>26</v>
      </c>
      <c r="H2573" t="s">
        <v>19</v>
      </c>
      <c r="J2573">
        <v>0.5</v>
      </c>
      <c r="K2573">
        <v>0.75</v>
      </c>
      <c r="M2573" t="s">
        <v>24</v>
      </c>
    </row>
    <row r="2574" spans="1:17" x14ac:dyDescent="0.25">
      <c r="A2574">
        <v>0</v>
      </c>
      <c r="B2574" t="s">
        <v>91</v>
      </c>
      <c r="C2574" t="s">
        <v>17</v>
      </c>
      <c r="D2574" t="s">
        <v>84</v>
      </c>
      <c r="E2574" t="s">
        <v>33</v>
      </c>
      <c r="F2574" t="s">
        <v>26</v>
      </c>
      <c r="H2574" t="s">
        <v>27</v>
      </c>
      <c r="I2574">
        <v>4</v>
      </c>
      <c r="J2574">
        <v>3</v>
      </c>
      <c r="K2574">
        <v>5.5</v>
      </c>
      <c r="M2574" t="s">
        <v>32</v>
      </c>
    </row>
    <row r="2575" spans="1:17" x14ac:dyDescent="0.25">
      <c r="A2575">
        <v>0</v>
      </c>
      <c r="B2575" t="s">
        <v>91</v>
      </c>
      <c r="C2575" t="s">
        <v>17</v>
      </c>
      <c r="D2575" t="s">
        <v>84</v>
      </c>
      <c r="E2575" t="s">
        <v>20</v>
      </c>
      <c r="F2575" t="s">
        <v>74</v>
      </c>
      <c r="J2575">
        <v>0.25</v>
      </c>
      <c r="K2575">
        <v>0.33</v>
      </c>
      <c r="M2575" t="s">
        <v>75</v>
      </c>
      <c r="N2575" t="s">
        <v>24</v>
      </c>
      <c r="O2575" t="s">
        <v>21</v>
      </c>
    </row>
    <row r="2576" spans="1:17" x14ac:dyDescent="0.25">
      <c r="A2576">
        <v>0</v>
      </c>
      <c r="B2576" t="s">
        <v>91</v>
      </c>
      <c r="C2576" t="s">
        <v>17</v>
      </c>
      <c r="D2576" t="s">
        <v>84</v>
      </c>
      <c r="E2576" t="s">
        <v>18</v>
      </c>
      <c r="F2576" t="s">
        <v>26</v>
      </c>
      <c r="H2576" t="s">
        <v>19</v>
      </c>
      <c r="I2576">
        <v>0.54</v>
      </c>
      <c r="J2576">
        <v>0.08</v>
      </c>
      <c r="K2576">
        <v>0.25</v>
      </c>
      <c r="M2576" t="s">
        <v>24</v>
      </c>
    </row>
    <row r="2577" spans="1:17" x14ac:dyDescent="0.25">
      <c r="A2577">
        <v>0</v>
      </c>
      <c r="B2577" t="s">
        <v>91</v>
      </c>
      <c r="C2577" t="s">
        <v>17</v>
      </c>
      <c r="D2577" t="s">
        <v>84</v>
      </c>
      <c r="E2577" t="s">
        <v>20</v>
      </c>
      <c r="F2577" t="s">
        <v>74</v>
      </c>
      <c r="J2577">
        <v>0.25</v>
      </c>
      <c r="K2577">
        <v>0.33</v>
      </c>
      <c r="M2577" t="s">
        <v>75</v>
      </c>
      <c r="N2577" t="s">
        <v>24</v>
      </c>
      <c r="O2577" t="s">
        <v>62</v>
      </c>
      <c r="Q2577" t="str">
        <f>VLOOKUP(A2577&amp;C2577&amp;D2577,Sheet2!$A$1:$AX$1496,11,FALSE)</f>
        <v>LocationType.Retail: 0.084;LocationType.Supermarket: 0.25;LocationType.FoodBeverage: 0.21;LocationType.Mall: 0.056;LocationType.Pharmacy: 0.03;LocationType.Accommodation: 0.37;</v>
      </c>
    </row>
    <row r="2578" spans="1:17" x14ac:dyDescent="0.25">
      <c r="A2578">
        <v>0</v>
      </c>
      <c r="B2578" t="s">
        <v>91</v>
      </c>
      <c r="C2578" t="s">
        <v>17</v>
      </c>
      <c r="D2578" t="s">
        <v>84</v>
      </c>
      <c r="E2578" t="s">
        <v>25</v>
      </c>
      <c r="F2578" t="s">
        <v>26</v>
      </c>
      <c r="H2578" t="s">
        <v>27</v>
      </c>
      <c r="I2578">
        <v>0.54</v>
      </c>
      <c r="J2578">
        <v>0.25</v>
      </c>
      <c r="K2578">
        <v>0.75</v>
      </c>
      <c r="M2578" t="s">
        <v>24</v>
      </c>
    </row>
    <row r="2579" spans="1:17" x14ac:dyDescent="0.25">
      <c r="A2579">
        <v>0</v>
      </c>
      <c r="B2579" t="s">
        <v>91</v>
      </c>
      <c r="C2579" t="s">
        <v>17</v>
      </c>
      <c r="D2579" t="s">
        <v>84</v>
      </c>
      <c r="E2579" t="s">
        <v>20</v>
      </c>
      <c r="F2579" t="s">
        <v>74</v>
      </c>
      <c r="I2579">
        <v>0.54</v>
      </c>
      <c r="J2579">
        <v>0.16</v>
      </c>
      <c r="K2579">
        <v>0.25</v>
      </c>
      <c r="M2579" t="s">
        <v>75</v>
      </c>
      <c r="N2579" t="s">
        <v>24</v>
      </c>
      <c r="O2579" t="s">
        <v>21</v>
      </c>
    </row>
    <row r="2580" spans="1:17" x14ac:dyDescent="0.25">
      <c r="A2580">
        <v>0</v>
      </c>
      <c r="B2580" t="s">
        <v>91</v>
      </c>
      <c r="C2580" t="s">
        <v>17</v>
      </c>
      <c r="D2580" t="s">
        <v>84</v>
      </c>
      <c r="E2580" t="s">
        <v>28</v>
      </c>
      <c r="F2580" t="s">
        <v>26</v>
      </c>
      <c r="H2580" t="s">
        <v>27</v>
      </c>
      <c r="I2580">
        <v>0.75</v>
      </c>
      <c r="J2580">
        <v>0.5</v>
      </c>
      <c r="K2580">
        <v>1</v>
      </c>
      <c r="M2580" t="s">
        <v>21</v>
      </c>
    </row>
    <row r="2581" spans="1:17" x14ac:dyDescent="0.25">
      <c r="A2581">
        <v>0</v>
      </c>
      <c r="B2581" t="s">
        <v>91</v>
      </c>
      <c r="C2581" t="s">
        <v>17</v>
      </c>
      <c r="D2581" t="s">
        <v>84</v>
      </c>
      <c r="E2581" t="s">
        <v>20</v>
      </c>
      <c r="F2581" t="s">
        <v>74</v>
      </c>
      <c r="J2581">
        <v>0.25</v>
      </c>
      <c r="K2581">
        <v>0.33</v>
      </c>
      <c r="M2581" t="s">
        <v>75</v>
      </c>
      <c r="N2581" t="s">
        <v>24</v>
      </c>
      <c r="O2581" t="s">
        <v>29</v>
      </c>
      <c r="P2581">
        <v>2500</v>
      </c>
      <c r="Q2581" t="str">
        <f>VLOOKUP(A2581&amp;C2581&amp;D2581,Sheet2!$A$1:$AX$1496,23,FALSE)</f>
        <v>LocationType.BarRestaurant:0.2;LocationType.Park:0.2;LocationType.Recreation:0.05;LocationType.Accommodation:0.55;</v>
      </c>
    </row>
    <row r="2582" spans="1:17" x14ac:dyDescent="0.25">
      <c r="A2582">
        <v>0</v>
      </c>
      <c r="B2582" t="s">
        <v>91</v>
      </c>
      <c r="C2582" t="s">
        <v>17</v>
      </c>
      <c r="D2582" t="s">
        <v>84</v>
      </c>
      <c r="E2582" t="s">
        <v>30</v>
      </c>
      <c r="F2582" t="s">
        <v>26</v>
      </c>
      <c r="H2582" t="s">
        <v>27</v>
      </c>
      <c r="I2582">
        <v>1</v>
      </c>
      <c r="J2582">
        <v>0.5</v>
      </c>
      <c r="K2582">
        <v>1.5</v>
      </c>
      <c r="M2582" t="s">
        <v>24</v>
      </c>
    </row>
    <row r="2583" spans="1:17" x14ac:dyDescent="0.25">
      <c r="A2583">
        <v>0</v>
      </c>
      <c r="B2583" t="s">
        <v>91</v>
      </c>
      <c r="C2583" t="s">
        <v>17</v>
      </c>
      <c r="D2583" t="s">
        <v>84</v>
      </c>
      <c r="E2583" t="s">
        <v>20</v>
      </c>
      <c r="F2583" t="s">
        <v>74</v>
      </c>
      <c r="J2583">
        <v>0.25</v>
      </c>
      <c r="K2583">
        <v>0.33</v>
      </c>
      <c r="M2583" t="s">
        <v>75</v>
      </c>
      <c r="N2583" t="s">
        <v>24</v>
      </c>
      <c r="O2583" t="s">
        <v>21</v>
      </c>
    </row>
    <row r="2584" spans="1:17" x14ac:dyDescent="0.25">
      <c r="A2584">
        <v>0</v>
      </c>
      <c r="B2584" t="s">
        <v>91</v>
      </c>
      <c r="C2584" t="s">
        <v>17</v>
      </c>
      <c r="D2584" t="s">
        <v>84</v>
      </c>
      <c r="E2584" t="s">
        <v>18</v>
      </c>
      <c r="F2584" t="s">
        <v>31</v>
      </c>
      <c r="G2584">
        <v>24</v>
      </c>
      <c r="M2584" t="s">
        <v>21</v>
      </c>
    </row>
    <row r="2585" spans="1:17" x14ac:dyDescent="0.25">
      <c r="A2585">
        <v>0</v>
      </c>
      <c r="B2585" t="s">
        <v>91</v>
      </c>
      <c r="C2585" t="s">
        <v>37</v>
      </c>
      <c r="D2585" t="s">
        <v>84</v>
      </c>
      <c r="E2585" t="s">
        <v>18</v>
      </c>
      <c r="F2585" t="s">
        <v>26</v>
      </c>
      <c r="H2585" t="s">
        <v>19</v>
      </c>
      <c r="J2585">
        <v>8</v>
      </c>
      <c r="K2585">
        <v>11</v>
      </c>
      <c r="M2585" t="s">
        <v>21</v>
      </c>
    </row>
    <row r="2586" spans="1:17" x14ac:dyDescent="0.25">
      <c r="A2586">
        <v>0</v>
      </c>
      <c r="B2586" t="s">
        <v>91</v>
      </c>
      <c r="C2586" t="s">
        <v>37</v>
      </c>
      <c r="D2586" t="s">
        <v>84</v>
      </c>
      <c r="E2586" t="s">
        <v>20</v>
      </c>
      <c r="F2586" t="s">
        <v>74</v>
      </c>
      <c r="J2586">
        <v>0.25</v>
      </c>
      <c r="K2586">
        <v>0.33</v>
      </c>
      <c r="M2586" t="s">
        <v>75</v>
      </c>
      <c r="N2586" t="s">
        <v>21</v>
      </c>
      <c r="O2586" t="s">
        <v>62</v>
      </c>
      <c r="Q2586" t="str">
        <f>VLOOKUP(A2586&amp;C2586&amp;D2586,Sheet2!$A$1:$AA$177,11,FALSE)</f>
        <v>LocationType.Retail: 0.09;LocationType.Supermarket: 0.25;LocationType.FoodBeverage: 0.36;LocationType.Mall: 0.135;LocationType.Pharmacy: 0.045;LocationType.Accommodation: 0.12;</v>
      </c>
    </row>
    <row r="2587" spans="1:17" x14ac:dyDescent="0.25">
      <c r="A2587">
        <v>0</v>
      </c>
      <c r="B2587" t="s">
        <v>91</v>
      </c>
      <c r="C2587" t="s">
        <v>37</v>
      </c>
      <c r="D2587" t="s">
        <v>84</v>
      </c>
      <c r="E2587" t="s">
        <v>25</v>
      </c>
      <c r="F2587" t="s">
        <v>26</v>
      </c>
      <c r="H2587" t="s">
        <v>27</v>
      </c>
      <c r="I2587">
        <v>0.75</v>
      </c>
      <c r="J2587">
        <v>0.5</v>
      </c>
      <c r="K2587">
        <v>1</v>
      </c>
      <c r="M2587" t="s">
        <v>24</v>
      </c>
    </row>
    <row r="2588" spans="1:17" x14ac:dyDescent="0.25">
      <c r="A2588">
        <v>0</v>
      </c>
      <c r="B2588" t="s">
        <v>91</v>
      </c>
      <c r="C2588" t="s">
        <v>37</v>
      </c>
      <c r="D2588" t="s">
        <v>84</v>
      </c>
      <c r="E2588" t="s">
        <v>20</v>
      </c>
      <c r="F2588" t="s">
        <v>74</v>
      </c>
      <c r="J2588">
        <v>0.25</v>
      </c>
      <c r="K2588">
        <v>0.33</v>
      </c>
      <c r="M2588" t="s">
        <v>75</v>
      </c>
      <c r="N2588" t="s">
        <v>24</v>
      </c>
      <c r="O2588" t="s">
        <v>21</v>
      </c>
    </row>
    <row r="2589" spans="1:17" x14ac:dyDescent="0.25">
      <c r="A2589">
        <v>0</v>
      </c>
      <c r="B2589" t="s">
        <v>91</v>
      </c>
      <c r="C2589" t="s">
        <v>37</v>
      </c>
      <c r="D2589" t="s">
        <v>84</v>
      </c>
      <c r="E2589" t="s">
        <v>28</v>
      </c>
      <c r="F2589" t="s">
        <v>26</v>
      </c>
      <c r="H2589" t="s">
        <v>27</v>
      </c>
      <c r="I2589">
        <v>1</v>
      </c>
      <c r="J2589">
        <v>0.5</v>
      </c>
      <c r="K2589">
        <v>2</v>
      </c>
      <c r="M2589" t="s">
        <v>21</v>
      </c>
    </row>
    <row r="2590" spans="1:17" x14ac:dyDescent="0.25">
      <c r="A2590">
        <v>0</v>
      </c>
      <c r="B2590" t="s">
        <v>91</v>
      </c>
      <c r="C2590" t="s">
        <v>37</v>
      </c>
      <c r="D2590" t="s">
        <v>84</v>
      </c>
      <c r="E2590" t="s">
        <v>20</v>
      </c>
      <c r="F2590" t="s">
        <v>74</v>
      </c>
      <c r="J2590">
        <v>0.25</v>
      </c>
      <c r="K2590">
        <v>0.33</v>
      </c>
      <c r="M2590" t="s">
        <v>75</v>
      </c>
      <c r="N2590" t="s">
        <v>24</v>
      </c>
      <c r="O2590" t="s">
        <v>29</v>
      </c>
      <c r="P2590">
        <v>2500</v>
      </c>
      <c r="Q2590" t="str">
        <f>VLOOKUP(A2590&amp;C2590&amp;D2590,Sheet2!$A$1:$AX$1496,23,FALSE)</f>
        <v>LocationType.BarRestaurant:0.25;LocationType.Park:0.3;LocationType.Recreation:0.15;LocationType.Accommodation:0.3;</v>
      </c>
    </row>
    <row r="2591" spans="1:17" x14ac:dyDescent="0.25">
      <c r="A2591">
        <v>0</v>
      </c>
      <c r="B2591" t="s">
        <v>91</v>
      </c>
      <c r="C2591" t="s">
        <v>37</v>
      </c>
      <c r="D2591" t="s">
        <v>84</v>
      </c>
      <c r="E2591" t="s">
        <v>30</v>
      </c>
      <c r="F2591" t="s">
        <v>26</v>
      </c>
      <c r="H2591" t="s">
        <v>27</v>
      </c>
      <c r="I2591">
        <v>2.5</v>
      </c>
      <c r="J2591">
        <v>2</v>
      </c>
      <c r="K2591">
        <v>4</v>
      </c>
      <c r="M2591" t="s">
        <v>24</v>
      </c>
    </row>
    <row r="2592" spans="1:17" x14ac:dyDescent="0.25">
      <c r="A2592">
        <v>0</v>
      </c>
      <c r="B2592" t="s">
        <v>91</v>
      </c>
      <c r="C2592" t="s">
        <v>37</v>
      </c>
      <c r="D2592" t="s">
        <v>84</v>
      </c>
      <c r="E2592" t="s">
        <v>20</v>
      </c>
      <c r="F2592" t="s">
        <v>74</v>
      </c>
      <c r="J2592">
        <v>0.25</v>
      </c>
      <c r="K2592">
        <v>0.33</v>
      </c>
      <c r="M2592" t="s">
        <v>75</v>
      </c>
      <c r="N2592" t="s">
        <v>24</v>
      </c>
      <c r="O2592" t="s">
        <v>21</v>
      </c>
    </row>
    <row r="2593" spans="1:17" x14ac:dyDescent="0.25">
      <c r="A2593">
        <v>0</v>
      </c>
      <c r="B2593" t="s">
        <v>91</v>
      </c>
      <c r="C2593" t="s">
        <v>37</v>
      </c>
      <c r="D2593" t="s">
        <v>84</v>
      </c>
      <c r="E2593" t="s">
        <v>18</v>
      </c>
      <c r="F2593" t="s">
        <v>31</v>
      </c>
      <c r="G2593">
        <v>24</v>
      </c>
      <c r="M2593" t="s">
        <v>21</v>
      </c>
    </row>
    <row r="2594" spans="1:17" x14ac:dyDescent="0.25">
      <c r="A2594">
        <v>0</v>
      </c>
      <c r="B2594" t="s">
        <v>43</v>
      </c>
      <c r="C2594" t="s">
        <v>17</v>
      </c>
      <c r="D2594" t="s">
        <v>84</v>
      </c>
      <c r="E2594" t="s">
        <v>18</v>
      </c>
      <c r="F2594" t="s">
        <v>26</v>
      </c>
      <c r="H2594" t="s">
        <v>27</v>
      </c>
      <c r="I2594">
        <v>6.5</v>
      </c>
      <c r="J2594">
        <v>6</v>
      </c>
      <c r="K2594">
        <v>7</v>
      </c>
      <c r="M2594" t="s">
        <v>21</v>
      </c>
    </row>
    <row r="2595" spans="1:17" x14ac:dyDescent="0.25">
      <c r="A2595">
        <v>0</v>
      </c>
      <c r="B2595" t="s">
        <v>43</v>
      </c>
      <c r="C2595" t="s">
        <v>17</v>
      </c>
      <c r="D2595" t="s">
        <v>84</v>
      </c>
      <c r="E2595" t="s">
        <v>20</v>
      </c>
      <c r="F2595" t="s">
        <v>74</v>
      </c>
      <c r="J2595">
        <v>0.25</v>
      </c>
      <c r="K2595">
        <v>0.33</v>
      </c>
      <c r="M2595" t="s">
        <v>75</v>
      </c>
      <c r="N2595" t="s">
        <v>21</v>
      </c>
      <c r="O2595" t="s">
        <v>32</v>
      </c>
    </row>
    <row r="2596" spans="1:17" x14ac:dyDescent="0.25">
      <c r="A2596">
        <v>0</v>
      </c>
      <c r="B2596" t="s">
        <v>43</v>
      </c>
      <c r="C2596" t="s">
        <v>17</v>
      </c>
      <c r="D2596" t="s">
        <v>84</v>
      </c>
      <c r="E2596" t="s">
        <v>33</v>
      </c>
      <c r="F2596" t="s">
        <v>26</v>
      </c>
      <c r="H2596" t="s">
        <v>19</v>
      </c>
      <c r="J2596">
        <v>3</v>
      </c>
      <c r="K2596">
        <v>4</v>
      </c>
      <c r="M2596" t="s">
        <v>32</v>
      </c>
    </row>
    <row r="2597" spans="1:17" x14ac:dyDescent="0.25">
      <c r="A2597">
        <v>0</v>
      </c>
      <c r="B2597" t="s">
        <v>43</v>
      </c>
      <c r="C2597" t="s">
        <v>17</v>
      </c>
      <c r="D2597" t="s">
        <v>84</v>
      </c>
      <c r="E2597" t="s">
        <v>34</v>
      </c>
      <c r="F2597" t="s">
        <v>26</v>
      </c>
      <c r="H2597" t="s">
        <v>19</v>
      </c>
      <c r="J2597">
        <v>0.5</v>
      </c>
      <c r="K2597">
        <v>0.75</v>
      </c>
      <c r="M2597" t="s">
        <v>24</v>
      </c>
    </row>
    <row r="2598" spans="1:17" x14ac:dyDescent="0.25">
      <c r="A2598">
        <v>0</v>
      </c>
      <c r="B2598" t="s">
        <v>43</v>
      </c>
      <c r="C2598" t="s">
        <v>17</v>
      </c>
      <c r="D2598" t="s">
        <v>84</v>
      </c>
      <c r="E2598" t="s">
        <v>33</v>
      </c>
      <c r="F2598" t="s">
        <v>26</v>
      </c>
      <c r="H2598" t="s">
        <v>27</v>
      </c>
      <c r="I2598">
        <v>4</v>
      </c>
      <c r="J2598">
        <v>3</v>
      </c>
      <c r="K2598">
        <v>5.5</v>
      </c>
      <c r="M2598" t="s">
        <v>32</v>
      </c>
    </row>
    <row r="2599" spans="1:17" x14ac:dyDescent="0.25">
      <c r="A2599">
        <v>0</v>
      </c>
      <c r="B2599" t="s">
        <v>43</v>
      </c>
      <c r="C2599" t="s">
        <v>17</v>
      </c>
      <c r="D2599" t="s">
        <v>84</v>
      </c>
      <c r="E2599" t="s">
        <v>20</v>
      </c>
      <c r="F2599" t="s">
        <v>74</v>
      </c>
      <c r="J2599">
        <v>0.25</v>
      </c>
      <c r="K2599">
        <v>0.33</v>
      </c>
      <c r="M2599" t="s">
        <v>75</v>
      </c>
      <c r="N2599" t="s">
        <v>24</v>
      </c>
      <c r="O2599" t="s">
        <v>21</v>
      </c>
    </row>
    <row r="2600" spans="1:17" x14ac:dyDescent="0.25">
      <c r="A2600">
        <v>0</v>
      </c>
      <c r="B2600" t="s">
        <v>43</v>
      </c>
      <c r="C2600" t="s">
        <v>17</v>
      </c>
      <c r="D2600" t="s">
        <v>84</v>
      </c>
      <c r="E2600" t="s">
        <v>18</v>
      </c>
      <c r="F2600" t="s">
        <v>26</v>
      </c>
      <c r="H2600" t="s">
        <v>19</v>
      </c>
      <c r="I2600">
        <v>0.54</v>
      </c>
      <c r="J2600">
        <v>0.08</v>
      </c>
      <c r="K2600">
        <v>0.25</v>
      </c>
      <c r="M2600" t="s">
        <v>24</v>
      </c>
    </row>
    <row r="2601" spans="1:17" x14ac:dyDescent="0.25">
      <c r="A2601">
        <v>0</v>
      </c>
      <c r="B2601" t="s">
        <v>43</v>
      </c>
      <c r="C2601" t="s">
        <v>17</v>
      </c>
      <c r="D2601" t="s">
        <v>84</v>
      </c>
      <c r="E2601" t="s">
        <v>20</v>
      </c>
      <c r="F2601" t="s">
        <v>74</v>
      </c>
      <c r="J2601">
        <v>0.25</v>
      </c>
      <c r="K2601">
        <v>0.33</v>
      </c>
      <c r="M2601" t="s">
        <v>75</v>
      </c>
      <c r="N2601" t="s">
        <v>24</v>
      </c>
      <c r="O2601" t="s">
        <v>62</v>
      </c>
      <c r="Q2601" t="str">
        <f>VLOOKUP(A2601&amp;C2601&amp;D2601,Sheet2!$A$1:$AX$1496,11,FALSE)</f>
        <v>LocationType.Retail: 0.084;LocationType.Supermarket: 0.25;LocationType.FoodBeverage: 0.21;LocationType.Mall: 0.056;LocationType.Pharmacy: 0.03;LocationType.Accommodation: 0.37;</v>
      </c>
    </row>
    <row r="2602" spans="1:17" x14ac:dyDescent="0.25">
      <c r="A2602">
        <v>0</v>
      </c>
      <c r="B2602" t="s">
        <v>43</v>
      </c>
      <c r="C2602" t="s">
        <v>17</v>
      </c>
      <c r="D2602" t="s">
        <v>84</v>
      </c>
      <c r="E2602" t="s">
        <v>25</v>
      </c>
      <c r="F2602" t="s">
        <v>26</v>
      </c>
      <c r="H2602" t="s">
        <v>27</v>
      </c>
      <c r="I2602">
        <v>0.54</v>
      </c>
      <c r="J2602">
        <v>0.25</v>
      </c>
      <c r="K2602">
        <v>0.75</v>
      </c>
      <c r="M2602" t="s">
        <v>24</v>
      </c>
    </row>
    <row r="2603" spans="1:17" x14ac:dyDescent="0.25">
      <c r="A2603">
        <v>0</v>
      </c>
      <c r="B2603" t="s">
        <v>43</v>
      </c>
      <c r="C2603" t="s">
        <v>17</v>
      </c>
      <c r="D2603" t="s">
        <v>84</v>
      </c>
      <c r="E2603" t="s">
        <v>20</v>
      </c>
      <c r="F2603" t="s">
        <v>74</v>
      </c>
      <c r="I2603">
        <v>0.54</v>
      </c>
      <c r="J2603">
        <v>0.16</v>
      </c>
      <c r="K2603">
        <v>0.25</v>
      </c>
      <c r="M2603" t="s">
        <v>75</v>
      </c>
      <c r="N2603" t="s">
        <v>24</v>
      </c>
      <c r="O2603" t="s">
        <v>21</v>
      </c>
    </row>
    <row r="2604" spans="1:17" x14ac:dyDescent="0.25">
      <c r="A2604">
        <v>0</v>
      </c>
      <c r="B2604" t="s">
        <v>43</v>
      </c>
      <c r="C2604" t="s">
        <v>17</v>
      </c>
      <c r="D2604" t="s">
        <v>84</v>
      </c>
      <c r="E2604" t="s">
        <v>28</v>
      </c>
      <c r="F2604" t="s">
        <v>26</v>
      </c>
      <c r="H2604" t="s">
        <v>27</v>
      </c>
      <c r="I2604">
        <v>0.75</v>
      </c>
      <c r="J2604">
        <v>0.5</v>
      </c>
      <c r="K2604">
        <v>1</v>
      </c>
      <c r="M2604" t="s">
        <v>21</v>
      </c>
    </row>
    <row r="2605" spans="1:17" x14ac:dyDescent="0.25">
      <c r="A2605">
        <v>0</v>
      </c>
      <c r="B2605" t="s">
        <v>43</v>
      </c>
      <c r="C2605" t="s">
        <v>17</v>
      </c>
      <c r="D2605" t="s">
        <v>84</v>
      </c>
      <c r="E2605" t="s">
        <v>20</v>
      </c>
      <c r="F2605" t="s">
        <v>74</v>
      </c>
      <c r="J2605">
        <v>0.25</v>
      </c>
      <c r="K2605">
        <v>0.33</v>
      </c>
      <c r="M2605" t="s">
        <v>75</v>
      </c>
      <c r="N2605" t="s">
        <v>24</v>
      </c>
      <c r="O2605" t="s">
        <v>29</v>
      </c>
      <c r="P2605">
        <v>2500</v>
      </c>
      <c r="Q2605" t="str">
        <f>VLOOKUP(A2605&amp;C2605&amp;D2605,Sheet2!$A$1:$AX$1496,23,FALSE)</f>
        <v>LocationType.BarRestaurant:0.2;LocationType.Park:0.2;LocationType.Recreation:0.05;LocationType.Accommodation:0.55;</v>
      </c>
    </row>
    <row r="2606" spans="1:17" x14ac:dyDescent="0.25">
      <c r="A2606">
        <v>0</v>
      </c>
      <c r="B2606" t="s">
        <v>43</v>
      </c>
      <c r="C2606" t="s">
        <v>17</v>
      </c>
      <c r="D2606" t="s">
        <v>84</v>
      </c>
      <c r="E2606" t="s">
        <v>30</v>
      </c>
      <c r="F2606" t="s">
        <v>26</v>
      </c>
      <c r="H2606" t="s">
        <v>27</v>
      </c>
      <c r="I2606">
        <v>1</v>
      </c>
      <c r="J2606">
        <v>0.5</v>
      </c>
      <c r="K2606">
        <v>1.5</v>
      </c>
      <c r="M2606" t="s">
        <v>24</v>
      </c>
    </row>
    <row r="2607" spans="1:17" x14ac:dyDescent="0.25">
      <c r="A2607">
        <v>0</v>
      </c>
      <c r="B2607" t="s">
        <v>43</v>
      </c>
      <c r="C2607" t="s">
        <v>17</v>
      </c>
      <c r="D2607" t="s">
        <v>84</v>
      </c>
      <c r="E2607" t="s">
        <v>20</v>
      </c>
      <c r="F2607" t="s">
        <v>74</v>
      </c>
      <c r="J2607">
        <v>0.25</v>
      </c>
      <c r="K2607">
        <v>0.33</v>
      </c>
      <c r="M2607" t="s">
        <v>75</v>
      </c>
      <c r="N2607" t="s">
        <v>24</v>
      </c>
      <c r="O2607" t="s">
        <v>21</v>
      </c>
    </row>
    <row r="2608" spans="1:17" x14ac:dyDescent="0.25">
      <c r="A2608">
        <v>0</v>
      </c>
      <c r="B2608" t="s">
        <v>43</v>
      </c>
      <c r="C2608" t="s">
        <v>17</v>
      </c>
      <c r="D2608" t="s">
        <v>84</v>
      </c>
      <c r="E2608" t="s">
        <v>18</v>
      </c>
      <c r="F2608" t="s">
        <v>31</v>
      </c>
      <c r="G2608">
        <v>24</v>
      </c>
      <c r="M2608" t="s">
        <v>21</v>
      </c>
    </row>
    <row r="2609" spans="1:17" x14ac:dyDescent="0.25">
      <c r="A2609">
        <v>0</v>
      </c>
      <c r="B2609" t="s">
        <v>43</v>
      </c>
      <c r="C2609" t="s">
        <v>37</v>
      </c>
      <c r="D2609" t="s">
        <v>84</v>
      </c>
      <c r="E2609" t="s">
        <v>18</v>
      </c>
      <c r="F2609" t="s">
        <v>26</v>
      </c>
      <c r="H2609" t="s">
        <v>19</v>
      </c>
      <c r="J2609">
        <v>8</v>
      </c>
      <c r="K2609">
        <v>11</v>
      </c>
      <c r="M2609" t="s">
        <v>21</v>
      </c>
    </row>
    <row r="2610" spans="1:17" x14ac:dyDescent="0.25">
      <c r="A2610">
        <v>0</v>
      </c>
      <c r="B2610" t="s">
        <v>43</v>
      </c>
      <c r="C2610" t="s">
        <v>37</v>
      </c>
      <c r="D2610" t="s">
        <v>84</v>
      </c>
      <c r="E2610" t="s">
        <v>20</v>
      </c>
      <c r="F2610" t="s">
        <v>74</v>
      </c>
      <c r="J2610">
        <v>0.25</v>
      </c>
      <c r="K2610">
        <v>0.33</v>
      </c>
      <c r="M2610" t="s">
        <v>75</v>
      </c>
      <c r="N2610" t="s">
        <v>21</v>
      </c>
      <c r="O2610" t="s">
        <v>62</v>
      </c>
      <c r="Q2610" t="str">
        <f>VLOOKUP(A2610&amp;C2610&amp;D2610,Sheet2!$A$1:$AA$177,11,FALSE)</f>
        <v>LocationType.Retail: 0.09;LocationType.Supermarket: 0.25;LocationType.FoodBeverage: 0.36;LocationType.Mall: 0.135;LocationType.Pharmacy: 0.045;LocationType.Accommodation: 0.12;</v>
      </c>
    </row>
    <row r="2611" spans="1:17" x14ac:dyDescent="0.25">
      <c r="A2611">
        <v>0</v>
      </c>
      <c r="B2611" t="s">
        <v>43</v>
      </c>
      <c r="C2611" t="s">
        <v>37</v>
      </c>
      <c r="D2611" t="s">
        <v>84</v>
      </c>
      <c r="E2611" t="s">
        <v>25</v>
      </c>
      <c r="F2611" t="s">
        <v>26</v>
      </c>
      <c r="H2611" t="s">
        <v>27</v>
      </c>
      <c r="I2611">
        <v>0.75</v>
      </c>
      <c r="J2611">
        <v>0.5</v>
      </c>
      <c r="K2611">
        <v>1</v>
      </c>
      <c r="M2611" t="s">
        <v>24</v>
      </c>
    </row>
    <row r="2612" spans="1:17" x14ac:dyDescent="0.25">
      <c r="A2612">
        <v>0</v>
      </c>
      <c r="B2612" t="s">
        <v>43</v>
      </c>
      <c r="C2612" t="s">
        <v>37</v>
      </c>
      <c r="D2612" t="s">
        <v>84</v>
      </c>
      <c r="E2612" t="s">
        <v>20</v>
      </c>
      <c r="F2612" t="s">
        <v>74</v>
      </c>
      <c r="J2612">
        <v>0.25</v>
      </c>
      <c r="K2612">
        <v>0.33</v>
      </c>
      <c r="M2612" t="s">
        <v>75</v>
      </c>
      <c r="N2612" t="s">
        <v>24</v>
      </c>
      <c r="O2612" t="s">
        <v>21</v>
      </c>
    </row>
    <row r="2613" spans="1:17" x14ac:dyDescent="0.25">
      <c r="A2613">
        <v>0</v>
      </c>
      <c r="B2613" t="s">
        <v>43</v>
      </c>
      <c r="C2613" t="s">
        <v>37</v>
      </c>
      <c r="D2613" t="s">
        <v>84</v>
      </c>
      <c r="E2613" t="s">
        <v>28</v>
      </c>
      <c r="F2613" t="s">
        <v>26</v>
      </c>
      <c r="H2613" t="s">
        <v>27</v>
      </c>
      <c r="I2613">
        <v>1</v>
      </c>
      <c r="J2613">
        <v>0.5</v>
      </c>
      <c r="K2613">
        <v>2</v>
      </c>
      <c r="M2613" t="s">
        <v>21</v>
      </c>
    </row>
    <row r="2614" spans="1:17" x14ac:dyDescent="0.25">
      <c r="A2614">
        <v>0</v>
      </c>
      <c r="B2614" t="s">
        <v>43</v>
      </c>
      <c r="C2614" t="s">
        <v>37</v>
      </c>
      <c r="D2614" t="s">
        <v>84</v>
      </c>
      <c r="E2614" t="s">
        <v>20</v>
      </c>
      <c r="F2614" t="s">
        <v>74</v>
      </c>
      <c r="J2614">
        <v>0.25</v>
      </c>
      <c r="K2614">
        <v>0.33</v>
      </c>
      <c r="M2614" t="s">
        <v>75</v>
      </c>
      <c r="N2614" t="s">
        <v>24</v>
      </c>
      <c r="O2614" t="s">
        <v>29</v>
      </c>
      <c r="P2614">
        <v>2500</v>
      </c>
      <c r="Q2614" t="str">
        <f>VLOOKUP(A2614&amp;C2614&amp;D2614,Sheet2!$A$1:$AX$1496,23,FALSE)</f>
        <v>LocationType.BarRestaurant:0.25;LocationType.Park:0.3;LocationType.Recreation:0.15;LocationType.Accommodation:0.3;</v>
      </c>
    </row>
    <row r="2615" spans="1:17" x14ac:dyDescent="0.25">
      <c r="A2615">
        <v>0</v>
      </c>
      <c r="B2615" t="s">
        <v>43</v>
      </c>
      <c r="C2615" t="s">
        <v>37</v>
      </c>
      <c r="D2615" t="s">
        <v>84</v>
      </c>
      <c r="E2615" t="s">
        <v>30</v>
      </c>
      <c r="F2615" t="s">
        <v>26</v>
      </c>
      <c r="H2615" t="s">
        <v>27</v>
      </c>
      <c r="I2615">
        <v>2.5</v>
      </c>
      <c r="J2615">
        <v>2</v>
      </c>
      <c r="K2615">
        <v>4</v>
      </c>
      <c r="M2615" t="s">
        <v>24</v>
      </c>
    </row>
    <row r="2616" spans="1:17" x14ac:dyDescent="0.25">
      <c r="A2616">
        <v>0</v>
      </c>
      <c r="B2616" t="s">
        <v>43</v>
      </c>
      <c r="C2616" t="s">
        <v>37</v>
      </c>
      <c r="D2616" t="s">
        <v>84</v>
      </c>
      <c r="E2616" t="s">
        <v>20</v>
      </c>
      <c r="F2616" t="s">
        <v>74</v>
      </c>
      <c r="J2616">
        <v>0.25</v>
      </c>
      <c r="K2616">
        <v>0.33</v>
      </c>
      <c r="M2616" t="s">
        <v>75</v>
      </c>
      <c r="N2616" t="s">
        <v>24</v>
      </c>
      <c r="O2616" t="s">
        <v>21</v>
      </c>
    </row>
    <row r="2617" spans="1:17" x14ac:dyDescent="0.25">
      <c r="A2617">
        <v>0</v>
      </c>
      <c r="B2617" t="s">
        <v>43</v>
      </c>
      <c r="C2617" t="s">
        <v>37</v>
      </c>
      <c r="D2617" t="s">
        <v>84</v>
      </c>
      <c r="E2617" t="s">
        <v>18</v>
      </c>
      <c r="F2617" t="s">
        <v>31</v>
      </c>
      <c r="G2617">
        <v>24</v>
      </c>
      <c r="M2617" t="s">
        <v>21</v>
      </c>
    </row>
    <row r="2618" spans="1:17" x14ac:dyDescent="0.25">
      <c r="A2618">
        <v>0</v>
      </c>
      <c r="B2618" t="s">
        <v>44</v>
      </c>
      <c r="C2618" t="s">
        <v>17</v>
      </c>
      <c r="D2618" t="s">
        <v>84</v>
      </c>
      <c r="E2618" t="s">
        <v>18</v>
      </c>
      <c r="F2618" t="s">
        <v>26</v>
      </c>
      <c r="H2618" t="s">
        <v>27</v>
      </c>
      <c r="I2618">
        <v>6.5</v>
      </c>
      <c r="J2618">
        <v>6</v>
      </c>
      <c r="K2618">
        <v>7</v>
      </c>
      <c r="M2618" t="s">
        <v>21</v>
      </c>
    </row>
    <row r="2619" spans="1:17" x14ac:dyDescent="0.25">
      <c r="A2619">
        <v>0</v>
      </c>
      <c r="B2619" t="s">
        <v>44</v>
      </c>
      <c r="C2619" t="s">
        <v>17</v>
      </c>
      <c r="D2619" t="s">
        <v>84</v>
      </c>
      <c r="E2619" t="s">
        <v>20</v>
      </c>
      <c r="F2619" t="s">
        <v>74</v>
      </c>
      <c r="J2619">
        <v>0.25</v>
      </c>
      <c r="K2619">
        <v>0.33</v>
      </c>
      <c r="M2619" t="s">
        <v>75</v>
      </c>
      <c r="N2619" t="s">
        <v>21</v>
      </c>
      <c r="O2619" t="s">
        <v>21</v>
      </c>
    </row>
    <row r="2620" spans="1:17" x14ac:dyDescent="0.25">
      <c r="A2620">
        <v>0</v>
      </c>
      <c r="B2620" t="s">
        <v>44</v>
      </c>
      <c r="C2620" t="s">
        <v>17</v>
      </c>
      <c r="D2620" t="s">
        <v>84</v>
      </c>
      <c r="E2620" t="s">
        <v>18</v>
      </c>
      <c r="F2620" t="s">
        <v>26</v>
      </c>
      <c r="H2620" t="s">
        <v>19</v>
      </c>
      <c r="J2620">
        <v>3</v>
      </c>
      <c r="K2620">
        <v>4</v>
      </c>
      <c r="M2620" t="s">
        <v>32</v>
      </c>
    </row>
    <row r="2621" spans="1:17" x14ac:dyDescent="0.25">
      <c r="A2621">
        <v>0</v>
      </c>
      <c r="B2621" t="s">
        <v>44</v>
      </c>
      <c r="C2621" t="s">
        <v>17</v>
      </c>
      <c r="D2621" t="s">
        <v>84</v>
      </c>
      <c r="E2621" t="s">
        <v>34</v>
      </c>
      <c r="F2621" t="s">
        <v>26</v>
      </c>
      <c r="H2621" t="s">
        <v>19</v>
      </c>
      <c r="J2621">
        <v>0.5</v>
      </c>
      <c r="K2621">
        <v>0.75</v>
      </c>
      <c r="M2621" t="s">
        <v>24</v>
      </c>
    </row>
    <row r="2622" spans="1:17" x14ac:dyDescent="0.25">
      <c r="A2622">
        <v>0</v>
      </c>
      <c r="B2622" t="s">
        <v>44</v>
      </c>
      <c r="C2622" t="s">
        <v>17</v>
      </c>
      <c r="D2622" t="s">
        <v>84</v>
      </c>
      <c r="E2622" t="s">
        <v>18</v>
      </c>
      <c r="F2622" t="s">
        <v>26</v>
      </c>
      <c r="H2622" t="s">
        <v>27</v>
      </c>
      <c r="I2622">
        <v>4</v>
      </c>
      <c r="J2622">
        <v>3</v>
      </c>
      <c r="K2622">
        <v>5.5</v>
      </c>
      <c r="M2622" t="s">
        <v>32</v>
      </c>
    </row>
    <row r="2623" spans="1:17" x14ac:dyDescent="0.25">
      <c r="A2623">
        <v>0</v>
      </c>
      <c r="B2623" t="s">
        <v>44</v>
      </c>
      <c r="C2623" t="s">
        <v>17</v>
      </c>
      <c r="D2623" t="s">
        <v>84</v>
      </c>
      <c r="E2623" t="s">
        <v>20</v>
      </c>
      <c r="F2623" t="s">
        <v>74</v>
      </c>
      <c r="J2623">
        <v>0.25</v>
      </c>
      <c r="K2623">
        <v>0.33</v>
      </c>
      <c r="M2623" t="s">
        <v>75</v>
      </c>
      <c r="N2623" t="s">
        <v>24</v>
      </c>
      <c r="O2623" t="s">
        <v>21</v>
      </c>
    </row>
    <row r="2624" spans="1:17" x14ac:dyDescent="0.25">
      <c r="A2624">
        <v>0</v>
      </c>
      <c r="B2624" t="s">
        <v>44</v>
      </c>
      <c r="C2624" t="s">
        <v>17</v>
      </c>
      <c r="D2624" t="s">
        <v>84</v>
      </c>
      <c r="E2624" t="s">
        <v>18</v>
      </c>
      <c r="F2624" t="s">
        <v>26</v>
      </c>
      <c r="H2624" t="s">
        <v>19</v>
      </c>
      <c r="I2624">
        <v>0.54</v>
      </c>
      <c r="J2624">
        <v>0.08</v>
      </c>
      <c r="K2624">
        <v>0.25</v>
      </c>
      <c r="M2624" t="s">
        <v>24</v>
      </c>
    </row>
    <row r="2625" spans="1:17" x14ac:dyDescent="0.25">
      <c r="A2625">
        <v>0</v>
      </c>
      <c r="B2625" t="s">
        <v>44</v>
      </c>
      <c r="C2625" t="s">
        <v>17</v>
      </c>
      <c r="D2625" t="s">
        <v>84</v>
      </c>
      <c r="E2625" t="s">
        <v>20</v>
      </c>
      <c r="F2625" t="s">
        <v>74</v>
      </c>
      <c r="J2625">
        <v>0.25</v>
      </c>
      <c r="K2625">
        <v>0.33</v>
      </c>
      <c r="M2625" t="s">
        <v>75</v>
      </c>
      <c r="N2625" t="s">
        <v>24</v>
      </c>
      <c r="O2625" t="s">
        <v>62</v>
      </c>
      <c r="Q2625" t="str">
        <f>VLOOKUP(A2625&amp;C2625&amp;D2625&amp;B2625,Sheet2!$A$1:$AZ$496,11,FALSE)</f>
        <v>LocationType.Retail: 0;LocationType.Supermarket: 0;LocationType.FoodBeverage: 0;LocationType.Mall: 0;LocationType.Pharmacy: 0.07;LocationType.Accommodation: 0.93;</v>
      </c>
    </row>
    <row r="2626" spans="1:17" x14ac:dyDescent="0.25">
      <c r="A2626">
        <v>0</v>
      </c>
      <c r="B2626" t="s">
        <v>44</v>
      </c>
      <c r="C2626" t="s">
        <v>17</v>
      </c>
      <c r="D2626" t="s">
        <v>84</v>
      </c>
      <c r="E2626" t="s">
        <v>25</v>
      </c>
      <c r="F2626" t="s">
        <v>26</v>
      </c>
      <c r="H2626" t="s">
        <v>27</v>
      </c>
      <c r="I2626">
        <v>0.54</v>
      </c>
      <c r="J2626">
        <v>0.25</v>
      </c>
      <c r="K2626">
        <v>0.75</v>
      </c>
      <c r="M2626" t="s">
        <v>24</v>
      </c>
    </row>
    <row r="2627" spans="1:17" x14ac:dyDescent="0.25">
      <c r="A2627">
        <v>0</v>
      </c>
      <c r="B2627" t="s">
        <v>44</v>
      </c>
      <c r="C2627" t="s">
        <v>17</v>
      </c>
      <c r="D2627" t="s">
        <v>84</v>
      </c>
      <c r="E2627" t="s">
        <v>20</v>
      </c>
      <c r="F2627" t="s">
        <v>74</v>
      </c>
      <c r="I2627">
        <v>0.54</v>
      </c>
      <c r="J2627">
        <v>0.16</v>
      </c>
      <c r="K2627">
        <v>0.25</v>
      </c>
      <c r="M2627" t="s">
        <v>75</v>
      </c>
      <c r="N2627" t="s">
        <v>24</v>
      </c>
      <c r="O2627" t="s">
        <v>21</v>
      </c>
    </row>
    <row r="2628" spans="1:17" x14ac:dyDescent="0.25">
      <c r="A2628">
        <v>0</v>
      </c>
      <c r="B2628" t="s">
        <v>44</v>
      </c>
      <c r="C2628" t="s">
        <v>17</v>
      </c>
      <c r="D2628" t="s">
        <v>84</v>
      </c>
      <c r="E2628" t="s">
        <v>28</v>
      </c>
      <c r="F2628" t="s">
        <v>26</v>
      </c>
      <c r="H2628" t="s">
        <v>27</v>
      </c>
      <c r="I2628">
        <v>0.75</v>
      </c>
      <c r="J2628">
        <v>0.5</v>
      </c>
      <c r="K2628">
        <v>1</v>
      </c>
      <c r="M2628" t="s">
        <v>21</v>
      </c>
    </row>
    <row r="2629" spans="1:17" x14ac:dyDescent="0.25">
      <c r="A2629">
        <v>0</v>
      </c>
      <c r="B2629" t="s">
        <v>44</v>
      </c>
      <c r="C2629" t="s">
        <v>17</v>
      </c>
      <c r="D2629" t="s">
        <v>84</v>
      </c>
      <c r="E2629" t="s">
        <v>18</v>
      </c>
      <c r="F2629" t="s">
        <v>26</v>
      </c>
      <c r="H2629" t="s">
        <v>27</v>
      </c>
      <c r="I2629">
        <v>1</v>
      </c>
      <c r="J2629">
        <v>0.5</v>
      </c>
      <c r="K2629">
        <v>1.5</v>
      </c>
      <c r="M2629" t="s">
        <v>24</v>
      </c>
    </row>
    <row r="2630" spans="1:17" x14ac:dyDescent="0.25">
      <c r="A2630">
        <v>0</v>
      </c>
      <c r="B2630" t="s">
        <v>44</v>
      </c>
      <c r="C2630" t="s">
        <v>17</v>
      </c>
      <c r="D2630" t="s">
        <v>84</v>
      </c>
      <c r="E2630" t="s">
        <v>20</v>
      </c>
      <c r="F2630" t="s">
        <v>74</v>
      </c>
      <c r="J2630">
        <v>0.25</v>
      </c>
      <c r="K2630">
        <v>0.33</v>
      </c>
      <c r="M2630" t="s">
        <v>75</v>
      </c>
      <c r="N2630" t="s">
        <v>24</v>
      </c>
      <c r="O2630" t="s">
        <v>21</v>
      </c>
    </row>
    <row r="2631" spans="1:17" x14ac:dyDescent="0.25">
      <c r="A2631">
        <v>0</v>
      </c>
      <c r="B2631" t="s">
        <v>44</v>
      </c>
      <c r="C2631" t="s">
        <v>17</v>
      </c>
      <c r="D2631" t="s">
        <v>84</v>
      </c>
      <c r="E2631" t="s">
        <v>18</v>
      </c>
      <c r="F2631" t="s">
        <v>31</v>
      </c>
      <c r="G2631">
        <v>24</v>
      </c>
      <c r="M2631" t="s">
        <v>21</v>
      </c>
    </row>
    <row r="2632" spans="1:17" x14ac:dyDescent="0.25">
      <c r="A2632">
        <v>0</v>
      </c>
      <c r="B2632" t="s">
        <v>44</v>
      </c>
      <c r="C2632" t="s">
        <v>37</v>
      </c>
      <c r="D2632" t="s">
        <v>84</v>
      </c>
      <c r="E2632" t="s">
        <v>18</v>
      </c>
      <c r="F2632" t="s">
        <v>26</v>
      </c>
      <c r="H2632" t="s">
        <v>19</v>
      </c>
      <c r="J2632">
        <v>8</v>
      </c>
      <c r="K2632">
        <v>11</v>
      </c>
      <c r="M2632" t="s">
        <v>21</v>
      </c>
    </row>
    <row r="2633" spans="1:17" x14ac:dyDescent="0.25">
      <c r="A2633">
        <v>0</v>
      </c>
      <c r="B2633" t="s">
        <v>44</v>
      </c>
      <c r="C2633" t="s">
        <v>37</v>
      </c>
      <c r="D2633" t="s">
        <v>84</v>
      </c>
      <c r="E2633" t="s">
        <v>20</v>
      </c>
      <c r="F2633" t="s">
        <v>74</v>
      </c>
      <c r="J2633">
        <v>0.25</v>
      </c>
      <c r="K2633">
        <v>0.33</v>
      </c>
      <c r="M2633" t="s">
        <v>75</v>
      </c>
      <c r="N2633" t="s">
        <v>21</v>
      </c>
      <c r="O2633" t="s">
        <v>62</v>
      </c>
      <c r="Q2633" t="str">
        <f>VLOOKUP(A2633&amp;C2633&amp;D2633&amp;B2633,Sheet2!$A$1:$AZ$496,11,FALSE)</f>
        <v>LocationType.Retail: 0;LocationType.Supermarket: 0;LocationType.FoodBeverage: 0;LocationType.Mall: 0;LocationType.Pharmacy: 0.045;LocationType.Accommodation: 0.955;</v>
      </c>
    </row>
    <row r="2634" spans="1:17" x14ac:dyDescent="0.25">
      <c r="A2634">
        <v>0</v>
      </c>
      <c r="B2634" t="s">
        <v>44</v>
      </c>
      <c r="C2634" t="s">
        <v>37</v>
      </c>
      <c r="D2634" t="s">
        <v>84</v>
      </c>
      <c r="E2634" t="s">
        <v>25</v>
      </c>
      <c r="F2634" t="s">
        <v>26</v>
      </c>
      <c r="H2634" t="s">
        <v>27</v>
      </c>
      <c r="I2634">
        <v>0.75</v>
      </c>
      <c r="J2634">
        <v>0.5</v>
      </c>
      <c r="K2634">
        <v>1</v>
      </c>
      <c r="M2634" t="s">
        <v>24</v>
      </c>
    </row>
    <row r="2635" spans="1:17" x14ac:dyDescent="0.25">
      <c r="A2635">
        <v>0</v>
      </c>
      <c r="B2635" t="s">
        <v>44</v>
      </c>
      <c r="C2635" t="s">
        <v>37</v>
      </c>
      <c r="D2635" t="s">
        <v>84</v>
      </c>
      <c r="E2635" t="s">
        <v>20</v>
      </c>
      <c r="F2635" t="s">
        <v>74</v>
      </c>
      <c r="J2635">
        <v>0.25</v>
      </c>
      <c r="K2635">
        <v>0.33</v>
      </c>
      <c r="M2635" t="s">
        <v>75</v>
      </c>
      <c r="N2635" t="s">
        <v>24</v>
      </c>
      <c r="O2635" t="s">
        <v>21</v>
      </c>
    </row>
    <row r="2636" spans="1:17" x14ac:dyDescent="0.25">
      <c r="A2636">
        <v>0</v>
      </c>
      <c r="B2636" t="s">
        <v>44</v>
      </c>
      <c r="C2636" t="s">
        <v>37</v>
      </c>
      <c r="D2636" t="s">
        <v>84</v>
      </c>
      <c r="E2636" t="s">
        <v>28</v>
      </c>
      <c r="F2636" t="s">
        <v>26</v>
      </c>
      <c r="H2636" t="s">
        <v>27</v>
      </c>
      <c r="I2636">
        <v>1</v>
      </c>
      <c r="J2636">
        <v>0.5</v>
      </c>
      <c r="K2636">
        <v>2</v>
      </c>
      <c r="M2636" t="s">
        <v>21</v>
      </c>
    </row>
    <row r="2637" spans="1:17" x14ac:dyDescent="0.25">
      <c r="A2637">
        <v>0</v>
      </c>
      <c r="B2637" t="s">
        <v>44</v>
      </c>
      <c r="C2637" t="s">
        <v>37</v>
      </c>
      <c r="D2637" t="s">
        <v>84</v>
      </c>
      <c r="E2637" t="s">
        <v>18</v>
      </c>
      <c r="F2637" t="s">
        <v>26</v>
      </c>
      <c r="H2637" t="s">
        <v>27</v>
      </c>
      <c r="I2637">
        <v>2.5</v>
      </c>
      <c r="J2637">
        <v>2</v>
      </c>
      <c r="K2637">
        <v>4</v>
      </c>
      <c r="M2637" t="s">
        <v>24</v>
      </c>
    </row>
    <row r="2638" spans="1:17" x14ac:dyDescent="0.25">
      <c r="A2638">
        <v>0</v>
      </c>
      <c r="B2638" t="s">
        <v>44</v>
      </c>
      <c r="C2638" t="s">
        <v>37</v>
      </c>
      <c r="D2638" t="s">
        <v>84</v>
      </c>
      <c r="E2638" t="s">
        <v>20</v>
      </c>
      <c r="F2638" t="s">
        <v>74</v>
      </c>
      <c r="J2638">
        <v>0.25</v>
      </c>
      <c r="K2638">
        <v>0.33</v>
      </c>
      <c r="M2638" t="s">
        <v>75</v>
      </c>
      <c r="N2638" t="s">
        <v>24</v>
      </c>
      <c r="O2638" t="s">
        <v>21</v>
      </c>
    </row>
    <row r="2639" spans="1:17" x14ac:dyDescent="0.25">
      <c r="A2639">
        <v>0</v>
      </c>
      <c r="B2639" t="s">
        <v>44</v>
      </c>
      <c r="C2639" t="s">
        <v>37</v>
      </c>
      <c r="D2639" t="s">
        <v>84</v>
      </c>
      <c r="E2639" t="s">
        <v>18</v>
      </c>
      <c r="F2639" t="s">
        <v>31</v>
      </c>
      <c r="G2639">
        <v>24</v>
      </c>
      <c r="M2639" t="s">
        <v>21</v>
      </c>
    </row>
    <row r="2640" spans="1:17" x14ac:dyDescent="0.25">
      <c r="A2640">
        <v>0</v>
      </c>
      <c r="B2640" t="s">
        <v>92</v>
      </c>
      <c r="C2640" t="s">
        <v>17</v>
      </c>
      <c r="D2640" t="s">
        <v>84</v>
      </c>
      <c r="E2640" t="s">
        <v>18</v>
      </c>
      <c r="F2640" t="s">
        <v>26</v>
      </c>
      <c r="H2640" t="s">
        <v>27</v>
      </c>
      <c r="I2640">
        <v>6.5</v>
      </c>
      <c r="J2640">
        <v>6</v>
      </c>
      <c r="K2640">
        <v>7</v>
      </c>
      <c r="M2640" t="s">
        <v>21</v>
      </c>
    </row>
    <row r="2641" spans="1:17" x14ac:dyDescent="0.25">
      <c r="A2641">
        <v>0</v>
      </c>
      <c r="B2641" t="s">
        <v>92</v>
      </c>
      <c r="C2641" t="s">
        <v>17</v>
      </c>
      <c r="D2641" t="s">
        <v>84</v>
      </c>
      <c r="E2641" t="s">
        <v>20</v>
      </c>
      <c r="F2641" t="s">
        <v>74</v>
      </c>
      <c r="J2641">
        <v>0.25</v>
      </c>
      <c r="K2641">
        <v>0.33</v>
      </c>
      <c r="M2641" t="s">
        <v>75</v>
      </c>
      <c r="N2641" t="s">
        <v>21</v>
      </c>
      <c r="O2641" t="s">
        <v>32</v>
      </c>
    </row>
    <row r="2642" spans="1:17" x14ac:dyDescent="0.25">
      <c r="A2642">
        <v>0</v>
      </c>
      <c r="B2642" t="s">
        <v>92</v>
      </c>
      <c r="C2642" t="s">
        <v>17</v>
      </c>
      <c r="D2642" t="s">
        <v>84</v>
      </c>
      <c r="E2642" t="s">
        <v>33</v>
      </c>
      <c r="F2642" t="s">
        <v>26</v>
      </c>
      <c r="H2642" t="s">
        <v>19</v>
      </c>
      <c r="J2642">
        <v>3</v>
      </c>
      <c r="K2642">
        <v>4</v>
      </c>
      <c r="M2642" t="s">
        <v>32</v>
      </c>
    </row>
    <row r="2643" spans="1:17" x14ac:dyDescent="0.25">
      <c r="A2643">
        <v>0</v>
      </c>
      <c r="B2643" t="s">
        <v>92</v>
      </c>
      <c r="C2643" t="s">
        <v>17</v>
      </c>
      <c r="D2643" t="s">
        <v>84</v>
      </c>
      <c r="E2643" t="s">
        <v>34</v>
      </c>
      <c r="F2643" t="s">
        <v>26</v>
      </c>
      <c r="H2643" t="s">
        <v>19</v>
      </c>
      <c r="J2643">
        <v>0.5</v>
      </c>
      <c r="K2643">
        <v>0.75</v>
      </c>
      <c r="M2643" t="s">
        <v>24</v>
      </c>
    </row>
    <row r="2644" spans="1:17" x14ac:dyDescent="0.25">
      <c r="A2644">
        <v>0</v>
      </c>
      <c r="B2644" t="s">
        <v>92</v>
      </c>
      <c r="C2644" t="s">
        <v>17</v>
      </c>
      <c r="D2644" t="s">
        <v>84</v>
      </c>
      <c r="E2644" t="s">
        <v>33</v>
      </c>
      <c r="F2644" t="s">
        <v>26</v>
      </c>
      <c r="H2644" t="s">
        <v>27</v>
      </c>
      <c r="I2644">
        <v>4</v>
      </c>
      <c r="J2644">
        <v>3</v>
      </c>
      <c r="K2644">
        <v>5.5</v>
      </c>
      <c r="M2644" t="s">
        <v>32</v>
      </c>
    </row>
    <row r="2645" spans="1:17" x14ac:dyDescent="0.25">
      <c r="A2645">
        <v>0</v>
      </c>
      <c r="B2645" t="s">
        <v>92</v>
      </c>
      <c r="C2645" t="s">
        <v>17</v>
      </c>
      <c r="D2645" t="s">
        <v>84</v>
      </c>
      <c r="E2645" t="s">
        <v>20</v>
      </c>
      <c r="F2645" t="s">
        <v>74</v>
      </c>
      <c r="J2645">
        <v>0.25</v>
      </c>
      <c r="K2645">
        <v>0.33</v>
      </c>
      <c r="M2645" t="s">
        <v>75</v>
      </c>
      <c r="N2645" t="s">
        <v>24</v>
      </c>
      <c r="O2645" t="s">
        <v>21</v>
      </c>
    </row>
    <row r="2646" spans="1:17" x14ac:dyDescent="0.25">
      <c r="A2646">
        <v>0</v>
      </c>
      <c r="B2646" t="s">
        <v>92</v>
      </c>
      <c r="C2646" t="s">
        <v>17</v>
      </c>
      <c r="D2646" t="s">
        <v>84</v>
      </c>
      <c r="E2646" t="s">
        <v>18</v>
      </c>
      <c r="F2646" t="s">
        <v>26</v>
      </c>
      <c r="H2646" t="s">
        <v>19</v>
      </c>
      <c r="I2646">
        <v>0.54</v>
      </c>
      <c r="J2646">
        <v>0.08</v>
      </c>
      <c r="K2646">
        <v>0.25</v>
      </c>
      <c r="M2646" t="s">
        <v>24</v>
      </c>
    </row>
    <row r="2647" spans="1:17" x14ac:dyDescent="0.25">
      <c r="A2647">
        <v>0</v>
      </c>
      <c r="B2647" t="s">
        <v>92</v>
      </c>
      <c r="C2647" t="s">
        <v>17</v>
      </c>
      <c r="D2647" t="s">
        <v>84</v>
      </c>
      <c r="E2647" t="s">
        <v>20</v>
      </c>
      <c r="F2647" t="s">
        <v>74</v>
      </c>
      <c r="J2647">
        <v>0.25</v>
      </c>
      <c r="K2647">
        <v>0.33</v>
      </c>
      <c r="M2647" t="s">
        <v>75</v>
      </c>
      <c r="N2647" t="s">
        <v>24</v>
      </c>
      <c r="O2647" t="s">
        <v>62</v>
      </c>
      <c r="Q2647" t="str">
        <f>VLOOKUP(A2647&amp;C2647&amp;D2647,Sheet2!$A$1:$AX$1496,11,FALSE)</f>
        <v>LocationType.Retail: 0.084;LocationType.Supermarket: 0.25;LocationType.FoodBeverage: 0.21;LocationType.Mall: 0.056;LocationType.Pharmacy: 0.03;LocationType.Accommodation: 0.37;</v>
      </c>
    </row>
    <row r="2648" spans="1:17" x14ac:dyDescent="0.25">
      <c r="A2648">
        <v>0</v>
      </c>
      <c r="B2648" t="s">
        <v>92</v>
      </c>
      <c r="C2648" t="s">
        <v>17</v>
      </c>
      <c r="D2648" t="s">
        <v>84</v>
      </c>
      <c r="E2648" t="s">
        <v>25</v>
      </c>
      <c r="F2648" t="s">
        <v>26</v>
      </c>
      <c r="H2648" t="s">
        <v>27</v>
      </c>
      <c r="I2648">
        <v>0.54</v>
      </c>
      <c r="J2648">
        <v>0.25</v>
      </c>
      <c r="K2648">
        <v>0.75</v>
      </c>
      <c r="M2648" t="s">
        <v>24</v>
      </c>
    </row>
    <row r="2649" spans="1:17" x14ac:dyDescent="0.25">
      <c r="A2649">
        <v>0</v>
      </c>
      <c r="B2649" t="s">
        <v>92</v>
      </c>
      <c r="C2649" t="s">
        <v>17</v>
      </c>
      <c r="D2649" t="s">
        <v>84</v>
      </c>
      <c r="E2649" t="s">
        <v>20</v>
      </c>
      <c r="F2649" t="s">
        <v>74</v>
      </c>
      <c r="I2649">
        <v>0.54</v>
      </c>
      <c r="J2649">
        <v>0.16</v>
      </c>
      <c r="K2649">
        <v>0.25</v>
      </c>
      <c r="M2649" t="s">
        <v>75</v>
      </c>
      <c r="N2649" t="s">
        <v>24</v>
      </c>
      <c r="O2649" t="s">
        <v>21</v>
      </c>
    </row>
    <row r="2650" spans="1:17" x14ac:dyDescent="0.25">
      <c r="A2650">
        <v>0</v>
      </c>
      <c r="B2650" t="s">
        <v>92</v>
      </c>
      <c r="C2650" t="s">
        <v>17</v>
      </c>
      <c r="D2650" t="s">
        <v>84</v>
      </c>
      <c r="E2650" t="s">
        <v>28</v>
      </c>
      <c r="F2650" t="s">
        <v>26</v>
      </c>
      <c r="H2650" t="s">
        <v>27</v>
      </c>
      <c r="I2650">
        <v>0.75</v>
      </c>
      <c r="J2650">
        <v>0.5</v>
      </c>
      <c r="K2650">
        <v>1</v>
      </c>
      <c r="M2650" t="s">
        <v>21</v>
      </c>
    </row>
    <row r="2651" spans="1:17" x14ac:dyDescent="0.25">
      <c r="A2651">
        <v>0</v>
      </c>
      <c r="B2651" t="s">
        <v>92</v>
      </c>
      <c r="C2651" t="s">
        <v>17</v>
      </c>
      <c r="D2651" t="s">
        <v>84</v>
      </c>
      <c r="E2651" t="s">
        <v>20</v>
      </c>
      <c r="F2651" t="s">
        <v>74</v>
      </c>
      <c r="J2651">
        <v>0.25</v>
      </c>
      <c r="K2651">
        <v>0.33</v>
      </c>
      <c r="M2651" t="s">
        <v>75</v>
      </c>
      <c r="N2651" t="s">
        <v>24</v>
      </c>
      <c r="O2651" t="s">
        <v>29</v>
      </c>
      <c r="P2651">
        <v>2500</v>
      </c>
      <c r="Q2651" t="str">
        <f>VLOOKUP(A2651&amp;C2651&amp;D2651,Sheet2!$A$1:$AX$1496,23,FALSE)</f>
        <v>LocationType.BarRestaurant:0.2;LocationType.Park:0.2;LocationType.Recreation:0.05;LocationType.Accommodation:0.55;</v>
      </c>
    </row>
    <row r="2652" spans="1:17" x14ac:dyDescent="0.25">
      <c r="A2652">
        <v>0</v>
      </c>
      <c r="B2652" t="s">
        <v>92</v>
      </c>
      <c r="C2652" t="s">
        <v>17</v>
      </c>
      <c r="D2652" t="s">
        <v>84</v>
      </c>
      <c r="E2652" t="s">
        <v>30</v>
      </c>
      <c r="F2652" t="s">
        <v>26</v>
      </c>
      <c r="H2652" t="s">
        <v>27</v>
      </c>
      <c r="I2652">
        <v>1</v>
      </c>
      <c r="J2652">
        <v>0.5</v>
      </c>
      <c r="K2652">
        <v>1.5</v>
      </c>
      <c r="M2652" t="s">
        <v>24</v>
      </c>
    </row>
    <row r="2653" spans="1:17" x14ac:dyDescent="0.25">
      <c r="A2653">
        <v>0</v>
      </c>
      <c r="B2653" t="s">
        <v>92</v>
      </c>
      <c r="C2653" t="s">
        <v>17</v>
      </c>
      <c r="D2653" t="s">
        <v>84</v>
      </c>
      <c r="E2653" t="s">
        <v>20</v>
      </c>
      <c r="F2653" t="s">
        <v>74</v>
      </c>
      <c r="J2653">
        <v>0.25</v>
      </c>
      <c r="K2653">
        <v>0.33</v>
      </c>
      <c r="M2653" t="s">
        <v>75</v>
      </c>
      <c r="N2653" t="s">
        <v>24</v>
      </c>
      <c r="O2653" t="s">
        <v>21</v>
      </c>
    </row>
    <row r="2654" spans="1:17" x14ac:dyDescent="0.25">
      <c r="A2654">
        <v>0</v>
      </c>
      <c r="B2654" t="s">
        <v>92</v>
      </c>
      <c r="C2654" t="s">
        <v>17</v>
      </c>
      <c r="D2654" t="s">
        <v>84</v>
      </c>
      <c r="E2654" t="s">
        <v>18</v>
      </c>
      <c r="F2654" t="s">
        <v>31</v>
      </c>
      <c r="G2654">
        <v>24</v>
      </c>
      <c r="M2654" t="s">
        <v>21</v>
      </c>
    </row>
    <row r="2655" spans="1:17" x14ac:dyDescent="0.25">
      <c r="A2655">
        <v>0</v>
      </c>
      <c r="B2655" t="s">
        <v>92</v>
      </c>
      <c r="C2655" t="s">
        <v>37</v>
      </c>
      <c r="D2655" t="s">
        <v>84</v>
      </c>
      <c r="E2655" t="s">
        <v>18</v>
      </c>
      <c r="F2655" t="s">
        <v>26</v>
      </c>
      <c r="H2655" t="s">
        <v>19</v>
      </c>
      <c r="J2655">
        <v>8</v>
      </c>
      <c r="K2655">
        <v>11</v>
      </c>
      <c r="M2655" t="s">
        <v>21</v>
      </c>
    </row>
    <row r="2656" spans="1:17" x14ac:dyDescent="0.25">
      <c r="A2656">
        <v>0</v>
      </c>
      <c r="B2656" t="s">
        <v>92</v>
      </c>
      <c r="C2656" t="s">
        <v>37</v>
      </c>
      <c r="D2656" t="s">
        <v>84</v>
      </c>
      <c r="E2656" t="s">
        <v>20</v>
      </c>
      <c r="F2656" t="s">
        <v>74</v>
      </c>
      <c r="J2656">
        <v>0.25</v>
      </c>
      <c r="K2656">
        <v>0.33</v>
      </c>
      <c r="M2656" t="s">
        <v>75</v>
      </c>
      <c r="N2656" t="s">
        <v>21</v>
      </c>
      <c r="O2656" t="s">
        <v>62</v>
      </c>
      <c r="Q2656" t="str">
        <f>VLOOKUP(A2656&amp;C2656&amp;D2656,Sheet2!$A$1:$AA$177,11,FALSE)</f>
        <v>LocationType.Retail: 0.09;LocationType.Supermarket: 0.25;LocationType.FoodBeverage: 0.36;LocationType.Mall: 0.135;LocationType.Pharmacy: 0.045;LocationType.Accommodation: 0.12;</v>
      </c>
    </row>
    <row r="2657" spans="1:17" x14ac:dyDescent="0.25">
      <c r="A2657">
        <v>0</v>
      </c>
      <c r="B2657" t="s">
        <v>92</v>
      </c>
      <c r="C2657" t="s">
        <v>37</v>
      </c>
      <c r="D2657" t="s">
        <v>84</v>
      </c>
      <c r="E2657" t="s">
        <v>25</v>
      </c>
      <c r="F2657" t="s">
        <v>26</v>
      </c>
      <c r="H2657" t="s">
        <v>27</v>
      </c>
      <c r="I2657">
        <v>0.75</v>
      </c>
      <c r="J2657">
        <v>0.5</v>
      </c>
      <c r="K2657">
        <v>1</v>
      </c>
      <c r="M2657" t="s">
        <v>24</v>
      </c>
    </row>
    <row r="2658" spans="1:17" x14ac:dyDescent="0.25">
      <c r="A2658">
        <v>0</v>
      </c>
      <c r="B2658" t="s">
        <v>92</v>
      </c>
      <c r="C2658" t="s">
        <v>37</v>
      </c>
      <c r="D2658" t="s">
        <v>84</v>
      </c>
      <c r="E2658" t="s">
        <v>20</v>
      </c>
      <c r="F2658" t="s">
        <v>74</v>
      </c>
      <c r="J2658">
        <v>0.25</v>
      </c>
      <c r="K2658">
        <v>0.33</v>
      </c>
      <c r="M2658" t="s">
        <v>75</v>
      </c>
      <c r="N2658" t="s">
        <v>24</v>
      </c>
      <c r="O2658" t="s">
        <v>21</v>
      </c>
    </row>
    <row r="2659" spans="1:17" x14ac:dyDescent="0.25">
      <c r="A2659">
        <v>0</v>
      </c>
      <c r="B2659" t="s">
        <v>92</v>
      </c>
      <c r="C2659" t="s">
        <v>37</v>
      </c>
      <c r="D2659" t="s">
        <v>84</v>
      </c>
      <c r="E2659" t="s">
        <v>28</v>
      </c>
      <c r="F2659" t="s">
        <v>26</v>
      </c>
      <c r="H2659" t="s">
        <v>27</v>
      </c>
      <c r="I2659">
        <v>1</v>
      </c>
      <c r="J2659">
        <v>0.5</v>
      </c>
      <c r="K2659">
        <v>2</v>
      </c>
      <c r="M2659" t="s">
        <v>21</v>
      </c>
    </row>
    <row r="2660" spans="1:17" x14ac:dyDescent="0.25">
      <c r="A2660">
        <v>0</v>
      </c>
      <c r="B2660" t="s">
        <v>92</v>
      </c>
      <c r="C2660" t="s">
        <v>37</v>
      </c>
      <c r="D2660" t="s">
        <v>84</v>
      </c>
      <c r="E2660" t="s">
        <v>20</v>
      </c>
      <c r="F2660" t="s">
        <v>74</v>
      </c>
      <c r="J2660">
        <v>0.25</v>
      </c>
      <c r="K2660">
        <v>0.33</v>
      </c>
      <c r="M2660" t="s">
        <v>75</v>
      </c>
      <c r="N2660" t="s">
        <v>24</v>
      </c>
      <c r="O2660" t="s">
        <v>29</v>
      </c>
      <c r="P2660">
        <v>2500</v>
      </c>
      <c r="Q2660" t="str">
        <f>VLOOKUP(A2660&amp;C2660&amp;D2660,Sheet2!$A$1:$AX$1496,23,FALSE)</f>
        <v>LocationType.BarRestaurant:0.25;LocationType.Park:0.3;LocationType.Recreation:0.15;LocationType.Accommodation:0.3;</v>
      </c>
    </row>
    <row r="2661" spans="1:17" x14ac:dyDescent="0.25">
      <c r="A2661">
        <v>0</v>
      </c>
      <c r="B2661" t="s">
        <v>92</v>
      </c>
      <c r="C2661" t="s">
        <v>37</v>
      </c>
      <c r="D2661" t="s">
        <v>84</v>
      </c>
      <c r="E2661" t="s">
        <v>30</v>
      </c>
      <c r="F2661" t="s">
        <v>26</v>
      </c>
      <c r="H2661" t="s">
        <v>27</v>
      </c>
      <c r="I2661">
        <v>2.5</v>
      </c>
      <c r="J2661">
        <v>2</v>
      </c>
      <c r="K2661">
        <v>4</v>
      </c>
      <c r="M2661" t="s">
        <v>24</v>
      </c>
    </row>
    <row r="2662" spans="1:17" x14ac:dyDescent="0.25">
      <c r="A2662">
        <v>0</v>
      </c>
      <c r="B2662" t="s">
        <v>92</v>
      </c>
      <c r="C2662" t="s">
        <v>37</v>
      </c>
      <c r="D2662" t="s">
        <v>84</v>
      </c>
      <c r="E2662" t="s">
        <v>20</v>
      </c>
      <c r="F2662" t="s">
        <v>74</v>
      </c>
      <c r="J2662">
        <v>0.25</v>
      </c>
      <c r="K2662">
        <v>0.33</v>
      </c>
      <c r="M2662" t="s">
        <v>75</v>
      </c>
      <c r="N2662" t="s">
        <v>24</v>
      </c>
      <c r="O2662" t="s">
        <v>21</v>
      </c>
    </row>
    <row r="2663" spans="1:17" x14ac:dyDescent="0.25">
      <c r="A2663">
        <v>0</v>
      </c>
      <c r="B2663" t="s">
        <v>92</v>
      </c>
      <c r="C2663" t="s">
        <v>37</v>
      </c>
      <c r="D2663" t="s">
        <v>84</v>
      </c>
      <c r="E2663" t="s">
        <v>18</v>
      </c>
      <c r="F2663" t="s">
        <v>31</v>
      </c>
      <c r="G2663">
        <v>24</v>
      </c>
      <c r="M2663" t="s">
        <v>21</v>
      </c>
    </row>
    <row r="2664" spans="1:17" x14ac:dyDescent="0.25">
      <c r="A2664">
        <v>0</v>
      </c>
      <c r="B2664" t="s">
        <v>46</v>
      </c>
      <c r="C2664" t="s">
        <v>17</v>
      </c>
      <c r="D2664" t="s">
        <v>84</v>
      </c>
      <c r="E2664" t="s">
        <v>18</v>
      </c>
      <c r="F2664" t="s">
        <v>26</v>
      </c>
      <c r="H2664" t="s">
        <v>27</v>
      </c>
      <c r="I2664">
        <v>6.5</v>
      </c>
      <c r="J2664">
        <v>6</v>
      </c>
      <c r="K2664">
        <v>7</v>
      </c>
      <c r="M2664" t="s">
        <v>21</v>
      </c>
    </row>
    <row r="2665" spans="1:17" x14ac:dyDescent="0.25">
      <c r="A2665">
        <v>0</v>
      </c>
      <c r="B2665" t="s">
        <v>46</v>
      </c>
      <c r="C2665" t="s">
        <v>17</v>
      </c>
      <c r="D2665" t="s">
        <v>84</v>
      </c>
      <c r="E2665" t="s">
        <v>20</v>
      </c>
      <c r="F2665" t="s">
        <v>74</v>
      </c>
      <c r="J2665">
        <v>0.25</v>
      </c>
      <c r="K2665">
        <v>0.33</v>
      </c>
      <c r="M2665" t="s">
        <v>75</v>
      </c>
      <c r="N2665" t="s">
        <v>21</v>
      </c>
      <c r="O2665" t="s">
        <v>32</v>
      </c>
    </row>
    <row r="2666" spans="1:17" x14ac:dyDescent="0.25">
      <c r="A2666">
        <v>0</v>
      </c>
      <c r="B2666" t="s">
        <v>46</v>
      </c>
      <c r="C2666" t="s">
        <v>17</v>
      </c>
      <c r="D2666" t="s">
        <v>84</v>
      </c>
      <c r="E2666" t="s">
        <v>33</v>
      </c>
      <c r="F2666" t="s">
        <v>26</v>
      </c>
      <c r="H2666" t="s">
        <v>19</v>
      </c>
      <c r="J2666">
        <v>3</v>
      </c>
      <c r="K2666">
        <v>4</v>
      </c>
      <c r="M2666" t="s">
        <v>32</v>
      </c>
    </row>
    <row r="2667" spans="1:17" x14ac:dyDescent="0.25">
      <c r="A2667">
        <v>0</v>
      </c>
      <c r="B2667" t="s">
        <v>46</v>
      </c>
      <c r="C2667" t="s">
        <v>17</v>
      </c>
      <c r="D2667" t="s">
        <v>84</v>
      </c>
      <c r="E2667" t="s">
        <v>34</v>
      </c>
      <c r="F2667" t="s">
        <v>26</v>
      </c>
      <c r="H2667" t="s">
        <v>19</v>
      </c>
      <c r="J2667">
        <v>0.5</v>
      </c>
      <c r="K2667">
        <v>0.75</v>
      </c>
      <c r="M2667" t="s">
        <v>24</v>
      </c>
    </row>
    <row r="2668" spans="1:17" x14ac:dyDescent="0.25">
      <c r="A2668">
        <v>0</v>
      </c>
      <c r="B2668" t="s">
        <v>46</v>
      </c>
      <c r="C2668" t="s">
        <v>17</v>
      </c>
      <c r="D2668" t="s">
        <v>84</v>
      </c>
      <c r="E2668" t="s">
        <v>33</v>
      </c>
      <c r="F2668" t="s">
        <v>26</v>
      </c>
      <c r="H2668" t="s">
        <v>27</v>
      </c>
      <c r="I2668">
        <v>4</v>
      </c>
      <c r="J2668">
        <v>3</v>
      </c>
      <c r="K2668">
        <v>5.5</v>
      </c>
      <c r="M2668" t="s">
        <v>32</v>
      </c>
    </row>
    <row r="2669" spans="1:17" x14ac:dyDescent="0.25">
      <c r="A2669">
        <v>0</v>
      </c>
      <c r="B2669" t="s">
        <v>46</v>
      </c>
      <c r="C2669" t="s">
        <v>17</v>
      </c>
      <c r="D2669" t="s">
        <v>84</v>
      </c>
      <c r="E2669" t="s">
        <v>20</v>
      </c>
      <c r="F2669" t="s">
        <v>74</v>
      </c>
      <c r="J2669">
        <v>0.25</v>
      </c>
      <c r="K2669">
        <v>0.33</v>
      </c>
      <c r="M2669" t="s">
        <v>75</v>
      </c>
      <c r="N2669" t="s">
        <v>24</v>
      </c>
      <c r="O2669" t="s">
        <v>21</v>
      </c>
    </row>
    <row r="2670" spans="1:17" x14ac:dyDescent="0.25">
      <c r="A2670">
        <v>0</v>
      </c>
      <c r="B2670" t="s">
        <v>46</v>
      </c>
      <c r="C2670" t="s">
        <v>17</v>
      </c>
      <c r="D2670" t="s">
        <v>84</v>
      </c>
      <c r="E2670" t="s">
        <v>18</v>
      </c>
      <c r="F2670" t="s">
        <v>26</v>
      </c>
      <c r="H2670" t="s">
        <v>19</v>
      </c>
      <c r="I2670">
        <v>0.54</v>
      </c>
      <c r="J2670">
        <v>0.08</v>
      </c>
      <c r="K2670">
        <v>0.25</v>
      </c>
      <c r="M2670" t="s">
        <v>24</v>
      </c>
    </row>
    <row r="2671" spans="1:17" x14ac:dyDescent="0.25">
      <c r="A2671">
        <v>0</v>
      </c>
      <c r="B2671" t="s">
        <v>46</v>
      </c>
      <c r="C2671" t="s">
        <v>17</v>
      </c>
      <c r="D2671" t="s">
        <v>84</v>
      </c>
      <c r="E2671" t="s">
        <v>20</v>
      </c>
      <c r="F2671" t="s">
        <v>74</v>
      </c>
      <c r="J2671">
        <v>0.25</v>
      </c>
      <c r="K2671">
        <v>0.33</v>
      </c>
      <c r="M2671" t="s">
        <v>75</v>
      </c>
      <c r="N2671" t="s">
        <v>24</v>
      </c>
      <c r="O2671" t="s">
        <v>62</v>
      </c>
      <c r="Q2671" t="str">
        <f>VLOOKUP(A2671&amp;C2671&amp;D2671,Sheet2!$A$1:$AX$1496,11,FALSE)</f>
        <v>LocationType.Retail: 0.084;LocationType.Supermarket: 0.25;LocationType.FoodBeverage: 0.21;LocationType.Mall: 0.056;LocationType.Pharmacy: 0.03;LocationType.Accommodation: 0.37;</v>
      </c>
    </row>
    <row r="2672" spans="1:17" x14ac:dyDescent="0.25">
      <c r="A2672">
        <v>0</v>
      </c>
      <c r="B2672" t="s">
        <v>46</v>
      </c>
      <c r="C2672" t="s">
        <v>17</v>
      </c>
      <c r="D2672" t="s">
        <v>84</v>
      </c>
      <c r="E2672" t="s">
        <v>25</v>
      </c>
      <c r="F2672" t="s">
        <v>26</v>
      </c>
      <c r="H2672" t="s">
        <v>27</v>
      </c>
      <c r="I2672">
        <v>0.54</v>
      </c>
      <c r="J2672">
        <v>0.25</v>
      </c>
      <c r="K2672">
        <v>0.75</v>
      </c>
      <c r="M2672" t="s">
        <v>24</v>
      </c>
    </row>
    <row r="2673" spans="1:17" x14ac:dyDescent="0.25">
      <c r="A2673">
        <v>0</v>
      </c>
      <c r="B2673" t="s">
        <v>46</v>
      </c>
      <c r="C2673" t="s">
        <v>17</v>
      </c>
      <c r="D2673" t="s">
        <v>84</v>
      </c>
      <c r="E2673" t="s">
        <v>20</v>
      </c>
      <c r="F2673" t="s">
        <v>74</v>
      </c>
      <c r="I2673">
        <v>0.54</v>
      </c>
      <c r="J2673">
        <v>0.16</v>
      </c>
      <c r="K2673">
        <v>0.25</v>
      </c>
      <c r="M2673" t="s">
        <v>75</v>
      </c>
      <c r="N2673" t="s">
        <v>24</v>
      </c>
      <c r="O2673" t="s">
        <v>21</v>
      </c>
    </row>
    <row r="2674" spans="1:17" x14ac:dyDescent="0.25">
      <c r="A2674">
        <v>0</v>
      </c>
      <c r="B2674" t="s">
        <v>46</v>
      </c>
      <c r="C2674" t="s">
        <v>17</v>
      </c>
      <c r="D2674" t="s">
        <v>84</v>
      </c>
      <c r="E2674" t="s">
        <v>28</v>
      </c>
      <c r="F2674" t="s">
        <v>26</v>
      </c>
      <c r="H2674" t="s">
        <v>27</v>
      </c>
      <c r="I2674">
        <v>0.75</v>
      </c>
      <c r="J2674">
        <v>0.5</v>
      </c>
      <c r="K2674">
        <v>1</v>
      </c>
      <c r="M2674" t="s">
        <v>21</v>
      </c>
    </row>
    <row r="2675" spans="1:17" x14ac:dyDescent="0.25">
      <c r="A2675">
        <v>0</v>
      </c>
      <c r="B2675" t="s">
        <v>46</v>
      </c>
      <c r="C2675" t="s">
        <v>17</v>
      </c>
      <c r="D2675" t="s">
        <v>84</v>
      </c>
      <c r="E2675" t="s">
        <v>20</v>
      </c>
      <c r="F2675" t="s">
        <v>74</v>
      </c>
      <c r="J2675">
        <v>0.25</v>
      </c>
      <c r="K2675">
        <v>0.33</v>
      </c>
      <c r="M2675" t="s">
        <v>75</v>
      </c>
      <c r="N2675" t="s">
        <v>24</v>
      </c>
      <c r="O2675" t="s">
        <v>29</v>
      </c>
      <c r="P2675">
        <v>2500</v>
      </c>
      <c r="Q2675" t="str">
        <f>VLOOKUP(A2675&amp;C2675&amp;D2675,Sheet2!$A$1:$AX$1496,23,FALSE)</f>
        <v>LocationType.BarRestaurant:0.2;LocationType.Park:0.2;LocationType.Recreation:0.05;LocationType.Accommodation:0.55;</v>
      </c>
    </row>
    <row r="2676" spans="1:17" x14ac:dyDescent="0.25">
      <c r="A2676">
        <v>0</v>
      </c>
      <c r="B2676" t="s">
        <v>46</v>
      </c>
      <c r="C2676" t="s">
        <v>17</v>
      </c>
      <c r="D2676" t="s">
        <v>84</v>
      </c>
      <c r="E2676" t="s">
        <v>30</v>
      </c>
      <c r="F2676" t="s">
        <v>26</v>
      </c>
      <c r="H2676" t="s">
        <v>27</v>
      </c>
      <c r="I2676">
        <v>1</v>
      </c>
      <c r="J2676">
        <v>0.5</v>
      </c>
      <c r="K2676">
        <v>1.5</v>
      </c>
      <c r="M2676" t="s">
        <v>24</v>
      </c>
    </row>
    <row r="2677" spans="1:17" x14ac:dyDescent="0.25">
      <c r="A2677">
        <v>0</v>
      </c>
      <c r="B2677" t="s">
        <v>46</v>
      </c>
      <c r="C2677" t="s">
        <v>17</v>
      </c>
      <c r="D2677" t="s">
        <v>84</v>
      </c>
      <c r="E2677" t="s">
        <v>20</v>
      </c>
      <c r="F2677" t="s">
        <v>74</v>
      </c>
      <c r="J2677">
        <v>0.25</v>
      </c>
      <c r="K2677">
        <v>0.33</v>
      </c>
      <c r="M2677" t="s">
        <v>75</v>
      </c>
      <c r="N2677" t="s">
        <v>24</v>
      </c>
      <c r="O2677" t="s">
        <v>21</v>
      </c>
    </row>
    <row r="2678" spans="1:17" x14ac:dyDescent="0.25">
      <c r="A2678">
        <v>0</v>
      </c>
      <c r="B2678" t="s">
        <v>46</v>
      </c>
      <c r="C2678" t="s">
        <v>17</v>
      </c>
      <c r="D2678" t="s">
        <v>84</v>
      </c>
      <c r="E2678" t="s">
        <v>18</v>
      </c>
      <c r="F2678" t="s">
        <v>31</v>
      </c>
      <c r="G2678">
        <v>24</v>
      </c>
      <c r="M2678" t="s">
        <v>21</v>
      </c>
    </row>
    <row r="2679" spans="1:17" x14ac:dyDescent="0.25">
      <c r="A2679">
        <v>0</v>
      </c>
      <c r="B2679" t="s">
        <v>46</v>
      </c>
      <c r="C2679" t="s">
        <v>37</v>
      </c>
      <c r="D2679" t="s">
        <v>84</v>
      </c>
      <c r="E2679" t="s">
        <v>18</v>
      </c>
      <c r="F2679" t="s">
        <v>26</v>
      </c>
      <c r="H2679" t="s">
        <v>19</v>
      </c>
      <c r="J2679">
        <v>8</v>
      </c>
      <c r="K2679">
        <v>11</v>
      </c>
      <c r="M2679" t="s">
        <v>21</v>
      </c>
    </row>
    <row r="2680" spans="1:17" x14ac:dyDescent="0.25">
      <c r="A2680">
        <v>0</v>
      </c>
      <c r="B2680" t="s">
        <v>46</v>
      </c>
      <c r="C2680" t="s">
        <v>37</v>
      </c>
      <c r="D2680" t="s">
        <v>84</v>
      </c>
      <c r="E2680" t="s">
        <v>20</v>
      </c>
      <c r="F2680" t="s">
        <v>74</v>
      </c>
      <c r="J2680">
        <v>0.25</v>
      </c>
      <c r="K2680">
        <v>0.33</v>
      </c>
      <c r="M2680" t="s">
        <v>75</v>
      </c>
      <c r="N2680" t="s">
        <v>21</v>
      </c>
      <c r="O2680" t="s">
        <v>62</v>
      </c>
      <c r="Q2680" t="str">
        <f>VLOOKUP(A2680&amp;C2680&amp;D2680,Sheet2!$A$1:$AA$177,11,FALSE)</f>
        <v>LocationType.Retail: 0.09;LocationType.Supermarket: 0.25;LocationType.FoodBeverage: 0.36;LocationType.Mall: 0.135;LocationType.Pharmacy: 0.045;LocationType.Accommodation: 0.12;</v>
      </c>
    </row>
    <row r="2681" spans="1:17" x14ac:dyDescent="0.25">
      <c r="A2681">
        <v>0</v>
      </c>
      <c r="B2681" t="s">
        <v>46</v>
      </c>
      <c r="C2681" t="s">
        <v>37</v>
      </c>
      <c r="D2681" t="s">
        <v>84</v>
      </c>
      <c r="E2681" t="s">
        <v>25</v>
      </c>
      <c r="F2681" t="s">
        <v>26</v>
      </c>
      <c r="H2681" t="s">
        <v>27</v>
      </c>
      <c r="I2681">
        <v>0.75</v>
      </c>
      <c r="J2681">
        <v>0.5</v>
      </c>
      <c r="K2681">
        <v>1</v>
      </c>
      <c r="M2681" t="s">
        <v>24</v>
      </c>
    </row>
    <row r="2682" spans="1:17" x14ac:dyDescent="0.25">
      <c r="A2682">
        <v>0</v>
      </c>
      <c r="B2682" t="s">
        <v>46</v>
      </c>
      <c r="C2682" t="s">
        <v>37</v>
      </c>
      <c r="D2682" t="s">
        <v>84</v>
      </c>
      <c r="E2682" t="s">
        <v>20</v>
      </c>
      <c r="F2682" t="s">
        <v>74</v>
      </c>
      <c r="J2682">
        <v>0.25</v>
      </c>
      <c r="K2682">
        <v>0.33</v>
      </c>
      <c r="M2682" t="s">
        <v>75</v>
      </c>
      <c r="N2682" t="s">
        <v>24</v>
      </c>
      <c r="O2682" t="s">
        <v>21</v>
      </c>
    </row>
    <row r="2683" spans="1:17" x14ac:dyDescent="0.25">
      <c r="A2683">
        <v>0</v>
      </c>
      <c r="B2683" t="s">
        <v>46</v>
      </c>
      <c r="C2683" t="s">
        <v>37</v>
      </c>
      <c r="D2683" t="s">
        <v>84</v>
      </c>
      <c r="E2683" t="s">
        <v>28</v>
      </c>
      <c r="F2683" t="s">
        <v>26</v>
      </c>
      <c r="H2683" t="s">
        <v>27</v>
      </c>
      <c r="I2683">
        <v>1</v>
      </c>
      <c r="J2683">
        <v>0.5</v>
      </c>
      <c r="K2683">
        <v>2</v>
      </c>
      <c r="M2683" t="s">
        <v>21</v>
      </c>
    </row>
    <row r="2684" spans="1:17" x14ac:dyDescent="0.25">
      <c r="A2684">
        <v>0</v>
      </c>
      <c r="B2684" t="s">
        <v>46</v>
      </c>
      <c r="C2684" t="s">
        <v>37</v>
      </c>
      <c r="D2684" t="s">
        <v>84</v>
      </c>
      <c r="E2684" t="s">
        <v>20</v>
      </c>
      <c r="F2684" t="s">
        <v>74</v>
      </c>
      <c r="J2684">
        <v>0.25</v>
      </c>
      <c r="K2684">
        <v>0.33</v>
      </c>
      <c r="M2684" t="s">
        <v>75</v>
      </c>
      <c r="N2684" t="s">
        <v>24</v>
      </c>
      <c r="O2684" t="s">
        <v>29</v>
      </c>
      <c r="P2684">
        <v>2500</v>
      </c>
      <c r="Q2684" t="str">
        <f>VLOOKUP(A2684&amp;C2684&amp;D2684,Sheet2!$A$1:$AX$1496,23,FALSE)</f>
        <v>LocationType.BarRestaurant:0.25;LocationType.Park:0.3;LocationType.Recreation:0.15;LocationType.Accommodation:0.3;</v>
      </c>
    </row>
    <row r="2685" spans="1:17" x14ac:dyDescent="0.25">
      <c r="A2685">
        <v>0</v>
      </c>
      <c r="B2685" t="s">
        <v>46</v>
      </c>
      <c r="C2685" t="s">
        <v>37</v>
      </c>
      <c r="D2685" t="s">
        <v>84</v>
      </c>
      <c r="E2685" t="s">
        <v>30</v>
      </c>
      <c r="F2685" t="s">
        <v>26</v>
      </c>
      <c r="H2685" t="s">
        <v>27</v>
      </c>
      <c r="I2685">
        <v>2.5</v>
      </c>
      <c r="J2685">
        <v>2</v>
      </c>
      <c r="K2685">
        <v>4</v>
      </c>
      <c r="M2685" t="s">
        <v>24</v>
      </c>
    </row>
    <row r="2686" spans="1:17" x14ac:dyDescent="0.25">
      <c r="A2686">
        <v>0</v>
      </c>
      <c r="B2686" t="s">
        <v>46</v>
      </c>
      <c r="C2686" t="s">
        <v>37</v>
      </c>
      <c r="D2686" t="s">
        <v>84</v>
      </c>
      <c r="E2686" t="s">
        <v>20</v>
      </c>
      <c r="F2686" t="s">
        <v>74</v>
      </c>
      <c r="J2686">
        <v>0.25</v>
      </c>
      <c r="K2686">
        <v>0.33</v>
      </c>
      <c r="M2686" t="s">
        <v>75</v>
      </c>
      <c r="N2686" t="s">
        <v>24</v>
      </c>
      <c r="O2686" t="s">
        <v>21</v>
      </c>
    </row>
    <row r="2687" spans="1:17" x14ac:dyDescent="0.25">
      <c r="A2687">
        <v>0</v>
      </c>
      <c r="B2687" t="s">
        <v>46</v>
      </c>
      <c r="C2687" t="s">
        <v>37</v>
      </c>
      <c r="D2687" t="s">
        <v>84</v>
      </c>
      <c r="E2687" t="s">
        <v>18</v>
      </c>
      <c r="F2687" t="s">
        <v>31</v>
      </c>
      <c r="G2687">
        <v>24</v>
      </c>
      <c r="M2687" t="s">
        <v>21</v>
      </c>
    </row>
    <row r="2688" spans="1:17" x14ac:dyDescent="0.25">
      <c r="A2688">
        <v>0</v>
      </c>
      <c r="B2688" t="s">
        <v>47</v>
      </c>
      <c r="C2688" t="s">
        <v>37</v>
      </c>
      <c r="D2688" t="s">
        <v>84</v>
      </c>
      <c r="E2688" t="s">
        <v>48</v>
      </c>
      <c r="F2688" t="s">
        <v>31</v>
      </c>
      <c r="G2688">
        <v>24</v>
      </c>
      <c r="M2688" t="s">
        <v>21</v>
      </c>
      <c r="O2688" t="s">
        <v>62</v>
      </c>
      <c r="Q2688" t="s">
        <v>61</v>
      </c>
    </row>
    <row r="2689" spans="1:17" x14ac:dyDescent="0.25">
      <c r="A2689">
        <v>0</v>
      </c>
      <c r="B2689" t="s">
        <v>49</v>
      </c>
      <c r="C2689" t="s">
        <v>37</v>
      </c>
      <c r="D2689" t="s">
        <v>84</v>
      </c>
      <c r="E2689" t="s">
        <v>50</v>
      </c>
      <c r="F2689" t="s">
        <v>31</v>
      </c>
      <c r="G2689">
        <v>24</v>
      </c>
      <c r="M2689" t="s">
        <v>21</v>
      </c>
      <c r="O2689" t="s">
        <v>62</v>
      </c>
      <c r="Q2689" t="s">
        <v>61</v>
      </c>
    </row>
    <row r="2690" spans="1:17" x14ac:dyDescent="0.25">
      <c r="A2690">
        <v>0</v>
      </c>
      <c r="B2690" t="s">
        <v>47</v>
      </c>
      <c r="C2690" t="s">
        <v>36</v>
      </c>
      <c r="D2690" t="s">
        <v>84</v>
      </c>
      <c r="E2690" t="s">
        <v>48</v>
      </c>
      <c r="F2690" t="s">
        <v>31</v>
      </c>
      <c r="G2690">
        <v>24</v>
      </c>
      <c r="M2690" t="s">
        <v>21</v>
      </c>
      <c r="O2690" t="s">
        <v>62</v>
      </c>
      <c r="Q2690" t="s">
        <v>61</v>
      </c>
    </row>
    <row r="2691" spans="1:17" x14ac:dyDescent="0.25">
      <c r="A2691">
        <v>0</v>
      </c>
      <c r="B2691" t="s">
        <v>49</v>
      </c>
      <c r="C2691" t="s">
        <v>36</v>
      </c>
      <c r="D2691" t="s">
        <v>84</v>
      </c>
      <c r="E2691" t="s">
        <v>50</v>
      </c>
      <c r="F2691" t="s">
        <v>31</v>
      </c>
      <c r="G2691">
        <v>24</v>
      </c>
      <c r="M2691" t="s">
        <v>21</v>
      </c>
      <c r="O2691" t="s">
        <v>62</v>
      </c>
      <c r="Q2691" t="s">
        <v>61</v>
      </c>
    </row>
    <row r="2692" spans="1:17" x14ac:dyDescent="0.25">
      <c r="A2692">
        <v>0</v>
      </c>
      <c r="B2692" t="s">
        <v>46</v>
      </c>
      <c r="C2692" t="s">
        <v>36</v>
      </c>
      <c r="D2692" t="s">
        <v>84</v>
      </c>
      <c r="E2692" t="s">
        <v>18</v>
      </c>
      <c r="F2692" t="s">
        <v>26</v>
      </c>
      <c r="H2692" t="s">
        <v>27</v>
      </c>
      <c r="I2692">
        <v>6.5</v>
      </c>
      <c r="J2692">
        <v>6</v>
      </c>
      <c r="K2692">
        <v>7</v>
      </c>
      <c r="M2692" t="s">
        <v>21</v>
      </c>
    </row>
    <row r="2693" spans="1:17" x14ac:dyDescent="0.25">
      <c r="A2693">
        <v>0</v>
      </c>
      <c r="B2693" t="s">
        <v>46</v>
      </c>
      <c r="C2693" t="s">
        <v>36</v>
      </c>
      <c r="D2693" t="s">
        <v>84</v>
      </c>
      <c r="E2693" t="s">
        <v>20</v>
      </c>
      <c r="F2693" t="s">
        <v>74</v>
      </c>
      <c r="J2693">
        <v>0.25</v>
      </c>
      <c r="K2693">
        <v>0.33</v>
      </c>
      <c r="M2693" t="s">
        <v>75</v>
      </c>
      <c r="N2693" t="s">
        <v>21</v>
      </c>
      <c r="O2693" t="s">
        <v>32</v>
      </c>
    </row>
    <row r="2694" spans="1:17" x14ac:dyDescent="0.25">
      <c r="A2694">
        <v>0</v>
      </c>
      <c r="B2694" t="s">
        <v>46</v>
      </c>
      <c r="C2694" t="s">
        <v>36</v>
      </c>
      <c r="D2694" t="s">
        <v>84</v>
      </c>
      <c r="E2694" t="s">
        <v>33</v>
      </c>
      <c r="F2694" t="s">
        <v>26</v>
      </c>
      <c r="H2694" t="s">
        <v>19</v>
      </c>
      <c r="J2694">
        <v>3</v>
      </c>
      <c r="K2694">
        <v>4</v>
      </c>
      <c r="M2694" t="s">
        <v>32</v>
      </c>
    </row>
    <row r="2695" spans="1:17" x14ac:dyDescent="0.25">
      <c r="A2695">
        <v>0</v>
      </c>
      <c r="B2695" t="s">
        <v>46</v>
      </c>
      <c r="C2695" t="s">
        <v>36</v>
      </c>
      <c r="D2695" t="s">
        <v>84</v>
      </c>
      <c r="E2695" t="s">
        <v>34</v>
      </c>
      <c r="F2695" t="s">
        <v>26</v>
      </c>
      <c r="H2695" t="s">
        <v>19</v>
      </c>
      <c r="J2695">
        <v>0.5</v>
      </c>
      <c r="K2695">
        <v>0.75</v>
      </c>
      <c r="M2695" t="s">
        <v>24</v>
      </c>
    </row>
    <row r="2696" spans="1:17" x14ac:dyDescent="0.25">
      <c r="A2696">
        <v>0</v>
      </c>
      <c r="B2696" t="s">
        <v>46</v>
      </c>
      <c r="C2696" t="s">
        <v>36</v>
      </c>
      <c r="D2696" t="s">
        <v>84</v>
      </c>
      <c r="E2696" t="s">
        <v>33</v>
      </c>
      <c r="F2696" t="s">
        <v>26</v>
      </c>
      <c r="H2696" t="s">
        <v>27</v>
      </c>
      <c r="I2696">
        <v>4</v>
      </c>
      <c r="J2696">
        <v>3</v>
      </c>
      <c r="K2696">
        <v>5.5</v>
      </c>
      <c r="M2696" t="s">
        <v>32</v>
      </c>
    </row>
    <row r="2697" spans="1:17" x14ac:dyDescent="0.25">
      <c r="A2697">
        <v>0</v>
      </c>
      <c r="B2697" t="s">
        <v>46</v>
      </c>
      <c r="C2697" t="s">
        <v>36</v>
      </c>
      <c r="D2697" t="s">
        <v>84</v>
      </c>
      <c r="E2697" t="s">
        <v>20</v>
      </c>
      <c r="F2697" t="s">
        <v>74</v>
      </c>
      <c r="J2697">
        <v>0.25</v>
      </c>
      <c r="K2697">
        <v>0.33</v>
      </c>
      <c r="M2697" t="s">
        <v>75</v>
      </c>
      <c r="N2697" t="s">
        <v>24</v>
      </c>
      <c r="O2697" t="s">
        <v>21</v>
      </c>
    </row>
    <row r="2698" spans="1:17" x14ac:dyDescent="0.25">
      <c r="A2698">
        <v>0</v>
      </c>
      <c r="B2698" t="s">
        <v>46</v>
      </c>
      <c r="C2698" t="s">
        <v>36</v>
      </c>
      <c r="D2698" t="s">
        <v>84</v>
      </c>
      <c r="E2698" t="s">
        <v>18</v>
      </c>
      <c r="F2698" t="s">
        <v>26</v>
      </c>
      <c r="H2698" t="s">
        <v>19</v>
      </c>
      <c r="I2698">
        <v>0.54</v>
      </c>
      <c r="J2698">
        <v>0.08</v>
      </c>
      <c r="K2698">
        <v>0.25</v>
      </c>
      <c r="M2698" t="s">
        <v>24</v>
      </c>
    </row>
    <row r="2699" spans="1:17" x14ac:dyDescent="0.25">
      <c r="A2699">
        <v>0</v>
      </c>
      <c r="B2699" t="s">
        <v>46</v>
      </c>
      <c r="C2699" t="s">
        <v>36</v>
      </c>
      <c r="D2699" t="s">
        <v>84</v>
      </c>
      <c r="E2699" t="s">
        <v>20</v>
      </c>
      <c r="F2699" t="s">
        <v>74</v>
      </c>
      <c r="J2699">
        <v>0.25</v>
      </c>
      <c r="K2699">
        <v>0.33</v>
      </c>
      <c r="M2699" t="s">
        <v>75</v>
      </c>
      <c r="N2699" t="s">
        <v>24</v>
      </c>
      <c r="O2699" t="s">
        <v>62</v>
      </c>
      <c r="Q2699" t="str">
        <f>VLOOKUP(A2699&amp;C2699&amp;D2699,Sheet2!$A$1:$AA$177,11,FALSE)</f>
        <v>LocationType.Retail: 0.084;LocationType.Supermarket: 0.25;LocationType.FoodBeverage: 0.21;LocationType.Mall: 0.056;LocationType.Pharmacy: 0.05;LocationType.Accommodation: 0.35;</v>
      </c>
    </row>
    <row r="2700" spans="1:17" x14ac:dyDescent="0.25">
      <c r="A2700">
        <v>0</v>
      </c>
      <c r="B2700" t="s">
        <v>46</v>
      </c>
      <c r="C2700" t="s">
        <v>36</v>
      </c>
      <c r="D2700" t="s">
        <v>84</v>
      </c>
      <c r="E2700" t="s">
        <v>25</v>
      </c>
      <c r="F2700" t="s">
        <v>26</v>
      </c>
      <c r="H2700" t="s">
        <v>27</v>
      </c>
      <c r="I2700">
        <v>0.54</v>
      </c>
      <c r="J2700">
        <v>0.25</v>
      </c>
      <c r="K2700">
        <v>0.75</v>
      </c>
      <c r="M2700" t="s">
        <v>24</v>
      </c>
    </row>
    <row r="2701" spans="1:17" x14ac:dyDescent="0.25">
      <c r="A2701">
        <v>0</v>
      </c>
      <c r="B2701" t="s">
        <v>46</v>
      </c>
      <c r="C2701" t="s">
        <v>36</v>
      </c>
      <c r="D2701" t="s">
        <v>84</v>
      </c>
      <c r="E2701" t="s">
        <v>20</v>
      </c>
      <c r="F2701" t="s">
        <v>74</v>
      </c>
      <c r="I2701">
        <v>0.54</v>
      </c>
      <c r="J2701">
        <v>0.16</v>
      </c>
      <c r="K2701">
        <v>0.25</v>
      </c>
      <c r="M2701" t="s">
        <v>75</v>
      </c>
      <c r="N2701" t="s">
        <v>24</v>
      </c>
      <c r="O2701" t="s">
        <v>21</v>
      </c>
    </row>
    <row r="2702" spans="1:17" x14ac:dyDescent="0.25">
      <c r="A2702">
        <v>0</v>
      </c>
      <c r="B2702" t="s">
        <v>46</v>
      </c>
      <c r="C2702" t="s">
        <v>36</v>
      </c>
      <c r="D2702" t="s">
        <v>84</v>
      </c>
      <c r="E2702" t="s">
        <v>28</v>
      </c>
      <c r="F2702" t="s">
        <v>26</v>
      </c>
      <c r="H2702" t="s">
        <v>27</v>
      </c>
      <c r="I2702">
        <v>0.75</v>
      </c>
      <c r="J2702">
        <v>0.5</v>
      </c>
      <c r="K2702">
        <v>1</v>
      </c>
      <c r="M2702" t="s">
        <v>21</v>
      </c>
    </row>
    <row r="2703" spans="1:17" x14ac:dyDescent="0.25">
      <c r="A2703">
        <v>0</v>
      </c>
      <c r="B2703" t="s">
        <v>46</v>
      </c>
      <c r="C2703" t="s">
        <v>36</v>
      </c>
      <c r="D2703" t="s">
        <v>84</v>
      </c>
      <c r="E2703" t="s">
        <v>20</v>
      </c>
      <c r="F2703" t="s">
        <v>74</v>
      </c>
      <c r="J2703">
        <v>0.25</v>
      </c>
      <c r="K2703">
        <v>0.33</v>
      </c>
      <c r="M2703" t="s">
        <v>75</v>
      </c>
      <c r="N2703" t="s">
        <v>24</v>
      </c>
      <c r="O2703" t="s">
        <v>29</v>
      </c>
      <c r="P2703">
        <v>2500</v>
      </c>
      <c r="Q2703" t="str">
        <f>VLOOKUP(A2703&amp;C2703&amp;D2703,Sheet2!$A$1:$AX$1496,23,FALSE)</f>
        <v>LocationType.BarRestaurant:0.2;LocationType.Park:0.1;LocationType.Recreation:0.15;LocationType.Accommodation:0.55;</v>
      </c>
    </row>
    <row r="2704" spans="1:17" x14ac:dyDescent="0.25">
      <c r="A2704">
        <v>0</v>
      </c>
      <c r="B2704" t="s">
        <v>46</v>
      </c>
      <c r="C2704" t="s">
        <v>36</v>
      </c>
      <c r="D2704" t="s">
        <v>84</v>
      </c>
      <c r="E2704" t="s">
        <v>30</v>
      </c>
      <c r="F2704" t="s">
        <v>26</v>
      </c>
      <c r="H2704" t="s">
        <v>27</v>
      </c>
      <c r="I2704">
        <v>1</v>
      </c>
      <c r="J2704">
        <v>0.5</v>
      </c>
      <c r="K2704">
        <v>1.5</v>
      </c>
      <c r="M2704" t="s">
        <v>24</v>
      </c>
    </row>
    <row r="2705" spans="1:17" x14ac:dyDescent="0.25">
      <c r="A2705">
        <v>0</v>
      </c>
      <c r="B2705" t="s">
        <v>46</v>
      </c>
      <c r="C2705" t="s">
        <v>36</v>
      </c>
      <c r="D2705" t="s">
        <v>84</v>
      </c>
      <c r="E2705" t="s">
        <v>20</v>
      </c>
      <c r="F2705" t="s">
        <v>74</v>
      </c>
      <c r="J2705">
        <v>0.25</v>
      </c>
      <c r="K2705">
        <v>0.33</v>
      </c>
      <c r="M2705" t="s">
        <v>75</v>
      </c>
      <c r="N2705" t="s">
        <v>24</v>
      </c>
      <c r="O2705" t="s">
        <v>21</v>
      </c>
    </row>
    <row r="2706" spans="1:17" x14ac:dyDescent="0.25">
      <c r="A2706">
        <v>0</v>
      </c>
      <c r="B2706" t="s">
        <v>46</v>
      </c>
      <c r="C2706" t="s">
        <v>36</v>
      </c>
      <c r="D2706" t="s">
        <v>84</v>
      </c>
      <c r="E2706" t="s">
        <v>18</v>
      </c>
      <c r="F2706" t="s">
        <v>31</v>
      </c>
      <c r="G2706">
        <v>24</v>
      </c>
      <c r="M2706" t="s">
        <v>21</v>
      </c>
    </row>
    <row r="2707" spans="1:17" x14ac:dyDescent="0.25">
      <c r="A2707">
        <v>0</v>
      </c>
      <c r="B2707" t="s">
        <v>90</v>
      </c>
      <c r="C2707" t="s">
        <v>36</v>
      </c>
      <c r="D2707" t="s">
        <v>84</v>
      </c>
      <c r="E2707" t="s">
        <v>18</v>
      </c>
      <c r="F2707" t="s">
        <v>26</v>
      </c>
      <c r="H2707" t="s">
        <v>27</v>
      </c>
      <c r="I2707">
        <v>6.5</v>
      </c>
      <c r="J2707">
        <v>6</v>
      </c>
      <c r="K2707">
        <v>7</v>
      </c>
      <c r="M2707" t="s">
        <v>21</v>
      </c>
    </row>
    <row r="2708" spans="1:17" x14ac:dyDescent="0.25">
      <c r="A2708">
        <v>0</v>
      </c>
      <c r="B2708" t="s">
        <v>90</v>
      </c>
      <c r="C2708" t="s">
        <v>36</v>
      </c>
      <c r="D2708" t="s">
        <v>84</v>
      </c>
      <c r="E2708" t="s">
        <v>20</v>
      </c>
      <c r="F2708" t="s">
        <v>74</v>
      </c>
      <c r="J2708">
        <v>0.25</v>
      </c>
      <c r="K2708">
        <v>0.33</v>
      </c>
      <c r="M2708" t="s">
        <v>75</v>
      </c>
      <c r="N2708" t="s">
        <v>21</v>
      </c>
      <c r="O2708" t="s">
        <v>32</v>
      </c>
    </row>
    <row r="2709" spans="1:17" x14ac:dyDescent="0.25">
      <c r="A2709">
        <v>0</v>
      </c>
      <c r="B2709" t="s">
        <v>90</v>
      </c>
      <c r="C2709" t="s">
        <v>36</v>
      </c>
      <c r="D2709" t="s">
        <v>84</v>
      </c>
      <c r="E2709" t="s">
        <v>33</v>
      </c>
      <c r="F2709" t="s">
        <v>26</v>
      </c>
      <c r="H2709" t="s">
        <v>19</v>
      </c>
      <c r="J2709">
        <v>3</v>
      </c>
      <c r="K2709">
        <v>4</v>
      </c>
      <c r="M2709" t="s">
        <v>32</v>
      </c>
    </row>
    <row r="2710" spans="1:17" x14ac:dyDescent="0.25">
      <c r="A2710">
        <v>0</v>
      </c>
      <c r="B2710" t="s">
        <v>90</v>
      </c>
      <c r="C2710" t="s">
        <v>36</v>
      </c>
      <c r="D2710" t="s">
        <v>84</v>
      </c>
      <c r="E2710" t="s">
        <v>34</v>
      </c>
      <c r="F2710" t="s">
        <v>26</v>
      </c>
      <c r="H2710" t="s">
        <v>19</v>
      </c>
      <c r="J2710">
        <v>0.5</v>
      </c>
      <c r="K2710">
        <v>0.75</v>
      </c>
      <c r="M2710" t="s">
        <v>24</v>
      </c>
    </row>
    <row r="2711" spans="1:17" x14ac:dyDescent="0.25">
      <c r="A2711">
        <v>0</v>
      </c>
      <c r="B2711" t="s">
        <v>90</v>
      </c>
      <c r="C2711" t="s">
        <v>36</v>
      </c>
      <c r="D2711" t="s">
        <v>84</v>
      </c>
      <c r="E2711" t="s">
        <v>33</v>
      </c>
      <c r="F2711" t="s">
        <v>26</v>
      </c>
      <c r="H2711" t="s">
        <v>27</v>
      </c>
      <c r="I2711">
        <v>4</v>
      </c>
      <c r="J2711">
        <v>3</v>
      </c>
      <c r="K2711">
        <v>5.5</v>
      </c>
      <c r="M2711" t="s">
        <v>32</v>
      </c>
    </row>
    <row r="2712" spans="1:17" x14ac:dyDescent="0.25">
      <c r="A2712">
        <v>0</v>
      </c>
      <c r="B2712" t="s">
        <v>90</v>
      </c>
      <c r="C2712" t="s">
        <v>36</v>
      </c>
      <c r="D2712" t="s">
        <v>84</v>
      </c>
      <c r="E2712" t="s">
        <v>20</v>
      </c>
      <c r="F2712" t="s">
        <v>74</v>
      </c>
      <c r="J2712">
        <v>0.25</v>
      </c>
      <c r="K2712">
        <v>0.33</v>
      </c>
      <c r="M2712" t="s">
        <v>75</v>
      </c>
      <c r="N2712" t="s">
        <v>24</v>
      </c>
      <c r="O2712" t="s">
        <v>21</v>
      </c>
    </row>
    <row r="2713" spans="1:17" x14ac:dyDescent="0.25">
      <c r="A2713">
        <v>0</v>
      </c>
      <c r="B2713" t="s">
        <v>90</v>
      </c>
      <c r="C2713" t="s">
        <v>36</v>
      </c>
      <c r="D2713" t="s">
        <v>84</v>
      </c>
      <c r="E2713" t="s">
        <v>18</v>
      </c>
      <c r="F2713" t="s">
        <v>26</v>
      </c>
      <c r="H2713" t="s">
        <v>19</v>
      </c>
      <c r="I2713">
        <v>0.54</v>
      </c>
      <c r="J2713">
        <v>0.08</v>
      </c>
      <c r="K2713">
        <v>0.25</v>
      </c>
      <c r="M2713" t="s">
        <v>24</v>
      </c>
    </row>
    <row r="2714" spans="1:17" x14ac:dyDescent="0.25">
      <c r="A2714">
        <v>0</v>
      </c>
      <c r="B2714" t="s">
        <v>90</v>
      </c>
      <c r="C2714" t="s">
        <v>36</v>
      </c>
      <c r="D2714" t="s">
        <v>84</v>
      </c>
      <c r="E2714" t="s">
        <v>20</v>
      </c>
      <c r="F2714" t="s">
        <v>74</v>
      </c>
      <c r="J2714">
        <v>0.25</v>
      </c>
      <c r="K2714">
        <v>0.33</v>
      </c>
      <c r="M2714" t="s">
        <v>75</v>
      </c>
      <c r="N2714" t="s">
        <v>24</v>
      </c>
      <c r="O2714" t="s">
        <v>62</v>
      </c>
      <c r="Q2714" t="str">
        <f>VLOOKUP(A2714&amp;C2714&amp;D2714,Sheet2!$A$1:$AA$177,11,FALSE)</f>
        <v>LocationType.Retail: 0.084;LocationType.Supermarket: 0.25;LocationType.FoodBeverage: 0.21;LocationType.Mall: 0.056;LocationType.Pharmacy: 0.05;LocationType.Accommodation: 0.35;</v>
      </c>
    </row>
    <row r="2715" spans="1:17" x14ac:dyDescent="0.25">
      <c r="A2715">
        <v>0</v>
      </c>
      <c r="B2715" t="s">
        <v>90</v>
      </c>
      <c r="C2715" t="s">
        <v>36</v>
      </c>
      <c r="D2715" t="s">
        <v>84</v>
      </c>
      <c r="E2715" t="s">
        <v>25</v>
      </c>
      <c r="F2715" t="s">
        <v>26</v>
      </c>
      <c r="H2715" t="s">
        <v>27</v>
      </c>
      <c r="I2715">
        <v>0.54</v>
      </c>
      <c r="J2715">
        <v>0.25</v>
      </c>
      <c r="K2715">
        <v>0.75</v>
      </c>
      <c r="M2715" t="s">
        <v>24</v>
      </c>
    </row>
    <row r="2716" spans="1:17" x14ac:dyDescent="0.25">
      <c r="A2716">
        <v>0</v>
      </c>
      <c r="B2716" t="s">
        <v>90</v>
      </c>
      <c r="C2716" t="s">
        <v>36</v>
      </c>
      <c r="D2716" t="s">
        <v>84</v>
      </c>
      <c r="E2716" t="s">
        <v>20</v>
      </c>
      <c r="F2716" t="s">
        <v>74</v>
      </c>
      <c r="I2716">
        <v>0.54</v>
      </c>
      <c r="J2716">
        <v>0.16</v>
      </c>
      <c r="K2716">
        <v>0.25</v>
      </c>
      <c r="M2716" t="s">
        <v>75</v>
      </c>
      <c r="N2716" t="s">
        <v>24</v>
      </c>
      <c r="O2716" t="s">
        <v>21</v>
      </c>
    </row>
    <row r="2717" spans="1:17" x14ac:dyDescent="0.25">
      <c r="A2717">
        <v>0</v>
      </c>
      <c r="B2717" t="s">
        <v>90</v>
      </c>
      <c r="C2717" t="s">
        <v>36</v>
      </c>
      <c r="D2717" t="s">
        <v>84</v>
      </c>
      <c r="E2717" t="s">
        <v>28</v>
      </c>
      <c r="F2717" t="s">
        <v>26</v>
      </c>
      <c r="H2717" t="s">
        <v>27</v>
      </c>
      <c r="I2717">
        <v>0.75</v>
      </c>
      <c r="J2717">
        <v>0.5</v>
      </c>
      <c r="K2717">
        <v>1</v>
      </c>
      <c r="M2717" t="s">
        <v>21</v>
      </c>
    </row>
    <row r="2718" spans="1:17" x14ac:dyDescent="0.25">
      <c r="A2718">
        <v>0</v>
      </c>
      <c r="B2718" t="s">
        <v>90</v>
      </c>
      <c r="C2718" t="s">
        <v>36</v>
      </c>
      <c r="D2718" t="s">
        <v>84</v>
      </c>
      <c r="E2718" t="s">
        <v>20</v>
      </c>
      <c r="F2718" t="s">
        <v>74</v>
      </c>
      <c r="J2718">
        <v>0.25</v>
      </c>
      <c r="K2718">
        <v>0.33</v>
      </c>
      <c r="M2718" t="s">
        <v>75</v>
      </c>
      <c r="N2718" t="s">
        <v>24</v>
      </c>
      <c r="O2718" t="s">
        <v>29</v>
      </c>
      <c r="P2718">
        <v>2500</v>
      </c>
      <c r="Q2718" t="str">
        <f>VLOOKUP(A2718&amp;C2718&amp;D2718,Sheet2!$A$1:$AX$1496,23,FALSE)</f>
        <v>LocationType.BarRestaurant:0.2;LocationType.Park:0.1;LocationType.Recreation:0.15;LocationType.Accommodation:0.55;</v>
      </c>
    </row>
    <row r="2719" spans="1:17" x14ac:dyDescent="0.25">
      <c r="A2719">
        <v>0</v>
      </c>
      <c r="B2719" t="s">
        <v>90</v>
      </c>
      <c r="C2719" t="s">
        <v>36</v>
      </c>
      <c r="D2719" t="s">
        <v>84</v>
      </c>
      <c r="E2719" t="s">
        <v>30</v>
      </c>
      <c r="F2719" t="s">
        <v>26</v>
      </c>
      <c r="H2719" t="s">
        <v>27</v>
      </c>
      <c r="I2719">
        <v>1</v>
      </c>
      <c r="J2719">
        <v>0.5</v>
      </c>
      <c r="K2719">
        <v>1.5</v>
      </c>
      <c r="M2719" t="s">
        <v>24</v>
      </c>
    </row>
    <row r="2720" spans="1:17" x14ac:dyDescent="0.25">
      <c r="A2720">
        <v>0</v>
      </c>
      <c r="B2720" t="s">
        <v>90</v>
      </c>
      <c r="C2720" t="s">
        <v>36</v>
      </c>
      <c r="D2720" t="s">
        <v>84</v>
      </c>
      <c r="E2720" t="s">
        <v>20</v>
      </c>
      <c r="F2720" t="s">
        <v>74</v>
      </c>
      <c r="J2720">
        <v>0.25</v>
      </c>
      <c r="K2720">
        <v>0.33</v>
      </c>
      <c r="M2720" t="s">
        <v>75</v>
      </c>
      <c r="N2720" t="s">
        <v>24</v>
      </c>
      <c r="O2720" t="s">
        <v>21</v>
      </c>
    </row>
    <row r="2721" spans="1:17" x14ac:dyDescent="0.25">
      <c r="A2721">
        <v>0</v>
      </c>
      <c r="B2721" t="s">
        <v>90</v>
      </c>
      <c r="C2721" t="s">
        <v>36</v>
      </c>
      <c r="D2721" t="s">
        <v>84</v>
      </c>
      <c r="E2721" t="s">
        <v>18</v>
      </c>
      <c r="F2721" t="s">
        <v>31</v>
      </c>
      <c r="G2721">
        <v>24</v>
      </c>
      <c r="M2721" t="s">
        <v>21</v>
      </c>
    </row>
    <row r="2722" spans="1:17" x14ac:dyDescent="0.25">
      <c r="A2722">
        <v>0</v>
      </c>
      <c r="B2722" t="s">
        <v>93</v>
      </c>
      <c r="C2722" t="s">
        <v>36</v>
      </c>
      <c r="D2722" t="s">
        <v>84</v>
      </c>
      <c r="E2722" t="s">
        <v>18</v>
      </c>
      <c r="F2722" t="s">
        <v>26</v>
      </c>
      <c r="H2722" t="s">
        <v>27</v>
      </c>
      <c r="I2722">
        <v>6.5</v>
      </c>
      <c r="J2722">
        <v>6</v>
      </c>
      <c r="K2722">
        <v>7</v>
      </c>
      <c r="M2722" t="s">
        <v>21</v>
      </c>
    </row>
    <row r="2723" spans="1:17" x14ac:dyDescent="0.25">
      <c r="A2723">
        <v>0</v>
      </c>
      <c r="B2723" t="s">
        <v>93</v>
      </c>
      <c r="C2723" t="s">
        <v>36</v>
      </c>
      <c r="D2723" t="s">
        <v>84</v>
      </c>
      <c r="E2723" t="s">
        <v>20</v>
      </c>
      <c r="F2723" t="s">
        <v>74</v>
      </c>
      <c r="J2723">
        <v>0.25</v>
      </c>
      <c r="K2723">
        <v>0.33</v>
      </c>
      <c r="M2723" t="s">
        <v>75</v>
      </c>
      <c r="N2723" t="s">
        <v>21</v>
      </c>
      <c r="O2723" t="s">
        <v>32</v>
      </c>
    </row>
    <row r="2724" spans="1:17" x14ac:dyDescent="0.25">
      <c r="A2724">
        <v>0</v>
      </c>
      <c r="B2724" t="s">
        <v>93</v>
      </c>
      <c r="C2724" t="s">
        <v>36</v>
      </c>
      <c r="D2724" t="s">
        <v>84</v>
      </c>
      <c r="E2724" t="s">
        <v>33</v>
      </c>
      <c r="F2724" t="s">
        <v>26</v>
      </c>
      <c r="H2724" t="s">
        <v>19</v>
      </c>
      <c r="J2724">
        <v>3</v>
      </c>
      <c r="K2724">
        <v>4</v>
      </c>
      <c r="M2724" t="s">
        <v>32</v>
      </c>
    </row>
    <row r="2725" spans="1:17" x14ac:dyDescent="0.25">
      <c r="A2725">
        <v>0</v>
      </c>
      <c r="B2725" t="s">
        <v>93</v>
      </c>
      <c r="C2725" t="s">
        <v>36</v>
      </c>
      <c r="D2725" t="s">
        <v>84</v>
      </c>
      <c r="E2725" t="s">
        <v>34</v>
      </c>
      <c r="F2725" t="s">
        <v>26</v>
      </c>
      <c r="H2725" t="s">
        <v>19</v>
      </c>
      <c r="J2725">
        <v>0.5</v>
      </c>
      <c r="K2725">
        <v>0.75</v>
      </c>
      <c r="M2725" t="s">
        <v>24</v>
      </c>
    </row>
    <row r="2726" spans="1:17" x14ac:dyDescent="0.25">
      <c r="A2726">
        <v>0</v>
      </c>
      <c r="B2726" t="s">
        <v>93</v>
      </c>
      <c r="C2726" t="s">
        <v>36</v>
      </c>
      <c r="D2726" t="s">
        <v>84</v>
      </c>
      <c r="E2726" t="s">
        <v>33</v>
      </c>
      <c r="F2726" t="s">
        <v>26</v>
      </c>
      <c r="H2726" t="s">
        <v>27</v>
      </c>
      <c r="I2726">
        <v>4</v>
      </c>
      <c r="J2726">
        <v>3</v>
      </c>
      <c r="K2726">
        <v>5.5</v>
      </c>
      <c r="M2726" t="s">
        <v>32</v>
      </c>
    </row>
    <row r="2727" spans="1:17" x14ac:dyDescent="0.25">
      <c r="A2727">
        <v>0</v>
      </c>
      <c r="B2727" t="s">
        <v>93</v>
      </c>
      <c r="C2727" t="s">
        <v>36</v>
      </c>
      <c r="D2727" t="s">
        <v>84</v>
      </c>
      <c r="E2727" t="s">
        <v>20</v>
      </c>
      <c r="F2727" t="s">
        <v>74</v>
      </c>
      <c r="J2727">
        <v>0.25</v>
      </c>
      <c r="K2727">
        <v>0.33</v>
      </c>
      <c r="M2727" t="s">
        <v>75</v>
      </c>
      <c r="N2727" t="s">
        <v>24</v>
      </c>
      <c r="O2727" t="s">
        <v>21</v>
      </c>
    </row>
    <row r="2728" spans="1:17" x14ac:dyDescent="0.25">
      <c r="A2728">
        <v>0</v>
      </c>
      <c r="B2728" t="s">
        <v>93</v>
      </c>
      <c r="C2728" t="s">
        <v>36</v>
      </c>
      <c r="D2728" t="s">
        <v>84</v>
      </c>
      <c r="E2728" t="s">
        <v>18</v>
      </c>
      <c r="F2728" t="s">
        <v>26</v>
      </c>
      <c r="H2728" t="s">
        <v>19</v>
      </c>
      <c r="I2728">
        <v>0.54</v>
      </c>
      <c r="J2728">
        <v>0.08</v>
      </c>
      <c r="K2728">
        <v>0.25</v>
      </c>
      <c r="M2728" t="s">
        <v>24</v>
      </c>
    </row>
    <row r="2729" spans="1:17" x14ac:dyDescent="0.25">
      <c r="A2729">
        <v>0</v>
      </c>
      <c r="B2729" t="s">
        <v>93</v>
      </c>
      <c r="C2729" t="s">
        <v>36</v>
      </c>
      <c r="D2729" t="s">
        <v>84</v>
      </c>
      <c r="E2729" t="s">
        <v>20</v>
      </c>
      <c r="F2729" t="s">
        <v>74</v>
      </c>
      <c r="J2729">
        <v>0.25</v>
      </c>
      <c r="K2729">
        <v>0.33</v>
      </c>
      <c r="M2729" t="s">
        <v>75</v>
      </c>
      <c r="N2729" t="s">
        <v>24</v>
      </c>
      <c r="O2729" t="s">
        <v>62</v>
      </c>
      <c r="Q2729" t="str">
        <f>VLOOKUP(A2729&amp;C2729&amp;D2729,Sheet2!$A$1:$AA$177,11,FALSE)</f>
        <v>LocationType.Retail: 0.084;LocationType.Supermarket: 0.25;LocationType.FoodBeverage: 0.21;LocationType.Mall: 0.056;LocationType.Pharmacy: 0.05;LocationType.Accommodation: 0.35;</v>
      </c>
    </row>
    <row r="2730" spans="1:17" x14ac:dyDescent="0.25">
      <c r="A2730">
        <v>0</v>
      </c>
      <c r="B2730" t="s">
        <v>93</v>
      </c>
      <c r="C2730" t="s">
        <v>36</v>
      </c>
      <c r="D2730" t="s">
        <v>84</v>
      </c>
      <c r="E2730" t="s">
        <v>25</v>
      </c>
      <c r="F2730" t="s">
        <v>26</v>
      </c>
      <c r="H2730" t="s">
        <v>27</v>
      </c>
      <c r="I2730">
        <v>0.54</v>
      </c>
      <c r="J2730">
        <v>0.25</v>
      </c>
      <c r="K2730">
        <v>0.75</v>
      </c>
      <c r="M2730" t="s">
        <v>24</v>
      </c>
    </row>
    <row r="2731" spans="1:17" x14ac:dyDescent="0.25">
      <c r="A2731">
        <v>0</v>
      </c>
      <c r="B2731" t="s">
        <v>93</v>
      </c>
      <c r="C2731" t="s">
        <v>36</v>
      </c>
      <c r="D2731" t="s">
        <v>84</v>
      </c>
      <c r="E2731" t="s">
        <v>20</v>
      </c>
      <c r="F2731" t="s">
        <v>74</v>
      </c>
      <c r="I2731">
        <v>0.54</v>
      </c>
      <c r="J2731">
        <v>0.16</v>
      </c>
      <c r="K2731">
        <v>0.25</v>
      </c>
      <c r="M2731" t="s">
        <v>75</v>
      </c>
      <c r="N2731" t="s">
        <v>24</v>
      </c>
      <c r="O2731" t="s">
        <v>21</v>
      </c>
    </row>
    <row r="2732" spans="1:17" x14ac:dyDescent="0.25">
      <c r="A2732">
        <v>0</v>
      </c>
      <c r="B2732" t="s">
        <v>93</v>
      </c>
      <c r="C2732" t="s">
        <v>36</v>
      </c>
      <c r="D2732" t="s">
        <v>84</v>
      </c>
      <c r="E2732" t="s">
        <v>28</v>
      </c>
      <c r="F2732" t="s">
        <v>26</v>
      </c>
      <c r="H2732" t="s">
        <v>27</v>
      </c>
      <c r="I2732">
        <v>0.75</v>
      </c>
      <c r="J2732">
        <v>0.5</v>
      </c>
      <c r="K2732">
        <v>1</v>
      </c>
      <c r="M2732" t="s">
        <v>21</v>
      </c>
    </row>
    <row r="2733" spans="1:17" x14ac:dyDescent="0.25">
      <c r="A2733">
        <v>0</v>
      </c>
      <c r="B2733" t="s">
        <v>93</v>
      </c>
      <c r="C2733" t="s">
        <v>36</v>
      </c>
      <c r="D2733" t="s">
        <v>84</v>
      </c>
      <c r="E2733" t="s">
        <v>20</v>
      </c>
      <c r="F2733" t="s">
        <v>74</v>
      </c>
      <c r="J2733">
        <v>0.25</v>
      </c>
      <c r="K2733">
        <v>0.33</v>
      </c>
      <c r="M2733" t="s">
        <v>75</v>
      </c>
      <c r="N2733" t="s">
        <v>24</v>
      </c>
      <c r="O2733" t="s">
        <v>29</v>
      </c>
      <c r="P2733">
        <v>2500</v>
      </c>
      <c r="Q2733" t="str">
        <f>VLOOKUP(A2733&amp;C2733&amp;D2733,Sheet2!$A$1:$AX$1496,23,FALSE)</f>
        <v>LocationType.BarRestaurant:0.2;LocationType.Park:0.1;LocationType.Recreation:0.15;LocationType.Accommodation:0.55;</v>
      </c>
    </row>
    <row r="2734" spans="1:17" x14ac:dyDescent="0.25">
      <c r="A2734">
        <v>0</v>
      </c>
      <c r="B2734" t="s">
        <v>93</v>
      </c>
      <c r="C2734" t="s">
        <v>36</v>
      </c>
      <c r="D2734" t="s">
        <v>84</v>
      </c>
      <c r="E2734" t="s">
        <v>30</v>
      </c>
      <c r="F2734" t="s">
        <v>26</v>
      </c>
      <c r="H2734" t="s">
        <v>27</v>
      </c>
      <c r="I2734">
        <v>1</v>
      </c>
      <c r="J2734">
        <v>0.5</v>
      </c>
      <c r="K2734">
        <v>1.5</v>
      </c>
      <c r="M2734" t="s">
        <v>24</v>
      </c>
    </row>
    <row r="2735" spans="1:17" x14ac:dyDescent="0.25">
      <c r="A2735">
        <v>0</v>
      </c>
      <c r="B2735" t="s">
        <v>93</v>
      </c>
      <c r="C2735" t="s">
        <v>36</v>
      </c>
      <c r="D2735" t="s">
        <v>84</v>
      </c>
      <c r="E2735" t="s">
        <v>20</v>
      </c>
      <c r="F2735" t="s">
        <v>74</v>
      </c>
      <c r="J2735">
        <v>0.25</v>
      </c>
      <c r="K2735">
        <v>0.33</v>
      </c>
      <c r="M2735" t="s">
        <v>75</v>
      </c>
      <c r="N2735" t="s">
        <v>24</v>
      </c>
      <c r="O2735" t="s">
        <v>21</v>
      </c>
    </row>
    <row r="2736" spans="1:17" x14ac:dyDescent="0.25">
      <c r="A2736">
        <v>0</v>
      </c>
      <c r="B2736" t="s">
        <v>93</v>
      </c>
      <c r="C2736" t="s">
        <v>36</v>
      </c>
      <c r="D2736" t="s">
        <v>84</v>
      </c>
      <c r="E2736" t="s">
        <v>18</v>
      </c>
      <c r="F2736" t="s">
        <v>31</v>
      </c>
      <c r="G2736">
        <v>24</v>
      </c>
      <c r="M2736" t="s">
        <v>21</v>
      </c>
    </row>
    <row r="2737" spans="1:17" x14ac:dyDescent="0.25">
      <c r="A2737">
        <v>0</v>
      </c>
      <c r="B2737" t="s">
        <v>41</v>
      </c>
      <c r="C2737" t="s">
        <v>36</v>
      </c>
      <c r="D2737" t="s">
        <v>84</v>
      </c>
      <c r="E2737" t="s">
        <v>18</v>
      </c>
      <c r="F2737" t="s">
        <v>26</v>
      </c>
      <c r="H2737" t="s">
        <v>27</v>
      </c>
      <c r="I2737">
        <v>6.5</v>
      </c>
      <c r="J2737">
        <v>6</v>
      </c>
      <c r="K2737">
        <v>7</v>
      </c>
      <c r="M2737" t="s">
        <v>21</v>
      </c>
    </row>
    <row r="2738" spans="1:17" x14ac:dyDescent="0.25">
      <c r="A2738">
        <v>0</v>
      </c>
      <c r="B2738" t="s">
        <v>41</v>
      </c>
      <c r="C2738" t="s">
        <v>36</v>
      </c>
      <c r="D2738" t="s">
        <v>84</v>
      </c>
      <c r="E2738" t="s">
        <v>20</v>
      </c>
      <c r="F2738" t="s">
        <v>74</v>
      </c>
      <c r="J2738">
        <v>0.25</v>
      </c>
      <c r="K2738">
        <v>0.33</v>
      </c>
      <c r="M2738" t="s">
        <v>75</v>
      </c>
      <c r="N2738" t="s">
        <v>21</v>
      </c>
      <c r="O2738" t="s">
        <v>32</v>
      </c>
    </row>
    <row r="2739" spans="1:17" x14ac:dyDescent="0.25">
      <c r="A2739">
        <v>0</v>
      </c>
      <c r="B2739" t="s">
        <v>41</v>
      </c>
      <c r="C2739" t="s">
        <v>36</v>
      </c>
      <c r="D2739" t="s">
        <v>84</v>
      </c>
      <c r="E2739" t="s">
        <v>33</v>
      </c>
      <c r="F2739" t="s">
        <v>26</v>
      </c>
      <c r="H2739" t="s">
        <v>19</v>
      </c>
      <c r="J2739">
        <v>3</v>
      </c>
      <c r="K2739">
        <v>4</v>
      </c>
      <c r="M2739" t="s">
        <v>32</v>
      </c>
    </row>
    <row r="2740" spans="1:17" x14ac:dyDescent="0.25">
      <c r="A2740">
        <v>0</v>
      </c>
      <c r="B2740" t="s">
        <v>41</v>
      </c>
      <c r="C2740" t="s">
        <v>36</v>
      </c>
      <c r="D2740" t="s">
        <v>84</v>
      </c>
      <c r="E2740" t="s">
        <v>34</v>
      </c>
      <c r="F2740" t="s">
        <v>26</v>
      </c>
      <c r="H2740" t="s">
        <v>19</v>
      </c>
      <c r="J2740">
        <v>0.5</v>
      </c>
      <c r="K2740">
        <v>0.75</v>
      </c>
      <c r="M2740" t="s">
        <v>24</v>
      </c>
    </row>
    <row r="2741" spans="1:17" x14ac:dyDescent="0.25">
      <c r="A2741">
        <v>0</v>
      </c>
      <c r="B2741" t="s">
        <v>41</v>
      </c>
      <c r="C2741" t="s">
        <v>36</v>
      </c>
      <c r="D2741" t="s">
        <v>84</v>
      </c>
      <c r="E2741" t="s">
        <v>33</v>
      </c>
      <c r="F2741" t="s">
        <v>26</v>
      </c>
      <c r="H2741" t="s">
        <v>27</v>
      </c>
      <c r="I2741">
        <v>4</v>
      </c>
      <c r="J2741">
        <v>3</v>
      </c>
      <c r="K2741">
        <v>5.5</v>
      </c>
      <c r="M2741" t="s">
        <v>32</v>
      </c>
    </row>
    <row r="2742" spans="1:17" x14ac:dyDescent="0.25">
      <c r="A2742">
        <v>0</v>
      </c>
      <c r="B2742" t="s">
        <v>41</v>
      </c>
      <c r="C2742" t="s">
        <v>36</v>
      </c>
      <c r="D2742" t="s">
        <v>84</v>
      </c>
      <c r="E2742" t="s">
        <v>20</v>
      </c>
      <c r="F2742" t="s">
        <v>74</v>
      </c>
      <c r="J2742">
        <v>0.25</v>
      </c>
      <c r="K2742">
        <v>0.33</v>
      </c>
      <c r="M2742" t="s">
        <v>75</v>
      </c>
      <c r="N2742" t="s">
        <v>24</v>
      </c>
      <c r="O2742" t="s">
        <v>21</v>
      </c>
    </row>
    <row r="2743" spans="1:17" x14ac:dyDescent="0.25">
      <c r="A2743">
        <v>0</v>
      </c>
      <c r="B2743" t="s">
        <v>41</v>
      </c>
      <c r="C2743" t="s">
        <v>36</v>
      </c>
      <c r="D2743" t="s">
        <v>84</v>
      </c>
      <c r="E2743" t="s">
        <v>18</v>
      </c>
      <c r="F2743" t="s">
        <v>26</v>
      </c>
      <c r="H2743" t="s">
        <v>19</v>
      </c>
      <c r="I2743">
        <v>0.54</v>
      </c>
      <c r="J2743">
        <v>0.08</v>
      </c>
      <c r="K2743">
        <v>0.25</v>
      </c>
      <c r="M2743" t="s">
        <v>24</v>
      </c>
    </row>
    <row r="2744" spans="1:17" x14ac:dyDescent="0.25">
      <c r="A2744">
        <v>0</v>
      </c>
      <c r="B2744" t="s">
        <v>41</v>
      </c>
      <c r="C2744" t="s">
        <v>36</v>
      </c>
      <c r="D2744" t="s">
        <v>84</v>
      </c>
      <c r="E2744" t="s">
        <v>20</v>
      </c>
      <c r="F2744" t="s">
        <v>74</v>
      </c>
      <c r="J2744">
        <v>0.25</v>
      </c>
      <c r="K2744">
        <v>0.33</v>
      </c>
      <c r="M2744" t="s">
        <v>75</v>
      </c>
      <c r="N2744" t="s">
        <v>24</v>
      </c>
      <c r="O2744" t="s">
        <v>62</v>
      </c>
      <c r="Q2744" t="str">
        <f>VLOOKUP(A2744&amp;C2744&amp;D2744,Sheet2!$A$1:$AA$177,11,FALSE)</f>
        <v>LocationType.Retail: 0.084;LocationType.Supermarket: 0.25;LocationType.FoodBeverage: 0.21;LocationType.Mall: 0.056;LocationType.Pharmacy: 0.05;LocationType.Accommodation: 0.35;</v>
      </c>
    </row>
    <row r="2745" spans="1:17" x14ac:dyDescent="0.25">
      <c r="A2745">
        <v>0</v>
      </c>
      <c r="B2745" t="s">
        <v>41</v>
      </c>
      <c r="C2745" t="s">
        <v>36</v>
      </c>
      <c r="D2745" t="s">
        <v>84</v>
      </c>
      <c r="E2745" t="s">
        <v>25</v>
      </c>
      <c r="F2745" t="s">
        <v>26</v>
      </c>
      <c r="H2745" t="s">
        <v>27</v>
      </c>
      <c r="I2745">
        <v>0.54</v>
      </c>
      <c r="J2745">
        <v>0.25</v>
      </c>
      <c r="K2745">
        <v>0.75</v>
      </c>
      <c r="M2745" t="s">
        <v>24</v>
      </c>
    </row>
    <row r="2746" spans="1:17" x14ac:dyDescent="0.25">
      <c r="A2746">
        <v>0</v>
      </c>
      <c r="B2746" t="s">
        <v>41</v>
      </c>
      <c r="C2746" t="s">
        <v>36</v>
      </c>
      <c r="D2746" t="s">
        <v>84</v>
      </c>
      <c r="E2746" t="s">
        <v>20</v>
      </c>
      <c r="F2746" t="s">
        <v>74</v>
      </c>
      <c r="I2746">
        <v>0.54</v>
      </c>
      <c r="J2746">
        <v>0.16</v>
      </c>
      <c r="K2746">
        <v>0.25</v>
      </c>
      <c r="M2746" t="s">
        <v>75</v>
      </c>
      <c r="N2746" t="s">
        <v>24</v>
      </c>
      <c r="O2746" t="s">
        <v>21</v>
      </c>
    </row>
    <row r="2747" spans="1:17" x14ac:dyDescent="0.25">
      <c r="A2747">
        <v>0</v>
      </c>
      <c r="B2747" t="s">
        <v>41</v>
      </c>
      <c r="C2747" t="s">
        <v>36</v>
      </c>
      <c r="D2747" t="s">
        <v>84</v>
      </c>
      <c r="E2747" t="s">
        <v>28</v>
      </c>
      <c r="F2747" t="s">
        <v>26</v>
      </c>
      <c r="H2747" t="s">
        <v>27</v>
      </c>
      <c r="I2747">
        <v>0.75</v>
      </c>
      <c r="J2747">
        <v>0.5</v>
      </c>
      <c r="K2747">
        <v>1</v>
      </c>
      <c r="M2747" t="s">
        <v>21</v>
      </c>
    </row>
    <row r="2748" spans="1:17" x14ac:dyDescent="0.25">
      <c r="A2748">
        <v>0</v>
      </c>
      <c r="B2748" t="s">
        <v>41</v>
      </c>
      <c r="C2748" t="s">
        <v>36</v>
      </c>
      <c r="D2748" t="s">
        <v>84</v>
      </c>
      <c r="E2748" t="s">
        <v>20</v>
      </c>
      <c r="F2748" t="s">
        <v>74</v>
      </c>
      <c r="J2748">
        <v>0.25</v>
      </c>
      <c r="K2748">
        <v>0.33</v>
      </c>
      <c r="M2748" t="s">
        <v>75</v>
      </c>
      <c r="N2748" t="s">
        <v>24</v>
      </c>
      <c r="O2748" t="s">
        <v>29</v>
      </c>
      <c r="P2748">
        <v>2500</v>
      </c>
      <c r="Q2748" t="str">
        <f>VLOOKUP(A2748&amp;C2748&amp;D2748,Sheet2!$A$1:$AX$1496,23,FALSE)</f>
        <v>LocationType.BarRestaurant:0.2;LocationType.Park:0.1;LocationType.Recreation:0.15;LocationType.Accommodation:0.55;</v>
      </c>
    </row>
    <row r="2749" spans="1:17" x14ac:dyDescent="0.25">
      <c r="A2749">
        <v>0</v>
      </c>
      <c r="B2749" t="s">
        <v>41</v>
      </c>
      <c r="C2749" t="s">
        <v>36</v>
      </c>
      <c r="D2749" t="s">
        <v>84</v>
      </c>
      <c r="E2749" t="s">
        <v>30</v>
      </c>
      <c r="F2749" t="s">
        <v>26</v>
      </c>
      <c r="H2749" t="s">
        <v>27</v>
      </c>
      <c r="I2749">
        <v>1</v>
      </c>
      <c r="J2749">
        <v>0.5</v>
      </c>
      <c r="K2749">
        <v>1.5</v>
      </c>
      <c r="M2749" t="s">
        <v>24</v>
      </c>
    </row>
    <row r="2750" spans="1:17" x14ac:dyDescent="0.25">
      <c r="A2750">
        <v>0</v>
      </c>
      <c r="B2750" t="s">
        <v>41</v>
      </c>
      <c r="C2750" t="s">
        <v>36</v>
      </c>
      <c r="D2750" t="s">
        <v>84</v>
      </c>
      <c r="E2750" t="s">
        <v>20</v>
      </c>
      <c r="F2750" t="s">
        <v>74</v>
      </c>
      <c r="J2750">
        <v>0.25</v>
      </c>
      <c r="K2750">
        <v>0.33</v>
      </c>
      <c r="M2750" t="s">
        <v>75</v>
      </c>
      <c r="N2750" t="s">
        <v>24</v>
      </c>
      <c r="O2750" t="s">
        <v>21</v>
      </c>
    </row>
    <row r="2751" spans="1:17" x14ac:dyDescent="0.25">
      <c r="A2751">
        <v>0</v>
      </c>
      <c r="B2751" t="s">
        <v>41</v>
      </c>
      <c r="C2751" t="s">
        <v>36</v>
      </c>
      <c r="D2751" t="s">
        <v>84</v>
      </c>
      <c r="E2751" t="s">
        <v>18</v>
      </c>
      <c r="F2751" t="s">
        <v>31</v>
      </c>
      <c r="G2751">
        <v>24</v>
      </c>
      <c r="M2751" t="s">
        <v>21</v>
      </c>
    </row>
    <row r="2752" spans="1:17" x14ac:dyDescent="0.25">
      <c r="A2752">
        <v>0</v>
      </c>
      <c r="B2752" t="s">
        <v>91</v>
      </c>
      <c r="C2752" t="s">
        <v>36</v>
      </c>
      <c r="D2752" t="s">
        <v>84</v>
      </c>
      <c r="E2752" t="s">
        <v>18</v>
      </c>
      <c r="F2752" t="s">
        <v>26</v>
      </c>
      <c r="H2752" t="s">
        <v>27</v>
      </c>
      <c r="I2752">
        <v>6.5</v>
      </c>
      <c r="J2752">
        <v>6</v>
      </c>
      <c r="K2752">
        <v>7</v>
      </c>
      <c r="M2752" t="s">
        <v>21</v>
      </c>
    </row>
    <row r="2753" spans="1:17" x14ac:dyDescent="0.25">
      <c r="A2753">
        <v>0</v>
      </c>
      <c r="B2753" t="s">
        <v>91</v>
      </c>
      <c r="C2753" t="s">
        <v>36</v>
      </c>
      <c r="D2753" t="s">
        <v>84</v>
      </c>
      <c r="E2753" t="s">
        <v>20</v>
      </c>
      <c r="F2753" t="s">
        <v>74</v>
      </c>
      <c r="J2753">
        <v>0.25</v>
      </c>
      <c r="K2753">
        <v>0.33</v>
      </c>
      <c r="M2753" t="s">
        <v>75</v>
      </c>
      <c r="N2753" t="s">
        <v>21</v>
      </c>
      <c r="O2753" t="s">
        <v>32</v>
      </c>
    </row>
    <row r="2754" spans="1:17" x14ac:dyDescent="0.25">
      <c r="A2754">
        <v>0</v>
      </c>
      <c r="B2754" t="s">
        <v>91</v>
      </c>
      <c r="C2754" t="s">
        <v>36</v>
      </c>
      <c r="D2754" t="s">
        <v>84</v>
      </c>
      <c r="E2754" t="s">
        <v>33</v>
      </c>
      <c r="F2754" t="s">
        <v>26</v>
      </c>
      <c r="H2754" t="s">
        <v>19</v>
      </c>
      <c r="J2754">
        <v>3</v>
      </c>
      <c r="K2754">
        <v>4</v>
      </c>
      <c r="M2754" t="s">
        <v>32</v>
      </c>
    </row>
    <row r="2755" spans="1:17" x14ac:dyDescent="0.25">
      <c r="A2755">
        <v>0</v>
      </c>
      <c r="B2755" t="s">
        <v>91</v>
      </c>
      <c r="C2755" t="s">
        <v>36</v>
      </c>
      <c r="D2755" t="s">
        <v>84</v>
      </c>
      <c r="E2755" t="s">
        <v>34</v>
      </c>
      <c r="F2755" t="s">
        <v>26</v>
      </c>
      <c r="H2755" t="s">
        <v>19</v>
      </c>
      <c r="J2755">
        <v>0.5</v>
      </c>
      <c r="K2755">
        <v>0.75</v>
      </c>
      <c r="M2755" t="s">
        <v>24</v>
      </c>
    </row>
    <row r="2756" spans="1:17" x14ac:dyDescent="0.25">
      <c r="A2756">
        <v>0</v>
      </c>
      <c r="B2756" t="s">
        <v>91</v>
      </c>
      <c r="C2756" t="s">
        <v>36</v>
      </c>
      <c r="D2756" t="s">
        <v>84</v>
      </c>
      <c r="E2756" t="s">
        <v>33</v>
      </c>
      <c r="F2756" t="s">
        <v>26</v>
      </c>
      <c r="H2756" t="s">
        <v>27</v>
      </c>
      <c r="I2756">
        <v>4</v>
      </c>
      <c r="J2756">
        <v>3</v>
      </c>
      <c r="K2756">
        <v>5.5</v>
      </c>
      <c r="M2756" t="s">
        <v>32</v>
      </c>
    </row>
    <row r="2757" spans="1:17" x14ac:dyDescent="0.25">
      <c r="A2757">
        <v>0</v>
      </c>
      <c r="B2757" t="s">
        <v>91</v>
      </c>
      <c r="C2757" t="s">
        <v>36</v>
      </c>
      <c r="D2757" t="s">
        <v>84</v>
      </c>
      <c r="E2757" t="s">
        <v>20</v>
      </c>
      <c r="F2757" t="s">
        <v>74</v>
      </c>
      <c r="J2757">
        <v>0.25</v>
      </c>
      <c r="K2757">
        <v>0.33</v>
      </c>
      <c r="M2757" t="s">
        <v>75</v>
      </c>
      <c r="N2757" t="s">
        <v>24</v>
      </c>
      <c r="O2757" t="s">
        <v>21</v>
      </c>
    </row>
    <row r="2758" spans="1:17" x14ac:dyDescent="0.25">
      <c r="A2758">
        <v>0</v>
      </c>
      <c r="B2758" t="s">
        <v>91</v>
      </c>
      <c r="C2758" t="s">
        <v>36</v>
      </c>
      <c r="D2758" t="s">
        <v>84</v>
      </c>
      <c r="E2758" t="s">
        <v>18</v>
      </c>
      <c r="F2758" t="s">
        <v>26</v>
      </c>
      <c r="H2758" t="s">
        <v>19</v>
      </c>
      <c r="I2758">
        <v>0.54</v>
      </c>
      <c r="J2758">
        <v>0.08</v>
      </c>
      <c r="K2758">
        <v>0.25</v>
      </c>
      <c r="M2758" t="s">
        <v>24</v>
      </c>
    </row>
    <row r="2759" spans="1:17" x14ac:dyDescent="0.25">
      <c r="A2759">
        <v>0</v>
      </c>
      <c r="B2759" t="s">
        <v>91</v>
      </c>
      <c r="C2759" t="s">
        <v>36</v>
      </c>
      <c r="D2759" t="s">
        <v>84</v>
      </c>
      <c r="E2759" t="s">
        <v>20</v>
      </c>
      <c r="F2759" t="s">
        <v>74</v>
      </c>
      <c r="J2759">
        <v>0.25</v>
      </c>
      <c r="K2759">
        <v>0.33</v>
      </c>
      <c r="M2759" t="s">
        <v>75</v>
      </c>
      <c r="N2759" t="s">
        <v>24</v>
      </c>
      <c r="O2759" t="s">
        <v>62</v>
      </c>
      <c r="Q2759" t="str">
        <f>VLOOKUP(A2759&amp;C2759&amp;D2759,Sheet2!$A$1:$AA$177,11,FALSE)</f>
        <v>LocationType.Retail: 0.084;LocationType.Supermarket: 0.25;LocationType.FoodBeverage: 0.21;LocationType.Mall: 0.056;LocationType.Pharmacy: 0.05;LocationType.Accommodation: 0.35;</v>
      </c>
    </row>
    <row r="2760" spans="1:17" x14ac:dyDescent="0.25">
      <c r="A2760">
        <v>0</v>
      </c>
      <c r="B2760" t="s">
        <v>91</v>
      </c>
      <c r="C2760" t="s">
        <v>36</v>
      </c>
      <c r="D2760" t="s">
        <v>84</v>
      </c>
      <c r="E2760" t="s">
        <v>25</v>
      </c>
      <c r="F2760" t="s">
        <v>26</v>
      </c>
      <c r="H2760" t="s">
        <v>27</v>
      </c>
      <c r="I2760">
        <v>0.54</v>
      </c>
      <c r="J2760">
        <v>0.25</v>
      </c>
      <c r="K2760">
        <v>0.75</v>
      </c>
      <c r="M2760" t="s">
        <v>24</v>
      </c>
    </row>
    <row r="2761" spans="1:17" x14ac:dyDescent="0.25">
      <c r="A2761">
        <v>0</v>
      </c>
      <c r="B2761" t="s">
        <v>91</v>
      </c>
      <c r="C2761" t="s">
        <v>36</v>
      </c>
      <c r="D2761" t="s">
        <v>84</v>
      </c>
      <c r="E2761" t="s">
        <v>20</v>
      </c>
      <c r="F2761" t="s">
        <v>74</v>
      </c>
      <c r="I2761">
        <v>0.54</v>
      </c>
      <c r="J2761">
        <v>0.16</v>
      </c>
      <c r="K2761">
        <v>0.25</v>
      </c>
      <c r="M2761" t="s">
        <v>75</v>
      </c>
      <c r="N2761" t="s">
        <v>24</v>
      </c>
      <c r="O2761" t="s">
        <v>21</v>
      </c>
    </row>
    <row r="2762" spans="1:17" x14ac:dyDescent="0.25">
      <c r="A2762">
        <v>0</v>
      </c>
      <c r="B2762" t="s">
        <v>91</v>
      </c>
      <c r="C2762" t="s">
        <v>36</v>
      </c>
      <c r="D2762" t="s">
        <v>84</v>
      </c>
      <c r="E2762" t="s">
        <v>28</v>
      </c>
      <c r="F2762" t="s">
        <v>26</v>
      </c>
      <c r="H2762" t="s">
        <v>27</v>
      </c>
      <c r="I2762">
        <v>0.75</v>
      </c>
      <c r="J2762">
        <v>0.5</v>
      </c>
      <c r="K2762">
        <v>1</v>
      </c>
      <c r="M2762" t="s">
        <v>21</v>
      </c>
    </row>
    <row r="2763" spans="1:17" x14ac:dyDescent="0.25">
      <c r="A2763">
        <v>0</v>
      </c>
      <c r="B2763" t="s">
        <v>91</v>
      </c>
      <c r="C2763" t="s">
        <v>36</v>
      </c>
      <c r="D2763" t="s">
        <v>84</v>
      </c>
      <c r="E2763" t="s">
        <v>20</v>
      </c>
      <c r="F2763" t="s">
        <v>74</v>
      </c>
      <c r="J2763">
        <v>0.25</v>
      </c>
      <c r="K2763">
        <v>0.33</v>
      </c>
      <c r="M2763" t="s">
        <v>75</v>
      </c>
      <c r="N2763" t="s">
        <v>24</v>
      </c>
      <c r="O2763" t="s">
        <v>29</v>
      </c>
      <c r="P2763">
        <v>2500</v>
      </c>
      <c r="Q2763" t="str">
        <f>VLOOKUP(A2763&amp;C2763&amp;D2763,Sheet2!$A$1:$AX$1496,23,FALSE)</f>
        <v>LocationType.BarRestaurant:0.2;LocationType.Park:0.1;LocationType.Recreation:0.15;LocationType.Accommodation:0.55;</v>
      </c>
    </row>
    <row r="2764" spans="1:17" x14ac:dyDescent="0.25">
      <c r="A2764">
        <v>0</v>
      </c>
      <c r="B2764" t="s">
        <v>91</v>
      </c>
      <c r="C2764" t="s">
        <v>36</v>
      </c>
      <c r="D2764" t="s">
        <v>84</v>
      </c>
      <c r="E2764" t="s">
        <v>30</v>
      </c>
      <c r="F2764" t="s">
        <v>26</v>
      </c>
      <c r="H2764" t="s">
        <v>27</v>
      </c>
      <c r="I2764">
        <v>1</v>
      </c>
      <c r="J2764">
        <v>0.5</v>
      </c>
      <c r="K2764">
        <v>1.5</v>
      </c>
      <c r="M2764" t="s">
        <v>24</v>
      </c>
    </row>
    <row r="2765" spans="1:17" x14ac:dyDescent="0.25">
      <c r="A2765">
        <v>0</v>
      </c>
      <c r="B2765" t="s">
        <v>91</v>
      </c>
      <c r="C2765" t="s">
        <v>36</v>
      </c>
      <c r="D2765" t="s">
        <v>84</v>
      </c>
      <c r="E2765" t="s">
        <v>20</v>
      </c>
      <c r="F2765" t="s">
        <v>74</v>
      </c>
      <c r="J2765">
        <v>0.25</v>
      </c>
      <c r="K2765">
        <v>0.33</v>
      </c>
      <c r="M2765" t="s">
        <v>75</v>
      </c>
      <c r="N2765" t="s">
        <v>24</v>
      </c>
      <c r="O2765" t="s">
        <v>21</v>
      </c>
    </row>
    <row r="2766" spans="1:17" x14ac:dyDescent="0.25">
      <c r="A2766">
        <v>0</v>
      </c>
      <c r="B2766" t="s">
        <v>91</v>
      </c>
      <c r="C2766" t="s">
        <v>36</v>
      </c>
      <c r="D2766" t="s">
        <v>84</v>
      </c>
      <c r="E2766" t="s">
        <v>18</v>
      </c>
      <c r="F2766" t="s">
        <v>31</v>
      </c>
      <c r="G2766">
        <v>24</v>
      </c>
      <c r="M2766" t="s">
        <v>21</v>
      </c>
    </row>
    <row r="2767" spans="1:17" x14ac:dyDescent="0.25">
      <c r="A2767">
        <v>0</v>
      </c>
      <c r="B2767" t="s">
        <v>43</v>
      </c>
      <c r="C2767" t="s">
        <v>36</v>
      </c>
      <c r="D2767" t="s">
        <v>84</v>
      </c>
      <c r="E2767" t="s">
        <v>18</v>
      </c>
      <c r="F2767" t="s">
        <v>26</v>
      </c>
      <c r="H2767" t="s">
        <v>27</v>
      </c>
      <c r="I2767">
        <v>6.5</v>
      </c>
      <c r="J2767">
        <v>6</v>
      </c>
      <c r="K2767">
        <v>7</v>
      </c>
      <c r="M2767" t="s">
        <v>21</v>
      </c>
    </row>
    <row r="2768" spans="1:17" x14ac:dyDescent="0.25">
      <c r="A2768">
        <v>0</v>
      </c>
      <c r="B2768" t="s">
        <v>43</v>
      </c>
      <c r="C2768" t="s">
        <v>36</v>
      </c>
      <c r="D2768" t="s">
        <v>84</v>
      </c>
      <c r="E2768" t="s">
        <v>20</v>
      </c>
      <c r="F2768" t="s">
        <v>74</v>
      </c>
      <c r="J2768">
        <v>0.25</v>
      </c>
      <c r="K2768">
        <v>0.33</v>
      </c>
      <c r="M2768" t="s">
        <v>75</v>
      </c>
      <c r="N2768" t="s">
        <v>21</v>
      </c>
      <c r="O2768" t="s">
        <v>32</v>
      </c>
    </row>
    <row r="2769" spans="1:17" x14ac:dyDescent="0.25">
      <c r="A2769">
        <v>0</v>
      </c>
      <c r="B2769" t="s">
        <v>43</v>
      </c>
      <c r="C2769" t="s">
        <v>36</v>
      </c>
      <c r="D2769" t="s">
        <v>84</v>
      </c>
      <c r="E2769" t="s">
        <v>33</v>
      </c>
      <c r="F2769" t="s">
        <v>26</v>
      </c>
      <c r="H2769" t="s">
        <v>19</v>
      </c>
      <c r="J2769">
        <v>3</v>
      </c>
      <c r="K2769">
        <v>4</v>
      </c>
      <c r="M2769" t="s">
        <v>32</v>
      </c>
    </row>
    <row r="2770" spans="1:17" x14ac:dyDescent="0.25">
      <c r="A2770">
        <v>0</v>
      </c>
      <c r="B2770" t="s">
        <v>43</v>
      </c>
      <c r="C2770" t="s">
        <v>36</v>
      </c>
      <c r="D2770" t="s">
        <v>84</v>
      </c>
      <c r="E2770" t="s">
        <v>34</v>
      </c>
      <c r="F2770" t="s">
        <v>26</v>
      </c>
      <c r="H2770" t="s">
        <v>19</v>
      </c>
      <c r="J2770">
        <v>0.5</v>
      </c>
      <c r="K2770">
        <v>0.75</v>
      </c>
      <c r="M2770" t="s">
        <v>24</v>
      </c>
    </row>
    <row r="2771" spans="1:17" x14ac:dyDescent="0.25">
      <c r="A2771">
        <v>0</v>
      </c>
      <c r="B2771" t="s">
        <v>43</v>
      </c>
      <c r="C2771" t="s">
        <v>36</v>
      </c>
      <c r="D2771" t="s">
        <v>84</v>
      </c>
      <c r="E2771" t="s">
        <v>33</v>
      </c>
      <c r="F2771" t="s">
        <v>26</v>
      </c>
      <c r="H2771" t="s">
        <v>27</v>
      </c>
      <c r="I2771">
        <v>4</v>
      </c>
      <c r="J2771">
        <v>3</v>
      </c>
      <c r="K2771">
        <v>5.5</v>
      </c>
      <c r="M2771" t="s">
        <v>32</v>
      </c>
    </row>
    <row r="2772" spans="1:17" x14ac:dyDescent="0.25">
      <c r="A2772">
        <v>0</v>
      </c>
      <c r="B2772" t="s">
        <v>43</v>
      </c>
      <c r="C2772" t="s">
        <v>36</v>
      </c>
      <c r="D2772" t="s">
        <v>84</v>
      </c>
      <c r="E2772" t="s">
        <v>20</v>
      </c>
      <c r="F2772" t="s">
        <v>74</v>
      </c>
      <c r="J2772">
        <v>0.25</v>
      </c>
      <c r="K2772">
        <v>0.33</v>
      </c>
      <c r="M2772" t="s">
        <v>75</v>
      </c>
      <c r="N2772" t="s">
        <v>24</v>
      </c>
      <c r="O2772" t="s">
        <v>21</v>
      </c>
    </row>
    <row r="2773" spans="1:17" x14ac:dyDescent="0.25">
      <c r="A2773">
        <v>0</v>
      </c>
      <c r="B2773" t="s">
        <v>43</v>
      </c>
      <c r="C2773" t="s">
        <v>36</v>
      </c>
      <c r="D2773" t="s">
        <v>84</v>
      </c>
      <c r="E2773" t="s">
        <v>18</v>
      </c>
      <c r="F2773" t="s">
        <v>26</v>
      </c>
      <c r="H2773" t="s">
        <v>19</v>
      </c>
      <c r="I2773">
        <v>0.54</v>
      </c>
      <c r="J2773">
        <v>0.08</v>
      </c>
      <c r="K2773">
        <v>0.25</v>
      </c>
      <c r="M2773" t="s">
        <v>24</v>
      </c>
    </row>
    <row r="2774" spans="1:17" x14ac:dyDescent="0.25">
      <c r="A2774">
        <v>0</v>
      </c>
      <c r="B2774" t="s">
        <v>43</v>
      </c>
      <c r="C2774" t="s">
        <v>36</v>
      </c>
      <c r="D2774" t="s">
        <v>84</v>
      </c>
      <c r="E2774" t="s">
        <v>20</v>
      </c>
      <c r="F2774" t="s">
        <v>74</v>
      </c>
      <c r="J2774">
        <v>0.25</v>
      </c>
      <c r="K2774">
        <v>0.33</v>
      </c>
      <c r="M2774" t="s">
        <v>75</v>
      </c>
      <c r="N2774" t="s">
        <v>24</v>
      </c>
      <c r="O2774" t="s">
        <v>62</v>
      </c>
      <c r="Q2774" t="str">
        <f>VLOOKUP(A2774&amp;C2774&amp;D2774,Sheet2!$A$1:$AA$177,11,FALSE)</f>
        <v>LocationType.Retail: 0.084;LocationType.Supermarket: 0.25;LocationType.FoodBeverage: 0.21;LocationType.Mall: 0.056;LocationType.Pharmacy: 0.05;LocationType.Accommodation: 0.35;</v>
      </c>
    </row>
    <row r="2775" spans="1:17" x14ac:dyDescent="0.25">
      <c r="A2775">
        <v>0</v>
      </c>
      <c r="B2775" t="s">
        <v>43</v>
      </c>
      <c r="C2775" t="s">
        <v>36</v>
      </c>
      <c r="D2775" t="s">
        <v>84</v>
      </c>
      <c r="E2775" t="s">
        <v>25</v>
      </c>
      <c r="F2775" t="s">
        <v>26</v>
      </c>
      <c r="H2775" t="s">
        <v>27</v>
      </c>
      <c r="I2775">
        <v>0.54</v>
      </c>
      <c r="J2775">
        <v>0.25</v>
      </c>
      <c r="K2775">
        <v>0.75</v>
      </c>
      <c r="M2775" t="s">
        <v>24</v>
      </c>
    </row>
    <row r="2776" spans="1:17" x14ac:dyDescent="0.25">
      <c r="A2776">
        <v>0</v>
      </c>
      <c r="B2776" t="s">
        <v>43</v>
      </c>
      <c r="C2776" t="s">
        <v>36</v>
      </c>
      <c r="D2776" t="s">
        <v>84</v>
      </c>
      <c r="E2776" t="s">
        <v>20</v>
      </c>
      <c r="F2776" t="s">
        <v>74</v>
      </c>
      <c r="I2776">
        <v>0.54</v>
      </c>
      <c r="J2776">
        <v>0.16</v>
      </c>
      <c r="K2776">
        <v>0.25</v>
      </c>
      <c r="M2776" t="s">
        <v>75</v>
      </c>
      <c r="N2776" t="s">
        <v>24</v>
      </c>
      <c r="O2776" t="s">
        <v>21</v>
      </c>
    </row>
    <row r="2777" spans="1:17" x14ac:dyDescent="0.25">
      <c r="A2777">
        <v>0</v>
      </c>
      <c r="B2777" t="s">
        <v>43</v>
      </c>
      <c r="C2777" t="s">
        <v>36</v>
      </c>
      <c r="D2777" t="s">
        <v>84</v>
      </c>
      <c r="E2777" t="s">
        <v>28</v>
      </c>
      <c r="F2777" t="s">
        <v>26</v>
      </c>
      <c r="H2777" t="s">
        <v>27</v>
      </c>
      <c r="I2777">
        <v>0.75</v>
      </c>
      <c r="J2777">
        <v>0.5</v>
      </c>
      <c r="K2777">
        <v>1</v>
      </c>
      <c r="M2777" t="s">
        <v>21</v>
      </c>
    </row>
    <row r="2778" spans="1:17" x14ac:dyDescent="0.25">
      <c r="A2778">
        <v>0</v>
      </c>
      <c r="B2778" t="s">
        <v>43</v>
      </c>
      <c r="C2778" t="s">
        <v>36</v>
      </c>
      <c r="D2778" t="s">
        <v>84</v>
      </c>
      <c r="E2778" t="s">
        <v>20</v>
      </c>
      <c r="F2778" t="s">
        <v>74</v>
      </c>
      <c r="J2778">
        <v>0.25</v>
      </c>
      <c r="K2778">
        <v>0.33</v>
      </c>
      <c r="M2778" t="s">
        <v>75</v>
      </c>
      <c r="N2778" t="s">
        <v>24</v>
      </c>
      <c r="O2778" t="s">
        <v>29</v>
      </c>
      <c r="P2778">
        <v>2500</v>
      </c>
      <c r="Q2778" t="str">
        <f>VLOOKUP(A2778&amp;C2778&amp;D2778,Sheet2!$A$1:$AX$1496,23,FALSE)</f>
        <v>LocationType.BarRestaurant:0.2;LocationType.Park:0.1;LocationType.Recreation:0.15;LocationType.Accommodation:0.55;</v>
      </c>
    </row>
    <row r="2779" spans="1:17" x14ac:dyDescent="0.25">
      <c r="A2779">
        <v>0</v>
      </c>
      <c r="B2779" t="s">
        <v>43</v>
      </c>
      <c r="C2779" t="s">
        <v>36</v>
      </c>
      <c r="D2779" t="s">
        <v>84</v>
      </c>
      <c r="E2779" t="s">
        <v>30</v>
      </c>
      <c r="F2779" t="s">
        <v>26</v>
      </c>
      <c r="H2779" t="s">
        <v>27</v>
      </c>
      <c r="I2779">
        <v>1</v>
      </c>
      <c r="J2779">
        <v>0.5</v>
      </c>
      <c r="K2779">
        <v>1.5</v>
      </c>
      <c r="M2779" t="s">
        <v>24</v>
      </c>
    </row>
    <row r="2780" spans="1:17" x14ac:dyDescent="0.25">
      <c r="A2780">
        <v>0</v>
      </c>
      <c r="B2780" t="s">
        <v>43</v>
      </c>
      <c r="C2780" t="s">
        <v>36</v>
      </c>
      <c r="D2780" t="s">
        <v>84</v>
      </c>
      <c r="E2780" t="s">
        <v>20</v>
      </c>
      <c r="F2780" t="s">
        <v>74</v>
      </c>
      <c r="J2780">
        <v>0.25</v>
      </c>
      <c r="K2780">
        <v>0.33</v>
      </c>
      <c r="M2780" t="s">
        <v>75</v>
      </c>
      <c r="N2780" t="s">
        <v>24</v>
      </c>
      <c r="O2780" t="s">
        <v>21</v>
      </c>
    </row>
    <row r="2781" spans="1:17" x14ac:dyDescent="0.25">
      <c r="A2781">
        <v>0</v>
      </c>
      <c r="B2781" t="s">
        <v>43</v>
      </c>
      <c r="C2781" t="s">
        <v>36</v>
      </c>
      <c r="D2781" t="s">
        <v>84</v>
      </c>
      <c r="E2781" t="s">
        <v>18</v>
      </c>
      <c r="F2781" t="s">
        <v>31</v>
      </c>
      <c r="G2781">
        <v>24</v>
      </c>
      <c r="M2781" t="s">
        <v>21</v>
      </c>
    </row>
    <row r="2782" spans="1:17" x14ac:dyDescent="0.25">
      <c r="A2782">
        <v>0</v>
      </c>
      <c r="B2782" t="s">
        <v>44</v>
      </c>
      <c r="C2782" t="s">
        <v>36</v>
      </c>
      <c r="D2782" t="s">
        <v>84</v>
      </c>
      <c r="E2782" t="s">
        <v>18</v>
      </c>
      <c r="F2782" t="s">
        <v>26</v>
      </c>
      <c r="H2782" t="s">
        <v>27</v>
      </c>
      <c r="I2782">
        <v>6.5</v>
      </c>
      <c r="J2782">
        <v>6</v>
      </c>
      <c r="K2782">
        <v>7</v>
      </c>
      <c r="M2782" t="s">
        <v>21</v>
      </c>
    </row>
    <row r="2783" spans="1:17" x14ac:dyDescent="0.25">
      <c r="A2783">
        <v>0</v>
      </c>
      <c r="B2783" t="s">
        <v>44</v>
      </c>
      <c r="C2783" t="s">
        <v>36</v>
      </c>
      <c r="D2783" t="s">
        <v>84</v>
      </c>
      <c r="E2783" t="s">
        <v>20</v>
      </c>
      <c r="F2783" t="s">
        <v>74</v>
      </c>
      <c r="J2783">
        <v>0.25</v>
      </c>
      <c r="K2783">
        <v>0.33</v>
      </c>
      <c r="M2783" t="s">
        <v>75</v>
      </c>
      <c r="N2783" t="s">
        <v>21</v>
      </c>
      <c r="O2783" t="s">
        <v>21</v>
      </c>
    </row>
    <row r="2784" spans="1:17" x14ac:dyDescent="0.25">
      <c r="A2784">
        <v>0</v>
      </c>
      <c r="B2784" t="s">
        <v>44</v>
      </c>
      <c r="C2784" t="s">
        <v>36</v>
      </c>
      <c r="D2784" t="s">
        <v>84</v>
      </c>
      <c r="E2784" t="s">
        <v>18</v>
      </c>
      <c r="F2784" t="s">
        <v>26</v>
      </c>
      <c r="H2784" t="s">
        <v>19</v>
      </c>
      <c r="J2784">
        <v>3</v>
      </c>
      <c r="K2784">
        <v>4</v>
      </c>
      <c r="M2784" t="s">
        <v>32</v>
      </c>
    </row>
    <row r="2785" spans="1:17" x14ac:dyDescent="0.25">
      <c r="A2785">
        <v>0</v>
      </c>
      <c r="B2785" t="s">
        <v>44</v>
      </c>
      <c r="C2785" t="s">
        <v>36</v>
      </c>
      <c r="D2785" t="s">
        <v>84</v>
      </c>
      <c r="E2785" t="s">
        <v>34</v>
      </c>
      <c r="F2785" t="s">
        <v>26</v>
      </c>
      <c r="H2785" t="s">
        <v>19</v>
      </c>
      <c r="J2785">
        <v>0.5</v>
      </c>
      <c r="K2785">
        <v>0.75</v>
      </c>
      <c r="M2785" t="s">
        <v>24</v>
      </c>
    </row>
    <row r="2786" spans="1:17" x14ac:dyDescent="0.25">
      <c r="A2786">
        <v>0</v>
      </c>
      <c r="B2786" t="s">
        <v>44</v>
      </c>
      <c r="C2786" t="s">
        <v>36</v>
      </c>
      <c r="D2786" t="s">
        <v>84</v>
      </c>
      <c r="E2786" t="s">
        <v>18</v>
      </c>
      <c r="F2786" t="s">
        <v>26</v>
      </c>
      <c r="H2786" t="s">
        <v>27</v>
      </c>
      <c r="I2786">
        <v>4</v>
      </c>
      <c r="J2786">
        <v>3</v>
      </c>
      <c r="K2786">
        <v>5.5</v>
      </c>
      <c r="M2786" t="s">
        <v>32</v>
      </c>
    </row>
    <row r="2787" spans="1:17" x14ac:dyDescent="0.25">
      <c r="A2787">
        <v>0</v>
      </c>
      <c r="B2787" t="s">
        <v>44</v>
      </c>
      <c r="C2787" t="s">
        <v>36</v>
      </c>
      <c r="D2787" t="s">
        <v>84</v>
      </c>
      <c r="E2787" t="s">
        <v>20</v>
      </c>
      <c r="F2787" t="s">
        <v>74</v>
      </c>
      <c r="J2787">
        <v>0.25</v>
      </c>
      <c r="K2787">
        <v>0.33</v>
      </c>
      <c r="M2787" t="s">
        <v>75</v>
      </c>
      <c r="N2787" t="s">
        <v>24</v>
      </c>
      <c r="O2787" t="s">
        <v>21</v>
      </c>
    </row>
    <row r="2788" spans="1:17" x14ac:dyDescent="0.25">
      <c r="A2788">
        <v>0</v>
      </c>
      <c r="B2788" t="s">
        <v>44</v>
      </c>
      <c r="C2788" t="s">
        <v>36</v>
      </c>
      <c r="D2788" t="s">
        <v>84</v>
      </c>
      <c r="E2788" t="s">
        <v>18</v>
      </c>
      <c r="F2788" t="s">
        <v>26</v>
      </c>
      <c r="H2788" t="s">
        <v>19</v>
      </c>
      <c r="I2788">
        <v>0.54</v>
      </c>
      <c r="J2788">
        <v>0.08</v>
      </c>
      <c r="K2788">
        <v>0.25</v>
      </c>
      <c r="M2788" t="s">
        <v>24</v>
      </c>
    </row>
    <row r="2789" spans="1:17" x14ac:dyDescent="0.25">
      <c r="A2789">
        <v>0</v>
      </c>
      <c r="B2789" t="s">
        <v>44</v>
      </c>
      <c r="C2789" t="s">
        <v>36</v>
      </c>
      <c r="D2789" t="s">
        <v>84</v>
      </c>
      <c r="E2789" t="s">
        <v>20</v>
      </c>
      <c r="F2789" t="s">
        <v>74</v>
      </c>
      <c r="J2789">
        <v>0.25</v>
      </c>
      <c r="K2789">
        <v>0.33</v>
      </c>
      <c r="M2789" t="s">
        <v>75</v>
      </c>
      <c r="N2789" t="s">
        <v>24</v>
      </c>
      <c r="O2789" t="s">
        <v>62</v>
      </c>
      <c r="Q2789" t="str">
        <f>VLOOKUP(A2789&amp;C2789&amp;D2789&amp;B2789,Sheet2!$A$1:$AZ$496,11,FALSE)</f>
        <v>LocationType.Retail: 0;LocationType.Supermarket: 0;LocationType.FoodBeverage: 0;LocationType.Mall: 0;LocationType.Pharmacy: 0.07;LocationType.Accommodation: 0.93;</v>
      </c>
    </row>
    <row r="2790" spans="1:17" x14ac:dyDescent="0.25">
      <c r="A2790">
        <v>0</v>
      </c>
      <c r="B2790" t="s">
        <v>44</v>
      </c>
      <c r="C2790" t="s">
        <v>36</v>
      </c>
      <c r="D2790" t="s">
        <v>84</v>
      </c>
      <c r="E2790" t="s">
        <v>25</v>
      </c>
      <c r="F2790" t="s">
        <v>26</v>
      </c>
      <c r="H2790" t="s">
        <v>27</v>
      </c>
      <c r="I2790">
        <v>0.54</v>
      </c>
      <c r="J2790">
        <v>0.25</v>
      </c>
      <c r="K2790">
        <v>0.75</v>
      </c>
      <c r="M2790" t="s">
        <v>24</v>
      </c>
    </row>
    <row r="2791" spans="1:17" x14ac:dyDescent="0.25">
      <c r="A2791">
        <v>0</v>
      </c>
      <c r="B2791" t="s">
        <v>44</v>
      </c>
      <c r="C2791" t="s">
        <v>36</v>
      </c>
      <c r="D2791" t="s">
        <v>84</v>
      </c>
      <c r="E2791" t="s">
        <v>20</v>
      </c>
      <c r="F2791" t="s">
        <v>74</v>
      </c>
      <c r="I2791">
        <v>0.54</v>
      </c>
      <c r="J2791">
        <v>0.16</v>
      </c>
      <c r="K2791">
        <v>0.25</v>
      </c>
      <c r="M2791" t="s">
        <v>75</v>
      </c>
      <c r="N2791" t="s">
        <v>24</v>
      </c>
      <c r="O2791" t="s">
        <v>21</v>
      </c>
    </row>
    <row r="2792" spans="1:17" x14ac:dyDescent="0.25">
      <c r="A2792">
        <v>0</v>
      </c>
      <c r="B2792" t="s">
        <v>44</v>
      </c>
      <c r="C2792" t="s">
        <v>36</v>
      </c>
      <c r="D2792" t="s">
        <v>84</v>
      </c>
      <c r="E2792" t="s">
        <v>28</v>
      </c>
      <c r="F2792" t="s">
        <v>26</v>
      </c>
      <c r="H2792" t="s">
        <v>27</v>
      </c>
      <c r="I2792">
        <v>0.75</v>
      </c>
      <c r="J2792">
        <v>0.5</v>
      </c>
      <c r="K2792">
        <v>1</v>
      </c>
      <c r="M2792" t="s">
        <v>21</v>
      </c>
    </row>
    <row r="2793" spans="1:17" x14ac:dyDescent="0.25">
      <c r="A2793">
        <v>0</v>
      </c>
      <c r="B2793" t="s">
        <v>44</v>
      </c>
      <c r="C2793" t="s">
        <v>36</v>
      </c>
      <c r="D2793" t="s">
        <v>84</v>
      </c>
      <c r="E2793" t="s">
        <v>18</v>
      </c>
      <c r="F2793" t="s">
        <v>26</v>
      </c>
      <c r="H2793" t="s">
        <v>27</v>
      </c>
      <c r="I2793">
        <v>1</v>
      </c>
      <c r="J2793">
        <v>0.5</v>
      </c>
      <c r="K2793">
        <v>1.5</v>
      </c>
      <c r="M2793" t="s">
        <v>24</v>
      </c>
    </row>
    <row r="2794" spans="1:17" x14ac:dyDescent="0.25">
      <c r="A2794">
        <v>0</v>
      </c>
      <c r="B2794" t="s">
        <v>44</v>
      </c>
      <c r="C2794" t="s">
        <v>36</v>
      </c>
      <c r="D2794" t="s">
        <v>84</v>
      </c>
      <c r="E2794" t="s">
        <v>20</v>
      </c>
      <c r="F2794" t="s">
        <v>74</v>
      </c>
      <c r="J2794">
        <v>0.25</v>
      </c>
      <c r="K2794">
        <v>0.33</v>
      </c>
      <c r="M2794" t="s">
        <v>75</v>
      </c>
      <c r="N2794" t="s">
        <v>24</v>
      </c>
      <c r="O2794" t="s">
        <v>21</v>
      </c>
    </row>
    <row r="2795" spans="1:17" x14ac:dyDescent="0.25">
      <c r="A2795">
        <v>0</v>
      </c>
      <c r="B2795" t="s">
        <v>44</v>
      </c>
      <c r="C2795" t="s">
        <v>36</v>
      </c>
      <c r="D2795" t="s">
        <v>84</v>
      </c>
      <c r="E2795" t="s">
        <v>18</v>
      </c>
      <c r="F2795" t="s">
        <v>31</v>
      </c>
      <c r="G2795">
        <v>24</v>
      </c>
      <c r="M2795" t="s">
        <v>21</v>
      </c>
    </row>
    <row r="2796" spans="1:17" x14ac:dyDescent="0.25">
      <c r="A2796">
        <v>0</v>
      </c>
      <c r="B2796" t="s">
        <v>92</v>
      </c>
      <c r="C2796" t="s">
        <v>36</v>
      </c>
      <c r="D2796" t="s">
        <v>84</v>
      </c>
      <c r="E2796" t="s">
        <v>18</v>
      </c>
      <c r="F2796" t="s">
        <v>26</v>
      </c>
      <c r="H2796" t="s">
        <v>27</v>
      </c>
      <c r="I2796">
        <v>6.5</v>
      </c>
      <c r="J2796">
        <v>6</v>
      </c>
      <c r="K2796">
        <v>7</v>
      </c>
      <c r="M2796" t="s">
        <v>21</v>
      </c>
    </row>
    <row r="2797" spans="1:17" x14ac:dyDescent="0.25">
      <c r="A2797">
        <v>0</v>
      </c>
      <c r="B2797" t="s">
        <v>92</v>
      </c>
      <c r="C2797" t="s">
        <v>36</v>
      </c>
      <c r="D2797" t="s">
        <v>84</v>
      </c>
      <c r="E2797" t="s">
        <v>20</v>
      </c>
      <c r="F2797" t="s">
        <v>74</v>
      </c>
      <c r="J2797">
        <v>0.25</v>
      </c>
      <c r="K2797">
        <v>0.33</v>
      </c>
      <c r="M2797" t="s">
        <v>75</v>
      </c>
      <c r="N2797" t="s">
        <v>21</v>
      </c>
      <c r="O2797" t="s">
        <v>32</v>
      </c>
    </row>
    <row r="2798" spans="1:17" x14ac:dyDescent="0.25">
      <c r="A2798">
        <v>0</v>
      </c>
      <c r="B2798" t="s">
        <v>92</v>
      </c>
      <c r="C2798" t="s">
        <v>36</v>
      </c>
      <c r="D2798" t="s">
        <v>84</v>
      </c>
      <c r="E2798" t="s">
        <v>33</v>
      </c>
      <c r="F2798" t="s">
        <v>26</v>
      </c>
      <c r="H2798" t="s">
        <v>19</v>
      </c>
      <c r="J2798">
        <v>3</v>
      </c>
      <c r="K2798">
        <v>4</v>
      </c>
      <c r="M2798" t="s">
        <v>32</v>
      </c>
    </row>
    <row r="2799" spans="1:17" x14ac:dyDescent="0.25">
      <c r="A2799">
        <v>0</v>
      </c>
      <c r="B2799" t="s">
        <v>92</v>
      </c>
      <c r="C2799" t="s">
        <v>36</v>
      </c>
      <c r="D2799" t="s">
        <v>84</v>
      </c>
      <c r="E2799" t="s">
        <v>34</v>
      </c>
      <c r="F2799" t="s">
        <v>26</v>
      </c>
      <c r="H2799" t="s">
        <v>19</v>
      </c>
      <c r="J2799">
        <v>0.5</v>
      </c>
      <c r="K2799">
        <v>0.75</v>
      </c>
      <c r="M2799" t="s">
        <v>24</v>
      </c>
    </row>
    <row r="2800" spans="1:17" x14ac:dyDescent="0.25">
      <c r="A2800">
        <v>0</v>
      </c>
      <c r="B2800" t="s">
        <v>92</v>
      </c>
      <c r="C2800" t="s">
        <v>36</v>
      </c>
      <c r="D2800" t="s">
        <v>84</v>
      </c>
      <c r="E2800" t="s">
        <v>33</v>
      </c>
      <c r="F2800" t="s">
        <v>26</v>
      </c>
      <c r="H2800" t="s">
        <v>27</v>
      </c>
      <c r="I2800">
        <v>4</v>
      </c>
      <c r="J2800">
        <v>3</v>
      </c>
      <c r="K2800">
        <v>5.5</v>
      </c>
      <c r="M2800" t="s">
        <v>32</v>
      </c>
    </row>
    <row r="2801" spans="1:17" x14ac:dyDescent="0.25">
      <c r="A2801">
        <v>0</v>
      </c>
      <c r="B2801" t="s">
        <v>92</v>
      </c>
      <c r="C2801" t="s">
        <v>36</v>
      </c>
      <c r="D2801" t="s">
        <v>84</v>
      </c>
      <c r="E2801" t="s">
        <v>20</v>
      </c>
      <c r="F2801" t="s">
        <v>74</v>
      </c>
      <c r="J2801">
        <v>0.25</v>
      </c>
      <c r="K2801">
        <v>0.33</v>
      </c>
      <c r="M2801" t="s">
        <v>75</v>
      </c>
      <c r="N2801" t="s">
        <v>24</v>
      </c>
      <c r="O2801" t="s">
        <v>21</v>
      </c>
    </row>
    <row r="2802" spans="1:17" x14ac:dyDescent="0.25">
      <c r="A2802">
        <v>0</v>
      </c>
      <c r="B2802" t="s">
        <v>92</v>
      </c>
      <c r="C2802" t="s">
        <v>36</v>
      </c>
      <c r="D2802" t="s">
        <v>84</v>
      </c>
      <c r="E2802" t="s">
        <v>18</v>
      </c>
      <c r="F2802" t="s">
        <v>26</v>
      </c>
      <c r="H2802" t="s">
        <v>19</v>
      </c>
      <c r="I2802">
        <v>0.54</v>
      </c>
      <c r="J2802">
        <v>0.08</v>
      </c>
      <c r="K2802">
        <v>0.25</v>
      </c>
      <c r="M2802" t="s">
        <v>24</v>
      </c>
    </row>
    <row r="2803" spans="1:17" x14ac:dyDescent="0.25">
      <c r="A2803">
        <v>0</v>
      </c>
      <c r="B2803" t="s">
        <v>92</v>
      </c>
      <c r="C2803" t="s">
        <v>36</v>
      </c>
      <c r="D2803" t="s">
        <v>84</v>
      </c>
      <c r="E2803" t="s">
        <v>20</v>
      </c>
      <c r="F2803" t="s">
        <v>74</v>
      </c>
      <c r="J2803">
        <v>0.25</v>
      </c>
      <c r="K2803">
        <v>0.33</v>
      </c>
      <c r="M2803" t="s">
        <v>75</v>
      </c>
      <c r="N2803" t="s">
        <v>24</v>
      </c>
      <c r="O2803" t="s">
        <v>62</v>
      </c>
      <c r="Q2803" t="str">
        <f>VLOOKUP(A2803&amp;C2803&amp;D2803,Sheet2!$A$1:$AA$177,11,FALSE)</f>
        <v>LocationType.Retail: 0.084;LocationType.Supermarket: 0.25;LocationType.FoodBeverage: 0.21;LocationType.Mall: 0.056;LocationType.Pharmacy: 0.05;LocationType.Accommodation: 0.35;</v>
      </c>
    </row>
    <row r="2804" spans="1:17" x14ac:dyDescent="0.25">
      <c r="A2804">
        <v>0</v>
      </c>
      <c r="B2804" t="s">
        <v>92</v>
      </c>
      <c r="C2804" t="s">
        <v>36</v>
      </c>
      <c r="D2804" t="s">
        <v>84</v>
      </c>
      <c r="E2804" t="s">
        <v>25</v>
      </c>
      <c r="F2804" t="s">
        <v>26</v>
      </c>
      <c r="H2804" t="s">
        <v>27</v>
      </c>
      <c r="I2804">
        <v>0.54</v>
      </c>
      <c r="J2804">
        <v>0.25</v>
      </c>
      <c r="K2804">
        <v>0.75</v>
      </c>
      <c r="M2804" t="s">
        <v>24</v>
      </c>
    </row>
    <row r="2805" spans="1:17" x14ac:dyDescent="0.25">
      <c r="A2805">
        <v>0</v>
      </c>
      <c r="B2805" t="s">
        <v>92</v>
      </c>
      <c r="C2805" t="s">
        <v>36</v>
      </c>
      <c r="D2805" t="s">
        <v>84</v>
      </c>
      <c r="E2805" t="s">
        <v>20</v>
      </c>
      <c r="F2805" t="s">
        <v>74</v>
      </c>
      <c r="I2805">
        <v>0.54</v>
      </c>
      <c r="J2805">
        <v>0.16</v>
      </c>
      <c r="K2805">
        <v>0.25</v>
      </c>
      <c r="M2805" t="s">
        <v>75</v>
      </c>
      <c r="N2805" t="s">
        <v>24</v>
      </c>
      <c r="O2805" t="s">
        <v>21</v>
      </c>
    </row>
    <row r="2806" spans="1:17" x14ac:dyDescent="0.25">
      <c r="A2806">
        <v>0</v>
      </c>
      <c r="B2806" t="s">
        <v>92</v>
      </c>
      <c r="C2806" t="s">
        <v>36</v>
      </c>
      <c r="D2806" t="s">
        <v>84</v>
      </c>
      <c r="E2806" t="s">
        <v>28</v>
      </c>
      <c r="F2806" t="s">
        <v>26</v>
      </c>
      <c r="H2806" t="s">
        <v>27</v>
      </c>
      <c r="I2806">
        <v>0.75</v>
      </c>
      <c r="J2806">
        <v>0.5</v>
      </c>
      <c r="K2806">
        <v>1</v>
      </c>
      <c r="M2806" t="s">
        <v>21</v>
      </c>
    </row>
    <row r="2807" spans="1:17" x14ac:dyDescent="0.25">
      <c r="A2807">
        <v>0</v>
      </c>
      <c r="B2807" t="s">
        <v>92</v>
      </c>
      <c r="C2807" t="s">
        <v>36</v>
      </c>
      <c r="D2807" t="s">
        <v>84</v>
      </c>
      <c r="E2807" t="s">
        <v>20</v>
      </c>
      <c r="F2807" t="s">
        <v>74</v>
      </c>
      <c r="J2807">
        <v>0.25</v>
      </c>
      <c r="K2807">
        <v>0.33</v>
      </c>
      <c r="M2807" t="s">
        <v>75</v>
      </c>
      <c r="N2807" t="s">
        <v>24</v>
      </c>
      <c r="O2807" t="s">
        <v>29</v>
      </c>
      <c r="P2807">
        <v>2500</v>
      </c>
      <c r="Q2807" t="str">
        <f>VLOOKUP(A2807&amp;C2807&amp;D2807,Sheet2!$A$1:$AX$1496,23,FALSE)</f>
        <v>LocationType.BarRestaurant:0.2;LocationType.Park:0.1;LocationType.Recreation:0.15;LocationType.Accommodation:0.55;</v>
      </c>
    </row>
    <row r="2808" spans="1:17" x14ac:dyDescent="0.25">
      <c r="A2808">
        <v>0</v>
      </c>
      <c r="B2808" t="s">
        <v>92</v>
      </c>
      <c r="C2808" t="s">
        <v>36</v>
      </c>
      <c r="D2808" t="s">
        <v>84</v>
      </c>
      <c r="E2808" t="s">
        <v>30</v>
      </c>
      <c r="F2808" t="s">
        <v>26</v>
      </c>
      <c r="H2808" t="s">
        <v>27</v>
      </c>
      <c r="I2808">
        <v>1</v>
      </c>
      <c r="J2808">
        <v>0.5</v>
      </c>
      <c r="K2808">
        <v>1.5</v>
      </c>
      <c r="M2808" t="s">
        <v>24</v>
      </c>
    </row>
    <row r="2809" spans="1:17" x14ac:dyDescent="0.25">
      <c r="A2809">
        <v>0</v>
      </c>
      <c r="B2809" t="s">
        <v>92</v>
      </c>
      <c r="C2809" t="s">
        <v>36</v>
      </c>
      <c r="D2809" t="s">
        <v>84</v>
      </c>
      <c r="E2809" t="s">
        <v>20</v>
      </c>
      <c r="F2809" t="s">
        <v>74</v>
      </c>
      <c r="J2809">
        <v>0.25</v>
      </c>
      <c r="K2809">
        <v>0.33</v>
      </c>
      <c r="M2809" t="s">
        <v>75</v>
      </c>
      <c r="N2809" t="s">
        <v>24</v>
      </c>
      <c r="O2809" t="s">
        <v>21</v>
      </c>
    </row>
    <row r="2810" spans="1:17" x14ac:dyDescent="0.25">
      <c r="A2810">
        <v>0</v>
      </c>
      <c r="B2810" t="s">
        <v>92</v>
      </c>
      <c r="C2810" t="s">
        <v>36</v>
      </c>
      <c r="D2810" t="s">
        <v>84</v>
      </c>
      <c r="E2810" t="s">
        <v>18</v>
      </c>
      <c r="F2810" t="s">
        <v>31</v>
      </c>
      <c r="G2810">
        <v>24</v>
      </c>
      <c r="M2810" t="s">
        <v>21</v>
      </c>
    </row>
    <row r="2811" spans="1:17" x14ac:dyDescent="0.25">
      <c r="A2811">
        <v>0</v>
      </c>
      <c r="B2811" t="s">
        <v>46</v>
      </c>
      <c r="C2811" t="s">
        <v>36</v>
      </c>
      <c r="D2811" t="s">
        <v>84</v>
      </c>
      <c r="E2811" t="s">
        <v>18</v>
      </c>
      <c r="F2811" t="s">
        <v>26</v>
      </c>
      <c r="H2811" t="s">
        <v>27</v>
      </c>
      <c r="I2811">
        <v>6.5</v>
      </c>
      <c r="J2811">
        <v>6</v>
      </c>
      <c r="K2811">
        <v>7</v>
      </c>
      <c r="M2811" t="s">
        <v>21</v>
      </c>
    </row>
    <row r="2812" spans="1:17" x14ac:dyDescent="0.25">
      <c r="A2812">
        <v>0</v>
      </c>
      <c r="B2812" t="s">
        <v>46</v>
      </c>
      <c r="C2812" t="s">
        <v>36</v>
      </c>
      <c r="D2812" t="s">
        <v>84</v>
      </c>
      <c r="E2812" t="s">
        <v>20</v>
      </c>
      <c r="F2812" t="s">
        <v>74</v>
      </c>
      <c r="J2812">
        <v>0.25</v>
      </c>
      <c r="K2812">
        <v>0.33</v>
      </c>
      <c r="M2812" t="s">
        <v>75</v>
      </c>
      <c r="N2812" t="s">
        <v>21</v>
      </c>
      <c r="O2812" t="s">
        <v>32</v>
      </c>
    </row>
    <row r="2813" spans="1:17" x14ac:dyDescent="0.25">
      <c r="A2813">
        <v>0</v>
      </c>
      <c r="B2813" t="s">
        <v>46</v>
      </c>
      <c r="C2813" t="s">
        <v>36</v>
      </c>
      <c r="D2813" t="s">
        <v>84</v>
      </c>
      <c r="E2813" t="s">
        <v>33</v>
      </c>
      <c r="F2813" t="s">
        <v>26</v>
      </c>
      <c r="H2813" t="s">
        <v>19</v>
      </c>
      <c r="J2813">
        <v>3</v>
      </c>
      <c r="K2813">
        <v>4</v>
      </c>
      <c r="M2813" t="s">
        <v>32</v>
      </c>
    </row>
    <row r="2814" spans="1:17" x14ac:dyDescent="0.25">
      <c r="A2814">
        <v>0</v>
      </c>
      <c r="B2814" t="s">
        <v>46</v>
      </c>
      <c r="C2814" t="s">
        <v>36</v>
      </c>
      <c r="D2814" t="s">
        <v>84</v>
      </c>
      <c r="E2814" t="s">
        <v>34</v>
      </c>
      <c r="F2814" t="s">
        <v>26</v>
      </c>
      <c r="H2814" t="s">
        <v>19</v>
      </c>
      <c r="J2814">
        <v>0.5</v>
      </c>
      <c r="K2814">
        <v>0.75</v>
      </c>
      <c r="M2814" t="s">
        <v>24</v>
      </c>
    </row>
    <row r="2815" spans="1:17" x14ac:dyDescent="0.25">
      <c r="A2815">
        <v>0</v>
      </c>
      <c r="B2815" t="s">
        <v>46</v>
      </c>
      <c r="C2815" t="s">
        <v>36</v>
      </c>
      <c r="D2815" t="s">
        <v>84</v>
      </c>
      <c r="E2815" t="s">
        <v>33</v>
      </c>
      <c r="F2815" t="s">
        <v>26</v>
      </c>
      <c r="H2815" t="s">
        <v>27</v>
      </c>
      <c r="I2815">
        <v>4</v>
      </c>
      <c r="J2815">
        <v>3</v>
      </c>
      <c r="K2815">
        <v>5.5</v>
      </c>
      <c r="M2815" t="s">
        <v>32</v>
      </c>
    </row>
    <row r="2816" spans="1:17" x14ac:dyDescent="0.25">
      <c r="A2816">
        <v>0</v>
      </c>
      <c r="B2816" t="s">
        <v>46</v>
      </c>
      <c r="C2816" t="s">
        <v>36</v>
      </c>
      <c r="D2816" t="s">
        <v>84</v>
      </c>
      <c r="E2816" t="s">
        <v>20</v>
      </c>
      <c r="F2816" t="s">
        <v>74</v>
      </c>
      <c r="J2816">
        <v>0.25</v>
      </c>
      <c r="K2816">
        <v>0.33</v>
      </c>
      <c r="M2816" t="s">
        <v>75</v>
      </c>
      <c r="N2816" t="s">
        <v>24</v>
      </c>
      <c r="O2816" t="s">
        <v>21</v>
      </c>
    </row>
    <row r="2817" spans="1:17" x14ac:dyDescent="0.25">
      <c r="A2817">
        <v>0</v>
      </c>
      <c r="B2817" t="s">
        <v>46</v>
      </c>
      <c r="C2817" t="s">
        <v>36</v>
      </c>
      <c r="D2817" t="s">
        <v>84</v>
      </c>
      <c r="E2817" t="s">
        <v>18</v>
      </c>
      <c r="F2817" t="s">
        <v>26</v>
      </c>
      <c r="H2817" t="s">
        <v>19</v>
      </c>
      <c r="I2817">
        <v>0.54</v>
      </c>
      <c r="J2817">
        <v>0.08</v>
      </c>
      <c r="K2817">
        <v>0.25</v>
      </c>
      <c r="M2817" t="s">
        <v>24</v>
      </c>
    </row>
    <row r="2818" spans="1:17" x14ac:dyDescent="0.25">
      <c r="A2818">
        <v>0</v>
      </c>
      <c r="B2818" t="s">
        <v>46</v>
      </c>
      <c r="C2818" t="s">
        <v>36</v>
      </c>
      <c r="D2818" t="s">
        <v>84</v>
      </c>
      <c r="E2818" t="s">
        <v>20</v>
      </c>
      <c r="F2818" t="s">
        <v>74</v>
      </c>
      <c r="J2818">
        <v>0.25</v>
      </c>
      <c r="K2818">
        <v>0.33</v>
      </c>
      <c r="M2818" t="s">
        <v>75</v>
      </c>
      <c r="N2818" t="s">
        <v>24</v>
      </c>
      <c r="O2818" t="s">
        <v>62</v>
      </c>
      <c r="Q2818" t="str">
        <f>VLOOKUP(A2818&amp;C2818&amp;D2818,Sheet2!$A$1:$AA$177,11,FALSE)</f>
        <v>LocationType.Retail: 0.084;LocationType.Supermarket: 0.25;LocationType.FoodBeverage: 0.21;LocationType.Mall: 0.056;LocationType.Pharmacy: 0.05;LocationType.Accommodation: 0.35;</v>
      </c>
    </row>
    <row r="2819" spans="1:17" x14ac:dyDescent="0.25">
      <c r="A2819">
        <v>0</v>
      </c>
      <c r="B2819" t="s">
        <v>46</v>
      </c>
      <c r="C2819" t="s">
        <v>36</v>
      </c>
      <c r="D2819" t="s">
        <v>84</v>
      </c>
      <c r="E2819" t="s">
        <v>25</v>
      </c>
      <c r="F2819" t="s">
        <v>26</v>
      </c>
      <c r="H2819" t="s">
        <v>27</v>
      </c>
      <c r="I2819">
        <v>0.54</v>
      </c>
      <c r="J2819">
        <v>0.25</v>
      </c>
      <c r="K2819">
        <v>0.75</v>
      </c>
      <c r="M2819" t="s">
        <v>24</v>
      </c>
    </row>
    <row r="2820" spans="1:17" x14ac:dyDescent="0.25">
      <c r="A2820">
        <v>0</v>
      </c>
      <c r="B2820" t="s">
        <v>46</v>
      </c>
      <c r="C2820" t="s">
        <v>36</v>
      </c>
      <c r="D2820" t="s">
        <v>84</v>
      </c>
      <c r="E2820" t="s">
        <v>20</v>
      </c>
      <c r="F2820" t="s">
        <v>74</v>
      </c>
      <c r="I2820">
        <v>0.54</v>
      </c>
      <c r="J2820">
        <v>0.16</v>
      </c>
      <c r="K2820">
        <v>0.25</v>
      </c>
      <c r="M2820" t="s">
        <v>75</v>
      </c>
      <c r="N2820" t="s">
        <v>24</v>
      </c>
      <c r="O2820" t="s">
        <v>21</v>
      </c>
    </row>
    <row r="2821" spans="1:17" x14ac:dyDescent="0.25">
      <c r="A2821">
        <v>0</v>
      </c>
      <c r="B2821" t="s">
        <v>46</v>
      </c>
      <c r="C2821" t="s">
        <v>36</v>
      </c>
      <c r="D2821" t="s">
        <v>84</v>
      </c>
      <c r="E2821" t="s">
        <v>28</v>
      </c>
      <c r="F2821" t="s">
        <v>26</v>
      </c>
      <c r="H2821" t="s">
        <v>27</v>
      </c>
      <c r="I2821">
        <v>0.75</v>
      </c>
      <c r="J2821">
        <v>0.5</v>
      </c>
      <c r="K2821">
        <v>1</v>
      </c>
      <c r="M2821" t="s">
        <v>21</v>
      </c>
    </row>
    <row r="2822" spans="1:17" x14ac:dyDescent="0.25">
      <c r="A2822">
        <v>0</v>
      </c>
      <c r="B2822" t="s">
        <v>46</v>
      </c>
      <c r="C2822" t="s">
        <v>36</v>
      </c>
      <c r="D2822" t="s">
        <v>84</v>
      </c>
      <c r="E2822" t="s">
        <v>20</v>
      </c>
      <c r="F2822" t="s">
        <v>74</v>
      </c>
      <c r="J2822">
        <v>0.25</v>
      </c>
      <c r="K2822">
        <v>0.33</v>
      </c>
      <c r="M2822" t="s">
        <v>75</v>
      </c>
      <c r="N2822" t="s">
        <v>24</v>
      </c>
      <c r="O2822" t="s">
        <v>29</v>
      </c>
      <c r="P2822">
        <v>2500</v>
      </c>
      <c r="Q2822" t="str">
        <f>VLOOKUP(A2822&amp;C2822&amp;D2822,Sheet2!$A$1:$AX$1496,23,FALSE)</f>
        <v>LocationType.BarRestaurant:0.2;LocationType.Park:0.1;LocationType.Recreation:0.15;LocationType.Accommodation:0.55;</v>
      </c>
    </row>
    <row r="2823" spans="1:17" x14ac:dyDescent="0.25">
      <c r="A2823">
        <v>0</v>
      </c>
      <c r="B2823" t="s">
        <v>46</v>
      </c>
      <c r="C2823" t="s">
        <v>36</v>
      </c>
      <c r="D2823" t="s">
        <v>84</v>
      </c>
      <c r="E2823" t="s">
        <v>30</v>
      </c>
      <c r="F2823" t="s">
        <v>26</v>
      </c>
      <c r="H2823" t="s">
        <v>27</v>
      </c>
      <c r="I2823">
        <v>1</v>
      </c>
      <c r="J2823">
        <v>0.5</v>
      </c>
      <c r="K2823">
        <v>1.5</v>
      </c>
      <c r="M2823" t="s">
        <v>24</v>
      </c>
    </row>
    <row r="2824" spans="1:17" x14ac:dyDescent="0.25">
      <c r="A2824">
        <v>0</v>
      </c>
      <c r="B2824" t="s">
        <v>46</v>
      </c>
      <c r="C2824" t="s">
        <v>36</v>
      </c>
      <c r="D2824" t="s">
        <v>84</v>
      </c>
      <c r="E2824" t="s">
        <v>20</v>
      </c>
      <c r="F2824" t="s">
        <v>74</v>
      </c>
      <c r="J2824">
        <v>0.25</v>
      </c>
      <c r="K2824">
        <v>0.33</v>
      </c>
      <c r="M2824" t="s">
        <v>75</v>
      </c>
      <c r="N2824" t="s">
        <v>24</v>
      </c>
      <c r="O2824" t="s">
        <v>21</v>
      </c>
    </row>
    <row r="2825" spans="1:17" x14ac:dyDescent="0.25">
      <c r="A2825">
        <v>0</v>
      </c>
      <c r="B2825" t="s">
        <v>46</v>
      </c>
      <c r="C2825" t="s">
        <v>36</v>
      </c>
      <c r="D2825" t="s">
        <v>84</v>
      </c>
      <c r="E2825" t="s">
        <v>18</v>
      </c>
      <c r="F2825" t="s">
        <v>31</v>
      </c>
      <c r="G2825">
        <v>24</v>
      </c>
      <c r="M2825" t="s">
        <v>21</v>
      </c>
    </row>
    <row r="2826" spans="1:17" x14ac:dyDescent="0.25">
      <c r="A2826">
        <v>0</v>
      </c>
      <c r="B2826" t="s">
        <v>47</v>
      </c>
      <c r="C2826" t="s">
        <v>38</v>
      </c>
      <c r="D2826" t="s">
        <v>84</v>
      </c>
      <c r="E2826" t="s">
        <v>48</v>
      </c>
      <c r="F2826" t="s">
        <v>31</v>
      </c>
      <c r="G2826">
        <v>24</v>
      </c>
      <c r="M2826" t="s">
        <v>21</v>
      </c>
      <c r="O2826" t="s">
        <v>62</v>
      </c>
      <c r="Q2826" t="s">
        <v>61</v>
      </c>
    </row>
    <row r="2827" spans="1:17" x14ac:dyDescent="0.25">
      <c r="A2827">
        <v>0</v>
      </c>
      <c r="B2827" t="s">
        <v>49</v>
      </c>
      <c r="C2827" t="s">
        <v>38</v>
      </c>
      <c r="D2827" t="s">
        <v>84</v>
      </c>
      <c r="E2827" t="s">
        <v>50</v>
      </c>
      <c r="F2827" t="s">
        <v>31</v>
      </c>
      <c r="G2827">
        <v>24</v>
      </c>
      <c r="M2827" t="s">
        <v>21</v>
      </c>
      <c r="O2827" t="s">
        <v>62</v>
      </c>
      <c r="Q2827" t="s">
        <v>61</v>
      </c>
    </row>
    <row r="2828" spans="1:17" x14ac:dyDescent="0.25">
      <c r="A2828">
        <v>0</v>
      </c>
      <c r="B2828" t="s">
        <v>46</v>
      </c>
      <c r="C2828" t="s">
        <v>38</v>
      </c>
      <c r="D2828" t="s">
        <v>84</v>
      </c>
      <c r="E2828" t="s">
        <v>18</v>
      </c>
      <c r="F2828" t="s">
        <v>26</v>
      </c>
      <c r="H2828" t="s">
        <v>27</v>
      </c>
      <c r="I2828">
        <v>6.5</v>
      </c>
      <c r="J2828">
        <v>6</v>
      </c>
      <c r="K2828">
        <v>7</v>
      </c>
      <c r="M2828" t="s">
        <v>21</v>
      </c>
    </row>
    <row r="2829" spans="1:17" x14ac:dyDescent="0.25">
      <c r="A2829">
        <v>0</v>
      </c>
      <c r="B2829" t="s">
        <v>46</v>
      </c>
      <c r="C2829" t="s">
        <v>38</v>
      </c>
      <c r="D2829" t="s">
        <v>84</v>
      </c>
      <c r="E2829" t="s">
        <v>20</v>
      </c>
      <c r="F2829" t="s">
        <v>74</v>
      </c>
      <c r="J2829">
        <v>0.25</v>
      </c>
      <c r="K2829">
        <v>0.33</v>
      </c>
      <c r="M2829" t="s">
        <v>75</v>
      </c>
      <c r="N2829" t="s">
        <v>21</v>
      </c>
      <c r="O2829" t="s">
        <v>32</v>
      </c>
    </row>
    <row r="2830" spans="1:17" x14ac:dyDescent="0.25">
      <c r="A2830">
        <v>0</v>
      </c>
      <c r="B2830" t="s">
        <v>46</v>
      </c>
      <c r="C2830" t="s">
        <v>38</v>
      </c>
      <c r="D2830" t="s">
        <v>84</v>
      </c>
      <c r="E2830" t="s">
        <v>33</v>
      </c>
      <c r="F2830" t="s">
        <v>26</v>
      </c>
      <c r="H2830" t="s">
        <v>19</v>
      </c>
      <c r="J2830">
        <v>3</v>
      </c>
      <c r="K2830">
        <v>4</v>
      </c>
      <c r="M2830" t="s">
        <v>32</v>
      </c>
    </row>
    <row r="2831" spans="1:17" x14ac:dyDescent="0.25">
      <c r="A2831">
        <v>0</v>
      </c>
      <c r="B2831" t="s">
        <v>46</v>
      </c>
      <c r="C2831" t="s">
        <v>38</v>
      </c>
      <c r="D2831" t="s">
        <v>84</v>
      </c>
      <c r="E2831" t="s">
        <v>34</v>
      </c>
      <c r="F2831" t="s">
        <v>26</v>
      </c>
      <c r="H2831" t="s">
        <v>19</v>
      </c>
      <c r="J2831">
        <v>0.5</v>
      </c>
      <c r="K2831">
        <v>0.75</v>
      </c>
      <c r="M2831" t="s">
        <v>24</v>
      </c>
    </row>
    <row r="2832" spans="1:17" x14ac:dyDescent="0.25">
      <c r="A2832">
        <v>0</v>
      </c>
      <c r="B2832" t="s">
        <v>46</v>
      </c>
      <c r="C2832" t="s">
        <v>38</v>
      </c>
      <c r="D2832" t="s">
        <v>84</v>
      </c>
      <c r="E2832" t="s">
        <v>33</v>
      </c>
      <c r="F2832" t="s">
        <v>26</v>
      </c>
      <c r="H2832" t="s">
        <v>27</v>
      </c>
      <c r="I2832">
        <v>4</v>
      </c>
      <c r="J2832">
        <v>3</v>
      </c>
      <c r="K2832">
        <v>5.5</v>
      </c>
      <c r="M2832" t="s">
        <v>32</v>
      </c>
    </row>
    <row r="2833" spans="1:17" x14ac:dyDescent="0.25">
      <c r="A2833">
        <v>0</v>
      </c>
      <c r="B2833" t="s">
        <v>46</v>
      </c>
      <c r="C2833" t="s">
        <v>38</v>
      </c>
      <c r="D2833" t="s">
        <v>84</v>
      </c>
      <c r="E2833" t="s">
        <v>20</v>
      </c>
      <c r="F2833" t="s">
        <v>74</v>
      </c>
      <c r="J2833">
        <v>0.25</v>
      </c>
      <c r="K2833">
        <v>0.33</v>
      </c>
      <c r="M2833" t="s">
        <v>75</v>
      </c>
      <c r="N2833" t="s">
        <v>24</v>
      </c>
      <c r="O2833" t="s">
        <v>21</v>
      </c>
    </row>
    <row r="2834" spans="1:17" x14ac:dyDescent="0.25">
      <c r="A2834">
        <v>0</v>
      </c>
      <c r="B2834" t="s">
        <v>46</v>
      </c>
      <c r="C2834" t="s">
        <v>38</v>
      </c>
      <c r="D2834" t="s">
        <v>84</v>
      </c>
      <c r="E2834" t="s">
        <v>18</v>
      </c>
      <c r="F2834" t="s">
        <v>26</v>
      </c>
      <c r="H2834" t="s">
        <v>19</v>
      </c>
      <c r="I2834">
        <v>0.54</v>
      </c>
      <c r="J2834">
        <v>0.08</v>
      </c>
      <c r="K2834">
        <v>0.25</v>
      </c>
      <c r="M2834" t="s">
        <v>24</v>
      </c>
    </row>
    <row r="2835" spans="1:17" x14ac:dyDescent="0.25">
      <c r="A2835">
        <v>0</v>
      </c>
      <c r="B2835" t="s">
        <v>46</v>
      </c>
      <c r="C2835" t="s">
        <v>38</v>
      </c>
      <c r="D2835" t="s">
        <v>84</v>
      </c>
      <c r="E2835" t="s">
        <v>20</v>
      </c>
      <c r="F2835" t="s">
        <v>74</v>
      </c>
      <c r="J2835">
        <v>0.25</v>
      </c>
      <c r="K2835">
        <v>0.33</v>
      </c>
      <c r="M2835" t="s">
        <v>75</v>
      </c>
      <c r="N2835" t="s">
        <v>24</v>
      </c>
      <c r="O2835" t="s">
        <v>62</v>
      </c>
      <c r="Q2835" t="str">
        <f>VLOOKUP(A2835&amp;C2835&amp;D2835,Sheet2!$A$1:$AA$177,11,FALSE)</f>
        <v>LocationType.Retail: 0.084;LocationType.Supermarket: 0.25;LocationType.FoodBeverage: 0.21;LocationType.Mall: 0.056;LocationType.Pharmacy: 0;LocationType.Accommodation: 0.4;</v>
      </c>
    </row>
    <row r="2836" spans="1:17" x14ac:dyDescent="0.25">
      <c r="A2836">
        <v>0</v>
      </c>
      <c r="B2836" t="s">
        <v>46</v>
      </c>
      <c r="C2836" t="s">
        <v>38</v>
      </c>
      <c r="D2836" t="s">
        <v>84</v>
      </c>
      <c r="E2836" t="s">
        <v>25</v>
      </c>
      <c r="F2836" t="s">
        <v>26</v>
      </c>
      <c r="H2836" t="s">
        <v>27</v>
      </c>
      <c r="I2836">
        <v>0.54</v>
      </c>
      <c r="J2836">
        <v>0.25</v>
      </c>
      <c r="K2836">
        <v>0.75</v>
      </c>
      <c r="M2836" t="s">
        <v>24</v>
      </c>
    </row>
    <row r="2837" spans="1:17" x14ac:dyDescent="0.25">
      <c r="A2837">
        <v>0</v>
      </c>
      <c r="B2837" t="s">
        <v>46</v>
      </c>
      <c r="C2837" t="s">
        <v>38</v>
      </c>
      <c r="D2837" t="s">
        <v>84</v>
      </c>
      <c r="E2837" t="s">
        <v>20</v>
      </c>
      <c r="F2837" t="s">
        <v>74</v>
      </c>
      <c r="I2837">
        <v>0.54</v>
      </c>
      <c r="J2837">
        <v>0.16</v>
      </c>
      <c r="K2837">
        <v>0.25</v>
      </c>
      <c r="M2837" t="s">
        <v>75</v>
      </c>
      <c r="N2837" t="s">
        <v>24</v>
      </c>
      <c r="O2837" t="s">
        <v>21</v>
      </c>
    </row>
    <row r="2838" spans="1:17" x14ac:dyDescent="0.25">
      <c r="A2838">
        <v>0</v>
      </c>
      <c r="B2838" t="s">
        <v>46</v>
      </c>
      <c r="C2838" t="s">
        <v>38</v>
      </c>
      <c r="D2838" t="s">
        <v>84</v>
      </c>
      <c r="E2838" t="s">
        <v>28</v>
      </c>
      <c r="F2838" t="s">
        <v>26</v>
      </c>
      <c r="H2838" t="s">
        <v>27</v>
      </c>
      <c r="I2838">
        <v>0.75</v>
      </c>
      <c r="J2838">
        <v>0.5</v>
      </c>
      <c r="K2838">
        <v>1</v>
      </c>
      <c r="M2838" t="s">
        <v>21</v>
      </c>
    </row>
    <row r="2839" spans="1:17" x14ac:dyDescent="0.25">
      <c r="A2839">
        <v>0</v>
      </c>
      <c r="B2839" t="s">
        <v>46</v>
      </c>
      <c r="C2839" t="s">
        <v>38</v>
      </c>
      <c r="D2839" t="s">
        <v>84</v>
      </c>
      <c r="E2839" t="s">
        <v>20</v>
      </c>
      <c r="F2839" t="s">
        <v>74</v>
      </c>
      <c r="J2839">
        <v>0.25</v>
      </c>
      <c r="K2839">
        <v>0.33</v>
      </c>
      <c r="M2839" t="s">
        <v>75</v>
      </c>
      <c r="N2839" t="s">
        <v>24</v>
      </c>
      <c r="O2839" t="s">
        <v>29</v>
      </c>
      <c r="P2839">
        <v>2500</v>
      </c>
      <c r="Q2839" t="str">
        <f>VLOOKUP(A2839&amp;C2839&amp;D2839,Sheet2!$A$1:$AX$1496,23,FALSE)</f>
        <v>LocationType.BarRestaurant:0;LocationType.Park:0.3;LocationType.Recreation:0.15;LocationType.Accommodation:0.55;</v>
      </c>
    </row>
    <row r="2840" spans="1:17" x14ac:dyDescent="0.25">
      <c r="A2840">
        <v>0</v>
      </c>
      <c r="B2840" t="s">
        <v>46</v>
      </c>
      <c r="C2840" t="s">
        <v>38</v>
      </c>
      <c r="D2840" t="s">
        <v>84</v>
      </c>
      <c r="E2840" t="s">
        <v>30</v>
      </c>
      <c r="F2840" t="s">
        <v>26</v>
      </c>
      <c r="H2840" t="s">
        <v>27</v>
      </c>
      <c r="I2840">
        <v>1</v>
      </c>
      <c r="J2840">
        <v>0.5</v>
      </c>
      <c r="K2840">
        <v>1.5</v>
      </c>
      <c r="M2840" t="s">
        <v>24</v>
      </c>
    </row>
    <row r="2841" spans="1:17" x14ac:dyDescent="0.25">
      <c r="A2841">
        <v>0</v>
      </c>
      <c r="B2841" t="s">
        <v>46</v>
      </c>
      <c r="C2841" t="s">
        <v>38</v>
      </c>
      <c r="D2841" t="s">
        <v>84</v>
      </c>
      <c r="E2841" t="s">
        <v>20</v>
      </c>
      <c r="F2841" t="s">
        <v>74</v>
      </c>
      <c r="J2841">
        <v>0.25</v>
      </c>
      <c r="K2841">
        <v>0.33</v>
      </c>
      <c r="M2841" t="s">
        <v>75</v>
      </c>
      <c r="N2841" t="s">
        <v>24</v>
      </c>
      <c r="O2841" t="s">
        <v>21</v>
      </c>
    </row>
    <row r="2842" spans="1:17" x14ac:dyDescent="0.25">
      <c r="A2842">
        <v>0</v>
      </c>
      <c r="B2842" t="s">
        <v>46</v>
      </c>
      <c r="C2842" t="s">
        <v>38</v>
      </c>
      <c r="D2842" t="s">
        <v>84</v>
      </c>
      <c r="E2842" t="s">
        <v>18</v>
      </c>
      <c r="F2842" t="s">
        <v>31</v>
      </c>
      <c r="G2842">
        <v>24</v>
      </c>
      <c r="M2842" t="s">
        <v>21</v>
      </c>
    </row>
    <row r="2843" spans="1:17" x14ac:dyDescent="0.25">
      <c r="A2843">
        <v>0</v>
      </c>
      <c r="B2843" t="s">
        <v>90</v>
      </c>
      <c r="C2843" t="s">
        <v>38</v>
      </c>
      <c r="D2843" t="s">
        <v>84</v>
      </c>
      <c r="E2843" t="s">
        <v>18</v>
      </c>
      <c r="F2843" t="s">
        <v>26</v>
      </c>
      <c r="H2843" t="s">
        <v>27</v>
      </c>
      <c r="I2843">
        <v>6.5</v>
      </c>
      <c r="J2843">
        <v>6</v>
      </c>
      <c r="K2843">
        <v>7</v>
      </c>
      <c r="M2843" t="s">
        <v>21</v>
      </c>
    </row>
    <row r="2844" spans="1:17" x14ac:dyDescent="0.25">
      <c r="A2844">
        <v>0</v>
      </c>
      <c r="B2844" t="s">
        <v>90</v>
      </c>
      <c r="C2844" t="s">
        <v>38</v>
      </c>
      <c r="D2844" t="s">
        <v>84</v>
      </c>
      <c r="E2844" t="s">
        <v>20</v>
      </c>
      <c r="F2844" t="s">
        <v>74</v>
      </c>
      <c r="J2844">
        <v>0.25</v>
      </c>
      <c r="K2844">
        <v>0.33</v>
      </c>
      <c r="M2844" t="s">
        <v>75</v>
      </c>
      <c r="N2844" t="s">
        <v>21</v>
      </c>
      <c r="O2844" t="s">
        <v>32</v>
      </c>
    </row>
    <row r="2845" spans="1:17" x14ac:dyDescent="0.25">
      <c r="A2845">
        <v>0</v>
      </c>
      <c r="B2845" t="s">
        <v>90</v>
      </c>
      <c r="C2845" t="s">
        <v>38</v>
      </c>
      <c r="D2845" t="s">
        <v>84</v>
      </c>
      <c r="E2845" t="s">
        <v>33</v>
      </c>
      <c r="F2845" t="s">
        <v>26</v>
      </c>
      <c r="H2845" t="s">
        <v>19</v>
      </c>
      <c r="J2845">
        <v>3</v>
      </c>
      <c r="K2845">
        <v>4</v>
      </c>
      <c r="M2845" t="s">
        <v>32</v>
      </c>
    </row>
    <row r="2846" spans="1:17" x14ac:dyDescent="0.25">
      <c r="A2846">
        <v>0</v>
      </c>
      <c r="B2846" t="s">
        <v>90</v>
      </c>
      <c r="C2846" t="s">
        <v>38</v>
      </c>
      <c r="D2846" t="s">
        <v>84</v>
      </c>
      <c r="E2846" t="s">
        <v>34</v>
      </c>
      <c r="F2846" t="s">
        <v>26</v>
      </c>
      <c r="H2846" t="s">
        <v>19</v>
      </c>
      <c r="J2846">
        <v>0.5</v>
      </c>
      <c r="K2846">
        <v>0.75</v>
      </c>
      <c r="M2846" t="s">
        <v>24</v>
      </c>
    </row>
    <row r="2847" spans="1:17" x14ac:dyDescent="0.25">
      <c r="A2847">
        <v>0</v>
      </c>
      <c r="B2847" t="s">
        <v>90</v>
      </c>
      <c r="C2847" t="s">
        <v>38</v>
      </c>
      <c r="D2847" t="s">
        <v>84</v>
      </c>
      <c r="E2847" t="s">
        <v>33</v>
      </c>
      <c r="F2847" t="s">
        <v>26</v>
      </c>
      <c r="H2847" t="s">
        <v>27</v>
      </c>
      <c r="I2847">
        <v>4</v>
      </c>
      <c r="J2847">
        <v>3</v>
      </c>
      <c r="K2847">
        <v>5.5</v>
      </c>
      <c r="M2847" t="s">
        <v>32</v>
      </c>
    </row>
    <row r="2848" spans="1:17" x14ac:dyDescent="0.25">
      <c r="A2848">
        <v>0</v>
      </c>
      <c r="B2848" t="s">
        <v>90</v>
      </c>
      <c r="C2848" t="s">
        <v>38</v>
      </c>
      <c r="D2848" t="s">
        <v>84</v>
      </c>
      <c r="E2848" t="s">
        <v>20</v>
      </c>
      <c r="F2848" t="s">
        <v>74</v>
      </c>
      <c r="J2848">
        <v>0.25</v>
      </c>
      <c r="K2848">
        <v>0.33</v>
      </c>
      <c r="M2848" t="s">
        <v>75</v>
      </c>
      <c r="N2848" t="s">
        <v>24</v>
      </c>
      <c r="O2848" t="s">
        <v>21</v>
      </c>
    </row>
    <row r="2849" spans="1:17" x14ac:dyDescent="0.25">
      <c r="A2849">
        <v>0</v>
      </c>
      <c r="B2849" t="s">
        <v>90</v>
      </c>
      <c r="C2849" t="s">
        <v>38</v>
      </c>
      <c r="D2849" t="s">
        <v>84</v>
      </c>
      <c r="E2849" t="s">
        <v>18</v>
      </c>
      <c r="F2849" t="s">
        <v>26</v>
      </c>
      <c r="H2849" t="s">
        <v>19</v>
      </c>
      <c r="I2849">
        <v>0.54</v>
      </c>
      <c r="J2849">
        <v>0.08</v>
      </c>
      <c r="K2849">
        <v>0.25</v>
      </c>
      <c r="M2849" t="s">
        <v>24</v>
      </c>
    </row>
    <row r="2850" spans="1:17" x14ac:dyDescent="0.25">
      <c r="A2850">
        <v>0</v>
      </c>
      <c r="B2850" t="s">
        <v>90</v>
      </c>
      <c r="C2850" t="s">
        <v>38</v>
      </c>
      <c r="D2850" t="s">
        <v>84</v>
      </c>
      <c r="E2850" t="s">
        <v>20</v>
      </c>
      <c r="F2850" t="s">
        <v>74</v>
      </c>
      <c r="J2850">
        <v>0.25</v>
      </c>
      <c r="K2850">
        <v>0.33</v>
      </c>
      <c r="M2850" t="s">
        <v>75</v>
      </c>
      <c r="N2850" t="s">
        <v>24</v>
      </c>
      <c r="O2850" t="s">
        <v>62</v>
      </c>
      <c r="Q2850" t="str">
        <f>VLOOKUP(A2850&amp;C2850&amp;D2850,Sheet2!$A$1:$AA$177,11,FALSE)</f>
        <v>LocationType.Retail: 0.084;LocationType.Supermarket: 0.25;LocationType.FoodBeverage: 0.21;LocationType.Mall: 0.056;LocationType.Pharmacy: 0;LocationType.Accommodation: 0.4;</v>
      </c>
    </row>
    <row r="2851" spans="1:17" x14ac:dyDescent="0.25">
      <c r="A2851">
        <v>0</v>
      </c>
      <c r="B2851" t="s">
        <v>90</v>
      </c>
      <c r="C2851" t="s">
        <v>38</v>
      </c>
      <c r="D2851" t="s">
        <v>84</v>
      </c>
      <c r="E2851" t="s">
        <v>25</v>
      </c>
      <c r="F2851" t="s">
        <v>26</v>
      </c>
      <c r="H2851" t="s">
        <v>27</v>
      </c>
      <c r="I2851">
        <v>0.54</v>
      </c>
      <c r="J2851">
        <v>0.25</v>
      </c>
      <c r="K2851">
        <v>0.75</v>
      </c>
      <c r="M2851" t="s">
        <v>24</v>
      </c>
    </row>
    <row r="2852" spans="1:17" x14ac:dyDescent="0.25">
      <c r="A2852">
        <v>0</v>
      </c>
      <c r="B2852" t="s">
        <v>90</v>
      </c>
      <c r="C2852" t="s">
        <v>38</v>
      </c>
      <c r="D2852" t="s">
        <v>84</v>
      </c>
      <c r="E2852" t="s">
        <v>20</v>
      </c>
      <c r="F2852" t="s">
        <v>74</v>
      </c>
      <c r="I2852">
        <v>0.54</v>
      </c>
      <c r="J2852">
        <v>0.16</v>
      </c>
      <c r="K2852">
        <v>0.25</v>
      </c>
      <c r="M2852" t="s">
        <v>75</v>
      </c>
      <c r="N2852" t="s">
        <v>24</v>
      </c>
      <c r="O2852" t="s">
        <v>21</v>
      </c>
    </row>
    <row r="2853" spans="1:17" x14ac:dyDescent="0.25">
      <c r="A2853">
        <v>0</v>
      </c>
      <c r="B2853" t="s">
        <v>90</v>
      </c>
      <c r="C2853" t="s">
        <v>38</v>
      </c>
      <c r="D2853" t="s">
        <v>84</v>
      </c>
      <c r="E2853" t="s">
        <v>28</v>
      </c>
      <c r="F2853" t="s">
        <v>26</v>
      </c>
      <c r="H2853" t="s">
        <v>27</v>
      </c>
      <c r="I2853">
        <v>0.75</v>
      </c>
      <c r="J2853">
        <v>0.5</v>
      </c>
      <c r="K2853">
        <v>1</v>
      </c>
      <c r="M2853" t="s">
        <v>21</v>
      </c>
    </row>
    <row r="2854" spans="1:17" x14ac:dyDescent="0.25">
      <c r="A2854">
        <v>0</v>
      </c>
      <c r="B2854" t="s">
        <v>90</v>
      </c>
      <c r="C2854" t="s">
        <v>38</v>
      </c>
      <c r="D2854" t="s">
        <v>84</v>
      </c>
      <c r="E2854" t="s">
        <v>20</v>
      </c>
      <c r="F2854" t="s">
        <v>74</v>
      </c>
      <c r="J2854">
        <v>0.25</v>
      </c>
      <c r="K2854">
        <v>0.33</v>
      </c>
      <c r="M2854" t="s">
        <v>75</v>
      </c>
      <c r="N2854" t="s">
        <v>24</v>
      </c>
      <c r="O2854" t="s">
        <v>29</v>
      </c>
      <c r="P2854">
        <v>2500</v>
      </c>
      <c r="Q2854" t="str">
        <f>VLOOKUP(A2854&amp;C2854&amp;D2854,Sheet2!$A$1:$AX$1496,23,FALSE)</f>
        <v>LocationType.BarRestaurant:0;LocationType.Park:0.3;LocationType.Recreation:0.15;LocationType.Accommodation:0.55;</v>
      </c>
    </row>
    <row r="2855" spans="1:17" x14ac:dyDescent="0.25">
      <c r="A2855">
        <v>0</v>
      </c>
      <c r="B2855" t="s">
        <v>90</v>
      </c>
      <c r="C2855" t="s">
        <v>38</v>
      </c>
      <c r="D2855" t="s">
        <v>84</v>
      </c>
      <c r="E2855" t="s">
        <v>30</v>
      </c>
      <c r="F2855" t="s">
        <v>26</v>
      </c>
      <c r="H2855" t="s">
        <v>27</v>
      </c>
      <c r="I2855">
        <v>1</v>
      </c>
      <c r="J2855">
        <v>0.5</v>
      </c>
      <c r="K2855">
        <v>1.5</v>
      </c>
      <c r="M2855" t="s">
        <v>24</v>
      </c>
    </row>
    <row r="2856" spans="1:17" x14ac:dyDescent="0.25">
      <c r="A2856">
        <v>0</v>
      </c>
      <c r="B2856" t="s">
        <v>90</v>
      </c>
      <c r="C2856" t="s">
        <v>38</v>
      </c>
      <c r="D2856" t="s">
        <v>84</v>
      </c>
      <c r="E2856" t="s">
        <v>20</v>
      </c>
      <c r="F2856" t="s">
        <v>74</v>
      </c>
      <c r="J2856">
        <v>0.25</v>
      </c>
      <c r="K2856">
        <v>0.33</v>
      </c>
      <c r="M2856" t="s">
        <v>75</v>
      </c>
      <c r="N2856" t="s">
        <v>24</v>
      </c>
      <c r="O2856" t="s">
        <v>21</v>
      </c>
    </row>
    <row r="2857" spans="1:17" x14ac:dyDescent="0.25">
      <c r="A2857">
        <v>0</v>
      </c>
      <c r="B2857" t="s">
        <v>90</v>
      </c>
      <c r="C2857" t="s">
        <v>38</v>
      </c>
      <c r="D2857" t="s">
        <v>84</v>
      </c>
      <c r="E2857" t="s">
        <v>18</v>
      </c>
      <c r="F2857" t="s">
        <v>31</v>
      </c>
      <c r="G2857">
        <v>24</v>
      </c>
      <c r="M2857" t="s">
        <v>21</v>
      </c>
    </row>
    <row r="2858" spans="1:17" x14ac:dyDescent="0.25">
      <c r="A2858">
        <v>0</v>
      </c>
      <c r="B2858" t="s">
        <v>93</v>
      </c>
      <c r="C2858" t="s">
        <v>38</v>
      </c>
      <c r="D2858" t="s">
        <v>84</v>
      </c>
      <c r="E2858" t="s">
        <v>18</v>
      </c>
      <c r="F2858" t="s">
        <v>26</v>
      </c>
      <c r="H2858" t="s">
        <v>27</v>
      </c>
      <c r="I2858">
        <v>6.5</v>
      </c>
      <c r="J2858">
        <v>6</v>
      </c>
      <c r="K2858">
        <v>7</v>
      </c>
      <c r="M2858" t="s">
        <v>21</v>
      </c>
    </row>
    <row r="2859" spans="1:17" x14ac:dyDescent="0.25">
      <c r="A2859">
        <v>0</v>
      </c>
      <c r="B2859" t="s">
        <v>93</v>
      </c>
      <c r="C2859" t="s">
        <v>38</v>
      </c>
      <c r="D2859" t="s">
        <v>84</v>
      </c>
      <c r="E2859" t="s">
        <v>20</v>
      </c>
      <c r="F2859" t="s">
        <v>74</v>
      </c>
      <c r="J2859">
        <v>0.25</v>
      </c>
      <c r="K2859">
        <v>0.33</v>
      </c>
      <c r="M2859" t="s">
        <v>75</v>
      </c>
      <c r="N2859" t="s">
        <v>21</v>
      </c>
      <c r="O2859" t="s">
        <v>32</v>
      </c>
    </row>
    <row r="2860" spans="1:17" x14ac:dyDescent="0.25">
      <c r="A2860">
        <v>0</v>
      </c>
      <c r="B2860" t="s">
        <v>93</v>
      </c>
      <c r="C2860" t="s">
        <v>38</v>
      </c>
      <c r="D2860" t="s">
        <v>84</v>
      </c>
      <c r="E2860" t="s">
        <v>33</v>
      </c>
      <c r="F2860" t="s">
        <v>26</v>
      </c>
      <c r="H2860" t="s">
        <v>19</v>
      </c>
      <c r="J2860">
        <v>3</v>
      </c>
      <c r="K2860">
        <v>4</v>
      </c>
      <c r="M2860" t="s">
        <v>32</v>
      </c>
    </row>
    <row r="2861" spans="1:17" x14ac:dyDescent="0.25">
      <c r="A2861">
        <v>0</v>
      </c>
      <c r="B2861" t="s">
        <v>93</v>
      </c>
      <c r="C2861" t="s">
        <v>38</v>
      </c>
      <c r="D2861" t="s">
        <v>84</v>
      </c>
      <c r="E2861" t="s">
        <v>34</v>
      </c>
      <c r="F2861" t="s">
        <v>26</v>
      </c>
      <c r="H2861" t="s">
        <v>19</v>
      </c>
      <c r="J2861">
        <v>0.5</v>
      </c>
      <c r="K2861">
        <v>0.75</v>
      </c>
      <c r="M2861" t="s">
        <v>24</v>
      </c>
    </row>
    <row r="2862" spans="1:17" x14ac:dyDescent="0.25">
      <c r="A2862">
        <v>0</v>
      </c>
      <c r="B2862" t="s">
        <v>93</v>
      </c>
      <c r="C2862" t="s">
        <v>38</v>
      </c>
      <c r="D2862" t="s">
        <v>84</v>
      </c>
      <c r="E2862" t="s">
        <v>33</v>
      </c>
      <c r="F2862" t="s">
        <v>26</v>
      </c>
      <c r="H2862" t="s">
        <v>27</v>
      </c>
      <c r="I2862">
        <v>4</v>
      </c>
      <c r="J2862">
        <v>3</v>
      </c>
      <c r="K2862">
        <v>5.5</v>
      </c>
      <c r="M2862" t="s">
        <v>32</v>
      </c>
    </row>
    <row r="2863" spans="1:17" x14ac:dyDescent="0.25">
      <c r="A2863">
        <v>0</v>
      </c>
      <c r="B2863" t="s">
        <v>93</v>
      </c>
      <c r="C2863" t="s">
        <v>38</v>
      </c>
      <c r="D2863" t="s">
        <v>84</v>
      </c>
      <c r="E2863" t="s">
        <v>20</v>
      </c>
      <c r="F2863" t="s">
        <v>74</v>
      </c>
      <c r="J2863">
        <v>0.25</v>
      </c>
      <c r="K2863">
        <v>0.33</v>
      </c>
      <c r="M2863" t="s">
        <v>75</v>
      </c>
      <c r="N2863" t="s">
        <v>24</v>
      </c>
      <c r="O2863" t="s">
        <v>21</v>
      </c>
    </row>
    <row r="2864" spans="1:17" x14ac:dyDescent="0.25">
      <c r="A2864">
        <v>0</v>
      </c>
      <c r="B2864" t="s">
        <v>93</v>
      </c>
      <c r="C2864" t="s">
        <v>38</v>
      </c>
      <c r="D2864" t="s">
        <v>84</v>
      </c>
      <c r="E2864" t="s">
        <v>18</v>
      </c>
      <c r="F2864" t="s">
        <v>26</v>
      </c>
      <c r="H2864" t="s">
        <v>19</v>
      </c>
      <c r="I2864">
        <v>0.54</v>
      </c>
      <c r="J2864">
        <v>0.08</v>
      </c>
      <c r="K2864">
        <v>0.25</v>
      </c>
      <c r="M2864" t="s">
        <v>24</v>
      </c>
    </row>
    <row r="2865" spans="1:17" x14ac:dyDescent="0.25">
      <c r="A2865">
        <v>0</v>
      </c>
      <c r="B2865" t="s">
        <v>93</v>
      </c>
      <c r="C2865" t="s">
        <v>38</v>
      </c>
      <c r="D2865" t="s">
        <v>84</v>
      </c>
      <c r="E2865" t="s">
        <v>20</v>
      </c>
      <c r="F2865" t="s">
        <v>74</v>
      </c>
      <c r="J2865">
        <v>0.25</v>
      </c>
      <c r="K2865">
        <v>0.33</v>
      </c>
      <c r="M2865" t="s">
        <v>75</v>
      </c>
      <c r="N2865" t="s">
        <v>24</v>
      </c>
      <c r="O2865" t="s">
        <v>62</v>
      </c>
      <c r="Q2865" t="str">
        <f>VLOOKUP(A2865&amp;C2865&amp;D2865,Sheet2!$A$1:$AA$177,11,FALSE)</f>
        <v>LocationType.Retail: 0.084;LocationType.Supermarket: 0.25;LocationType.FoodBeverage: 0.21;LocationType.Mall: 0.056;LocationType.Pharmacy: 0;LocationType.Accommodation: 0.4;</v>
      </c>
    </row>
    <row r="2866" spans="1:17" x14ac:dyDescent="0.25">
      <c r="A2866">
        <v>0</v>
      </c>
      <c r="B2866" t="s">
        <v>93</v>
      </c>
      <c r="C2866" t="s">
        <v>38</v>
      </c>
      <c r="D2866" t="s">
        <v>84</v>
      </c>
      <c r="E2866" t="s">
        <v>25</v>
      </c>
      <c r="F2866" t="s">
        <v>26</v>
      </c>
      <c r="H2866" t="s">
        <v>27</v>
      </c>
      <c r="I2866">
        <v>0.54</v>
      </c>
      <c r="J2866">
        <v>0.25</v>
      </c>
      <c r="K2866">
        <v>0.75</v>
      </c>
      <c r="M2866" t="s">
        <v>24</v>
      </c>
    </row>
    <row r="2867" spans="1:17" x14ac:dyDescent="0.25">
      <c r="A2867">
        <v>0</v>
      </c>
      <c r="B2867" t="s">
        <v>93</v>
      </c>
      <c r="C2867" t="s">
        <v>38</v>
      </c>
      <c r="D2867" t="s">
        <v>84</v>
      </c>
      <c r="E2867" t="s">
        <v>20</v>
      </c>
      <c r="F2867" t="s">
        <v>74</v>
      </c>
      <c r="I2867">
        <v>0.54</v>
      </c>
      <c r="J2867">
        <v>0.16</v>
      </c>
      <c r="K2867">
        <v>0.25</v>
      </c>
      <c r="M2867" t="s">
        <v>75</v>
      </c>
      <c r="N2867" t="s">
        <v>24</v>
      </c>
      <c r="O2867" t="s">
        <v>21</v>
      </c>
    </row>
    <row r="2868" spans="1:17" x14ac:dyDescent="0.25">
      <c r="A2868">
        <v>0</v>
      </c>
      <c r="B2868" t="s">
        <v>93</v>
      </c>
      <c r="C2868" t="s">
        <v>38</v>
      </c>
      <c r="D2868" t="s">
        <v>84</v>
      </c>
      <c r="E2868" t="s">
        <v>28</v>
      </c>
      <c r="F2868" t="s">
        <v>26</v>
      </c>
      <c r="H2868" t="s">
        <v>27</v>
      </c>
      <c r="I2868">
        <v>0.75</v>
      </c>
      <c r="J2868">
        <v>0.5</v>
      </c>
      <c r="K2868">
        <v>1</v>
      </c>
      <c r="M2868" t="s">
        <v>21</v>
      </c>
    </row>
    <row r="2869" spans="1:17" x14ac:dyDescent="0.25">
      <c r="A2869">
        <v>0</v>
      </c>
      <c r="B2869" t="s">
        <v>93</v>
      </c>
      <c r="C2869" t="s">
        <v>38</v>
      </c>
      <c r="D2869" t="s">
        <v>84</v>
      </c>
      <c r="E2869" t="s">
        <v>20</v>
      </c>
      <c r="F2869" t="s">
        <v>74</v>
      </c>
      <c r="J2869">
        <v>0.25</v>
      </c>
      <c r="K2869">
        <v>0.33</v>
      </c>
      <c r="M2869" t="s">
        <v>75</v>
      </c>
      <c r="N2869" t="s">
        <v>24</v>
      </c>
      <c r="O2869" t="s">
        <v>29</v>
      </c>
      <c r="P2869">
        <v>2500</v>
      </c>
      <c r="Q2869" t="str">
        <f>VLOOKUP(A2869&amp;C2869&amp;D2869,Sheet2!$A$1:$AX$1496,23,FALSE)</f>
        <v>LocationType.BarRestaurant:0;LocationType.Park:0.3;LocationType.Recreation:0.15;LocationType.Accommodation:0.55;</v>
      </c>
    </row>
    <row r="2870" spans="1:17" x14ac:dyDescent="0.25">
      <c r="A2870">
        <v>0</v>
      </c>
      <c r="B2870" t="s">
        <v>93</v>
      </c>
      <c r="C2870" t="s">
        <v>38</v>
      </c>
      <c r="D2870" t="s">
        <v>84</v>
      </c>
      <c r="E2870" t="s">
        <v>30</v>
      </c>
      <c r="F2870" t="s">
        <v>26</v>
      </c>
      <c r="H2870" t="s">
        <v>27</v>
      </c>
      <c r="I2870">
        <v>1</v>
      </c>
      <c r="J2870">
        <v>0.5</v>
      </c>
      <c r="K2870">
        <v>1.5</v>
      </c>
      <c r="M2870" t="s">
        <v>24</v>
      </c>
    </row>
    <row r="2871" spans="1:17" x14ac:dyDescent="0.25">
      <c r="A2871">
        <v>0</v>
      </c>
      <c r="B2871" t="s">
        <v>93</v>
      </c>
      <c r="C2871" t="s">
        <v>38</v>
      </c>
      <c r="D2871" t="s">
        <v>84</v>
      </c>
      <c r="E2871" t="s">
        <v>20</v>
      </c>
      <c r="F2871" t="s">
        <v>74</v>
      </c>
      <c r="J2871">
        <v>0.25</v>
      </c>
      <c r="K2871">
        <v>0.33</v>
      </c>
      <c r="M2871" t="s">
        <v>75</v>
      </c>
      <c r="N2871" t="s">
        <v>24</v>
      </c>
      <c r="O2871" t="s">
        <v>21</v>
      </c>
    </row>
    <row r="2872" spans="1:17" x14ac:dyDescent="0.25">
      <c r="A2872">
        <v>0</v>
      </c>
      <c r="B2872" t="s">
        <v>93</v>
      </c>
      <c r="C2872" t="s">
        <v>38</v>
      </c>
      <c r="D2872" t="s">
        <v>84</v>
      </c>
      <c r="E2872" t="s">
        <v>18</v>
      </c>
      <c r="F2872" t="s">
        <v>31</v>
      </c>
      <c r="G2872">
        <v>24</v>
      </c>
      <c r="M2872" t="s">
        <v>21</v>
      </c>
    </row>
    <row r="2873" spans="1:17" x14ac:dyDescent="0.25">
      <c r="A2873">
        <v>0</v>
      </c>
      <c r="B2873" t="s">
        <v>41</v>
      </c>
      <c r="C2873" t="s">
        <v>38</v>
      </c>
      <c r="D2873" t="s">
        <v>84</v>
      </c>
      <c r="E2873" t="s">
        <v>18</v>
      </c>
      <c r="F2873" t="s">
        <v>26</v>
      </c>
      <c r="H2873" t="s">
        <v>27</v>
      </c>
      <c r="I2873">
        <v>6.5</v>
      </c>
      <c r="J2873">
        <v>6</v>
      </c>
      <c r="K2873">
        <v>7</v>
      </c>
      <c r="M2873" t="s">
        <v>21</v>
      </c>
    </row>
    <row r="2874" spans="1:17" x14ac:dyDescent="0.25">
      <c r="A2874">
        <v>0</v>
      </c>
      <c r="B2874" t="s">
        <v>41</v>
      </c>
      <c r="C2874" t="s">
        <v>38</v>
      </c>
      <c r="D2874" t="s">
        <v>84</v>
      </c>
      <c r="E2874" t="s">
        <v>20</v>
      </c>
      <c r="F2874" t="s">
        <v>74</v>
      </c>
      <c r="J2874">
        <v>0.25</v>
      </c>
      <c r="K2874">
        <v>0.33</v>
      </c>
      <c r="M2874" t="s">
        <v>75</v>
      </c>
      <c r="N2874" t="s">
        <v>21</v>
      </c>
      <c r="O2874" t="s">
        <v>32</v>
      </c>
    </row>
    <row r="2875" spans="1:17" x14ac:dyDescent="0.25">
      <c r="A2875">
        <v>0</v>
      </c>
      <c r="B2875" t="s">
        <v>41</v>
      </c>
      <c r="C2875" t="s">
        <v>38</v>
      </c>
      <c r="D2875" t="s">
        <v>84</v>
      </c>
      <c r="E2875" t="s">
        <v>33</v>
      </c>
      <c r="F2875" t="s">
        <v>26</v>
      </c>
      <c r="H2875" t="s">
        <v>19</v>
      </c>
      <c r="J2875">
        <v>3</v>
      </c>
      <c r="K2875">
        <v>4</v>
      </c>
      <c r="M2875" t="s">
        <v>32</v>
      </c>
    </row>
    <row r="2876" spans="1:17" x14ac:dyDescent="0.25">
      <c r="A2876">
        <v>0</v>
      </c>
      <c r="B2876" t="s">
        <v>41</v>
      </c>
      <c r="C2876" t="s">
        <v>38</v>
      </c>
      <c r="D2876" t="s">
        <v>84</v>
      </c>
      <c r="E2876" t="s">
        <v>34</v>
      </c>
      <c r="F2876" t="s">
        <v>26</v>
      </c>
      <c r="H2876" t="s">
        <v>19</v>
      </c>
      <c r="J2876">
        <v>0.5</v>
      </c>
      <c r="K2876">
        <v>0.75</v>
      </c>
      <c r="M2876" t="s">
        <v>24</v>
      </c>
    </row>
    <row r="2877" spans="1:17" x14ac:dyDescent="0.25">
      <c r="A2877">
        <v>0</v>
      </c>
      <c r="B2877" t="s">
        <v>41</v>
      </c>
      <c r="C2877" t="s">
        <v>38</v>
      </c>
      <c r="D2877" t="s">
        <v>84</v>
      </c>
      <c r="E2877" t="s">
        <v>33</v>
      </c>
      <c r="F2877" t="s">
        <v>26</v>
      </c>
      <c r="H2877" t="s">
        <v>27</v>
      </c>
      <c r="I2877">
        <v>4</v>
      </c>
      <c r="J2877">
        <v>3</v>
      </c>
      <c r="K2877">
        <v>5.5</v>
      </c>
      <c r="M2877" t="s">
        <v>32</v>
      </c>
    </row>
    <row r="2878" spans="1:17" x14ac:dyDescent="0.25">
      <c r="A2878">
        <v>0</v>
      </c>
      <c r="B2878" t="s">
        <v>41</v>
      </c>
      <c r="C2878" t="s">
        <v>38</v>
      </c>
      <c r="D2878" t="s">
        <v>84</v>
      </c>
      <c r="E2878" t="s">
        <v>20</v>
      </c>
      <c r="F2878" t="s">
        <v>74</v>
      </c>
      <c r="J2878">
        <v>0.25</v>
      </c>
      <c r="K2878">
        <v>0.33</v>
      </c>
      <c r="M2878" t="s">
        <v>75</v>
      </c>
      <c r="N2878" t="s">
        <v>24</v>
      </c>
      <c r="O2878" t="s">
        <v>21</v>
      </c>
    </row>
    <row r="2879" spans="1:17" x14ac:dyDescent="0.25">
      <c r="A2879">
        <v>0</v>
      </c>
      <c r="B2879" t="s">
        <v>41</v>
      </c>
      <c r="C2879" t="s">
        <v>38</v>
      </c>
      <c r="D2879" t="s">
        <v>84</v>
      </c>
      <c r="E2879" t="s">
        <v>18</v>
      </c>
      <c r="F2879" t="s">
        <v>26</v>
      </c>
      <c r="H2879" t="s">
        <v>19</v>
      </c>
      <c r="I2879">
        <v>0.54</v>
      </c>
      <c r="J2879">
        <v>0.08</v>
      </c>
      <c r="K2879">
        <v>0.25</v>
      </c>
      <c r="M2879" t="s">
        <v>24</v>
      </c>
    </row>
    <row r="2880" spans="1:17" x14ac:dyDescent="0.25">
      <c r="A2880">
        <v>0</v>
      </c>
      <c r="B2880" t="s">
        <v>41</v>
      </c>
      <c r="C2880" t="s">
        <v>38</v>
      </c>
      <c r="D2880" t="s">
        <v>84</v>
      </c>
      <c r="E2880" t="s">
        <v>20</v>
      </c>
      <c r="F2880" t="s">
        <v>74</v>
      </c>
      <c r="J2880">
        <v>0.25</v>
      </c>
      <c r="K2880">
        <v>0.33</v>
      </c>
      <c r="M2880" t="s">
        <v>75</v>
      </c>
      <c r="N2880" t="s">
        <v>24</v>
      </c>
      <c r="O2880" t="s">
        <v>62</v>
      </c>
      <c r="Q2880" t="str">
        <f>VLOOKUP(A2880&amp;C2880&amp;D2880,Sheet2!$A$1:$AA$177,11,FALSE)</f>
        <v>LocationType.Retail: 0.084;LocationType.Supermarket: 0.25;LocationType.FoodBeverage: 0.21;LocationType.Mall: 0.056;LocationType.Pharmacy: 0;LocationType.Accommodation: 0.4;</v>
      </c>
    </row>
    <row r="2881" spans="1:17" x14ac:dyDescent="0.25">
      <c r="A2881">
        <v>0</v>
      </c>
      <c r="B2881" t="s">
        <v>41</v>
      </c>
      <c r="C2881" t="s">
        <v>38</v>
      </c>
      <c r="D2881" t="s">
        <v>84</v>
      </c>
      <c r="E2881" t="s">
        <v>25</v>
      </c>
      <c r="F2881" t="s">
        <v>26</v>
      </c>
      <c r="H2881" t="s">
        <v>27</v>
      </c>
      <c r="I2881">
        <v>0.54</v>
      </c>
      <c r="J2881">
        <v>0.25</v>
      </c>
      <c r="K2881">
        <v>0.75</v>
      </c>
      <c r="M2881" t="s">
        <v>24</v>
      </c>
    </row>
    <row r="2882" spans="1:17" x14ac:dyDescent="0.25">
      <c r="A2882">
        <v>0</v>
      </c>
      <c r="B2882" t="s">
        <v>41</v>
      </c>
      <c r="C2882" t="s">
        <v>38</v>
      </c>
      <c r="D2882" t="s">
        <v>84</v>
      </c>
      <c r="E2882" t="s">
        <v>20</v>
      </c>
      <c r="F2882" t="s">
        <v>74</v>
      </c>
      <c r="I2882">
        <v>0.54</v>
      </c>
      <c r="J2882">
        <v>0.16</v>
      </c>
      <c r="K2882">
        <v>0.25</v>
      </c>
      <c r="M2882" t="s">
        <v>75</v>
      </c>
      <c r="N2882" t="s">
        <v>24</v>
      </c>
      <c r="O2882" t="s">
        <v>21</v>
      </c>
    </row>
    <row r="2883" spans="1:17" x14ac:dyDescent="0.25">
      <c r="A2883">
        <v>0</v>
      </c>
      <c r="B2883" t="s">
        <v>41</v>
      </c>
      <c r="C2883" t="s">
        <v>38</v>
      </c>
      <c r="D2883" t="s">
        <v>84</v>
      </c>
      <c r="E2883" t="s">
        <v>28</v>
      </c>
      <c r="F2883" t="s">
        <v>26</v>
      </c>
      <c r="H2883" t="s">
        <v>27</v>
      </c>
      <c r="I2883">
        <v>0.75</v>
      </c>
      <c r="J2883">
        <v>0.5</v>
      </c>
      <c r="K2883">
        <v>1</v>
      </c>
      <c r="M2883" t="s">
        <v>21</v>
      </c>
    </row>
    <row r="2884" spans="1:17" x14ac:dyDescent="0.25">
      <c r="A2884">
        <v>0</v>
      </c>
      <c r="B2884" t="s">
        <v>41</v>
      </c>
      <c r="C2884" t="s">
        <v>38</v>
      </c>
      <c r="D2884" t="s">
        <v>84</v>
      </c>
      <c r="E2884" t="s">
        <v>20</v>
      </c>
      <c r="F2884" t="s">
        <v>74</v>
      </c>
      <c r="J2884">
        <v>0.25</v>
      </c>
      <c r="K2884">
        <v>0.33</v>
      </c>
      <c r="M2884" t="s">
        <v>75</v>
      </c>
      <c r="N2884" t="s">
        <v>24</v>
      </c>
      <c r="O2884" t="s">
        <v>29</v>
      </c>
      <c r="P2884">
        <v>2500</v>
      </c>
      <c r="Q2884" t="str">
        <f>VLOOKUP(A2884&amp;C2884&amp;D2884,Sheet2!$A$1:$AX$1496,23,FALSE)</f>
        <v>LocationType.BarRestaurant:0;LocationType.Park:0.3;LocationType.Recreation:0.15;LocationType.Accommodation:0.55;</v>
      </c>
    </row>
    <row r="2885" spans="1:17" x14ac:dyDescent="0.25">
      <c r="A2885">
        <v>0</v>
      </c>
      <c r="B2885" t="s">
        <v>41</v>
      </c>
      <c r="C2885" t="s">
        <v>38</v>
      </c>
      <c r="D2885" t="s">
        <v>84</v>
      </c>
      <c r="E2885" t="s">
        <v>30</v>
      </c>
      <c r="F2885" t="s">
        <v>26</v>
      </c>
      <c r="H2885" t="s">
        <v>27</v>
      </c>
      <c r="I2885">
        <v>1</v>
      </c>
      <c r="J2885">
        <v>0.5</v>
      </c>
      <c r="K2885">
        <v>1.5</v>
      </c>
      <c r="M2885" t="s">
        <v>24</v>
      </c>
    </row>
    <row r="2886" spans="1:17" x14ac:dyDescent="0.25">
      <c r="A2886">
        <v>0</v>
      </c>
      <c r="B2886" t="s">
        <v>41</v>
      </c>
      <c r="C2886" t="s">
        <v>38</v>
      </c>
      <c r="D2886" t="s">
        <v>84</v>
      </c>
      <c r="E2886" t="s">
        <v>20</v>
      </c>
      <c r="F2886" t="s">
        <v>74</v>
      </c>
      <c r="J2886">
        <v>0.25</v>
      </c>
      <c r="K2886">
        <v>0.33</v>
      </c>
      <c r="M2886" t="s">
        <v>75</v>
      </c>
      <c r="N2886" t="s">
        <v>24</v>
      </c>
      <c r="O2886" t="s">
        <v>21</v>
      </c>
    </row>
    <row r="2887" spans="1:17" x14ac:dyDescent="0.25">
      <c r="A2887">
        <v>0</v>
      </c>
      <c r="B2887" t="s">
        <v>41</v>
      </c>
      <c r="C2887" t="s">
        <v>38</v>
      </c>
      <c r="D2887" t="s">
        <v>84</v>
      </c>
      <c r="E2887" t="s">
        <v>18</v>
      </c>
      <c r="F2887" t="s">
        <v>31</v>
      </c>
      <c r="G2887">
        <v>24</v>
      </c>
      <c r="M2887" t="s">
        <v>21</v>
      </c>
    </row>
    <row r="2888" spans="1:17" x14ac:dyDescent="0.25">
      <c r="A2888">
        <v>0</v>
      </c>
      <c r="B2888" t="s">
        <v>91</v>
      </c>
      <c r="C2888" t="s">
        <v>38</v>
      </c>
      <c r="D2888" t="s">
        <v>84</v>
      </c>
      <c r="E2888" t="s">
        <v>18</v>
      </c>
      <c r="F2888" t="s">
        <v>26</v>
      </c>
      <c r="H2888" t="s">
        <v>27</v>
      </c>
      <c r="I2888">
        <v>6.5</v>
      </c>
      <c r="J2888">
        <v>6</v>
      </c>
      <c r="K2888">
        <v>7</v>
      </c>
      <c r="M2888" t="s">
        <v>21</v>
      </c>
    </row>
    <row r="2889" spans="1:17" x14ac:dyDescent="0.25">
      <c r="A2889">
        <v>0</v>
      </c>
      <c r="B2889" t="s">
        <v>91</v>
      </c>
      <c r="C2889" t="s">
        <v>38</v>
      </c>
      <c r="D2889" t="s">
        <v>84</v>
      </c>
      <c r="E2889" t="s">
        <v>20</v>
      </c>
      <c r="F2889" t="s">
        <v>74</v>
      </c>
      <c r="J2889">
        <v>0.25</v>
      </c>
      <c r="K2889">
        <v>0.33</v>
      </c>
      <c r="M2889" t="s">
        <v>75</v>
      </c>
      <c r="N2889" t="s">
        <v>21</v>
      </c>
      <c r="O2889" t="s">
        <v>32</v>
      </c>
    </row>
    <row r="2890" spans="1:17" x14ac:dyDescent="0.25">
      <c r="A2890">
        <v>0</v>
      </c>
      <c r="B2890" t="s">
        <v>91</v>
      </c>
      <c r="C2890" t="s">
        <v>38</v>
      </c>
      <c r="D2890" t="s">
        <v>84</v>
      </c>
      <c r="E2890" t="s">
        <v>33</v>
      </c>
      <c r="F2890" t="s">
        <v>26</v>
      </c>
      <c r="H2890" t="s">
        <v>19</v>
      </c>
      <c r="J2890">
        <v>3</v>
      </c>
      <c r="K2890">
        <v>4</v>
      </c>
      <c r="M2890" t="s">
        <v>32</v>
      </c>
    </row>
    <row r="2891" spans="1:17" x14ac:dyDescent="0.25">
      <c r="A2891">
        <v>0</v>
      </c>
      <c r="B2891" t="s">
        <v>91</v>
      </c>
      <c r="C2891" t="s">
        <v>38</v>
      </c>
      <c r="D2891" t="s">
        <v>84</v>
      </c>
      <c r="E2891" t="s">
        <v>34</v>
      </c>
      <c r="F2891" t="s">
        <v>26</v>
      </c>
      <c r="H2891" t="s">
        <v>19</v>
      </c>
      <c r="J2891">
        <v>0.5</v>
      </c>
      <c r="K2891">
        <v>0.75</v>
      </c>
      <c r="M2891" t="s">
        <v>24</v>
      </c>
    </row>
    <row r="2892" spans="1:17" x14ac:dyDescent="0.25">
      <c r="A2892">
        <v>0</v>
      </c>
      <c r="B2892" t="s">
        <v>91</v>
      </c>
      <c r="C2892" t="s">
        <v>38</v>
      </c>
      <c r="D2892" t="s">
        <v>84</v>
      </c>
      <c r="E2892" t="s">
        <v>33</v>
      </c>
      <c r="F2892" t="s">
        <v>26</v>
      </c>
      <c r="H2892" t="s">
        <v>27</v>
      </c>
      <c r="I2892">
        <v>4</v>
      </c>
      <c r="J2892">
        <v>3</v>
      </c>
      <c r="K2892">
        <v>5.5</v>
      </c>
      <c r="M2892" t="s">
        <v>32</v>
      </c>
    </row>
    <row r="2893" spans="1:17" x14ac:dyDescent="0.25">
      <c r="A2893">
        <v>0</v>
      </c>
      <c r="B2893" t="s">
        <v>91</v>
      </c>
      <c r="C2893" t="s">
        <v>38</v>
      </c>
      <c r="D2893" t="s">
        <v>84</v>
      </c>
      <c r="E2893" t="s">
        <v>20</v>
      </c>
      <c r="F2893" t="s">
        <v>74</v>
      </c>
      <c r="J2893">
        <v>0.25</v>
      </c>
      <c r="K2893">
        <v>0.33</v>
      </c>
      <c r="M2893" t="s">
        <v>75</v>
      </c>
      <c r="N2893" t="s">
        <v>24</v>
      </c>
      <c r="O2893" t="s">
        <v>21</v>
      </c>
    </row>
    <row r="2894" spans="1:17" x14ac:dyDescent="0.25">
      <c r="A2894">
        <v>0</v>
      </c>
      <c r="B2894" t="s">
        <v>91</v>
      </c>
      <c r="C2894" t="s">
        <v>38</v>
      </c>
      <c r="D2894" t="s">
        <v>84</v>
      </c>
      <c r="E2894" t="s">
        <v>18</v>
      </c>
      <c r="F2894" t="s">
        <v>26</v>
      </c>
      <c r="H2894" t="s">
        <v>19</v>
      </c>
      <c r="I2894">
        <v>0.54</v>
      </c>
      <c r="J2894">
        <v>0.08</v>
      </c>
      <c r="K2894">
        <v>0.25</v>
      </c>
      <c r="M2894" t="s">
        <v>24</v>
      </c>
    </row>
    <row r="2895" spans="1:17" x14ac:dyDescent="0.25">
      <c r="A2895">
        <v>0</v>
      </c>
      <c r="B2895" t="s">
        <v>91</v>
      </c>
      <c r="C2895" t="s">
        <v>38</v>
      </c>
      <c r="D2895" t="s">
        <v>84</v>
      </c>
      <c r="E2895" t="s">
        <v>20</v>
      </c>
      <c r="F2895" t="s">
        <v>74</v>
      </c>
      <c r="J2895">
        <v>0.25</v>
      </c>
      <c r="K2895">
        <v>0.33</v>
      </c>
      <c r="M2895" t="s">
        <v>75</v>
      </c>
      <c r="N2895" t="s">
        <v>24</v>
      </c>
      <c r="O2895" t="s">
        <v>62</v>
      </c>
      <c r="Q2895" t="str">
        <f>VLOOKUP(A2895&amp;C2895&amp;D2895,Sheet2!$A$1:$AA$177,11,FALSE)</f>
        <v>LocationType.Retail: 0.084;LocationType.Supermarket: 0.25;LocationType.FoodBeverage: 0.21;LocationType.Mall: 0.056;LocationType.Pharmacy: 0;LocationType.Accommodation: 0.4;</v>
      </c>
    </row>
    <row r="2896" spans="1:17" x14ac:dyDescent="0.25">
      <c r="A2896">
        <v>0</v>
      </c>
      <c r="B2896" t="s">
        <v>91</v>
      </c>
      <c r="C2896" t="s">
        <v>38</v>
      </c>
      <c r="D2896" t="s">
        <v>84</v>
      </c>
      <c r="E2896" t="s">
        <v>25</v>
      </c>
      <c r="F2896" t="s">
        <v>26</v>
      </c>
      <c r="H2896" t="s">
        <v>27</v>
      </c>
      <c r="I2896">
        <v>0.54</v>
      </c>
      <c r="J2896">
        <v>0.25</v>
      </c>
      <c r="K2896">
        <v>0.75</v>
      </c>
      <c r="M2896" t="s">
        <v>24</v>
      </c>
    </row>
    <row r="2897" spans="1:17" x14ac:dyDescent="0.25">
      <c r="A2897">
        <v>0</v>
      </c>
      <c r="B2897" t="s">
        <v>91</v>
      </c>
      <c r="C2897" t="s">
        <v>38</v>
      </c>
      <c r="D2897" t="s">
        <v>84</v>
      </c>
      <c r="E2897" t="s">
        <v>20</v>
      </c>
      <c r="F2897" t="s">
        <v>74</v>
      </c>
      <c r="I2897">
        <v>0.54</v>
      </c>
      <c r="J2897">
        <v>0.16</v>
      </c>
      <c r="K2897">
        <v>0.25</v>
      </c>
      <c r="M2897" t="s">
        <v>75</v>
      </c>
      <c r="N2897" t="s">
        <v>24</v>
      </c>
      <c r="O2897" t="s">
        <v>21</v>
      </c>
    </row>
    <row r="2898" spans="1:17" x14ac:dyDescent="0.25">
      <c r="A2898">
        <v>0</v>
      </c>
      <c r="B2898" t="s">
        <v>91</v>
      </c>
      <c r="C2898" t="s">
        <v>38</v>
      </c>
      <c r="D2898" t="s">
        <v>84</v>
      </c>
      <c r="E2898" t="s">
        <v>28</v>
      </c>
      <c r="F2898" t="s">
        <v>26</v>
      </c>
      <c r="H2898" t="s">
        <v>27</v>
      </c>
      <c r="I2898">
        <v>0.75</v>
      </c>
      <c r="J2898">
        <v>0.5</v>
      </c>
      <c r="K2898">
        <v>1</v>
      </c>
      <c r="M2898" t="s">
        <v>21</v>
      </c>
    </row>
    <row r="2899" spans="1:17" x14ac:dyDescent="0.25">
      <c r="A2899">
        <v>0</v>
      </c>
      <c r="B2899" t="s">
        <v>91</v>
      </c>
      <c r="C2899" t="s">
        <v>38</v>
      </c>
      <c r="D2899" t="s">
        <v>84</v>
      </c>
      <c r="E2899" t="s">
        <v>20</v>
      </c>
      <c r="F2899" t="s">
        <v>74</v>
      </c>
      <c r="J2899">
        <v>0.25</v>
      </c>
      <c r="K2899">
        <v>0.33</v>
      </c>
      <c r="M2899" t="s">
        <v>75</v>
      </c>
      <c r="N2899" t="s">
        <v>24</v>
      </c>
      <c r="O2899" t="s">
        <v>29</v>
      </c>
      <c r="P2899">
        <v>2500</v>
      </c>
      <c r="Q2899" t="str">
        <f>VLOOKUP(A2899&amp;C2899&amp;D2899,Sheet2!$A$1:$AX$1496,23,FALSE)</f>
        <v>LocationType.BarRestaurant:0;LocationType.Park:0.3;LocationType.Recreation:0.15;LocationType.Accommodation:0.55;</v>
      </c>
    </row>
    <row r="2900" spans="1:17" x14ac:dyDescent="0.25">
      <c r="A2900">
        <v>0</v>
      </c>
      <c r="B2900" t="s">
        <v>91</v>
      </c>
      <c r="C2900" t="s">
        <v>38</v>
      </c>
      <c r="D2900" t="s">
        <v>84</v>
      </c>
      <c r="E2900" t="s">
        <v>30</v>
      </c>
      <c r="F2900" t="s">
        <v>26</v>
      </c>
      <c r="H2900" t="s">
        <v>27</v>
      </c>
      <c r="I2900">
        <v>1</v>
      </c>
      <c r="J2900">
        <v>0.5</v>
      </c>
      <c r="K2900">
        <v>1.5</v>
      </c>
      <c r="M2900" t="s">
        <v>24</v>
      </c>
    </row>
    <row r="2901" spans="1:17" x14ac:dyDescent="0.25">
      <c r="A2901">
        <v>0</v>
      </c>
      <c r="B2901" t="s">
        <v>91</v>
      </c>
      <c r="C2901" t="s">
        <v>38</v>
      </c>
      <c r="D2901" t="s">
        <v>84</v>
      </c>
      <c r="E2901" t="s">
        <v>20</v>
      </c>
      <c r="F2901" t="s">
        <v>74</v>
      </c>
      <c r="J2901">
        <v>0.25</v>
      </c>
      <c r="K2901">
        <v>0.33</v>
      </c>
      <c r="M2901" t="s">
        <v>75</v>
      </c>
      <c r="N2901" t="s">
        <v>24</v>
      </c>
      <c r="O2901" t="s">
        <v>21</v>
      </c>
    </row>
    <row r="2902" spans="1:17" x14ac:dyDescent="0.25">
      <c r="A2902">
        <v>0</v>
      </c>
      <c r="B2902" t="s">
        <v>91</v>
      </c>
      <c r="C2902" t="s">
        <v>38</v>
      </c>
      <c r="D2902" t="s">
        <v>84</v>
      </c>
      <c r="E2902" t="s">
        <v>18</v>
      </c>
      <c r="F2902" t="s">
        <v>31</v>
      </c>
      <c r="G2902">
        <v>24</v>
      </c>
      <c r="M2902" t="s">
        <v>21</v>
      </c>
    </row>
    <row r="2903" spans="1:17" x14ac:dyDescent="0.25">
      <c r="A2903">
        <v>0</v>
      </c>
      <c r="B2903" t="s">
        <v>43</v>
      </c>
      <c r="C2903" t="s">
        <v>38</v>
      </c>
      <c r="D2903" t="s">
        <v>84</v>
      </c>
      <c r="E2903" t="s">
        <v>18</v>
      </c>
      <c r="F2903" t="s">
        <v>26</v>
      </c>
      <c r="H2903" t="s">
        <v>27</v>
      </c>
      <c r="I2903">
        <v>6.5</v>
      </c>
      <c r="J2903">
        <v>6</v>
      </c>
      <c r="K2903">
        <v>7</v>
      </c>
      <c r="M2903" t="s">
        <v>21</v>
      </c>
    </row>
    <row r="2904" spans="1:17" x14ac:dyDescent="0.25">
      <c r="A2904">
        <v>0</v>
      </c>
      <c r="B2904" t="s">
        <v>43</v>
      </c>
      <c r="C2904" t="s">
        <v>38</v>
      </c>
      <c r="D2904" t="s">
        <v>84</v>
      </c>
      <c r="E2904" t="s">
        <v>20</v>
      </c>
      <c r="F2904" t="s">
        <v>74</v>
      </c>
      <c r="J2904">
        <v>0.25</v>
      </c>
      <c r="K2904">
        <v>0.33</v>
      </c>
      <c r="M2904" t="s">
        <v>75</v>
      </c>
      <c r="N2904" t="s">
        <v>21</v>
      </c>
      <c r="O2904" t="s">
        <v>32</v>
      </c>
    </row>
    <row r="2905" spans="1:17" x14ac:dyDescent="0.25">
      <c r="A2905">
        <v>0</v>
      </c>
      <c r="B2905" t="s">
        <v>43</v>
      </c>
      <c r="C2905" t="s">
        <v>38</v>
      </c>
      <c r="D2905" t="s">
        <v>84</v>
      </c>
      <c r="E2905" t="s">
        <v>33</v>
      </c>
      <c r="F2905" t="s">
        <v>26</v>
      </c>
      <c r="H2905" t="s">
        <v>19</v>
      </c>
      <c r="J2905">
        <v>3</v>
      </c>
      <c r="K2905">
        <v>4</v>
      </c>
      <c r="M2905" t="s">
        <v>32</v>
      </c>
    </row>
    <row r="2906" spans="1:17" x14ac:dyDescent="0.25">
      <c r="A2906">
        <v>0</v>
      </c>
      <c r="B2906" t="s">
        <v>43</v>
      </c>
      <c r="C2906" t="s">
        <v>38</v>
      </c>
      <c r="D2906" t="s">
        <v>84</v>
      </c>
      <c r="E2906" t="s">
        <v>34</v>
      </c>
      <c r="F2906" t="s">
        <v>26</v>
      </c>
      <c r="H2906" t="s">
        <v>19</v>
      </c>
      <c r="J2906">
        <v>0.5</v>
      </c>
      <c r="K2906">
        <v>0.75</v>
      </c>
      <c r="M2906" t="s">
        <v>24</v>
      </c>
    </row>
    <row r="2907" spans="1:17" x14ac:dyDescent="0.25">
      <c r="A2907">
        <v>0</v>
      </c>
      <c r="B2907" t="s">
        <v>43</v>
      </c>
      <c r="C2907" t="s">
        <v>38</v>
      </c>
      <c r="D2907" t="s">
        <v>84</v>
      </c>
      <c r="E2907" t="s">
        <v>33</v>
      </c>
      <c r="F2907" t="s">
        <v>26</v>
      </c>
      <c r="H2907" t="s">
        <v>27</v>
      </c>
      <c r="I2907">
        <v>4</v>
      </c>
      <c r="J2907">
        <v>3</v>
      </c>
      <c r="K2907">
        <v>5.5</v>
      </c>
      <c r="M2907" t="s">
        <v>32</v>
      </c>
    </row>
    <row r="2908" spans="1:17" x14ac:dyDescent="0.25">
      <c r="A2908">
        <v>0</v>
      </c>
      <c r="B2908" t="s">
        <v>43</v>
      </c>
      <c r="C2908" t="s">
        <v>38</v>
      </c>
      <c r="D2908" t="s">
        <v>84</v>
      </c>
      <c r="E2908" t="s">
        <v>20</v>
      </c>
      <c r="F2908" t="s">
        <v>74</v>
      </c>
      <c r="J2908">
        <v>0.25</v>
      </c>
      <c r="K2908">
        <v>0.33</v>
      </c>
      <c r="M2908" t="s">
        <v>75</v>
      </c>
      <c r="N2908" t="s">
        <v>24</v>
      </c>
      <c r="O2908" t="s">
        <v>21</v>
      </c>
    </row>
    <row r="2909" spans="1:17" x14ac:dyDescent="0.25">
      <c r="A2909">
        <v>0</v>
      </c>
      <c r="B2909" t="s">
        <v>43</v>
      </c>
      <c r="C2909" t="s">
        <v>38</v>
      </c>
      <c r="D2909" t="s">
        <v>84</v>
      </c>
      <c r="E2909" t="s">
        <v>18</v>
      </c>
      <c r="F2909" t="s">
        <v>26</v>
      </c>
      <c r="H2909" t="s">
        <v>19</v>
      </c>
      <c r="I2909">
        <v>0.54</v>
      </c>
      <c r="J2909">
        <v>0.08</v>
      </c>
      <c r="K2909">
        <v>0.25</v>
      </c>
      <c r="M2909" t="s">
        <v>24</v>
      </c>
    </row>
    <row r="2910" spans="1:17" x14ac:dyDescent="0.25">
      <c r="A2910">
        <v>0</v>
      </c>
      <c r="B2910" t="s">
        <v>43</v>
      </c>
      <c r="C2910" t="s">
        <v>38</v>
      </c>
      <c r="D2910" t="s">
        <v>84</v>
      </c>
      <c r="E2910" t="s">
        <v>20</v>
      </c>
      <c r="F2910" t="s">
        <v>74</v>
      </c>
      <c r="J2910">
        <v>0.25</v>
      </c>
      <c r="K2910">
        <v>0.33</v>
      </c>
      <c r="M2910" t="s">
        <v>75</v>
      </c>
      <c r="N2910" t="s">
        <v>24</v>
      </c>
      <c r="O2910" t="s">
        <v>62</v>
      </c>
      <c r="Q2910" t="str">
        <f>VLOOKUP(A2910&amp;C2910&amp;D2910,Sheet2!$A$1:$AA$177,11,FALSE)</f>
        <v>LocationType.Retail: 0.084;LocationType.Supermarket: 0.25;LocationType.FoodBeverage: 0.21;LocationType.Mall: 0.056;LocationType.Pharmacy: 0;LocationType.Accommodation: 0.4;</v>
      </c>
    </row>
    <row r="2911" spans="1:17" x14ac:dyDescent="0.25">
      <c r="A2911">
        <v>0</v>
      </c>
      <c r="B2911" t="s">
        <v>43</v>
      </c>
      <c r="C2911" t="s">
        <v>38</v>
      </c>
      <c r="D2911" t="s">
        <v>84</v>
      </c>
      <c r="E2911" t="s">
        <v>25</v>
      </c>
      <c r="F2911" t="s">
        <v>26</v>
      </c>
      <c r="H2911" t="s">
        <v>27</v>
      </c>
      <c r="I2911">
        <v>0.54</v>
      </c>
      <c r="J2911">
        <v>0.25</v>
      </c>
      <c r="K2911">
        <v>0.75</v>
      </c>
      <c r="M2911" t="s">
        <v>24</v>
      </c>
    </row>
    <row r="2912" spans="1:17" x14ac:dyDescent="0.25">
      <c r="A2912">
        <v>0</v>
      </c>
      <c r="B2912" t="s">
        <v>43</v>
      </c>
      <c r="C2912" t="s">
        <v>38</v>
      </c>
      <c r="D2912" t="s">
        <v>84</v>
      </c>
      <c r="E2912" t="s">
        <v>20</v>
      </c>
      <c r="F2912" t="s">
        <v>74</v>
      </c>
      <c r="I2912">
        <v>0.54</v>
      </c>
      <c r="J2912">
        <v>0.16</v>
      </c>
      <c r="K2912">
        <v>0.25</v>
      </c>
      <c r="M2912" t="s">
        <v>75</v>
      </c>
      <c r="N2912" t="s">
        <v>24</v>
      </c>
      <c r="O2912" t="s">
        <v>21</v>
      </c>
    </row>
    <row r="2913" spans="1:17" x14ac:dyDescent="0.25">
      <c r="A2913">
        <v>0</v>
      </c>
      <c r="B2913" t="s">
        <v>43</v>
      </c>
      <c r="C2913" t="s">
        <v>38</v>
      </c>
      <c r="D2913" t="s">
        <v>84</v>
      </c>
      <c r="E2913" t="s">
        <v>28</v>
      </c>
      <c r="F2913" t="s">
        <v>26</v>
      </c>
      <c r="H2913" t="s">
        <v>27</v>
      </c>
      <c r="I2913">
        <v>0.75</v>
      </c>
      <c r="J2913">
        <v>0.5</v>
      </c>
      <c r="K2913">
        <v>1</v>
      </c>
      <c r="M2913" t="s">
        <v>21</v>
      </c>
    </row>
    <row r="2914" spans="1:17" x14ac:dyDescent="0.25">
      <c r="A2914">
        <v>0</v>
      </c>
      <c r="B2914" t="s">
        <v>43</v>
      </c>
      <c r="C2914" t="s">
        <v>38</v>
      </c>
      <c r="D2914" t="s">
        <v>84</v>
      </c>
      <c r="E2914" t="s">
        <v>20</v>
      </c>
      <c r="F2914" t="s">
        <v>74</v>
      </c>
      <c r="J2914">
        <v>0.25</v>
      </c>
      <c r="K2914">
        <v>0.33</v>
      </c>
      <c r="M2914" t="s">
        <v>75</v>
      </c>
      <c r="N2914" t="s">
        <v>24</v>
      </c>
      <c r="O2914" t="s">
        <v>29</v>
      </c>
      <c r="P2914">
        <v>2500</v>
      </c>
      <c r="Q2914" t="str">
        <f>VLOOKUP(A2914&amp;C2914&amp;D2914,Sheet2!$A$1:$AX$1496,23,FALSE)</f>
        <v>LocationType.BarRestaurant:0;LocationType.Park:0.3;LocationType.Recreation:0.15;LocationType.Accommodation:0.55;</v>
      </c>
    </row>
    <row r="2915" spans="1:17" x14ac:dyDescent="0.25">
      <c r="A2915">
        <v>0</v>
      </c>
      <c r="B2915" t="s">
        <v>43</v>
      </c>
      <c r="C2915" t="s">
        <v>38</v>
      </c>
      <c r="D2915" t="s">
        <v>84</v>
      </c>
      <c r="E2915" t="s">
        <v>30</v>
      </c>
      <c r="F2915" t="s">
        <v>26</v>
      </c>
      <c r="H2915" t="s">
        <v>27</v>
      </c>
      <c r="I2915">
        <v>1</v>
      </c>
      <c r="J2915">
        <v>0.5</v>
      </c>
      <c r="K2915">
        <v>1.5</v>
      </c>
      <c r="M2915" t="s">
        <v>24</v>
      </c>
    </row>
    <row r="2916" spans="1:17" x14ac:dyDescent="0.25">
      <c r="A2916">
        <v>0</v>
      </c>
      <c r="B2916" t="s">
        <v>43</v>
      </c>
      <c r="C2916" t="s">
        <v>38</v>
      </c>
      <c r="D2916" t="s">
        <v>84</v>
      </c>
      <c r="E2916" t="s">
        <v>20</v>
      </c>
      <c r="F2916" t="s">
        <v>74</v>
      </c>
      <c r="J2916">
        <v>0.25</v>
      </c>
      <c r="K2916">
        <v>0.33</v>
      </c>
      <c r="M2916" t="s">
        <v>75</v>
      </c>
      <c r="N2916" t="s">
        <v>24</v>
      </c>
      <c r="O2916" t="s">
        <v>21</v>
      </c>
    </row>
    <row r="2917" spans="1:17" x14ac:dyDescent="0.25">
      <c r="A2917">
        <v>0</v>
      </c>
      <c r="B2917" t="s">
        <v>43</v>
      </c>
      <c r="C2917" t="s">
        <v>38</v>
      </c>
      <c r="D2917" t="s">
        <v>84</v>
      </c>
      <c r="E2917" t="s">
        <v>18</v>
      </c>
      <c r="F2917" t="s">
        <v>31</v>
      </c>
      <c r="G2917">
        <v>24</v>
      </c>
      <c r="M2917" t="s">
        <v>21</v>
      </c>
    </row>
    <row r="2918" spans="1:17" x14ac:dyDescent="0.25">
      <c r="A2918">
        <v>0</v>
      </c>
      <c r="B2918" t="s">
        <v>44</v>
      </c>
      <c r="C2918" t="s">
        <v>38</v>
      </c>
      <c r="D2918" t="s">
        <v>84</v>
      </c>
      <c r="E2918" t="s">
        <v>18</v>
      </c>
      <c r="F2918" t="s">
        <v>26</v>
      </c>
      <c r="H2918" t="s">
        <v>27</v>
      </c>
      <c r="I2918">
        <v>6.5</v>
      </c>
      <c r="J2918">
        <v>6</v>
      </c>
      <c r="K2918">
        <v>7</v>
      </c>
      <c r="M2918" t="s">
        <v>21</v>
      </c>
    </row>
    <row r="2919" spans="1:17" x14ac:dyDescent="0.25">
      <c r="A2919">
        <v>0</v>
      </c>
      <c r="B2919" t="s">
        <v>44</v>
      </c>
      <c r="C2919" t="s">
        <v>38</v>
      </c>
      <c r="D2919" t="s">
        <v>84</v>
      </c>
      <c r="E2919" t="s">
        <v>20</v>
      </c>
      <c r="F2919" t="s">
        <v>74</v>
      </c>
      <c r="J2919">
        <v>0.25</v>
      </c>
      <c r="K2919">
        <v>0.33</v>
      </c>
      <c r="M2919" t="s">
        <v>75</v>
      </c>
      <c r="N2919" t="s">
        <v>21</v>
      </c>
      <c r="O2919" t="s">
        <v>21</v>
      </c>
    </row>
    <row r="2920" spans="1:17" x14ac:dyDescent="0.25">
      <c r="A2920">
        <v>0</v>
      </c>
      <c r="B2920" t="s">
        <v>44</v>
      </c>
      <c r="C2920" t="s">
        <v>38</v>
      </c>
      <c r="D2920" t="s">
        <v>84</v>
      </c>
      <c r="E2920" t="s">
        <v>18</v>
      </c>
      <c r="F2920" t="s">
        <v>26</v>
      </c>
      <c r="H2920" t="s">
        <v>19</v>
      </c>
      <c r="J2920">
        <v>3</v>
      </c>
      <c r="K2920">
        <v>4</v>
      </c>
      <c r="M2920" t="s">
        <v>32</v>
      </c>
    </row>
    <row r="2921" spans="1:17" x14ac:dyDescent="0.25">
      <c r="A2921">
        <v>0</v>
      </c>
      <c r="B2921" t="s">
        <v>44</v>
      </c>
      <c r="C2921" t="s">
        <v>38</v>
      </c>
      <c r="D2921" t="s">
        <v>84</v>
      </c>
      <c r="E2921" t="s">
        <v>34</v>
      </c>
      <c r="F2921" t="s">
        <v>26</v>
      </c>
      <c r="H2921" t="s">
        <v>19</v>
      </c>
      <c r="J2921">
        <v>0.5</v>
      </c>
      <c r="K2921">
        <v>0.75</v>
      </c>
      <c r="M2921" t="s">
        <v>24</v>
      </c>
    </row>
    <row r="2922" spans="1:17" x14ac:dyDescent="0.25">
      <c r="A2922">
        <v>0</v>
      </c>
      <c r="B2922" t="s">
        <v>44</v>
      </c>
      <c r="C2922" t="s">
        <v>38</v>
      </c>
      <c r="D2922" t="s">
        <v>84</v>
      </c>
      <c r="E2922" t="s">
        <v>18</v>
      </c>
      <c r="F2922" t="s">
        <v>26</v>
      </c>
      <c r="H2922" t="s">
        <v>27</v>
      </c>
      <c r="I2922">
        <v>4</v>
      </c>
      <c r="J2922">
        <v>3</v>
      </c>
      <c r="K2922">
        <v>5.5</v>
      </c>
      <c r="M2922" t="s">
        <v>32</v>
      </c>
    </row>
    <row r="2923" spans="1:17" x14ac:dyDescent="0.25">
      <c r="A2923">
        <v>0</v>
      </c>
      <c r="B2923" t="s">
        <v>44</v>
      </c>
      <c r="C2923" t="s">
        <v>38</v>
      </c>
      <c r="D2923" t="s">
        <v>84</v>
      </c>
      <c r="E2923" t="s">
        <v>20</v>
      </c>
      <c r="F2923" t="s">
        <v>74</v>
      </c>
      <c r="J2923">
        <v>0.25</v>
      </c>
      <c r="K2923">
        <v>0.33</v>
      </c>
      <c r="M2923" t="s">
        <v>75</v>
      </c>
      <c r="N2923" t="s">
        <v>24</v>
      </c>
      <c r="O2923" t="s">
        <v>21</v>
      </c>
    </row>
    <row r="2924" spans="1:17" x14ac:dyDescent="0.25">
      <c r="A2924">
        <v>0</v>
      </c>
      <c r="B2924" t="s">
        <v>44</v>
      </c>
      <c r="C2924" t="s">
        <v>38</v>
      </c>
      <c r="D2924" t="s">
        <v>84</v>
      </c>
      <c r="E2924" t="s">
        <v>18</v>
      </c>
      <c r="F2924" t="s">
        <v>26</v>
      </c>
      <c r="H2924" t="s">
        <v>19</v>
      </c>
      <c r="I2924">
        <v>0.54</v>
      </c>
      <c r="J2924">
        <v>0.08</v>
      </c>
      <c r="K2924">
        <v>0.25</v>
      </c>
      <c r="M2924" t="s">
        <v>24</v>
      </c>
    </row>
    <row r="2925" spans="1:17" x14ac:dyDescent="0.25">
      <c r="A2925">
        <v>0</v>
      </c>
      <c r="B2925" t="s">
        <v>44</v>
      </c>
      <c r="C2925" t="s">
        <v>38</v>
      </c>
      <c r="D2925" t="s">
        <v>84</v>
      </c>
      <c r="E2925" t="s">
        <v>20</v>
      </c>
      <c r="F2925" t="s">
        <v>74</v>
      </c>
      <c r="J2925">
        <v>0.25</v>
      </c>
      <c r="K2925">
        <v>0.33</v>
      </c>
      <c r="M2925" t="s">
        <v>75</v>
      </c>
      <c r="N2925" t="s">
        <v>24</v>
      </c>
      <c r="O2925" t="s">
        <v>62</v>
      </c>
      <c r="Q2925" t="str">
        <f>VLOOKUP(A2925&amp;C2925&amp;D2925&amp;B2925,Sheet2!$A$1:$AZ$496,11,FALSE)</f>
        <v>LocationType.Retail: 0;LocationType.Supermarket: 0;LocationType.FoodBeverage: 0;LocationType.Mall: 0;LocationType.Pharmacy: 0;LocationType.Accommodation: 1;</v>
      </c>
    </row>
    <row r="2926" spans="1:17" x14ac:dyDescent="0.25">
      <c r="A2926">
        <v>0</v>
      </c>
      <c r="B2926" t="s">
        <v>44</v>
      </c>
      <c r="C2926" t="s">
        <v>38</v>
      </c>
      <c r="D2926" t="s">
        <v>84</v>
      </c>
      <c r="E2926" t="s">
        <v>25</v>
      </c>
      <c r="F2926" t="s">
        <v>26</v>
      </c>
      <c r="H2926" t="s">
        <v>27</v>
      </c>
      <c r="I2926">
        <v>0.54</v>
      </c>
      <c r="J2926">
        <v>0.25</v>
      </c>
      <c r="K2926">
        <v>0.75</v>
      </c>
      <c r="M2926" t="s">
        <v>24</v>
      </c>
    </row>
    <row r="2927" spans="1:17" x14ac:dyDescent="0.25">
      <c r="A2927">
        <v>0</v>
      </c>
      <c r="B2927" t="s">
        <v>44</v>
      </c>
      <c r="C2927" t="s">
        <v>38</v>
      </c>
      <c r="D2927" t="s">
        <v>84</v>
      </c>
      <c r="E2927" t="s">
        <v>20</v>
      </c>
      <c r="F2927" t="s">
        <v>74</v>
      </c>
      <c r="I2927">
        <v>0.54</v>
      </c>
      <c r="J2927">
        <v>0.16</v>
      </c>
      <c r="K2927">
        <v>0.25</v>
      </c>
      <c r="M2927" t="s">
        <v>75</v>
      </c>
      <c r="N2927" t="s">
        <v>24</v>
      </c>
      <c r="O2927" t="s">
        <v>21</v>
      </c>
    </row>
    <row r="2928" spans="1:17" x14ac:dyDescent="0.25">
      <c r="A2928">
        <v>0</v>
      </c>
      <c r="B2928" t="s">
        <v>44</v>
      </c>
      <c r="C2928" t="s">
        <v>38</v>
      </c>
      <c r="D2928" t="s">
        <v>84</v>
      </c>
      <c r="E2928" t="s">
        <v>28</v>
      </c>
      <c r="F2928" t="s">
        <v>26</v>
      </c>
      <c r="H2928" t="s">
        <v>27</v>
      </c>
      <c r="I2928">
        <v>0.75</v>
      </c>
      <c r="J2928">
        <v>0.5</v>
      </c>
      <c r="K2928">
        <v>1</v>
      </c>
      <c r="M2928" t="s">
        <v>21</v>
      </c>
    </row>
    <row r="2929" spans="1:17" x14ac:dyDescent="0.25">
      <c r="A2929">
        <v>0</v>
      </c>
      <c r="B2929" t="s">
        <v>44</v>
      </c>
      <c r="C2929" t="s">
        <v>38</v>
      </c>
      <c r="D2929" t="s">
        <v>84</v>
      </c>
      <c r="E2929" t="s">
        <v>18</v>
      </c>
      <c r="F2929" t="s">
        <v>26</v>
      </c>
      <c r="H2929" t="s">
        <v>27</v>
      </c>
      <c r="I2929">
        <v>1</v>
      </c>
      <c r="J2929">
        <v>0.5</v>
      </c>
      <c r="K2929">
        <v>1.5</v>
      </c>
      <c r="M2929" t="s">
        <v>24</v>
      </c>
    </row>
    <row r="2930" spans="1:17" x14ac:dyDescent="0.25">
      <c r="A2930">
        <v>0</v>
      </c>
      <c r="B2930" t="s">
        <v>44</v>
      </c>
      <c r="C2930" t="s">
        <v>38</v>
      </c>
      <c r="D2930" t="s">
        <v>84</v>
      </c>
      <c r="E2930" t="s">
        <v>20</v>
      </c>
      <c r="F2930" t="s">
        <v>74</v>
      </c>
      <c r="J2930">
        <v>0.25</v>
      </c>
      <c r="K2930">
        <v>0.33</v>
      </c>
      <c r="M2930" t="s">
        <v>75</v>
      </c>
      <c r="N2930" t="s">
        <v>24</v>
      </c>
      <c r="O2930" t="s">
        <v>21</v>
      </c>
    </row>
    <row r="2931" spans="1:17" x14ac:dyDescent="0.25">
      <c r="A2931">
        <v>0</v>
      </c>
      <c r="B2931" t="s">
        <v>44</v>
      </c>
      <c r="C2931" t="s">
        <v>38</v>
      </c>
      <c r="D2931" t="s">
        <v>84</v>
      </c>
      <c r="E2931" t="s">
        <v>18</v>
      </c>
      <c r="F2931" t="s">
        <v>31</v>
      </c>
      <c r="G2931">
        <v>24</v>
      </c>
      <c r="M2931" t="s">
        <v>21</v>
      </c>
    </row>
    <row r="2932" spans="1:17" x14ac:dyDescent="0.25">
      <c r="A2932">
        <v>0</v>
      </c>
      <c r="B2932" t="s">
        <v>92</v>
      </c>
      <c r="C2932" t="s">
        <v>38</v>
      </c>
      <c r="D2932" t="s">
        <v>84</v>
      </c>
      <c r="E2932" t="s">
        <v>18</v>
      </c>
      <c r="F2932" t="s">
        <v>26</v>
      </c>
      <c r="H2932" t="s">
        <v>27</v>
      </c>
      <c r="I2932">
        <v>6.5</v>
      </c>
      <c r="J2932">
        <v>6</v>
      </c>
      <c r="K2932">
        <v>7</v>
      </c>
      <c r="M2932" t="s">
        <v>21</v>
      </c>
    </row>
    <row r="2933" spans="1:17" x14ac:dyDescent="0.25">
      <c r="A2933">
        <v>0</v>
      </c>
      <c r="B2933" t="s">
        <v>92</v>
      </c>
      <c r="C2933" t="s">
        <v>38</v>
      </c>
      <c r="D2933" t="s">
        <v>84</v>
      </c>
      <c r="E2933" t="s">
        <v>20</v>
      </c>
      <c r="F2933" t="s">
        <v>74</v>
      </c>
      <c r="J2933">
        <v>0.25</v>
      </c>
      <c r="K2933">
        <v>0.33</v>
      </c>
      <c r="M2933" t="s">
        <v>75</v>
      </c>
      <c r="N2933" t="s">
        <v>21</v>
      </c>
      <c r="O2933" t="s">
        <v>32</v>
      </c>
    </row>
    <row r="2934" spans="1:17" x14ac:dyDescent="0.25">
      <c r="A2934">
        <v>0</v>
      </c>
      <c r="B2934" t="s">
        <v>92</v>
      </c>
      <c r="C2934" t="s">
        <v>38</v>
      </c>
      <c r="D2934" t="s">
        <v>84</v>
      </c>
      <c r="E2934" t="s">
        <v>33</v>
      </c>
      <c r="F2934" t="s">
        <v>26</v>
      </c>
      <c r="H2934" t="s">
        <v>19</v>
      </c>
      <c r="J2934">
        <v>3</v>
      </c>
      <c r="K2934">
        <v>4</v>
      </c>
      <c r="M2934" t="s">
        <v>32</v>
      </c>
    </row>
    <row r="2935" spans="1:17" x14ac:dyDescent="0.25">
      <c r="A2935">
        <v>0</v>
      </c>
      <c r="B2935" t="s">
        <v>92</v>
      </c>
      <c r="C2935" t="s">
        <v>38</v>
      </c>
      <c r="D2935" t="s">
        <v>84</v>
      </c>
      <c r="E2935" t="s">
        <v>34</v>
      </c>
      <c r="F2935" t="s">
        <v>26</v>
      </c>
      <c r="H2935" t="s">
        <v>19</v>
      </c>
      <c r="J2935">
        <v>0.5</v>
      </c>
      <c r="K2935">
        <v>0.75</v>
      </c>
      <c r="M2935" t="s">
        <v>24</v>
      </c>
    </row>
    <row r="2936" spans="1:17" x14ac:dyDescent="0.25">
      <c r="A2936">
        <v>0</v>
      </c>
      <c r="B2936" t="s">
        <v>92</v>
      </c>
      <c r="C2936" t="s">
        <v>38</v>
      </c>
      <c r="D2936" t="s">
        <v>84</v>
      </c>
      <c r="E2936" t="s">
        <v>33</v>
      </c>
      <c r="F2936" t="s">
        <v>26</v>
      </c>
      <c r="H2936" t="s">
        <v>27</v>
      </c>
      <c r="I2936">
        <v>4</v>
      </c>
      <c r="J2936">
        <v>3</v>
      </c>
      <c r="K2936">
        <v>5.5</v>
      </c>
      <c r="M2936" t="s">
        <v>32</v>
      </c>
    </row>
    <row r="2937" spans="1:17" x14ac:dyDescent="0.25">
      <c r="A2937">
        <v>0</v>
      </c>
      <c r="B2937" t="s">
        <v>92</v>
      </c>
      <c r="C2937" t="s">
        <v>38</v>
      </c>
      <c r="D2937" t="s">
        <v>84</v>
      </c>
      <c r="E2937" t="s">
        <v>20</v>
      </c>
      <c r="F2937" t="s">
        <v>74</v>
      </c>
      <c r="J2937">
        <v>0.25</v>
      </c>
      <c r="K2937">
        <v>0.33</v>
      </c>
      <c r="M2937" t="s">
        <v>75</v>
      </c>
      <c r="N2937" t="s">
        <v>24</v>
      </c>
      <c r="O2937" t="s">
        <v>21</v>
      </c>
    </row>
    <row r="2938" spans="1:17" x14ac:dyDescent="0.25">
      <c r="A2938">
        <v>0</v>
      </c>
      <c r="B2938" t="s">
        <v>92</v>
      </c>
      <c r="C2938" t="s">
        <v>38</v>
      </c>
      <c r="D2938" t="s">
        <v>84</v>
      </c>
      <c r="E2938" t="s">
        <v>18</v>
      </c>
      <c r="F2938" t="s">
        <v>26</v>
      </c>
      <c r="H2938" t="s">
        <v>19</v>
      </c>
      <c r="I2938">
        <v>0.54</v>
      </c>
      <c r="J2938">
        <v>0.08</v>
      </c>
      <c r="K2938">
        <v>0.25</v>
      </c>
      <c r="M2938" t="s">
        <v>24</v>
      </c>
    </row>
    <row r="2939" spans="1:17" x14ac:dyDescent="0.25">
      <c r="A2939">
        <v>0</v>
      </c>
      <c r="B2939" t="s">
        <v>92</v>
      </c>
      <c r="C2939" t="s">
        <v>38</v>
      </c>
      <c r="D2939" t="s">
        <v>84</v>
      </c>
      <c r="E2939" t="s">
        <v>20</v>
      </c>
      <c r="F2939" t="s">
        <v>74</v>
      </c>
      <c r="J2939">
        <v>0.25</v>
      </c>
      <c r="K2939">
        <v>0.33</v>
      </c>
      <c r="M2939" t="s">
        <v>75</v>
      </c>
      <c r="N2939" t="s">
        <v>24</v>
      </c>
      <c r="O2939" t="s">
        <v>62</v>
      </c>
      <c r="Q2939" t="str">
        <f>VLOOKUP(A2939&amp;C2939&amp;D2939,Sheet2!$A$1:$AA$177,11,FALSE)</f>
        <v>LocationType.Retail: 0.084;LocationType.Supermarket: 0.25;LocationType.FoodBeverage: 0.21;LocationType.Mall: 0.056;LocationType.Pharmacy: 0;LocationType.Accommodation: 0.4;</v>
      </c>
    </row>
    <row r="2940" spans="1:17" x14ac:dyDescent="0.25">
      <c r="A2940">
        <v>0</v>
      </c>
      <c r="B2940" t="s">
        <v>92</v>
      </c>
      <c r="C2940" t="s">
        <v>38</v>
      </c>
      <c r="D2940" t="s">
        <v>84</v>
      </c>
      <c r="E2940" t="s">
        <v>25</v>
      </c>
      <c r="F2940" t="s">
        <v>26</v>
      </c>
      <c r="H2940" t="s">
        <v>27</v>
      </c>
      <c r="I2940">
        <v>0.54</v>
      </c>
      <c r="J2940">
        <v>0.25</v>
      </c>
      <c r="K2940">
        <v>0.75</v>
      </c>
      <c r="M2940" t="s">
        <v>24</v>
      </c>
    </row>
    <row r="2941" spans="1:17" x14ac:dyDescent="0.25">
      <c r="A2941">
        <v>0</v>
      </c>
      <c r="B2941" t="s">
        <v>92</v>
      </c>
      <c r="C2941" t="s">
        <v>38</v>
      </c>
      <c r="D2941" t="s">
        <v>84</v>
      </c>
      <c r="E2941" t="s">
        <v>20</v>
      </c>
      <c r="F2941" t="s">
        <v>74</v>
      </c>
      <c r="I2941">
        <v>0.54</v>
      </c>
      <c r="J2941">
        <v>0.16</v>
      </c>
      <c r="K2941">
        <v>0.25</v>
      </c>
      <c r="M2941" t="s">
        <v>75</v>
      </c>
      <c r="N2941" t="s">
        <v>24</v>
      </c>
      <c r="O2941" t="s">
        <v>21</v>
      </c>
    </row>
    <row r="2942" spans="1:17" x14ac:dyDescent="0.25">
      <c r="A2942">
        <v>0</v>
      </c>
      <c r="B2942" t="s">
        <v>92</v>
      </c>
      <c r="C2942" t="s">
        <v>38</v>
      </c>
      <c r="D2942" t="s">
        <v>84</v>
      </c>
      <c r="E2942" t="s">
        <v>28</v>
      </c>
      <c r="F2942" t="s">
        <v>26</v>
      </c>
      <c r="H2942" t="s">
        <v>27</v>
      </c>
      <c r="I2942">
        <v>0.75</v>
      </c>
      <c r="J2942">
        <v>0.5</v>
      </c>
      <c r="K2942">
        <v>1</v>
      </c>
      <c r="M2942" t="s">
        <v>21</v>
      </c>
    </row>
    <row r="2943" spans="1:17" x14ac:dyDescent="0.25">
      <c r="A2943">
        <v>0</v>
      </c>
      <c r="B2943" t="s">
        <v>92</v>
      </c>
      <c r="C2943" t="s">
        <v>38</v>
      </c>
      <c r="D2943" t="s">
        <v>84</v>
      </c>
      <c r="E2943" t="s">
        <v>20</v>
      </c>
      <c r="F2943" t="s">
        <v>74</v>
      </c>
      <c r="J2943">
        <v>0.25</v>
      </c>
      <c r="K2943">
        <v>0.33</v>
      </c>
      <c r="M2943" t="s">
        <v>75</v>
      </c>
      <c r="N2943" t="s">
        <v>24</v>
      </c>
      <c r="O2943" t="s">
        <v>29</v>
      </c>
      <c r="P2943">
        <v>2500</v>
      </c>
      <c r="Q2943" t="str">
        <f>VLOOKUP(A2943&amp;C2943&amp;D2943,Sheet2!$A$1:$AX$1496,23,FALSE)</f>
        <v>LocationType.BarRestaurant:0;LocationType.Park:0.3;LocationType.Recreation:0.15;LocationType.Accommodation:0.55;</v>
      </c>
    </row>
    <row r="2944" spans="1:17" x14ac:dyDescent="0.25">
      <c r="A2944">
        <v>0</v>
      </c>
      <c r="B2944" t="s">
        <v>92</v>
      </c>
      <c r="C2944" t="s">
        <v>38</v>
      </c>
      <c r="D2944" t="s">
        <v>84</v>
      </c>
      <c r="E2944" t="s">
        <v>30</v>
      </c>
      <c r="F2944" t="s">
        <v>26</v>
      </c>
      <c r="H2944" t="s">
        <v>27</v>
      </c>
      <c r="I2944">
        <v>1</v>
      </c>
      <c r="J2944">
        <v>0.5</v>
      </c>
      <c r="K2944">
        <v>1.5</v>
      </c>
      <c r="M2944" t="s">
        <v>24</v>
      </c>
    </row>
    <row r="2945" spans="1:17" x14ac:dyDescent="0.25">
      <c r="A2945">
        <v>0</v>
      </c>
      <c r="B2945" t="s">
        <v>92</v>
      </c>
      <c r="C2945" t="s">
        <v>38</v>
      </c>
      <c r="D2945" t="s">
        <v>84</v>
      </c>
      <c r="E2945" t="s">
        <v>20</v>
      </c>
      <c r="F2945" t="s">
        <v>74</v>
      </c>
      <c r="J2945">
        <v>0.25</v>
      </c>
      <c r="K2945">
        <v>0.33</v>
      </c>
      <c r="M2945" t="s">
        <v>75</v>
      </c>
      <c r="N2945" t="s">
        <v>24</v>
      </c>
      <c r="O2945" t="s">
        <v>21</v>
      </c>
    </row>
    <row r="2946" spans="1:17" x14ac:dyDescent="0.25">
      <c r="A2946">
        <v>0</v>
      </c>
      <c r="B2946" t="s">
        <v>92</v>
      </c>
      <c r="C2946" t="s">
        <v>38</v>
      </c>
      <c r="D2946" t="s">
        <v>84</v>
      </c>
      <c r="E2946" t="s">
        <v>18</v>
      </c>
      <c r="F2946" t="s">
        <v>31</v>
      </c>
      <c r="G2946">
        <v>24</v>
      </c>
      <c r="M2946" t="s">
        <v>21</v>
      </c>
    </row>
    <row r="2947" spans="1:17" x14ac:dyDescent="0.25">
      <c r="A2947">
        <v>0</v>
      </c>
      <c r="B2947" t="s">
        <v>46</v>
      </c>
      <c r="C2947" t="s">
        <v>38</v>
      </c>
      <c r="D2947" t="s">
        <v>84</v>
      </c>
      <c r="E2947" t="s">
        <v>18</v>
      </c>
      <c r="F2947" t="s">
        <v>26</v>
      </c>
      <c r="H2947" t="s">
        <v>27</v>
      </c>
      <c r="I2947">
        <v>6.5</v>
      </c>
      <c r="J2947">
        <v>6</v>
      </c>
      <c r="K2947">
        <v>7</v>
      </c>
      <c r="M2947" t="s">
        <v>21</v>
      </c>
    </row>
    <row r="2948" spans="1:17" x14ac:dyDescent="0.25">
      <c r="A2948">
        <v>0</v>
      </c>
      <c r="B2948" t="s">
        <v>46</v>
      </c>
      <c r="C2948" t="s">
        <v>38</v>
      </c>
      <c r="D2948" t="s">
        <v>84</v>
      </c>
      <c r="E2948" t="s">
        <v>20</v>
      </c>
      <c r="F2948" t="s">
        <v>74</v>
      </c>
      <c r="J2948">
        <v>0.25</v>
      </c>
      <c r="K2948">
        <v>0.33</v>
      </c>
      <c r="M2948" t="s">
        <v>75</v>
      </c>
      <c r="N2948" t="s">
        <v>21</v>
      </c>
      <c r="O2948" t="s">
        <v>32</v>
      </c>
    </row>
    <row r="2949" spans="1:17" x14ac:dyDescent="0.25">
      <c r="A2949">
        <v>0</v>
      </c>
      <c r="B2949" t="s">
        <v>46</v>
      </c>
      <c r="C2949" t="s">
        <v>38</v>
      </c>
      <c r="D2949" t="s">
        <v>84</v>
      </c>
      <c r="E2949" t="s">
        <v>33</v>
      </c>
      <c r="F2949" t="s">
        <v>26</v>
      </c>
      <c r="H2949" t="s">
        <v>19</v>
      </c>
      <c r="J2949">
        <v>3</v>
      </c>
      <c r="K2949">
        <v>4</v>
      </c>
      <c r="M2949" t="s">
        <v>32</v>
      </c>
    </row>
    <row r="2950" spans="1:17" x14ac:dyDescent="0.25">
      <c r="A2950">
        <v>0</v>
      </c>
      <c r="B2950" t="s">
        <v>46</v>
      </c>
      <c r="C2950" t="s">
        <v>38</v>
      </c>
      <c r="D2950" t="s">
        <v>84</v>
      </c>
      <c r="E2950" t="s">
        <v>34</v>
      </c>
      <c r="F2950" t="s">
        <v>26</v>
      </c>
      <c r="H2950" t="s">
        <v>19</v>
      </c>
      <c r="J2950">
        <v>0.5</v>
      </c>
      <c r="K2950">
        <v>0.75</v>
      </c>
      <c r="M2950" t="s">
        <v>24</v>
      </c>
    </row>
    <row r="2951" spans="1:17" x14ac:dyDescent="0.25">
      <c r="A2951">
        <v>0</v>
      </c>
      <c r="B2951" t="s">
        <v>46</v>
      </c>
      <c r="C2951" t="s">
        <v>38</v>
      </c>
      <c r="D2951" t="s">
        <v>84</v>
      </c>
      <c r="E2951" t="s">
        <v>33</v>
      </c>
      <c r="F2951" t="s">
        <v>26</v>
      </c>
      <c r="H2951" t="s">
        <v>27</v>
      </c>
      <c r="I2951">
        <v>4</v>
      </c>
      <c r="J2951">
        <v>3</v>
      </c>
      <c r="K2951">
        <v>5.5</v>
      </c>
      <c r="M2951" t="s">
        <v>32</v>
      </c>
    </row>
    <row r="2952" spans="1:17" x14ac:dyDescent="0.25">
      <c r="A2952">
        <v>0</v>
      </c>
      <c r="B2952" t="s">
        <v>46</v>
      </c>
      <c r="C2952" t="s">
        <v>38</v>
      </c>
      <c r="D2952" t="s">
        <v>84</v>
      </c>
      <c r="E2952" t="s">
        <v>20</v>
      </c>
      <c r="F2952" t="s">
        <v>74</v>
      </c>
      <c r="J2952">
        <v>0.25</v>
      </c>
      <c r="K2952">
        <v>0.33</v>
      </c>
      <c r="M2952" t="s">
        <v>75</v>
      </c>
      <c r="N2952" t="s">
        <v>24</v>
      </c>
      <c r="O2952" t="s">
        <v>21</v>
      </c>
    </row>
    <row r="2953" spans="1:17" x14ac:dyDescent="0.25">
      <c r="A2953">
        <v>0</v>
      </c>
      <c r="B2953" t="s">
        <v>46</v>
      </c>
      <c r="C2953" t="s">
        <v>38</v>
      </c>
      <c r="D2953" t="s">
        <v>84</v>
      </c>
      <c r="E2953" t="s">
        <v>18</v>
      </c>
      <c r="F2953" t="s">
        <v>26</v>
      </c>
      <c r="H2953" t="s">
        <v>19</v>
      </c>
      <c r="I2953">
        <v>0.54</v>
      </c>
      <c r="J2953">
        <v>0.08</v>
      </c>
      <c r="K2953">
        <v>0.25</v>
      </c>
      <c r="M2953" t="s">
        <v>24</v>
      </c>
    </row>
    <row r="2954" spans="1:17" x14ac:dyDescent="0.25">
      <c r="A2954">
        <v>0</v>
      </c>
      <c r="B2954" t="s">
        <v>46</v>
      </c>
      <c r="C2954" t="s">
        <v>38</v>
      </c>
      <c r="D2954" t="s">
        <v>84</v>
      </c>
      <c r="E2954" t="s">
        <v>20</v>
      </c>
      <c r="F2954" t="s">
        <v>74</v>
      </c>
      <c r="J2954">
        <v>0.25</v>
      </c>
      <c r="K2954">
        <v>0.33</v>
      </c>
      <c r="M2954" t="s">
        <v>75</v>
      </c>
      <c r="N2954" t="s">
        <v>24</v>
      </c>
      <c r="O2954" t="s">
        <v>62</v>
      </c>
      <c r="Q2954" t="str">
        <f>VLOOKUP(A2954&amp;C2954&amp;D2954,Sheet2!$A$1:$AA$177,11,FALSE)</f>
        <v>LocationType.Retail: 0.084;LocationType.Supermarket: 0.25;LocationType.FoodBeverage: 0.21;LocationType.Mall: 0.056;LocationType.Pharmacy: 0;LocationType.Accommodation: 0.4;</v>
      </c>
    </row>
    <row r="2955" spans="1:17" x14ac:dyDescent="0.25">
      <c r="A2955">
        <v>0</v>
      </c>
      <c r="B2955" t="s">
        <v>46</v>
      </c>
      <c r="C2955" t="s">
        <v>38</v>
      </c>
      <c r="D2955" t="s">
        <v>84</v>
      </c>
      <c r="E2955" t="s">
        <v>25</v>
      </c>
      <c r="F2955" t="s">
        <v>26</v>
      </c>
      <c r="H2955" t="s">
        <v>27</v>
      </c>
      <c r="I2955">
        <v>0.54</v>
      </c>
      <c r="J2955">
        <v>0.25</v>
      </c>
      <c r="K2955">
        <v>0.75</v>
      </c>
      <c r="M2955" t="s">
        <v>24</v>
      </c>
    </row>
    <row r="2956" spans="1:17" x14ac:dyDescent="0.25">
      <c r="A2956">
        <v>0</v>
      </c>
      <c r="B2956" t="s">
        <v>46</v>
      </c>
      <c r="C2956" t="s">
        <v>38</v>
      </c>
      <c r="D2956" t="s">
        <v>84</v>
      </c>
      <c r="E2956" t="s">
        <v>20</v>
      </c>
      <c r="F2956" t="s">
        <v>74</v>
      </c>
      <c r="I2956">
        <v>0.54</v>
      </c>
      <c r="J2956">
        <v>0.16</v>
      </c>
      <c r="K2956">
        <v>0.25</v>
      </c>
      <c r="M2956" t="s">
        <v>75</v>
      </c>
      <c r="N2956" t="s">
        <v>24</v>
      </c>
      <c r="O2956" t="s">
        <v>21</v>
      </c>
    </row>
    <row r="2957" spans="1:17" x14ac:dyDescent="0.25">
      <c r="A2957">
        <v>0</v>
      </c>
      <c r="B2957" t="s">
        <v>46</v>
      </c>
      <c r="C2957" t="s">
        <v>38</v>
      </c>
      <c r="D2957" t="s">
        <v>84</v>
      </c>
      <c r="E2957" t="s">
        <v>28</v>
      </c>
      <c r="F2957" t="s">
        <v>26</v>
      </c>
      <c r="H2957" t="s">
        <v>27</v>
      </c>
      <c r="I2957">
        <v>0.75</v>
      </c>
      <c r="J2957">
        <v>0.5</v>
      </c>
      <c r="K2957">
        <v>1</v>
      </c>
      <c r="M2957" t="s">
        <v>21</v>
      </c>
    </row>
    <row r="2958" spans="1:17" x14ac:dyDescent="0.25">
      <c r="A2958">
        <v>0</v>
      </c>
      <c r="B2958" t="s">
        <v>46</v>
      </c>
      <c r="C2958" t="s">
        <v>38</v>
      </c>
      <c r="D2958" t="s">
        <v>84</v>
      </c>
      <c r="E2958" t="s">
        <v>20</v>
      </c>
      <c r="F2958" t="s">
        <v>74</v>
      </c>
      <c r="J2958">
        <v>0.25</v>
      </c>
      <c r="K2958">
        <v>0.33</v>
      </c>
      <c r="M2958" t="s">
        <v>75</v>
      </c>
      <c r="N2958" t="s">
        <v>24</v>
      </c>
      <c r="O2958" t="s">
        <v>29</v>
      </c>
      <c r="P2958">
        <v>2500</v>
      </c>
      <c r="Q2958" t="str">
        <f>VLOOKUP(A2958&amp;C2958&amp;D2958,Sheet2!$A$1:$AX$1496,23,FALSE)</f>
        <v>LocationType.BarRestaurant:0;LocationType.Park:0.3;LocationType.Recreation:0.15;LocationType.Accommodation:0.55;</v>
      </c>
    </row>
    <row r="2959" spans="1:17" x14ac:dyDescent="0.25">
      <c r="A2959">
        <v>0</v>
      </c>
      <c r="B2959" t="s">
        <v>46</v>
      </c>
      <c r="C2959" t="s">
        <v>38</v>
      </c>
      <c r="D2959" t="s">
        <v>84</v>
      </c>
      <c r="E2959" t="s">
        <v>30</v>
      </c>
      <c r="F2959" t="s">
        <v>26</v>
      </c>
      <c r="H2959" t="s">
        <v>27</v>
      </c>
      <c r="I2959">
        <v>1</v>
      </c>
      <c r="J2959">
        <v>0.5</v>
      </c>
      <c r="K2959">
        <v>1.5</v>
      </c>
      <c r="M2959" t="s">
        <v>24</v>
      </c>
    </row>
    <row r="2960" spans="1:17" x14ac:dyDescent="0.25">
      <c r="A2960">
        <v>0</v>
      </c>
      <c r="B2960" t="s">
        <v>46</v>
      </c>
      <c r="C2960" t="s">
        <v>38</v>
      </c>
      <c r="D2960" t="s">
        <v>84</v>
      </c>
      <c r="E2960" t="s">
        <v>20</v>
      </c>
      <c r="F2960" t="s">
        <v>74</v>
      </c>
      <c r="J2960">
        <v>0.25</v>
      </c>
      <c r="K2960">
        <v>0.33</v>
      </c>
      <c r="M2960" t="s">
        <v>75</v>
      </c>
      <c r="N2960" t="s">
        <v>24</v>
      </c>
      <c r="O2960" t="s">
        <v>21</v>
      </c>
    </row>
    <row r="2961" spans="1:17" x14ac:dyDescent="0.25">
      <c r="A2961">
        <v>0</v>
      </c>
      <c r="B2961" t="s">
        <v>46</v>
      </c>
      <c r="C2961" t="s">
        <v>38</v>
      </c>
      <c r="D2961" t="s">
        <v>84</v>
      </c>
      <c r="E2961" t="s">
        <v>18</v>
      </c>
      <c r="F2961" t="s">
        <v>31</v>
      </c>
      <c r="G2961">
        <v>24</v>
      </c>
      <c r="M2961" t="s">
        <v>21</v>
      </c>
    </row>
    <row r="2962" spans="1:17" x14ac:dyDescent="0.25">
      <c r="A2962">
        <v>0</v>
      </c>
      <c r="B2962" t="s">
        <v>47</v>
      </c>
      <c r="C2962" t="s">
        <v>17</v>
      </c>
      <c r="D2962" t="s">
        <v>84</v>
      </c>
      <c r="E2962" t="s">
        <v>48</v>
      </c>
      <c r="F2962" t="s">
        <v>31</v>
      </c>
      <c r="G2962">
        <v>24</v>
      </c>
      <c r="M2962" t="s">
        <v>21</v>
      </c>
      <c r="O2962" t="s">
        <v>62</v>
      </c>
      <c r="Q2962" t="s">
        <v>61</v>
      </c>
    </row>
    <row r="2963" spans="1:17" x14ac:dyDescent="0.25">
      <c r="A2963">
        <v>0</v>
      </c>
      <c r="B2963" t="s">
        <v>49</v>
      </c>
      <c r="C2963" t="s">
        <v>17</v>
      </c>
      <c r="D2963" t="s">
        <v>84</v>
      </c>
      <c r="E2963" t="s">
        <v>50</v>
      </c>
      <c r="F2963" t="s">
        <v>31</v>
      </c>
      <c r="G2963">
        <v>24</v>
      </c>
      <c r="M2963" t="s">
        <v>21</v>
      </c>
      <c r="O2963" t="s">
        <v>62</v>
      </c>
      <c r="Q2963" t="s">
        <v>61</v>
      </c>
    </row>
    <row r="2964" spans="1:17" x14ac:dyDescent="0.25">
      <c r="A2964">
        <v>1</v>
      </c>
      <c r="B2964" t="s">
        <v>46</v>
      </c>
      <c r="C2964" t="s">
        <v>17</v>
      </c>
      <c r="D2964" t="s">
        <v>55</v>
      </c>
      <c r="E2964" t="s">
        <v>18</v>
      </c>
      <c r="F2964" t="s">
        <v>26</v>
      </c>
      <c r="H2964" t="s">
        <v>27</v>
      </c>
      <c r="I2964">
        <v>7.5</v>
      </c>
      <c r="J2964">
        <v>6</v>
      </c>
      <c r="K2964">
        <v>8</v>
      </c>
      <c r="M2964" t="s">
        <v>21</v>
      </c>
    </row>
    <row r="2965" spans="1:17" x14ac:dyDescent="0.25">
      <c r="A2965">
        <v>1</v>
      </c>
      <c r="B2965" t="s">
        <v>46</v>
      </c>
      <c r="C2965" t="s">
        <v>17</v>
      </c>
      <c r="D2965" t="s">
        <v>55</v>
      </c>
      <c r="E2965" t="s">
        <v>18</v>
      </c>
      <c r="F2965" t="s">
        <v>26</v>
      </c>
      <c r="H2965" t="s">
        <v>19</v>
      </c>
      <c r="J2965">
        <v>6</v>
      </c>
      <c r="K2965">
        <v>8</v>
      </c>
      <c r="M2965" t="s">
        <v>24</v>
      </c>
    </row>
    <row r="2966" spans="1:17" x14ac:dyDescent="0.25">
      <c r="A2966">
        <v>1</v>
      </c>
      <c r="B2966" t="s">
        <v>46</v>
      </c>
      <c r="C2966" t="s">
        <v>17</v>
      </c>
      <c r="D2966" t="s">
        <v>55</v>
      </c>
      <c r="E2966" t="s">
        <v>18</v>
      </c>
      <c r="F2966" t="s">
        <v>26</v>
      </c>
      <c r="H2966" t="s">
        <v>19</v>
      </c>
      <c r="I2966">
        <v>0.54</v>
      </c>
      <c r="J2966">
        <v>0.08</v>
      </c>
      <c r="K2966">
        <v>0.25</v>
      </c>
      <c r="M2966" t="s">
        <v>24</v>
      </c>
    </row>
    <row r="2967" spans="1:17" x14ac:dyDescent="0.25">
      <c r="A2967">
        <v>1</v>
      </c>
      <c r="B2967" t="s">
        <v>46</v>
      </c>
      <c r="C2967" t="s">
        <v>17</v>
      </c>
      <c r="D2967" t="s">
        <v>55</v>
      </c>
      <c r="E2967" t="s">
        <v>20</v>
      </c>
      <c r="F2967" t="s">
        <v>74</v>
      </c>
      <c r="J2967">
        <v>0.25</v>
      </c>
      <c r="K2967">
        <v>0.33</v>
      </c>
      <c r="M2967" t="s">
        <v>75</v>
      </c>
      <c r="N2967" t="s">
        <v>24</v>
      </c>
      <c r="O2967" t="s">
        <v>62</v>
      </c>
      <c r="Q2967" t="str">
        <f>VLOOKUP(A2967&amp;C2967&amp;D2967,Sheet2!$A$1:$AX$1496,11,FALSE)</f>
        <v>LocationType.Retail: 0.048;LocationType.Supermarket: 0.3;LocationType.FoodBeverage: 0.32;LocationType.Mall: 0.048;LocationType.Pharmacy: 0.02;LocationType.Accommodation: 0.264;</v>
      </c>
    </row>
    <row r="2968" spans="1:17" x14ac:dyDescent="0.25">
      <c r="A2968">
        <v>1</v>
      </c>
      <c r="B2968" t="s">
        <v>46</v>
      </c>
      <c r="C2968" t="s">
        <v>17</v>
      </c>
      <c r="D2968" t="s">
        <v>55</v>
      </c>
      <c r="E2968" t="s">
        <v>25</v>
      </c>
      <c r="F2968" t="s">
        <v>26</v>
      </c>
      <c r="H2968" t="s">
        <v>27</v>
      </c>
      <c r="I2968">
        <v>0.54</v>
      </c>
      <c r="J2968">
        <v>0.25</v>
      </c>
      <c r="K2968">
        <v>0.75</v>
      </c>
      <c r="M2968" t="s">
        <v>24</v>
      </c>
    </row>
    <row r="2969" spans="1:17" x14ac:dyDescent="0.25">
      <c r="A2969">
        <v>1</v>
      </c>
      <c r="B2969" t="s">
        <v>46</v>
      </c>
      <c r="C2969" t="s">
        <v>17</v>
      </c>
      <c r="D2969" t="s">
        <v>55</v>
      </c>
      <c r="E2969" t="s">
        <v>20</v>
      </c>
      <c r="F2969" t="s">
        <v>74</v>
      </c>
      <c r="I2969">
        <v>0.54</v>
      </c>
      <c r="J2969">
        <v>0.16</v>
      </c>
      <c r="K2969">
        <v>0.25</v>
      </c>
      <c r="M2969" t="s">
        <v>75</v>
      </c>
      <c r="N2969" t="s">
        <v>24</v>
      </c>
      <c r="O2969" t="s">
        <v>21</v>
      </c>
    </row>
    <row r="2970" spans="1:17" x14ac:dyDescent="0.25">
      <c r="A2970">
        <v>1</v>
      </c>
      <c r="B2970" t="s">
        <v>46</v>
      </c>
      <c r="C2970" t="s">
        <v>17</v>
      </c>
      <c r="D2970" t="s">
        <v>55</v>
      </c>
      <c r="E2970" t="s">
        <v>28</v>
      </c>
      <c r="F2970" t="s">
        <v>26</v>
      </c>
      <c r="H2970" t="s">
        <v>27</v>
      </c>
      <c r="I2970">
        <v>0.75</v>
      </c>
      <c r="J2970">
        <v>0.5</v>
      </c>
      <c r="K2970">
        <v>1</v>
      </c>
      <c r="M2970" t="s">
        <v>21</v>
      </c>
    </row>
    <row r="2971" spans="1:17" x14ac:dyDescent="0.25">
      <c r="A2971">
        <v>1</v>
      </c>
      <c r="B2971" t="s">
        <v>46</v>
      </c>
      <c r="C2971" t="s">
        <v>17</v>
      </c>
      <c r="D2971" t="s">
        <v>55</v>
      </c>
      <c r="E2971" t="s">
        <v>20</v>
      </c>
      <c r="F2971" t="s">
        <v>74</v>
      </c>
      <c r="J2971">
        <v>0.25</v>
      </c>
      <c r="K2971">
        <v>0.33</v>
      </c>
      <c r="M2971" t="s">
        <v>75</v>
      </c>
      <c r="N2971" t="s">
        <v>24</v>
      </c>
      <c r="O2971" t="s">
        <v>29</v>
      </c>
      <c r="P2971">
        <v>2500</v>
      </c>
      <c r="Q2971" t="str">
        <f>VLOOKUP(A2971&amp;C2971&amp;D2971,Sheet2!$A$1:$AX$1496,23,FALSE)</f>
        <v>LocationType.BarRestaurant:0;LocationType.Park:0.05;LocationType.Recreation:0;LocationType.Accommodation:0.95;</v>
      </c>
    </row>
    <row r="2972" spans="1:17" x14ac:dyDescent="0.25">
      <c r="A2972">
        <v>1</v>
      </c>
      <c r="B2972" t="s">
        <v>46</v>
      </c>
      <c r="C2972" t="s">
        <v>17</v>
      </c>
      <c r="D2972" t="s">
        <v>55</v>
      </c>
      <c r="E2972" t="s">
        <v>30</v>
      </c>
      <c r="F2972" t="s">
        <v>26</v>
      </c>
      <c r="H2972" t="s">
        <v>27</v>
      </c>
      <c r="I2972">
        <v>2.5</v>
      </c>
      <c r="J2972">
        <v>0.5</v>
      </c>
      <c r="K2972">
        <v>3</v>
      </c>
      <c r="M2972" t="s">
        <v>24</v>
      </c>
    </row>
    <row r="2973" spans="1:17" x14ac:dyDescent="0.25">
      <c r="A2973">
        <v>1</v>
      </c>
      <c r="B2973" t="s">
        <v>46</v>
      </c>
      <c r="C2973" t="s">
        <v>17</v>
      </c>
      <c r="D2973" t="s">
        <v>55</v>
      </c>
      <c r="E2973" t="s">
        <v>20</v>
      </c>
      <c r="F2973" t="s">
        <v>74</v>
      </c>
      <c r="J2973">
        <v>0.25</v>
      </c>
      <c r="K2973">
        <v>0.33</v>
      </c>
      <c r="M2973" t="s">
        <v>75</v>
      </c>
      <c r="N2973" t="s">
        <v>24</v>
      </c>
      <c r="O2973" t="s">
        <v>21</v>
      </c>
    </row>
    <row r="2974" spans="1:17" x14ac:dyDescent="0.25">
      <c r="A2974">
        <v>1</v>
      </c>
      <c r="B2974" t="s">
        <v>46</v>
      </c>
      <c r="C2974" t="s">
        <v>17</v>
      </c>
      <c r="D2974" t="s">
        <v>55</v>
      </c>
      <c r="E2974" t="s">
        <v>18</v>
      </c>
      <c r="F2974" t="s">
        <v>31</v>
      </c>
      <c r="G2974">
        <v>24</v>
      </c>
      <c r="M2974" t="s">
        <v>21</v>
      </c>
    </row>
    <row r="2975" spans="1:17" x14ac:dyDescent="0.25">
      <c r="A2975">
        <v>1</v>
      </c>
      <c r="B2975" t="s">
        <v>46</v>
      </c>
      <c r="C2975" t="s">
        <v>17</v>
      </c>
      <c r="D2975" t="s">
        <v>53</v>
      </c>
      <c r="E2975" t="s">
        <v>18</v>
      </c>
      <c r="F2975" t="s">
        <v>26</v>
      </c>
      <c r="H2975" t="s">
        <v>27</v>
      </c>
      <c r="I2975">
        <v>6.5</v>
      </c>
      <c r="J2975">
        <v>6</v>
      </c>
      <c r="K2975">
        <v>7</v>
      </c>
      <c r="M2975" t="s">
        <v>21</v>
      </c>
    </row>
    <row r="2976" spans="1:17" x14ac:dyDescent="0.25">
      <c r="A2976">
        <v>1</v>
      </c>
      <c r="B2976" t="s">
        <v>46</v>
      </c>
      <c r="C2976" t="s">
        <v>17</v>
      </c>
      <c r="D2976" t="s">
        <v>53</v>
      </c>
      <c r="E2976" t="s">
        <v>18</v>
      </c>
      <c r="F2976" t="s">
        <v>26</v>
      </c>
      <c r="H2976" t="s">
        <v>19</v>
      </c>
      <c r="J2976">
        <v>3</v>
      </c>
      <c r="K2976">
        <v>4</v>
      </c>
      <c r="M2976" t="s">
        <v>32</v>
      </c>
    </row>
    <row r="2977" spans="1:17" x14ac:dyDescent="0.25">
      <c r="A2977">
        <v>1</v>
      </c>
      <c r="B2977" t="s">
        <v>46</v>
      </c>
      <c r="C2977" t="s">
        <v>17</v>
      </c>
      <c r="D2977" t="s">
        <v>53</v>
      </c>
      <c r="E2977" t="s">
        <v>18</v>
      </c>
      <c r="F2977" t="s">
        <v>26</v>
      </c>
      <c r="H2977" t="s">
        <v>27</v>
      </c>
      <c r="I2977">
        <v>4</v>
      </c>
      <c r="J2977">
        <v>3</v>
      </c>
      <c r="K2977">
        <v>5.5</v>
      </c>
      <c r="M2977" t="s">
        <v>32</v>
      </c>
    </row>
    <row r="2978" spans="1:17" x14ac:dyDescent="0.25">
      <c r="A2978">
        <v>1</v>
      </c>
      <c r="B2978" t="s">
        <v>46</v>
      </c>
      <c r="C2978" t="s">
        <v>17</v>
      </c>
      <c r="D2978" t="s">
        <v>53</v>
      </c>
      <c r="E2978" t="s">
        <v>18</v>
      </c>
      <c r="F2978" t="s">
        <v>26</v>
      </c>
      <c r="H2978" t="s">
        <v>19</v>
      </c>
      <c r="I2978">
        <v>0.54</v>
      </c>
      <c r="J2978">
        <v>0.08</v>
      </c>
      <c r="K2978">
        <v>0.25</v>
      </c>
      <c r="M2978" t="s">
        <v>24</v>
      </c>
    </row>
    <row r="2979" spans="1:17" x14ac:dyDescent="0.25">
      <c r="A2979">
        <v>1</v>
      </c>
      <c r="B2979" t="s">
        <v>46</v>
      </c>
      <c r="C2979" t="s">
        <v>17</v>
      </c>
      <c r="D2979" t="s">
        <v>53</v>
      </c>
      <c r="E2979" t="s">
        <v>20</v>
      </c>
      <c r="F2979" t="s">
        <v>74</v>
      </c>
      <c r="J2979">
        <v>0.25</v>
      </c>
      <c r="K2979">
        <v>0.33</v>
      </c>
      <c r="M2979" t="s">
        <v>75</v>
      </c>
      <c r="N2979" t="s">
        <v>24</v>
      </c>
      <c r="O2979" t="s">
        <v>62</v>
      </c>
      <c r="Q2979" t="str">
        <f>VLOOKUP(A2979&amp;C2979&amp;D2979,Sheet2!$A$1:$AX$1496,11,FALSE)</f>
        <v>LocationType.Retail: 0.084;LocationType.Supermarket: 0.25;LocationType.FoodBeverage: 0.21;LocationType.Mall: 0.056;LocationType.Pharmacy: 0.02;LocationType.Accommodation: 0.38;</v>
      </c>
    </row>
    <row r="2980" spans="1:17" x14ac:dyDescent="0.25">
      <c r="A2980">
        <v>1</v>
      </c>
      <c r="B2980" t="s">
        <v>46</v>
      </c>
      <c r="C2980" t="s">
        <v>17</v>
      </c>
      <c r="D2980" t="s">
        <v>53</v>
      </c>
      <c r="E2980" t="s">
        <v>25</v>
      </c>
      <c r="F2980" t="s">
        <v>26</v>
      </c>
      <c r="H2980" t="s">
        <v>27</v>
      </c>
      <c r="I2980">
        <v>0.54</v>
      </c>
      <c r="J2980">
        <v>0.25</v>
      </c>
      <c r="K2980">
        <v>0.75</v>
      </c>
      <c r="M2980" t="s">
        <v>24</v>
      </c>
    </row>
    <row r="2981" spans="1:17" x14ac:dyDescent="0.25">
      <c r="A2981">
        <v>1</v>
      </c>
      <c r="B2981" t="s">
        <v>46</v>
      </c>
      <c r="C2981" t="s">
        <v>17</v>
      </c>
      <c r="D2981" t="s">
        <v>53</v>
      </c>
      <c r="E2981" t="s">
        <v>20</v>
      </c>
      <c r="F2981" t="s">
        <v>74</v>
      </c>
      <c r="I2981">
        <v>0.54</v>
      </c>
      <c r="J2981">
        <v>0.16</v>
      </c>
      <c r="K2981">
        <v>0.25</v>
      </c>
      <c r="M2981" t="s">
        <v>75</v>
      </c>
      <c r="N2981" t="s">
        <v>24</v>
      </c>
      <c r="O2981" t="s">
        <v>21</v>
      </c>
    </row>
    <row r="2982" spans="1:17" x14ac:dyDescent="0.25">
      <c r="A2982">
        <v>1</v>
      </c>
      <c r="B2982" t="s">
        <v>46</v>
      </c>
      <c r="C2982" t="s">
        <v>17</v>
      </c>
      <c r="D2982" t="s">
        <v>53</v>
      </c>
      <c r="E2982" t="s">
        <v>28</v>
      </c>
      <c r="F2982" t="s">
        <v>26</v>
      </c>
      <c r="H2982" t="s">
        <v>27</v>
      </c>
      <c r="I2982">
        <v>0.75</v>
      </c>
      <c r="J2982">
        <v>0.5</v>
      </c>
      <c r="K2982">
        <v>1</v>
      </c>
      <c r="M2982" t="s">
        <v>21</v>
      </c>
    </row>
    <row r="2983" spans="1:17" x14ac:dyDescent="0.25">
      <c r="A2983">
        <v>1</v>
      </c>
      <c r="B2983" t="s">
        <v>46</v>
      </c>
      <c r="C2983" t="s">
        <v>17</v>
      </c>
      <c r="D2983" t="s">
        <v>53</v>
      </c>
      <c r="E2983" t="s">
        <v>20</v>
      </c>
      <c r="F2983" t="s">
        <v>74</v>
      </c>
      <c r="J2983">
        <v>0.25</v>
      </c>
      <c r="K2983">
        <v>0.33</v>
      </c>
      <c r="M2983" t="s">
        <v>75</v>
      </c>
      <c r="N2983" t="s">
        <v>24</v>
      </c>
      <c r="O2983" t="s">
        <v>29</v>
      </c>
      <c r="P2983">
        <v>2500</v>
      </c>
      <c r="Q2983" t="str">
        <f>VLOOKUP(A2983&amp;C2983&amp;D2983,Sheet2!$A$1:$AX$1496,23,FALSE)</f>
        <v>LocationType.BarRestaurant:0;LocationType.Park:0.05;LocationType.Recreation:0;LocationType.Accommodation:0.95;</v>
      </c>
    </row>
    <row r="2984" spans="1:17" x14ac:dyDescent="0.25">
      <c r="A2984">
        <v>1</v>
      </c>
      <c r="B2984" t="s">
        <v>46</v>
      </c>
      <c r="C2984" t="s">
        <v>17</v>
      </c>
      <c r="D2984" t="s">
        <v>53</v>
      </c>
      <c r="E2984" t="s">
        <v>30</v>
      </c>
      <c r="F2984" t="s">
        <v>26</v>
      </c>
      <c r="H2984" t="s">
        <v>27</v>
      </c>
      <c r="I2984">
        <v>1</v>
      </c>
      <c r="J2984">
        <v>0.5</v>
      </c>
      <c r="K2984">
        <v>1.5</v>
      </c>
      <c r="M2984" t="s">
        <v>24</v>
      </c>
    </row>
    <row r="2985" spans="1:17" x14ac:dyDescent="0.25">
      <c r="A2985">
        <v>1</v>
      </c>
      <c r="B2985" t="s">
        <v>46</v>
      </c>
      <c r="C2985" t="s">
        <v>17</v>
      </c>
      <c r="D2985" t="s">
        <v>53</v>
      </c>
      <c r="E2985" t="s">
        <v>20</v>
      </c>
      <c r="F2985" t="s">
        <v>74</v>
      </c>
      <c r="J2985">
        <v>0.25</v>
      </c>
      <c r="K2985">
        <v>0.33</v>
      </c>
      <c r="M2985" t="s">
        <v>75</v>
      </c>
      <c r="N2985" t="s">
        <v>24</v>
      </c>
      <c r="O2985" t="s">
        <v>21</v>
      </c>
    </row>
    <row r="2986" spans="1:17" x14ac:dyDescent="0.25">
      <c r="A2986">
        <v>1</v>
      </c>
      <c r="B2986" t="s">
        <v>46</v>
      </c>
      <c r="C2986" t="s">
        <v>17</v>
      </c>
      <c r="D2986" t="s">
        <v>53</v>
      </c>
      <c r="E2986" t="s">
        <v>18</v>
      </c>
      <c r="F2986" t="s">
        <v>31</v>
      </c>
      <c r="G2986">
        <v>24</v>
      </c>
      <c r="M2986" t="s">
        <v>21</v>
      </c>
    </row>
    <row r="2987" spans="1:17" x14ac:dyDescent="0.25">
      <c r="A2987">
        <v>1</v>
      </c>
      <c r="B2987" t="s">
        <v>46</v>
      </c>
      <c r="C2987" t="s">
        <v>17</v>
      </c>
      <c r="D2987" t="s">
        <v>59</v>
      </c>
      <c r="E2987" t="s">
        <v>18</v>
      </c>
      <c r="F2987" t="s">
        <v>26</v>
      </c>
      <c r="H2987" t="s">
        <v>19</v>
      </c>
      <c r="J2987">
        <v>8</v>
      </c>
      <c r="K2987">
        <v>9</v>
      </c>
      <c r="M2987" t="s">
        <v>21</v>
      </c>
    </row>
    <row r="2988" spans="1:17" x14ac:dyDescent="0.25">
      <c r="A2988">
        <v>1</v>
      </c>
      <c r="B2988" t="s">
        <v>46</v>
      </c>
      <c r="C2988" t="s">
        <v>17</v>
      </c>
      <c r="D2988" t="s">
        <v>59</v>
      </c>
      <c r="E2988" t="s">
        <v>18</v>
      </c>
      <c r="F2988" t="s">
        <v>26</v>
      </c>
      <c r="H2988" t="s">
        <v>19</v>
      </c>
      <c r="J2988">
        <v>1</v>
      </c>
      <c r="K2988">
        <v>1.5</v>
      </c>
      <c r="M2988" t="s">
        <v>24</v>
      </c>
    </row>
    <row r="2989" spans="1:17" x14ac:dyDescent="0.25">
      <c r="A2989">
        <v>1</v>
      </c>
      <c r="B2989" t="s">
        <v>46</v>
      </c>
      <c r="C2989" t="s">
        <v>17</v>
      </c>
      <c r="D2989" t="s">
        <v>59</v>
      </c>
      <c r="E2989" t="s">
        <v>18</v>
      </c>
      <c r="F2989" t="s">
        <v>26</v>
      </c>
      <c r="H2989" t="s">
        <v>19</v>
      </c>
      <c r="I2989">
        <v>0.54</v>
      </c>
      <c r="J2989">
        <v>0.08</v>
      </c>
      <c r="K2989">
        <v>0.25</v>
      </c>
      <c r="M2989" t="s">
        <v>24</v>
      </c>
    </row>
    <row r="2990" spans="1:17" x14ac:dyDescent="0.25">
      <c r="A2990">
        <v>1</v>
      </c>
      <c r="B2990" t="s">
        <v>46</v>
      </c>
      <c r="C2990" t="s">
        <v>17</v>
      </c>
      <c r="D2990" t="s">
        <v>59</v>
      </c>
      <c r="E2990" t="s">
        <v>20</v>
      </c>
      <c r="F2990" t="s">
        <v>74</v>
      </c>
      <c r="J2990">
        <v>0.25</v>
      </c>
      <c r="K2990">
        <v>0.33</v>
      </c>
      <c r="M2990" t="s">
        <v>75</v>
      </c>
      <c r="N2990" t="s">
        <v>24</v>
      </c>
      <c r="O2990" t="s">
        <v>62</v>
      </c>
      <c r="Q2990" t="str">
        <f>VLOOKUP(A2990&amp;C2990&amp;D2990,Sheet2!$A$1:$AX$1496,11,FALSE)</f>
        <v>LocationType.Retail: 0.14;LocationType.Supermarket: 0.3;LocationType.FoodBeverage: 0.07;LocationType.Mall: 0.035;LocationType.Pharmacy: 0.05;LocationType.Accommodation: 0.405;</v>
      </c>
    </row>
    <row r="2991" spans="1:17" x14ac:dyDescent="0.25">
      <c r="A2991">
        <v>1</v>
      </c>
      <c r="B2991" t="s">
        <v>46</v>
      </c>
      <c r="C2991" t="s">
        <v>17</v>
      </c>
      <c r="D2991" t="s">
        <v>59</v>
      </c>
      <c r="E2991" t="s">
        <v>25</v>
      </c>
      <c r="F2991" t="s">
        <v>26</v>
      </c>
      <c r="H2991" t="s">
        <v>27</v>
      </c>
      <c r="I2991">
        <v>0.54</v>
      </c>
      <c r="J2991">
        <v>0.25</v>
      </c>
      <c r="K2991">
        <v>0.75</v>
      </c>
      <c r="M2991" t="s">
        <v>24</v>
      </c>
    </row>
    <row r="2992" spans="1:17" x14ac:dyDescent="0.25">
      <c r="A2992">
        <v>1</v>
      </c>
      <c r="B2992" t="s">
        <v>46</v>
      </c>
      <c r="C2992" t="s">
        <v>17</v>
      </c>
      <c r="D2992" t="s">
        <v>59</v>
      </c>
      <c r="E2992" t="s">
        <v>20</v>
      </c>
      <c r="F2992" t="s">
        <v>74</v>
      </c>
      <c r="J2992">
        <v>0.25</v>
      </c>
      <c r="K2992">
        <v>0.33</v>
      </c>
      <c r="M2992" t="s">
        <v>75</v>
      </c>
      <c r="N2992" t="s">
        <v>24</v>
      </c>
      <c r="O2992" t="s">
        <v>21</v>
      </c>
    </row>
    <row r="2993" spans="1:17" x14ac:dyDescent="0.25">
      <c r="A2993">
        <v>1</v>
      </c>
      <c r="B2993" t="s">
        <v>46</v>
      </c>
      <c r="C2993" t="s">
        <v>17</v>
      </c>
      <c r="D2993" t="s">
        <v>59</v>
      </c>
      <c r="E2993" t="s">
        <v>28</v>
      </c>
      <c r="F2993" t="s">
        <v>26</v>
      </c>
      <c r="H2993" t="s">
        <v>27</v>
      </c>
      <c r="I2993">
        <v>1</v>
      </c>
      <c r="J2993">
        <v>0.5</v>
      </c>
      <c r="K2993">
        <v>2</v>
      </c>
      <c r="M2993" t="s">
        <v>21</v>
      </c>
    </row>
    <row r="2994" spans="1:17" x14ac:dyDescent="0.25">
      <c r="A2994">
        <v>1</v>
      </c>
      <c r="B2994" t="s">
        <v>46</v>
      </c>
      <c r="C2994" t="s">
        <v>17</v>
      </c>
      <c r="D2994" t="s">
        <v>59</v>
      </c>
      <c r="E2994" t="s">
        <v>20</v>
      </c>
      <c r="F2994" t="s">
        <v>74</v>
      </c>
      <c r="J2994">
        <v>0.25</v>
      </c>
      <c r="K2994">
        <v>0.33</v>
      </c>
      <c r="M2994" t="s">
        <v>75</v>
      </c>
      <c r="N2994" t="s">
        <v>24</v>
      </c>
      <c r="O2994" t="s">
        <v>29</v>
      </c>
      <c r="P2994">
        <v>2500</v>
      </c>
      <c r="Q2994" t="str">
        <f>VLOOKUP(A2994&amp;C2994&amp;D2994,Sheet2!$A$1:$AX$1496,23,FALSE)</f>
        <v>LocationType.BarRestaurant:0;LocationType.Park:0.05;LocationType.Recreation:0;LocationType.Accommodation:0.95;</v>
      </c>
    </row>
    <row r="2995" spans="1:17" x14ac:dyDescent="0.25">
      <c r="A2995">
        <v>1</v>
      </c>
      <c r="B2995" t="s">
        <v>46</v>
      </c>
      <c r="C2995" t="s">
        <v>17</v>
      </c>
      <c r="D2995" t="s">
        <v>59</v>
      </c>
      <c r="E2995" t="s">
        <v>30</v>
      </c>
      <c r="F2995" t="s">
        <v>26</v>
      </c>
      <c r="H2995" t="s">
        <v>19</v>
      </c>
      <c r="J2995">
        <v>3</v>
      </c>
      <c r="K2995">
        <v>4</v>
      </c>
      <c r="M2995" t="s">
        <v>24</v>
      </c>
    </row>
    <row r="2996" spans="1:17" x14ac:dyDescent="0.25">
      <c r="A2996">
        <v>1</v>
      </c>
      <c r="B2996" t="s">
        <v>46</v>
      </c>
      <c r="C2996" t="s">
        <v>17</v>
      </c>
      <c r="D2996" t="s">
        <v>59</v>
      </c>
      <c r="E2996" t="s">
        <v>20</v>
      </c>
      <c r="F2996" t="s">
        <v>74</v>
      </c>
      <c r="J2996">
        <v>0.25</v>
      </c>
      <c r="K2996">
        <v>0.33</v>
      </c>
      <c r="M2996" t="s">
        <v>75</v>
      </c>
      <c r="N2996" t="s">
        <v>24</v>
      </c>
      <c r="O2996" t="s">
        <v>21</v>
      </c>
    </row>
    <row r="2997" spans="1:17" x14ac:dyDescent="0.25">
      <c r="A2997">
        <v>1</v>
      </c>
      <c r="B2997" t="s">
        <v>46</v>
      </c>
      <c r="C2997" t="s">
        <v>17</v>
      </c>
      <c r="D2997" t="s">
        <v>59</v>
      </c>
      <c r="E2997" t="s">
        <v>18</v>
      </c>
      <c r="F2997" t="s">
        <v>31</v>
      </c>
      <c r="G2997">
        <v>24</v>
      </c>
      <c r="M2997" t="s">
        <v>21</v>
      </c>
    </row>
    <row r="2998" spans="1:17" x14ac:dyDescent="0.25">
      <c r="A2998">
        <v>1</v>
      </c>
      <c r="B2998" t="s">
        <v>46</v>
      </c>
      <c r="C2998" t="s">
        <v>17</v>
      </c>
      <c r="D2998" t="s">
        <v>52</v>
      </c>
      <c r="E2998" t="s">
        <v>18</v>
      </c>
      <c r="F2998" t="s">
        <v>26</v>
      </c>
      <c r="H2998" t="s">
        <v>19</v>
      </c>
      <c r="J2998">
        <v>8</v>
      </c>
      <c r="K2998">
        <v>9</v>
      </c>
      <c r="M2998" t="s">
        <v>21</v>
      </c>
    </row>
    <row r="2999" spans="1:17" x14ac:dyDescent="0.25">
      <c r="A2999">
        <v>1</v>
      </c>
      <c r="B2999" t="s">
        <v>46</v>
      </c>
      <c r="C2999" t="s">
        <v>17</v>
      </c>
      <c r="D2999" t="s">
        <v>52</v>
      </c>
      <c r="E2999" t="s">
        <v>28</v>
      </c>
      <c r="F2999" t="s">
        <v>26</v>
      </c>
      <c r="H2999" t="s">
        <v>27</v>
      </c>
      <c r="I2999">
        <v>1</v>
      </c>
      <c r="J2999">
        <v>0.5</v>
      </c>
      <c r="K2999">
        <v>2</v>
      </c>
      <c r="M2999" t="s">
        <v>21</v>
      </c>
    </row>
    <row r="3000" spans="1:17" x14ac:dyDescent="0.25">
      <c r="A3000">
        <v>1</v>
      </c>
      <c r="B3000" t="s">
        <v>46</v>
      </c>
      <c r="C3000" t="s">
        <v>17</v>
      </c>
      <c r="D3000" t="s">
        <v>52</v>
      </c>
      <c r="E3000" t="s">
        <v>20</v>
      </c>
      <c r="F3000" t="s">
        <v>74</v>
      </c>
      <c r="J3000">
        <v>0.25</v>
      </c>
      <c r="K3000">
        <v>0.33</v>
      </c>
      <c r="M3000" t="s">
        <v>75</v>
      </c>
      <c r="N3000" t="s">
        <v>24</v>
      </c>
      <c r="O3000" t="s">
        <v>29</v>
      </c>
      <c r="P3000">
        <v>2500</v>
      </c>
      <c r="Q3000" t="str">
        <f>VLOOKUP(A3000&amp;C3000&amp;D3000,Sheet2!$A$1:$AX$1496,23,FALSE)</f>
        <v>LocationType.BarRestaurant:0;LocationType.Park:0.05;LocationType.Recreation:0;LocationType.Accommodation:0.95;</v>
      </c>
    </row>
    <row r="3001" spans="1:17" x14ac:dyDescent="0.25">
      <c r="A3001">
        <v>1</v>
      </c>
      <c r="B3001" t="s">
        <v>46</v>
      </c>
      <c r="C3001" t="s">
        <v>17</v>
      </c>
      <c r="D3001" t="s">
        <v>52</v>
      </c>
      <c r="E3001" t="s">
        <v>30</v>
      </c>
      <c r="F3001" t="s">
        <v>26</v>
      </c>
      <c r="H3001" t="s">
        <v>27</v>
      </c>
      <c r="I3001">
        <v>2</v>
      </c>
      <c r="J3001">
        <v>1.5</v>
      </c>
      <c r="K3001">
        <v>3</v>
      </c>
      <c r="M3001" t="s">
        <v>24</v>
      </c>
    </row>
    <row r="3002" spans="1:17" x14ac:dyDescent="0.25">
      <c r="A3002">
        <v>1</v>
      </c>
      <c r="B3002" t="s">
        <v>46</v>
      </c>
      <c r="C3002" t="s">
        <v>17</v>
      </c>
      <c r="D3002" t="s">
        <v>52</v>
      </c>
      <c r="E3002" t="s">
        <v>20</v>
      </c>
      <c r="F3002" t="s">
        <v>74</v>
      </c>
      <c r="J3002">
        <v>0.25</v>
      </c>
      <c r="K3002">
        <v>0.33</v>
      </c>
      <c r="M3002" t="s">
        <v>75</v>
      </c>
      <c r="N3002" t="s">
        <v>24</v>
      </c>
      <c r="O3002" t="s">
        <v>21</v>
      </c>
    </row>
    <row r="3003" spans="1:17" x14ac:dyDescent="0.25">
      <c r="A3003">
        <v>1</v>
      </c>
      <c r="B3003" t="s">
        <v>46</v>
      </c>
      <c r="C3003" t="s">
        <v>17</v>
      </c>
      <c r="D3003" t="s">
        <v>52</v>
      </c>
      <c r="E3003" t="s">
        <v>18</v>
      </c>
      <c r="F3003" t="s">
        <v>31</v>
      </c>
      <c r="G3003">
        <v>24</v>
      </c>
      <c r="M3003" t="s">
        <v>21</v>
      </c>
    </row>
    <row r="3004" spans="1:17" x14ac:dyDescent="0.25">
      <c r="A3004">
        <v>1</v>
      </c>
      <c r="B3004" t="s">
        <v>46</v>
      </c>
      <c r="C3004" t="s">
        <v>17</v>
      </c>
      <c r="D3004" t="s">
        <v>56</v>
      </c>
      <c r="E3004" t="s">
        <v>18</v>
      </c>
      <c r="F3004" t="s">
        <v>26</v>
      </c>
      <c r="H3004" t="s">
        <v>27</v>
      </c>
      <c r="I3004">
        <v>7.5</v>
      </c>
      <c r="J3004">
        <v>6</v>
      </c>
      <c r="K3004">
        <v>8</v>
      </c>
      <c r="M3004" t="s">
        <v>21</v>
      </c>
    </row>
    <row r="3005" spans="1:17" x14ac:dyDescent="0.25">
      <c r="A3005">
        <v>1</v>
      </c>
      <c r="B3005" t="s">
        <v>46</v>
      </c>
      <c r="C3005" t="s">
        <v>17</v>
      </c>
      <c r="D3005" t="s">
        <v>56</v>
      </c>
      <c r="E3005" t="s">
        <v>18</v>
      </c>
      <c r="F3005" t="s">
        <v>26</v>
      </c>
      <c r="H3005" t="s">
        <v>19</v>
      </c>
      <c r="J3005">
        <v>6</v>
      </c>
      <c r="K3005">
        <v>8</v>
      </c>
      <c r="M3005" t="s">
        <v>24</v>
      </c>
    </row>
    <row r="3006" spans="1:17" x14ac:dyDescent="0.25">
      <c r="A3006">
        <v>1</v>
      </c>
      <c r="B3006" t="s">
        <v>46</v>
      </c>
      <c r="C3006" t="s">
        <v>17</v>
      </c>
      <c r="D3006" t="s">
        <v>56</v>
      </c>
      <c r="E3006" t="s">
        <v>30</v>
      </c>
      <c r="F3006" t="s">
        <v>26</v>
      </c>
      <c r="H3006" t="s">
        <v>19</v>
      </c>
      <c r="J3006">
        <v>1</v>
      </c>
      <c r="K3006">
        <v>2</v>
      </c>
      <c r="M3006" t="s">
        <v>24</v>
      </c>
    </row>
    <row r="3007" spans="1:17" x14ac:dyDescent="0.25">
      <c r="A3007">
        <v>1</v>
      </c>
      <c r="B3007" t="s">
        <v>46</v>
      </c>
      <c r="C3007" t="s">
        <v>17</v>
      </c>
      <c r="D3007" t="s">
        <v>56</v>
      </c>
      <c r="E3007" t="s">
        <v>20</v>
      </c>
      <c r="F3007" t="s">
        <v>74</v>
      </c>
      <c r="J3007">
        <v>0.25</v>
      </c>
      <c r="K3007">
        <v>0.33</v>
      </c>
      <c r="M3007" t="s">
        <v>75</v>
      </c>
      <c r="N3007" t="s">
        <v>24</v>
      </c>
      <c r="O3007" t="s">
        <v>21</v>
      </c>
      <c r="P3007">
        <v>1000</v>
      </c>
    </row>
    <row r="3008" spans="1:17" x14ac:dyDescent="0.25">
      <c r="A3008">
        <v>1</v>
      </c>
      <c r="B3008" t="s">
        <v>46</v>
      </c>
      <c r="C3008" t="s">
        <v>17</v>
      </c>
      <c r="D3008" t="s">
        <v>56</v>
      </c>
      <c r="E3008" t="s">
        <v>28</v>
      </c>
      <c r="F3008" t="s">
        <v>26</v>
      </c>
      <c r="H3008" t="s">
        <v>27</v>
      </c>
      <c r="I3008">
        <v>0.75</v>
      </c>
      <c r="J3008">
        <v>0.5</v>
      </c>
      <c r="K3008">
        <v>1</v>
      </c>
      <c r="M3008" t="s">
        <v>21</v>
      </c>
    </row>
    <row r="3009" spans="1:17" x14ac:dyDescent="0.25">
      <c r="A3009">
        <v>1</v>
      </c>
      <c r="B3009" t="s">
        <v>46</v>
      </c>
      <c r="C3009" t="s">
        <v>17</v>
      </c>
      <c r="D3009" t="s">
        <v>56</v>
      </c>
      <c r="E3009" t="s">
        <v>20</v>
      </c>
      <c r="F3009" t="s">
        <v>74</v>
      </c>
      <c r="J3009">
        <v>0.25</v>
      </c>
      <c r="K3009">
        <v>0.33</v>
      </c>
      <c r="M3009" t="s">
        <v>75</v>
      </c>
      <c r="N3009" t="s">
        <v>24</v>
      </c>
      <c r="O3009" t="s">
        <v>21</v>
      </c>
    </row>
    <row r="3010" spans="1:17" x14ac:dyDescent="0.25">
      <c r="A3010">
        <v>1</v>
      </c>
      <c r="B3010" t="s">
        <v>46</v>
      </c>
      <c r="C3010" t="s">
        <v>17</v>
      </c>
      <c r="D3010" t="s">
        <v>56</v>
      </c>
      <c r="E3010" t="s">
        <v>18</v>
      </c>
      <c r="F3010" t="s">
        <v>31</v>
      </c>
      <c r="G3010">
        <v>24</v>
      </c>
      <c r="M3010" t="s">
        <v>21</v>
      </c>
    </row>
    <row r="3011" spans="1:17" x14ac:dyDescent="0.25">
      <c r="A3011">
        <v>1</v>
      </c>
      <c r="B3011" t="s">
        <v>46</v>
      </c>
      <c r="C3011" t="s">
        <v>36</v>
      </c>
      <c r="D3011" t="s">
        <v>55</v>
      </c>
      <c r="E3011" t="s">
        <v>18</v>
      </c>
      <c r="F3011" t="s">
        <v>26</v>
      </c>
      <c r="H3011" t="s">
        <v>19</v>
      </c>
      <c r="J3011">
        <v>12</v>
      </c>
      <c r="K3011">
        <v>14</v>
      </c>
      <c r="M3011" t="s">
        <v>21</v>
      </c>
    </row>
    <row r="3012" spans="1:17" x14ac:dyDescent="0.25">
      <c r="A3012">
        <v>1</v>
      </c>
      <c r="B3012" t="s">
        <v>46</v>
      </c>
      <c r="C3012" t="s">
        <v>36</v>
      </c>
      <c r="D3012" t="s">
        <v>55</v>
      </c>
      <c r="E3012" t="s">
        <v>34</v>
      </c>
      <c r="F3012" t="s">
        <v>26</v>
      </c>
      <c r="H3012" t="s">
        <v>19</v>
      </c>
      <c r="J3012">
        <v>1</v>
      </c>
      <c r="K3012">
        <v>2</v>
      </c>
      <c r="M3012" t="s">
        <v>24</v>
      </c>
    </row>
    <row r="3013" spans="1:17" x14ac:dyDescent="0.25">
      <c r="A3013">
        <v>1</v>
      </c>
      <c r="B3013" t="s">
        <v>46</v>
      </c>
      <c r="C3013" t="s">
        <v>36</v>
      </c>
      <c r="D3013" t="s">
        <v>55</v>
      </c>
      <c r="E3013" t="s">
        <v>20</v>
      </c>
      <c r="F3013" t="s">
        <v>74</v>
      </c>
      <c r="J3013">
        <v>0.25</v>
      </c>
      <c r="K3013">
        <v>0.33</v>
      </c>
      <c r="M3013" t="s">
        <v>75</v>
      </c>
      <c r="N3013" t="s">
        <v>24</v>
      </c>
      <c r="O3013" t="s">
        <v>29</v>
      </c>
      <c r="P3013">
        <v>2500</v>
      </c>
      <c r="Q3013" t="str">
        <f>VLOOKUP(A3013&amp;C3013&amp;D3013,Sheet2!$A$1:$AX$1496,23,FALSE)</f>
        <v>LocationType.BarRestaurant:0;LocationType.Park:0.1;LocationType.Recreation:0;LocationType.Accommodation:0.9;</v>
      </c>
    </row>
    <row r="3014" spans="1:17" x14ac:dyDescent="0.25">
      <c r="A3014">
        <v>1</v>
      </c>
      <c r="B3014" t="s">
        <v>46</v>
      </c>
      <c r="C3014" t="s">
        <v>36</v>
      </c>
      <c r="D3014" t="s">
        <v>55</v>
      </c>
      <c r="E3014" t="s">
        <v>30</v>
      </c>
      <c r="F3014" t="s">
        <v>26</v>
      </c>
      <c r="H3014" t="s">
        <v>27</v>
      </c>
      <c r="I3014">
        <v>2.5</v>
      </c>
      <c r="J3014">
        <v>0.5</v>
      </c>
      <c r="K3014">
        <v>4</v>
      </c>
      <c r="M3014" t="s">
        <v>24</v>
      </c>
    </row>
    <row r="3015" spans="1:17" x14ac:dyDescent="0.25">
      <c r="A3015">
        <v>1</v>
      </c>
      <c r="B3015" t="s">
        <v>46</v>
      </c>
      <c r="C3015" t="s">
        <v>36</v>
      </c>
      <c r="D3015" t="s">
        <v>55</v>
      </c>
      <c r="E3015" t="s">
        <v>20</v>
      </c>
      <c r="F3015" t="s">
        <v>74</v>
      </c>
      <c r="J3015">
        <v>0.25</v>
      </c>
      <c r="K3015">
        <v>0.33</v>
      </c>
      <c r="M3015" t="s">
        <v>75</v>
      </c>
      <c r="N3015" t="s">
        <v>24</v>
      </c>
      <c r="O3015" t="s">
        <v>21</v>
      </c>
    </row>
    <row r="3016" spans="1:17" x14ac:dyDescent="0.25">
      <c r="A3016">
        <v>1</v>
      </c>
      <c r="B3016" t="s">
        <v>46</v>
      </c>
      <c r="C3016" t="s">
        <v>36</v>
      </c>
      <c r="D3016" t="s">
        <v>55</v>
      </c>
      <c r="E3016" t="s">
        <v>18</v>
      </c>
      <c r="F3016" t="s">
        <v>31</v>
      </c>
      <c r="G3016">
        <v>24</v>
      </c>
      <c r="M3016" t="s">
        <v>21</v>
      </c>
    </row>
    <row r="3017" spans="1:17" x14ac:dyDescent="0.25">
      <c r="A3017">
        <v>1</v>
      </c>
      <c r="B3017" t="s">
        <v>46</v>
      </c>
      <c r="C3017" t="s">
        <v>36</v>
      </c>
      <c r="D3017" t="s">
        <v>59</v>
      </c>
      <c r="E3017" t="s">
        <v>18</v>
      </c>
      <c r="F3017" t="s">
        <v>26</v>
      </c>
      <c r="H3017" t="s">
        <v>19</v>
      </c>
      <c r="J3017">
        <v>8</v>
      </c>
      <c r="K3017">
        <v>10</v>
      </c>
      <c r="M3017" t="s">
        <v>21</v>
      </c>
    </row>
    <row r="3018" spans="1:17" x14ac:dyDescent="0.25">
      <c r="A3018">
        <v>1</v>
      </c>
      <c r="B3018" t="s">
        <v>46</v>
      </c>
      <c r="C3018" t="s">
        <v>36</v>
      </c>
      <c r="D3018" t="s">
        <v>59</v>
      </c>
      <c r="E3018" t="s">
        <v>20</v>
      </c>
      <c r="F3018" t="s">
        <v>74</v>
      </c>
      <c r="J3018">
        <v>0.25</v>
      </c>
      <c r="K3018">
        <v>0.33</v>
      </c>
      <c r="M3018" t="s">
        <v>75</v>
      </c>
      <c r="N3018" t="s">
        <v>21</v>
      </c>
      <c r="O3018" t="s">
        <v>62</v>
      </c>
      <c r="Q3018" t="str">
        <f>VLOOKUP(A3018&amp;C3018&amp;D3018,Sheet2!$A$1:$AX$1496,11,FALSE)</f>
        <v>LocationType.Retail: 0.04;LocationType.Supermarket: 0.2;LocationType.FoodBeverage: 0.32;LocationType.Mall: 0.16;LocationType.Pharmacy: 0.05;LocationType.Accommodation: 0.23;</v>
      </c>
    </row>
    <row r="3019" spans="1:17" x14ac:dyDescent="0.25">
      <c r="A3019">
        <v>1</v>
      </c>
      <c r="B3019" t="s">
        <v>46</v>
      </c>
      <c r="C3019" t="s">
        <v>36</v>
      </c>
      <c r="D3019" t="s">
        <v>59</v>
      </c>
      <c r="E3019" t="s">
        <v>25</v>
      </c>
      <c r="F3019" t="s">
        <v>26</v>
      </c>
      <c r="H3019" t="s">
        <v>27</v>
      </c>
      <c r="I3019">
        <v>0.54</v>
      </c>
      <c r="J3019">
        <v>0.25</v>
      </c>
      <c r="K3019">
        <v>0.75</v>
      </c>
      <c r="M3019" t="s">
        <v>24</v>
      </c>
    </row>
    <row r="3020" spans="1:17" x14ac:dyDescent="0.25">
      <c r="A3020">
        <v>1</v>
      </c>
      <c r="B3020" t="s">
        <v>46</v>
      </c>
      <c r="C3020" t="s">
        <v>36</v>
      </c>
      <c r="D3020" t="s">
        <v>59</v>
      </c>
      <c r="E3020" t="s">
        <v>18</v>
      </c>
      <c r="F3020" t="s">
        <v>26</v>
      </c>
      <c r="H3020" t="s">
        <v>19</v>
      </c>
      <c r="J3020">
        <v>0.75</v>
      </c>
      <c r="K3020">
        <v>1</v>
      </c>
      <c r="M3020" t="s">
        <v>24</v>
      </c>
    </row>
    <row r="3021" spans="1:17" x14ac:dyDescent="0.25">
      <c r="A3021">
        <v>1</v>
      </c>
      <c r="B3021" t="s">
        <v>46</v>
      </c>
      <c r="C3021" t="s">
        <v>36</v>
      </c>
      <c r="D3021" t="s">
        <v>59</v>
      </c>
      <c r="E3021" t="s">
        <v>28</v>
      </c>
      <c r="F3021" t="s">
        <v>26</v>
      </c>
      <c r="H3021" t="s">
        <v>27</v>
      </c>
      <c r="I3021">
        <v>1</v>
      </c>
      <c r="J3021">
        <v>0.5</v>
      </c>
      <c r="K3021">
        <v>2</v>
      </c>
      <c r="M3021" t="s">
        <v>21</v>
      </c>
    </row>
    <row r="3022" spans="1:17" x14ac:dyDescent="0.25">
      <c r="A3022">
        <v>1</v>
      </c>
      <c r="B3022" t="s">
        <v>46</v>
      </c>
      <c r="C3022" t="s">
        <v>36</v>
      </c>
      <c r="D3022" t="s">
        <v>59</v>
      </c>
      <c r="E3022" t="s">
        <v>20</v>
      </c>
      <c r="F3022" t="s">
        <v>74</v>
      </c>
      <c r="J3022">
        <v>0.25</v>
      </c>
      <c r="K3022">
        <v>0.33</v>
      </c>
      <c r="M3022" t="s">
        <v>75</v>
      </c>
      <c r="N3022" t="s">
        <v>24</v>
      </c>
      <c r="O3022" t="s">
        <v>29</v>
      </c>
      <c r="P3022">
        <v>2500</v>
      </c>
      <c r="Q3022" t="str">
        <f>VLOOKUP(A3022&amp;C3022&amp;D3022,Sheet2!$A$1:$AX$1496,23,FALSE)</f>
        <v>LocationType.BarRestaurant:0;LocationType.Park:0.15;LocationType.Recreation:0;LocationType.Accommodation:0.85;</v>
      </c>
    </row>
    <row r="3023" spans="1:17" x14ac:dyDescent="0.25">
      <c r="A3023">
        <v>1</v>
      </c>
      <c r="B3023" t="s">
        <v>46</v>
      </c>
      <c r="C3023" t="s">
        <v>36</v>
      </c>
      <c r="D3023" t="s">
        <v>59</v>
      </c>
      <c r="E3023" t="s">
        <v>30</v>
      </c>
      <c r="F3023" t="s">
        <v>26</v>
      </c>
      <c r="H3023" t="s">
        <v>19</v>
      </c>
      <c r="J3023">
        <v>5</v>
      </c>
      <c r="K3023">
        <v>6</v>
      </c>
      <c r="M3023" t="s">
        <v>24</v>
      </c>
    </row>
    <row r="3024" spans="1:17" x14ac:dyDescent="0.25">
      <c r="A3024">
        <v>1</v>
      </c>
      <c r="B3024" t="s">
        <v>46</v>
      </c>
      <c r="C3024" t="s">
        <v>36</v>
      </c>
      <c r="D3024" t="s">
        <v>59</v>
      </c>
      <c r="E3024" t="s">
        <v>20</v>
      </c>
      <c r="F3024" t="s">
        <v>74</v>
      </c>
      <c r="J3024">
        <v>0.25</v>
      </c>
      <c r="K3024">
        <v>0.33</v>
      </c>
      <c r="M3024" t="s">
        <v>75</v>
      </c>
      <c r="N3024" t="s">
        <v>24</v>
      </c>
      <c r="O3024" t="s">
        <v>21</v>
      </c>
    </row>
    <row r="3025" spans="1:17" x14ac:dyDescent="0.25">
      <c r="A3025">
        <v>1</v>
      </c>
      <c r="B3025" t="s">
        <v>46</v>
      </c>
      <c r="C3025" t="s">
        <v>36</v>
      </c>
      <c r="D3025" t="s">
        <v>59</v>
      </c>
      <c r="E3025" t="s">
        <v>18</v>
      </c>
      <c r="F3025" t="s">
        <v>31</v>
      </c>
      <c r="G3025">
        <v>24</v>
      </c>
      <c r="M3025" t="s">
        <v>21</v>
      </c>
    </row>
    <row r="3026" spans="1:17" x14ac:dyDescent="0.25">
      <c r="A3026">
        <v>1</v>
      </c>
      <c r="B3026" t="s">
        <v>46</v>
      </c>
      <c r="C3026" t="s">
        <v>36</v>
      </c>
      <c r="D3026" t="s">
        <v>53</v>
      </c>
      <c r="E3026" t="s">
        <v>18</v>
      </c>
      <c r="F3026" t="s">
        <v>26</v>
      </c>
      <c r="H3026" t="s">
        <v>19</v>
      </c>
      <c r="J3026">
        <v>8</v>
      </c>
      <c r="K3026">
        <v>11</v>
      </c>
      <c r="M3026" t="s">
        <v>21</v>
      </c>
    </row>
    <row r="3027" spans="1:17" x14ac:dyDescent="0.25">
      <c r="A3027">
        <v>1</v>
      </c>
      <c r="B3027" t="s">
        <v>46</v>
      </c>
      <c r="C3027" t="s">
        <v>36</v>
      </c>
      <c r="D3027" t="s">
        <v>53</v>
      </c>
      <c r="E3027" t="s">
        <v>20</v>
      </c>
      <c r="F3027" t="s">
        <v>74</v>
      </c>
      <c r="J3027">
        <v>0.25</v>
      </c>
      <c r="K3027">
        <v>0.33</v>
      </c>
      <c r="M3027" t="s">
        <v>75</v>
      </c>
      <c r="N3027" t="s">
        <v>21</v>
      </c>
      <c r="O3027" t="s">
        <v>62</v>
      </c>
      <c r="Q3027" t="str">
        <f>VLOOKUP(A3027&amp;C3027&amp;D3027,Sheet2!$A$1:$AX$1496,11,FALSE)</f>
        <v>LocationType.Retail: 0.18;LocationType.Supermarket: 0.3;LocationType.FoodBeverage: 0.072;LocationType.Mall: 0.198;LocationType.Pharmacy: 0.02;LocationType.Accommodation: 0.23;</v>
      </c>
    </row>
    <row r="3028" spans="1:17" x14ac:dyDescent="0.25">
      <c r="A3028">
        <v>1</v>
      </c>
      <c r="B3028" t="s">
        <v>46</v>
      </c>
      <c r="C3028" t="s">
        <v>36</v>
      </c>
      <c r="D3028" t="s">
        <v>53</v>
      </c>
      <c r="E3028" t="s">
        <v>25</v>
      </c>
      <c r="F3028" t="s">
        <v>26</v>
      </c>
      <c r="H3028" t="s">
        <v>27</v>
      </c>
      <c r="I3028">
        <v>0.75</v>
      </c>
      <c r="J3028">
        <v>0.5</v>
      </c>
      <c r="K3028">
        <v>1</v>
      </c>
      <c r="M3028" t="s">
        <v>24</v>
      </c>
    </row>
    <row r="3029" spans="1:17" x14ac:dyDescent="0.25">
      <c r="A3029">
        <v>1</v>
      </c>
      <c r="B3029" t="s">
        <v>46</v>
      </c>
      <c r="C3029" t="s">
        <v>36</v>
      </c>
      <c r="D3029" t="s">
        <v>53</v>
      </c>
      <c r="E3029" t="s">
        <v>20</v>
      </c>
      <c r="F3029" t="s">
        <v>74</v>
      </c>
      <c r="J3029">
        <v>0.25</v>
      </c>
      <c r="K3029">
        <v>0.33</v>
      </c>
      <c r="M3029" t="s">
        <v>75</v>
      </c>
      <c r="N3029" t="s">
        <v>24</v>
      </c>
      <c r="O3029" t="s">
        <v>21</v>
      </c>
    </row>
    <row r="3030" spans="1:17" x14ac:dyDescent="0.25">
      <c r="A3030">
        <v>1</v>
      </c>
      <c r="B3030" t="s">
        <v>46</v>
      </c>
      <c r="C3030" t="s">
        <v>36</v>
      </c>
      <c r="D3030" t="s">
        <v>53</v>
      </c>
      <c r="E3030" t="s">
        <v>28</v>
      </c>
      <c r="F3030" t="s">
        <v>26</v>
      </c>
      <c r="H3030" t="s">
        <v>27</v>
      </c>
      <c r="I3030">
        <v>1</v>
      </c>
      <c r="J3030">
        <v>0.5</v>
      </c>
      <c r="K3030">
        <v>2</v>
      </c>
      <c r="M3030" t="s">
        <v>21</v>
      </c>
    </row>
    <row r="3031" spans="1:17" x14ac:dyDescent="0.25">
      <c r="A3031">
        <v>1</v>
      </c>
      <c r="B3031" t="s">
        <v>46</v>
      </c>
      <c r="C3031" t="s">
        <v>36</v>
      </c>
      <c r="D3031" t="s">
        <v>53</v>
      </c>
      <c r="E3031" t="s">
        <v>20</v>
      </c>
      <c r="F3031" t="s">
        <v>74</v>
      </c>
      <c r="J3031">
        <v>0.25</v>
      </c>
      <c r="K3031">
        <v>0.33</v>
      </c>
      <c r="M3031" t="s">
        <v>75</v>
      </c>
      <c r="N3031" t="s">
        <v>24</v>
      </c>
      <c r="O3031" t="s">
        <v>29</v>
      </c>
      <c r="P3031">
        <v>2500</v>
      </c>
      <c r="Q3031" t="str">
        <f>VLOOKUP(A3031&amp;C3031&amp;D3031,Sheet2!$A$1:$AX$1496,23,FALSE)</f>
        <v>LocationType.BarRestaurant:0;LocationType.Park:0.1;LocationType.Recreation:0;LocationType.Accommodation:0.9;</v>
      </c>
    </row>
    <row r="3032" spans="1:17" x14ac:dyDescent="0.25">
      <c r="A3032">
        <v>1</v>
      </c>
      <c r="B3032" t="s">
        <v>46</v>
      </c>
      <c r="C3032" t="s">
        <v>36</v>
      </c>
      <c r="D3032" t="s">
        <v>53</v>
      </c>
      <c r="E3032" t="s">
        <v>30</v>
      </c>
      <c r="F3032" t="s">
        <v>26</v>
      </c>
      <c r="H3032" t="s">
        <v>27</v>
      </c>
      <c r="I3032">
        <v>4</v>
      </c>
      <c r="J3032">
        <v>3</v>
      </c>
      <c r="K3032">
        <v>5</v>
      </c>
      <c r="M3032" t="s">
        <v>24</v>
      </c>
    </row>
    <row r="3033" spans="1:17" x14ac:dyDescent="0.25">
      <c r="A3033">
        <v>1</v>
      </c>
      <c r="B3033" t="s">
        <v>46</v>
      </c>
      <c r="C3033" t="s">
        <v>36</v>
      </c>
      <c r="D3033" t="s">
        <v>53</v>
      </c>
      <c r="E3033" t="s">
        <v>20</v>
      </c>
      <c r="F3033" t="s">
        <v>74</v>
      </c>
      <c r="J3033">
        <v>0.25</v>
      </c>
      <c r="K3033">
        <v>0.33</v>
      </c>
      <c r="M3033" t="s">
        <v>75</v>
      </c>
      <c r="N3033" t="s">
        <v>24</v>
      </c>
      <c r="O3033" t="s">
        <v>21</v>
      </c>
    </row>
    <row r="3034" spans="1:17" x14ac:dyDescent="0.25">
      <c r="A3034">
        <v>1</v>
      </c>
      <c r="B3034" t="s">
        <v>46</v>
      </c>
      <c r="C3034" t="s">
        <v>36</v>
      </c>
      <c r="D3034" t="s">
        <v>53</v>
      </c>
      <c r="E3034" t="s">
        <v>18</v>
      </c>
      <c r="F3034" t="s">
        <v>31</v>
      </c>
      <c r="G3034">
        <v>24</v>
      </c>
      <c r="M3034" t="s">
        <v>21</v>
      </c>
    </row>
    <row r="3035" spans="1:17" x14ac:dyDescent="0.25">
      <c r="A3035">
        <v>1</v>
      </c>
      <c r="B3035" t="s">
        <v>46</v>
      </c>
      <c r="C3035" t="s">
        <v>36</v>
      </c>
      <c r="D3035" t="s">
        <v>56</v>
      </c>
      <c r="E3035" t="s">
        <v>18</v>
      </c>
      <c r="F3035" t="s">
        <v>26</v>
      </c>
      <c r="H3035" t="s">
        <v>19</v>
      </c>
      <c r="J3035">
        <v>8</v>
      </c>
      <c r="K3035">
        <v>10</v>
      </c>
      <c r="M3035" t="s">
        <v>21</v>
      </c>
    </row>
    <row r="3036" spans="1:17" x14ac:dyDescent="0.25">
      <c r="A3036">
        <v>1</v>
      </c>
      <c r="B3036" t="s">
        <v>46</v>
      </c>
      <c r="C3036" t="s">
        <v>36</v>
      </c>
      <c r="D3036" t="s">
        <v>56</v>
      </c>
      <c r="E3036" t="s">
        <v>20</v>
      </c>
      <c r="F3036" t="s">
        <v>74</v>
      </c>
      <c r="J3036">
        <v>0.25</v>
      </c>
      <c r="K3036">
        <v>0.33</v>
      </c>
      <c r="M3036" t="s">
        <v>75</v>
      </c>
      <c r="N3036" t="s">
        <v>21</v>
      </c>
      <c r="O3036" t="s">
        <v>29</v>
      </c>
      <c r="P3036">
        <v>2500</v>
      </c>
      <c r="Q3036" t="str">
        <f>VLOOKUP(A3036&amp;C3036&amp;D3036,Sheet2!$A$1:$AX$1496,23,FALSE)</f>
        <v>LocationType.BarRestaurant:0;LocationType.Park:0.05;LocationType.Recreation:0;LocationType.Accommodation:0.95;</v>
      </c>
    </row>
    <row r="3037" spans="1:17" x14ac:dyDescent="0.25">
      <c r="A3037">
        <v>1</v>
      </c>
      <c r="B3037" t="s">
        <v>46</v>
      </c>
      <c r="C3037" t="s">
        <v>36</v>
      </c>
      <c r="D3037" t="s">
        <v>56</v>
      </c>
      <c r="E3037" t="s">
        <v>30</v>
      </c>
      <c r="F3037" t="s">
        <v>26</v>
      </c>
      <c r="H3037" t="s">
        <v>19</v>
      </c>
      <c r="J3037">
        <v>2</v>
      </c>
      <c r="K3037">
        <v>4</v>
      </c>
      <c r="M3037" t="s">
        <v>24</v>
      </c>
    </row>
    <row r="3038" spans="1:17" x14ac:dyDescent="0.25">
      <c r="A3038">
        <v>1</v>
      </c>
      <c r="B3038" t="s">
        <v>46</v>
      </c>
      <c r="C3038" t="s">
        <v>36</v>
      </c>
      <c r="D3038" t="s">
        <v>56</v>
      </c>
      <c r="E3038" t="s">
        <v>20</v>
      </c>
      <c r="F3038" t="s">
        <v>74</v>
      </c>
      <c r="J3038">
        <v>0.25</v>
      </c>
      <c r="K3038">
        <v>0.33</v>
      </c>
      <c r="M3038" t="s">
        <v>75</v>
      </c>
      <c r="N3038" t="s">
        <v>24</v>
      </c>
      <c r="O3038" t="s">
        <v>21</v>
      </c>
    </row>
    <row r="3039" spans="1:17" x14ac:dyDescent="0.25">
      <c r="A3039">
        <v>1</v>
      </c>
      <c r="B3039" t="s">
        <v>46</v>
      </c>
      <c r="C3039" t="s">
        <v>36</v>
      </c>
      <c r="D3039" t="s">
        <v>56</v>
      </c>
      <c r="E3039" t="s">
        <v>28</v>
      </c>
      <c r="F3039" t="s">
        <v>26</v>
      </c>
      <c r="H3039" t="s">
        <v>27</v>
      </c>
      <c r="I3039">
        <v>1</v>
      </c>
      <c r="J3039">
        <v>0.5</v>
      </c>
      <c r="K3039">
        <v>2</v>
      </c>
      <c r="M3039" t="s">
        <v>21</v>
      </c>
    </row>
    <row r="3040" spans="1:17" x14ac:dyDescent="0.25">
      <c r="A3040">
        <v>1</v>
      </c>
      <c r="B3040" t="s">
        <v>46</v>
      </c>
      <c r="C3040" t="s">
        <v>36</v>
      </c>
      <c r="D3040" t="s">
        <v>56</v>
      </c>
      <c r="E3040" t="s">
        <v>18</v>
      </c>
      <c r="F3040" t="s">
        <v>31</v>
      </c>
      <c r="G3040">
        <v>24</v>
      </c>
      <c r="M3040" t="s">
        <v>21</v>
      </c>
    </row>
    <row r="3041" spans="1:17" x14ac:dyDescent="0.25">
      <c r="A3041">
        <v>1</v>
      </c>
      <c r="B3041" t="s">
        <v>46</v>
      </c>
      <c r="C3041" t="s">
        <v>37</v>
      </c>
      <c r="D3041" t="s">
        <v>59</v>
      </c>
      <c r="E3041" t="s">
        <v>18</v>
      </c>
      <c r="F3041" t="s">
        <v>26</v>
      </c>
      <c r="H3041" t="s">
        <v>19</v>
      </c>
      <c r="J3041">
        <v>8</v>
      </c>
      <c r="K3041">
        <v>9</v>
      </c>
      <c r="M3041" t="s">
        <v>21</v>
      </c>
    </row>
    <row r="3042" spans="1:17" x14ac:dyDescent="0.25">
      <c r="A3042">
        <v>1</v>
      </c>
      <c r="B3042" t="s">
        <v>46</v>
      </c>
      <c r="C3042" t="s">
        <v>37</v>
      </c>
      <c r="D3042" t="s">
        <v>59</v>
      </c>
      <c r="E3042" t="s">
        <v>18</v>
      </c>
      <c r="F3042" t="s">
        <v>26</v>
      </c>
      <c r="H3042" t="s">
        <v>19</v>
      </c>
      <c r="J3042">
        <v>1</v>
      </c>
      <c r="K3042">
        <v>1.5</v>
      </c>
      <c r="M3042" t="s">
        <v>24</v>
      </c>
    </row>
    <row r="3043" spans="1:17" x14ac:dyDescent="0.25">
      <c r="A3043">
        <v>1</v>
      </c>
      <c r="B3043" t="s">
        <v>46</v>
      </c>
      <c r="C3043" t="s">
        <v>37</v>
      </c>
      <c r="D3043" t="s">
        <v>59</v>
      </c>
      <c r="E3043" t="s">
        <v>18</v>
      </c>
      <c r="F3043" t="s">
        <v>26</v>
      </c>
      <c r="H3043" t="s">
        <v>19</v>
      </c>
      <c r="I3043">
        <v>0.54</v>
      </c>
      <c r="J3043">
        <v>0.08</v>
      </c>
      <c r="K3043">
        <v>0.25</v>
      </c>
      <c r="M3043" t="s">
        <v>24</v>
      </c>
    </row>
    <row r="3044" spans="1:17" x14ac:dyDescent="0.25">
      <c r="A3044">
        <v>1</v>
      </c>
      <c r="B3044" t="s">
        <v>46</v>
      </c>
      <c r="C3044" t="s">
        <v>37</v>
      </c>
      <c r="D3044" t="s">
        <v>59</v>
      </c>
      <c r="E3044" t="s">
        <v>20</v>
      </c>
      <c r="F3044" t="s">
        <v>74</v>
      </c>
      <c r="J3044">
        <v>0.25</v>
      </c>
      <c r="K3044">
        <v>0.33</v>
      </c>
      <c r="M3044" t="s">
        <v>75</v>
      </c>
      <c r="N3044" t="s">
        <v>24</v>
      </c>
      <c r="O3044" t="s">
        <v>62</v>
      </c>
      <c r="Q3044" t="str">
        <f>VLOOKUP(A3044&amp;C3044&amp;D3044,Sheet2!$A$1:$AX$1496,11,FALSE)</f>
        <v>LocationType.Retail: 0.12;LocationType.Supermarket: 0.25;LocationType.FoodBeverage: 0.32;LocationType.Mall: 0.08;LocationType.Pharmacy: 0.05;LocationType.Accommodation: 0.18;</v>
      </c>
    </row>
    <row r="3045" spans="1:17" x14ac:dyDescent="0.25">
      <c r="A3045">
        <v>1</v>
      </c>
      <c r="B3045" t="s">
        <v>46</v>
      </c>
      <c r="C3045" t="s">
        <v>37</v>
      </c>
      <c r="D3045" t="s">
        <v>59</v>
      </c>
      <c r="E3045" t="s">
        <v>25</v>
      </c>
      <c r="F3045" t="s">
        <v>26</v>
      </c>
      <c r="H3045" t="s">
        <v>27</v>
      </c>
      <c r="I3045">
        <v>0.54</v>
      </c>
      <c r="J3045">
        <v>0.25</v>
      </c>
      <c r="K3045">
        <v>0.75</v>
      </c>
      <c r="M3045" t="s">
        <v>24</v>
      </c>
    </row>
    <row r="3046" spans="1:17" x14ac:dyDescent="0.25">
      <c r="A3046">
        <v>1</v>
      </c>
      <c r="B3046" t="s">
        <v>46</v>
      </c>
      <c r="C3046" t="s">
        <v>37</v>
      </c>
      <c r="D3046" t="s">
        <v>59</v>
      </c>
      <c r="E3046" t="s">
        <v>20</v>
      </c>
      <c r="F3046" t="s">
        <v>74</v>
      </c>
      <c r="J3046">
        <v>0.25</v>
      </c>
      <c r="K3046">
        <v>0.33</v>
      </c>
      <c r="M3046" t="s">
        <v>75</v>
      </c>
      <c r="N3046" t="s">
        <v>24</v>
      </c>
      <c r="O3046" t="s">
        <v>21</v>
      </c>
    </row>
    <row r="3047" spans="1:17" x14ac:dyDescent="0.25">
      <c r="A3047">
        <v>1</v>
      </c>
      <c r="B3047" t="s">
        <v>46</v>
      </c>
      <c r="C3047" t="s">
        <v>37</v>
      </c>
      <c r="D3047" t="s">
        <v>59</v>
      </c>
      <c r="E3047" t="s">
        <v>28</v>
      </c>
      <c r="F3047" t="s">
        <v>26</v>
      </c>
      <c r="H3047" t="s">
        <v>27</v>
      </c>
      <c r="I3047">
        <v>1</v>
      </c>
      <c r="J3047">
        <v>0.5</v>
      </c>
      <c r="K3047">
        <v>2</v>
      </c>
      <c r="M3047" t="s">
        <v>21</v>
      </c>
    </row>
    <row r="3048" spans="1:17" x14ac:dyDescent="0.25">
      <c r="A3048">
        <v>1</v>
      </c>
      <c r="B3048" t="s">
        <v>46</v>
      </c>
      <c r="C3048" t="s">
        <v>37</v>
      </c>
      <c r="D3048" t="s">
        <v>59</v>
      </c>
      <c r="E3048" t="s">
        <v>20</v>
      </c>
      <c r="F3048" t="s">
        <v>74</v>
      </c>
      <c r="J3048">
        <v>0.25</v>
      </c>
      <c r="K3048">
        <v>0.33</v>
      </c>
      <c r="M3048" t="s">
        <v>75</v>
      </c>
      <c r="N3048" t="s">
        <v>24</v>
      </c>
      <c r="O3048" t="s">
        <v>29</v>
      </c>
      <c r="P3048">
        <v>2500</v>
      </c>
      <c r="Q3048" t="str">
        <f>VLOOKUP(A3048&amp;C3048&amp;D3048,Sheet2!$A$1:$AX$1496,23,FALSE)</f>
        <v>LocationType.BarRestaurant:0;LocationType.Park:0.2;LocationType.Recreation:0;LocationType.Accommodation:0.8;</v>
      </c>
    </row>
    <row r="3049" spans="1:17" x14ac:dyDescent="0.25">
      <c r="A3049">
        <v>1</v>
      </c>
      <c r="B3049" t="s">
        <v>46</v>
      </c>
      <c r="C3049" t="s">
        <v>37</v>
      </c>
      <c r="D3049" t="s">
        <v>59</v>
      </c>
      <c r="E3049" t="s">
        <v>30</v>
      </c>
      <c r="F3049" t="s">
        <v>26</v>
      </c>
      <c r="H3049" t="s">
        <v>27</v>
      </c>
      <c r="I3049">
        <v>2</v>
      </c>
      <c r="J3049">
        <v>1</v>
      </c>
      <c r="K3049">
        <v>3</v>
      </c>
      <c r="M3049" t="s">
        <v>24</v>
      </c>
    </row>
    <row r="3050" spans="1:17" x14ac:dyDescent="0.25">
      <c r="A3050">
        <v>1</v>
      </c>
      <c r="B3050" t="s">
        <v>46</v>
      </c>
      <c r="C3050" t="s">
        <v>37</v>
      </c>
      <c r="D3050" t="s">
        <v>59</v>
      </c>
      <c r="E3050" t="s">
        <v>20</v>
      </c>
      <c r="F3050" t="s">
        <v>74</v>
      </c>
      <c r="J3050">
        <v>0.25</v>
      </c>
      <c r="K3050">
        <v>0.33</v>
      </c>
      <c r="M3050" t="s">
        <v>75</v>
      </c>
      <c r="N3050" t="s">
        <v>24</v>
      </c>
      <c r="O3050" t="s">
        <v>21</v>
      </c>
    </row>
    <row r="3051" spans="1:17" x14ac:dyDescent="0.25">
      <c r="A3051">
        <v>1</v>
      </c>
      <c r="B3051" t="s">
        <v>46</v>
      </c>
      <c r="C3051" t="s">
        <v>37</v>
      </c>
      <c r="D3051" t="s">
        <v>59</v>
      </c>
      <c r="E3051" t="s">
        <v>18</v>
      </c>
      <c r="F3051" t="s">
        <v>31</v>
      </c>
      <c r="G3051">
        <v>24</v>
      </c>
      <c r="M3051" t="s">
        <v>21</v>
      </c>
    </row>
    <row r="3052" spans="1:17" x14ac:dyDescent="0.25">
      <c r="A3052">
        <v>1</v>
      </c>
      <c r="B3052" t="s">
        <v>46</v>
      </c>
      <c r="C3052" t="s">
        <v>38</v>
      </c>
      <c r="D3052" t="s">
        <v>59</v>
      </c>
      <c r="E3052" t="s">
        <v>18</v>
      </c>
      <c r="F3052" t="s">
        <v>26</v>
      </c>
      <c r="H3052" t="s">
        <v>19</v>
      </c>
      <c r="J3052">
        <v>8</v>
      </c>
      <c r="K3052">
        <v>10</v>
      </c>
      <c r="M3052" t="s">
        <v>21</v>
      </c>
    </row>
    <row r="3053" spans="1:17" x14ac:dyDescent="0.25">
      <c r="A3053">
        <v>1</v>
      </c>
      <c r="B3053" t="s">
        <v>46</v>
      </c>
      <c r="C3053" t="s">
        <v>38</v>
      </c>
      <c r="D3053" t="s">
        <v>59</v>
      </c>
      <c r="E3053" t="s">
        <v>20</v>
      </c>
      <c r="F3053" t="s">
        <v>74</v>
      </c>
      <c r="J3053">
        <v>0.25</v>
      </c>
      <c r="K3053">
        <v>0.33</v>
      </c>
      <c r="M3053" t="s">
        <v>75</v>
      </c>
      <c r="N3053" t="s">
        <v>21</v>
      </c>
      <c r="O3053" t="s">
        <v>29</v>
      </c>
      <c r="P3053">
        <v>2500</v>
      </c>
      <c r="Q3053" t="str">
        <f>VLOOKUP(A3053&amp;C3053&amp;D3053,Sheet2!$A$1:$AX$1496,23,FALSE)</f>
        <v>LocationType.BarRestaurant:0;LocationType.Park:0.2;LocationType.Recreation:0;LocationType.Accommodation:0.8;</v>
      </c>
    </row>
    <row r="3054" spans="1:17" x14ac:dyDescent="0.25">
      <c r="A3054">
        <v>1</v>
      </c>
      <c r="B3054" t="s">
        <v>46</v>
      </c>
      <c r="C3054" t="s">
        <v>38</v>
      </c>
      <c r="D3054" t="s">
        <v>59</v>
      </c>
      <c r="E3054" t="s">
        <v>30</v>
      </c>
      <c r="F3054" t="s">
        <v>26</v>
      </c>
      <c r="H3054" t="s">
        <v>27</v>
      </c>
      <c r="I3054">
        <v>3.5</v>
      </c>
      <c r="J3054">
        <v>3</v>
      </c>
      <c r="K3054">
        <v>4</v>
      </c>
      <c r="M3054" t="s">
        <v>24</v>
      </c>
    </row>
    <row r="3055" spans="1:17" x14ac:dyDescent="0.25">
      <c r="A3055">
        <v>1</v>
      </c>
      <c r="B3055" t="s">
        <v>46</v>
      </c>
      <c r="C3055" t="s">
        <v>38</v>
      </c>
      <c r="D3055" t="s">
        <v>59</v>
      </c>
      <c r="E3055" t="s">
        <v>20</v>
      </c>
      <c r="F3055" t="s">
        <v>74</v>
      </c>
      <c r="J3055">
        <v>0.25</v>
      </c>
      <c r="K3055">
        <v>0.33</v>
      </c>
      <c r="M3055" t="s">
        <v>75</v>
      </c>
      <c r="N3055" t="s">
        <v>24</v>
      </c>
      <c r="O3055" t="s">
        <v>21</v>
      </c>
    </row>
    <row r="3056" spans="1:17" x14ac:dyDescent="0.25">
      <c r="A3056">
        <v>1</v>
      </c>
      <c r="B3056" t="s">
        <v>46</v>
      </c>
      <c r="C3056" t="s">
        <v>38</v>
      </c>
      <c r="D3056" t="s">
        <v>59</v>
      </c>
      <c r="E3056" t="s">
        <v>28</v>
      </c>
      <c r="F3056" t="s">
        <v>26</v>
      </c>
      <c r="H3056" t="s">
        <v>27</v>
      </c>
      <c r="I3056">
        <v>1</v>
      </c>
      <c r="J3056">
        <v>0.5</v>
      </c>
      <c r="K3056">
        <v>2</v>
      </c>
      <c r="M3056" t="s">
        <v>21</v>
      </c>
    </row>
    <row r="3057" spans="1:17" x14ac:dyDescent="0.25">
      <c r="A3057">
        <v>1</v>
      </c>
      <c r="B3057" t="s">
        <v>46</v>
      </c>
      <c r="C3057" t="s">
        <v>38</v>
      </c>
      <c r="D3057" t="s">
        <v>59</v>
      </c>
      <c r="E3057" t="s">
        <v>18</v>
      </c>
      <c r="F3057" t="s">
        <v>31</v>
      </c>
      <c r="G3057">
        <v>24</v>
      </c>
      <c r="M3057" t="s">
        <v>21</v>
      </c>
    </row>
    <row r="3058" spans="1:17" x14ac:dyDescent="0.25">
      <c r="A3058">
        <v>1</v>
      </c>
      <c r="B3058" t="s">
        <v>46</v>
      </c>
      <c r="C3058" t="s">
        <v>38</v>
      </c>
      <c r="D3058" t="s">
        <v>55</v>
      </c>
      <c r="E3058" t="s">
        <v>18</v>
      </c>
      <c r="F3058" t="s">
        <v>26</v>
      </c>
      <c r="H3058" t="s">
        <v>19</v>
      </c>
      <c r="J3058">
        <v>12</v>
      </c>
      <c r="K3058">
        <v>14</v>
      </c>
      <c r="M3058" t="s">
        <v>21</v>
      </c>
    </row>
    <row r="3059" spans="1:17" x14ac:dyDescent="0.25">
      <c r="A3059">
        <v>1</v>
      </c>
      <c r="B3059" t="s">
        <v>46</v>
      </c>
      <c r="C3059" t="s">
        <v>38</v>
      </c>
      <c r="D3059" t="s">
        <v>55</v>
      </c>
      <c r="E3059" t="s">
        <v>20</v>
      </c>
      <c r="F3059" t="s">
        <v>74</v>
      </c>
      <c r="J3059">
        <v>0.25</v>
      </c>
      <c r="K3059">
        <v>0.33</v>
      </c>
      <c r="M3059" t="s">
        <v>75</v>
      </c>
      <c r="N3059" t="s">
        <v>21</v>
      </c>
      <c r="O3059" t="s">
        <v>62</v>
      </c>
      <c r="Q3059" t="str">
        <f>VLOOKUP(A3059&amp;C3059&amp;D3059,Sheet2!$A$1:$AX$1496,11,FALSE)</f>
        <v>LocationType.Retail: 0.15;LocationType.Supermarket: 0.15;LocationType.FoodBeverage: 0.075;LocationType.Mall: 0.1;LocationType.Pharmacy: 0;LocationType.Accommodation: 0.525;</v>
      </c>
    </row>
    <row r="3060" spans="1:17" x14ac:dyDescent="0.25">
      <c r="A3060">
        <v>1</v>
      </c>
      <c r="B3060" t="s">
        <v>46</v>
      </c>
      <c r="C3060" t="s">
        <v>38</v>
      </c>
      <c r="D3060" t="s">
        <v>55</v>
      </c>
      <c r="E3060" t="s">
        <v>25</v>
      </c>
      <c r="F3060" t="s">
        <v>26</v>
      </c>
      <c r="H3060" t="s">
        <v>27</v>
      </c>
      <c r="I3060">
        <v>0.75</v>
      </c>
      <c r="J3060">
        <v>0.5</v>
      </c>
      <c r="K3060">
        <v>1</v>
      </c>
      <c r="M3060" t="s">
        <v>24</v>
      </c>
    </row>
    <row r="3061" spans="1:17" x14ac:dyDescent="0.25">
      <c r="A3061">
        <v>1</v>
      </c>
      <c r="B3061" t="s">
        <v>46</v>
      </c>
      <c r="C3061" t="s">
        <v>38</v>
      </c>
      <c r="D3061" t="s">
        <v>55</v>
      </c>
      <c r="E3061" t="s">
        <v>20</v>
      </c>
      <c r="F3061" t="s">
        <v>74</v>
      </c>
      <c r="J3061">
        <v>0.25</v>
      </c>
      <c r="K3061">
        <v>0.33</v>
      </c>
      <c r="M3061" t="s">
        <v>75</v>
      </c>
      <c r="N3061" t="s">
        <v>24</v>
      </c>
      <c r="O3061" t="s">
        <v>21</v>
      </c>
      <c r="P3061">
        <v>1000</v>
      </c>
    </row>
    <row r="3062" spans="1:17" x14ac:dyDescent="0.25">
      <c r="A3062">
        <v>1</v>
      </c>
      <c r="B3062" t="s">
        <v>46</v>
      </c>
      <c r="C3062" t="s">
        <v>38</v>
      </c>
      <c r="D3062" t="s">
        <v>55</v>
      </c>
      <c r="E3062" t="s">
        <v>18</v>
      </c>
      <c r="F3062" t="s">
        <v>26</v>
      </c>
      <c r="H3062" t="s">
        <v>19</v>
      </c>
      <c r="J3062">
        <v>1</v>
      </c>
      <c r="K3062">
        <v>2</v>
      </c>
      <c r="M3062" t="s">
        <v>21</v>
      </c>
    </row>
    <row r="3063" spans="1:17" x14ac:dyDescent="0.25">
      <c r="A3063">
        <v>1</v>
      </c>
      <c r="B3063" t="s">
        <v>46</v>
      </c>
      <c r="C3063" t="s">
        <v>38</v>
      </c>
      <c r="D3063" t="s">
        <v>55</v>
      </c>
      <c r="E3063" t="s">
        <v>20</v>
      </c>
      <c r="F3063" t="s">
        <v>74</v>
      </c>
      <c r="J3063">
        <v>0.25</v>
      </c>
      <c r="K3063">
        <v>0.33</v>
      </c>
      <c r="M3063" t="s">
        <v>75</v>
      </c>
      <c r="N3063" t="s">
        <v>21</v>
      </c>
      <c r="O3063" t="s">
        <v>29</v>
      </c>
      <c r="P3063">
        <v>2500</v>
      </c>
      <c r="Q3063" t="str">
        <f>VLOOKUP(A3063&amp;C3063&amp;D3063,Sheet2!$A$1:$AX$1496,23,FALSE)</f>
        <v>LocationType.BarRestaurant:0;LocationType.Park:0.1;LocationType.Recreation:0;LocationType.Accommodation:0.9;</v>
      </c>
    </row>
    <row r="3064" spans="1:17" x14ac:dyDescent="0.25">
      <c r="A3064">
        <v>1</v>
      </c>
      <c r="B3064" t="s">
        <v>46</v>
      </c>
      <c r="C3064" t="s">
        <v>38</v>
      </c>
      <c r="D3064" t="s">
        <v>55</v>
      </c>
      <c r="E3064" t="s">
        <v>30</v>
      </c>
      <c r="F3064" t="s">
        <v>26</v>
      </c>
      <c r="H3064" t="s">
        <v>27</v>
      </c>
      <c r="I3064">
        <v>1.5</v>
      </c>
      <c r="J3064">
        <v>1</v>
      </c>
      <c r="K3064">
        <v>2</v>
      </c>
      <c r="M3064" t="s">
        <v>24</v>
      </c>
    </row>
    <row r="3065" spans="1:17" x14ac:dyDescent="0.25">
      <c r="A3065">
        <v>1</v>
      </c>
      <c r="B3065" t="s">
        <v>46</v>
      </c>
      <c r="C3065" t="s">
        <v>38</v>
      </c>
      <c r="D3065" t="s">
        <v>55</v>
      </c>
      <c r="E3065" t="s">
        <v>20</v>
      </c>
      <c r="F3065" t="s">
        <v>74</v>
      </c>
      <c r="J3065">
        <v>0.25</v>
      </c>
      <c r="K3065">
        <v>0.33</v>
      </c>
      <c r="M3065" t="s">
        <v>75</v>
      </c>
      <c r="N3065" t="s">
        <v>24</v>
      </c>
      <c r="O3065" t="s">
        <v>21</v>
      </c>
    </row>
    <row r="3066" spans="1:17" x14ac:dyDescent="0.25">
      <c r="A3066">
        <v>1</v>
      </c>
      <c r="B3066" t="s">
        <v>46</v>
      </c>
      <c r="C3066" t="s">
        <v>38</v>
      </c>
      <c r="D3066" t="s">
        <v>55</v>
      </c>
      <c r="E3066" t="s">
        <v>18</v>
      </c>
      <c r="F3066" t="s">
        <v>31</v>
      </c>
      <c r="G3066">
        <v>24</v>
      </c>
      <c r="M3066" t="s">
        <v>21</v>
      </c>
    </row>
    <row r="3067" spans="1:17" x14ac:dyDescent="0.25">
      <c r="A3067">
        <v>1</v>
      </c>
      <c r="B3067" t="s">
        <v>46</v>
      </c>
      <c r="C3067" t="s">
        <v>37</v>
      </c>
      <c r="D3067" t="s">
        <v>55</v>
      </c>
      <c r="E3067" t="s">
        <v>18</v>
      </c>
      <c r="F3067" t="s">
        <v>26</v>
      </c>
      <c r="H3067" t="s">
        <v>27</v>
      </c>
      <c r="I3067">
        <v>7.5</v>
      </c>
      <c r="J3067">
        <v>6</v>
      </c>
      <c r="K3067">
        <v>8</v>
      </c>
      <c r="M3067" t="s">
        <v>21</v>
      </c>
    </row>
    <row r="3068" spans="1:17" x14ac:dyDescent="0.25">
      <c r="A3068">
        <v>1</v>
      </c>
      <c r="B3068" t="s">
        <v>46</v>
      </c>
      <c r="C3068" t="s">
        <v>37</v>
      </c>
      <c r="D3068" t="s">
        <v>55</v>
      </c>
      <c r="E3068" t="s">
        <v>18</v>
      </c>
      <c r="F3068" t="s">
        <v>26</v>
      </c>
      <c r="H3068" t="s">
        <v>19</v>
      </c>
      <c r="J3068">
        <v>6</v>
      </c>
      <c r="K3068">
        <v>7.5</v>
      </c>
      <c r="M3068" t="s">
        <v>24</v>
      </c>
    </row>
    <row r="3069" spans="1:17" x14ac:dyDescent="0.25">
      <c r="A3069">
        <v>1</v>
      </c>
      <c r="B3069" t="s">
        <v>46</v>
      </c>
      <c r="C3069" t="s">
        <v>37</v>
      </c>
      <c r="D3069" t="s">
        <v>55</v>
      </c>
      <c r="E3069" t="s">
        <v>28</v>
      </c>
      <c r="F3069" t="s">
        <v>26</v>
      </c>
      <c r="H3069" t="s">
        <v>27</v>
      </c>
      <c r="I3069">
        <v>1.5</v>
      </c>
      <c r="J3069">
        <v>1</v>
      </c>
      <c r="K3069">
        <v>2</v>
      </c>
      <c r="M3069" t="s">
        <v>21</v>
      </c>
    </row>
    <row r="3070" spans="1:17" x14ac:dyDescent="0.25">
      <c r="A3070">
        <v>1</v>
      </c>
      <c r="B3070" t="s">
        <v>46</v>
      </c>
      <c r="C3070" t="s">
        <v>37</v>
      </c>
      <c r="D3070" t="s">
        <v>55</v>
      </c>
      <c r="E3070" t="s">
        <v>20</v>
      </c>
      <c r="F3070" t="s">
        <v>74</v>
      </c>
      <c r="J3070">
        <v>0.25</v>
      </c>
      <c r="K3070">
        <v>0.33</v>
      </c>
      <c r="M3070" t="s">
        <v>75</v>
      </c>
      <c r="N3070" t="s">
        <v>24</v>
      </c>
      <c r="O3070" t="s">
        <v>29</v>
      </c>
      <c r="P3070">
        <v>2500</v>
      </c>
      <c r="Q3070" t="str">
        <f>VLOOKUP(A3070&amp;C3070&amp;D3070,Sheet2!$A$1:$AX$1496,23,FALSE)</f>
        <v>LocationType.BarRestaurant:0;LocationType.Park:0.1;LocationType.Recreation:0;LocationType.Accommodation:0.9;</v>
      </c>
    </row>
    <row r="3071" spans="1:17" x14ac:dyDescent="0.25">
      <c r="A3071">
        <v>1</v>
      </c>
      <c r="B3071" t="s">
        <v>46</v>
      </c>
      <c r="C3071" t="s">
        <v>37</v>
      </c>
      <c r="D3071" t="s">
        <v>55</v>
      </c>
      <c r="E3071" t="s">
        <v>30</v>
      </c>
      <c r="F3071" t="s">
        <v>26</v>
      </c>
      <c r="H3071" t="s">
        <v>27</v>
      </c>
      <c r="I3071">
        <v>3</v>
      </c>
      <c r="J3071">
        <v>2</v>
      </c>
      <c r="K3071">
        <v>5</v>
      </c>
      <c r="M3071" t="s">
        <v>24</v>
      </c>
    </row>
    <row r="3072" spans="1:17" x14ac:dyDescent="0.25">
      <c r="A3072">
        <v>1</v>
      </c>
      <c r="B3072" t="s">
        <v>46</v>
      </c>
      <c r="C3072" t="s">
        <v>37</v>
      </c>
      <c r="D3072" t="s">
        <v>55</v>
      </c>
      <c r="E3072" t="s">
        <v>20</v>
      </c>
      <c r="F3072" t="s">
        <v>74</v>
      </c>
      <c r="J3072">
        <v>0.25</v>
      </c>
      <c r="K3072">
        <v>0.33</v>
      </c>
      <c r="M3072" t="s">
        <v>75</v>
      </c>
      <c r="N3072" t="s">
        <v>24</v>
      </c>
      <c r="O3072" t="s">
        <v>21</v>
      </c>
      <c r="P3072">
        <v>1000</v>
      </c>
    </row>
    <row r="3073" spans="1:17" x14ac:dyDescent="0.25">
      <c r="A3073">
        <v>1</v>
      </c>
      <c r="B3073" t="s">
        <v>46</v>
      </c>
      <c r="C3073" t="s">
        <v>37</v>
      </c>
      <c r="D3073" t="s">
        <v>55</v>
      </c>
      <c r="E3073" t="s">
        <v>18</v>
      </c>
      <c r="F3073" t="s">
        <v>31</v>
      </c>
      <c r="G3073">
        <v>24</v>
      </c>
      <c r="M3073" t="s">
        <v>21</v>
      </c>
    </row>
    <row r="3074" spans="1:17" x14ac:dyDescent="0.25">
      <c r="A3074">
        <v>1</v>
      </c>
      <c r="B3074" t="s">
        <v>46</v>
      </c>
      <c r="C3074" t="s">
        <v>38</v>
      </c>
      <c r="D3074" t="s">
        <v>53</v>
      </c>
      <c r="E3074" t="s">
        <v>18</v>
      </c>
      <c r="F3074" t="s">
        <v>26</v>
      </c>
      <c r="H3074" t="s">
        <v>19</v>
      </c>
      <c r="J3074">
        <v>8</v>
      </c>
      <c r="K3074">
        <v>11</v>
      </c>
      <c r="M3074" t="s">
        <v>21</v>
      </c>
    </row>
    <row r="3075" spans="1:17" x14ac:dyDescent="0.25">
      <c r="A3075">
        <v>1</v>
      </c>
      <c r="B3075" t="s">
        <v>46</v>
      </c>
      <c r="C3075" t="s">
        <v>38</v>
      </c>
      <c r="D3075" t="s">
        <v>53</v>
      </c>
      <c r="E3075" t="s">
        <v>20</v>
      </c>
      <c r="F3075" t="s">
        <v>74</v>
      </c>
      <c r="J3075">
        <v>0.25</v>
      </c>
      <c r="K3075">
        <v>0.33</v>
      </c>
      <c r="M3075" t="s">
        <v>75</v>
      </c>
      <c r="N3075" t="s">
        <v>21</v>
      </c>
      <c r="O3075" t="s">
        <v>62</v>
      </c>
      <c r="Q3075" t="str">
        <f>VLOOKUP(A3075&amp;C3075&amp;D3075,Sheet2!$A$1:$AX$1496,11,FALSE)</f>
        <v>LocationType.Retail: 0.075;LocationType.Supermarket: 0.2;LocationType.FoodBeverage: 0.05;LocationType.Mall: 0.125;LocationType.Pharmacy: 0;LocationType.Accommodation: 0.55;</v>
      </c>
    </row>
    <row r="3076" spans="1:17" x14ac:dyDescent="0.25">
      <c r="A3076">
        <v>1</v>
      </c>
      <c r="B3076" t="s">
        <v>46</v>
      </c>
      <c r="C3076" t="s">
        <v>38</v>
      </c>
      <c r="D3076" t="s">
        <v>53</v>
      </c>
      <c r="E3076" t="s">
        <v>25</v>
      </c>
      <c r="F3076" t="s">
        <v>26</v>
      </c>
      <c r="H3076" t="s">
        <v>27</v>
      </c>
      <c r="I3076">
        <v>0.75</v>
      </c>
      <c r="J3076">
        <v>0.5</v>
      </c>
      <c r="K3076">
        <v>1</v>
      </c>
      <c r="M3076" t="s">
        <v>24</v>
      </c>
    </row>
    <row r="3077" spans="1:17" x14ac:dyDescent="0.25">
      <c r="A3077">
        <v>1</v>
      </c>
      <c r="B3077" t="s">
        <v>46</v>
      </c>
      <c r="C3077" t="s">
        <v>38</v>
      </c>
      <c r="D3077" t="s">
        <v>53</v>
      </c>
      <c r="E3077" t="s">
        <v>20</v>
      </c>
      <c r="F3077" t="s">
        <v>74</v>
      </c>
      <c r="J3077">
        <v>0.25</v>
      </c>
      <c r="K3077">
        <v>0.33</v>
      </c>
      <c r="M3077" t="s">
        <v>75</v>
      </c>
      <c r="N3077" t="s">
        <v>24</v>
      </c>
      <c r="O3077" t="s">
        <v>21</v>
      </c>
    </row>
    <row r="3078" spans="1:17" x14ac:dyDescent="0.25">
      <c r="A3078">
        <v>1</v>
      </c>
      <c r="B3078" t="s">
        <v>46</v>
      </c>
      <c r="C3078" t="s">
        <v>38</v>
      </c>
      <c r="D3078" t="s">
        <v>53</v>
      </c>
      <c r="E3078" t="s">
        <v>28</v>
      </c>
      <c r="F3078" t="s">
        <v>26</v>
      </c>
      <c r="H3078" t="s">
        <v>27</v>
      </c>
      <c r="I3078">
        <v>1</v>
      </c>
      <c r="J3078">
        <v>0.5</v>
      </c>
      <c r="K3078">
        <v>2</v>
      </c>
      <c r="M3078" t="s">
        <v>21</v>
      </c>
    </row>
    <row r="3079" spans="1:17" x14ac:dyDescent="0.25">
      <c r="A3079">
        <v>1</v>
      </c>
      <c r="B3079" t="s">
        <v>46</v>
      </c>
      <c r="C3079" t="s">
        <v>38</v>
      </c>
      <c r="D3079" t="s">
        <v>53</v>
      </c>
      <c r="E3079" t="s">
        <v>18</v>
      </c>
      <c r="F3079" t="s">
        <v>31</v>
      </c>
      <c r="G3079">
        <v>24</v>
      </c>
      <c r="M3079" t="s">
        <v>21</v>
      </c>
    </row>
    <row r="3080" spans="1:17" x14ac:dyDescent="0.25">
      <c r="A3080">
        <v>1</v>
      </c>
      <c r="B3080" t="s">
        <v>46</v>
      </c>
      <c r="C3080" t="s">
        <v>37</v>
      </c>
      <c r="D3080" t="s">
        <v>53</v>
      </c>
      <c r="E3080" t="s">
        <v>18</v>
      </c>
      <c r="F3080" t="s">
        <v>26</v>
      </c>
      <c r="H3080" t="s">
        <v>27</v>
      </c>
      <c r="I3080">
        <v>6.5</v>
      </c>
      <c r="J3080">
        <v>6</v>
      </c>
      <c r="K3080">
        <v>7</v>
      </c>
      <c r="M3080" t="s">
        <v>21</v>
      </c>
    </row>
    <row r="3081" spans="1:17" x14ac:dyDescent="0.25">
      <c r="A3081">
        <v>1</v>
      </c>
      <c r="B3081" t="s">
        <v>46</v>
      </c>
      <c r="C3081" t="s">
        <v>37</v>
      </c>
      <c r="D3081" t="s">
        <v>53</v>
      </c>
      <c r="E3081" t="s">
        <v>18</v>
      </c>
      <c r="F3081" t="s">
        <v>26</v>
      </c>
      <c r="H3081" t="s">
        <v>19</v>
      </c>
      <c r="J3081">
        <v>3</v>
      </c>
      <c r="K3081">
        <v>3.5</v>
      </c>
      <c r="M3081" t="s">
        <v>32</v>
      </c>
    </row>
    <row r="3082" spans="1:17" x14ac:dyDescent="0.25">
      <c r="A3082">
        <v>1</v>
      </c>
      <c r="B3082" t="s">
        <v>46</v>
      </c>
      <c r="C3082" t="s">
        <v>37</v>
      </c>
      <c r="D3082" t="s">
        <v>53</v>
      </c>
      <c r="E3082" t="s">
        <v>18</v>
      </c>
      <c r="F3082" t="s">
        <v>26</v>
      </c>
      <c r="H3082" t="s">
        <v>27</v>
      </c>
      <c r="I3082">
        <v>2.5</v>
      </c>
      <c r="J3082">
        <v>2</v>
      </c>
      <c r="K3082">
        <v>3</v>
      </c>
      <c r="M3082" t="s">
        <v>32</v>
      </c>
    </row>
    <row r="3083" spans="1:17" x14ac:dyDescent="0.25">
      <c r="A3083">
        <v>1</v>
      </c>
      <c r="B3083" t="s">
        <v>46</v>
      </c>
      <c r="C3083" t="s">
        <v>37</v>
      </c>
      <c r="D3083" t="s">
        <v>53</v>
      </c>
      <c r="E3083" t="s">
        <v>28</v>
      </c>
      <c r="F3083" t="s">
        <v>26</v>
      </c>
      <c r="H3083" t="s">
        <v>27</v>
      </c>
      <c r="I3083">
        <v>0.5</v>
      </c>
      <c r="J3083">
        <v>0.33</v>
      </c>
      <c r="K3083">
        <v>0.75</v>
      </c>
      <c r="M3083" t="s">
        <v>21</v>
      </c>
    </row>
    <row r="3084" spans="1:17" x14ac:dyDescent="0.25">
      <c r="A3084">
        <v>1</v>
      </c>
      <c r="B3084" t="s">
        <v>46</v>
      </c>
      <c r="C3084" t="s">
        <v>37</v>
      </c>
      <c r="D3084" t="s">
        <v>53</v>
      </c>
      <c r="E3084" t="s">
        <v>20</v>
      </c>
      <c r="F3084" t="s">
        <v>74</v>
      </c>
      <c r="J3084">
        <v>0.25</v>
      </c>
      <c r="K3084">
        <v>0.33</v>
      </c>
      <c r="M3084" t="s">
        <v>75</v>
      </c>
      <c r="N3084" t="s">
        <v>24</v>
      </c>
      <c r="O3084" t="s">
        <v>29</v>
      </c>
      <c r="P3084">
        <v>2500</v>
      </c>
      <c r="Q3084" t="str">
        <f>VLOOKUP(A3084&amp;C3084&amp;D3084,Sheet2!$A$1:$AX$1496,23,FALSE)</f>
        <v>LocationType.BarRestaurant:0;LocationType.Park:0.1;LocationType.Recreation:0;LocationType.Accommodation:0.9;</v>
      </c>
    </row>
    <row r="3085" spans="1:17" x14ac:dyDescent="0.25">
      <c r="A3085">
        <v>1</v>
      </c>
      <c r="B3085" t="s">
        <v>46</v>
      </c>
      <c r="C3085" t="s">
        <v>37</v>
      </c>
      <c r="D3085" t="s">
        <v>53</v>
      </c>
      <c r="E3085" t="s">
        <v>30</v>
      </c>
      <c r="F3085" t="s">
        <v>26</v>
      </c>
      <c r="H3085" t="s">
        <v>27</v>
      </c>
      <c r="I3085">
        <v>3.5</v>
      </c>
      <c r="J3085">
        <v>3</v>
      </c>
      <c r="K3085">
        <v>5</v>
      </c>
      <c r="M3085" t="s">
        <v>24</v>
      </c>
    </row>
    <row r="3086" spans="1:17" x14ac:dyDescent="0.25">
      <c r="A3086">
        <v>1</v>
      </c>
      <c r="B3086" t="s">
        <v>46</v>
      </c>
      <c r="C3086" t="s">
        <v>37</v>
      </c>
      <c r="D3086" t="s">
        <v>53</v>
      </c>
      <c r="E3086" t="s">
        <v>20</v>
      </c>
      <c r="F3086" t="s">
        <v>74</v>
      </c>
      <c r="J3086">
        <v>0.25</v>
      </c>
      <c r="K3086">
        <v>0.33</v>
      </c>
      <c r="M3086" t="s">
        <v>75</v>
      </c>
      <c r="N3086" t="s">
        <v>24</v>
      </c>
      <c r="O3086" t="s">
        <v>21</v>
      </c>
    </row>
    <row r="3087" spans="1:17" x14ac:dyDescent="0.25">
      <c r="A3087">
        <v>1</v>
      </c>
      <c r="B3087" t="s">
        <v>46</v>
      </c>
      <c r="C3087" t="s">
        <v>37</v>
      </c>
      <c r="D3087" t="s">
        <v>53</v>
      </c>
      <c r="E3087" t="s">
        <v>18</v>
      </c>
      <c r="F3087" t="s">
        <v>31</v>
      </c>
      <c r="G3087">
        <v>24</v>
      </c>
      <c r="M3087" t="s">
        <v>21</v>
      </c>
    </row>
    <row r="3088" spans="1:17" x14ac:dyDescent="0.25">
      <c r="A3088">
        <v>1</v>
      </c>
      <c r="B3088" t="s">
        <v>46</v>
      </c>
      <c r="C3088" t="s">
        <v>38</v>
      </c>
      <c r="D3088" t="s">
        <v>56</v>
      </c>
      <c r="E3088" t="s">
        <v>18</v>
      </c>
      <c r="F3088" t="s">
        <v>26</v>
      </c>
      <c r="H3088" t="s">
        <v>19</v>
      </c>
      <c r="J3088">
        <v>8</v>
      </c>
      <c r="K3088">
        <v>14</v>
      </c>
      <c r="M3088" t="s">
        <v>21</v>
      </c>
    </row>
    <row r="3089" spans="1:17" x14ac:dyDescent="0.25">
      <c r="A3089">
        <v>1</v>
      </c>
      <c r="B3089" t="s">
        <v>46</v>
      </c>
      <c r="C3089" t="s">
        <v>38</v>
      </c>
      <c r="D3089" t="s">
        <v>56</v>
      </c>
      <c r="E3089" t="s">
        <v>28</v>
      </c>
      <c r="F3089" t="s">
        <v>26</v>
      </c>
      <c r="H3089" t="s">
        <v>27</v>
      </c>
      <c r="I3089">
        <v>1</v>
      </c>
      <c r="J3089">
        <v>0.5</v>
      </c>
      <c r="K3089">
        <v>2</v>
      </c>
      <c r="M3089" t="s">
        <v>21</v>
      </c>
    </row>
    <row r="3090" spans="1:17" x14ac:dyDescent="0.25">
      <c r="A3090">
        <v>1</v>
      </c>
      <c r="B3090" t="s">
        <v>46</v>
      </c>
      <c r="C3090" t="s">
        <v>38</v>
      </c>
      <c r="D3090" t="s">
        <v>56</v>
      </c>
      <c r="E3090" t="s">
        <v>18</v>
      </c>
      <c r="F3090" t="s">
        <v>31</v>
      </c>
      <c r="G3090">
        <v>24</v>
      </c>
      <c r="M3090" t="s">
        <v>21</v>
      </c>
    </row>
    <row r="3091" spans="1:17" x14ac:dyDescent="0.25">
      <c r="A3091">
        <v>1</v>
      </c>
      <c r="B3091" t="s">
        <v>46</v>
      </c>
      <c r="C3091" t="s">
        <v>37</v>
      </c>
      <c r="D3091" t="s">
        <v>56</v>
      </c>
      <c r="E3091" t="s">
        <v>18</v>
      </c>
      <c r="F3091" t="s">
        <v>26</v>
      </c>
      <c r="H3091" t="s">
        <v>27</v>
      </c>
      <c r="I3091">
        <v>7.5</v>
      </c>
      <c r="J3091">
        <v>6</v>
      </c>
      <c r="K3091">
        <v>8</v>
      </c>
      <c r="M3091" t="s">
        <v>21</v>
      </c>
    </row>
    <row r="3092" spans="1:17" x14ac:dyDescent="0.25">
      <c r="A3092">
        <v>1</v>
      </c>
      <c r="B3092" t="s">
        <v>46</v>
      </c>
      <c r="C3092" t="s">
        <v>37</v>
      </c>
      <c r="D3092" t="s">
        <v>56</v>
      </c>
      <c r="E3092" t="s">
        <v>18</v>
      </c>
      <c r="F3092" t="s">
        <v>26</v>
      </c>
      <c r="H3092" t="s">
        <v>19</v>
      </c>
      <c r="J3092">
        <v>6</v>
      </c>
      <c r="K3092">
        <v>8</v>
      </c>
      <c r="M3092" t="s">
        <v>24</v>
      </c>
    </row>
    <row r="3093" spans="1:17" x14ac:dyDescent="0.25">
      <c r="A3093">
        <v>1</v>
      </c>
      <c r="B3093" t="s">
        <v>46</v>
      </c>
      <c r="C3093" t="s">
        <v>37</v>
      </c>
      <c r="D3093" t="s">
        <v>56</v>
      </c>
      <c r="E3093" t="s">
        <v>30</v>
      </c>
      <c r="F3093" t="s">
        <v>26</v>
      </c>
      <c r="H3093" t="s">
        <v>19</v>
      </c>
      <c r="J3093">
        <v>4</v>
      </c>
      <c r="K3093">
        <v>5.5</v>
      </c>
      <c r="M3093" t="s">
        <v>24</v>
      </c>
    </row>
    <row r="3094" spans="1:17" x14ac:dyDescent="0.25">
      <c r="A3094">
        <v>1</v>
      </c>
      <c r="B3094" t="s">
        <v>46</v>
      </c>
      <c r="C3094" t="s">
        <v>37</v>
      </c>
      <c r="D3094" t="s">
        <v>56</v>
      </c>
      <c r="E3094" t="s">
        <v>20</v>
      </c>
      <c r="F3094" t="s">
        <v>74</v>
      </c>
      <c r="J3094">
        <v>0.25</v>
      </c>
      <c r="K3094">
        <v>0.33</v>
      </c>
      <c r="M3094" t="s">
        <v>75</v>
      </c>
      <c r="N3094" t="s">
        <v>24</v>
      </c>
      <c r="O3094" t="s">
        <v>21</v>
      </c>
      <c r="P3094">
        <v>1000</v>
      </c>
    </row>
    <row r="3095" spans="1:17" x14ac:dyDescent="0.25">
      <c r="A3095">
        <v>1</v>
      </c>
      <c r="B3095" t="s">
        <v>46</v>
      </c>
      <c r="C3095" t="s">
        <v>37</v>
      </c>
      <c r="D3095" t="s">
        <v>56</v>
      </c>
      <c r="E3095" t="s">
        <v>28</v>
      </c>
      <c r="F3095" t="s">
        <v>26</v>
      </c>
      <c r="H3095" t="s">
        <v>27</v>
      </c>
      <c r="I3095">
        <v>0.75</v>
      </c>
      <c r="J3095">
        <v>0.5</v>
      </c>
      <c r="K3095">
        <v>1</v>
      </c>
      <c r="M3095" t="s">
        <v>21</v>
      </c>
    </row>
    <row r="3096" spans="1:17" x14ac:dyDescent="0.25">
      <c r="A3096">
        <v>1</v>
      </c>
      <c r="B3096" t="s">
        <v>46</v>
      </c>
      <c r="C3096" t="s">
        <v>37</v>
      </c>
      <c r="D3096" t="s">
        <v>56</v>
      </c>
      <c r="E3096" t="s">
        <v>20</v>
      </c>
      <c r="F3096" t="s">
        <v>74</v>
      </c>
      <c r="J3096">
        <v>0.25</v>
      </c>
      <c r="K3096">
        <v>0.33</v>
      </c>
      <c r="M3096" t="s">
        <v>75</v>
      </c>
      <c r="N3096" t="s">
        <v>24</v>
      </c>
      <c r="O3096" t="s">
        <v>21</v>
      </c>
    </row>
    <row r="3097" spans="1:17" x14ac:dyDescent="0.25">
      <c r="A3097">
        <v>1</v>
      </c>
      <c r="B3097" t="s">
        <v>46</v>
      </c>
      <c r="C3097" t="s">
        <v>37</v>
      </c>
      <c r="D3097" t="s">
        <v>56</v>
      </c>
      <c r="E3097" t="s">
        <v>18</v>
      </c>
      <c r="F3097" t="s">
        <v>31</v>
      </c>
      <c r="G3097">
        <v>24</v>
      </c>
      <c r="M3097" t="s">
        <v>21</v>
      </c>
    </row>
    <row r="3098" spans="1:17" x14ac:dyDescent="0.25">
      <c r="A3098">
        <v>1</v>
      </c>
      <c r="B3098" t="s">
        <v>46</v>
      </c>
      <c r="C3098" t="s">
        <v>37</v>
      </c>
      <c r="D3098" t="s">
        <v>52</v>
      </c>
      <c r="E3098" t="s">
        <v>18</v>
      </c>
      <c r="F3098" t="s">
        <v>26</v>
      </c>
      <c r="H3098" t="s">
        <v>19</v>
      </c>
      <c r="J3098">
        <v>8</v>
      </c>
      <c r="K3098">
        <v>9</v>
      </c>
      <c r="M3098" t="s">
        <v>21</v>
      </c>
    </row>
    <row r="3099" spans="1:17" x14ac:dyDescent="0.25">
      <c r="A3099">
        <v>1</v>
      </c>
      <c r="B3099" t="s">
        <v>46</v>
      </c>
      <c r="C3099" t="s">
        <v>37</v>
      </c>
      <c r="D3099" t="s">
        <v>52</v>
      </c>
      <c r="E3099" t="s">
        <v>28</v>
      </c>
      <c r="F3099" t="s">
        <v>26</v>
      </c>
      <c r="H3099" t="s">
        <v>27</v>
      </c>
      <c r="I3099">
        <v>1</v>
      </c>
      <c r="J3099">
        <v>0.5</v>
      </c>
      <c r="K3099">
        <v>2</v>
      </c>
      <c r="M3099" t="s">
        <v>21</v>
      </c>
    </row>
    <row r="3100" spans="1:17" x14ac:dyDescent="0.25">
      <c r="A3100">
        <v>1</v>
      </c>
      <c r="B3100" t="s">
        <v>46</v>
      </c>
      <c r="C3100" t="s">
        <v>37</v>
      </c>
      <c r="D3100" t="s">
        <v>52</v>
      </c>
      <c r="E3100" t="s">
        <v>20</v>
      </c>
      <c r="F3100" t="s">
        <v>74</v>
      </c>
      <c r="J3100">
        <v>0.25</v>
      </c>
      <c r="K3100">
        <v>0.33</v>
      </c>
      <c r="M3100" t="s">
        <v>75</v>
      </c>
      <c r="N3100" t="s">
        <v>24</v>
      </c>
      <c r="O3100" t="s">
        <v>29</v>
      </c>
      <c r="P3100">
        <v>2500</v>
      </c>
      <c r="Q3100" t="str">
        <f>VLOOKUP(A3100&amp;C3100&amp;D3100,Sheet2!$A$1:$AX$1496,23,FALSE)</f>
        <v>LocationType.BarRestaurant:0;LocationType.Park:0.1;LocationType.Recreation:0;LocationType.Accommodation:0.9;</v>
      </c>
    </row>
    <row r="3101" spans="1:17" x14ac:dyDescent="0.25">
      <c r="A3101">
        <v>1</v>
      </c>
      <c r="B3101" t="s">
        <v>46</v>
      </c>
      <c r="C3101" t="s">
        <v>37</v>
      </c>
      <c r="D3101" t="s">
        <v>52</v>
      </c>
      <c r="E3101" t="s">
        <v>30</v>
      </c>
      <c r="F3101" t="s">
        <v>26</v>
      </c>
      <c r="H3101" t="s">
        <v>27</v>
      </c>
      <c r="I3101">
        <v>3.5</v>
      </c>
      <c r="J3101">
        <v>3</v>
      </c>
      <c r="K3101">
        <v>5</v>
      </c>
      <c r="M3101" t="s">
        <v>24</v>
      </c>
    </row>
    <row r="3102" spans="1:17" x14ac:dyDescent="0.25">
      <c r="A3102">
        <v>1</v>
      </c>
      <c r="B3102" t="s">
        <v>46</v>
      </c>
      <c r="C3102" t="s">
        <v>37</v>
      </c>
      <c r="D3102" t="s">
        <v>52</v>
      </c>
      <c r="E3102" t="s">
        <v>20</v>
      </c>
      <c r="F3102" t="s">
        <v>74</v>
      </c>
      <c r="J3102">
        <v>0.25</v>
      </c>
      <c r="K3102">
        <v>0.33</v>
      </c>
      <c r="M3102" t="s">
        <v>75</v>
      </c>
      <c r="N3102" t="s">
        <v>24</v>
      </c>
      <c r="O3102" t="s">
        <v>21</v>
      </c>
    </row>
    <row r="3103" spans="1:17" x14ac:dyDescent="0.25">
      <c r="A3103">
        <v>1</v>
      </c>
      <c r="B3103" t="s">
        <v>46</v>
      </c>
      <c r="C3103" t="s">
        <v>37</v>
      </c>
      <c r="D3103" t="s">
        <v>52</v>
      </c>
      <c r="E3103" t="s">
        <v>18</v>
      </c>
      <c r="F3103" t="s">
        <v>31</v>
      </c>
      <c r="G3103">
        <v>24</v>
      </c>
      <c r="M3103" t="s">
        <v>21</v>
      </c>
    </row>
    <row r="3104" spans="1:17" x14ac:dyDescent="0.25">
      <c r="A3104">
        <v>1</v>
      </c>
      <c r="B3104" t="s">
        <v>46</v>
      </c>
      <c r="C3104" t="s">
        <v>36</v>
      </c>
      <c r="D3104" t="s">
        <v>52</v>
      </c>
      <c r="E3104" t="s">
        <v>18</v>
      </c>
      <c r="F3104" t="s">
        <v>26</v>
      </c>
      <c r="H3104" t="s">
        <v>19</v>
      </c>
      <c r="J3104">
        <v>8</v>
      </c>
      <c r="K3104">
        <v>11</v>
      </c>
      <c r="M3104" t="s">
        <v>21</v>
      </c>
    </row>
    <row r="3105" spans="1:17" x14ac:dyDescent="0.25">
      <c r="A3105">
        <v>1</v>
      </c>
      <c r="B3105" t="s">
        <v>46</v>
      </c>
      <c r="C3105" t="s">
        <v>36</v>
      </c>
      <c r="D3105" t="s">
        <v>52</v>
      </c>
      <c r="E3105" t="s">
        <v>20</v>
      </c>
      <c r="F3105" t="s">
        <v>74</v>
      </c>
      <c r="J3105">
        <v>0.25</v>
      </c>
      <c r="K3105">
        <v>0.33</v>
      </c>
      <c r="M3105" t="s">
        <v>75</v>
      </c>
      <c r="N3105" t="s">
        <v>21</v>
      </c>
      <c r="O3105" t="s">
        <v>62</v>
      </c>
      <c r="Q3105" t="str">
        <f>VLOOKUP(A3105&amp;C3105&amp;D3105,Sheet2!$A$1:$AX$1496,11,FALSE)</f>
        <v>LocationType.Retail: 0.09;LocationType.Supermarket: 0.25;LocationType.FoodBeverage: 0.27;LocationType.Mall: 0.198;LocationType.Pharmacy: 0.02;LocationType.Accommodation: 0.172;</v>
      </c>
    </row>
    <row r="3106" spans="1:17" x14ac:dyDescent="0.25">
      <c r="A3106">
        <v>1</v>
      </c>
      <c r="B3106" t="s">
        <v>46</v>
      </c>
      <c r="C3106" t="s">
        <v>36</v>
      </c>
      <c r="D3106" t="s">
        <v>52</v>
      </c>
      <c r="E3106" t="s">
        <v>25</v>
      </c>
      <c r="F3106" t="s">
        <v>26</v>
      </c>
      <c r="H3106" t="s">
        <v>27</v>
      </c>
      <c r="I3106">
        <v>0.75</v>
      </c>
      <c r="J3106">
        <v>0.5</v>
      </c>
      <c r="K3106">
        <v>1</v>
      </c>
      <c r="M3106" t="s">
        <v>24</v>
      </c>
    </row>
    <row r="3107" spans="1:17" x14ac:dyDescent="0.25">
      <c r="A3107">
        <v>1</v>
      </c>
      <c r="B3107" t="s">
        <v>46</v>
      </c>
      <c r="C3107" t="s">
        <v>36</v>
      </c>
      <c r="D3107" t="s">
        <v>52</v>
      </c>
      <c r="E3107" t="s">
        <v>20</v>
      </c>
      <c r="F3107" t="s">
        <v>74</v>
      </c>
      <c r="J3107">
        <v>0.25</v>
      </c>
      <c r="K3107">
        <v>0.33</v>
      </c>
      <c r="M3107" t="s">
        <v>75</v>
      </c>
      <c r="N3107" t="s">
        <v>24</v>
      </c>
      <c r="O3107" t="s">
        <v>21</v>
      </c>
    </row>
    <row r="3108" spans="1:17" x14ac:dyDescent="0.25">
      <c r="A3108">
        <v>1</v>
      </c>
      <c r="B3108" t="s">
        <v>46</v>
      </c>
      <c r="C3108" t="s">
        <v>36</v>
      </c>
      <c r="D3108" t="s">
        <v>52</v>
      </c>
      <c r="E3108" t="s">
        <v>28</v>
      </c>
      <c r="F3108" t="s">
        <v>26</v>
      </c>
      <c r="H3108" t="s">
        <v>27</v>
      </c>
      <c r="I3108">
        <v>1</v>
      </c>
      <c r="J3108">
        <v>0.5</v>
      </c>
      <c r="K3108">
        <v>2</v>
      </c>
      <c r="M3108" t="s">
        <v>21</v>
      </c>
    </row>
    <row r="3109" spans="1:17" x14ac:dyDescent="0.25">
      <c r="A3109">
        <v>1</v>
      </c>
      <c r="B3109" t="s">
        <v>46</v>
      </c>
      <c r="C3109" t="s">
        <v>36</v>
      </c>
      <c r="D3109" t="s">
        <v>52</v>
      </c>
      <c r="E3109" t="s">
        <v>20</v>
      </c>
      <c r="F3109" t="s">
        <v>74</v>
      </c>
      <c r="J3109">
        <v>0.25</v>
      </c>
      <c r="K3109">
        <v>0.33</v>
      </c>
      <c r="M3109" t="s">
        <v>75</v>
      </c>
      <c r="N3109" t="s">
        <v>24</v>
      </c>
      <c r="O3109" t="s">
        <v>29</v>
      </c>
      <c r="P3109">
        <v>2500</v>
      </c>
      <c r="Q3109" t="str">
        <f>VLOOKUP(A3109&amp;C3109&amp;D3109,Sheet2!$A$1:$AX$1496,23,FALSE)</f>
        <v>LocationType.BarRestaurant:0;LocationType.Park:0.1;LocationType.Recreation:0;LocationType.Accommodation:0.9;</v>
      </c>
    </row>
    <row r="3110" spans="1:17" x14ac:dyDescent="0.25">
      <c r="A3110">
        <v>1</v>
      </c>
      <c r="B3110" t="s">
        <v>46</v>
      </c>
      <c r="C3110" t="s">
        <v>36</v>
      </c>
      <c r="D3110" t="s">
        <v>52</v>
      </c>
      <c r="E3110" t="s">
        <v>30</v>
      </c>
      <c r="F3110" t="s">
        <v>26</v>
      </c>
      <c r="H3110" t="s">
        <v>27</v>
      </c>
      <c r="I3110">
        <v>4</v>
      </c>
      <c r="J3110">
        <v>3</v>
      </c>
      <c r="K3110">
        <v>5</v>
      </c>
      <c r="M3110" t="s">
        <v>24</v>
      </c>
    </row>
    <row r="3111" spans="1:17" x14ac:dyDescent="0.25">
      <c r="A3111">
        <v>1</v>
      </c>
      <c r="B3111" t="s">
        <v>46</v>
      </c>
      <c r="C3111" t="s">
        <v>36</v>
      </c>
      <c r="D3111" t="s">
        <v>52</v>
      </c>
      <c r="E3111" t="s">
        <v>20</v>
      </c>
      <c r="F3111" t="s">
        <v>74</v>
      </c>
      <c r="J3111">
        <v>0.25</v>
      </c>
      <c r="K3111">
        <v>0.33</v>
      </c>
      <c r="M3111" t="s">
        <v>75</v>
      </c>
      <c r="N3111" t="s">
        <v>24</v>
      </c>
      <c r="O3111" t="s">
        <v>21</v>
      </c>
    </row>
    <row r="3112" spans="1:17" x14ac:dyDescent="0.25">
      <c r="A3112">
        <v>1</v>
      </c>
      <c r="B3112" t="s">
        <v>46</v>
      </c>
      <c r="C3112" t="s">
        <v>36</v>
      </c>
      <c r="D3112" t="s">
        <v>52</v>
      </c>
      <c r="E3112" t="s">
        <v>18</v>
      </c>
      <c r="F3112" t="s">
        <v>31</v>
      </c>
      <c r="G3112">
        <v>24</v>
      </c>
      <c r="M3112" t="s">
        <v>21</v>
      </c>
    </row>
    <row r="3113" spans="1:17" x14ac:dyDescent="0.25">
      <c r="A3113">
        <v>1</v>
      </c>
      <c r="B3113" t="s">
        <v>46</v>
      </c>
      <c r="C3113" t="s">
        <v>38</v>
      </c>
      <c r="D3113" t="s">
        <v>52</v>
      </c>
      <c r="E3113" t="s">
        <v>18</v>
      </c>
      <c r="F3113" t="s">
        <v>26</v>
      </c>
      <c r="H3113" t="s">
        <v>19</v>
      </c>
      <c r="J3113">
        <v>8</v>
      </c>
      <c r="K3113">
        <v>11</v>
      </c>
      <c r="M3113" t="s">
        <v>21</v>
      </c>
    </row>
    <row r="3114" spans="1:17" x14ac:dyDescent="0.25">
      <c r="A3114">
        <v>1</v>
      </c>
      <c r="B3114" t="s">
        <v>46</v>
      </c>
      <c r="C3114" t="s">
        <v>38</v>
      </c>
      <c r="D3114" t="s">
        <v>52</v>
      </c>
      <c r="E3114" t="s">
        <v>20</v>
      </c>
      <c r="F3114" t="s">
        <v>74</v>
      </c>
      <c r="J3114">
        <v>0.25</v>
      </c>
      <c r="K3114">
        <v>0.33</v>
      </c>
      <c r="M3114" t="s">
        <v>75</v>
      </c>
      <c r="N3114" t="s">
        <v>21</v>
      </c>
      <c r="O3114" t="s">
        <v>62</v>
      </c>
      <c r="Q3114" t="str">
        <f>VLOOKUP(A3114&amp;C3114&amp;D3114,Sheet2!$A$1:$AX$1496,11,FALSE)</f>
        <v>LocationType.Retail: 0.025;LocationType.Supermarket: 0.15;LocationType.FoodBeverage: 0.175;LocationType.Mall: 0.075;LocationType.Pharmacy: 0;LocationType.Accommodation: 0.575;</v>
      </c>
    </row>
    <row r="3115" spans="1:17" x14ac:dyDescent="0.25">
      <c r="A3115">
        <v>1</v>
      </c>
      <c r="B3115" t="s">
        <v>46</v>
      </c>
      <c r="C3115" t="s">
        <v>38</v>
      </c>
      <c r="D3115" t="s">
        <v>52</v>
      </c>
      <c r="E3115" t="s">
        <v>25</v>
      </c>
      <c r="F3115" t="s">
        <v>26</v>
      </c>
      <c r="H3115" t="s">
        <v>27</v>
      </c>
      <c r="I3115">
        <v>0.75</v>
      </c>
      <c r="J3115">
        <v>0.5</v>
      </c>
      <c r="K3115">
        <v>1</v>
      </c>
      <c r="M3115" t="s">
        <v>24</v>
      </c>
    </row>
    <row r="3116" spans="1:17" x14ac:dyDescent="0.25">
      <c r="A3116">
        <v>1</v>
      </c>
      <c r="B3116" t="s">
        <v>46</v>
      </c>
      <c r="C3116" t="s">
        <v>38</v>
      </c>
      <c r="D3116" t="s">
        <v>52</v>
      </c>
      <c r="E3116" t="s">
        <v>20</v>
      </c>
      <c r="F3116" t="s">
        <v>74</v>
      </c>
      <c r="J3116">
        <v>0.25</v>
      </c>
      <c r="K3116">
        <v>0.33</v>
      </c>
      <c r="M3116" t="s">
        <v>75</v>
      </c>
      <c r="N3116" t="s">
        <v>24</v>
      </c>
      <c r="O3116" t="s">
        <v>21</v>
      </c>
    </row>
    <row r="3117" spans="1:17" x14ac:dyDescent="0.25">
      <c r="A3117">
        <v>1</v>
      </c>
      <c r="B3117" t="s">
        <v>46</v>
      </c>
      <c r="C3117" t="s">
        <v>38</v>
      </c>
      <c r="D3117" t="s">
        <v>52</v>
      </c>
      <c r="E3117" t="s">
        <v>28</v>
      </c>
      <c r="F3117" t="s">
        <v>26</v>
      </c>
      <c r="H3117" t="s">
        <v>27</v>
      </c>
      <c r="I3117">
        <v>1</v>
      </c>
      <c r="J3117">
        <v>0.5</v>
      </c>
      <c r="K3117">
        <v>2</v>
      </c>
      <c r="M3117" t="s">
        <v>21</v>
      </c>
    </row>
    <row r="3118" spans="1:17" x14ac:dyDescent="0.25">
      <c r="A3118">
        <v>1</v>
      </c>
      <c r="B3118" t="s">
        <v>46</v>
      </c>
      <c r="C3118" t="s">
        <v>38</v>
      </c>
      <c r="D3118" t="s">
        <v>52</v>
      </c>
      <c r="E3118" t="s">
        <v>18</v>
      </c>
      <c r="F3118" t="s">
        <v>31</v>
      </c>
      <c r="G3118">
        <v>24</v>
      </c>
      <c r="M3118" t="s">
        <v>21</v>
      </c>
    </row>
    <row r="3119" spans="1:17" x14ac:dyDescent="0.25">
      <c r="A3119">
        <v>1</v>
      </c>
      <c r="B3119" t="s">
        <v>46</v>
      </c>
      <c r="C3119" t="s">
        <v>17</v>
      </c>
      <c r="D3119" t="s">
        <v>51</v>
      </c>
      <c r="E3119" t="s">
        <v>18</v>
      </c>
      <c r="F3119" t="s">
        <v>31</v>
      </c>
      <c r="G3119">
        <v>24</v>
      </c>
      <c r="M3119" t="s">
        <v>21</v>
      </c>
    </row>
    <row r="3120" spans="1:17" x14ac:dyDescent="0.25">
      <c r="A3120">
        <v>1</v>
      </c>
      <c r="B3120" t="s">
        <v>46</v>
      </c>
      <c r="C3120" t="s">
        <v>37</v>
      </c>
      <c r="D3120" t="s">
        <v>51</v>
      </c>
      <c r="E3120" t="s">
        <v>18</v>
      </c>
      <c r="F3120" t="s">
        <v>31</v>
      </c>
      <c r="G3120">
        <v>24</v>
      </c>
      <c r="M3120" t="s">
        <v>21</v>
      </c>
    </row>
    <row r="3121" spans="1:17" x14ac:dyDescent="0.25">
      <c r="A3121">
        <v>1</v>
      </c>
      <c r="B3121" t="s">
        <v>46</v>
      </c>
      <c r="C3121" t="s">
        <v>36</v>
      </c>
      <c r="D3121" t="s">
        <v>51</v>
      </c>
      <c r="E3121" t="s">
        <v>18</v>
      </c>
      <c r="F3121" t="s">
        <v>31</v>
      </c>
      <c r="G3121">
        <v>24</v>
      </c>
      <c r="M3121" t="s">
        <v>21</v>
      </c>
    </row>
    <row r="3122" spans="1:17" x14ac:dyDescent="0.25">
      <c r="A3122">
        <v>1</v>
      </c>
      <c r="B3122" t="s">
        <v>46</v>
      </c>
      <c r="C3122" t="s">
        <v>38</v>
      </c>
      <c r="D3122" t="s">
        <v>51</v>
      </c>
      <c r="E3122" t="s">
        <v>18</v>
      </c>
      <c r="F3122" t="s">
        <v>31</v>
      </c>
      <c r="G3122">
        <v>24</v>
      </c>
      <c r="M3122" t="s">
        <v>21</v>
      </c>
    </row>
    <row r="3123" spans="1:17" x14ac:dyDescent="0.25">
      <c r="A3123">
        <v>1</v>
      </c>
      <c r="B3123" t="s">
        <v>90</v>
      </c>
      <c r="C3123" t="s">
        <v>17</v>
      </c>
      <c r="D3123" t="s">
        <v>55</v>
      </c>
      <c r="E3123" t="s">
        <v>18</v>
      </c>
      <c r="F3123" t="s">
        <v>26</v>
      </c>
      <c r="H3123" t="s">
        <v>27</v>
      </c>
      <c r="I3123">
        <v>7.5</v>
      </c>
      <c r="J3123">
        <v>6</v>
      </c>
      <c r="K3123">
        <v>8</v>
      </c>
      <c r="M3123" t="s">
        <v>21</v>
      </c>
    </row>
    <row r="3124" spans="1:17" x14ac:dyDescent="0.25">
      <c r="A3124">
        <v>1</v>
      </c>
      <c r="B3124" t="s">
        <v>90</v>
      </c>
      <c r="C3124" t="s">
        <v>17</v>
      </c>
      <c r="D3124" t="s">
        <v>55</v>
      </c>
      <c r="E3124" t="s">
        <v>18</v>
      </c>
      <c r="F3124" t="s">
        <v>26</v>
      </c>
      <c r="H3124" t="s">
        <v>19</v>
      </c>
      <c r="J3124">
        <v>6</v>
      </c>
      <c r="K3124">
        <v>8</v>
      </c>
      <c r="M3124" t="s">
        <v>24</v>
      </c>
    </row>
    <row r="3125" spans="1:17" x14ac:dyDescent="0.25">
      <c r="A3125">
        <v>1</v>
      </c>
      <c r="B3125" t="s">
        <v>90</v>
      </c>
      <c r="C3125" t="s">
        <v>17</v>
      </c>
      <c r="D3125" t="s">
        <v>55</v>
      </c>
      <c r="E3125" t="s">
        <v>18</v>
      </c>
      <c r="F3125" t="s">
        <v>26</v>
      </c>
      <c r="H3125" t="s">
        <v>19</v>
      </c>
      <c r="I3125">
        <v>0.54</v>
      </c>
      <c r="J3125">
        <v>0.08</v>
      </c>
      <c r="K3125">
        <v>0.25</v>
      </c>
      <c r="M3125" t="s">
        <v>24</v>
      </c>
    </row>
    <row r="3126" spans="1:17" x14ac:dyDescent="0.25">
      <c r="A3126">
        <v>1</v>
      </c>
      <c r="B3126" t="s">
        <v>90</v>
      </c>
      <c r="C3126" t="s">
        <v>17</v>
      </c>
      <c r="D3126" t="s">
        <v>55</v>
      </c>
      <c r="E3126" t="s">
        <v>20</v>
      </c>
      <c r="F3126" t="s">
        <v>74</v>
      </c>
      <c r="J3126">
        <v>0.25</v>
      </c>
      <c r="K3126">
        <v>0.33</v>
      </c>
      <c r="M3126" t="s">
        <v>75</v>
      </c>
      <c r="N3126" t="s">
        <v>24</v>
      </c>
      <c r="O3126" t="s">
        <v>62</v>
      </c>
      <c r="Q3126" t="str">
        <f>VLOOKUP(A3126&amp;C3126&amp;D3126,Sheet2!$A$1:$AX$1496,11,FALSE)</f>
        <v>LocationType.Retail: 0.048;LocationType.Supermarket: 0.3;LocationType.FoodBeverage: 0.32;LocationType.Mall: 0.048;LocationType.Pharmacy: 0.02;LocationType.Accommodation: 0.264;</v>
      </c>
    </row>
    <row r="3127" spans="1:17" x14ac:dyDescent="0.25">
      <c r="A3127">
        <v>1</v>
      </c>
      <c r="B3127" t="s">
        <v>90</v>
      </c>
      <c r="C3127" t="s">
        <v>17</v>
      </c>
      <c r="D3127" t="s">
        <v>55</v>
      </c>
      <c r="E3127" t="s">
        <v>25</v>
      </c>
      <c r="F3127" t="s">
        <v>26</v>
      </c>
      <c r="H3127" t="s">
        <v>27</v>
      </c>
      <c r="I3127">
        <v>0.54</v>
      </c>
      <c r="J3127">
        <v>0.25</v>
      </c>
      <c r="K3127">
        <v>0.75</v>
      </c>
      <c r="M3127" t="s">
        <v>24</v>
      </c>
    </row>
    <row r="3128" spans="1:17" x14ac:dyDescent="0.25">
      <c r="A3128">
        <v>1</v>
      </c>
      <c r="B3128" t="s">
        <v>90</v>
      </c>
      <c r="C3128" t="s">
        <v>17</v>
      </c>
      <c r="D3128" t="s">
        <v>55</v>
      </c>
      <c r="E3128" t="s">
        <v>20</v>
      </c>
      <c r="F3128" t="s">
        <v>74</v>
      </c>
      <c r="I3128">
        <v>0.54</v>
      </c>
      <c r="J3128">
        <v>0.16</v>
      </c>
      <c r="K3128">
        <v>0.25</v>
      </c>
      <c r="M3128" t="s">
        <v>75</v>
      </c>
      <c r="N3128" t="s">
        <v>24</v>
      </c>
      <c r="O3128" t="s">
        <v>21</v>
      </c>
    </row>
    <row r="3129" spans="1:17" x14ac:dyDescent="0.25">
      <c r="A3129">
        <v>1</v>
      </c>
      <c r="B3129" t="s">
        <v>90</v>
      </c>
      <c r="C3129" t="s">
        <v>17</v>
      </c>
      <c r="D3129" t="s">
        <v>55</v>
      </c>
      <c r="E3129" t="s">
        <v>28</v>
      </c>
      <c r="F3129" t="s">
        <v>26</v>
      </c>
      <c r="H3129" t="s">
        <v>27</v>
      </c>
      <c r="I3129">
        <v>0.75</v>
      </c>
      <c r="J3129">
        <v>0.5</v>
      </c>
      <c r="K3129">
        <v>1</v>
      </c>
      <c r="M3129" t="s">
        <v>21</v>
      </c>
    </row>
    <row r="3130" spans="1:17" x14ac:dyDescent="0.25">
      <c r="A3130">
        <v>1</v>
      </c>
      <c r="B3130" t="s">
        <v>90</v>
      </c>
      <c r="C3130" t="s">
        <v>17</v>
      </c>
      <c r="D3130" t="s">
        <v>55</v>
      </c>
      <c r="E3130" t="s">
        <v>20</v>
      </c>
      <c r="F3130" t="s">
        <v>74</v>
      </c>
      <c r="J3130">
        <v>0.25</v>
      </c>
      <c r="K3130">
        <v>0.33</v>
      </c>
      <c r="M3130" t="s">
        <v>75</v>
      </c>
      <c r="N3130" t="s">
        <v>24</v>
      </c>
      <c r="O3130" t="s">
        <v>29</v>
      </c>
      <c r="P3130">
        <v>2500</v>
      </c>
      <c r="Q3130" t="str">
        <f>VLOOKUP(A3130&amp;C3130&amp;D3130,Sheet2!$A$1:$AX$1496,23,FALSE)</f>
        <v>LocationType.BarRestaurant:0;LocationType.Park:0.05;LocationType.Recreation:0;LocationType.Accommodation:0.95;</v>
      </c>
    </row>
    <row r="3131" spans="1:17" x14ac:dyDescent="0.25">
      <c r="A3131">
        <v>1</v>
      </c>
      <c r="B3131" t="s">
        <v>90</v>
      </c>
      <c r="C3131" t="s">
        <v>17</v>
      </c>
      <c r="D3131" t="s">
        <v>55</v>
      </c>
      <c r="E3131" t="s">
        <v>30</v>
      </c>
      <c r="F3131" t="s">
        <v>26</v>
      </c>
      <c r="H3131" t="s">
        <v>27</v>
      </c>
      <c r="I3131">
        <v>2.5</v>
      </c>
      <c r="J3131">
        <v>0.5</v>
      </c>
      <c r="K3131">
        <v>3</v>
      </c>
      <c r="M3131" t="s">
        <v>24</v>
      </c>
    </row>
    <row r="3132" spans="1:17" x14ac:dyDescent="0.25">
      <c r="A3132">
        <v>1</v>
      </c>
      <c r="B3132" t="s">
        <v>90</v>
      </c>
      <c r="C3132" t="s">
        <v>17</v>
      </c>
      <c r="D3132" t="s">
        <v>55</v>
      </c>
      <c r="E3132" t="s">
        <v>20</v>
      </c>
      <c r="F3132" t="s">
        <v>74</v>
      </c>
      <c r="J3132">
        <v>0.25</v>
      </c>
      <c r="K3132">
        <v>0.33</v>
      </c>
      <c r="M3132" t="s">
        <v>75</v>
      </c>
      <c r="N3132" t="s">
        <v>24</v>
      </c>
      <c r="O3132" t="s">
        <v>21</v>
      </c>
    </row>
    <row r="3133" spans="1:17" x14ac:dyDescent="0.25">
      <c r="A3133">
        <v>1</v>
      </c>
      <c r="B3133" t="s">
        <v>90</v>
      </c>
      <c r="C3133" t="s">
        <v>17</v>
      </c>
      <c r="D3133" t="s">
        <v>55</v>
      </c>
      <c r="E3133" t="s">
        <v>18</v>
      </c>
      <c r="F3133" t="s">
        <v>31</v>
      </c>
      <c r="G3133">
        <v>24</v>
      </c>
      <c r="M3133" t="s">
        <v>21</v>
      </c>
    </row>
    <row r="3134" spans="1:17" x14ac:dyDescent="0.25">
      <c r="A3134">
        <v>1</v>
      </c>
      <c r="B3134" t="s">
        <v>90</v>
      </c>
      <c r="C3134" t="s">
        <v>17</v>
      </c>
      <c r="D3134" t="s">
        <v>53</v>
      </c>
      <c r="E3134" t="s">
        <v>18</v>
      </c>
      <c r="F3134" t="s">
        <v>26</v>
      </c>
      <c r="H3134" t="s">
        <v>27</v>
      </c>
      <c r="I3134">
        <v>6.5</v>
      </c>
      <c r="J3134">
        <v>6</v>
      </c>
      <c r="K3134">
        <v>7</v>
      </c>
      <c r="M3134" t="s">
        <v>21</v>
      </c>
    </row>
    <row r="3135" spans="1:17" x14ac:dyDescent="0.25">
      <c r="A3135">
        <v>1</v>
      </c>
      <c r="B3135" t="s">
        <v>90</v>
      </c>
      <c r="C3135" t="s">
        <v>17</v>
      </c>
      <c r="D3135" t="s">
        <v>53</v>
      </c>
      <c r="E3135" t="s">
        <v>18</v>
      </c>
      <c r="F3135" t="s">
        <v>26</v>
      </c>
      <c r="H3135" t="s">
        <v>19</v>
      </c>
      <c r="J3135">
        <v>3</v>
      </c>
      <c r="K3135">
        <v>4</v>
      </c>
      <c r="M3135" t="s">
        <v>32</v>
      </c>
    </row>
    <row r="3136" spans="1:17" x14ac:dyDescent="0.25">
      <c r="A3136">
        <v>1</v>
      </c>
      <c r="B3136" t="s">
        <v>90</v>
      </c>
      <c r="C3136" t="s">
        <v>17</v>
      </c>
      <c r="D3136" t="s">
        <v>53</v>
      </c>
      <c r="E3136" t="s">
        <v>18</v>
      </c>
      <c r="F3136" t="s">
        <v>26</v>
      </c>
      <c r="H3136" t="s">
        <v>27</v>
      </c>
      <c r="I3136">
        <v>4</v>
      </c>
      <c r="J3136">
        <v>3</v>
      </c>
      <c r="K3136">
        <v>5.5</v>
      </c>
      <c r="M3136" t="s">
        <v>32</v>
      </c>
    </row>
    <row r="3137" spans="1:17" x14ac:dyDescent="0.25">
      <c r="A3137">
        <v>1</v>
      </c>
      <c r="B3137" t="s">
        <v>90</v>
      </c>
      <c r="C3137" t="s">
        <v>17</v>
      </c>
      <c r="D3137" t="s">
        <v>53</v>
      </c>
      <c r="E3137" t="s">
        <v>18</v>
      </c>
      <c r="F3137" t="s">
        <v>26</v>
      </c>
      <c r="H3137" t="s">
        <v>19</v>
      </c>
      <c r="I3137">
        <v>0.54</v>
      </c>
      <c r="J3137">
        <v>0.08</v>
      </c>
      <c r="K3137">
        <v>0.25</v>
      </c>
      <c r="M3137" t="s">
        <v>24</v>
      </c>
    </row>
    <row r="3138" spans="1:17" x14ac:dyDescent="0.25">
      <c r="A3138">
        <v>1</v>
      </c>
      <c r="B3138" t="s">
        <v>90</v>
      </c>
      <c r="C3138" t="s">
        <v>17</v>
      </c>
      <c r="D3138" t="s">
        <v>53</v>
      </c>
      <c r="E3138" t="s">
        <v>20</v>
      </c>
      <c r="F3138" t="s">
        <v>74</v>
      </c>
      <c r="J3138">
        <v>0.25</v>
      </c>
      <c r="K3138">
        <v>0.33</v>
      </c>
      <c r="M3138" t="s">
        <v>75</v>
      </c>
      <c r="N3138" t="s">
        <v>24</v>
      </c>
      <c r="O3138" t="s">
        <v>62</v>
      </c>
      <c r="Q3138" t="str">
        <f>VLOOKUP(A3138&amp;C3138&amp;D3138,Sheet2!$A$1:$AX$1496,11,FALSE)</f>
        <v>LocationType.Retail: 0.084;LocationType.Supermarket: 0.25;LocationType.FoodBeverage: 0.21;LocationType.Mall: 0.056;LocationType.Pharmacy: 0.02;LocationType.Accommodation: 0.38;</v>
      </c>
    </row>
    <row r="3139" spans="1:17" x14ac:dyDescent="0.25">
      <c r="A3139">
        <v>1</v>
      </c>
      <c r="B3139" t="s">
        <v>90</v>
      </c>
      <c r="C3139" t="s">
        <v>17</v>
      </c>
      <c r="D3139" t="s">
        <v>53</v>
      </c>
      <c r="E3139" t="s">
        <v>25</v>
      </c>
      <c r="F3139" t="s">
        <v>26</v>
      </c>
      <c r="H3139" t="s">
        <v>27</v>
      </c>
      <c r="I3139">
        <v>0.54</v>
      </c>
      <c r="J3139">
        <v>0.25</v>
      </c>
      <c r="K3139">
        <v>0.75</v>
      </c>
      <c r="M3139" t="s">
        <v>24</v>
      </c>
    </row>
    <row r="3140" spans="1:17" x14ac:dyDescent="0.25">
      <c r="A3140">
        <v>1</v>
      </c>
      <c r="B3140" t="s">
        <v>90</v>
      </c>
      <c r="C3140" t="s">
        <v>17</v>
      </c>
      <c r="D3140" t="s">
        <v>53</v>
      </c>
      <c r="E3140" t="s">
        <v>20</v>
      </c>
      <c r="F3140" t="s">
        <v>74</v>
      </c>
      <c r="I3140">
        <v>0.54</v>
      </c>
      <c r="J3140">
        <v>0.16</v>
      </c>
      <c r="K3140">
        <v>0.25</v>
      </c>
      <c r="M3140" t="s">
        <v>75</v>
      </c>
      <c r="N3140" t="s">
        <v>24</v>
      </c>
      <c r="O3140" t="s">
        <v>21</v>
      </c>
    </row>
    <row r="3141" spans="1:17" x14ac:dyDescent="0.25">
      <c r="A3141">
        <v>1</v>
      </c>
      <c r="B3141" t="s">
        <v>90</v>
      </c>
      <c r="C3141" t="s">
        <v>17</v>
      </c>
      <c r="D3141" t="s">
        <v>53</v>
      </c>
      <c r="E3141" t="s">
        <v>28</v>
      </c>
      <c r="F3141" t="s">
        <v>26</v>
      </c>
      <c r="H3141" t="s">
        <v>27</v>
      </c>
      <c r="I3141">
        <v>0.75</v>
      </c>
      <c r="J3141">
        <v>0.5</v>
      </c>
      <c r="K3141">
        <v>1</v>
      </c>
      <c r="M3141" t="s">
        <v>21</v>
      </c>
    </row>
    <row r="3142" spans="1:17" x14ac:dyDescent="0.25">
      <c r="A3142">
        <v>1</v>
      </c>
      <c r="B3142" t="s">
        <v>90</v>
      </c>
      <c r="C3142" t="s">
        <v>17</v>
      </c>
      <c r="D3142" t="s">
        <v>53</v>
      </c>
      <c r="E3142" t="s">
        <v>20</v>
      </c>
      <c r="F3142" t="s">
        <v>74</v>
      </c>
      <c r="J3142">
        <v>0.25</v>
      </c>
      <c r="K3142">
        <v>0.33</v>
      </c>
      <c r="M3142" t="s">
        <v>75</v>
      </c>
      <c r="N3142" t="s">
        <v>24</v>
      </c>
      <c r="O3142" t="s">
        <v>29</v>
      </c>
      <c r="P3142">
        <v>2500</v>
      </c>
      <c r="Q3142" t="str">
        <f>VLOOKUP(A3142&amp;C3142&amp;D3142,Sheet2!$A$1:$AX$1496,23,FALSE)</f>
        <v>LocationType.BarRestaurant:0;LocationType.Park:0.05;LocationType.Recreation:0;LocationType.Accommodation:0.95;</v>
      </c>
    </row>
    <row r="3143" spans="1:17" x14ac:dyDescent="0.25">
      <c r="A3143">
        <v>1</v>
      </c>
      <c r="B3143" t="s">
        <v>90</v>
      </c>
      <c r="C3143" t="s">
        <v>17</v>
      </c>
      <c r="D3143" t="s">
        <v>53</v>
      </c>
      <c r="E3143" t="s">
        <v>30</v>
      </c>
      <c r="F3143" t="s">
        <v>26</v>
      </c>
      <c r="H3143" t="s">
        <v>27</v>
      </c>
      <c r="I3143">
        <v>1</v>
      </c>
      <c r="J3143">
        <v>0.5</v>
      </c>
      <c r="K3143">
        <v>1.5</v>
      </c>
      <c r="M3143" t="s">
        <v>24</v>
      </c>
    </row>
    <row r="3144" spans="1:17" x14ac:dyDescent="0.25">
      <c r="A3144">
        <v>1</v>
      </c>
      <c r="B3144" t="s">
        <v>90</v>
      </c>
      <c r="C3144" t="s">
        <v>17</v>
      </c>
      <c r="D3144" t="s">
        <v>53</v>
      </c>
      <c r="E3144" t="s">
        <v>20</v>
      </c>
      <c r="F3144" t="s">
        <v>74</v>
      </c>
      <c r="J3144">
        <v>0.25</v>
      </c>
      <c r="K3144">
        <v>0.33</v>
      </c>
      <c r="M3144" t="s">
        <v>75</v>
      </c>
      <c r="N3144" t="s">
        <v>24</v>
      </c>
      <c r="O3144" t="s">
        <v>21</v>
      </c>
    </row>
    <row r="3145" spans="1:17" x14ac:dyDescent="0.25">
      <c r="A3145">
        <v>1</v>
      </c>
      <c r="B3145" t="s">
        <v>90</v>
      </c>
      <c r="C3145" t="s">
        <v>17</v>
      </c>
      <c r="D3145" t="s">
        <v>53</v>
      </c>
      <c r="E3145" t="s">
        <v>18</v>
      </c>
      <c r="F3145" t="s">
        <v>31</v>
      </c>
      <c r="G3145">
        <v>24</v>
      </c>
      <c r="M3145" t="s">
        <v>21</v>
      </c>
    </row>
    <row r="3146" spans="1:17" x14ac:dyDescent="0.25">
      <c r="A3146">
        <v>1</v>
      </c>
      <c r="B3146" t="s">
        <v>90</v>
      </c>
      <c r="C3146" t="s">
        <v>17</v>
      </c>
      <c r="D3146" t="s">
        <v>59</v>
      </c>
      <c r="E3146" t="s">
        <v>18</v>
      </c>
      <c r="F3146" t="s">
        <v>26</v>
      </c>
      <c r="H3146" t="s">
        <v>19</v>
      </c>
      <c r="J3146">
        <v>8</v>
      </c>
      <c r="K3146">
        <v>9</v>
      </c>
      <c r="M3146" t="s">
        <v>21</v>
      </c>
    </row>
    <row r="3147" spans="1:17" x14ac:dyDescent="0.25">
      <c r="A3147">
        <v>1</v>
      </c>
      <c r="B3147" t="s">
        <v>90</v>
      </c>
      <c r="C3147" t="s">
        <v>17</v>
      </c>
      <c r="D3147" t="s">
        <v>59</v>
      </c>
      <c r="E3147" t="s">
        <v>18</v>
      </c>
      <c r="F3147" t="s">
        <v>26</v>
      </c>
      <c r="H3147" t="s">
        <v>19</v>
      </c>
      <c r="J3147">
        <v>1</v>
      </c>
      <c r="K3147">
        <v>1.5</v>
      </c>
      <c r="M3147" t="s">
        <v>24</v>
      </c>
    </row>
    <row r="3148" spans="1:17" x14ac:dyDescent="0.25">
      <c r="A3148">
        <v>1</v>
      </c>
      <c r="B3148" t="s">
        <v>90</v>
      </c>
      <c r="C3148" t="s">
        <v>17</v>
      </c>
      <c r="D3148" t="s">
        <v>59</v>
      </c>
      <c r="E3148" t="s">
        <v>18</v>
      </c>
      <c r="F3148" t="s">
        <v>26</v>
      </c>
      <c r="H3148" t="s">
        <v>19</v>
      </c>
      <c r="I3148">
        <v>0.54</v>
      </c>
      <c r="J3148">
        <v>0.08</v>
      </c>
      <c r="K3148">
        <v>0.25</v>
      </c>
      <c r="M3148" t="s">
        <v>24</v>
      </c>
    </row>
    <row r="3149" spans="1:17" x14ac:dyDescent="0.25">
      <c r="A3149">
        <v>1</v>
      </c>
      <c r="B3149" t="s">
        <v>90</v>
      </c>
      <c r="C3149" t="s">
        <v>17</v>
      </c>
      <c r="D3149" t="s">
        <v>59</v>
      </c>
      <c r="E3149" t="s">
        <v>20</v>
      </c>
      <c r="F3149" t="s">
        <v>74</v>
      </c>
      <c r="J3149">
        <v>0.25</v>
      </c>
      <c r="K3149">
        <v>0.33</v>
      </c>
      <c r="M3149" t="s">
        <v>75</v>
      </c>
      <c r="N3149" t="s">
        <v>24</v>
      </c>
      <c r="O3149" t="s">
        <v>62</v>
      </c>
      <c r="Q3149" t="str">
        <f>VLOOKUP(A3149&amp;C3149&amp;D3149,Sheet2!$A$1:$AX$1496,11,FALSE)</f>
        <v>LocationType.Retail: 0.14;LocationType.Supermarket: 0.3;LocationType.FoodBeverage: 0.07;LocationType.Mall: 0.035;LocationType.Pharmacy: 0.05;LocationType.Accommodation: 0.405;</v>
      </c>
    </row>
    <row r="3150" spans="1:17" x14ac:dyDescent="0.25">
      <c r="A3150">
        <v>1</v>
      </c>
      <c r="B3150" t="s">
        <v>90</v>
      </c>
      <c r="C3150" t="s">
        <v>17</v>
      </c>
      <c r="D3150" t="s">
        <v>59</v>
      </c>
      <c r="E3150" t="s">
        <v>25</v>
      </c>
      <c r="F3150" t="s">
        <v>26</v>
      </c>
      <c r="H3150" t="s">
        <v>27</v>
      </c>
      <c r="I3150">
        <v>0.54</v>
      </c>
      <c r="J3150">
        <v>0.25</v>
      </c>
      <c r="K3150">
        <v>0.75</v>
      </c>
      <c r="M3150" t="s">
        <v>24</v>
      </c>
    </row>
    <row r="3151" spans="1:17" x14ac:dyDescent="0.25">
      <c r="A3151">
        <v>1</v>
      </c>
      <c r="B3151" t="s">
        <v>90</v>
      </c>
      <c r="C3151" t="s">
        <v>17</v>
      </c>
      <c r="D3151" t="s">
        <v>59</v>
      </c>
      <c r="E3151" t="s">
        <v>20</v>
      </c>
      <c r="F3151" t="s">
        <v>74</v>
      </c>
      <c r="J3151">
        <v>0.25</v>
      </c>
      <c r="K3151">
        <v>0.33</v>
      </c>
      <c r="M3151" t="s">
        <v>75</v>
      </c>
      <c r="N3151" t="s">
        <v>24</v>
      </c>
      <c r="O3151" t="s">
        <v>21</v>
      </c>
    </row>
    <row r="3152" spans="1:17" x14ac:dyDescent="0.25">
      <c r="A3152">
        <v>1</v>
      </c>
      <c r="B3152" t="s">
        <v>90</v>
      </c>
      <c r="C3152" t="s">
        <v>17</v>
      </c>
      <c r="D3152" t="s">
        <v>59</v>
      </c>
      <c r="E3152" t="s">
        <v>28</v>
      </c>
      <c r="F3152" t="s">
        <v>26</v>
      </c>
      <c r="H3152" t="s">
        <v>27</v>
      </c>
      <c r="I3152">
        <v>1</v>
      </c>
      <c r="J3152">
        <v>0.5</v>
      </c>
      <c r="K3152">
        <v>2</v>
      </c>
      <c r="M3152" t="s">
        <v>21</v>
      </c>
    </row>
    <row r="3153" spans="1:17" x14ac:dyDescent="0.25">
      <c r="A3153">
        <v>1</v>
      </c>
      <c r="B3153" t="s">
        <v>90</v>
      </c>
      <c r="C3153" t="s">
        <v>17</v>
      </c>
      <c r="D3153" t="s">
        <v>59</v>
      </c>
      <c r="E3153" t="s">
        <v>20</v>
      </c>
      <c r="F3153" t="s">
        <v>74</v>
      </c>
      <c r="J3153">
        <v>0.25</v>
      </c>
      <c r="K3153">
        <v>0.33</v>
      </c>
      <c r="M3153" t="s">
        <v>75</v>
      </c>
      <c r="N3153" t="s">
        <v>24</v>
      </c>
      <c r="O3153" t="s">
        <v>29</v>
      </c>
      <c r="P3153">
        <v>2500</v>
      </c>
      <c r="Q3153" t="str">
        <f>VLOOKUP(A3153&amp;C3153&amp;D3153,Sheet2!$A$1:$AX$1496,23,FALSE)</f>
        <v>LocationType.BarRestaurant:0;LocationType.Park:0.05;LocationType.Recreation:0;LocationType.Accommodation:0.95;</v>
      </c>
    </row>
    <row r="3154" spans="1:17" x14ac:dyDescent="0.25">
      <c r="A3154">
        <v>1</v>
      </c>
      <c r="B3154" t="s">
        <v>90</v>
      </c>
      <c r="C3154" t="s">
        <v>17</v>
      </c>
      <c r="D3154" t="s">
        <v>59</v>
      </c>
      <c r="E3154" t="s">
        <v>30</v>
      </c>
      <c r="F3154" t="s">
        <v>26</v>
      </c>
      <c r="H3154" t="s">
        <v>19</v>
      </c>
      <c r="J3154">
        <v>3</v>
      </c>
      <c r="K3154">
        <v>4</v>
      </c>
      <c r="M3154" t="s">
        <v>24</v>
      </c>
    </row>
    <row r="3155" spans="1:17" x14ac:dyDescent="0.25">
      <c r="A3155">
        <v>1</v>
      </c>
      <c r="B3155" t="s">
        <v>90</v>
      </c>
      <c r="C3155" t="s">
        <v>17</v>
      </c>
      <c r="D3155" t="s">
        <v>59</v>
      </c>
      <c r="E3155" t="s">
        <v>20</v>
      </c>
      <c r="F3155" t="s">
        <v>74</v>
      </c>
      <c r="J3155">
        <v>0.25</v>
      </c>
      <c r="K3155">
        <v>0.33</v>
      </c>
      <c r="M3155" t="s">
        <v>75</v>
      </c>
      <c r="N3155" t="s">
        <v>24</v>
      </c>
      <c r="O3155" t="s">
        <v>21</v>
      </c>
    </row>
    <row r="3156" spans="1:17" x14ac:dyDescent="0.25">
      <c r="A3156">
        <v>1</v>
      </c>
      <c r="B3156" t="s">
        <v>90</v>
      </c>
      <c r="C3156" t="s">
        <v>17</v>
      </c>
      <c r="D3156" t="s">
        <v>59</v>
      </c>
      <c r="E3156" t="s">
        <v>18</v>
      </c>
      <c r="F3156" t="s">
        <v>31</v>
      </c>
      <c r="G3156">
        <v>24</v>
      </c>
      <c r="M3156" t="s">
        <v>21</v>
      </c>
    </row>
    <row r="3157" spans="1:17" x14ac:dyDescent="0.25">
      <c r="A3157">
        <v>1</v>
      </c>
      <c r="B3157" t="s">
        <v>90</v>
      </c>
      <c r="C3157" t="s">
        <v>17</v>
      </c>
      <c r="D3157" t="s">
        <v>52</v>
      </c>
      <c r="E3157" t="s">
        <v>18</v>
      </c>
      <c r="F3157" t="s">
        <v>26</v>
      </c>
      <c r="H3157" t="s">
        <v>19</v>
      </c>
      <c r="J3157">
        <v>8</v>
      </c>
      <c r="K3157">
        <v>9</v>
      </c>
      <c r="M3157" t="s">
        <v>21</v>
      </c>
    </row>
    <row r="3158" spans="1:17" x14ac:dyDescent="0.25">
      <c r="A3158">
        <v>1</v>
      </c>
      <c r="B3158" t="s">
        <v>90</v>
      </c>
      <c r="C3158" t="s">
        <v>17</v>
      </c>
      <c r="D3158" t="s">
        <v>52</v>
      </c>
      <c r="E3158" t="s">
        <v>28</v>
      </c>
      <c r="F3158" t="s">
        <v>26</v>
      </c>
      <c r="H3158" t="s">
        <v>27</v>
      </c>
      <c r="I3158">
        <v>1</v>
      </c>
      <c r="J3158">
        <v>0.5</v>
      </c>
      <c r="K3158">
        <v>2</v>
      </c>
      <c r="M3158" t="s">
        <v>21</v>
      </c>
    </row>
    <row r="3159" spans="1:17" x14ac:dyDescent="0.25">
      <c r="A3159">
        <v>1</v>
      </c>
      <c r="B3159" t="s">
        <v>90</v>
      </c>
      <c r="C3159" t="s">
        <v>17</v>
      </c>
      <c r="D3159" t="s">
        <v>52</v>
      </c>
      <c r="E3159" t="s">
        <v>20</v>
      </c>
      <c r="F3159" t="s">
        <v>74</v>
      </c>
      <c r="J3159">
        <v>0.25</v>
      </c>
      <c r="K3159">
        <v>0.33</v>
      </c>
      <c r="M3159" t="s">
        <v>75</v>
      </c>
      <c r="N3159" t="s">
        <v>24</v>
      </c>
      <c r="O3159" t="s">
        <v>29</v>
      </c>
      <c r="P3159">
        <v>2500</v>
      </c>
      <c r="Q3159" t="str">
        <f>VLOOKUP(A3159&amp;C3159&amp;D3159,Sheet2!$A$1:$AX$1496,23,FALSE)</f>
        <v>LocationType.BarRestaurant:0;LocationType.Park:0.05;LocationType.Recreation:0;LocationType.Accommodation:0.95;</v>
      </c>
    </row>
    <row r="3160" spans="1:17" x14ac:dyDescent="0.25">
      <c r="A3160">
        <v>1</v>
      </c>
      <c r="B3160" t="s">
        <v>90</v>
      </c>
      <c r="C3160" t="s">
        <v>17</v>
      </c>
      <c r="D3160" t="s">
        <v>52</v>
      </c>
      <c r="E3160" t="s">
        <v>30</v>
      </c>
      <c r="F3160" t="s">
        <v>26</v>
      </c>
      <c r="H3160" t="s">
        <v>27</v>
      </c>
      <c r="I3160">
        <v>2</v>
      </c>
      <c r="J3160">
        <v>1.5</v>
      </c>
      <c r="K3160">
        <v>3</v>
      </c>
      <c r="M3160" t="s">
        <v>24</v>
      </c>
    </row>
    <row r="3161" spans="1:17" x14ac:dyDescent="0.25">
      <c r="A3161">
        <v>1</v>
      </c>
      <c r="B3161" t="s">
        <v>90</v>
      </c>
      <c r="C3161" t="s">
        <v>17</v>
      </c>
      <c r="D3161" t="s">
        <v>52</v>
      </c>
      <c r="E3161" t="s">
        <v>20</v>
      </c>
      <c r="F3161" t="s">
        <v>74</v>
      </c>
      <c r="J3161">
        <v>0.25</v>
      </c>
      <c r="K3161">
        <v>0.33</v>
      </c>
      <c r="M3161" t="s">
        <v>75</v>
      </c>
      <c r="N3161" t="s">
        <v>24</v>
      </c>
      <c r="O3161" t="s">
        <v>21</v>
      </c>
    </row>
    <row r="3162" spans="1:17" x14ac:dyDescent="0.25">
      <c r="A3162">
        <v>1</v>
      </c>
      <c r="B3162" t="s">
        <v>90</v>
      </c>
      <c r="C3162" t="s">
        <v>17</v>
      </c>
      <c r="D3162" t="s">
        <v>52</v>
      </c>
      <c r="E3162" t="s">
        <v>18</v>
      </c>
      <c r="F3162" t="s">
        <v>31</v>
      </c>
      <c r="G3162">
        <v>24</v>
      </c>
      <c r="M3162" t="s">
        <v>21</v>
      </c>
    </row>
    <row r="3163" spans="1:17" x14ac:dyDescent="0.25">
      <c r="A3163">
        <v>1</v>
      </c>
      <c r="B3163" t="s">
        <v>90</v>
      </c>
      <c r="C3163" t="s">
        <v>17</v>
      </c>
      <c r="D3163" t="s">
        <v>56</v>
      </c>
      <c r="E3163" t="s">
        <v>18</v>
      </c>
      <c r="F3163" t="s">
        <v>26</v>
      </c>
      <c r="H3163" t="s">
        <v>27</v>
      </c>
      <c r="I3163">
        <v>7.5</v>
      </c>
      <c r="J3163">
        <v>6</v>
      </c>
      <c r="K3163">
        <v>8</v>
      </c>
      <c r="M3163" t="s">
        <v>21</v>
      </c>
    </row>
    <row r="3164" spans="1:17" x14ac:dyDescent="0.25">
      <c r="A3164">
        <v>1</v>
      </c>
      <c r="B3164" t="s">
        <v>90</v>
      </c>
      <c r="C3164" t="s">
        <v>17</v>
      </c>
      <c r="D3164" t="s">
        <v>56</v>
      </c>
      <c r="E3164" t="s">
        <v>18</v>
      </c>
      <c r="F3164" t="s">
        <v>26</v>
      </c>
      <c r="H3164" t="s">
        <v>19</v>
      </c>
      <c r="J3164">
        <v>6</v>
      </c>
      <c r="K3164">
        <v>8</v>
      </c>
      <c r="M3164" t="s">
        <v>24</v>
      </c>
    </row>
    <row r="3165" spans="1:17" x14ac:dyDescent="0.25">
      <c r="A3165">
        <v>1</v>
      </c>
      <c r="B3165" t="s">
        <v>90</v>
      </c>
      <c r="C3165" t="s">
        <v>17</v>
      </c>
      <c r="D3165" t="s">
        <v>56</v>
      </c>
      <c r="E3165" t="s">
        <v>30</v>
      </c>
      <c r="F3165" t="s">
        <v>26</v>
      </c>
      <c r="H3165" t="s">
        <v>19</v>
      </c>
      <c r="J3165">
        <v>1</v>
      </c>
      <c r="K3165">
        <v>2</v>
      </c>
      <c r="M3165" t="s">
        <v>24</v>
      </c>
    </row>
    <row r="3166" spans="1:17" x14ac:dyDescent="0.25">
      <c r="A3166">
        <v>1</v>
      </c>
      <c r="B3166" t="s">
        <v>90</v>
      </c>
      <c r="C3166" t="s">
        <v>17</v>
      </c>
      <c r="D3166" t="s">
        <v>56</v>
      </c>
      <c r="E3166" t="s">
        <v>20</v>
      </c>
      <c r="F3166" t="s">
        <v>74</v>
      </c>
      <c r="J3166">
        <v>0.25</v>
      </c>
      <c r="K3166">
        <v>0.33</v>
      </c>
      <c r="M3166" t="s">
        <v>75</v>
      </c>
      <c r="N3166" t="s">
        <v>24</v>
      </c>
      <c r="O3166" t="s">
        <v>21</v>
      </c>
      <c r="P3166">
        <v>1000</v>
      </c>
    </row>
    <row r="3167" spans="1:17" x14ac:dyDescent="0.25">
      <c r="A3167">
        <v>1</v>
      </c>
      <c r="B3167" t="s">
        <v>90</v>
      </c>
      <c r="C3167" t="s">
        <v>17</v>
      </c>
      <c r="D3167" t="s">
        <v>56</v>
      </c>
      <c r="E3167" t="s">
        <v>28</v>
      </c>
      <c r="F3167" t="s">
        <v>26</v>
      </c>
      <c r="H3167" t="s">
        <v>27</v>
      </c>
      <c r="I3167">
        <v>0.75</v>
      </c>
      <c r="J3167">
        <v>0.5</v>
      </c>
      <c r="K3167">
        <v>1</v>
      </c>
      <c r="M3167" t="s">
        <v>21</v>
      </c>
    </row>
    <row r="3168" spans="1:17" x14ac:dyDescent="0.25">
      <c r="A3168">
        <v>1</v>
      </c>
      <c r="B3168" t="s">
        <v>90</v>
      </c>
      <c r="C3168" t="s">
        <v>17</v>
      </c>
      <c r="D3168" t="s">
        <v>56</v>
      </c>
      <c r="E3168" t="s">
        <v>20</v>
      </c>
      <c r="F3168" t="s">
        <v>74</v>
      </c>
      <c r="J3168">
        <v>0.25</v>
      </c>
      <c r="K3168">
        <v>0.33</v>
      </c>
      <c r="M3168" t="s">
        <v>75</v>
      </c>
      <c r="N3168" t="s">
        <v>24</v>
      </c>
      <c r="O3168" t="s">
        <v>21</v>
      </c>
    </row>
    <row r="3169" spans="1:17" x14ac:dyDescent="0.25">
      <c r="A3169">
        <v>1</v>
      </c>
      <c r="B3169" t="s">
        <v>90</v>
      </c>
      <c r="C3169" t="s">
        <v>17</v>
      </c>
      <c r="D3169" t="s">
        <v>56</v>
      </c>
      <c r="E3169" t="s">
        <v>18</v>
      </c>
      <c r="F3169" t="s">
        <v>31</v>
      </c>
      <c r="G3169">
        <v>24</v>
      </c>
      <c r="M3169" t="s">
        <v>21</v>
      </c>
    </row>
    <row r="3170" spans="1:17" x14ac:dyDescent="0.25">
      <c r="A3170">
        <v>1</v>
      </c>
      <c r="B3170" t="s">
        <v>90</v>
      </c>
      <c r="C3170" t="s">
        <v>36</v>
      </c>
      <c r="D3170" t="s">
        <v>55</v>
      </c>
      <c r="E3170" t="s">
        <v>18</v>
      </c>
      <c r="F3170" t="s">
        <v>26</v>
      </c>
      <c r="H3170" t="s">
        <v>19</v>
      </c>
      <c r="J3170">
        <v>12</v>
      </c>
      <c r="K3170">
        <v>14</v>
      </c>
      <c r="M3170" t="s">
        <v>21</v>
      </c>
    </row>
    <row r="3171" spans="1:17" x14ac:dyDescent="0.25">
      <c r="A3171">
        <v>1</v>
      </c>
      <c r="B3171" t="s">
        <v>90</v>
      </c>
      <c r="C3171" t="s">
        <v>36</v>
      </c>
      <c r="D3171" t="s">
        <v>55</v>
      </c>
      <c r="E3171" t="s">
        <v>34</v>
      </c>
      <c r="F3171" t="s">
        <v>26</v>
      </c>
      <c r="H3171" t="s">
        <v>19</v>
      </c>
      <c r="J3171">
        <v>1</v>
      </c>
      <c r="K3171">
        <v>2</v>
      </c>
      <c r="M3171" t="s">
        <v>24</v>
      </c>
    </row>
    <row r="3172" spans="1:17" x14ac:dyDescent="0.25">
      <c r="A3172">
        <v>1</v>
      </c>
      <c r="B3172" t="s">
        <v>90</v>
      </c>
      <c r="C3172" t="s">
        <v>36</v>
      </c>
      <c r="D3172" t="s">
        <v>55</v>
      </c>
      <c r="E3172" t="s">
        <v>20</v>
      </c>
      <c r="F3172" t="s">
        <v>74</v>
      </c>
      <c r="J3172">
        <v>0.25</v>
      </c>
      <c r="K3172">
        <v>0.33</v>
      </c>
      <c r="M3172" t="s">
        <v>75</v>
      </c>
      <c r="N3172" t="s">
        <v>24</v>
      </c>
      <c r="O3172" t="s">
        <v>29</v>
      </c>
      <c r="P3172">
        <v>2500</v>
      </c>
      <c r="Q3172" t="str">
        <f>VLOOKUP(A3172&amp;C3172&amp;D3172,Sheet2!$A$1:$AX$1496,23,FALSE)</f>
        <v>LocationType.BarRestaurant:0;LocationType.Park:0.1;LocationType.Recreation:0;LocationType.Accommodation:0.9;</v>
      </c>
    </row>
    <row r="3173" spans="1:17" x14ac:dyDescent="0.25">
      <c r="A3173">
        <v>1</v>
      </c>
      <c r="B3173" t="s">
        <v>90</v>
      </c>
      <c r="C3173" t="s">
        <v>36</v>
      </c>
      <c r="D3173" t="s">
        <v>55</v>
      </c>
      <c r="E3173" t="s">
        <v>30</v>
      </c>
      <c r="F3173" t="s">
        <v>26</v>
      </c>
      <c r="H3173" t="s">
        <v>27</v>
      </c>
      <c r="I3173">
        <v>2.5</v>
      </c>
      <c r="J3173">
        <v>0.5</v>
      </c>
      <c r="K3173">
        <v>4</v>
      </c>
      <c r="M3173" t="s">
        <v>24</v>
      </c>
    </row>
    <row r="3174" spans="1:17" x14ac:dyDescent="0.25">
      <c r="A3174">
        <v>1</v>
      </c>
      <c r="B3174" t="s">
        <v>90</v>
      </c>
      <c r="C3174" t="s">
        <v>36</v>
      </c>
      <c r="D3174" t="s">
        <v>55</v>
      </c>
      <c r="E3174" t="s">
        <v>20</v>
      </c>
      <c r="F3174" t="s">
        <v>74</v>
      </c>
      <c r="J3174">
        <v>0.25</v>
      </c>
      <c r="K3174">
        <v>0.33</v>
      </c>
      <c r="M3174" t="s">
        <v>75</v>
      </c>
      <c r="N3174" t="s">
        <v>24</v>
      </c>
      <c r="O3174" t="s">
        <v>21</v>
      </c>
    </row>
    <row r="3175" spans="1:17" x14ac:dyDescent="0.25">
      <c r="A3175">
        <v>1</v>
      </c>
      <c r="B3175" t="s">
        <v>90</v>
      </c>
      <c r="C3175" t="s">
        <v>36</v>
      </c>
      <c r="D3175" t="s">
        <v>55</v>
      </c>
      <c r="E3175" t="s">
        <v>18</v>
      </c>
      <c r="F3175" t="s">
        <v>31</v>
      </c>
      <c r="G3175">
        <v>24</v>
      </c>
      <c r="M3175" t="s">
        <v>21</v>
      </c>
    </row>
    <row r="3176" spans="1:17" x14ac:dyDescent="0.25">
      <c r="A3176">
        <v>1</v>
      </c>
      <c r="B3176" t="s">
        <v>90</v>
      </c>
      <c r="C3176" t="s">
        <v>36</v>
      </c>
      <c r="D3176" t="s">
        <v>59</v>
      </c>
      <c r="E3176" t="s">
        <v>18</v>
      </c>
      <c r="F3176" t="s">
        <v>26</v>
      </c>
      <c r="H3176" t="s">
        <v>19</v>
      </c>
      <c r="J3176">
        <v>8</v>
      </c>
      <c r="K3176">
        <v>10</v>
      </c>
      <c r="M3176" t="s">
        <v>21</v>
      </c>
    </row>
    <row r="3177" spans="1:17" x14ac:dyDescent="0.25">
      <c r="A3177">
        <v>1</v>
      </c>
      <c r="B3177" t="s">
        <v>90</v>
      </c>
      <c r="C3177" t="s">
        <v>36</v>
      </c>
      <c r="D3177" t="s">
        <v>59</v>
      </c>
      <c r="E3177" t="s">
        <v>20</v>
      </c>
      <c r="F3177" t="s">
        <v>74</v>
      </c>
      <c r="J3177">
        <v>0.25</v>
      </c>
      <c r="K3177">
        <v>0.33</v>
      </c>
      <c r="M3177" t="s">
        <v>75</v>
      </c>
      <c r="N3177" t="s">
        <v>21</v>
      </c>
      <c r="O3177" t="s">
        <v>62</v>
      </c>
      <c r="Q3177" t="str">
        <f>VLOOKUP(A3177&amp;C3177&amp;D3177,Sheet2!$A$1:$AX$1496,11,FALSE)</f>
        <v>LocationType.Retail: 0.04;LocationType.Supermarket: 0.2;LocationType.FoodBeverage: 0.32;LocationType.Mall: 0.16;LocationType.Pharmacy: 0.05;LocationType.Accommodation: 0.23;</v>
      </c>
    </row>
    <row r="3178" spans="1:17" x14ac:dyDescent="0.25">
      <c r="A3178">
        <v>1</v>
      </c>
      <c r="B3178" t="s">
        <v>90</v>
      </c>
      <c r="C3178" t="s">
        <v>36</v>
      </c>
      <c r="D3178" t="s">
        <v>59</v>
      </c>
      <c r="E3178" t="s">
        <v>25</v>
      </c>
      <c r="F3178" t="s">
        <v>26</v>
      </c>
      <c r="H3178" t="s">
        <v>27</v>
      </c>
      <c r="I3178">
        <v>0.54</v>
      </c>
      <c r="J3178">
        <v>0.25</v>
      </c>
      <c r="K3178">
        <v>0.75</v>
      </c>
      <c r="M3178" t="s">
        <v>24</v>
      </c>
    </row>
    <row r="3179" spans="1:17" x14ac:dyDescent="0.25">
      <c r="A3179">
        <v>1</v>
      </c>
      <c r="B3179" t="s">
        <v>90</v>
      </c>
      <c r="C3179" t="s">
        <v>36</v>
      </c>
      <c r="D3179" t="s">
        <v>59</v>
      </c>
      <c r="E3179" t="s">
        <v>18</v>
      </c>
      <c r="F3179" t="s">
        <v>26</v>
      </c>
      <c r="H3179" t="s">
        <v>19</v>
      </c>
      <c r="J3179">
        <v>0.75</v>
      </c>
      <c r="K3179">
        <v>1</v>
      </c>
      <c r="M3179" t="s">
        <v>24</v>
      </c>
    </row>
    <row r="3180" spans="1:17" x14ac:dyDescent="0.25">
      <c r="A3180">
        <v>1</v>
      </c>
      <c r="B3180" t="s">
        <v>90</v>
      </c>
      <c r="C3180" t="s">
        <v>36</v>
      </c>
      <c r="D3180" t="s">
        <v>59</v>
      </c>
      <c r="E3180" t="s">
        <v>28</v>
      </c>
      <c r="F3180" t="s">
        <v>26</v>
      </c>
      <c r="H3180" t="s">
        <v>27</v>
      </c>
      <c r="I3180">
        <v>1</v>
      </c>
      <c r="J3180">
        <v>0.5</v>
      </c>
      <c r="K3180">
        <v>2</v>
      </c>
      <c r="M3180" t="s">
        <v>21</v>
      </c>
    </row>
    <row r="3181" spans="1:17" x14ac:dyDescent="0.25">
      <c r="A3181">
        <v>1</v>
      </c>
      <c r="B3181" t="s">
        <v>90</v>
      </c>
      <c r="C3181" t="s">
        <v>36</v>
      </c>
      <c r="D3181" t="s">
        <v>59</v>
      </c>
      <c r="E3181" t="s">
        <v>20</v>
      </c>
      <c r="F3181" t="s">
        <v>74</v>
      </c>
      <c r="J3181">
        <v>0.25</v>
      </c>
      <c r="K3181">
        <v>0.33</v>
      </c>
      <c r="M3181" t="s">
        <v>75</v>
      </c>
      <c r="N3181" t="s">
        <v>24</v>
      </c>
      <c r="O3181" t="s">
        <v>29</v>
      </c>
      <c r="P3181">
        <v>2500</v>
      </c>
      <c r="Q3181" t="str">
        <f>VLOOKUP(A3181&amp;C3181&amp;D3181,Sheet2!$A$1:$AX$1496,23,FALSE)</f>
        <v>LocationType.BarRestaurant:0;LocationType.Park:0.15;LocationType.Recreation:0;LocationType.Accommodation:0.85;</v>
      </c>
    </row>
    <row r="3182" spans="1:17" x14ac:dyDescent="0.25">
      <c r="A3182">
        <v>1</v>
      </c>
      <c r="B3182" t="s">
        <v>90</v>
      </c>
      <c r="C3182" t="s">
        <v>36</v>
      </c>
      <c r="D3182" t="s">
        <v>59</v>
      </c>
      <c r="E3182" t="s">
        <v>30</v>
      </c>
      <c r="F3182" t="s">
        <v>26</v>
      </c>
      <c r="H3182" t="s">
        <v>19</v>
      </c>
      <c r="J3182">
        <v>5</v>
      </c>
      <c r="K3182">
        <v>6</v>
      </c>
      <c r="M3182" t="s">
        <v>24</v>
      </c>
    </row>
    <row r="3183" spans="1:17" x14ac:dyDescent="0.25">
      <c r="A3183">
        <v>1</v>
      </c>
      <c r="B3183" t="s">
        <v>90</v>
      </c>
      <c r="C3183" t="s">
        <v>36</v>
      </c>
      <c r="D3183" t="s">
        <v>59</v>
      </c>
      <c r="E3183" t="s">
        <v>20</v>
      </c>
      <c r="F3183" t="s">
        <v>74</v>
      </c>
      <c r="J3183">
        <v>0.25</v>
      </c>
      <c r="K3183">
        <v>0.33</v>
      </c>
      <c r="M3183" t="s">
        <v>75</v>
      </c>
      <c r="N3183" t="s">
        <v>24</v>
      </c>
      <c r="O3183" t="s">
        <v>21</v>
      </c>
    </row>
    <row r="3184" spans="1:17" x14ac:dyDescent="0.25">
      <c r="A3184">
        <v>1</v>
      </c>
      <c r="B3184" t="s">
        <v>90</v>
      </c>
      <c r="C3184" t="s">
        <v>36</v>
      </c>
      <c r="D3184" t="s">
        <v>59</v>
      </c>
      <c r="E3184" t="s">
        <v>18</v>
      </c>
      <c r="F3184" t="s">
        <v>31</v>
      </c>
      <c r="G3184">
        <v>24</v>
      </c>
      <c r="M3184" t="s">
        <v>21</v>
      </c>
    </row>
    <row r="3185" spans="1:17" x14ac:dyDescent="0.25">
      <c r="A3185">
        <v>1</v>
      </c>
      <c r="B3185" t="s">
        <v>90</v>
      </c>
      <c r="C3185" t="s">
        <v>36</v>
      </c>
      <c r="D3185" t="s">
        <v>53</v>
      </c>
      <c r="E3185" t="s">
        <v>18</v>
      </c>
      <c r="F3185" t="s">
        <v>26</v>
      </c>
      <c r="H3185" t="s">
        <v>19</v>
      </c>
      <c r="J3185">
        <v>8</v>
      </c>
      <c r="K3185">
        <v>11</v>
      </c>
      <c r="M3185" t="s">
        <v>21</v>
      </c>
    </row>
    <row r="3186" spans="1:17" x14ac:dyDescent="0.25">
      <c r="A3186">
        <v>1</v>
      </c>
      <c r="B3186" t="s">
        <v>90</v>
      </c>
      <c r="C3186" t="s">
        <v>36</v>
      </c>
      <c r="D3186" t="s">
        <v>53</v>
      </c>
      <c r="E3186" t="s">
        <v>20</v>
      </c>
      <c r="F3186" t="s">
        <v>74</v>
      </c>
      <c r="J3186">
        <v>0.25</v>
      </c>
      <c r="K3186">
        <v>0.33</v>
      </c>
      <c r="M3186" t="s">
        <v>75</v>
      </c>
      <c r="N3186" t="s">
        <v>21</v>
      </c>
      <c r="O3186" t="s">
        <v>62</v>
      </c>
      <c r="Q3186" t="str">
        <f>VLOOKUP(A3186&amp;C3186&amp;D3186,Sheet2!$A$1:$AX$1496,11,FALSE)</f>
        <v>LocationType.Retail: 0.18;LocationType.Supermarket: 0.3;LocationType.FoodBeverage: 0.072;LocationType.Mall: 0.198;LocationType.Pharmacy: 0.02;LocationType.Accommodation: 0.23;</v>
      </c>
    </row>
    <row r="3187" spans="1:17" x14ac:dyDescent="0.25">
      <c r="A3187">
        <v>1</v>
      </c>
      <c r="B3187" t="s">
        <v>90</v>
      </c>
      <c r="C3187" t="s">
        <v>36</v>
      </c>
      <c r="D3187" t="s">
        <v>53</v>
      </c>
      <c r="E3187" t="s">
        <v>25</v>
      </c>
      <c r="F3187" t="s">
        <v>26</v>
      </c>
      <c r="H3187" t="s">
        <v>27</v>
      </c>
      <c r="I3187">
        <v>0.75</v>
      </c>
      <c r="J3187">
        <v>0.5</v>
      </c>
      <c r="K3187">
        <v>1</v>
      </c>
      <c r="M3187" t="s">
        <v>24</v>
      </c>
    </row>
    <row r="3188" spans="1:17" x14ac:dyDescent="0.25">
      <c r="A3188">
        <v>1</v>
      </c>
      <c r="B3188" t="s">
        <v>90</v>
      </c>
      <c r="C3188" t="s">
        <v>36</v>
      </c>
      <c r="D3188" t="s">
        <v>53</v>
      </c>
      <c r="E3188" t="s">
        <v>20</v>
      </c>
      <c r="F3188" t="s">
        <v>74</v>
      </c>
      <c r="J3188">
        <v>0.25</v>
      </c>
      <c r="K3188">
        <v>0.33</v>
      </c>
      <c r="M3188" t="s">
        <v>75</v>
      </c>
      <c r="N3188" t="s">
        <v>24</v>
      </c>
      <c r="O3188" t="s">
        <v>21</v>
      </c>
    </row>
    <row r="3189" spans="1:17" x14ac:dyDescent="0.25">
      <c r="A3189">
        <v>1</v>
      </c>
      <c r="B3189" t="s">
        <v>90</v>
      </c>
      <c r="C3189" t="s">
        <v>36</v>
      </c>
      <c r="D3189" t="s">
        <v>53</v>
      </c>
      <c r="E3189" t="s">
        <v>28</v>
      </c>
      <c r="F3189" t="s">
        <v>26</v>
      </c>
      <c r="H3189" t="s">
        <v>27</v>
      </c>
      <c r="I3189">
        <v>1</v>
      </c>
      <c r="J3189">
        <v>0.5</v>
      </c>
      <c r="K3189">
        <v>2</v>
      </c>
      <c r="M3189" t="s">
        <v>21</v>
      </c>
    </row>
    <row r="3190" spans="1:17" x14ac:dyDescent="0.25">
      <c r="A3190">
        <v>1</v>
      </c>
      <c r="B3190" t="s">
        <v>90</v>
      </c>
      <c r="C3190" t="s">
        <v>36</v>
      </c>
      <c r="D3190" t="s">
        <v>53</v>
      </c>
      <c r="E3190" t="s">
        <v>20</v>
      </c>
      <c r="F3190" t="s">
        <v>74</v>
      </c>
      <c r="J3190">
        <v>0.25</v>
      </c>
      <c r="K3190">
        <v>0.33</v>
      </c>
      <c r="M3190" t="s">
        <v>75</v>
      </c>
      <c r="N3190" t="s">
        <v>24</v>
      </c>
      <c r="O3190" t="s">
        <v>29</v>
      </c>
      <c r="P3190">
        <v>2500</v>
      </c>
      <c r="Q3190" t="str">
        <f>VLOOKUP(A3190&amp;C3190&amp;D3190,Sheet2!$A$1:$AX$1496,23,FALSE)</f>
        <v>LocationType.BarRestaurant:0;LocationType.Park:0.1;LocationType.Recreation:0;LocationType.Accommodation:0.9;</v>
      </c>
    </row>
    <row r="3191" spans="1:17" x14ac:dyDescent="0.25">
      <c r="A3191">
        <v>1</v>
      </c>
      <c r="B3191" t="s">
        <v>90</v>
      </c>
      <c r="C3191" t="s">
        <v>36</v>
      </c>
      <c r="D3191" t="s">
        <v>53</v>
      </c>
      <c r="E3191" t="s">
        <v>30</v>
      </c>
      <c r="F3191" t="s">
        <v>26</v>
      </c>
      <c r="H3191" t="s">
        <v>27</v>
      </c>
      <c r="I3191">
        <v>4</v>
      </c>
      <c r="J3191">
        <v>3</v>
      </c>
      <c r="K3191">
        <v>5</v>
      </c>
      <c r="M3191" t="s">
        <v>24</v>
      </c>
    </row>
    <row r="3192" spans="1:17" x14ac:dyDescent="0.25">
      <c r="A3192">
        <v>1</v>
      </c>
      <c r="B3192" t="s">
        <v>90</v>
      </c>
      <c r="C3192" t="s">
        <v>36</v>
      </c>
      <c r="D3192" t="s">
        <v>53</v>
      </c>
      <c r="E3192" t="s">
        <v>20</v>
      </c>
      <c r="F3192" t="s">
        <v>74</v>
      </c>
      <c r="J3192">
        <v>0.25</v>
      </c>
      <c r="K3192">
        <v>0.33</v>
      </c>
      <c r="M3192" t="s">
        <v>75</v>
      </c>
      <c r="N3192" t="s">
        <v>24</v>
      </c>
      <c r="O3192" t="s">
        <v>21</v>
      </c>
    </row>
    <row r="3193" spans="1:17" x14ac:dyDescent="0.25">
      <c r="A3193">
        <v>1</v>
      </c>
      <c r="B3193" t="s">
        <v>90</v>
      </c>
      <c r="C3193" t="s">
        <v>36</v>
      </c>
      <c r="D3193" t="s">
        <v>53</v>
      </c>
      <c r="E3193" t="s">
        <v>18</v>
      </c>
      <c r="F3193" t="s">
        <v>31</v>
      </c>
      <c r="G3193">
        <v>24</v>
      </c>
      <c r="M3193" t="s">
        <v>21</v>
      </c>
    </row>
    <row r="3194" spans="1:17" x14ac:dyDescent="0.25">
      <c r="A3194">
        <v>1</v>
      </c>
      <c r="B3194" t="s">
        <v>90</v>
      </c>
      <c r="C3194" t="s">
        <v>36</v>
      </c>
      <c r="D3194" t="s">
        <v>56</v>
      </c>
      <c r="E3194" t="s">
        <v>18</v>
      </c>
      <c r="F3194" t="s">
        <v>26</v>
      </c>
      <c r="H3194" t="s">
        <v>19</v>
      </c>
      <c r="J3194">
        <v>8</v>
      </c>
      <c r="K3194">
        <v>10</v>
      </c>
      <c r="M3194" t="s">
        <v>21</v>
      </c>
    </row>
    <row r="3195" spans="1:17" x14ac:dyDescent="0.25">
      <c r="A3195">
        <v>1</v>
      </c>
      <c r="B3195" t="s">
        <v>90</v>
      </c>
      <c r="C3195" t="s">
        <v>36</v>
      </c>
      <c r="D3195" t="s">
        <v>56</v>
      </c>
      <c r="E3195" t="s">
        <v>20</v>
      </c>
      <c r="F3195" t="s">
        <v>74</v>
      </c>
      <c r="J3195">
        <v>0.25</v>
      </c>
      <c r="K3195">
        <v>0.33</v>
      </c>
      <c r="M3195" t="s">
        <v>75</v>
      </c>
      <c r="N3195" t="s">
        <v>21</v>
      </c>
      <c r="O3195" t="s">
        <v>29</v>
      </c>
      <c r="P3195">
        <v>2500</v>
      </c>
      <c r="Q3195" t="str">
        <f>VLOOKUP(A3195&amp;C3195&amp;D3195,Sheet2!$A$1:$AX$1496,23,FALSE)</f>
        <v>LocationType.BarRestaurant:0;LocationType.Park:0.05;LocationType.Recreation:0;LocationType.Accommodation:0.95;</v>
      </c>
    </row>
    <row r="3196" spans="1:17" x14ac:dyDescent="0.25">
      <c r="A3196">
        <v>1</v>
      </c>
      <c r="B3196" t="s">
        <v>90</v>
      </c>
      <c r="C3196" t="s">
        <v>36</v>
      </c>
      <c r="D3196" t="s">
        <v>56</v>
      </c>
      <c r="E3196" t="s">
        <v>30</v>
      </c>
      <c r="F3196" t="s">
        <v>26</v>
      </c>
      <c r="H3196" t="s">
        <v>19</v>
      </c>
      <c r="J3196">
        <v>2</v>
      </c>
      <c r="K3196">
        <v>4</v>
      </c>
      <c r="M3196" t="s">
        <v>24</v>
      </c>
    </row>
    <row r="3197" spans="1:17" x14ac:dyDescent="0.25">
      <c r="A3197">
        <v>1</v>
      </c>
      <c r="B3197" t="s">
        <v>90</v>
      </c>
      <c r="C3197" t="s">
        <v>36</v>
      </c>
      <c r="D3197" t="s">
        <v>56</v>
      </c>
      <c r="E3197" t="s">
        <v>20</v>
      </c>
      <c r="F3197" t="s">
        <v>74</v>
      </c>
      <c r="J3197">
        <v>0.25</v>
      </c>
      <c r="K3197">
        <v>0.33</v>
      </c>
      <c r="M3197" t="s">
        <v>75</v>
      </c>
      <c r="N3197" t="s">
        <v>24</v>
      </c>
      <c r="O3197" t="s">
        <v>21</v>
      </c>
    </row>
    <row r="3198" spans="1:17" x14ac:dyDescent="0.25">
      <c r="A3198">
        <v>1</v>
      </c>
      <c r="B3198" t="s">
        <v>90</v>
      </c>
      <c r="C3198" t="s">
        <v>36</v>
      </c>
      <c r="D3198" t="s">
        <v>56</v>
      </c>
      <c r="E3198" t="s">
        <v>28</v>
      </c>
      <c r="F3198" t="s">
        <v>26</v>
      </c>
      <c r="H3198" t="s">
        <v>27</v>
      </c>
      <c r="I3198">
        <v>1</v>
      </c>
      <c r="J3198">
        <v>0.5</v>
      </c>
      <c r="K3198">
        <v>2</v>
      </c>
      <c r="M3198" t="s">
        <v>21</v>
      </c>
    </row>
    <row r="3199" spans="1:17" x14ac:dyDescent="0.25">
      <c r="A3199">
        <v>1</v>
      </c>
      <c r="B3199" t="s">
        <v>90</v>
      </c>
      <c r="C3199" t="s">
        <v>36</v>
      </c>
      <c r="D3199" t="s">
        <v>56</v>
      </c>
      <c r="E3199" t="s">
        <v>18</v>
      </c>
      <c r="F3199" t="s">
        <v>31</v>
      </c>
      <c r="G3199">
        <v>24</v>
      </c>
      <c r="M3199" t="s">
        <v>21</v>
      </c>
    </row>
    <row r="3200" spans="1:17" x14ac:dyDescent="0.25">
      <c r="A3200">
        <v>1</v>
      </c>
      <c r="B3200" t="s">
        <v>90</v>
      </c>
      <c r="C3200" t="s">
        <v>37</v>
      </c>
      <c r="D3200" t="s">
        <v>59</v>
      </c>
      <c r="E3200" t="s">
        <v>18</v>
      </c>
      <c r="F3200" t="s">
        <v>26</v>
      </c>
      <c r="H3200" t="s">
        <v>19</v>
      </c>
      <c r="J3200">
        <v>8</v>
      </c>
      <c r="K3200">
        <v>9</v>
      </c>
      <c r="M3200" t="s">
        <v>21</v>
      </c>
    </row>
    <row r="3201" spans="1:17" x14ac:dyDescent="0.25">
      <c r="A3201">
        <v>1</v>
      </c>
      <c r="B3201" t="s">
        <v>90</v>
      </c>
      <c r="C3201" t="s">
        <v>37</v>
      </c>
      <c r="D3201" t="s">
        <v>59</v>
      </c>
      <c r="E3201" t="s">
        <v>18</v>
      </c>
      <c r="F3201" t="s">
        <v>26</v>
      </c>
      <c r="H3201" t="s">
        <v>19</v>
      </c>
      <c r="J3201">
        <v>1</v>
      </c>
      <c r="K3201">
        <v>1.5</v>
      </c>
      <c r="M3201" t="s">
        <v>24</v>
      </c>
    </row>
    <row r="3202" spans="1:17" x14ac:dyDescent="0.25">
      <c r="A3202">
        <v>1</v>
      </c>
      <c r="B3202" t="s">
        <v>90</v>
      </c>
      <c r="C3202" t="s">
        <v>37</v>
      </c>
      <c r="D3202" t="s">
        <v>59</v>
      </c>
      <c r="E3202" t="s">
        <v>18</v>
      </c>
      <c r="F3202" t="s">
        <v>26</v>
      </c>
      <c r="H3202" t="s">
        <v>19</v>
      </c>
      <c r="I3202">
        <v>0.54</v>
      </c>
      <c r="J3202">
        <v>0.08</v>
      </c>
      <c r="K3202">
        <v>0.25</v>
      </c>
      <c r="M3202" t="s">
        <v>24</v>
      </c>
    </row>
    <row r="3203" spans="1:17" x14ac:dyDescent="0.25">
      <c r="A3203">
        <v>1</v>
      </c>
      <c r="B3203" t="s">
        <v>90</v>
      </c>
      <c r="C3203" t="s">
        <v>37</v>
      </c>
      <c r="D3203" t="s">
        <v>59</v>
      </c>
      <c r="E3203" t="s">
        <v>20</v>
      </c>
      <c r="F3203" t="s">
        <v>74</v>
      </c>
      <c r="J3203">
        <v>0.25</v>
      </c>
      <c r="K3203">
        <v>0.33</v>
      </c>
      <c r="M3203" t="s">
        <v>75</v>
      </c>
      <c r="N3203" t="s">
        <v>24</v>
      </c>
      <c r="O3203" t="s">
        <v>62</v>
      </c>
      <c r="Q3203" t="str">
        <f>VLOOKUP(A3203&amp;C3203&amp;D3203,Sheet2!$A$1:$AX$1496,11,FALSE)</f>
        <v>LocationType.Retail: 0.12;LocationType.Supermarket: 0.25;LocationType.FoodBeverage: 0.32;LocationType.Mall: 0.08;LocationType.Pharmacy: 0.05;LocationType.Accommodation: 0.18;</v>
      </c>
    </row>
    <row r="3204" spans="1:17" x14ac:dyDescent="0.25">
      <c r="A3204">
        <v>1</v>
      </c>
      <c r="B3204" t="s">
        <v>90</v>
      </c>
      <c r="C3204" t="s">
        <v>37</v>
      </c>
      <c r="D3204" t="s">
        <v>59</v>
      </c>
      <c r="E3204" t="s">
        <v>25</v>
      </c>
      <c r="F3204" t="s">
        <v>26</v>
      </c>
      <c r="H3204" t="s">
        <v>27</v>
      </c>
      <c r="I3204">
        <v>0.54</v>
      </c>
      <c r="J3204">
        <v>0.25</v>
      </c>
      <c r="K3204">
        <v>0.75</v>
      </c>
      <c r="M3204" t="s">
        <v>24</v>
      </c>
    </row>
    <row r="3205" spans="1:17" x14ac:dyDescent="0.25">
      <c r="A3205">
        <v>1</v>
      </c>
      <c r="B3205" t="s">
        <v>90</v>
      </c>
      <c r="C3205" t="s">
        <v>37</v>
      </c>
      <c r="D3205" t="s">
        <v>59</v>
      </c>
      <c r="E3205" t="s">
        <v>20</v>
      </c>
      <c r="F3205" t="s">
        <v>74</v>
      </c>
      <c r="J3205">
        <v>0.25</v>
      </c>
      <c r="K3205">
        <v>0.33</v>
      </c>
      <c r="M3205" t="s">
        <v>75</v>
      </c>
      <c r="N3205" t="s">
        <v>24</v>
      </c>
      <c r="O3205" t="s">
        <v>21</v>
      </c>
    </row>
    <row r="3206" spans="1:17" x14ac:dyDescent="0.25">
      <c r="A3206">
        <v>1</v>
      </c>
      <c r="B3206" t="s">
        <v>90</v>
      </c>
      <c r="C3206" t="s">
        <v>37</v>
      </c>
      <c r="D3206" t="s">
        <v>59</v>
      </c>
      <c r="E3206" t="s">
        <v>28</v>
      </c>
      <c r="F3206" t="s">
        <v>26</v>
      </c>
      <c r="H3206" t="s">
        <v>27</v>
      </c>
      <c r="I3206">
        <v>1</v>
      </c>
      <c r="J3206">
        <v>0.5</v>
      </c>
      <c r="K3206">
        <v>2</v>
      </c>
      <c r="M3206" t="s">
        <v>21</v>
      </c>
    </row>
    <row r="3207" spans="1:17" x14ac:dyDescent="0.25">
      <c r="A3207">
        <v>1</v>
      </c>
      <c r="B3207" t="s">
        <v>90</v>
      </c>
      <c r="C3207" t="s">
        <v>37</v>
      </c>
      <c r="D3207" t="s">
        <v>59</v>
      </c>
      <c r="E3207" t="s">
        <v>20</v>
      </c>
      <c r="F3207" t="s">
        <v>74</v>
      </c>
      <c r="J3207">
        <v>0.25</v>
      </c>
      <c r="K3207">
        <v>0.33</v>
      </c>
      <c r="M3207" t="s">
        <v>75</v>
      </c>
      <c r="N3207" t="s">
        <v>24</v>
      </c>
      <c r="O3207" t="s">
        <v>29</v>
      </c>
      <c r="P3207">
        <v>2500</v>
      </c>
      <c r="Q3207" t="str">
        <f>VLOOKUP(A3207&amp;C3207&amp;D3207,Sheet2!$A$1:$AX$1496,23,FALSE)</f>
        <v>LocationType.BarRestaurant:0;LocationType.Park:0.2;LocationType.Recreation:0;LocationType.Accommodation:0.8;</v>
      </c>
    </row>
    <row r="3208" spans="1:17" x14ac:dyDescent="0.25">
      <c r="A3208">
        <v>1</v>
      </c>
      <c r="B3208" t="s">
        <v>90</v>
      </c>
      <c r="C3208" t="s">
        <v>37</v>
      </c>
      <c r="D3208" t="s">
        <v>59</v>
      </c>
      <c r="E3208" t="s">
        <v>30</v>
      </c>
      <c r="F3208" t="s">
        <v>26</v>
      </c>
      <c r="H3208" t="s">
        <v>27</v>
      </c>
      <c r="I3208">
        <v>2</v>
      </c>
      <c r="J3208">
        <v>1</v>
      </c>
      <c r="K3208">
        <v>3</v>
      </c>
      <c r="M3208" t="s">
        <v>24</v>
      </c>
    </row>
    <row r="3209" spans="1:17" x14ac:dyDescent="0.25">
      <c r="A3209">
        <v>1</v>
      </c>
      <c r="B3209" t="s">
        <v>90</v>
      </c>
      <c r="C3209" t="s">
        <v>37</v>
      </c>
      <c r="D3209" t="s">
        <v>59</v>
      </c>
      <c r="E3209" t="s">
        <v>20</v>
      </c>
      <c r="F3209" t="s">
        <v>74</v>
      </c>
      <c r="J3209">
        <v>0.25</v>
      </c>
      <c r="K3209">
        <v>0.33</v>
      </c>
      <c r="M3209" t="s">
        <v>75</v>
      </c>
      <c r="N3209" t="s">
        <v>24</v>
      </c>
      <c r="O3209" t="s">
        <v>21</v>
      </c>
    </row>
    <row r="3210" spans="1:17" x14ac:dyDescent="0.25">
      <c r="A3210">
        <v>1</v>
      </c>
      <c r="B3210" t="s">
        <v>90</v>
      </c>
      <c r="C3210" t="s">
        <v>37</v>
      </c>
      <c r="D3210" t="s">
        <v>59</v>
      </c>
      <c r="E3210" t="s">
        <v>18</v>
      </c>
      <c r="F3210" t="s">
        <v>31</v>
      </c>
      <c r="G3210">
        <v>24</v>
      </c>
      <c r="M3210" t="s">
        <v>21</v>
      </c>
    </row>
    <row r="3211" spans="1:17" x14ac:dyDescent="0.25">
      <c r="A3211">
        <v>1</v>
      </c>
      <c r="B3211" t="s">
        <v>90</v>
      </c>
      <c r="C3211" t="s">
        <v>38</v>
      </c>
      <c r="D3211" t="s">
        <v>59</v>
      </c>
      <c r="E3211" t="s">
        <v>18</v>
      </c>
      <c r="F3211" t="s">
        <v>26</v>
      </c>
      <c r="H3211" t="s">
        <v>19</v>
      </c>
      <c r="J3211">
        <v>8</v>
      </c>
      <c r="K3211">
        <v>10</v>
      </c>
      <c r="M3211" t="s">
        <v>21</v>
      </c>
    </row>
    <row r="3212" spans="1:17" x14ac:dyDescent="0.25">
      <c r="A3212">
        <v>1</v>
      </c>
      <c r="B3212" t="s">
        <v>90</v>
      </c>
      <c r="C3212" t="s">
        <v>38</v>
      </c>
      <c r="D3212" t="s">
        <v>59</v>
      </c>
      <c r="E3212" t="s">
        <v>20</v>
      </c>
      <c r="F3212" t="s">
        <v>74</v>
      </c>
      <c r="J3212">
        <v>0.25</v>
      </c>
      <c r="K3212">
        <v>0.33</v>
      </c>
      <c r="M3212" t="s">
        <v>75</v>
      </c>
      <c r="N3212" t="s">
        <v>21</v>
      </c>
      <c r="O3212" t="s">
        <v>29</v>
      </c>
      <c r="P3212">
        <v>2500</v>
      </c>
      <c r="Q3212" t="str">
        <f>VLOOKUP(A3212&amp;C3212&amp;D3212,Sheet2!$A$1:$AX$1496,23,FALSE)</f>
        <v>LocationType.BarRestaurant:0;LocationType.Park:0.2;LocationType.Recreation:0;LocationType.Accommodation:0.8;</v>
      </c>
    </row>
    <row r="3213" spans="1:17" x14ac:dyDescent="0.25">
      <c r="A3213">
        <v>1</v>
      </c>
      <c r="B3213" t="s">
        <v>90</v>
      </c>
      <c r="C3213" t="s">
        <v>38</v>
      </c>
      <c r="D3213" t="s">
        <v>59</v>
      </c>
      <c r="E3213" t="s">
        <v>30</v>
      </c>
      <c r="F3213" t="s">
        <v>26</v>
      </c>
      <c r="H3213" t="s">
        <v>27</v>
      </c>
      <c r="I3213">
        <v>3.5</v>
      </c>
      <c r="J3213">
        <v>3</v>
      </c>
      <c r="K3213">
        <v>4</v>
      </c>
      <c r="M3213" t="s">
        <v>24</v>
      </c>
    </row>
    <row r="3214" spans="1:17" x14ac:dyDescent="0.25">
      <c r="A3214">
        <v>1</v>
      </c>
      <c r="B3214" t="s">
        <v>90</v>
      </c>
      <c r="C3214" t="s">
        <v>38</v>
      </c>
      <c r="D3214" t="s">
        <v>59</v>
      </c>
      <c r="E3214" t="s">
        <v>20</v>
      </c>
      <c r="F3214" t="s">
        <v>74</v>
      </c>
      <c r="J3214">
        <v>0.25</v>
      </c>
      <c r="K3214">
        <v>0.33</v>
      </c>
      <c r="M3214" t="s">
        <v>75</v>
      </c>
      <c r="N3214" t="s">
        <v>24</v>
      </c>
      <c r="O3214" t="s">
        <v>21</v>
      </c>
    </row>
    <row r="3215" spans="1:17" x14ac:dyDescent="0.25">
      <c r="A3215">
        <v>1</v>
      </c>
      <c r="B3215" t="s">
        <v>90</v>
      </c>
      <c r="C3215" t="s">
        <v>38</v>
      </c>
      <c r="D3215" t="s">
        <v>59</v>
      </c>
      <c r="E3215" t="s">
        <v>28</v>
      </c>
      <c r="F3215" t="s">
        <v>26</v>
      </c>
      <c r="H3215" t="s">
        <v>27</v>
      </c>
      <c r="I3215">
        <v>1</v>
      </c>
      <c r="J3215">
        <v>0.5</v>
      </c>
      <c r="K3215">
        <v>2</v>
      </c>
      <c r="M3215" t="s">
        <v>21</v>
      </c>
    </row>
    <row r="3216" spans="1:17" x14ac:dyDescent="0.25">
      <c r="A3216">
        <v>1</v>
      </c>
      <c r="B3216" t="s">
        <v>90</v>
      </c>
      <c r="C3216" t="s">
        <v>38</v>
      </c>
      <c r="D3216" t="s">
        <v>59</v>
      </c>
      <c r="E3216" t="s">
        <v>18</v>
      </c>
      <c r="F3216" t="s">
        <v>31</v>
      </c>
      <c r="G3216">
        <v>24</v>
      </c>
      <c r="M3216" t="s">
        <v>21</v>
      </c>
    </row>
    <row r="3217" spans="1:17" x14ac:dyDescent="0.25">
      <c r="A3217">
        <v>1</v>
      </c>
      <c r="B3217" t="s">
        <v>90</v>
      </c>
      <c r="C3217" t="s">
        <v>38</v>
      </c>
      <c r="D3217" t="s">
        <v>55</v>
      </c>
      <c r="E3217" t="s">
        <v>18</v>
      </c>
      <c r="F3217" t="s">
        <v>26</v>
      </c>
      <c r="H3217" t="s">
        <v>19</v>
      </c>
      <c r="J3217">
        <v>12</v>
      </c>
      <c r="K3217">
        <v>14</v>
      </c>
      <c r="M3217" t="s">
        <v>21</v>
      </c>
    </row>
    <row r="3218" spans="1:17" x14ac:dyDescent="0.25">
      <c r="A3218">
        <v>1</v>
      </c>
      <c r="B3218" t="s">
        <v>90</v>
      </c>
      <c r="C3218" t="s">
        <v>38</v>
      </c>
      <c r="D3218" t="s">
        <v>55</v>
      </c>
      <c r="E3218" t="s">
        <v>20</v>
      </c>
      <c r="F3218" t="s">
        <v>74</v>
      </c>
      <c r="J3218">
        <v>0.25</v>
      </c>
      <c r="K3218">
        <v>0.33</v>
      </c>
      <c r="M3218" t="s">
        <v>75</v>
      </c>
      <c r="N3218" t="s">
        <v>21</v>
      </c>
      <c r="O3218" t="s">
        <v>62</v>
      </c>
      <c r="Q3218" t="str">
        <f>VLOOKUP(A3218&amp;C3218&amp;D3218,Sheet2!$A$1:$AX$1496,11,FALSE)</f>
        <v>LocationType.Retail: 0.15;LocationType.Supermarket: 0.15;LocationType.FoodBeverage: 0.075;LocationType.Mall: 0.1;LocationType.Pharmacy: 0;LocationType.Accommodation: 0.525;</v>
      </c>
    </row>
    <row r="3219" spans="1:17" x14ac:dyDescent="0.25">
      <c r="A3219">
        <v>1</v>
      </c>
      <c r="B3219" t="s">
        <v>90</v>
      </c>
      <c r="C3219" t="s">
        <v>38</v>
      </c>
      <c r="D3219" t="s">
        <v>55</v>
      </c>
      <c r="E3219" t="s">
        <v>25</v>
      </c>
      <c r="F3219" t="s">
        <v>26</v>
      </c>
      <c r="H3219" t="s">
        <v>27</v>
      </c>
      <c r="I3219">
        <v>0.75</v>
      </c>
      <c r="J3219">
        <v>0.5</v>
      </c>
      <c r="K3219">
        <v>1</v>
      </c>
      <c r="M3219" t="s">
        <v>24</v>
      </c>
    </row>
    <row r="3220" spans="1:17" x14ac:dyDescent="0.25">
      <c r="A3220">
        <v>1</v>
      </c>
      <c r="B3220" t="s">
        <v>90</v>
      </c>
      <c r="C3220" t="s">
        <v>38</v>
      </c>
      <c r="D3220" t="s">
        <v>55</v>
      </c>
      <c r="E3220" t="s">
        <v>20</v>
      </c>
      <c r="F3220" t="s">
        <v>74</v>
      </c>
      <c r="J3220">
        <v>0.25</v>
      </c>
      <c r="K3220">
        <v>0.33</v>
      </c>
      <c r="M3220" t="s">
        <v>75</v>
      </c>
      <c r="N3220" t="s">
        <v>24</v>
      </c>
      <c r="O3220" t="s">
        <v>21</v>
      </c>
      <c r="P3220">
        <v>1000</v>
      </c>
    </row>
    <row r="3221" spans="1:17" x14ac:dyDescent="0.25">
      <c r="A3221">
        <v>1</v>
      </c>
      <c r="B3221" t="s">
        <v>90</v>
      </c>
      <c r="C3221" t="s">
        <v>38</v>
      </c>
      <c r="D3221" t="s">
        <v>55</v>
      </c>
      <c r="E3221" t="s">
        <v>18</v>
      </c>
      <c r="F3221" t="s">
        <v>26</v>
      </c>
      <c r="H3221" t="s">
        <v>19</v>
      </c>
      <c r="J3221">
        <v>1</v>
      </c>
      <c r="K3221">
        <v>2</v>
      </c>
      <c r="M3221" t="s">
        <v>21</v>
      </c>
    </row>
    <row r="3222" spans="1:17" x14ac:dyDescent="0.25">
      <c r="A3222">
        <v>1</v>
      </c>
      <c r="B3222" t="s">
        <v>90</v>
      </c>
      <c r="C3222" t="s">
        <v>38</v>
      </c>
      <c r="D3222" t="s">
        <v>55</v>
      </c>
      <c r="E3222" t="s">
        <v>20</v>
      </c>
      <c r="F3222" t="s">
        <v>74</v>
      </c>
      <c r="J3222">
        <v>0.25</v>
      </c>
      <c r="K3222">
        <v>0.33</v>
      </c>
      <c r="M3222" t="s">
        <v>75</v>
      </c>
      <c r="N3222" t="s">
        <v>21</v>
      </c>
      <c r="O3222" t="s">
        <v>29</v>
      </c>
      <c r="P3222">
        <v>2500</v>
      </c>
      <c r="Q3222" t="str">
        <f>VLOOKUP(A3222&amp;C3222&amp;D3222,Sheet2!$A$1:$AX$1496,23,FALSE)</f>
        <v>LocationType.BarRestaurant:0;LocationType.Park:0.1;LocationType.Recreation:0;LocationType.Accommodation:0.9;</v>
      </c>
    </row>
    <row r="3223" spans="1:17" x14ac:dyDescent="0.25">
      <c r="A3223">
        <v>1</v>
      </c>
      <c r="B3223" t="s">
        <v>90</v>
      </c>
      <c r="C3223" t="s">
        <v>38</v>
      </c>
      <c r="D3223" t="s">
        <v>55</v>
      </c>
      <c r="E3223" t="s">
        <v>30</v>
      </c>
      <c r="F3223" t="s">
        <v>26</v>
      </c>
      <c r="H3223" t="s">
        <v>27</v>
      </c>
      <c r="I3223">
        <v>1.5</v>
      </c>
      <c r="J3223">
        <v>1</v>
      </c>
      <c r="K3223">
        <v>2</v>
      </c>
      <c r="M3223" t="s">
        <v>24</v>
      </c>
    </row>
    <row r="3224" spans="1:17" x14ac:dyDescent="0.25">
      <c r="A3224">
        <v>1</v>
      </c>
      <c r="B3224" t="s">
        <v>90</v>
      </c>
      <c r="C3224" t="s">
        <v>38</v>
      </c>
      <c r="D3224" t="s">
        <v>55</v>
      </c>
      <c r="E3224" t="s">
        <v>20</v>
      </c>
      <c r="F3224" t="s">
        <v>74</v>
      </c>
      <c r="J3224">
        <v>0.25</v>
      </c>
      <c r="K3224">
        <v>0.33</v>
      </c>
      <c r="M3224" t="s">
        <v>75</v>
      </c>
      <c r="N3224" t="s">
        <v>24</v>
      </c>
      <c r="O3224" t="s">
        <v>21</v>
      </c>
    </row>
    <row r="3225" spans="1:17" x14ac:dyDescent="0.25">
      <c r="A3225">
        <v>1</v>
      </c>
      <c r="B3225" t="s">
        <v>90</v>
      </c>
      <c r="C3225" t="s">
        <v>38</v>
      </c>
      <c r="D3225" t="s">
        <v>55</v>
      </c>
      <c r="E3225" t="s">
        <v>18</v>
      </c>
      <c r="F3225" t="s">
        <v>31</v>
      </c>
      <c r="G3225">
        <v>24</v>
      </c>
      <c r="M3225" t="s">
        <v>21</v>
      </c>
    </row>
    <row r="3226" spans="1:17" x14ac:dyDescent="0.25">
      <c r="A3226">
        <v>1</v>
      </c>
      <c r="B3226" t="s">
        <v>90</v>
      </c>
      <c r="C3226" t="s">
        <v>37</v>
      </c>
      <c r="D3226" t="s">
        <v>55</v>
      </c>
      <c r="E3226" t="s">
        <v>18</v>
      </c>
      <c r="F3226" t="s">
        <v>26</v>
      </c>
      <c r="H3226" t="s">
        <v>27</v>
      </c>
      <c r="I3226">
        <v>7.5</v>
      </c>
      <c r="J3226">
        <v>6</v>
      </c>
      <c r="K3226">
        <v>8</v>
      </c>
      <c r="M3226" t="s">
        <v>21</v>
      </c>
    </row>
    <row r="3227" spans="1:17" x14ac:dyDescent="0.25">
      <c r="A3227">
        <v>1</v>
      </c>
      <c r="B3227" t="s">
        <v>90</v>
      </c>
      <c r="C3227" t="s">
        <v>37</v>
      </c>
      <c r="D3227" t="s">
        <v>55</v>
      </c>
      <c r="E3227" t="s">
        <v>18</v>
      </c>
      <c r="F3227" t="s">
        <v>26</v>
      </c>
      <c r="H3227" t="s">
        <v>19</v>
      </c>
      <c r="J3227">
        <v>6</v>
      </c>
      <c r="K3227">
        <v>7.5</v>
      </c>
      <c r="M3227" t="s">
        <v>24</v>
      </c>
    </row>
    <row r="3228" spans="1:17" x14ac:dyDescent="0.25">
      <c r="A3228">
        <v>1</v>
      </c>
      <c r="B3228" t="s">
        <v>90</v>
      </c>
      <c r="C3228" t="s">
        <v>37</v>
      </c>
      <c r="D3228" t="s">
        <v>55</v>
      </c>
      <c r="E3228" t="s">
        <v>28</v>
      </c>
      <c r="F3228" t="s">
        <v>26</v>
      </c>
      <c r="H3228" t="s">
        <v>27</v>
      </c>
      <c r="I3228">
        <v>1.5</v>
      </c>
      <c r="J3228">
        <v>1</v>
      </c>
      <c r="K3228">
        <v>2</v>
      </c>
      <c r="M3228" t="s">
        <v>21</v>
      </c>
    </row>
    <row r="3229" spans="1:17" x14ac:dyDescent="0.25">
      <c r="A3229">
        <v>1</v>
      </c>
      <c r="B3229" t="s">
        <v>90</v>
      </c>
      <c r="C3229" t="s">
        <v>37</v>
      </c>
      <c r="D3229" t="s">
        <v>55</v>
      </c>
      <c r="E3229" t="s">
        <v>20</v>
      </c>
      <c r="F3229" t="s">
        <v>74</v>
      </c>
      <c r="J3229">
        <v>0.25</v>
      </c>
      <c r="K3229">
        <v>0.33</v>
      </c>
      <c r="M3229" t="s">
        <v>75</v>
      </c>
      <c r="N3229" t="s">
        <v>24</v>
      </c>
      <c r="O3229" t="s">
        <v>29</v>
      </c>
      <c r="P3229">
        <v>2500</v>
      </c>
      <c r="Q3229" t="str">
        <f>VLOOKUP(A3229&amp;C3229&amp;D3229,Sheet2!$A$1:$AX$1496,23,FALSE)</f>
        <v>LocationType.BarRestaurant:0;LocationType.Park:0.1;LocationType.Recreation:0;LocationType.Accommodation:0.9;</v>
      </c>
    </row>
    <row r="3230" spans="1:17" x14ac:dyDescent="0.25">
      <c r="A3230">
        <v>1</v>
      </c>
      <c r="B3230" t="s">
        <v>90</v>
      </c>
      <c r="C3230" t="s">
        <v>37</v>
      </c>
      <c r="D3230" t="s">
        <v>55</v>
      </c>
      <c r="E3230" t="s">
        <v>30</v>
      </c>
      <c r="F3230" t="s">
        <v>26</v>
      </c>
      <c r="H3230" t="s">
        <v>27</v>
      </c>
      <c r="I3230">
        <v>3</v>
      </c>
      <c r="J3230">
        <v>2</v>
      </c>
      <c r="K3230">
        <v>5</v>
      </c>
      <c r="M3230" t="s">
        <v>24</v>
      </c>
    </row>
    <row r="3231" spans="1:17" x14ac:dyDescent="0.25">
      <c r="A3231">
        <v>1</v>
      </c>
      <c r="B3231" t="s">
        <v>90</v>
      </c>
      <c r="C3231" t="s">
        <v>37</v>
      </c>
      <c r="D3231" t="s">
        <v>55</v>
      </c>
      <c r="E3231" t="s">
        <v>20</v>
      </c>
      <c r="F3231" t="s">
        <v>74</v>
      </c>
      <c r="J3231">
        <v>0.25</v>
      </c>
      <c r="K3231">
        <v>0.33</v>
      </c>
      <c r="M3231" t="s">
        <v>75</v>
      </c>
      <c r="N3231" t="s">
        <v>24</v>
      </c>
      <c r="O3231" t="s">
        <v>21</v>
      </c>
      <c r="P3231">
        <v>1000</v>
      </c>
    </row>
    <row r="3232" spans="1:17" x14ac:dyDescent="0.25">
      <c r="A3232">
        <v>1</v>
      </c>
      <c r="B3232" t="s">
        <v>90</v>
      </c>
      <c r="C3232" t="s">
        <v>37</v>
      </c>
      <c r="D3232" t="s">
        <v>55</v>
      </c>
      <c r="E3232" t="s">
        <v>18</v>
      </c>
      <c r="F3232" t="s">
        <v>31</v>
      </c>
      <c r="G3232">
        <v>24</v>
      </c>
      <c r="M3232" t="s">
        <v>21</v>
      </c>
    </row>
    <row r="3233" spans="1:17" x14ac:dyDescent="0.25">
      <c r="A3233">
        <v>1</v>
      </c>
      <c r="B3233" t="s">
        <v>90</v>
      </c>
      <c r="C3233" t="s">
        <v>38</v>
      </c>
      <c r="D3233" t="s">
        <v>53</v>
      </c>
      <c r="E3233" t="s">
        <v>18</v>
      </c>
      <c r="F3233" t="s">
        <v>26</v>
      </c>
      <c r="H3233" t="s">
        <v>19</v>
      </c>
      <c r="J3233">
        <v>8</v>
      </c>
      <c r="K3233">
        <v>11</v>
      </c>
      <c r="M3233" t="s">
        <v>21</v>
      </c>
    </row>
    <row r="3234" spans="1:17" x14ac:dyDescent="0.25">
      <c r="A3234">
        <v>1</v>
      </c>
      <c r="B3234" t="s">
        <v>90</v>
      </c>
      <c r="C3234" t="s">
        <v>38</v>
      </c>
      <c r="D3234" t="s">
        <v>53</v>
      </c>
      <c r="E3234" t="s">
        <v>20</v>
      </c>
      <c r="F3234" t="s">
        <v>74</v>
      </c>
      <c r="J3234">
        <v>0.25</v>
      </c>
      <c r="K3234">
        <v>0.33</v>
      </c>
      <c r="M3234" t="s">
        <v>75</v>
      </c>
      <c r="N3234" t="s">
        <v>21</v>
      </c>
      <c r="O3234" t="s">
        <v>62</v>
      </c>
      <c r="Q3234" t="str">
        <f>VLOOKUP(A3234&amp;C3234&amp;D3234,Sheet2!$A$1:$AX$1496,11,FALSE)</f>
        <v>LocationType.Retail: 0.075;LocationType.Supermarket: 0.2;LocationType.FoodBeverage: 0.05;LocationType.Mall: 0.125;LocationType.Pharmacy: 0;LocationType.Accommodation: 0.55;</v>
      </c>
    </row>
    <row r="3235" spans="1:17" x14ac:dyDescent="0.25">
      <c r="A3235">
        <v>1</v>
      </c>
      <c r="B3235" t="s">
        <v>90</v>
      </c>
      <c r="C3235" t="s">
        <v>38</v>
      </c>
      <c r="D3235" t="s">
        <v>53</v>
      </c>
      <c r="E3235" t="s">
        <v>25</v>
      </c>
      <c r="F3235" t="s">
        <v>26</v>
      </c>
      <c r="H3235" t="s">
        <v>27</v>
      </c>
      <c r="I3235">
        <v>0.75</v>
      </c>
      <c r="J3235">
        <v>0.5</v>
      </c>
      <c r="K3235">
        <v>1</v>
      </c>
      <c r="M3235" t="s">
        <v>24</v>
      </c>
    </row>
    <row r="3236" spans="1:17" x14ac:dyDescent="0.25">
      <c r="A3236">
        <v>1</v>
      </c>
      <c r="B3236" t="s">
        <v>90</v>
      </c>
      <c r="C3236" t="s">
        <v>38</v>
      </c>
      <c r="D3236" t="s">
        <v>53</v>
      </c>
      <c r="E3236" t="s">
        <v>20</v>
      </c>
      <c r="F3236" t="s">
        <v>74</v>
      </c>
      <c r="J3236">
        <v>0.25</v>
      </c>
      <c r="K3236">
        <v>0.33</v>
      </c>
      <c r="M3236" t="s">
        <v>75</v>
      </c>
      <c r="N3236" t="s">
        <v>24</v>
      </c>
      <c r="O3236" t="s">
        <v>21</v>
      </c>
    </row>
    <row r="3237" spans="1:17" x14ac:dyDescent="0.25">
      <c r="A3237">
        <v>1</v>
      </c>
      <c r="B3237" t="s">
        <v>90</v>
      </c>
      <c r="C3237" t="s">
        <v>38</v>
      </c>
      <c r="D3237" t="s">
        <v>53</v>
      </c>
      <c r="E3237" t="s">
        <v>28</v>
      </c>
      <c r="F3237" t="s">
        <v>26</v>
      </c>
      <c r="H3237" t="s">
        <v>27</v>
      </c>
      <c r="I3237">
        <v>1</v>
      </c>
      <c r="J3237">
        <v>0.5</v>
      </c>
      <c r="K3237">
        <v>2</v>
      </c>
      <c r="M3237" t="s">
        <v>21</v>
      </c>
    </row>
    <row r="3238" spans="1:17" x14ac:dyDescent="0.25">
      <c r="A3238">
        <v>1</v>
      </c>
      <c r="B3238" t="s">
        <v>90</v>
      </c>
      <c r="C3238" t="s">
        <v>38</v>
      </c>
      <c r="D3238" t="s">
        <v>53</v>
      </c>
      <c r="E3238" t="s">
        <v>18</v>
      </c>
      <c r="F3238" t="s">
        <v>31</v>
      </c>
      <c r="G3238">
        <v>24</v>
      </c>
      <c r="M3238" t="s">
        <v>21</v>
      </c>
    </row>
    <row r="3239" spans="1:17" x14ac:dyDescent="0.25">
      <c r="A3239">
        <v>1</v>
      </c>
      <c r="B3239" t="s">
        <v>90</v>
      </c>
      <c r="C3239" t="s">
        <v>37</v>
      </c>
      <c r="D3239" t="s">
        <v>53</v>
      </c>
      <c r="E3239" t="s">
        <v>18</v>
      </c>
      <c r="F3239" t="s">
        <v>26</v>
      </c>
      <c r="H3239" t="s">
        <v>27</v>
      </c>
      <c r="I3239">
        <v>6.5</v>
      </c>
      <c r="J3239">
        <v>6</v>
      </c>
      <c r="K3239">
        <v>7</v>
      </c>
      <c r="M3239" t="s">
        <v>21</v>
      </c>
    </row>
    <row r="3240" spans="1:17" x14ac:dyDescent="0.25">
      <c r="A3240">
        <v>1</v>
      </c>
      <c r="B3240" t="s">
        <v>90</v>
      </c>
      <c r="C3240" t="s">
        <v>37</v>
      </c>
      <c r="D3240" t="s">
        <v>53</v>
      </c>
      <c r="E3240" t="s">
        <v>18</v>
      </c>
      <c r="F3240" t="s">
        <v>26</v>
      </c>
      <c r="H3240" t="s">
        <v>19</v>
      </c>
      <c r="J3240">
        <v>3</v>
      </c>
      <c r="K3240">
        <v>3.5</v>
      </c>
      <c r="M3240" t="s">
        <v>32</v>
      </c>
    </row>
    <row r="3241" spans="1:17" x14ac:dyDescent="0.25">
      <c r="A3241">
        <v>1</v>
      </c>
      <c r="B3241" t="s">
        <v>90</v>
      </c>
      <c r="C3241" t="s">
        <v>37</v>
      </c>
      <c r="D3241" t="s">
        <v>53</v>
      </c>
      <c r="E3241" t="s">
        <v>18</v>
      </c>
      <c r="F3241" t="s">
        <v>26</v>
      </c>
      <c r="H3241" t="s">
        <v>27</v>
      </c>
      <c r="I3241">
        <v>2.5</v>
      </c>
      <c r="J3241">
        <v>2</v>
      </c>
      <c r="K3241">
        <v>3</v>
      </c>
      <c r="M3241" t="s">
        <v>32</v>
      </c>
    </row>
    <row r="3242" spans="1:17" x14ac:dyDescent="0.25">
      <c r="A3242">
        <v>1</v>
      </c>
      <c r="B3242" t="s">
        <v>90</v>
      </c>
      <c r="C3242" t="s">
        <v>37</v>
      </c>
      <c r="D3242" t="s">
        <v>53</v>
      </c>
      <c r="E3242" t="s">
        <v>28</v>
      </c>
      <c r="F3242" t="s">
        <v>26</v>
      </c>
      <c r="H3242" t="s">
        <v>27</v>
      </c>
      <c r="I3242">
        <v>0.5</v>
      </c>
      <c r="J3242">
        <v>0.33</v>
      </c>
      <c r="K3242">
        <v>0.75</v>
      </c>
      <c r="M3242" t="s">
        <v>21</v>
      </c>
    </row>
    <row r="3243" spans="1:17" x14ac:dyDescent="0.25">
      <c r="A3243">
        <v>1</v>
      </c>
      <c r="B3243" t="s">
        <v>90</v>
      </c>
      <c r="C3243" t="s">
        <v>37</v>
      </c>
      <c r="D3243" t="s">
        <v>53</v>
      </c>
      <c r="E3243" t="s">
        <v>20</v>
      </c>
      <c r="F3243" t="s">
        <v>74</v>
      </c>
      <c r="J3243">
        <v>0.25</v>
      </c>
      <c r="K3243">
        <v>0.33</v>
      </c>
      <c r="M3243" t="s">
        <v>75</v>
      </c>
      <c r="N3243" t="s">
        <v>24</v>
      </c>
      <c r="O3243" t="s">
        <v>29</v>
      </c>
      <c r="P3243">
        <v>2500</v>
      </c>
      <c r="Q3243" t="str">
        <f>VLOOKUP(A3243&amp;C3243&amp;D3243,Sheet2!$A$1:$AX$1496,23,FALSE)</f>
        <v>LocationType.BarRestaurant:0;LocationType.Park:0.1;LocationType.Recreation:0;LocationType.Accommodation:0.9;</v>
      </c>
    </row>
    <row r="3244" spans="1:17" x14ac:dyDescent="0.25">
      <c r="A3244">
        <v>1</v>
      </c>
      <c r="B3244" t="s">
        <v>90</v>
      </c>
      <c r="C3244" t="s">
        <v>37</v>
      </c>
      <c r="D3244" t="s">
        <v>53</v>
      </c>
      <c r="E3244" t="s">
        <v>30</v>
      </c>
      <c r="F3244" t="s">
        <v>26</v>
      </c>
      <c r="H3244" t="s">
        <v>27</v>
      </c>
      <c r="I3244">
        <v>3.5</v>
      </c>
      <c r="J3244">
        <v>3</v>
      </c>
      <c r="K3244">
        <v>5</v>
      </c>
      <c r="M3244" t="s">
        <v>24</v>
      </c>
    </row>
    <row r="3245" spans="1:17" x14ac:dyDescent="0.25">
      <c r="A3245">
        <v>1</v>
      </c>
      <c r="B3245" t="s">
        <v>90</v>
      </c>
      <c r="C3245" t="s">
        <v>37</v>
      </c>
      <c r="D3245" t="s">
        <v>53</v>
      </c>
      <c r="E3245" t="s">
        <v>20</v>
      </c>
      <c r="F3245" t="s">
        <v>74</v>
      </c>
      <c r="J3245">
        <v>0.25</v>
      </c>
      <c r="K3245">
        <v>0.33</v>
      </c>
      <c r="M3245" t="s">
        <v>75</v>
      </c>
      <c r="N3245" t="s">
        <v>24</v>
      </c>
      <c r="O3245" t="s">
        <v>21</v>
      </c>
    </row>
    <row r="3246" spans="1:17" x14ac:dyDescent="0.25">
      <c r="A3246">
        <v>1</v>
      </c>
      <c r="B3246" t="s">
        <v>90</v>
      </c>
      <c r="C3246" t="s">
        <v>37</v>
      </c>
      <c r="D3246" t="s">
        <v>53</v>
      </c>
      <c r="E3246" t="s">
        <v>18</v>
      </c>
      <c r="F3246" t="s">
        <v>31</v>
      </c>
      <c r="G3246">
        <v>24</v>
      </c>
      <c r="M3246" t="s">
        <v>21</v>
      </c>
    </row>
    <row r="3247" spans="1:17" x14ac:dyDescent="0.25">
      <c r="A3247">
        <v>1</v>
      </c>
      <c r="B3247" t="s">
        <v>90</v>
      </c>
      <c r="C3247" t="s">
        <v>38</v>
      </c>
      <c r="D3247" t="s">
        <v>56</v>
      </c>
      <c r="E3247" t="s">
        <v>18</v>
      </c>
      <c r="F3247" t="s">
        <v>26</v>
      </c>
      <c r="H3247" t="s">
        <v>19</v>
      </c>
      <c r="J3247">
        <v>8</v>
      </c>
      <c r="K3247">
        <v>14</v>
      </c>
      <c r="M3247" t="s">
        <v>21</v>
      </c>
    </row>
    <row r="3248" spans="1:17" x14ac:dyDescent="0.25">
      <c r="A3248">
        <v>1</v>
      </c>
      <c r="B3248" t="s">
        <v>90</v>
      </c>
      <c r="C3248" t="s">
        <v>38</v>
      </c>
      <c r="D3248" t="s">
        <v>56</v>
      </c>
      <c r="E3248" t="s">
        <v>28</v>
      </c>
      <c r="F3248" t="s">
        <v>26</v>
      </c>
      <c r="H3248" t="s">
        <v>27</v>
      </c>
      <c r="I3248">
        <v>1</v>
      </c>
      <c r="J3248">
        <v>0.5</v>
      </c>
      <c r="K3248">
        <v>2</v>
      </c>
      <c r="M3248" t="s">
        <v>21</v>
      </c>
    </row>
    <row r="3249" spans="1:17" x14ac:dyDescent="0.25">
      <c r="A3249">
        <v>1</v>
      </c>
      <c r="B3249" t="s">
        <v>90</v>
      </c>
      <c r="C3249" t="s">
        <v>38</v>
      </c>
      <c r="D3249" t="s">
        <v>56</v>
      </c>
      <c r="E3249" t="s">
        <v>18</v>
      </c>
      <c r="F3249" t="s">
        <v>31</v>
      </c>
      <c r="G3249">
        <v>24</v>
      </c>
      <c r="M3249" t="s">
        <v>21</v>
      </c>
    </row>
    <row r="3250" spans="1:17" x14ac:dyDescent="0.25">
      <c r="A3250">
        <v>1</v>
      </c>
      <c r="B3250" t="s">
        <v>90</v>
      </c>
      <c r="C3250" t="s">
        <v>37</v>
      </c>
      <c r="D3250" t="s">
        <v>56</v>
      </c>
      <c r="E3250" t="s">
        <v>18</v>
      </c>
      <c r="F3250" t="s">
        <v>26</v>
      </c>
      <c r="H3250" t="s">
        <v>27</v>
      </c>
      <c r="I3250">
        <v>7.5</v>
      </c>
      <c r="J3250">
        <v>6</v>
      </c>
      <c r="K3250">
        <v>8</v>
      </c>
      <c r="M3250" t="s">
        <v>21</v>
      </c>
    </row>
    <row r="3251" spans="1:17" x14ac:dyDescent="0.25">
      <c r="A3251">
        <v>1</v>
      </c>
      <c r="B3251" t="s">
        <v>90</v>
      </c>
      <c r="C3251" t="s">
        <v>37</v>
      </c>
      <c r="D3251" t="s">
        <v>56</v>
      </c>
      <c r="E3251" t="s">
        <v>18</v>
      </c>
      <c r="F3251" t="s">
        <v>26</v>
      </c>
      <c r="H3251" t="s">
        <v>19</v>
      </c>
      <c r="J3251">
        <v>6</v>
      </c>
      <c r="K3251">
        <v>8</v>
      </c>
      <c r="M3251" t="s">
        <v>24</v>
      </c>
    </row>
    <row r="3252" spans="1:17" x14ac:dyDescent="0.25">
      <c r="A3252">
        <v>1</v>
      </c>
      <c r="B3252" t="s">
        <v>90</v>
      </c>
      <c r="C3252" t="s">
        <v>37</v>
      </c>
      <c r="D3252" t="s">
        <v>56</v>
      </c>
      <c r="E3252" t="s">
        <v>30</v>
      </c>
      <c r="F3252" t="s">
        <v>26</v>
      </c>
      <c r="H3252" t="s">
        <v>19</v>
      </c>
      <c r="J3252">
        <v>4</v>
      </c>
      <c r="K3252">
        <v>5.5</v>
      </c>
      <c r="M3252" t="s">
        <v>24</v>
      </c>
    </row>
    <row r="3253" spans="1:17" x14ac:dyDescent="0.25">
      <c r="A3253">
        <v>1</v>
      </c>
      <c r="B3253" t="s">
        <v>90</v>
      </c>
      <c r="C3253" t="s">
        <v>37</v>
      </c>
      <c r="D3253" t="s">
        <v>56</v>
      </c>
      <c r="E3253" t="s">
        <v>20</v>
      </c>
      <c r="F3253" t="s">
        <v>74</v>
      </c>
      <c r="J3253">
        <v>0.25</v>
      </c>
      <c r="K3253">
        <v>0.33</v>
      </c>
      <c r="M3253" t="s">
        <v>75</v>
      </c>
      <c r="N3253" t="s">
        <v>24</v>
      </c>
      <c r="O3253" t="s">
        <v>21</v>
      </c>
      <c r="P3253">
        <v>1000</v>
      </c>
    </row>
    <row r="3254" spans="1:17" x14ac:dyDescent="0.25">
      <c r="A3254">
        <v>1</v>
      </c>
      <c r="B3254" t="s">
        <v>90</v>
      </c>
      <c r="C3254" t="s">
        <v>37</v>
      </c>
      <c r="D3254" t="s">
        <v>56</v>
      </c>
      <c r="E3254" t="s">
        <v>28</v>
      </c>
      <c r="F3254" t="s">
        <v>26</v>
      </c>
      <c r="H3254" t="s">
        <v>27</v>
      </c>
      <c r="I3254">
        <v>0.75</v>
      </c>
      <c r="J3254">
        <v>0.5</v>
      </c>
      <c r="K3254">
        <v>1</v>
      </c>
      <c r="M3254" t="s">
        <v>21</v>
      </c>
    </row>
    <row r="3255" spans="1:17" x14ac:dyDescent="0.25">
      <c r="A3255">
        <v>1</v>
      </c>
      <c r="B3255" t="s">
        <v>90</v>
      </c>
      <c r="C3255" t="s">
        <v>37</v>
      </c>
      <c r="D3255" t="s">
        <v>56</v>
      </c>
      <c r="E3255" t="s">
        <v>20</v>
      </c>
      <c r="F3255" t="s">
        <v>74</v>
      </c>
      <c r="J3255">
        <v>0.25</v>
      </c>
      <c r="K3255">
        <v>0.33</v>
      </c>
      <c r="M3255" t="s">
        <v>75</v>
      </c>
      <c r="N3255" t="s">
        <v>24</v>
      </c>
      <c r="O3255" t="s">
        <v>21</v>
      </c>
    </row>
    <row r="3256" spans="1:17" x14ac:dyDescent="0.25">
      <c r="A3256">
        <v>1</v>
      </c>
      <c r="B3256" t="s">
        <v>90</v>
      </c>
      <c r="C3256" t="s">
        <v>37</v>
      </c>
      <c r="D3256" t="s">
        <v>56</v>
      </c>
      <c r="E3256" t="s">
        <v>18</v>
      </c>
      <c r="F3256" t="s">
        <v>31</v>
      </c>
      <c r="G3256">
        <v>24</v>
      </c>
      <c r="M3256" t="s">
        <v>21</v>
      </c>
    </row>
    <row r="3257" spans="1:17" x14ac:dyDescent="0.25">
      <c r="A3257">
        <v>1</v>
      </c>
      <c r="B3257" t="s">
        <v>90</v>
      </c>
      <c r="C3257" t="s">
        <v>37</v>
      </c>
      <c r="D3257" t="s">
        <v>52</v>
      </c>
      <c r="E3257" t="s">
        <v>18</v>
      </c>
      <c r="F3257" t="s">
        <v>26</v>
      </c>
      <c r="H3257" t="s">
        <v>19</v>
      </c>
      <c r="J3257">
        <v>8</v>
      </c>
      <c r="K3257">
        <v>9</v>
      </c>
      <c r="M3257" t="s">
        <v>21</v>
      </c>
    </row>
    <row r="3258" spans="1:17" x14ac:dyDescent="0.25">
      <c r="A3258">
        <v>1</v>
      </c>
      <c r="B3258" t="s">
        <v>90</v>
      </c>
      <c r="C3258" t="s">
        <v>37</v>
      </c>
      <c r="D3258" t="s">
        <v>52</v>
      </c>
      <c r="E3258" t="s">
        <v>28</v>
      </c>
      <c r="F3258" t="s">
        <v>26</v>
      </c>
      <c r="H3258" t="s">
        <v>27</v>
      </c>
      <c r="I3258">
        <v>1</v>
      </c>
      <c r="J3258">
        <v>0.5</v>
      </c>
      <c r="K3258">
        <v>2</v>
      </c>
      <c r="M3258" t="s">
        <v>21</v>
      </c>
    </row>
    <row r="3259" spans="1:17" x14ac:dyDescent="0.25">
      <c r="A3259">
        <v>1</v>
      </c>
      <c r="B3259" t="s">
        <v>90</v>
      </c>
      <c r="C3259" t="s">
        <v>37</v>
      </c>
      <c r="D3259" t="s">
        <v>52</v>
      </c>
      <c r="E3259" t="s">
        <v>20</v>
      </c>
      <c r="F3259" t="s">
        <v>74</v>
      </c>
      <c r="J3259">
        <v>0.25</v>
      </c>
      <c r="K3259">
        <v>0.33</v>
      </c>
      <c r="M3259" t="s">
        <v>75</v>
      </c>
      <c r="N3259" t="s">
        <v>24</v>
      </c>
      <c r="O3259" t="s">
        <v>29</v>
      </c>
      <c r="P3259">
        <v>2500</v>
      </c>
      <c r="Q3259" t="str">
        <f>VLOOKUP(A3259&amp;C3259&amp;D3259,Sheet2!$A$1:$AX$1496,23,FALSE)</f>
        <v>LocationType.BarRestaurant:0;LocationType.Park:0.1;LocationType.Recreation:0;LocationType.Accommodation:0.9;</v>
      </c>
    </row>
    <row r="3260" spans="1:17" x14ac:dyDescent="0.25">
      <c r="A3260">
        <v>1</v>
      </c>
      <c r="B3260" t="s">
        <v>90</v>
      </c>
      <c r="C3260" t="s">
        <v>37</v>
      </c>
      <c r="D3260" t="s">
        <v>52</v>
      </c>
      <c r="E3260" t="s">
        <v>30</v>
      </c>
      <c r="F3260" t="s">
        <v>26</v>
      </c>
      <c r="H3260" t="s">
        <v>27</v>
      </c>
      <c r="I3260">
        <v>3.5</v>
      </c>
      <c r="J3260">
        <v>3</v>
      </c>
      <c r="K3260">
        <v>5</v>
      </c>
      <c r="M3260" t="s">
        <v>24</v>
      </c>
    </row>
    <row r="3261" spans="1:17" x14ac:dyDescent="0.25">
      <c r="A3261">
        <v>1</v>
      </c>
      <c r="B3261" t="s">
        <v>90</v>
      </c>
      <c r="C3261" t="s">
        <v>37</v>
      </c>
      <c r="D3261" t="s">
        <v>52</v>
      </c>
      <c r="E3261" t="s">
        <v>20</v>
      </c>
      <c r="F3261" t="s">
        <v>74</v>
      </c>
      <c r="J3261">
        <v>0.25</v>
      </c>
      <c r="K3261">
        <v>0.33</v>
      </c>
      <c r="M3261" t="s">
        <v>75</v>
      </c>
      <c r="N3261" t="s">
        <v>24</v>
      </c>
      <c r="O3261" t="s">
        <v>21</v>
      </c>
    </row>
    <row r="3262" spans="1:17" x14ac:dyDescent="0.25">
      <c r="A3262">
        <v>1</v>
      </c>
      <c r="B3262" t="s">
        <v>90</v>
      </c>
      <c r="C3262" t="s">
        <v>37</v>
      </c>
      <c r="D3262" t="s">
        <v>52</v>
      </c>
      <c r="E3262" t="s">
        <v>18</v>
      </c>
      <c r="F3262" t="s">
        <v>31</v>
      </c>
      <c r="G3262">
        <v>24</v>
      </c>
      <c r="M3262" t="s">
        <v>21</v>
      </c>
    </row>
    <row r="3263" spans="1:17" x14ac:dyDescent="0.25">
      <c r="A3263">
        <v>1</v>
      </c>
      <c r="B3263" t="s">
        <v>90</v>
      </c>
      <c r="C3263" t="s">
        <v>36</v>
      </c>
      <c r="D3263" t="s">
        <v>52</v>
      </c>
      <c r="E3263" t="s">
        <v>18</v>
      </c>
      <c r="F3263" t="s">
        <v>26</v>
      </c>
      <c r="H3263" t="s">
        <v>19</v>
      </c>
      <c r="J3263">
        <v>8</v>
      </c>
      <c r="K3263">
        <v>11</v>
      </c>
      <c r="M3263" t="s">
        <v>21</v>
      </c>
    </row>
    <row r="3264" spans="1:17" x14ac:dyDescent="0.25">
      <c r="A3264">
        <v>1</v>
      </c>
      <c r="B3264" t="s">
        <v>90</v>
      </c>
      <c r="C3264" t="s">
        <v>36</v>
      </c>
      <c r="D3264" t="s">
        <v>52</v>
      </c>
      <c r="E3264" t="s">
        <v>20</v>
      </c>
      <c r="F3264" t="s">
        <v>74</v>
      </c>
      <c r="J3264">
        <v>0.25</v>
      </c>
      <c r="K3264">
        <v>0.33</v>
      </c>
      <c r="M3264" t="s">
        <v>75</v>
      </c>
      <c r="N3264" t="s">
        <v>21</v>
      </c>
      <c r="O3264" t="s">
        <v>62</v>
      </c>
      <c r="Q3264" t="str">
        <f>VLOOKUP(A3264&amp;C3264&amp;D3264,Sheet2!$A$1:$AX$1496,11,FALSE)</f>
        <v>LocationType.Retail: 0.09;LocationType.Supermarket: 0.25;LocationType.FoodBeverage: 0.27;LocationType.Mall: 0.198;LocationType.Pharmacy: 0.02;LocationType.Accommodation: 0.172;</v>
      </c>
    </row>
    <row r="3265" spans="1:17" x14ac:dyDescent="0.25">
      <c r="A3265">
        <v>1</v>
      </c>
      <c r="B3265" t="s">
        <v>90</v>
      </c>
      <c r="C3265" t="s">
        <v>36</v>
      </c>
      <c r="D3265" t="s">
        <v>52</v>
      </c>
      <c r="E3265" t="s">
        <v>25</v>
      </c>
      <c r="F3265" t="s">
        <v>26</v>
      </c>
      <c r="H3265" t="s">
        <v>27</v>
      </c>
      <c r="I3265">
        <v>0.75</v>
      </c>
      <c r="J3265">
        <v>0.5</v>
      </c>
      <c r="K3265">
        <v>1</v>
      </c>
      <c r="M3265" t="s">
        <v>24</v>
      </c>
    </row>
    <row r="3266" spans="1:17" x14ac:dyDescent="0.25">
      <c r="A3266">
        <v>1</v>
      </c>
      <c r="B3266" t="s">
        <v>90</v>
      </c>
      <c r="C3266" t="s">
        <v>36</v>
      </c>
      <c r="D3266" t="s">
        <v>52</v>
      </c>
      <c r="E3266" t="s">
        <v>20</v>
      </c>
      <c r="F3266" t="s">
        <v>74</v>
      </c>
      <c r="J3266">
        <v>0.25</v>
      </c>
      <c r="K3266">
        <v>0.33</v>
      </c>
      <c r="M3266" t="s">
        <v>75</v>
      </c>
      <c r="N3266" t="s">
        <v>24</v>
      </c>
      <c r="O3266" t="s">
        <v>21</v>
      </c>
    </row>
    <row r="3267" spans="1:17" x14ac:dyDescent="0.25">
      <c r="A3267">
        <v>1</v>
      </c>
      <c r="B3267" t="s">
        <v>90</v>
      </c>
      <c r="C3267" t="s">
        <v>36</v>
      </c>
      <c r="D3267" t="s">
        <v>52</v>
      </c>
      <c r="E3267" t="s">
        <v>28</v>
      </c>
      <c r="F3267" t="s">
        <v>26</v>
      </c>
      <c r="H3267" t="s">
        <v>27</v>
      </c>
      <c r="I3267">
        <v>1</v>
      </c>
      <c r="J3267">
        <v>0.5</v>
      </c>
      <c r="K3267">
        <v>2</v>
      </c>
      <c r="M3267" t="s">
        <v>21</v>
      </c>
    </row>
    <row r="3268" spans="1:17" x14ac:dyDescent="0.25">
      <c r="A3268">
        <v>1</v>
      </c>
      <c r="B3268" t="s">
        <v>90</v>
      </c>
      <c r="C3268" t="s">
        <v>36</v>
      </c>
      <c r="D3268" t="s">
        <v>52</v>
      </c>
      <c r="E3268" t="s">
        <v>20</v>
      </c>
      <c r="F3268" t="s">
        <v>74</v>
      </c>
      <c r="J3268">
        <v>0.25</v>
      </c>
      <c r="K3268">
        <v>0.33</v>
      </c>
      <c r="M3268" t="s">
        <v>75</v>
      </c>
      <c r="N3268" t="s">
        <v>24</v>
      </c>
      <c r="O3268" t="s">
        <v>29</v>
      </c>
      <c r="P3268">
        <v>2500</v>
      </c>
      <c r="Q3268" t="str">
        <f>VLOOKUP(A3268&amp;C3268&amp;D3268,Sheet2!$A$1:$AX$1496,23,FALSE)</f>
        <v>LocationType.BarRestaurant:0;LocationType.Park:0.1;LocationType.Recreation:0;LocationType.Accommodation:0.9;</v>
      </c>
    </row>
    <row r="3269" spans="1:17" x14ac:dyDescent="0.25">
      <c r="A3269">
        <v>1</v>
      </c>
      <c r="B3269" t="s">
        <v>90</v>
      </c>
      <c r="C3269" t="s">
        <v>36</v>
      </c>
      <c r="D3269" t="s">
        <v>52</v>
      </c>
      <c r="E3269" t="s">
        <v>30</v>
      </c>
      <c r="F3269" t="s">
        <v>26</v>
      </c>
      <c r="H3269" t="s">
        <v>27</v>
      </c>
      <c r="I3269">
        <v>4</v>
      </c>
      <c r="J3269">
        <v>3</v>
      </c>
      <c r="K3269">
        <v>5</v>
      </c>
      <c r="M3269" t="s">
        <v>24</v>
      </c>
    </row>
    <row r="3270" spans="1:17" x14ac:dyDescent="0.25">
      <c r="A3270">
        <v>1</v>
      </c>
      <c r="B3270" t="s">
        <v>90</v>
      </c>
      <c r="C3270" t="s">
        <v>36</v>
      </c>
      <c r="D3270" t="s">
        <v>52</v>
      </c>
      <c r="E3270" t="s">
        <v>20</v>
      </c>
      <c r="F3270" t="s">
        <v>74</v>
      </c>
      <c r="J3270">
        <v>0.25</v>
      </c>
      <c r="K3270">
        <v>0.33</v>
      </c>
      <c r="M3270" t="s">
        <v>75</v>
      </c>
      <c r="N3270" t="s">
        <v>24</v>
      </c>
      <c r="O3270" t="s">
        <v>21</v>
      </c>
    </row>
    <row r="3271" spans="1:17" x14ac:dyDescent="0.25">
      <c r="A3271">
        <v>1</v>
      </c>
      <c r="B3271" t="s">
        <v>90</v>
      </c>
      <c r="C3271" t="s">
        <v>36</v>
      </c>
      <c r="D3271" t="s">
        <v>52</v>
      </c>
      <c r="E3271" t="s">
        <v>18</v>
      </c>
      <c r="F3271" t="s">
        <v>31</v>
      </c>
      <c r="G3271">
        <v>24</v>
      </c>
      <c r="M3271" t="s">
        <v>21</v>
      </c>
    </row>
    <row r="3272" spans="1:17" x14ac:dyDescent="0.25">
      <c r="A3272">
        <v>1</v>
      </c>
      <c r="B3272" t="s">
        <v>90</v>
      </c>
      <c r="C3272" t="s">
        <v>38</v>
      </c>
      <c r="D3272" t="s">
        <v>52</v>
      </c>
      <c r="E3272" t="s">
        <v>18</v>
      </c>
      <c r="F3272" t="s">
        <v>26</v>
      </c>
      <c r="H3272" t="s">
        <v>19</v>
      </c>
      <c r="J3272">
        <v>8</v>
      </c>
      <c r="K3272">
        <v>11</v>
      </c>
      <c r="M3272" t="s">
        <v>21</v>
      </c>
    </row>
    <row r="3273" spans="1:17" x14ac:dyDescent="0.25">
      <c r="A3273">
        <v>1</v>
      </c>
      <c r="B3273" t="s">
        <v>90</v>
      </c>
      <c r="C3273" t="s">
        <v>38</v>
      </c>
      <c r="D3273" t="s">
        <v>52</v>
      </c>
      <c r="E3273" t="s">
        <v>20</v>
      </c>
      <c r="F3273" t="s">
        <v>74</v>
      </c>
      <c r="J3273">
        <v>0.25</v>
      </c>
      <c r="K3273">
        <v>0.33</v>
      </c>
      <c r="M3273" t="s">
        <v>75</v>
      </c>
      <c r="N3273" t="s">
        <v>21</v>
      </c>
      <c r="O3273" t="s">
        <v>62</v>
      </c>
      <c r="Q3273" t="str">
        <f>VLOOKUP(A3273&amp;C3273&amp;D3273,Sheet2!$A$1:$AX$1496,11,FALSE)</f>
        <v>LocationType.Retail: 0.025;LocationType.Supermarket: 0.15;LocationType.FoodBeverage: 0.175;LocationType.Mall: 0.075;LocationType.Pharmacy: 0;LocationType.Accommodation: 0.575;</v>
      </c>
    </row>
    <row r="3274" spans="1:17" x14ac:dyDescent="0.25">
      <c r="A3274">
        <v>1</v>
      </c>
      <c r="B3274" t="s">
        <v>90</v>
      </c>
      <c r="C3274" t="s">
        <v>38</v>
      </c>
      <c r="D3274" t="s">
        <v>52</v>
      </c>
      <c r="E3274" t="s">
        <v>25</v>
      </c>
      <c r="F3274" t="s">
        <v>26</v>
      </c>
      <c r="H3274" t="s">
        <v>27</v>
      </c>
      <c r="I3274">
        <v>0.75</v>
      </c>
      <c r="J3274">
        <v>0.5</v>
      </c>
      <c r="K3274">
        <v>1</v>
      </c>
      <c r="M3274" t="s">
        <v>24</v>
      </c>
    </row>
    <row r="3275" spans="1:17" x14ac:dyDescent="0.25">
      <c r="A3275">
        <v>1</v>
      </c>
      <c r="B3275" t="s">
        <v>90</v>
      </c>
      <c r="C3275" t="s">
        <v>38</v>
      </c>
      <c r="D3275" t="s">
        <v>52</v>
      </c>
      <c r="E3275" t="s">
        <v>20</v>
      </c>
      <c r="F3275" t="s">
        <v>74</v>
      </c>
      <c r="J3275">
        <v>0.25</v>
      </c>
      <c r="K3275">
        <v>0.33</v>
      </c>
      <c r="M3275" t="s">
        <v>75</v>
      </c>
      <c r="N3275" t="s">
        <v>24</v>
      </c>
      <c r="O3275" t="s">
        <v>21</v>
      </c>
    </row>
    <row r="3276" spans="1:17" x14ac:dyDescent="0.25">
      <c r="A3276">
        <v>1</v>
      </c>
      <c r="B3276" t="s">
        <v>90</v>
      </c>
      <c r="C3276" t="s">
        <v>38</v>
      </c>
      <c r="D3276" t="s">
        <v>52</v>
      </c>
      <c r="E3276" t="s">
        <v>28</v>
      </c>
      <c r="F3276" t="s">
        <v>26</v>
      </c>
      <c r="H3276" t="s">
        <v>27</v>
      </c>
      <c r="I3276">
        <v>1</v>
      </c>
      <c r="J3276">
        <v>0.5</v>
      </c>
      <c r="K3276">
        <v>2</v>
      </c>
      <c r="M3276" t="s">
        <v>21</v>
      </c>
    </row>
    <row r="3277" spans="1:17" x14ac:dyDescent="0.25">
      <c r="A3277">
        <v>1</v>
      </c>
      <c r="B3277" t="s">
        <v>90</v>
      </c>
      <c r="C3277" t="s">
        <v>38</v>
      </c>
      <c r="D3277" t="s">
        <v>52</v>
      </c>
      <c r="E3277" t="s">
        <v>18</v>
      </c>
      <c r="F3277" t="s">
        <v>31</v>
      </c>
      <c r="G3277">
        <v>24</v>
      </c>
      <c r="M3277" t="s">
        <v>21</v>
      </c>
    </row>
    <row r="3278" spans="1:17" x14ac:dyDescent="0.25">
      <c r="A3278">
        <v>1</v>
      </c>
      <c r="B3278" t="s">
        <v>90</v>
      </c>
      <c r="C3278" t="s">
        <v>17</v>
      </c>
      <c r="D3278" t="s">
        <v>51</v>
      </c>
      <c r="E3278" t="s">
        <v>18</v>
      </c>
      <c r="F3278" t="s">
        <v>31</v>
      </c>
      <c r="G3278">
        <v>24</v>
      </c>
      <c r="M3278" t="s">
        <v>21</v>
      </c>
    </row>
    <row r="3279" spans="1:17" x14ac:dyDescent="0.25">
      <c r="A3279">
        <v>1</v>
      </c>
      <c r="B3279" t="s">
        <v>90</v>
      </c>
      <c r="C3279" t="s">
        <v>37</v>
      </c>
      <c r="D3279" t="s">
        <v>51</v>
      </c>
      <c r="E3279" t="s">
        <v>18</v>
      </c>
      <c r="F3279" t="s">
        <v>31</v>
      </c>
      <c r="G3279">
        <v>24</v>
      </c>
      <c r="M3279" t="s">
        <v>21</v>
      </c>
    </row>
    <row r="3280" spans="1:17" x14ac:dyDescent="0.25">
      <c r="A3280">
        <v>1</v>
      </c>
      <c r="B3280" t="s">
        <v>90</v>
      </c>
      <c r="C3280" t="s">
        <v>36</v>
      </c>
      <c r="D3280" t="s">
        <v>51</v>
      </c>
      <c r="E3280" t="s">
        <v>18</v>
      </c>
      <c r="F3280" t="s">
        <v>31</v>
      </c>
      <c r="G3280">
        <v>24</v>
      </c>
      <c r="M3280" t="s">
        <v>21</v>
      </c>
    </row>
    <row r="3281" spans="1:17" x14ac:dyDescent="0.25">
      <c r="A3281">
        <v>1</v>
      </c>
      <c r="B3281" t="s">
        <v>90</v>
      </c>
      <c r="C3281" t="s">
        <v>38</v>
      </c>
      <c r="D3281" t="s">
        <v>51</v>
      </c>
      <c r="E3281" t="s">
        <v>18</v>
      </c>
      <c r="F3281" t="s">
        <v>31</v>
      </c>
      <c r="G3281">
        <v>24</v>
      </c>
      <c r="M3281" t="s">
        <v>21</v>
      </c>
    </row>
    <row r="3282" spans="1:17" x14ac:dyDescent="0.25">
      <c r="A3282">
        <v>1</v>
      </c>
      <c r="B3282" t="s">
        <v>93</v>
      </c>
      <c r="C3282" t="s">
        <v>17</v>
      </c>
      <c r="D3282" t="s">
        <v>55</v>
      </c>
      <c r="E3282" t="s">
        <v>18</v>
      </c>
      <c r="F3282" t="s">
        <v>26</v>
      </c>
      <c r="H3282" t="s">
        <v>27</v>
      </c>
      <c r="I3282">
        <v>7.5</v>
      </c>
      <c r="J3282">
        <v>6</v>
      </c>
      <c r="K3282">
        <v>8</v>
      </c>
      <c r="M3282" t="s">
        <v>21</v>
      </c>
    </row>
    <row r="3283" spans="1:17" x14ac:dyDescent="0.25">
      <c r="A3283">
        <v>1</v>
      </c>
      <c r="B3283" t="s">
        <v>93</v>
      </c>
      <c r="C3283" t="s">
        <v>17</v>
      </c>
      <c r="D3283" t="s">
        <v>55</v>
      </c>
      <c r="E3283" t="s">
        <v>18</v>
      </c>
      <c r="F3283" t="s">
        <v>26</v>
      </c>
      <c r="H3283" t="s">
        <v>19</v>
      </c>
      <c r="J3283">
        <v>6</v>
      </c>
      <c r="K3283">
        <v>8</v>
      </c>
      <c r="M3283" t="s">
        <v>24</v>
      </c>
    </row>
    <row r="3284" spans="1:17" x14ac:dyDescent="0.25">
      <c r="A3284">
        <v>1</v>
      </c>
      <c r="B3284" t="s">
        <v>93</v>
      </c>
      <c r="C3284" t="s">
        <v>17</v>
      </c>
      <c r="D3284" t="s">
        <v>55</v>
      </c>
      <c r="E3284" t="s">
        <v>18</v>
      </c>
      <c r="F3284" t="s">
        <v>26</v>
      </c>
      <c r="H3284" t="s">
        <v>19</v>
      </c>
      <c r="I3284">
        <v>0.54</v>
      </c>
      <c r="J3284">
        <v>0.08</v>
      </c>
      <c r="K3284">
        <v>0.25</v>
      </c>
      <c r="M3284" t="s">
        <v>24</v>
      </c>
    </row>
    <row r="3285" spans="1:17" x14ac:dyDescent="0.25">
      <c r="A3285">
        <v>1</v>
      </c>
      <c r="B3285" t="s">
        <v>93</v>
      </c>
      <c r="C3285" t="s">
        <v>17</v>
      </c>
      <c r="D3285" t="s">
        <v>55</v>
      </c>
      <c r="E3285" t="s">
        <v>20</v>
      </c>
      <c r="F3285" t="s">
        <v>74</v>
      </c>
      <c r="J3285">
        <v>0.25</v>
      </c>
      <c r="K3285">
        <v>0.33</v>
      </c>
      <c r="M3285" t="s">
        <v>75</v>
      </c>
      <c r="N3285" t="s">
        <v>24</v>
      </c>
      <c r="O3285" t="s">
        <v>62</v>
      </c>
      <c r="Q3285" t="str">
        <f>VLOOKUP(A3285&amp;C3285&amp;D3285,Sheet2!$A$1:$AX$1496,11,FALSE)</f>
        <v>LocationType.Retail: 0.048;LocationType.Supermarket: 0.3;LocationType.FoodBeverage: 0.32;LocationType.Mall: 0.048;LocationType.Pharmacy: 0.02;LocationType.Accommodation: 0.264;</v>
      </c>
    </row>
    <row r="3286" spans="1:17" x14ac:dyDescent="0.25">
      <c r="A3286">
        <v>1</v>
      </c>
      <c r="B3286" t="s">
        <v>93</v>
      </c>
      <c r="C3286" t="s">
        <v>17</v>
      </c>
      <c r="D3286" t="s">
        <v>55</v>
      </c>
      <c r="E3286" t="s">
        <v>25</v>
      </c>
      <c r="F3286" t="s">
        <v>26</v>
      </c>
      <c r="H3286" t="s">
        <v>27</v>
      </c>
      <c r="I3286">
        <v>0.54</v>
      </c>
      <c r="J3286">
        <v>0.25</v>
      </c>
      <c r="K3286">
        <v>0.75</v>
      </c>
      <c r="M3286" t="s">
        <v>24</v>
      </c>
    </row>
    <row r="3287" spans="1:17" x14ac:dyDescent="0.25">
      <c r="A3287">
        <v>1</v>
      </c>
      <c r="B3287" t="s">
        <v>93</v>
      </c>
      <c r="C3287" t="s">
        <v>17</v>
      </c>
      <c r="D3287" t="s">
        <v>55</v>
      </c>
      <c r="E3287" t="s">
        <v>20</v>
      </c>
      <c r="F3287" t="s">
        <v>74</v>
      </c>
      <c r="I3287">
        <v>0.54</v>
      </c>
      <c r="J3287">
        <v>0.16</v>
      </c>
      <c r="K3287">
        <v>0.25</v>
      </c>
      <c r="M3287" t="s">
        <v>75</v>
      </c>
      <c r="N3287" t="s">
        <v>24</v>
      </c>
      <c r="O3287" t="s">
        <v>21</v>
      </c>
    </row>
    <row r="3288" spans="1:17" x14ac:dyDescent="0.25">
      <c r="A3288">
        <v>1</v>
      </c>
      <c r="B3288" t="s">
        <v>93</v>
      </c>
      <c r="C3288" t="s">
        <v>17</v>
      </c>
      <c r="D3288" t="s">
        <v>55</v>
      </c>
      <c r="E3288" t="s">
        <v>28</v>
      </c>
      <c r="F3288" t="s">
        <v>26</v>
      </c>
      <c r="H3288" t="s">
        <v>27</v>
      </c>
      <c r="I3288">
        <v>0.75</v>
      </c>
      <c r="J3288">
        <v>0.5</v>
      </c>
      <c r="K3288">
        <v>1</v>
      </c>
      <c r="M3288" t="s">
        <v>21</v>
      </c>
    </row>
    <row r="3289" spans="1:17" x14ac:dyDescent="0.25">
      <c r="A3289">
        <v>1</v>
      </c>
      <c r="B3289" t="s">
        <v>93</v>
      </c>
      <c r="C3289" t="s">
        <v>17</v>
      </c>
      <c r="D3289" t="s">
        <v>55</v>
      </c>
      <c r="E3289" t="s">
        <v>20</v>
      </c>
      <c r="F3289" t="s">
        <v>74</v>
      </c>
      <c r="J3289">
        <v>0.25</v>
      </c>
      <c r="K3289">
        <v>0.33</v>
      </c>
      <c r="M3289" t="s">
        <v>75</v>
      </c>
      <c r="N3289" t="s">
        <v>24</v>
      </c>
      <c r="O3289" t="s">
        <v>29</v>
      </c>
      <c r="P3289">
        <v>2500</v>
      </c>
      <c r="Q3289" t="str">
        <f>VLOOKUP(A3289&amp;C3289&amp;D3289,Sheet2!$A$1:$AX$1496,23,FALSE)</f>
        <v>LocationType.BarRestaurant:0;LocationType.Park:0.05;LocationType.Recreation:0;LocationType.Accommodation:0.95;</v>
      </c>
    </row>
    <row r="3290" spans="1:17" x14ac:dyDescent="0.25">
      <c r="A3290">
        <v>1</v>
      </c>
      <c r="B3290" t="s">
        <v>93</v>
      </c>
      <c r="C3290" t="s">
        <v>17</v>
      </c>
      <c r="D3290" t="s">
        <v>55</v>
      </c>
      <c r="E3290" t="s">
        <v>30</v>
      </c>
      <c r="F3290" t="s">
        <v>26</v>
      </c>
      <c r="H3290" t="s">
        <v>27</v>
      </c>
      <c r="I3290">
        <v>2.5</v>
      </c>
      <c r="J3290">
        <v>0.5</v>
      </c>
      <c r="K3290">
        <v>3</v>
      </c>
      <c r="M3290" t="s">
        <v>24</v>
      </c>
    </row>
    <row r="3291" spans="1:17" x14ac:dyDescent="0.25">
      <c r="A3291">
        <v>1</v>
      </c>
      <c r="B3291" t="s">
        <v>93</v>
      </c>
      <c r="C3291" t="s">
        <v>17</v>
      </c>
      <c r="D3291" t="s">
        <v>55</v>
      </c>
      <c r="E3291" t="s">
        <v>20</v>
      </c>
      <c r="F3291" t="s">
        <v>74</v>
      </c>
      <c r="J3291">
        <v>0.25</v>
      </c>
      <c r="K3291">
        <v>0.33</v>
      </c>
      <c r="M3291" t="s">
        <v>75</v>
      </c>
      <c r="N3291" t="s">
        <v>24</v>
      </c>
      <c r="O3291" t="s">
        <v>21</v>
      </c>
    </row>
    <row r="3292" spans="1:17" x14ac:dyDescent="0.25">
      <c r="A3292">
        <v>1</v>
      </c>
      <c r="B3292" t="s">
        <v>93</v>
      </c>
      <c r="C3292" t="s">
        <v>17</v>
      </c>
      <c r="D3292" t="s">
        <v>55</v>
      </c>
      <c r="E3292" t="s">
        <v>18</v>
      </c>
      <c r="F3292" t="s">
        <v>31</v>
      </c>
      <c r="G3292">
        <v>24</v>
      </c>
      <c r="M3292" t="s">
        <v>21</v>
      </c>
    </row>
    <row r="3293" spans="1:17" x14ac:dyDescent="0.25">
      <c r="A3293">
        <v>1</v>
      </c>
      <c r="B3293" t="s">
        <v>93</v>
      </c>
      <c r="C3293" t="s">
        <v>17</v>
      </c>
      <c r="D3293" t="s">
        <v>53</v>
      </c>
      <c r="E3293" t="s">
        <v>18</v>
      </c>
      <c r="F3293" t="s">
        <v>26</v>
      </c>
      <c r="H3293" t="s">
        <v>27</v>
      </c>
      <c r="I3293">
        <v>6.5</v>
      </c>
      <c r="J3293">
        <v>6</v>
      </c>
      <c r="K3293">
        <v>7</v>
      </c>
      <c r="M3293" t="s">
        <v>21</v>
      </c>
    </row>
    <row r="3294" spans="1:17" x14ac:dyDescent="0.25">
      <c r="A3294">
        <v>1</v>
      </c>
      <c r="B3294" t="s">
        <v>93</v>
      </c>
      <c r="C3294" t="s">
        <v>17</v>
      </c>
      <c r="D3294" t="s">
        <v>53</v>
      </c>
      <c r="E3294" t="s">
        <v>18</v>
      </c>
      <c r="F3294" t="s">
        <v>26</v>
      </c>
      <c r="H3294" t="s">
        <v>19</v>
      </c>
      <c r="J3294">
        <v>3</v>
      </c>
      <c r="K3294">
        <v>4</v>
      </c>
      <c r="M3294" t="s">
        <v>32</v>
      </c>
    </row>
    <row r="3295" spans="1:17" x14ac:dyDescent="0.25">
      <c r="A3295">
        <v>1</v>
      </c>
      <c r="B3295" t="s">
        <v>93</v>
      </c>
      <c r="C3295" t="s">
        <v>17</v>
      </c>
      <c r="D3295" t="s">
        <v>53</v>
      </c>
      <c r="E3295" t="s">
        <v>18</v>
      </c>
      <c r="F3295" t="s">
        <v>26</v>
      </c>
      <c r="H3295" t="s">
        <v>27</v>
      </c>
      <c r="I3295">
        <v>4</v>
      </c>
      <c r="J3295">
        <v>3</v>
      </c>
      <c r="K3295">
        <v>5.5</v>
      </c>
      <c r="M3295" t="s">
        <v>32</v>
      </c>
    </row>
    <row r="3296" spans="1:17" x14ac:dyDescent="0.25">
      <c r="A3296">
        <v>1</v>
      </c>
      <c r="B3296" t="s">
        <v>93</v>
      </c>
      <c r="C3296" t="s">
        <v>17</v>
      </c>
      <c r="D3296" t="s">
        <v>53</v>
      </c>
      <c r="E3296" t="s">
        <v>18</v>
      </c>
      <c r="F3296" t="s">
        <v>26</v>
      </c>
      <c r="H3296" t="s">
        <v>19</v>
      </c>
      <c r="I3296">
        <v>0.54</v>
      </c>
      <c r="J3296">
        <v>0.08</v>
      </c>
      <c r="K3296">
        <v>0.25</v>
      </c>
      <c r="M3296" t="s">
        <v>24</v>
      </c>
    </row>
    <row r="3297" spans="1:17" x14ac:dyDescent="0.25">
      <c r="A3297">
        <v>1</v>
      </c>
      <c r="B3297" t="s">
        <v>93</v>
      </c>
      <c r="C3297" t="s">
        <v>17</v>
      </c>
      <c r="D3297" t="s">
        <v>53</v>
      </c>
      <c r="E3297" t="s">
        <v>20</v>
      </c>
      <c r="F3297" t="s">
        <v>74</v>
      </c>
      <c r="J3297">
        <v>0.25</v>
      </c>
      <c r="K3297">
        <v>0.33</v>
      </c>
      <c r="M3297" t="s">
        <v>75</v>
      </c>
      <c r="N3297" t="s">
        <v>24</v>
      </c>
      <c r="O3297" t="s">
        <v>62</v>
      </c>
      <c r="Q3297" t="str">
        <f>VLOOKUP(A3297&amp;C3297&amp;D3297,Sheet2!$A$1:$AX$1496,11,FALSE)</f>
        <v>LocationType.Retail: 0.084;LocationType.Supermarket: 0.25;LocationType.FoodBeverage: 0.21;LocationType.Mall: 0.056;LocationType.Pharmacy: 0.02;LocationType.Accommodation: 0.38;</v>
      </c>
    </row>
    <row r="3298" spans="1:17" x14ac:dyDescent="0.25">
      <c r="A3298">
        <v>1</v>
      </c>
      <c r="B3298" t="s">
        <v>93</v>
      </c>
      <c r="C3298" t="s">
        <v>17</v>
      </c>
      <c r="D3298" t="s">
        <v>53</v>
      </c>
      <c r="E3298" t="s">
        <v>25</v>
      </c>
      <c r="F3298" t="s">
        <v>26</v>
      </c>
      <c r="H3298" t="s">
        <v>27</v>
      </c>
      <c r="I3298">
        <v>0.54</v>
      </c>
      <c r="J3298">
        <v>0.25</v>
      </c>
      <c r="K3298">
        <v>0.75</v>
      </c>
      <c r="M3298" t="s">
        <v>24</v>
      </c>
    </row>
    <row r="3299" spans="1:17" x14ac:dyDescent="0.25">
      <c r="A3299">
        <v>1</v>
      </c>
      <c r="B3299" t="s">
        <v>93</v>
      </c>
      <c r="C3299" t="s">
        <v>17</v>
      </c>
      <c r="D3299" t="s">
        <v>53</v>
      </c>
      <c r="E3299" t="s">
        <v>20</v>
      </c>
      <c r="F3299" t="s">
        <v>74</v>
      </c>
      <c r="I3299">
        <v>0.54</v>
      </c>
      <c r="J3299">
        <v>0.16</v>
      </c>
      <c r="K3299">
        <v>0.25</v>
      </c>
      <c r="M3299" t="s">
        <v>75</v>
      </c>
      <c r="N3299" t="s">
        <v>24</v>
      </c>
      <c r="O3299" t="s">
        <v>21</v>
      </c>
    </row>
    <row r="3300" spans="1:17" x14ac:dyDescent="0.25">
      <c r="A3300">
        <v>1</v>
      </c>
      <c r="B3300" t="s">
        <v>93</v>
      </c>
      <c r="C3300" t="s">
        <v>17</v>
      </c>
      <c r="D3300" t="s">
        <v>53</v>
      </c>
      <c r="E3300" t="s">
        <v>28</v>
      </c>
      <c r="F3300" t="s">
        <v>26</v>
      </c>
      <c r="H3300" t="s">
        <v>27</v>
      </c>
      <c r="I3300">
        <v>0.75</v>
      </c>
      <c r="J3300">
        <v>0.5</v>
      </c>
      <c r="K3300">
        <v>1</v>
      </c>
      <c r="M3300" t="s">
        <v>21</v>
      </c>
    </row>
    <row r="3301" spans="1:17" x14ac:dyDescent="0.25">
      <c r="A3301">
        <v>1</v>
      </c>
      <c r="B3301" t="s">
        <v>93</v>
      </c>
      <c r="C3301" t="s">
        <v>17</v>
      </c>
      <c r="D3301" t="s">
        <v>53</v>
      </c>
      <c r="E3301" t="s">
        <v>20</v>
      </c>
      <c r="F3301" t="s">
        <v>74</v>
      </c>
      <c r="J3301">
        <v>0.25</v>
      </c>
      <c r="K3301">
        <v>0.33</v>
      </c>
      <c r="M3301" t="s">
        <v>75</v>
      </c>
      <c r="N3301" t="s">
        <v>24</v>
      </c>
      <c r="O3301" t="s">
        <v>29</v>
      </c>
      <c r="P3301">
        <v>2500</v>
      </c>
      <c r="Q3301" t="str">
        <f>VLOOKUP(A3301&amp;C3301&amp;D3301,Sheet2!$A$1:$AX$1496,23,FALSE)</f>
        <v>LocationType.BarRestaurant:0;LocationType.Park:0.05;LocationType.Recreation:0;LocationType.Accommodation:0.95;</v>
      </c>
    </row>
    <row r="3302" spans="1:17" x14ac:dyDescent="0.25">
      <c r="A3302">
        <v>1</v>
      </c>
      <c r="B3302" t="s">
        <v>93</v>
      </c>
      <c r="C3302" t="s">
        <v>17</v>
      </c>
      <c r="D3302" t="s">
        <v>53</v>
      </c>
      <c r="E3302" t="s">
        <v>30</v>
      </c>
      <c r="F3302" t="s">
        <v>26</v>
      </c>
      <c r="H3302" t="s">
        <v>27</v>
      </c>
      <c r="I3302">
        <v>1</v>
      </c>
      <c r="J3302">
        <v>0.5</v>
      </c>
      <c r="K3302">
        <v>1.5</v>
      </c>
      <c r="M3302" t="s">
        <v>24</v>
      </c>
    </row>
    <row r="3303" spans="1:17" x14ac:dyDescent="0.25">
      <c r="A3303">
        <v>1</v>
      </c>
      <c r="B3303" t="s">
        <v>93</v>
      </c>
      <c r="C3303" t="s">
        <v>17</v>
      </c>
      <c r="D3303" t="s">
        <v>53</v>
      </c>
      <c r="E3303" t="s">
        <v>20</v>
      </c>
      <c r="F3303" t="s">
        <v>74</v>
      </c>
      <c r="J3303">
        <v>0.25</v>
      </c>
      <c r="K3303">
        <v>0.33</v>
      </c>
      <c r="M3303" t="s">
        <v>75</v>
      </c>
      <c r="N3303" t="s">
        <v>24</v>
      </c>
      <c r="O3303" t="s">
        <v>21</v>
      </c>
    </row>
    <row r="3304" spans="1:17" x14ac:dyDescent="0.25">
      <c r="A3304">
        <v>1</v>
      </c>
      <c r="B3304" t="s">
        <v>93</v>
      </c>
      <c r="C3304" t="s">
        <v>17</v>
      </c>
      <c r="D3304" t="s">
        <v>53</v>
      </c>
      <c r="E3304" t="s">
        <v>18</v>
      </c>
      <c r="F3304" t="s">
        <v>31</v>
      </c>
      <c r="G3304">
        <v>24</v>
      </c>
      <c r="M3304" t="s">
        <v>21</v>
      </c>
    </row>
    <row r="3305" spans="1:17" x14ac:dyDescent="0.25">
      <c r="A3305">
        <v>1</v>
      </c>
      <c r="B3305" t="s">
        <v>93</v>
      </c>
      <c r="C3305" t="s">
        <v>17</v>
      </c>
      <c r="D3305" t="s">
        <v>59</v>
      </c>
      <c r="E3305" t="s">
        <v>18</v>
      </c>
      <c r="F3305" t="s">
        <v>26</v>
      </c>
      <c r="H3305" t="s">
        <v>19</v>
      </c>
      <c r="J3305">
        <v>8</v>
      </c>
      <c r="K3305">
        <v>9</v>
      </c>
      <c r="M3305" t="s">
        <v>21</v>
      </c>
    </row>
    <row r="3306" spans="1:17" x14ac:dyDescent="0.25">
      <c r="A3306">
        <v>1</v>
      </c>
      <c r="B3306" t="s">
        <v>93</v>
      </c>
      <c r="C3306" t="s">
        <v>17</v>
      </c>
      <c r="D3306" t="s">
        <v>59</v>
      </c>
      <c r="E3306" t="s">
        <v>18</v>
      </c>
      <c r="F3306" t="s">
        <v>26</v>
      </c>
      <c r="H3306" t="s">
        <v>19</v>
      </c>
      <c r="J3306">
        <v>1</v>
      </c>
      <c r="K3306">
        <v>1.5</v>
      </c>
      <c r="M3306" t="s">
        <v>24</v>
      </c>
    </row>
    <row r="3307" spans="1:17" x14ac:dyDescent="0.25">
      <c r="A3307">
        <v>1</v>
      </c>
      <c r="B3307" t="s">
        <v>93</v>
      </c>
      <c r="C3307" t="s">
        <v>17</v>
      </c>
      <c r="D3307" t="s">
        <v>59</v>
      </c>
      <c r="E3307" t="s">
        <v>18</v>
      </c>
      <c r="F3307" t="s">
        <v>26</v>
      </c>
      <c r="H3307" t="s">
        <v>19</v>
      </c>
      <c r="I3307">
        <v>0.54</v>
      </c>
      <c r="J3307">
        <v>0.08</v>
      </c>
      <c r="K3307">
        <v>0.25</v>
      </c>
      <c r="M3307" t="s">
        <v>24</v>
      </c>
    </row>
    <row r="3308" spans="1:17" x14ac:dyDescent="0.25">
      <c r="A3308">
        <v>1</v>
      </c>
      <c r="B3308" t="s">
        <v>93</v>
      </c>
      <c r="C3308" t="s">
        <v>17</v>
      </c>
      <c r="D3308" t="s">
        <v>59</v>
      </c>
      <c r="E3308" t="s">
        <v>20</v>
      </c>
      <c r="F3308" t="s">
        <v>74</v>
      </c>
      <c r="J3308">
        <v>0.25</v>
      </c>
      <c r="K3308">
        <v>0.33</v>
      </c>
      <c r="M3308" t="s">
        <v>75</v>
      </c>
      <c r="N3308" t="s">
        <v>24</v>
      </c>
      <c r="O3308" t="s">
        <v>62</v>
      </c>
      <c r="Q3308" t="str">
        <f>VLOOKUP(A3308&amp;C3308&amp;D3308,Sheet2!$A$1:$AX$1496,11,FALSE)</f>
        <v>LocationType.Retail: 0.14;LocationType.Supermarket: 0.3;LocationType.FoodBeverage: 0.07;LocationType.Mall: 0.035;LocationType.Pharmacy: 0.05;LocationType.Accommodation: 0.405;</v>
      </c>
    </row>
    <row r="3309" spans="1:17" x14ac:dyDescent="0.25">
      <c r="A3309">
        <v>1</v>
      </c>
      <c r="B3309" t="s">
        <v>93</v>
      </c>
      <c r="C3309" t="s">
        <v>17</v>
      </c>
      <c r="D3309" t="s">
        <v>59</v>
      </c>
      <c r="E3309" t="s">
        <v>25</v>
      </c>
      <c r="F3309" t="s">
        <v>26</v>
      </c>
      <c r="H3309" t="s">
        <v>27</v>
      </c>
      <c r="I3309">
        <v>0.54</v>
      </c>
      <c r="J3309">
        <v>0.25</v>
      </c>
      <c r="K3309">
        <v>0.75</v>
      </c>
      <c r="M3309" t="s">
        <v>24</v>
      </c>
    </row>
    <row r="3310" spans="1:17" x14ac:dyDescent="0.25">
      <c r="A3310">
        <v>1</v>
      </c>
      <c r="B3310" t="s">
        <v>93</v>
      </c>
      <c r="C3310" t="s">
        <v>17</v>
      </c>
      <c r="D3310" t="s">
        <v>59</v>
      </c>
      <c r="E3310" t="s">
        <v>20</v>
      </c>
      <c r="F3310" t="s">
        <v>74</v>
      </c>
      <c r="J3310">
        <v>0.25</v>
      </c>
      <c r="K3310">
        <v>0.33</v>
      </c>
      <c r="M3310" t="s">
        <v>75</v>
      </c>
      <c r="N3310" t="s">
        <v>24</v>
      </c>
      <c r="O3310" t="s">
        <v>21</v>
      </c>
    </row>
    <row r="3311" spans="1:17" x14ac:dyDescent="0.25">
      <c r="A3311">
        <v>1</v>
      </c>
      <c r="B3311" t="s">
        <v>93</v>
      </c>
      <c r="C3311" t="s">
        <v>17</v>
      </c>
      <c r="D3311" t="s">
        <v>59</v>
      </c>
      <c r="E3311" t="s">
        <v>28</v>
      </c>
      <c r="F3311" t="s">
        <v>26</v>
      </c>
      <c r="H3311" t="s">
        <v>27</v>
      </c>
      <c r="I3311">
        <v>1</v>
      </c>
      <c r="J3311">
        <v>0.5</v>
      </c>
      <c r="K3311">
        <v>2</v>
      </c>
      <c r="M3311" t="s">
        <v>21</v>
      </c>
    </row>
    <row r="3312" spans="1:17" x14ac:dyDescent="0.25">
      <c r="A3312">
        <v>1</v>
      </c>
      <c r="B3312" t="s">
        <v>93</v>
      </c>
      <c r="C3312" t="s">
        <v>17</v>
      </c>
      <c r="D3312" t="s">
        <v>59</v>
      </c>
      <c r="E3312" t="s">
        <v>20</v>
      </c>
      <c r="F3312" t="s">
        <v>74</v>
      </c>
      <c r="J3312">
        <v>0.25</v>
      </c>
      <c r="K3312">
        <v>0.33</v>
      </c>
      <c r="M3312" t="s">
        <v>75</v>
      </c>
      <c r="N3312" t="s">
        <v>24</v>
      </c>
      <c r="O3312" t="s">
        <v>29</v>
      </c>
      <c r="P3312">
        <v>2500</v>
      </c>
      <c r="Q3312" t="str">
        <f>VLOOKUP(A3312&amp;C3312&amp;D3312,Sheet2!$A$1:$AX$1496,23,FALSE)</f>
        <v>LocationType.BarRestaurant:0;LocationType.Park:0.05;LocationType.Recreation:0;LocationType.Accommodation:0.95;</v>
      </c>
    </row>
    <row r="3313" spans="1:17" x14ac:dyDescent="0.25">
      <c r="A3313">
        <v>1</v>
      </c>
      <c r="B3313" t="s">
        <v>93</v>
      </c>
      <c r="C3313" t="s">
        <v>17</v>
      </c>
      <c r="D3313" t="s">
        <v>59</v>
      </c>
      <c r="E3313" t="s">
        <v>30</v>
      </c>
      <c r="F3313" t="s">
        <v>26</v>
      </c>
      <c r="H3313" t="s">
        <v>19</v>
      </c>
      <c r="J3313">
        <v>3</v>
      </c>
      <c r="K3313">
        <v>4</v>
      </c>
      <c r="M3313" t="s">
        <v>24</v>
      </c>
    </row>
    <row r="3314" spans="1:17" x14ac:dyDescent="0.25">
      <c r="A3314">
        <v>1</v>
      </c>
      <c r="B3314" t="s">
        <v>93</v>
      </c>
      <c r="C3314" t="s">
        <v>17</v>
      </c>
      <c r="D3314" t="s">
        <v>59</v>
      </c>
      <c r="E3314" t="s">
        <v>20</v>
      </c>
      <c r="F3314" t="s">
        <v>74</v>
      </c>
      <c r="J3314">
        <v>0.25</v>
      </c>
      <c r="K3314">
        <v>0.33</v>
      </c>
      <c r="M3314" t="s">
        <v>75</v>
      </c>
      <c r="N3314" t="s">
        <v>24</v>
      </c>
      <c r="O3314" t="s">
        <v>21</v>
      </c>
    </row>
    <row r="3315" spans="1:17" x14ac:dyDescent="0.25">
      <c r="A3315">
        <v>1</v>
      </c>
      <c r="B3315" t="s">
        <v>93</v>
      </c>
      <c r="C3315" t="s">
        <v>17</v>
      </c>
      <c r="D3315" t="s">
        <v>59</v>
      </c>
      <c r="E3315" t="s">
        <v>18</v>
      </c>
      <c r="F3315" t="s">
        <v>31</v>
      </c>
      <c r="G3315">
        <v>24</v>
      </c>
      <c r="M3315" t="s">
        <v>21</v>
      </c>
    </row>
    <row r="3316" spans="1:17" x14ac:dyDescent="0.25">
      <c r="A3316">
        <v>1</v>
      </c>
      <c r="B3316" t="s">
        <v>93</v>
      </c>
      <c r="C3316" t="s">
        <v>17</v>
      </c>
      <c r="D3316" t="s">
        <v>52</v>
      </c>
      <c r="E3316" t="s">
        <v>18</v>
      </c>
      <c r="F3316" t="s">
        <v>26</v>
      </c>
      <c r="H3316" t="s">
        <v>19</v>
      </c>
      <c r="J3316">
        <v>8</v>
      </c>
      <c r="K3316">
        <v>9</v>
      </c>
      <c r="M3316" t="s">
        <v>21</v>
      </c>
    </row>
    <row r="3317" spans="1:17" x14ac:dyDescent="0.25">
      <c r="A3317">
        <v>1</v>
      </c>
      <c r="B3317" t="s">
        <v>93</v>
      </c>
      <c r="C3317" t="s">
        <v>17</v>
      </c>
      <c r="D3317" t="s">
        <v>52</v>
      </c>
      <c r="E3317" t="s">
        <v>28</v>
      </c>
      <c r="F3317" t="s">
        <v>26</v>
      </c>
      <c r="H3317" t="s">
        <v>27</v>
      </c>
      <c r="I3317">
        <v>1</v>
      </c>
      <c r="J3317">
        <v>0.5</v>
      </c>
      <c r="K3317">
        <v>2</v>
      </c>
      <c r="M3317" t="s">
        <v>21</v>
      </c>
    </row>
    <row r="3318" spans="1:17" x14ac:dyDescent="0.25">
      <c r="A3318">
        <v>1</v>
      </c>
      <c r="B3318" t="s">
        <v>93</v>
      </c>
      <c r="C3318" t="s">
        <v>17</v>
      </c>
      <c r="D3318" t="s">
        <v>52</v>
      </c>
      <c r="E3318" t="s">
        <v>20</v>
      </c>
      <c r="F3318" t="s">
        <v>74</v>
      </c>
      <c r="J3318">
        <v>0.25</v>
      </c>
      <c r="K3318">
        <v>0.33</v>
      </c>
      <c r="M3318" t="s">
        <v>75</v>
      </c>
      <c r="N3318" t="s">
        <v>24</v>
      </c>
      <c r="O3318" t="s">
        <v>29</v>
      </c>
      <c r="P3318">
        <v>2500</v>
      </c>
      <c r="Q3318" t="str">
        <f>VLOOKUP(A3318&amp;C3318&amp;D3318,Sheet2!$A$1:$AX$1496,23,FALSE)</f>
        <v>LocationType.BarRestaurant:0;LocationType.Park:0.05;LocationType.Recreation:0;LocationType.Accommodation:0.95;</v>
      </c>
    </row>
    <row r="3319" spans="1:17" x14ac:dyDescent="0.25">
      <c r="A3319">
        <v>1</v>
      </c>
      <c r="B3319" t="s">
        <v>93</v>
      </c>
      <c r="C3319" t="s">
        <v>17</v>
      </c>
      <c r="D3319" t="s">
        <v>52</v>
      </c>
      <c r="E3319" t="s">
        <v>30</v>
      </c>
      <c r="F3319" t="s">
        <v>26</v>
      </c>
      <c r="H3319" t="s">
        <v>27</v>
      </c>
      <c r="I3319">
        <v>2</v>
      </c>
      <c r="J3319">
        <v>1.5</v>
      </c>
      <c r="K3319">
        <v>3</v>
      </c>
      <c r="M3319" t="s">
        <v>24</v>
      </c>
    </row>
    <row r="3320" spans="1:17" x14ac:dyDescent="0.25">
      <c r="A3320">
        <v>1</v>
      </c>
      <c r="B3320" t="s">
        <v>93</v>
      </c>
      <c r="C3320" t="s">
        <v>17</v>
      </c>
      <c r="D3320" t="s">
        <v>52</v>
      </c>
      <c r="E3320" t="s">
        <v>20</v>
      </c>
      <c r="F3320" t="s">
        <v>74</v>
      </c>
      <c r="J3320">
        <v>0.25</v>
      </c>
      <c r="K3320">
        <v>0.33</v>
      </c>
      <c r="M3320" t="s">
        <v>75</v>
      </c>
      <c r="N3320" t="s">
        <v>24</v>
      </c>
      <c r="O3320" t="s">
        <v>21</v>
      </c>
    </row>
    <row r="3321" spans="1:17" x14ac:dyDescent="0.25">
      <c r="A3321">
        <v>1</v>
      </c>
      <c r="B3321" t="s">
        <v>93</v>
      </c>
      <c r="C3321" t="s">
        <v>17</v>
      </c>
      <c r="D3321" t="s">
        <v>52</v>
      </c>
      <c r="E3321" t="s">
        <v>18</v>
      </c>
      <c r="F3321" t="s">
        <v>31</v>
      </c>
      <c r="G3321">
        <v>24</v>
      </c>
      <c r="M3321" t="s">
        <v>21</v>
      </c>
    </row>
    <row r="3322" spans="1:17" x14ac:dyDescent="0.25">
      <c r="A3322">
        <v>1</v>
      </c>
      <c r="B3322" t="s">
        <v>93</v>
      </c>
      <c r="C3322" t="s">
        <v>17</v>
      </c>
      <c r="D3322" t="s">
        <v>56</v>
      </c>
      <c r="E3322" t="s">
        <v>18</v>
      </c>
      <c r="F3322" t="s">
        <v>26</v>
      </c>
      <c r="H3322" t="s">
        <v>27</v>
      </c>
      <c r="I3322">
        <v>7.5</v>
      </c>
      <c r="J3322">
        <v>6</v>
      </c>
      <c r="K3322">
        <v>8</v>
      </c>
      <c r="M3322" t="s">
        <v>21</v>
      </c>
    </row>
    <row r="3323" spans="1:17" x14ac:dyDescent="0.25">
      <c r="A3323">
        <v>1</v>
      </c>
      <c r="B3323" t="s">
        <v>93</v>
      </c>
      <c r="C3323" t="s">
        <v>17</v>
      </c>
      <c r="D3323" t="s">
        <v>56</v>
      </c>
      <c r="E3323" t="s">
        <v>18</v>
      </c>
      <c r="F3323" t="s">
        <v>26</v>
      </c>
      <c r="H3323" t="s">
        <v>19</v>
      </c>
      <c r="J3323">
        <v>6</v>
      </c>
      <c r="K3323">
        <v>8</v>
      </c>
      <c r="M3323" t="s">
        <v>24</v>
      </c>
    </row>
    <row r="3324" spans="1:17" x14ac:dyDescent="0.25">
      <c r="A3324">
        <v>1</v>
      </c>
      <c r="B3324" t="s">
        <v>93</v>
      </c>
      <c r="C3324" t="s">
        <v>17</v>
      </c>
      <c r="D3324" t="s">
        <v>56</v>
      </c>
      <c r="E3324" t="s">
        <v>30</v>
      </c>
      <c r="F3324" t="s">
        <v>26</v>
      </c>
      <c r="H3324" t="s">
        <v>19</v>
      </c>
      <c r="J3324">
        <v>1</v>
      </c>
      <c r="K3324">
        <v>2</v>
      </c>
      <c r="M3324" t="s">
        <v>24</v>
      </c>
    </row>
    <row r="3325" spans="1:17" x14ac:dyDescent="0.25">
      <c r="A3325">
        <v>1</v>
      </c>
      <c r="B3325" t="s">
        <v>93</v>
      </c>
      <c r="C3325" t="s">
        <v>17</v>
      </c>
      <c r="D3325" t="s">
        <v>56</v>
      </c>
      <c r="E3325" t="s">
        <v>20</v>
      </c>
      <c r="F3325" t="s">
        <v>74</v>
      </c>
      <c r="J3325">
        <v>0.25</v>
      </c>
      <c r="K3325">
        <v>0.33</v>
      </c>
      <c r="M3325" t="s">
        <v>75</v>
      </c>
      <c r="N3325" t="s">
        <v>24</v>
      </c>
      <c r="O3325" t="s">
        <v>21</v>
      </c>
      <c r="P3325">
        <v>1000</v>
      </c>
    </row>
    <row r="3326" spans="1:17" x14ac:dyDescent="0.25">
      <c r="A3326">
        <v>1</v>
      </c>
      <c r="B3326" t="s">
        <v>93</v>
      </c>
      <c r="C3326" t="s">
        <v>17</v>
      </c>
      <c r="D3326" t="s">
        <v>56</v>
      </c>
      <c r="E3326" t="s">
        <v>28</v>
      </c>
      <c r="F3326" t="s">
        <v>26</v>
      </c>
      <c r="H3326" t="s">
        <v>27</v>
      </c>
      <c r="I3326">
        <v>0.75</v>
      </c>
      <c r="J3326">
        <v>0.5</v>
      </c>
      <c r="K3326">
        <v>1</v>
      </c>
      <c r="M3326" t="s">
        <v>21</v>
      </c>
    </row>
    <row r="3327" spans="1:17" x14ac:dyDescent="0.25">
      <c r="A3327">
        <v>1</v>
      </c>
      <c r="B3327" t="s">
        <v>93</v>
      </c>
      <c r="C3327" t="s">
        <v>17</v>
      </c>
      <c r="D3327" t="s">
        <v>56</v>
      </c>
      <c r="E3327" t="s">
        <v>20</v>
      </c>
      <c r="F3327" t="s">
        <v>74</v>
      </c>
      <c r="J3327">
        <v>0.25</v>
      </c>
      <c r="K3327">
        <v>0.33</v>
      </c>
      <c r="M3327" t="s">
        <v>75</v>
      </c>
      <c r="N3327" t="s">
        <v>24</v>
      </c>
      <c r="O3327" t="s">
        <v>21</v>
      </c>
    </row>
    <row r="3328" spans="1:17" x14ac:dyDescent="0.25">
      <c r="A3328">
        <v>1</v>
      </c>
      <c r="B3328" t="s">
        <v>93</v>
      </c>
      <c r="C3328" t="s">
        <v>17</v>
      </c>
      <c r="D3328" t="s">
        <v>56</v>
      </c>
      <c r="E3328" t="s">
        <v>18</v>
      </c>
      <c r="F3328" t="s">
        <v>31</v>
      </c>
      <c r="G3328">
        <v>24</v>
      </c>
      <c r="M3328" t="s">
        <v>21</v>
      </c>
    </row>
    <row r="3329" spans="1:17" x14ac:dyDescent="0.25">
      <c r="A3329">
        <v>1</v>
      </c>
      <c r="B3329" t="s">
        <v>93</v>
      </c>
      <c r="C3329" t="s">
        <v>36</v>
      </c>
      <c r="D3329" t="s">
        <v>55</v>
      </c>
      <c r="E3329" t="s">
        <v>18</v>
      </c>
      <c r="F3329" t="s">
        <v>26</v>
      </c>
      <c r="H3329" t="s">
        <v>19</v>
      </c>
      <c r="J3329">
        <v>12</v>
      </c>
      <c r="K3329">
        <v>14</v>
      </c>
      <c r="M3329" t="s">
        <v>21</v>
      </c>
    </row>
    <row r="3330" spans="1:17" x14ac:dyDescent="0.25">
      <c r="A3330">
        <v>1</v>
      </c>
      <c r="B3330" t="s">
        <v>93</v>
      </c>
      <c r="C3330" t="s">
        <v>36</v>
      </c>
      <c r="D3330" t="s">
        <v>55</v>
      </c>
      <c r="E3330" t="s">
        <v>34</v>
      </c>
      <c r="F3330" t="s">
        <v>26</v>
      </c>
      <c r="H3330" t="s">
        <v>19</v>
      </c>
      <c r="J3330">
        <v>1</v>
      </c>
      <c r="K3330">
        <v>2</v>
      </c>
      <c r="M3330" t="s">
        <v>24</v>
      </c>
    </row>
    <row r="3331" spans="1:17" x14ac:dyDescent="0.25">
      <c r="A3331">
        <v>1</v>
      </c>
      <c r="B3331" t="s">
        <v>93</v>
      </c>
      <c r="C3331" t="s">
        <v>36</v>
      </c>
      <c r="D3331" t="s">
        <v>55</v>
      </c>
      <c r="E3331" t="s">
        <v>20</v>
      </c>
      <c r="F3331" t="s">
        <v>74</v>
      </c>
      <c r="J3331">
        <v>0.25</v>
      </c>
      <c r="K3331">
        <v>0.33</v>
      </c>
      <c r="M3331" t="s">
        <v>75</v>
      </c>
      <c r="N3331" t="s">
        <v>24</v>
      </c>
      <c r="O3331" t="s">
        <v>29</v>
      </c>
      <c r="P3331">
        <v>2500</v>
      </c>
      <c r="Q3331" t="str">
        <f>VLOOKUP(A3331&amp;C3331&amp;D3331,Sheet2!$A$1:$AX$1496,23,FALSE)</f>
        <v>LocationType.BarRestaurant:0;LocationType.Park:0.1;LocationType.Recreation:0;LocationType.Accommodation:0.9;</v>
      </c>
    </row>
    <row r="3332" spans="1:17" x14ac:dyDescent="0.25">
      <c r="A3332">
        <v>1</v>
      </c>
      <c r="B3332" t="s">
        <v>93</v>
      </c>
      <c r="C3332" t="s">
        <v>36</v>
      </c>
      <c r="D3332" t="s">
        <v>55</v>
      </c>
      <c r="E3332" t="s">
        <v>30</v>
      </c>
      <c r="F3332" t="s">
        <v>26</v>
      </c>
      <c r="H3332" t="s">
        <v>27</v>
      </c>
      <c r="I3332">
        <v>2.5</v>
      </c>
      <c r="J3332">
        <v>0.5</v>
      </c>
      <c r="K3332">
        <v>4</v>
      </c>
      <c r="M3332" t="s">
        <v>24</v>
      </c>
    </row>
    <row r="3333" spans="1:17" x14ac:dyDescent="0.25">
      <c r="A3333">
        <v>1</v>
      </c>
      <c r="B3333" t="s">
        <v>93</v>
      </c>
      <c r="C3333" t="s">
        <v>36</v>
      </c>
      <c r="D3333" t="s">
        <v>55</v>
      </c>
      <c r="E3333" t="s">
        <v>20</v>
      </c>
      <c r="F3333" t="s">
        <v>74</v>
      </c>
      <c r="J3333">
        <v>0.25</v>
      </c>
      <c r="K3333">
        <v>0.33</v>
      </c>
      <c r="M3333" t="s">
        <v>75</v>
      </c>
      <c r="N3333" t="s">
        <v>24</v>
      </c>
      <c r="O3333" t="s">
        <v>21</v>
      </c>
    </row>
    <row r="3334" spans="1:17" x14ac:dyDescent="0.25">
      <c r="A3334">
        <v>1</v>
      </c>
      <c r="B3334" t="s">
        <v>93</v>
      </c>
      <c r="C3334" t="s">
        <v>36</v>
      </c>
      <c r="D3334" t="s">
        <v>55</v>
      </c>
      <c r="E3334" t="s">
        <v>18</v>
      </c>
      <c r="F3334" t="s">
        <v>31</v>
      </c>
      <c r="G3334">
        <v>24</v>
      </c>
      <c r="M3334" t="s">
        <v>21</v>
      </c>
    </row>
    <row r="3335" spans="1:17" x14ac:dyDescent="0.25">
      <c r="A3335">
        <v>1</v>
      </c>
      <c r="B3335" t="s">
        <v>93</v>
      </c>
      <c r="C3335" t="s">
        <v>36</v>
      </c>
      <c r="D3335" t="s">
        <v>59</v>
      </c>
      <c r="E3335" t="s">
        <v>18</v>
      </c>
      <c r="F3335" t="s">
        <v>26</v>
      </c>
      <c r="H3335" t="s">
        <v>19</v>
      </c>
      <c r="J3335">
        <v>8</v>
      </c>
      <c r="K3335">
        <v>10</v>
      </c>
      <c r="M3335" t="s">
        <v>21</v>
      </c>
    </row>
    <row r="3336" spans="1:17" x14ac:dyDescent="0.25">
      <c r="A3336">
        <v>1</v>
      </c>
      <c r="B3336" t="s">
        <v>93</v>
      </c>
      <c r="C3336" t="s">
        <v>36</v>
      </c>
      <c r="D3336" t="s">
        <v>59</v>
      </c>
      <c r="E3336" t="s">
        <v>20</v>
      </c>
      <c r="F3336" t="s">
        <v>74</v>
      </c>
      <c r="J3336">
        <v>0.25</v>
      </c>
      <c r="K3336">
        <v>0.33</v>
      </c>
      <c r="M3336" t="s">
        <v>75</v>
      </c>
      <c r="N3336" t="s">
        <v>21</v>
      </c>
      <c r="O3336" t="s">
        <v>62</v>
      </c>
      <c r="Q3336" t="str">
        <f>VLOOKUP(A3336&amp;C3336&amp;D3336,Sheet2!$A$1:$AX$1496,11,FALSE)</f>
        <v>LocationType.Retail: 0.04;LocationType.Supermarket: 0.2;LocationType.FoodBeverage: 0.32;LocationType.Mall: 0.16;LocationType.Pharmacy: 0.05;LocationType.Accommodation: 0.23;</v>
      </c>
    </row>
    <row r="3337" spans="1:17" x14ac:dyDescent="0.25">
      <c r="A3337">
        <v>1</v>
      </c>
      <c r="B3337" t="s">
        <v>93</v>
      </c>
      <c r="C3337" t="s">
        <v>36</v>
      </c>
      <c r="D3337" t="s">
        <v>59</v>
      </c>
      <c r="E3337" t="s">
        <v>25</v>
      </c>
      <c r="F3337" t="s">
        <v>26</v>
      </c>
      <c r="H3337" t="s">
        <v>27</v>
      </c>
      <c r="I3337">
        <v>0.54</v>
      </c>
      <c r="J3337">
        <v>0.25</v>
      </c>
      <c r="K3337">
        <v>0.75</v>
      </c>
      <c r="M3337" t="s">
        <v>24</v>
      </c>
    </row>
    <row r="3338" spans="1:17" x14ac:dyDescent="0.25">
      <c r="A3338">
        <v>1</v>
      </c>
      <c r="B3338" t="s">
        <v>93</v>
      </c>
      <c r="C3338" t="s">
        <v>36</v>
      </c>
      <c r="D3338" t="s">
        <v>59</v>
      </c>
      <c r="E3338" t="s">
        <v>18</v>
      </c>
      <c r="F3338" t="s">
        <v>26</v>
      </c>
      <c r="H3338" t="s">
        <v>19</v>
      </c>
      <c r="J3338">
        <v>0.75</v>
      </c>
      <c r="K3338">
        <v>1</v>
      </c>
      <c r="M3338" t="s">
        <v>24</v>
      </c>
    </row>
    <row r="3339" spans="1:17" x14ac:dyDescent="0.25">
      <c r="A3339">
        <v>1</v>
      </c>
      <c r="B3339" t="s">
        <v>93</v>
      </c>
      <c r="C3339" t="s">
        <v>36</v>
      </c>
      <c r="D3339" t="s">
        <v>59</v>
      </c>
      <c r="E3339" t="s">
        <v>28</v>
      </c>
      <c r="F3339" t="s">
        <v>26</v>
      </c>
      <c r="H3339" t="s">
        <v>27</v>
      </c>
      <c r="I3339">
        <v>1</v>
      </c>
      <c r="J3339">
        <v>0.5</v>
      </c>
      <c r="K3339">
        <v>2</v>
      </c>
      <c r="M3339" t="s">
        <v>21</v>
      </c>
    </row>
    <row r="3340" spans="1:17" x14ac:dyDescent="0.25">
      <c r="A3340">
        <v>1</v>
      </c>
      <c r="B3340" t="s">
        <v>93</v>
      </c>
      <c r="C3340" t="s">
        <v>36</v>
      </c>
      <c r="D3340" t="s">
        <v>59</v>
      </c>
      <c r="E3340" t="s">
        <v>20</v>
      </c>
      <c r="F3340" t="s">
        <v>74</v>
      </c>
      <c r="J3340">
        <v>0.25</v>
      </c>
      <c r="K3340">
        <v>0.33</v>
      </c>
      <c r="M3340" t="s">
        <v>75</v>
      </c>
      <c r="N3340" t="s">
        <v>24</v>
      </c>
      <c r="O3340" t="s">
        <v>29</v>
      </c>
      <c r="P3340">
        <v>2500</v>
      </c>
      <c r="Q3340" t="str">
        <f>VLOOKUP(A3340&amp;C3340&amp;D3340,Sheet2!$A$1:$AX$1496,23,FALSE)</f>
        <v>LocationType.BarRestaurant:0;LocationType.Park:0.15;LocationType.Recreation:0;LocationType.Accommodation:0.85;</v>
      </c>
    </row>
    <row r="3341" spans="1:17" x14ac:dyDescent="0.25">
      <c r="A3341">
        <v>1</v>
      </c>
      <c r="B3341" t="s">
        <v>93</v>
      </c>
      <c r="C3341" t="s">
        <v>36</v>
      </c>
      <c r="D3341" t="s">
        <v>59</v>
      </c>
      <c r="E3341" t="s">
        <v>30</v>
      </c>
      <c r="F3341" t="s">
        <v>26</v>
      </c>
      <c r="H3341" t="s">
        <v>19</v>
      </c>
      <c r="J3341">
        <v>5</v>
      </c>
      <c r="K3341">
        <v>6</v>
      </c>
      <c r="M3341" t="s">
        <v>24</v>
      </c>
    </row>
    <row r="3342" spans="1:17" x14ac:dyDescent="0.25">
      <c r="A3342">
        <v>1</v>
      </c>
      <c r="B3342" t="s">
        <v>93</v>
      </c>
      <c r="C3342" t="s">
        <v>36</v>
      </c>
      <c r="D3342" t="s">
        <v>59</v>
      </c>
      <c r="E3342" t="s">
        <v>20</v>
      </c>
      <c r="F3342" t="s">
        <v>74</v>
      </c>
      <c r="J3342">
        <v>0.25</v>
      </c>
      <c r="K3342">
        <v>0.33</v>
      </c>
      <c r="M3342" t="s">
        <v>75</v>
      </c>
      <c r="N3342" t="s">
        <v>24</v>
      </c>
      <c r="O3342" t="s">
        <v>21</v>
      </c>
    </row>
    <row r="3343" spans="1:17" x14ac:dyDescent="0.25">
      <c r="A3343">
        <v>1</v>
      </c>
      <c r="B3343" t="s">
        <v>93</v>
      </c>
      <c r="C3343" t="s">
        <v>36</v>
      </c>
      <c r="D3343" t="s">
        <v>59</v>
      </c>
      <c r="E3343" t="s">
        <v>18</v>
      </c>
      <c r="F3343" t="s">
        <v>31</v>
      </c>
      <c r="G3343">
        <v>24</v>
      </c>
      <c r="M3343" t="s">
        <v>21</v>
      </c>
    </row>
    <row r="3344" spans="1:17" x14ac:dyDescent="0.25">
      <c r="A3344">
        <v>1</v>
      </c>
      <c r="B3344" t="s">
        <v>93</v>
      </c>
      <c r="C3344" t="s">
        <v>36</v>
      </c>
      <c r="D3344" t="s">
        <v>53</v>
      </c>
      <c r="E3344" t="s">
        <v>18</v>
      </c>
      <c r="F3344" t="s">
        <v>26</v>
      </c>
      <c r="H3344" t="s">
        <v>19</v>
      </c>
      <c r="J3344">
        <v>8</v>
      </c>
      <c r="K3344">
        <v>11</v>
      </c>
      <c r="M3344" t="s">
        <v>21</v>
      </c>
    </row>
    <row r="3345" spans="1:17" x14ac:dyDescent="0.25">
      <c r="A3345">
        <v>1</v>
      </c>
      <c r="B3345" t="s">
        <v>93</v>
      </c>
      <c r="C3345" t="s">
        <v>36</v>
      </c>
      <c r="D3345" t="s">
        <v>53</v>
      </c>
      <c r="E3345" t="s">
        <v>20</v>
      </c>
      <c r="F3345" t="s">
        <v>74</v>
      </c>
      <c r="J3345">
        <v>0.25</v>
      </c>
      <c r="K3345">
        <v>0.33</v>
      </c>
      <c r="M3345" t="s">
        <v>75</v>
      </c>
      <c r="N3345" t="s">
        <v>21</v>
      </c>
      <c r="O3345" t="s">
        <v>62</v>
      </c>
      <c r="Q3345" t="str">
        <f>VLOOKUP(A3345&amp;C3345&amp;D3345,Sheet2!$A$1:$AX$1496,11,FALSE)</f>
        <v>LocationType.Retail: 0.18;LocationType.Supermarket: 0.3;LocationType.FoodBeverage: 0.072;LocationType.Mall: 0.198;LocationType.Pharmacy: 0.02;LocationType.Accommodation: 0.23;</v>
      </c>
    </row>
    <row r="3346" spans="1:17" x14ac:dyDescent="0.25">
      <c r="A3346">
        <v>1</v>
      </c>
      <c r="B3346" t="s">
        <v>93</v>
      </c>
      <c r="C3346" t="s">
        <v>36</v>
      </c>
      <c r="D3346" t="s">
        <v>53</v>
      </c>
      <c r="E3346" t="s">
        <v>25</v>
      </c>
      <c r="F3346" t="s">
        <v>26</v>
      </c>
      <c r="H3346" t="s">
        <v>27</v>
      </c>
      <c r="I3346">
        <v>0.75</v>
      </c>
      <c r="J3346">
        <v>0.5</v>
      </c>
      <c r="K3346">
        <v>1</v>
      </c>
      <c r="M3346" t="s">
        <v>24</v>
      </c>
    </row>
    <row r="3347" spans="1:17" x14ac:dyDescent="0.25">
      <c r="A3347">
        <v>1</v>
      </c>
      <c r="B3347" t="s">
        <v>93</v>
      </c>
      <c r="C3347" t="s">
        <v>36</v>
      </c>
      <c r="D3347" t="s">
        <v>53</v>
      </c>
      <c r="E3347" t="s">
        <v>20</v>
      </c>
      <c r="F3347" t="s">
        <v>74</v>
      </c>
      <c r="J3347">
        <v>0.25</v>
      </c>
      <c r="K3347">
        <v>0.33</v>
      </c>
      <c r="M3347" t="s">
        <v>75</v>
      </c>
      <c r="N3347" t="s">
        <v>24</v>
      </c>
      <c r="O3347" t="s">
        <v>21</v>
      </c>
    </row>
    <row r="3348" spans="1:17" x14ac:dyDescent="0.25">
      <c r="A3348">
        <v>1</v>
      </c>
      <c r="B3348" t="s">
        <v>93</v>
      </c>
      <c r="C3348" t="s">
        <v>36</v>
      </c>
      <c r="D3348" t="s">
        <v>53</v>
      </c>
      <c r="E3348" t="s">
        <v>28</v>
      </c>
      <c r="F3348" t="s">
        <v>26</v>
      </c>
      <c r="H3348" t="s">
        <v>27</v>
      </c>
      <c r="I3348">
        <v>1</v>
      </c>
      <c r="J3348">
        <v>0.5</v>
      </c>
      <c r="K3348">
        <v>2</v>
      </c>
      <c r="M3348" t="s">
        <v>21</v>
      </c>
    </row>
    <row r="3349" spans="1:17" x14ac:dyDescent="0.25">
      <c r="A3349">
        <v>1</v>
      </c>
      <c r="B3349" t="s">
        <v>93</v>
      </c>
      <c r="C3349" t="s">
        <v>36</v>
      </c>
      <c r="D3349" t="s">
        <v>53</v>
      </c>
      <c r="E3349" t="s">
        <v>20</v>
      </c>
      <c r="F3349" t="s">
        <v>74</v>
      </c>
      <c r="J3349">
        <v>0.25</v>
      </c>
      <c r="K3349">
        <v>0.33</v>
      </c>
      <c r="M3349" t="s">
        <v>75</v>
      </c>
      <c r="N3349" t="s">
        <v>24</v>
      </c>
      <c r="O3349" t="s">
        <v>29</v>
      </c>
      <c r="P3349">
        <v>2500</v>
      </c>
      <c r="Q3349" t="str">
        <f>VLOOKUP(A3349&amp;C3349&amp;D3349,Sheet2!$A$1:$AX$1496,23,FALSE)</f>
        <v>LocationType.BarRestaurant:0;LocationType.Park:0.1;LocationType.Recreation:0;LocationType.Accommodation:0.9;</v>
      </c>
    </row>
    <row r="3350" spans="1:17" x14ac:dyDescent="0.25">
      <c r="A3350">
        <v>1</v>
      </c>
      <c r="B3350" t="s">
        <v>93</v>
      </c>
      <c r="C3350" t="s">
        <v>36</v>
      </c>
      <c r="D3350" t="s">
        <v>53</v>
      </c>
      <c r="E3350" t="s">
        <v>30</v>
      </c>
      <c r="F3350" t="s">
        <v>26</v>
      </c>
      <c r="H3350" t="s">
        <v>27</v>
      </c>
      <c r="I3350">
        <v>4</v>
      </c>
      <c r="J3350">
        <v>3</v>
      </c>
      <c r="K3350">
        <v>5</v>
      </c>
      <c r="M3350" t="s">
        <v>24</v>
      </c>
    </row>
    <row r="3351" spans="1:17" x14ac:dyDescent="0.25">
      <c r="A3351">
        <v>1</v>
      </c>
      <c r="B3351" t="s">
        <v>93</v>
      </c>
      <c r="C3351" t="s">
        <v>36</v>
      </c>
      <c r="D3351" t="s">
        <v>53</v>
      </c>
      <c r="E3351" t="s">
        <v>20</v>
      </c>
      <c r="F3351" t="s">
        <v>74</v>
      </c>
      <c r="J3351">
        <v>0.25</v>
      </c>
      <c r="K3351">
        <v>0.33</v>
      </c>
      <c r="M3351" t="s">
        <v>75</v>
      </c>
      <c r="N3351" t="s">
        <v>24</v>
      </c>
      <c r="O3351" t="s">
        <v>21</v>
      </c>
    </row>
    <row r="3352" spans="1:17" x14ac:dyDescent="0.25">
      <c r="A3352">
        <v>1</v>
      </c>
      <c r="B3352" t="s">
        <v>93</v>
      </c>
      <c r="C3352" t="s">
        <v>36</v>
      </c>
      <c r="D3352" t="s">
        <v>53</v>
      </c>
      <c r="E3352" t="s">
        <v>18</v>
      </c>
      <c r="F3352" t="s">
        <v>31</v>
      </c>
      <c r="G3352">
        <v>24</v>
      </c>
      <c r="M3352" t="s">
        <v>21</v>
      </c>
    </row>
    <row r="3353" spans="1:17" x14ac:dyDescent="0.25">
      <c r="A3353">
        <v>1</v>
      </c>
      <c r="B3353" t="s">
        <v>93</v>
      </c>
      <c r="C3353" t="s">
        <v>36</v>
      </c>
      <c r="D3353" t="s">
        <v>56</v>
      </c>
      <c r="E3353" t="s">
        <v>18</v>
      </c>
      <c r="F3353" t="s">
        <v>26</v>
      </c>
      <c r="H3353" t="s">
        <v>19</v>
      </c>
      <c r="J3353">
        <v>8</v>
      </c>
      <c r="K3353">
        <v>10</v>
      </c>
      <c r="M3353" t="s">
        <v>21</v>
      </c>
    </row>
    <row r="3354" spans="1:17" x14ac:dyDescent="0.25">
      <c r="A3354">
        <v>1</v>
      </c>
      <c r="B3354" t="s">
        <v>93</v>
      </c>
      <c r="C3354" t="s">
        <v>36</v>
      </c>
      <c r="D3354" t="s">
        <v>56</v>
      </c>
      <c r="E3354" t="s">
        <v>20</v>
      </c>
      <c r="F3354" t="s">
        <v>74</v>
      </c>
      <c r="J3354">
        <v>0.25</v>
      </c>
      <c r="K3354">
        <v>0.33</v>
      </c>
      <c r="M3354" t="s">
        <v>75</v>
      </c>
      <c r="N3354" t="s">
        <v>21</v>
      </c>
      <c r="O3354" t="s">
        <v>29</v>
      </c>
      <c r="P3354">
        <v>2500</v>
      </c>
      <c r="Q3354" t="str">
        <f>VLOOKUP(A3354&amp;C3354&amp;D3354,Sheet2!$A$1:$AX$1496,23,FALSE)</f>
        <v>LocationType.BarRestaurant:0;LocationType.Park:0.05;LocationType.Recreation:0;LocationType.Accommodation:0.95;</v>
      </c>
    </row>
    <row r="3355" spans="1:17" x14ac:dyDescent="0.25">
      <c r="A3355">
        <v>1</v>
      </c>
      <c r="B3355" t="s">
        <v>93</v>
      </c>
      <c r="C3355" t="s">
        <v>36</v>
      </c>
      <c r="D3355" t="s">
        <v>56</v>
      </c>
      <c r="E3355" t="s">
        <v>30</v>
      </c>
      <c r="F3355" t="s">
        <v>26</v>
      </c>
      <c r="H3355" t="s">
        <v>19</v>
      </c>
      <c r="J3355">
        <v>2</v>
      </c>
      <c r="K3355">
        <v>4</v>
      </c>
      <c r="M3355" t="s">
        <v>24</v>
      </c>
    </row>
    <row r="3356" spans="1:17" x14ac:dyDescent="0.25">
      <c r="A3356">
        <v>1</v>
      </c>
      <c r="B3356" t="s">
        <v>93</v>
      </c>
      <c r="C3356" t="s">
        <v>36</v>
      </c>
      <c r="D3356" t="s">
        <v>56</v>
      </c>
      <c r="E3356" t="s">
        <v>20</v>
      </c>
      <c r="F3356" t="s">
        <v>74</v>
      </c>
      <c r="J3356">
        <v>0.25</v>
      </c>
      <c r="K3356">
        <v>0.33</v>
      </c>
      <c r="M3356" t="s">
        <v>75</v>
      </c>
      <c r="N3356" t="s">
        <v>24</v>
      </c>
      <c r="O3356" t="s">
        <v>21</v>
      </c>
    </row>
    <row r="3357" spans="1:17" x14ac:dyDescent="0.25">
      <c r="A3357">
        <v>1</v>
      </c>
      <c r="B3357" t="s">
        <v>93</v>
      </c>
      <c r="C3357" t="s">
        <v>36</v>
      </c>
      <c r="D3357" t="s">
        <v>56</v>
      </c>
      <c r="E3357" t="s">
        <v>28</v>
      </c>
      <c r="F3357" t="s">
        <v>26</v>
      </c>
      <c r="H3357" t="s">
        <v>27</v>
      </c>
      <c r="I3357">
        <v>1</v>
      </c>
      <c r="J3357">
        <v>0.5</v>
      </c>
      <c r="K3357">
        <v>2</v>
      </c>
      <c r="M3357" t="s">
        <v>21</v>
      </c>
    </row>
    <row r="3358" spans="1:17" x14ac:dyDescent="0.25">
      <c r="A3358">
        <v>1</v>
      </c>
      <c r="B3358" t="s">
        <v>93</v>
      </c>
      <c r="C3358" t="s">
        <v>36</v>
      </c>
      <c r="D3358" t="s">
        <v>56</v>
      </c>
      <c r="E3358" t="s">
        <v>18</v>
      </c>
      <c r="F3358" t="s">
        <v>31</v>
      </c>
      <c r="G3358">
        <v>24</v>
      </c>
      <c r="M3358" t="s">
        <v>21</v>
      </c>
    </row>
    <row r="3359" spans="1:17" x14ac:dyDescent="0.25">
      <c r="A3359">
        <v>1</v>
      </c>
      <c r="B3359" t="s">
        <v>93</v>
      </c>
      <c r="C3359" t="s">
        <v>37</v>
      </c>
      <c r="D3359" t="s">
        <v>59</v>
      </c>
      <c r="E3359" t="s">
        <v>18</v>
      </c>
      <c r="F3359" t="s">
        <v>26</v>
      </c>
      <c r="H3359" t="s">
        <v>19</v>
      </c>
      <c r="J3359">
        <v>8</v>
      </c>
      <c r="K3359">
        <v>9</v>
      </c>
      <c r="M3359" t="s">
        <v>21</v>
      </c>
    </row>
    <row r="3360" spans="1:17" x14ac:dyDescent="0.25">
      <c r="A3360">
        <v>1</v>
      </c>
      <c r="B3360" t="s">
        <v>93</v>
      </c>
      <c r="C3360" t="s">
        <v>37</v>
      </c>
      <c r="D3360" t="s">
        <v>59</v>
      </c>
      <c r="E3360" t="s">
        <v>18</v>
      </c>
      <c r="F3360" t="s">
        <v>26</v>
      </c>
      <c r="H3360" t="s">
        <v>19</v>
      </c>
      <c r="J3360">
        <v>1</v>
      </c>
      <c r="K3360">
        <v>1.5</v>
      </c>
      <c r="M3360" t="s">
        <v>24</v>
      </c>
    </row>
    <row r="3361" spans="1:17" x14ac:dyDescent="0.25">
      <c r="A3361">
        <v>1</v>
      </c>
      <c r="B3361" t="s">
        <v>93</v>
      </c>
      <c r="C3361" t="s">
        <v>37</v>
      </c>
      <c r="D3361" t="s">
        <v>59</v>
      </c>
      <c r="E3361" t="s">
        <v>18</v>
      </c>
      <c r="F3361" t="s">
        <v>26</v>
      </c>
      <c r="H3361" t="s">
        <v>19</v>
      </c>
      <c r="I3361">
        <v>0.54</v>
      </c>
      <c r="J3361">
        <v>0.08</v>
      </c>
      <c r="K3361">
        <v>0.25</v>
      </c>
      <c r="M3361" t="s">
        <v>24</v>
      </c>
    </row>
    <row r="3362" spans="1:17" x14ac:dyDescent="0.25">
      <c r="A3362">
        <v>1</v>
      </c>
      <c r="B3362" t="s">
        <v>93</v>
      </c>
      <c r="C3362" t="s">
        <v>37</v>
      </c>
      <c r="D3362" t="s">
        <v>59</v>
      </c>
      <c r="E3362" t="s">
        <v>20</v>
      </c>
      <c r="F3362" t="s">
        <v>74</v>
      </c>
      <c r="J3362">
        <v>0.25</v>
      </c>
      <c r="K3362">
        <v>0.33</v>
      </c>
      <c r="M3362" t="s">
        <v>75</v>
      </c>
      <c r="N3362" t="s">
        <v>24</v>
      </c>
      <c r="O3362" t="s">
        <v>62</v>
      </c>
      <c r="Q3362" t="str">
        <f>VLOOKUP(A3362&amp;C3362&amp;D3362,Sheet2!$A$1:$AX$1496,11,FALSE)</f>
        <v>LocationType.Retail: 0.12;LocationType.Supermarket: 0.25;LocationType.FoodBeverage: 0.32;LocationType.Mall: 0.08;LocationType.Pharmacy: 0.05;LocationType.Accommodation: 0.18;</v>
      </c>
    </row>
    <row r="3363" spans="1:17" x14ac:dyDescent="0.25">
      <c r="A3363">
        <v>1</v>
      </c>
      <c r="B3363" t="s">
        <v>93</v>
      </c>
      <c r="C3363" t="s">
        <v>37</v>
      </c>
      <c r="D3363" t="s">
        <v>59</v>
      </c>
      <c r="E3363" t="s">
        <v>25</v>
      </c>
      <c r="F3363" t="s">
        <v>26</v>
      </c>
      <c r="H3363" t="s">
        <v>27</v>
      </c>
      <c r="I3363">
        <v>0.54</v>
      </c>
      <c r="J3363">
        <v>0.25</v>
      </c>
      <c r="K3363">
        <v>0.75</v>
      </c>
      <c r="M3363" t="s">
        <v>24</v>
      </c>
    </row>
    <row r="3364" spans="1:17" x14ac:dyDescent="0.25">
      <c r="A3364">
        <v>1</v>
      </c>
      <c r="B3364" t="s">
        <v>93</v>
      </c>
      <c r="C3364" t="s">
        <v>37</v>
      </c>
      <c r="D3364" t="s">
        <v>59</v>
      </c>
      <c r="E3364" t="s">
        <v>20</v>
      </c>
      <c r="F3364" t="s">
        <v>74</v>
      </c>
      <c r="J3364">
        <v>0.25</v>
      </c>
      <c r="K3364">
        <v>0.33</v>
      </c>
      <c r="M3364" t="s">
        <v>75</v>
      </c>
      <c r="N3364" t="s">
        <v>24</v>
      </c>
      <c r="O3364" t="s">
        <v>21</v>
      </c>
    </row>
    <row r="3365" spans="1:17" x14ac:dyDescent="0.25">
      <c r="A3365">
        <v>1</v>
      </c>
      <c r="B3365" t="s">
        <v>93</v>
      </c>
      <c r="C3365" t="s">
        <v>37</v>
      </c>
      <c r="D3365" t="s">
        <v>59</v>
      </c>
      <c r="E3365" t="s">
        <v>28</v>
      </c>
      <c r="F3365" t="s">
        <v>26</v>
      </c>
      <c r="H3365" t="s">
        <v>27</v>
      </c>
      <c r="I3365">
        <v>1</v>
      </c>
      <c r="J3365">
        <v>0.5</v>
      </c>
      <c r="K3365">
        <v>2</v>
      </c>
      <c r="M3365" t="s">
        <v>21</v>
      </c>
    </row>
    <row r="3366" spans="1:17" x14ac:dyDescent="0.25">
      <c r="A3366">
        <v>1</v>
      </c>
      <c r="B3366" t="s">
        <v>93</v>
      </c>
      <c r="C3366" t="s">
        <v>37</v>
      </c>
      <c r="D3366" t="s">
        <v>59</v>
      </c>
      <c r="E3366" t="s">
        <v>20</v>
      </c>
      <c r="F3366" t="s">
        <v>74</v>
      </c>
      <c r="J3366">
        <v>0.25</v>
      </c>
      <c r="K3366">
        <v>0.33</v>
      </c>
      <c r="M3366" t="s">
        <v>75</v>
      </c>
      <c r="N3366" t="s">
        <v>24</v>
      </c>
      <c r="O3366" t="s">
        <v>29</v>
      </c>
      <c r="P3366">
        <v>2500</v>
      </c>
      <c r="Q3366" t="str">
        <f>VLOOKUP(A3366&amp;C3366&amp;D3366,Sheet2!$A$1:$AX$1496,23,FALSE)</f>
        <v>LocationType.BarRestaurant:0;LocationType.Park:0.2;LocationType.Recreation:0;LocationType.Accommodation:0.8;</v>
      </c>
    </row>
    <row r="3367" spans="1:17" x14ac:dyDescent="0.25">
      <c r="A3367">
        <v>1</v>
      </c>
      <c r="B3367" t="s">
        <v>93</v>
      </c>
      <c r="C3367" t="s">
        <v>37</v>
      </c>
      <c r="D3367" t="s">
        <v>59</v>
      </c>
      <c r="E3367" t="s">
        <v>30</v>
      </c>
      <c r="F3367" t="s">
        <v>26</v>
      </c>
      <c r="H3367" t="s">
        <v>27</v>
      </c>
      <c r="I3367">
        <v>2</v>
      </c>
      <c r="J3367">
        <v>1</v>
      </c>
      <c r="K3367">
        <v>3</v>
      </c>
      <c r="M3367" t="s">
        <v>24</v>
      </c>
    </row>
    <row r="3368" spans="1:17" x14ac:dyDescent="0.25">
      <c r="A3368">
        <v>1</v>
      </c>
      <c r="B3368" t="s">
        <v>93</v>
      </c>
      <c r="C3368" t="s">
        <v>37</v>
      </c>
      <c r="D3368" t="s">
        <v>59</v>
      </c>
      <c r="E3368" t="s">
        <v>20</v>
      </c>
      <c r="F3368" t="s">
        <v>74</v>
      </c>
      <c r="J3368">
        <v>0.25</v>
      </c>
      <c r="K3368">
        <v>0.33</v>
      </c>
      <c r="M3368" t="s">
        <v>75</v>
      </c>
      <c r="N3368" t="s">
        <v>24</v>
      </c>
      <c r="O3368" t="s">
        <v>21</v>
      </c>
    </row>
    <row r="3369" spans="1:17" x14ac:dyDescent="0.25">
      <c r="A3369">
        <v>1</v>
      </c>
      <c r="B3369" t="s">
        <v>93</v>
      </c>
      <c r="C3369" t="s">
        <v>37</v>
      </c>
      <c r="D3369" t="s">
        <v>59</v>
      </c>
      <c r="E3369" t="s">
        <v>18</v>
      </c>
      <c r="F3369" t="s">
        <v>31</v>
      </c>
      <c r="G3369">
        <v>24</v>
      </c>
      <c r="M3369" t="s">
        <v>21</v>
      </c>
    </row>
    <row r="3370" spans="1:17" x14ac:dyDescent="0.25">
      <c r="A3370">
        <v>1</v>
      </c>
      <c r="B3370" t="s">
        <v>93</v>
      </c>
      <c r="C3370" t="s">
        <v>38</v>
      </c>
      <c r="D3370" t="s">
        <v>59</v>
      </c>
      <c r="E3370" t="s">
        <v>18</v>
      </c>
      <c r="F3370" t="s">
        <v>26</v>
      </c>
      <c r="H3370" t="s">
        <v>19</v>
      </c>
      <c r="J3370">
        <v>8</v>
      </c>
      <c r="K3370">
        <v>10</v>
      </c>
      <c r="M3370" t="s">
        <v>21</v>
      </c>
    </row>
    <row r="3371" spans="1:17" x14ac:dyDescent="0.25">
      <c r="A3371">
        <v>1</v>
      </c>
      <c r="B3371" t="s">
        <v>93</v>
      </c>
      <c r="C3371" t="s">
        <v>38</v>
      </c>
      <c r="D3371" t="s">
        <v>59</v>
      </c>
      <c r="E3371" t="s">
        <v>20</v>
      </c>
      <c r="F3371" t="s">
        <v>74</v>
      </c>
      <c r="J3371">
        <v>0.25</v>
      </c>
      <c r="K3371">
        <v>0.33</v>
      </c>
      <c r="M3371" t="s">
        <v>75</v>
      </c>
      <c r="N3371" t="s">
        <v>21</v>
      </c>
      <c r="O3371" t="s">
        <v>29</v>
      </c>
      <c r="P3371">
        <v>2500</v>
      </c>
      <c r="Q3371" t="str">
        <f>VLOOKUP(A3371&amp;C3371&amp;D3371,Sheet2!$A$1:$AX$1496,23,FALSE)</f>
        <v>LocationType.BarRestaurant:0;LocationType.Park:0.2;LocationType.Recreation:0;LocationType.Accommodation:0.8;</v>
      </c>
    </row>
    <row r="3372" spans="1:17" x14ac:dyDescent="0.25">
      <c r="A3372">
        <v>1</v>
      </c>
      <c r="B3372" t="s">
        <v>93</v>
      </c>
      <c r="C3372" t="s">
        <v>38</v>
      </c>
      <c r="D3372" t="s">
        <v>59</v>
      </c>
      <c r="E3372" t="s">
        <v>30</v>
      </c>
      <c r="F3372" t="s">
        <v>26</v>
      </c>
      <c r="H3372" t="s">
        <v>27</v>
      </c>
      <c r="I3372">
        <v>3.5</v>
      </c>
      <c r="J3372">
        <v>3</v>
      </c>
      <c r="K3372">
        <v>4</v>
      </c>
      <c r="M3372" t="s">
        <v>24</v>
      </c>
    </row>
    <row r="3373" spans="1:17" x14ac:dyDescent="0.25">
      <c r="A3373">
        <v>1</v>
      </c>
      <c r="B3373" t="s">
        <v>93</v>
      </c>
      <c r="C3373" t="s">
        <v>38</v>
      </c>
      <c r="D3373" t="s">
        <v>59</v>
      </c>
      <c r="E3373" t="s">
        <v>20</v>
      </c>
      <c r="F3373" t="s">
        <v>74</v>
      </c>
      <c r="J3373">
        <v>0.25</v>
      </c>
      <c r="K3373">
        <v>0.33</v>
      </c>
      <c r="M3373" t="s">
        <v>75</v>
      </c>
      <c r="N3373" t="s">
        <v>24</v>
      </c>
      <c r="O3373" t="s">
        <v>21</v>
      </c>
    </row>
    <row r="3374" spans="1:17" x14ac:dyDescent="0.25">
      <c r="A3374">
        <v>1</v>
      </c>
      <c r="B3374" t="s">
        <v>93</v>
      </c>
      <c r="C3374" t="s">
        <v>38</v>
      </c>
      <c r="D3374" t="s">
        <v>59</v>
      </c>
      <c r="E3374" t="s">
        <v>28</v>
      </c>
      <c r="F3374" t="s">
        <v>26</v>
      </c>
      <c r="H3374" t="s">
        <v>27</v>
      </c>
      <c r="I3374">
        <v>1</v>
      </c>
      <c r="J3374">
        <v>0.5</v>
      </c>
      <c r="K3374">
        <v>2</v>
      </c>
      <c r="M3374" t="s">
        <v>21</v>
      </c>
    </row>
    <row r="3375" spans="1:17" x14ac:dyDescent="0.25">
      <c r="A3375">
        <v>1</v>
      </c>
      <c r="B3375" t="s">
        <v>93</v>
      </c>
      <c r="C3375" t="s">
        <v>38</v>
      </c>
      <c r="D3375" t="s">
        <v>59</v>
      </c>
      <c r="E3375" t="s">
        <v>18</v>
      </c>
      <c r="F3375" t="s">
        <v>31</v>
      </c>
      <c r="G3375">
        <v>24</v>
      </c>
      <c r="M3375" t="s">
        <v>21</v>
      </c>
    </row>
    <row r="3376" spans="1:17" x14ac:dyDescent="0.25">
      <c r="A3376">
        <v>1</v>
      </c>
      <c r="B3376" t="s">
        <v>93</v>
      </c>
      <c r="C3376" t="s">
        <v>38</v>
      </c>
      <c r="D3376" t="s">
        <v>55</v>
      </c>
      <c r="E3376" t="s">
        <v>18</v>
      </c>
      <c r="F3376" t="s">
        <v>26</v>
      </c>
      <c r="H3376" t="s">
        <v>19</v>
      </c>
      <c r="J3376">
        <v>12</v>
      </c>
      <c r="K3376">
        <v>14</v>
      </c>
      <c r="M3376" t="s">
        <v>21</v>
      </c>
    </row>
    <row r="3377" spans="1:17" x14ac:dyDescent="0.25">
      <c r="A3377">
        <v>1</v>
      </c>
      <c r="B3377" t="s">
        <v>93</v>
      </c>
      <c r="C3377" t="s">
        <v>38</v>
      </c>
      <c r="D3377" t="s">
        <v>55</v>
      </c>
      <c r="E3377" t="s">
        <v>20</v>
      </c>
      <c r="F3377" t="s">
        <v>74</v>
      </c>
      <c r="J3377">
        <v>0.25</v>
      </c>
      <c r="K3377">
        <v>0.33</v>
      </c>
      <c r="M3377" t="s">
        <v>75</v>
      </c>
      <c r="N3377" t="s">
        <v>21</v>
      </c>
      <c r="O3377" t="s">
        <v>62</v>
      </c>
      <c r="Q3377" t="str">
        <f>VLOOKUP(A3377&amp;C3377&amp;D3377,Sheet2!$A$1:$AX$1496,11,FALSE)</f>
        <v>LocationType.Retail: 0.15;LocationType.Supermarket: 0.15;LocationType.FoodBeverage: 0.075;LocationType.Mall: 0.1;LocationType.Pharmacy: 0;LocationType.Accommodation: 0.525;</v>
      </c>
    </row>
    <row r="3378" spans="1:17" x14ac:dyDescent="0.25">
      <c r="A3378">
        <v>1</v>
      </c>
      <c r="B3378" t="s">
        <v>93</v>
      </c>
      <c r="C3378" t="s">
        <v>38</v>
      </c>
      <c r="D3378" t="s">
        <v>55</v>
      </c>
      <c r="E3378" t="s">
        <v>25</v>
      </c>
      <c r="F3378" t="s">
        <v>26</v>
      </c>
      <c r="H3378" t="s">
        <v>27</v>
      </c>
      <c r="I3378">
        <v>0.75</v>
      </c>
      <c r="J3378">
        <v>0.5</v>
      </c>
      <c r="K3378">
        <v>1</v>
      </c>
      <c r="M3378" t="s">
        <v>24</v>
      </c>
    </row>
    <row r="3379" spans="1:17" x14ac:dyDescent="0.25">
      <c r="A3379">
        <v>1</v>
      </c>
      <c r="B3379" t="s">
        <v>93</v>
      </c>
      <c r="C3379" t="s">
        <v>38</v>
      </c>
      <c r="D3379" t="s">
        <v>55</v>
      </c>
      <c r="E3379" t="s">
        <v>20</v>
      </c>
      <c r="F3379" t="s">
        <v>74</v>
      </c>
      <c r="J3379">
        <v>0.25</v>
      </c>
      <c r="K3379">
        <v>0.33</v>
      </c>
      <c r="M3379" t="s">
        <v>75</v>
      </c>
      <c r="N3379" t="s">
        <v>24</v>
      </c>
      <c r="O3379" t="s">
        <v>21</v>
      </c>
      <c r="P3379">
        <v>1000</v>
      </c>
    </row>
    <row r="3380" spans="1:17" x14ac:dyDescent="0.25">
      <c r="A3380">
        <v>1</v>
      </c>
      <c r="B3380" t="s">
        <v>93</v>
      </c>
      <c r="C3380" t="s">
        <v>38</v>
      </c>
      <c r="D3380" t="s">
        <v>55</v>
      </c>
      <c r="E3380" t="s">
        <v>18</v>
      </c>
      <c r="F3380" t="s">
        <v>26</v>
      </c>
      <c r="H3380" t="s">
        <v>19</v>
      </c>
      <c r="J3380">
        <v>1</v>
      </c>
      <c r="K3380">
        <v>2</v>
      </c>
      <c r="M3380" t="s">
        <v>21</v>
      </c>
    </row>
    <row r="3381" spans="1:17" x14ac:dyDescent="0.25">
      <c r="A3381">
        <v>1</v>
      </c>
      <c r="B3381" t="s">
        <v>93</v>
      </c>
      <c r="C3381" t="s">
        <v>38</v>
      </c>
      <c r="D3381" t="s">
        <v>55</v>
      </c>
      <c r="E3381" t="s">
        <v>20</v>
      </c>
      <c r="F3381" t="s">
        <v>74</v>
      </c>
      <c r="J3381">
        <v>0.25</v>
      </c>
      <c r="K3381">
        <v>0.33</v>
      </c>
      <c r="M3381" t="s">
        <v>75</v>
      </c>
      <c r="N3381" t="s">
        <v>21</v>
      </c>
      <c r="O3381" t="s">
        <v>29</v>
      </c>
      <c r="P3381">
        <v>2500</v>
      </c>
      <c r="Q3381" t="str">
        <f>VLOOKUP(A3381&amp;C3381&amp;D3381,Sheet2!$A$1:$AX$1496,23,FALSE)</f>
        <v>LocationType.BarRestaurant:0;LocationType.Park:0.1;LocationType.Recreation:0;LocationType.Accommodation:0.9;</v>
      </c>
    </row>
    <row r="3382" spans="1:17" x14ac:dyDescent="0.25">
      <c r="A3382">
        <v>1</v>
      </c>
      <c r="B3382" t="s">
        <v>93</v>
      </c>
      <c r="C3382" t="s">
        <v>38</v>
      </c>
      <c r="D3382" t="s">
        <v>55</v>
      </c>
      <c r="E3382" t="s">
        <v>30</v>
      </c>
      <c r="F3382" t="s">
        <v>26</v>
      </c>
      <c r="H3382" t="s">
        <v>27</v>
      </c>
      <c r="I3382">
        <v>1.5</v>
      </c>
      <c r="J3382">
        <v>1</v>
      </c>
      <c r="K3382">
        <v>2</v>
      </c>
      <c r="M3382" t="s">
        <v>24</v>
      </c>
    </row>
    <row r="3383" spans="1:17" x14ac:dyDescent="0.25">
      <c r="A3383">
        <v>1</v>
      </c>
      <c r="B3383" t="s">
        <v>93</v>
      </c>
      <c r="C3383" t="s">
        <v>38</v>
      </c>
      <c r="D3383" t="s">
        <v>55</v>
      </c>
      <c r="E3383" t="s">
        <v>20</v>
      </c>
      <c r="F3383" t="s">
        <v>74</v>
      </c>
      <c r="J3383">
        <v>0.25</v>
      </c>
      <c r="K3383">
        <v>0.33</v>
      </c>
      <c r="M3383" t="s">
        <v>75</v>
      </c>
      <c r="N3383" t="s">
        <v>24</v>
      </c>
      <c r="O3383" t="s">
        <v>21</v>
      </c>
    </row>
    <row r="3384" spans="1:17" x14ac:dyDescent="0.25">
      <c r="A3384">
        <v>1</v>
      </c>
      <c r="B3384" t="s">
        <v>93</v>
      </c>
      <c r="C3384" t="s">
        <v>38</v>
      </c>
      <c r="D3384" t="s">
        <v>55</v>
      </c>
      <c r="E3384" t="s">
        <v>18</v>
      </c>
      <c r="F3384" t="s">
        <v>31</v>
      </c>
      <c r="G3384">
        <v>24</v>
      </c>
      <c r="M3384" t="s">
        <v>21</v>
      </c>
    </row>
    <row r="3385" spans="1:17" x14ac:dyDescent="0.25">
      <c r="A3385">
        <v>1</v>
      </c>
      <c r="B3385" t="s">
        <v>93</v>
      </c>
      <c r="C3385" t="s">
        <v>37</v>
      </c>
      <c r="D3385" t="s">
        <v>55</v>
      </c>
      <c r="E3385" t="s">
        <v>18</v>
      </c>
      <c r="F3385" t="s">
        <v>26</v>
      </c>
      <c r="H3385" t="s">
        <v>27</v>
      </c>
      <c r="I3385">
        <v>7.5</v>
      </c>
      <c r="J3385">
        <v>6</v>
      </c>
      <c r="K3385">
        <v>8</v>
      </c>
      <c r="M3385" t="s">
        <v>21</v>
      </c>
    </row>
    <row r="3386" spans="1:17" x14ac:dyDescent="0.25">
      <c r="A3386">
        <v>1</v>
      </c>
      <c r="B3386" t="s">
        <v>93</v>
      </c>
      <c r="C3386" t="s">
        <v>37</v>
      </c>
      <c r="D3386" t="s">
        <v>55</v>
      </c>
      <c r="E3386" t="s">
        <v>18</v>
      </c>
      <c r="F3386" t="s">
        <v>26</v>
      </c>
      <c r="H3386" t="s">
        <v>19</v>
      </c>
      <c r="J3386">
        <v>6</v>
      </c>
      <c r="K3386">
        <v>7.5</v>
      </c>
      <c r="M3386" t="s">
        <v>24</v>
      </c>
    </row>
    <row r="3387" spans="1:17" x14ac:dyDescent="0.25">
      <c r="A3387">
        <v>1</v>
      </c>
      <c r="B3387" t="s">
        <v>93</v>
      </c>
      <c r="C3387" t="s">
        <v>37</v>
      </c>
      <c r="D3387" t="s">
        <v>55</v>
      </c>
      <c r="E3387" t="s">
        <v>28</v>
      </c>
      <c r="F3387" t="s">
        <v>26</v>
      </c>
      <c r="H3387" t="s">
        <v>27</v>
      </c>
      <c r="I3387">
        <v>1.5</v>
      </c>
      <c r="J3387">
        <v>1</v>
      </c>
      <c r="K3387">
        <v>2</v>
      </c>
      <c r="M3387" t="s">
        <v>21</v>
      </c>
    </row>
    <row r="3388" spans="1:17" x14ac:dyDescent="0.25">
      <c r="A3388">
        <v>1</v>
      </c>
      <c r="B3388" t="s">
        <v>93</v>
      </c>
      <c r="C3388" t="s">
        <v>37</v>
      </c>
      <c r="D3388" t="s">
        <v>55</v>
      </c>
      <c r="E3388" t="s">
        <v>20</v>
      </c>
      <c r="F3388" t="s">
        <v>74</v>
      </c>
      <c r="J3388">
        <v>0.25</v>
      </c>
      <c r="K3388">
        <v>0.33</v>
      </c>
      <c r="M3388" t="s">
        <v>75</v>
      </c>
      <c r="N3388" t="s">
        <v>24</v>
      </c>
      <c r="O3388" t="s">
        <v>29</v>
      </c>
      <c r="P3388">
        <v>2500</v>
      </c>
      <c r="Q3388" t="str">
        <f>VLOOKUP(A3388&amp;C3388&amp;D3388,Sheet2!$A$1:$AX$1496,23,FALSE)</f>
        <v>LocationType.BarRestaurant:0;LocationType.Park:0.1;LocationType.Recreation:0;LocationType.Accommodation:0.9;</v>
      </c>
    </row>
    <row r="3389" spans="1:17" x14ac:dyDescent="0.25">
      <c r="A3389">
        <v>1</v>
      </c>
      <c r="B3389" t="s">
        <v>93</v>
      </c>
      <c r="C3389" t="s">
        <v>37</v>
      </c>
      <c r="D3389" t="s">
        <v>55</v>
      </c>
      <c r="E3389" t="s">
        <v>30</v>
      </c>
      <c r="F3389" t="s">
        <v>26</v>
      </c>
      <c r="H3389" t="s">
        <v>27</v>
      </c>
      <c r="I3389">
        <v>3</v>
      </c>
      <c r="J3389">
        <v>2</v>
      </c>
      <c r="K3389">
        <v>5</v>
      </c>
      <c r="M3389" t="s">
        <v>24</v>
      </c>
    </row>
    <row r="3390" spans="1:17" x14ac:dyDescent="0.25">
      <c r="A3390">
        <v>1</v>
      </c>
      <c r="B3390" t="s">
        <v>93</v>
      </c>
      <c r="C3390" t="s">
        <v>37</v>
      </c>
      <c r="D3390" t="s">
        <v>55</v>
      </c>
      <c r="E3390" t="s">
        <v>20</v>
      </c>
      <c r="F3390" t="s">
        <v>74</v>
      </c>
      <c r="J3390">
        <v>0.25</v>
      </c>
      <c r="K3390">
        <v>0.33</v>
      </c>
      <c r="M3390" t="s">
        <v>75</v>
      </c>
      <c r="N3390" t="s">
        <v>24</v>
      </c>
      <c r="O3390" t="s">
        <v>21</v>
      </c>
      <c r="P3390">
        <v>1000</v>
      </c>
    </row>
    <row r="3391" spans="1:17" x14ac:dyDescent="0.25">
      <c r="A3391">
        <v>1</v>
      </c>
      <c r="B3391" t="s">
        <v>93</v>
      </c>
      <c r="C3391" t="s">
        <v>37</v>
      </c>
      <c r="D3391" t="s">
        <v>55</v>
      </c>
      <c r="E3391" t="s">
        <v>18</v>
      </c>
      <c r="F3391" t="s">
        <v>31</v>
      </c>
      <c r="G3391">
        <v>24</v>
      </c>
      <c r="M3391" t="s">
        <v>21</v>
      </c>
    </row>
    <row r="3392" spans="1:17" x14ac:dyDescent="0.25">
      <c r="A3392">
        <v>1</v>
      </c>
      <c r="B3392" t="s">
        <v>93</v>
      </c>
      <c r="C3392" t="s">
        <v>38</v>
      </c>
      <c r="D3392" t="s">
        <v>53</v>
      </c>
      <c r="E3392" t="s">
        <v>18</v>
      </c>
      <c r="F3392" t="s">
        <v>26</v>
      </c>
      <c r="H3392" t="s">
        <v>19</v>
      </c>
      <c r="J3392">
        <v>8</v>
      </c>
      <c r="K3392">
        <v>11</v>
      </c>
      <c r="M3392" t="s">
        <v>21</v>
      </c>
    </row>
    <row r="3393" spans="1:17" x14ac:dyDescent="0.25">
      <c r="A3393">
        <v>1</v>
      </c>
      <c r="B3393" t="s">
        <v>93</v>
      </c>
      <c r="C3393" t="s">
        <v>38</v>
      </c>
      <c r="D3393" t="s">
        <v>53</v>
      </c>
      <c r="E3393" t="s">
        <v>20</v>
      </c>
      <c r="F3393" t="s">
        <v>74</v>
      </c>
      <c r="J3393">
        <v>0.25</v>
      </c>
      <c r="K3393">
        <v>0.33</v>
      </c>
      <c r="M3393" t="s">
        <v>75</v>
      </c>
      <c r="N3393" t="s">
        <v>21</v>
      </c>
      <c r="O3393" t="s">
        <v>62</v>
      </c>
      <c r="Q3393" t="str">
        <f>VLOOKUP(A3393&amp;C3393&amp;D3393,Sheet2!$A$1:$AX$1496,11,FALSE)</f>
        <v>LocationType.Retail: 0.075;LocationType.Supermarket: 0.2;LocationType.FoodBeverage: 0.05;LocationType.Mall: 0.125;LocationType.Pharmacy: 0;LocationType.Accommodation: 0.55;</v>
      </c>
    </row>
    <row r="3394" spans="1:17" x14ac:dyDescent="0.25">
      <c r="A3394">
        <v>1</v>
      </c>
      <c r="B3394" t="s">
        <v>93</v>
      </c>
      <c r="C3394" t="s">
        <v>38</v>
      </c>
      <c r="D3394" t="s">
        <v>53</v>
      </c>
      <c r="E3394" t="s">
        <v>25</v>
      </c>
      <c r="F3394" t="s">
        <v>26</v>
      </c>
      <c r="H3394" t="s">
        <v>27</v>
      </c>
      <c r="I3394">
        <v>0.75</v>
      </c>
      <c r="J3394">
        <v>0.5</v>
      </c>
      <c r="K3394">
        <v>1</v>
      </c>
      <c r="M3394" t="s">
        <v>24</v>
      </c>
    </row>
    <row r="3395" spans="1:17" x14ac:dyDescent="0.25">
      <c r="A3395">
        <v>1</v>
      </c>
      <c r="B3395" t="s">
        <v>93</v>
      </c>
      <c r="C3395" t="s">
        <v>38</v>
      </c>
      <c r="D3395" t="s">
        <v>53</v>
      </c>
      <c r="E3395" t="s">
        <v>20</v>
      </c>
      <c r="F3395" t="s">
        <v>74</v>
      </c>
      <c r="J3395">
        <v>0.25</v>
      </c>
      <c r="K3395">
        <v>0.33</v>
      </c>
      <c r="M3395" t="s">
        <v>75</v>
      </c>
      <c r="N3395" t="s">
        <v>24</v>
      </c>
      <c r="O3395" t="s">
        <v>21</v>
      </c>
    </row>
    <row r="3396" spans="1:17" x14ac:dyDescent="0.25">
      <c r="A3396">
        <v>1</v>
      </c>
      <c r="B3396" t="s">
        <v>93</v>
      </c>
      <c r="C3396" t="s">
        <v>38</v>
      </c>
      <c r="D3396" t="s">
        <v>53</v>
      </c>
      <c r="E3396" t="s">
        <v>28</v>
      </c>
      <c r="F3396" t="s">
        <v>26</v>
      </c>
      <c r="H3396" t="s">
        <v>27</v>
      </c>
      <c r="I3396">
        <v>1</v>
      </c>
      <c r="J3396">
        <v>0.5</v>
      </c>
      <c r="K3396">
        <v>2</v>
      </c>
      <c r="M3396" t="s">
        <v>21</v>
      </c>
    </row>
    <row r="3397" spans="1:17" x14ac:dyDescent="0.25">
      <c r="A3397">
        <v>1</v>
      </c>
      <c r="B3397" t="s">
        <v>93</v>
      </c>
      <c r="C3397" t="s">
        <v>38</v>
      </c>
      <c r="D3397" t="s">
        <v>53</v>
      </c>
      <c r="E3397" t="s">
        <v>18</v>
      </c>
      <c r="F3397" t="s">
        <v>31</v>
      </c>
      <c r="G3397">
        <v>24</v>
      </c>
      <c r="M3397" t="s">
        <v>21</v>
      </c>
    </row>
    <row r="3398" spans="1:17" x14ac:dyDescent="0.25">
      <c r="A3398">
        <v>1</v>
      </c>
      <c r="B3398" t="s">
        <v>93</v>
      </c>
      <c r="C3398" t="s">
        <v>37</v>
      </c>
      <c r="D3398" t="s">
        <v>53</v>
      </c>
      <c r="E3398" t="s">
        <v>18</v>
      </c>
      <c r="F3398" t="s">
        <v>26</v>
      </c>
      <c r="H3398" t="s">
        <v>27</v>
      </c>
      <c r="I3398">
        <v>6.5</v>
      </c>
      <c r="J3398">
        <v>6</v>
      </c>
      <c r="K3398">
        <v>7</v>
      </c>
      <c r="M3398" t="s">
        <v>21</v>
      </c>
    </row>
    <row r="3399" spans="1:17" x14ac:dyDescent="0.25">
      <c r="A3399">
        <v>1</v>
      </c>
      <c r="B3399" t="s">
        <v>93</v>
      </c>
      <c r="C3399" t="s">
        <v>37</v>
      </c>
      <c r="D3399" t="s">
        <v>53</v>
      </c>
      <c r="E3399" t="s">
        <v>18</v>
      </c>
      <c r="F3399" t="s">
        <v>26</v>
      </c>
      <c r="H3399" t="s">
        <v>19</v>
      </c>
      <c r="J3399">
        <v>3</v>
      </c>
      <c r="K3399">
        <v>3.5</v>
      </c>
      <c r="M3399" t="s">
        <v>32</v>
      </c>
    </row>
    <row r="3400" spans="1:17" x14ac:dyDescent="0.25">
      <c r="A3400">
        <v>1</v>
      </c>
      <c r="B3400" t="s">
        <v>93</v>
      </c>
      <c r="C3400" t="s">
        <v>37</v>
      </c>
      <c r="D3400" t="s">
        <v>53</v>
      </c>
      <c r="E3400" t="s">
        <v>18</v>
      </c>
      <c r="F3400" t="s">
        <v>26</v>
      </c>
      <c r="H3400" t="s">
        <v>27</v>
      </c>
      <c r="I3400">
        <v>2.5</v>
      </c>
      <c r="J3400">
        <v>2</v>
      </c>
      <c r="K3400">
        <v>3</v>
      </c>
      <c r="M3400" t="s">
        <v>32</v>
      </c>
    </row>
    <row r="3401" spans="1:17" x14ac:dyDescent="0.25">
      <c r="A3401">
        <v>1</v>
      </c>
      <c r="B3401" t="s">
        <v>93</v>
      </c>
      <c r="C3401" t="s">
        <v>37</v>
      </c>
      <c r="D3401" t="s">
        <v>53</v>
      </c>
      <c r="E3401" t="s">
        <v>28</v>
      </c>
      <c r="F3401" t="s">
        <v>26</v>
      </c>
      <c r="H3401" t="s">
        <v>27</v>
      </c>
      <c r="I3401">
        <v>0.5</v>
      </c>
      <c r="J3401">
        <v>0.33</v>
      </c>
      <c r="K3401">
        <v>0.75</v>
      </c>
      <c r="M3401" t="s">
        <v>21</v>
      </c>
    </row>
    <row r="3402" spans="1:17" x14ac:dyDescent="0.25">
      <c r="A3402">
        <v>1</v>
      </c>
      <c r="B3402" t="s">
        <v>93</v>
      </c>
      <c r="C3402" t="s">
        <v>37</v>
      </c>
      <c r="D3402" t="s">
        <v>53</v>
      </c>
      <c r="E3402" t="s">
        <v>20</v>
      </c>
      <c r="F3402" t="s">
        <v>74</v>
      </c>
      <c r="J3402">
        <v>0.25</v>
      </c>
      <c r="K3402">
        <v>0.33</v>
      </c>
      <c r="M3402" t="s">
        <v>75</v>
      </c>
      <c r="N3402" t="s">
        <v>24</v>
      </c>
      <c r="O3402" t="s">
        <v>29</v>
      </c>
      <c r="P3402">
        <v>2500</v>
      </c>
      <c r="Q3402" t="str">
        <f>VLOOKUP(A3402&amp;C3402&amp;D3402,Sheet2!$A$1:$AX$1496,23,FALSE)</f>
        <v>LocationType.BarRestaurant:0;LocationType.Park:0.1;LocationType.Recreation:0;LocationType.Accommodation:0.9;</v>
      </c>
    </row>
    <row r="3403" spans="1:17" x14ac:dyDescent="0.25">
      <c r="A3403">
        <v>1</v>
      </c>
      <c r="B3403" t="s">
        <v>93</v>
      </c>
      <c r="C3403" t="s">
        <v>37</v>
      </c>
      <c r="D3403" t="s">
        <v>53</v>
      </c>
      <c r="E3403" t="s">
        <v>30</v>
      </c>
      <c r="F3403" t="s">
        <v>26</v>
      </c>
      <c r="H3403" t="s">
        <v>27</v>
      </c>
      <c r="I3403">
        <v>3.5</v>
      </c>
      <c r="J3403">
        <v>3</v>
      </c>
      <c r="K3403">
        <v>5</v>
      </c>
      <c r="M3403" t="s">
        <v>24</v>
      </c>
    </row>
    <row r="3404" spans="1:17" x14ac:dyDescent="0.25">
      <c r="A3404">
        <v>1</v>
      </c>
      <c r="B3404" t="s">
        <v>93</v>
      </c>
      <c r="C3404" t="s">
        <v>37</v>
      </c>
      <c r="D3404" t="s">
        <v>53</v>
      </c>
      <c r="E3404" t="s">
        <v>20</v>
      </c>
      <c r="F3404" t="s">
        <v>74</v>
      </c>
      <c r="J3404">
        <v>0.25</v>
      </c>
      <c r="K3404">
        <v>0.33</v>
      </c>
      <c r="M3404" t="s">
        <v>75</v>
      </c>
      <c r="N3404" t="s">
        <v>24</v>
      </c>
      <c r="O3404" t="s">
        <v>21</v>
      </c>
    </row>
    <row r="3405" spans="1:17" x14ac:dyDescent="0.25">
      <c r="A3405">
        <v>1</v>
      </c>
      <c r="B3405" t="s">
        <v>93</v>
      </c>
      <c r="C3405" t="s">
        <v>37</v>
      </c>
      <c r="D3405" t="s">
        <v>53</v>
      </c>
      <c r="E3405" t="s">
        <v>18</v>
      </c>
      <c r="F3405" t="s">
        <v>31</v>
      </c>
      <c r="G3405">
        <v>24</v>
      </c>
      <c r="M3405" t="s">
        <v>21</v>
      </c>
    </row>
    <row r="3406" spans="1:17" x14ac:dyDescent="0.25">
      <c r="A3406">
        <v>1</v>
      </c>
      <c r="B3406" t="s">
        <v>93</v>
      </c>
      <c r="C3406" t="s">
        <v>38</v>
      </c>
      <c r="D3406" t="s">
        <v>56</v>
      </c>
      <c r="E3406" t="s">
        <v>18</v>
      </c>
      <c r="F3406" t="s">
        <v>26</v>
      </c>
      <c r="H3406" t="s">
        <v>19</v>
      </c>
      <c r="J3406">
        <v>8</v>
      </c>
      <c r="K3406">
        <v>14</v>
      </c>
      <c r="M3406" t="s">
        <v>21</v>
      </c>
    </row>
    <row r="3407" spans="1:17" x14ac:dyDescent="0.25">
      <c r="A3407">
        <v>1</v>
      </c>
      <c r="B3407" t="s">
        <v>93</v>
      </c>
      <c r="C3407" t="s">
        <v>38</v>
      </c>
      <c r="D3407" t="s">
        <v>56</v>
      </c>
      <c r="E3407" t="s">
        <v>28</v>
      </c>
      <c r="F3407" t="s">
        <v>26</v>
      </c>
      <c r="H3407" t="s">
        <v>27</v>
      </c>
      <c r="I3407">
        <v>1</v>
      </c>
      <c r="J3407">
        <v>0.5</v>
      </c>
      <c r="K3407">
        <v>2</v>
      </c>
      <c r="M3407" t="s">
        <v>21</v>
      </c>
    </row>
    <row r="3408" spans="1:17" x14ac:dyDescent="0.25">
      <c r="A3408">
        <v>1</v>
      </c>
      <c r="B3408" t="s">
        <v>93</v>
      </c>
      <c r="C3408" t="s">
        <v>38</v>
      </c>
      <c r="D3408" t="s">
        <v>56</v>
      </c>
      <c r="E3408" t="s">
        <v>18</v>
      </c>
      <c r="F3408" t="s">
        <v>31</v>
      </c>
      <c r="G3408">
        <v>24</v>
      </c>
      <c r="M3408" t="s">
        <v>21</v>
      </c>
    </row>
    <row r="3409" spans="1:17" x14ac:dyDescent="0.25">
      <c r="A3409">
        <v>1</v>
      </c>
      <c r="B3409" t="s">
        <v>93</v>
      </c>
      <c r="C3409" t="s">
        <v>37</v>
      </c>
      <c r="D3409" t="s">
        <v>56</v>
      </c>
      <c r="E3409" t="s">
        <v>18</v>
      </c>
      <c r="F3409" t="s">
        <v>26</v>
      </c>
      <c r="H3409" t="s">
        <v>27</v>
      </c>
      <c r="I3409">
        <v>7.5</v>
      </c>
      <c r="J3409">
        <v>6</v>
      </c>
      <c r="K3409">
        <v>8</v>
      </c>
      <c r="M3409" t="s">
        <v>21</v>
      </c>
    </row>
    <row r="3410" spans="1:17" x14ac:dyDescent="0.25">
      <c r="A3410">
        <v>1</v>
      </c>
      <c r="B3410" t="s">
        <v>93</v>
      </c>
      <c r="C3410" t="s">
        <v>37</v>
      </c>
      <c r="D3410" t="s">
        <v>56</v>
      </c>
      <c r="E3410" t="s">
        <v>18</v>
      </c>
      <c r="F3410" t="s">
        <v>26</v>
      </c>
      <c r="H3410" t="s">
        <v>19</v>
      </c>
      <c r="J3410">
        <v>6</v>
      </c>
      <c r="K3410">
        <v>8</v>
      </c>
      <c r="M3410" t="s">
        <v>24</v>
      </c>
    </row>
    <row r="3411" spans="1:17" x14ac:dyDescent="0.25">
      <c r="A3411">
        <v>1</v>
      </c>
      <c r="B3411" t="s">
        <v>93</v>
      </c>
      <c r="C3411" t="s">
        <v>37</v>
      </c>
      <c r="D3411" t="s">
        <v>56</v>
      </c>
      <c r="E3411" t="s">
        <v>30</v>
      </c>
      <c r="F3411" t="s">
        <v>26</v>
      </c>
      <c r="H3411" t="s">
        <v>19</v>
      </c>
      <c r="J3411">
        <v>4</v>
      </c>
      <c r="K3411">
        <v>5.5</v>
      </c>
      <c r="M3411" t="s">
        <v>24</v>
      </c>
    </row>
    <row r="3412" spans="1:17" x14ac:dyDescent="0.25">
      <c r="A3412">
        <v>1</v>
      </c>
      <c r="B3412" t="s">
        <v>93</v>
      </c>
      <c r="C3412" t="s">
        <v>37</v>
      </c>
      <c r="D3412" t="s">
        <v>56</v>
      </c>
      <c r="E3412" t="s">
        <v>20</v>
      </c>
      <c r="F3412" t="s">
        <v>74</v>
      </c>
      <c r="J3412">
        <v>0.25</v>
      </c>
      <c r="K3412">
        <v>0.33</v>
      </c>
      <c r="M3412" t="s">
        <v>75</v>
      </c>
      <c r="N3412" t="s">
        <v>24</v>
      </c>
      <c r="O3412" t="s">
        <v>21</v>
      </c>
      <c r="P3412">
        <v>1000</v>
      </c>
    </row>
    <row r="3413" spans="1:17" x14ac:dyDescent="0.25">
      <c r="A3413">
        <v>1</v>
      </c>
      <c r="B3413" t="s">
        <v>93</v>
      </c>
      <c r="C3413" t="s">
        <v>37</v>
      </c>
      <c r="D3413" t="s">
        <v>56</v>
      </c>
      <c r="E3413" t="s">
        <v>28</v>
      </c>
      <c r="F3413" t="s">
        <v>26</v>
      </c>
      <c r="H3413" t="s">
        <v>27</v>
      </c>
      <c r="I3413">
        <v>0.75</v>
      </c>
      <c r="J3413">
        <v>0.5</v>
      </c>
      <c r="K3413">
        <v>1</v>
      </c>
      <c r="M3413" t="s">
        <v>21</v>
      </c>
    </row>
    <row r="3414" spans="1:17" x14ac:dyDescent="0.25">
      <c r="A3414">
        <v>1</v>
      </c>
      <c r="B3414" t="s">
        <v>93</v>
      </c>
      <c r="C3414" t="s">
        <v>37</v>
      </c>
      <c r="D3414" t="s">
        <v>56</v>
      </c>
      <c r="E3414" t="s">
        <v>20</v>
      </c>
      <c r="F3414" t="s">
        <v>74</v>
      </c>
      <c r="J3414">
        <v>0.25</v>
      </c>
      <c r="K3414">
        <v>0.33</v>
      </c>
      <c r="M3414" t="s">
        <v>75</v>
      </c>
      <c r="N3414" t="s">
        <v>24</v>
      </c>
      <c r="O3414" t="s">
        <v>21</v>
      </c>
    </row>
    <row r="3415" spans="1:17" x14ac:dyDescent="0.25">
      <c r="A3415">
        <v>1</v>
      </c>
      <c r="B3415" t="s">
        <v>93</v>
      </c>
      <c r="C3415" t="s">
        <v>37</v>
      </c>
      <c r="D3415" t="s">
        <v>56</v>
      </c>
      <c r="E3415" t="s">
        <v>18</v>
      </c>
      <c r="F3415" t="s">
        <v>31</v>
      </c>
      <c r="G3415">
        <v>24</v>
      </c>
      <c r="M3415" t="s">
        <v>21</v>
      </c>
    </row>
    <row r="3416" spans="1:17" x14ac:dyDescent="0.25">
      <c r="A3416">
        <v>1</v>
      </c>
      <c r="B3416" t="s">
        <v>93</v>
      </c>
      <c r="C3416" t="s">
        <v>37</v>
      </c>
      <c r="D3416" t="s">
        <v>52</v>
      </c>
      <c r="E3416" t="s">
        <v>18</v>
      </c>
      <c r="F3416" t="s">
        <v>26</v>
      </c>
      <c r="H3416" t="s">
        <v>19</v>
      </c>
      <c r="J3416">
        <v>8</v>
      </c>
      <c r="K3416">
        <v>9</v>
      </c>
      <c r="M3416" t="s">
        <v>21</v>
      </c>
    </row>
    <row r="3417" spans="1:17" x14ac:dyDescent="0.25">
      <c r="A3417">
        <v>1</v>
      </c>
      <c r="B3417" t="s">
        <v>93</v>
      </c>
      <c r="C3417" t="s">
        <v>37</v>
      </c>
      <c r="D3417" t="s">
        <v>52</v>
      </c>
      <c r="E3417" t="s">
        <v>28</v>
      </c>
      <c r="F3417" t="s">
        <v>26</v>
      </c>
      <c r="H3417" t="s">
        <v>27</v>
      </c>
      <c r="I3417">
        <v>1</v>
      </c>
      <c r="J3417">
        <v>0.5</v>
      </c>
      <c r="K3417">
        <v>2</v>
      </c>
      <c r="M3417" t="s">
        <v>21</v>
      </c>
    </row>
    <row r="3418" spans="1:17" x14ac:dyDescent="0.25">
      <c r="A3418">
        <v>1</v>
      </c>
      <c r="B3418" t="s">
        <v>93</v>
      </c>
      <c r="C3418" t="s">
        <v>37</v>
      </c>
      <c r="D3418" t="s">
        <v>52</v>
      </c>
      <c r="E3418" t="s">
        <v>20</v>
      </c>
      <c r="F3418" t="s">
        <v>74</v>
      </c>
      <c r="J3418">
        <v>0.25</v>
      </c>
      <c r="K3418">
        <v>0.33</v>
      </c>
      <c r="M3418" t="s">
        <v>75</v>
      </c>
      <c r="N3418" t="s">
        <v>24</v>
      </c>
      <c r="O3418" t="s">
        <v>29</v>
      </c>
      <c r="P3418">
        <v>2500</v>
      </c>
      <c r="Q3418" t="str">
        <f>VLOOKUP(A3418&amp;C3418&amp;D3418,Sheet2!$A$1:$AX$1496,23,FALSE)</f>
        <v>LocationType.BarRestaurant:0;LocationType.Park:0.1;LocationType.Recreation:0;LocationType.Accommodation:0.9;</v>
      </c>
    </row>
    <row r="3419" spans="1:17" x14ac:dyDescent="0.25">
      <c r="A3419">
        <v>1</v>
      </c>
      <c r="B3419" t="s">
        <v>93</v>
      </c>
      <c r="C3419" t="s">
        <v>37</v>
      </c>
      <c r="D3419" t="s">
        <v>52</v>
      </c>
      <c r="E3419" t="s">
        <v>30</v>
      </c>
      <c r="F3419" t="s">
        <v>26</v>
      </c>
      <c r="H3419" t="s">
        <v>27</v>
      </c>
      <c r="I3419">
        <v>3.5</v>
      </c>
      <c r="J3419">
        <v>3</v>
      </c>
      <c r="K3419">
        <v>5</v>
      </c>
      <c r="M3419" t="s">
        <v>24</v>
      </c>
    </row>
    <row r="3420" spans="1:17" x14ac:dyDescent="0.25">
      <c r="A3420">
        <v>1</v>
      </c>
      <c r="B3420" t="s">
        <v>93</v>
      </c>
      <c r="C3420" t="s">
        <v>37</v>
      </c>
      <c r="D3420" t="s">
        <v>52</v>
      </c>
      <c r="E3420" t="s">
        <v>20</v>
      </c>
      <c r="F3420" t="s">
        <v>74</v>
      </c>
      <c r="J3420">
        <v>0.25</v>
      </c>
      <c r="K3420">
        <v>0.33</v>
      </c>
      <c r="M3420" t="s">
        <v>75</v>
      </c>
      <c r="N3420" t="s">
        <v>24</v>
      </c>
      <c r="O3420" t="s">
        <v>21</v>
      </c>
    </row>
    <row r="3421" spans="1:17" x14ac:dyDescent="0.25">
      <c r="A3421">
        <v>1</v>
      </c>
      <c r="B3421" t="s">
        <v>93</v>
      </c>
      <c r="C3421" t="s">
        <v>37</v>
      </c>
      <c r="D3421" t="s">
        <v>52</v>
      </c>
      <c r="E3421" t="s">
        <v>18</v>
      </c>
      <c r="F3421" t="s">
        <v>31</v>
      </c>
      <c r="G3421">
        <v>24</v>
      </c>
      <c r="M3421" t="s">
        <v>21</v>
      </c>
    </row>
    <row r="3422" spans="1:17" x14ac:dyDescent="0.25">
      <c r="A3422">
        <v>1</v>
      </c>
      <c r="B3422" t="s">
        <v>93</v>
      </c>
      <c r="C3422" t="s">
        <v>36</v>
      </c>
      <c r="D3422" t="s">
        <v>52</v>
      </c>
      <c r="E3422" t="s">
        <v>18</v>
      </c>
      <c r="F3422" t="s">
        <v>26</v>
      </c>
      <c r="H3422" t="s">
        <v>19</v>
      </c>
      <c r="J3422">
        <v>8</v>
      </c>
      <c r="K3422">
        <v>11</v>
      </c>
      <c r="M3422" t="s">
        <v>21</v>
      </c>
    </row>
    <row r="3423" spans="1:17" x14ac:dyDescent="0.25">
      <c r="A3423">
        <v>1</v>
      </c>
      <c r="B3423" t="s">
        <v>93</v>
      </c>
      <c r="C3423" t="s">
        <v>36</v>
      </c>
      <c r="D3423" t="s">
        <v>52</v>
      </c>
      <c r="E3423" t="s">
        <v>20</v>
      </c>
      <c r="F3423" t="s">
        <v>74</v>
      </c>
      <c r="J3423">
        <v>0.25</v>
      </c>
      <c r="K3423">
        <v>0.33</v>
      </c>
      <c r="M3423" t="s">
        <v>75</v>
      </c>
      <c r="N3423" t="s">
        <v>21</v>
      </c>
      <c r="O3423" t="s">
        <v>62</v>
      </c>
      <c r="Q3423" t="str">
        <f>VLOOKUP(A3423&amp;C3423&amp;D3423,Sheet2!$A$1:$AX$1496,11,FALSE)</f>
        <v>LocationType.Retail: 0.09;LocationType.Supermarket: 0.25;LocationType.FoodBeverage: 0.27;LocationType.Mall: 0.198;LocationType.Pharmacy: 0.02;LocationType.Accommodation: 0.172;</v>
      </c>
    </row>
    <row r="3424" spans="1:17" x14ac:dyDescent="0.25">
      <c r="A3424">
        <v>1</v>
      </c>
      <c r="B3424" t="s">
        <v>93</v>
      </c>
      <c r="C3424" t="s">
        <v>36</v>
      </c>
      <c r="D3424" t="s">
        <v>52</v>
      </c>
      <c r="E3424" t="s">
        <v>25</v>
      </c>
      <c r="F3424" t="s">
        <v>26</v>
      </c>
      <c r="H3424" t="s">
        <v>27</v>
      </c>
      <c r="I3424">
        <v>0.75</v>
      </c>
      <c r="J3424">
        <v>0.5</v>
      </c>
      <c r="K3424">
        <v>1</v>
      </c>
      <c r="M3424" t="s">
        <v>24</v>
      </c>
    </row>
    <row r="3425" spans="1:17" x14ac:dyDescent="0.25">
      <c r="A3425">
        <v>1</v>
      </c>
      <c r="B3425" t="s">
        <v>93</v>
      </c>
      <c r="C3425" t="s">
        <v>36</v>
      </c>
      <c r="D3425" t="s">
        <v>52</v>
      </c>
      <c r="E3425" t="s">
        <v>20</v>
      </c>
      <c r="F3425" t="s">
        <v>74</v>
      </c>
      <c r="J3425">
        <v>0.25</v>
      </c>
      <c r="K3425">
        <v>0.33</v>
      </c>
      <c r="M3425" t="s">
        <v>75</v>
      </c>
      <c r="N3425" t="s">
        <v>24</v>
      </c>
      <c r="O3425" t="s">
        <v>21</v>
      </c>
    </row>
    <row r="3426" spans="1:17" x14ac:dyDescent="0.25">
      <c r="A3426">
        <v>1</v>
      </c>
      <c r="B3426" t="s">
        <v>93</v>
      </c>
      <c r="C3426" t="s">
        <v>36</v>
      </c>
      <c r="D3426" t="s">
        <v>52</v>
      </c>
      <c r="E3426" t="s">
        <v>28</v>
      </c>
      <c r="F3426" t="s">
        <v>26</v>
      </c>
      <c r="H3426" t="s">
        <v>27</v>
      </c>
      <c r="I3426">
        <v>1</v>
      </c>
      <c r="J3426">
        <v>0.5</v>
      </c>
      <c r="K3426">
        <v>2</v>
      </c>
      <c r="M3426" t="s">
        <v>21</v>
      </c>
    </row>
    <row r="3427" spans="1:17" x14ac:dyDescent="0.25">
      <c r="A3427">
        <v>1</v>
      </c>
      <c r="B3427" t="s">
        <v>93</v>
      </c>
      <c r="C3427" t="s">
        <v>36</v>
      </c>
      <c r="D3427" t="s">
        <v>52</v>
      </c>
      <c r="E3427" t="s">
        <v>20</v>
      </c>
      <c r="F3427" t="s">
        <v>74</v>
      </c>
      <c r="J3427">
        <v>0.25</v>
      </c>
      <c r="K3427">
        <v>0.33</v>
      </c>
      <c r="M3427" t="s">
        <v>75</v>
      </c>
      <c r="N3427" t="s">
        <v>24</v>
      </c>
      <c r="O3427" t="s">
        <v>29</v>
      </c>
      <c r="P3427">
        <v>2500</v>
      </c>
      <c r="Q3427" t="str">
        <f>VLOOKUP(A3427&amp;C3427&amp;D3427,Sheet2!$A$1:$AX$1496,23,FALSE)</f>
        <v>LocationType.BarRestaurant:0;LocationType.Park:0.1;LocationType.Recreation:0;LocationType.Accommodation:0.9;</v>
      </c>
    </row>
    <row r="3428" spans="1:17" x14ac:dyDescent="0.25">
      <c r="A3428">
        <v>1</v>
      </c>
      <c r="B3428" t="s">
        <v>93</v>
      </c>
      <c r="C3428" t="s">
        <v>36</v>
      </c>
      <c r="D3428" t="s">
        <v>52</v>
      </c>
      <c r="E3428" t="s">
        <v>30</v>
      </c>
      <c r="F3428" t="s">
        <v>26</v>
      </c>
      <c r="H3428" t="s">
        <v>27</v>
      </c>
      <c r="I3428">
        <v>4</v>
      </c>
      <c r="J3428">
        <v>3</v>
      </c>
      <c r="K3428">
        <v>5</v>
      </c>
      <c r="M3428" t="s">
        <v>24</v>
      </c>
    </row>
    <row r="3429" spans="1:17" x14ac:dyDescent="0.25">
      <c r="A3429">
        <v>1</v>
      </c>
      <c r="B3429" t="s">
        <v>93</v>
      </c>
      <c r="C3429" t="s">
        <v>36</v>
      </c>
      <c r="D3429" t="s">
        <v>52</v>
      </c>
      <c r="E3429" t="s">
        <v>20</v>
      </c>
      <c r="F3429" t="s">
        <v>74</v>
      </c>
      <c r="J3429">
        <v>0.25</v>
      </c>
      <c r="K3429">
        <v>0.33</v>
      </c>
      <c r="M3429" t="s">
        <v>75</v>
      </c>
      <c r="N3429" t="s">
        <v>24</v>
      </c>
      <c r="O3429" t="s">
        <v>21</v>
      </c>
    </row>
    <row r="3430" spans="1:17" x14ac:dyDescent="0.25">
      <c r="A3430">
        <v>1</v>
      </c>
      <c r="B3430" t="s">
        <v>93</v>
      </c>
      <c r="C3430" t="s">
        <v>36</v>
      </c>
      <c r="D3430" t="s">
        <v>52</v>
      </c>
      <c r="E3430" t="s">
        <v>18</v>
      </c>
      <c r="F3430" t="s">
        <v>31</v>
      </c>
      <c r="G3430">
        <v>24</v>
      </c>
      <c r="M3430" t="s">
        <v>21</v>
      </c>
    </row>
    <row r="3431" spans="1:17" x14ac:dyDescent="0.25">
      <c r="A3431">
        <v>1</v>
      </c>
      <c r="B3431" t="s">
        <v>93</v>
      </c>
      <c r="C3431" t="s">
        <v>38</v>
      </c>
      <c r="D3431" t="s">
        <v>52</v>
      </c>
      <c r="E3431" t="s">
        <v>18</v>
      </c>
      <c r="F3431" t="s">
        <v>26</v>
      </c>
      <c r="H3431" t="s">
        <v>19</v>
      </c>
      <c r="J3431">
        <v>8</v>
      </c>
      <c r="K3431">
        <v>11</v>
      </c>
      <c r="M3431" t="s">
        <v>21</v>
      </c>
    </row>
    <row r="3432" spans="1:17" x14ac:dyDescent="0.25">
      <c r="A3432">
        <v>1</v>
      </c>
      <c r="B3432" t="s">
        <v>93</v>
      </c>
      <c r="C3432" t="s">
        <v>38</v>
      </c>
      <c r="D3432" t="s">
        <v>52</v>
      </c>
      <c r="E3432" t="s">
        <v>20</v>
      </c>
      <c r="F3432" t="s">
        <v>74</v>
      </c>
      <c r="J3432">
        <v>0.25</v>
      </c>
      <c r="K3432">
        <v>0.33</v>
      </c>
      <c r="M3432" t="s">
        <v>75</v>
      </c>
      <c r="N3432" t="s">
        <v>21</v>
      </c>
      <c r="O3432" t="s">
        <v>62</v>
      </c>
      <c r="Q3432" t="str">
        <f>VLOOKUP(A3432&amp;C3432&amp;D3432,Sheet2!$A$1:$AX$1496,11,FALSE)</f>
        <v>LocationType.Retail: 0.025;LocationType.Supermarket: 0.15;LocationType.FoodBeverage: 0.175;LocationType.Mall: 0.075;LocationType.Pharmacy: 0;LocationType.Accommodation: 0.575;</v>
      </c>
    </row>
    <row r="3433" spans="1:17" x14ac:dyDescent="0.25">
      <c r="A3433">
        <v>1</v>
      </c>
      <c r="B3433" t="s">
        <v>93</v>
      </c>
      <c r="C3433" t="s">
        <v>38</v>
      </c>
      <c r="D3433" t="s">
        <v>52</v>
      </c>
      <c r="E3433" t="s">
        <v>25</v>
      </c>
      <c r="F3433" t="s">
        <v>26</v>
      </c>
      <c r="H3433" t="s">
        <v>27</v>
      </c>
      <c r="I3433">
        <v>0.75</v>
      </c>
      <c r="J3433">
        <v>0.5</v>
      </c>
      <c r="K3433">
        <v>1</v>
      </c>
      <c r="M3433" t="s">
        <v>24</v>
      </c>
    </row>
    <row r="3434" spans="1:17" x14ac:dyDescent="0.25">
      <c r="A3434">
        <v>1</v>
      </c>
      <c r="B3434" t="s">
        <v>93</v>
      </c>
      <c r="C3434" t="s">
        <v>38</v>
      </c>
      <c r="D3434" t="s">
        <v>52</v>
      </c>
      <c r="E3434" t="s">
        <v>20</v>
      </c>
      <c r="F3434" t="s">
        <v>74</v>
      </c>
      <c r="J3434">
        <v>0.25</v>
      </c>
      <c r="K3434">
        <v>0.33</v>
      </c>
      <c r="M3434" t="s">
        <v>75</v>
      </c>
      <c r="N3434" t="s">
        <v>24</v>
      </c>
      <c r="O3434" t="s">
        <v>21</v>
      </c>
    </row>
    <row r="3435" spans="1:17" x14ac:dyDescent="0.25">
      <c r="A3435">
        <v>1</v>
      </c>
      <c r="B3435" t="s">
        <v>93</v>
      </c>
      <c r="C3435" t="s">
        <v>38</v>
      </c>
      <c r="D3435" t="s">
        <v>52</v>
      </c>
      <c r="E3435" t="s">
        <v>28</v>
      </c>
      <c r="F3435" t="s">
        <v>26</v>
      </c>
      <c r="H3435" t="s">
        <v>27</v>
      </c>
      <c r="I3435">
        <v>1</v>
      </c>
      <c r="J3435">
        <v>0.5</v>
      </c>
      <c r="K3435">
        <v>2</v>
      </c>
      <c r="M3435" t="s">
        <v>21</v>
      </c>
    </row>
    <row r="3436" spans="1:17" x14ac:dyDescent="0.25">
      <c r="A3436">
        <v>1</v>
      </c>
      <c r="B3436" t="s">
        <v>93</v>
      </c>
      <c r="C3436" t="s">
        <v>38</v>
      </c>
      <c r="D3436" t="s">
        <v>52</v>
      </c>
      <c r="E3436" t="s">
        <v>18</v>
      </c>
      <c r="F3436" t="s">
        <v>31</v>
      </c>
      <c r="G3436">
        <v>24</v>
      </c>
      <c r="M3436" t="s">
        <v>21</v>
      </c>
    </row>
    <row r="3437" spans="1:17" x14ac:dyDescent="0.25">
      <c r="A3437">
        <v>1</v>
      </c>
      <c r="B3437" t="s">
        <v>93</v>
      </c>
      <c r="C3437" t="s">
        <v>17</v>
      </c>
      <c r="D3437" t="s">
        <v>51</v>
      </c>
      <c r="E3437" t="s">
        <v>18</v>
      </c>
      <c r="F3437" t="s">
        <v>31</v>
      </c>
      <c r="G3437">
        <v>24</v>
      </c>
      <c r="M3437" t="s">
        <v>21</v>
      </c>
    </row>
    <row r="3438" spans="1:17" x14ac:dyDescent="0.25">
      <c r="A3438">
        <v>1</v>
      </c>
      <c r="B3438" t="s">
        <v>93</v>
      </c>
      <c r="C3438" t="s">
        <v>37</v>
      </c>
      <c r="D3438" t="s">
        <v>51</v>
      </c>
      <c r="E3438" t="s">
        <v>18</v>
      </c>
      <c r="F3438" t="s">
        <v>31</v>
      </c>
      <c r="G3438">
        <v>24</v>
      </c>
      <c r="M3438" t="s">
        <v>21</v>
      </c>
    </row>
    <row r="3439" spans="1:17" x14ac:dyDescent="0.25">
      <c r="A3439">
        <v>1</v>
      </c>
      <c r="B3439" t="s">
        <v>93</v>
      </c>
      <c r="C3439" t="s">
        <v>36</v>
      </c>
      <c r="D3439" t="s">
        <v>51</v>
      </c>
      <c r="E3439" t="s">
        <v>18</v>
      </c>
      <c r="F3439" t="s">
        <v>31</v>
      </c>
      <c r="G3439">
        <v>24</v>
      </c>
      <c r="M3439" t="s">
        <v>21</v>
      </c>
    </row>
    <row r="3440" spans="1:17" x14ac:dyDescent="0.25">
      <c r="A3440">
        <v>1</v>
      </c>
      <c r="B3440" t="s">
        <v>93</v>
      </c>
      <c r="C3440" t="s">
        <v>38</v>
      </c>
      <c r="D3440" t="s">
        <v>51</v>
      </c>
      <c r="E3440" t="s">
        <v>18</v>
      </c>
      <c r="F3440" t="s">
        <v>31</v>
      </c>
      <c r="G3440">
        <v>24</v>
      </c>
      <c r="M3440" t="s">
        <v>21</v>
      </c>
    </row>
    <row r="3441" spans="1:17" x14ac:dyDescent="0.25">
      <c r="A3441">
        <v>1</v>
      </c>
      <c r="B3441" t="s">
        <v>41</v>
      </c>
      <c r="C3441" t="s">
        <v>17</v>
      </c>
      <c r="D3441" t="s">
        <v>55</v>
      </c>
      <c r="E3441" t="s">
        <v>18</v>
      </c>
      <c r="F3441" t="s">
        <v>26</v>
      </c>
      <c r="H3441" t="s">
        <v>27</v>
      </c>
      <c r="I3441">
        <v>7.5</v>
      </c>
      <c r="J3441">
        <v>6</v>
      </c>
      <c r="K3441">
        <v>8</v>
      </c>
      <c r="M3441" t="s">
        <v>21</v>
      </c>
    </row>
    <row r="3442" spans="1:17" x14ac:dyDescent="0.25">
      <c r="A3442">
        <v>1</v>
      </c>
      <c r="B3442" t="s">
        <v>41</v>
      </c>
      <c r="C3442" t="s">
        <v>17</v>
      </c>
      <c r="D3442" t="s">
        <v>55</v>
      </c>
      <c r="E3442" t="s">
        <v>18</v>
      </c>
      <c r="F3442" t="s">
        <v>26</v>
      </c>
      <c r="H3442" t="s">
        <v>19</v>
      </c>
      <c r="J3442">
        <v>6</v>
      </c>
      <c r="K3442">
        <v>8</v>
      </c>
      <c r="M3442" t="s">
        <v>24</v>
      </c>
    </row>
    <row r="3443" spans="1:17" x14ac:dyDescent="0.25">
      <c r="A3443">
        <v>1</v>
      </c>
      <c r="B3443" t="s">
        <v>41</v>
      </c>
      <c r="C3443" t="s">
        <v>17</v>
      </c>
      <c r="D3443" t="s">
        <v>55</v>
      </c>
      <c r="E3443" t="s">
        <v>18</v>
      </c>
      <c r="F3443" t="s">
        <v>26</v>
      </c>
      <c r="H3443" t="s">
        <v>19</v>
      </c>
      <c r="I3443">
        <v>0.54</v>
      </c>
      <c r="J3443">
        <v>0.08</v>
      </c>
      <c r="K3443">
        <v>0.25</v>
      </c>
      <c r="M3443" t="s">
        <v>24</v>
      </c>
    </row>
    <row r="3444" spans="1:17" x14ac:dyDescent="0.25">
      <c r="A3444">
        <v>1</v>
      </c>
      <c r="B3444" t="s">
        <v>41</v>
      </c>
      <c r="C3444" t="s">
        <v>17</v>
      </c>
      <c r="D3444" t="s">
        <v>55</v>
      </c>
      <c r="E3444" t="s">
        <v>20</v>
      </c>
      <c r="F3444" t="s">
        <v>74</v>
      </c>
      <c r="J3444">
        <v>0.25</v>
      </c>
      <c r="K3444">
        <v>0.33</v>
      </c>
      <c r="M3444" t="s">
        <v>75</v>
      </c>
      <c r="N3444" t="s">
        <v>24</v>
      </c>
      <c r="O3444" t="s">
        <v>62</v>
      </c>
      <c r="Q3444" t="str">
        <f>VLOOKUP(A3444&amp;C3444&amp;D3444,Sheet2!$A$1:$AX$1496,11,FALSE)</f>
        <v>LocationType.Retail: 0.048;LocationType.Supermarket: 0.3;LocationType.FoodBeverage: 0.32;LocationType.Mall: 0.048;LocationType.Pharmacy: 0.02;LocationType.Accommodation: 0.264;</v>
      </c>
    </row>
    <row r="3445" spans="1:17" x14ac:dyDescent="0.25">
      <c r="A3445">
        <v>1</v>
      </c>
      <c r="B3445" t="s">
        <v>41</v>
      </c>
      <c r="C3445" t="s">
        <v>17</v>
      </c>
      <c r="D3445" t="s">
        <v>55</v>
      </c>
      <c r="E3445" t="s">
        <v>25</v>
      </c>
      <c r="F3445" t="s">
        <v>26</v>
      </c>
      <c r="H3445" t="s">
        <v>27</v>
      </c>
      <c r="I3445">
        <v>0.54</v>
      </c>
      <c r="J3445">
        <v>0.25</v>
      </c>
      <c r="K3445">
        <v>0.75</v>
      </c>
      <c r="M3445" t="s">
        <v>24</v>
      </c>
    </row>
    <row r="3446" spans="1:17" x14ac:dyDescent="0.25">
      <c r="A3446">
        <v>1</v>
      </c>
      <c r="B3446" t="s">
        <v>41</v>
      </c>
      <c r="C3446" t="s">
        <v>17</v>
      </c>
      <c r="D3446" t="s">
        <v>55</v>
      </c>
      <c r="E3446" t="s">
        <v>20</v>
      </c>
      <c r="F3446" t="s">
        <v>74</v>
      </c>
      <c r="I3446">
        <v>0.54</v>
      </c>
      <c r="J3446">
        <v>0.16</v>
      </c>
      <c r="K3446">
        <v>0.25</v>
      </c>
      <c r="M3446" t="s">
        <v>75</v>
      </c>
      <c r="N3446" t="s">
        <v>24</v>
      </c>
      <c r="O3446" t="s">
        <v>21</v>
      </c>
    </row>
    <row r="3447" spans="1:17" x14ac:dyDescent="0.25">
      <c r="A3447">
        <v>1</v>
      </c>
      <c r="B3447" t="s">
        <v>41</v>
      </c>
      <c r="C3447" t="s">
        <v>17</v>
      </c>
      <c r="D3447" t="s">
        <v>55</v>
      </c>
      <c r="E3447" t="s">
        <v>28</v>
      </c>
      <c r="F3447" t="s">
        <v>26</v>
      </c>
      <c r="H3447" t="s">
        <v>27</v>
      </c>
      <c r="I3447">
        <v>0.75</v>
      </c>
      <c r="J3447">
        <v>0.5</v>
      </c>
      <c r="K3447">
        <v>1</v>
      </c>
      <c r="M3447" t="s">
        <v>21</v>
      </c>
    </row>
    <row r="3448" spans="1:17" x14ac:dyDescent="0.25">
      <c r="A3448">
        <v>1</v>
      </c>
      <c r="B3448" t="s">
        <v>41</v>
      </c>
      <c r="C3448" t="s">
        <v>17</v>
      </c>
      <c r="D3448" t="s">
        <v>55</v>
      </c>
      <c r="E3448" t="s">
        <v>20</v>
      </c>
      <c r="F3448" t="s">
        <v>74</v>
      </c>
      <c r="J3448">
        <v>0.25</v>
      </c>
      <c r="K3448">
        <v>0.33</v>
      </c>
      <c r="M3448" t="s">
        <v>75</v>
      </c>
      <c r="N3448" t="s">
        <v>24</v>
      </c>
      <c r="O3448" t="s">
        <v>29</v>
      </c>
      <c r="P3448">
        <v>2500</v>
      </c>
      <c r="Q3448" t="str">
        <f>VLOOKUP(A3448&amp;C3448&amp;D3448,Sheet2!$A$1:$AX$1496,23,FALSE)</f>
        <v>LocationType.BarRestaurant:0;LocationType.Park:0.05;LocationType.Recreation:0;LocationType.Accommodation:0.95;</v>
      </c>
    </row>
    <row r="3449" spans="1:17" x14ac:dyDescent="0.25">
      <c r="A3449">
        <v>1</v>
      </c>
      <c r="B3449" t="s">
        <v>41</v>
      </c>
      <c r="C3449" t="s">
        <v>17</v>
      </c>
      <c r="D3449" t="s">
        <v>55</v>
      </c>
      <c r="E3449" t="s">
        <v>30</v>
      </c>
      <c r="F3449" t="s">
        <v>26</v>
      </c>
      <c r="H3449" t="s">
        <v>27</v>
      </c>
      <c r="I3449">
        <v>2.5</v>
      </c>
      <c r="J3449">
        <v>0.5</v>
      </c>
      <c r="K3449">
        <v>3</v>
      </c>
      <c r="M3449" t="s">
        <v>24</v>
      </c>
    </row>
    <row r="3450" spans="1:17" x14ac:dyDescent="0.25">
      <c r="A3450">
        <v>1</v>
      </c>
      <c r="B3450" t="s">
        <v>41</v>
      </c>
      <c r="C3450" t="s">
        <v>17</v>
      </c>
      <c r="D3450" t="s">
        <v>55</v>
      </c>
      <c r="E3450" t="s">
        <v>20</v>
      </c>
      <c r="F3450" t="s">
        <v>74</v>
      </c>
      <c r="J3450">
        <v>0.25</v>
      </c>
      <c r="K3450">
        <v>0.33</v>
      </c>
      <c r="M3450" t="s">
        <v>75</v>
      </c>
      <c r="N3450" t="s">
        <v>24</v>
      </c>
      <c r="O3450" t="s">
        <v>21</v>
      </c>
    </row>
    <row r="3451" spans="1:17" x14ac:dyDescent="0.25">
      <c r="A3451">
        <v>1</v>
      </c>
      <c r="B3451" t="s">
        <v>41</v>
      </c>
      <c r="C3451" t="s">
        <v>17</v>
      </c>
      <c r="D3451" t="s">
        <v>55</v>
      </c>
      <c r="E3451" t="s">
        <v>18</v>
      </c>
      <c r="F3451" t="s">
        <v>31</v>
      </c>
      <c r="G3451">
        <v>24</v>
      </c>
      <c r="M3451" t="s">
        <v>21</v>
      </c>
    </row>
    <row r="3452" spans="1:17" x14ac:dyDescent="0.25">
      <c r="A3452">
        <v>1</v>
      </c>
      <c r="B3452" t="s">
        <v>41</v>
      </c>
      <c r="C3452" t="s">
        <v>17</v>
      </c>
      <c r="D3452" t="s">
        <v>53</v>
      </c>
      <c r="E3452" t="s">
        <v>18</v>
      </c>
      <c r="F3452" t="s">
        <v>26</v>
      </c>
      <c r="H3452" t="s">
        <v>27</v>
      </c>
      <c r="I3452">
        <v>6.5</v>
      </c>
      <c r="J3452">
        <v>6</v>
      </c>
      <c r="K3452">
        <v>7</v>
      </c>
      <c r="M3452" t="s">
        <v>21</v>
      </c>
    </row>
    <row r="3453" spans="1:17" x14ac:dyDescent="0.25">
      <c r="A3453">
        <v>1</v>
      </c>
      <c r="B3453" t="s">
        <v>41</v>
      </c>
      <c r="C3453" t="s">
        <v>17</v>
      </c>
      <c r="D3453" t="s">
        <v>53</v>
      </c>
      <c r="E3453" t="s">
        <v>18</v>
      </c>
      <c r="F3453" t="s">
        <v>26</v>
      </c>
      <c r="H3453" t="s">
        <v>19</v>
      </c>
      <c r="J3453">
        <v>3</v>
      </c>
      <c r="K3453">
        <v>4</v>
      </c>
      <c r="M3453" t="s">
        <v>32</v>
      </c>
    </row>
    <row r="3454" spans="1:17" x14ac:dyDescent="0.25">
      <c r="A3454">
        <v>1</v>
      </c>
      <c r="B3454" t="s">
        <v>41</v>
      </c>
      <c r="C3454" t="s">
        <v>17</v>
      </c>
      <c r="D3454" t="s">
        <v>53</v>
      </c>
      <c r="E3454" t="s">
        <v>18</v>
      </c>
      <c r="F3454" t="s">
        <v>26</v>
      </c>
      <c r="H3454" t="s">
        <v>27</v>
      </c>
      <c r="I3454">
        <v>4</v>
      </c>
      <c r="J3454">
        <v>3</v>
      </c>
      <c r="K3454">
        <v>5.5</v>
      </c>
      <c r="M3454" t="s">
        <v>32</v>
      </c>
    </row>
    <row r="3455" spans="1:17" x14ac:dyDescent="0.25">
      <c r="A3455">
        <v>1</v>
      </c>
      <c r="B3455" t="s">
        <v>41</v>
      </c>
      <c r="C3455" t="s">
        <v>17</v>
      </c>
      <c r="D3455" t="s">
        <v>53</v>
      </c>
      <c r="E3455" t="s">
        <v>18</v>
      </c>
      <c r="F3455" t="s">
        <v>26</v>
      </c>
      <c r="H3455" t="s">
        <v>19</v>
      </c>
      <c r="I3455">
        <v>0.54</v>
      </c>
      <c r="J3455">
        <v>0.08</v>
      </c>
      <c r="K3455">
        <v>0.25</v>
      </c>
      <c r="M3455" t="s">
        <v>24</v>
      </c>
    </row>
    <row r="3456" spans="1:17" x14ac:dyDescent="0.25">
      <c r="A3456">
        <v>1</v>
      </c>
      <c r="B3456" t="s">
        <v>41</v>
      </c>
      <c r="C3456" t="s">
        <v>17</v>
      </c>
      <c r="D3456" t="s">
        <v>53</v>
      </c>
      <c r="E3456" t="s">
        <v>20</v>
      </c>
      <c r="F3456" t="s">
        <v>74</v>
      </c>
      <c r="J3456">
        <v>0.25</v>
      </c>
      <c r="K3456">
        <v>0.33</v>
      </c>
      <c r="M3456" t="s">
        <v>75</v>
      </c>
      <c r="N3456" t="s">
        <v>24</v>
      </c>
      <c r="O3456" t="s">
        <v>62</v>
      </c>
      <c r="Q3456" t="str">
        <f>VLOOKUP(A3456&amp;C3456&amp;D3456,Sheet2!$A$1:$AX$1496,11,FALSE)</f>
        <v>LocationType.Retail: 0.084;LocationType.Supermarket: 0.25;LocationType.FoodBeverage: 0.21;LocationType.Mall: 0.056;LocationType.Pharmacy: 0.02;LocationType.Accommodation: 0.38;</v>
      </c>
    </row>
    <row r="3457" spans="1:17" x14ac:dyDescent="0.25">
      <c r="A3457">
        <v>1</v>
      </c>
      <c r="B3457" t="s">
        <v>41</v>
      </c>
      <c r="C3457" t="s">
        <v>17</v>
      </c>
      <c r="D3457" t="s">
        <v>53</v>
      </c>
      <c r="E3457" t="s">
        <v>25</v>
      </c>
      <c r="F3457" t="s">
        <v>26</v>
      </c>
      <c r="H3457" t="s">
        <v>27</v>
      </c>
      <c r="I3457">
        <v>0.54</v>
      </c>
      <c r="J3457">
        <v>0.25</v>
      </c>
      <c r="K3457">
        <v>0.75</v>
      </c>
      <c r="M3457" t="s">
        <v>24</v>
      </c>
    </row>
    <row r="3458" spans="1:17" x14ac:dyDescent="0.25">
      <c r="A3458">
        <v>1</v>
      </c>
      <c r="B3458" t="s">
        <v>41</v>
      </c>
      <c r="C3458" t="s">
        <v>17</v>
      </c>
      <c r="D3458" t="s">
        <v>53</v>
      </c>
      <c r="E3458" t="s">
        <v>20</v>
      </c>
      <c r="F3458" t="s">
        <v>74</v>
      </c>
      <c r="I3458">
        <v>0.54</v>
      </c>
      <c r="J3458">
        <v>0.16</v>
      </c>
      <c r="K3458">
        <v>0.25</v>
      </c>
      <c r="M3458" t="s">
        <v>75</v>
      </c>
      <c r="N3458" t="s">
        <v>24</v>
      </c>
      <c r="O3458" t="s">
        <v>21</v>
      </c>
    </row>
    <row r="3459" spans="1:17" x14ac:dyDescent="0.25">
      <c r="A3459">
        <v>1</v>
      </c>
      <c r="B3459" t="s">
        <v>41</v>
      </c>
      <c r="C3459" t="s">
        <v>17</v>
      </c>
      <c r="D3459" t="s">
        <v>53</v>
      </c>
      <c r="E3459" t="s">
        <v>28</v>
      </c>
      <c r="F3459" t="s">
        <v>26</v>
      </c>
      <c r="H3459" t="s">
        <v>27</v>
      </c>
      <c r="I3459">
        <v>0.75</v>
      </c>
      <c r="J3459">
        <v>0.5</v>
      </c>
      <c r="K3459">
        <v>1</v>
      </c>
      <c r="M3459" t="s">
        <v>21</v>
      </c>
    </row>
    <row r="3460" spans="1:17" x14ac:dyDescent="0.25">
      <c r="A3460">
        <v>1</v>
      </c>
      <c r="B3460" t="s">
        <v>41</v>
      </c>
      <c r="C3460" t="s">
        <v>17</v>
      </c>
      <c r="D3460" t="s">
        <v>53</v>
      </c>
      <c r="E3460" t="s">
        <v>20</v>
      </c>
      <c r="F3460" t="s">
        <v>74</v>
      </c>
      <c r="J3460">
        <v>0.25</v>
      </c>
      <c r="K3460">
        <v>0.33</v>
      </c>
      <c r="M3460" t="s">
        <v>75</v>
      </c>
      <c r="N3460" t="s">
        <v>24</v>
      </c>
      <c r="O3460" t="s">
        <v>29</v>
      </c>
      <c r="P3460">
        <v>2500</v>
      </c>
      <c r="Q3460" t="str">
        <f>VLOOKUP(A3460&amp;C3460&amp;D3460,Sheet2!$A$1:$AX$1496,23,FALSE)</f>
        <v>LocationType.BarRestaurant:0;LocationType.Park:0.05;LocationType.Recreation:0;LocationType.Accommodation:0.95;</v>
      </c>
    </row>
    <row r="3461" spans="1:17" x14ac:dyDescent="0.25">
      <c r="A3461">
        <v>1</v>
      </c>
      <c r="B3461" t="s">
        <v>41</v>
      </c>
      <c r="C3461" t="s">
        <v>17</v>
      </c>
      <c r="D3461" t="s">
        <v>53</v>
      </c>
      <c r="E3461" t="s">
        <v>30</v>
      </c>
      <c r="F3461" t="s">
        <v>26</v>
      </c>
      <c r="H3461" t="s">
        <v>27</v>
      </c>
      <c r="I3461">
        <v>1</v>
      </c>
      <c r="J3461">
        <v>0.5</v>
      </c>
      <c r="K3461">
        <v>1.5</v>
      </c>
      <c r="M3461" t="s">
        <v>24</v>
      </c>
    </row>
    <row r="3462" spans="1:17" x14ac:dyDescent="0.25">
      <c r="A3462">
        <v>1</v>
      </c>
      <c r="B3462" t="s">
        <v>41</v>
      </c>
      <c r="C3462" t="s">
        <v>17</v>
      </c>
      <c r="D3462" t="s">
        <v>53</v>
      </c>
      <c r="E3462" t="s">
        <v>20</v>
      </c>
      <c r="F3462" t="s">
        <v>74</v>
      </c>
      <c r="J3462">
        <v>0.25</v>
      </c>
      <c r="K3462">
        <v>0.33</v>
      </c>
      <c r="M3462" t="s">
        <v>75</v>
      </c>
      <c r="N3462" t="s">
        <v>24</v>
      </c>
      <c r="O3462" t="s">
        <v>21</v>
      </c>
    </row>
    <row r="3463" spans="1:17" x14ac:dyDescent="0.25">
      <c r="A3463">
        <v>1</v>
      </c>
      <c r="B3463" t="s">
        <v>41</v>
      </c>
      <c r="C3463" t="s">
        <v>17</v>
      </c>
      <c r="D3463" t="s">
        <v>53</v>
      </c>
      <c r="E3463" t="s">
        <v>18</v>
      </c>
      <c r="F3463" t="s">
        <v>31</v>
      </c>
      <c r="G3463">
        <v>24</v>
      </c>
      <c r="M3463" t="s">
        <v>21</v>
      </c>
    </row>
    <row r="3464" spans="1:17" x14ac:dyDescent="0.25">
      <c r="A3464">
        <v>1</v>
      </c>
      <c r="B3464" t="s">
        <v>41</v>
      </c>
      <c r="C3464" t="s">
        <v>17</v>
      </c>
      <c r="D3464" t="s">
        <v>59</v>
      </c>
      <c r="E3464" t="s">
        <v>18</v>
      </c>
      <c r="F3464" t="s">
        <v>26</v>
      </c>
      <c r="H3464" t="s">
        <v>19</v>
      </c>
      <c r="J3464">
        <v>8</v>
      </c>
      <c r="K3464">
        <v>9</v>
      </c>
      <c r="M3464" t="s">
        <v>21</v>
      </c>
    </row>
    <row r="3465" spans="1:17" x14ac:dyDescent="0.25">
      <c r="A3465">
        <v>1</v>
      </c>
      <c r="B3465" t="s">
        <v>41</v>
      </c>
      <c r="C3465" t="s">
        <v>17</v>
      </c>
      <c r="D3465" t="s">
        <v>59</v>
      </c>
      <c r="E3465" t="s">
        <v>18</v>
      </c>
      <c r="F3465" t="s">
        <v>26</v>
      </c>
      <c r="H3465" t="s">
        <v>19</v>
      </c>
      <c r="J3465">
        <v>1</v>
      </c>
      <c r="K3465">
        <v>1.5</v>
      </c>
      <c r="M3465" t="s">
        <v>24</v>
      </c>
    </row>
    <row r="3466" spans="1:17" x14ac:dyDescent="0.25">
      <c r="A3466">
        <v>1</v>
      </c>
      <c r="B3466" t="s">
        <v>41</v>
      </c>
      <c r="C3466" t="s">
        <v>17</v>
      </c>
      <c r="D3466" t="s">
        <v>59</v>
      </c>
      <c r="E3466" t="s">
        <v>18</v>
      </c>
      <c r="F3466" t="s">
        <v>26</v>
      </c>
      <c r="H3466" t="s">
        <v>19</v>
      </c>
      <c r="I3466">
        <v>0.54</v>
      </c>
      <c r="J3466">
        <v>0.08</v>
      </c>
      <c r="K3466">
        <v>0.25</v>
      </c>
      <c r="M3466" t="s">
        <v>24</v>
      </c>
    </row>
    <row r="3467" spans="1:17" x14ac:dyDescent="0.25">
      <c r="A3467">
        <v>1</v>
      </c>
      <c r="B3467" t="s">
        <v>41</v>
      </c>
      <c r="C3467" t="s">
        <v>17</v>
      </c>
      <c r="D3467" t="s">
        <v>59</v>
      </c>
      <c r="E3467" t="s">
        <v>20</v>
      </c>
      <c r="F3467" t="s">
        <v>74</v>
      </c>
      <c r="J3467">
        <v>0.25</v>
      </c>
      <c r="K3467">
        <v>0.33</v>
      </c>
      <c r="M3467" t="s">
        <v>75</v>
      </c>
      <c r="N3467" t="s">
        <v>24</v>
      </c>
      <c r="O3467" t="s">
        <v>62</v>
      </c>
      <c r="Q3467" t="str">
        <f>VLOOKUP(A3467&amp;C3467&amp;D3467,Sheet2!$A$1:$AX$1496,11,FALSE)</f>
        <v>LocationType.Retail: 0.14;LocationType.Supermarket: 0.3;LocationType.FoodBeverage: 0.07;LocationType.Mall: 0.035;LocationType.Pharmacy: 0.05;LocationType.Accommodation: 0.405;</v>
      </c>
    </row>
    <row r="3468" spans="1:17" x14ac:dyDescent="0.25">
      <c r="A3468">
        <v>1</v>
      </c>
      <c r="B3468" t="s">
        <v>41</v>
      </c>
      <c r="C3468" t="s">
        <v>17</v>
      </c>
      <c r="D3468" t="s">
        <v>59</v>
      </c>
      <c r="E3468" t="s">
        <v>25</v>
      </c>
      <c r="F3468" t="s">
        <v>26</v>
      </c>
      <c r="H3468" t="s">
        <v>27</v>
      </c>
      <c r="I3468">
        <v>0.54</v>
      </c>
      <c r="J3468">
        <v>0.25</v>
      </c>
      <c r="K3468">
        <v>0.75</v>
      </c>
      <c r="M3468" t="s">
        <v>24</v>
      </c>
    </row>
    <row r="3469" spans="1:17" x14ac:dyDescent="0.25">
      <c r="A3469">
        <v>1</v>
      </c>
      <c r="B3469" t="s">
        <v>41</v>
      </c>
      <c r="C3469" t="s">
        <v>17</v>
      </c>
      <c r="D3469" t="s">
        <v>59</v>
      </c>
      <c r="E3469" t="s">
        <v>20</v>
      </c>
      <c r="F3469" t="s">
        <v>74</v>
      </c>
      <c r="J3469">
        <v>0.25</v>
      </c>
      <c r="K3469">
        <v>0.33</v>
      </c>
      <c r="M3469" t="s">
        <v>75</v>
      </c>
      <c r="N3469" t="s">
        <v>24</v>
      </c>
      <c r="O3469" t="s">
        <v>21</v>
      </c>
    </row>
    <row r="3470" spans="1:17" x14ac:dyDescent="0.25">
      <c r="A3470">
        <v>1</v>
      </c>
      <c r="B3470" t="s">
        <v>41</v>
      </c>
      <c r="C3470" t="s">
        <v>17</v>
      </c>
      <c r="D3470" t="s">
        <v>59</v>
      </c>
      <c r="E3470" t="s">
        <v>28</v>
      </c>
      <c r="F3470" t="s">
        <v>26</v>
      </c>
      <c r="H3470" t="s">
        <v>27</v>
      </c>
      <c r="I3470">
        <v>1</v>
      </c>
      <c r="J3470">
        <v>0.5</v>
      </c>
      <c r="K3470">
        <v>2</v>
      </c>
      <c r="M3470" t="s">
        <v>21</v>
      </c>
    </row>
    <row r="3471" spans="1:17" x14ac:dyDescent="0.25">
      <c r="A3471">
        <v>1</v>
      </c>
      <c r="B3471" t="s">
        <v>41</v>
      </c>
      <c r="C3471" t="s">
        <v>17</v>
      </c>
      <c r="D3471" t="s">
        <v>59</v>
      </c>
      <c r="E3471" t="s">
        <v>20</v>
      </c>
      <c r="F3471" t="s">
        <v>74</v>
      </c>
      <c r="J3471">
        <v>0.25</v>
      </c>
      <c r="K3471">
        <v>0.33</v>
      </c>
      <c r="M3471" t="s">
        <v>75</v>
      </c>
      <c r="N3471" t="s">
        <v>24</v>
      </c>
      <c r="O3471" t="s">
        <v>29</v>
      </c>
      <c r="P3471">
        <v>2500</v>
      </c>
      <c r="Q3471" t="str">
        <f>VLOOKUP(A3471&amp;C3471&amp;D3471,Sheet2!$A$1:$AX$1496,23,FALSE)</f>
        <v>LocationType.BarRestaurant:0;LocationType.Park:0.05;LocationType.Recreation:0;LocationType.Accommodation:0.95;</v>
      </c>
    </row>
    <row r="3472" spans="1:17" x14ac:dyDescent="0.25">
      <c r="A3472">
        <v>1</v>
      </c>
      <c r="B3472" t="s">
        <v>41</v>
      </c>
      <c r="C3472" t="s">
        <v>17</v>
      </c>
      <c r="D3472" t="s">
        <v>59</v>
      </c>
      <c r="E3472" t="s">
        <v>30</v>
      </c>
      <c r="F3472" t="s">
        <v>26</v>
      </c>
      <c r="H3472" t="s">
        <v>19</v>
      </c>
      <c r="J3472">
        <v>3</v>
      </c>
      <c r="K3472">
        <v>4</v>
      </c>
      <c r="M3472" t="s">
        <v>24</v>
      </c>
    </row>
    <row r="3473" spans="1:17" x14ac:dyDescent="0.25">
      <c r="A3473">
        <v>1</v>
      </c>
      <c r="B3473" t="s">
        <v>41</v>
      </c>
      <c r="C3473" t="s">
        <v>17</v>
      </c>
      <c r="D3473" t="s">
        <v>59</v>
      </c>
      <c r="E3473" t="s">
        <v>20</v>
      </c>
      <c r="F3473" t="s">
        <v>74</v>
      </c>
      <c r="J3473">
        <v>0.25</v>
      </c>
      <c r="K3473">
        <v>0.33</v>
      </c>
      <c r="M3473" t="s">
        <v>75</v>
      </c>
      <c r="N3473" t="s">
        <v>24</v>
      </c>
      <c r="O3473" t="s">
        <v>21</v>
      </c>
    </row>
    <row r="3474" spans="1:17" x14ac:dyDescent="0.25">
      <c r="A3474">
        <v>1</v>
      </c>
      <c r="B3474" t="s">
        <v>41</v>
      </c>
      <c r="C3474" t="s">
        <v>17</v>
      </c>
      <c r="D3474" t="s">
        <v>59</v>
      </c>
      <c r="E3474" t="s">
        <v>18</v>
      </c>
      <c r="F3474" t="s">
        <v>31</v>
      </c>
      <c r="G3474">
        <v>24</v>
      </c>
      <c r="M3474" t="s">
        <v>21</v>
      </c>
    </row>
    <row r="3475" spans="1:17" x14ac:dyDescent="0.25">
      <c r="A3475">
        <v>1</v>
      </c>
      <c r="B3475" t="s">
        <v>41</v>
      </c>
      <c r="C3475" t="s">
        <v>17</v>
      </c>
      <c r="D3475" t="s">
        <v>52</v>
      </c>
      <c r="E3475" t="s">
        <v>18</v>
      </c>
      <c r="F3475" t="s">
        <v>26</v>
      </c>
      <c r="H3475" t="s">
        <v>19</v>
      </c>
      <c r="J3475">
        <v>8</v>
      </c>
      <c r="K3475">
        <v>9</v>
      </c>
      <c r="M3475" t="s">
        <v>21</v>
      </c>
    </row>
    <row r="3476" spans="1:17" x14ac:dyDescent="0.25">
      <c r="A3476">
        <v>1</v>
      </c>
      <c r="B3476" t="s">
        <v>41</v>
      </c>
      <c r="C3476" t="s">
        <v>17</v>
      </c>
      <c r="D3476" t="s">
        <v>52</v>
      </c>
      <c r="E3476" t="s">
        <v>28</v>
      </c>
      <c r="F3476" t="s">
        <v>26</v>
      </c>
      <c r="H3476" t="s">
        <v>27</v>
      </c>
      <c r="I3476">
        <v>1</v>
      </c>
      <c r="J3476">
        <v>0.5</v>
      </c>
      <c r="K3476">
        <v>2</v>
      </c>
      <c r="M3476" t="s">
        <v>21</v>
      </c>
    </row>
    <row r="3477" spans="1:17" x14ac:dyDescent="0.25">
      <c r="A3477">
        <v>1</v>
      </c>
      <c r="B3477" t="s">
        <v>41</v>
      </c>
      <c r="C3477" t="s">
        <v>17</v>
      </c>
      <c r="D3477" t="s">
        <v>52</v>
      </c>
      <c r="E3477" t="s">
        <v>20</v>
      </c>
      <c r="F3477" t="s">
        <v>74</v>
      </c>
      <c r="J3477">
        <v>0.25</v>
      </c>
      <c r="K3477">
        <v>0.33</v>
      </c>
      <c r="M3477" t="s">
        <v>75</v>
      </c>
      <c r="N3477" t="s">
        <v>24</v>
      </c>
      <c r="O3477" t="s">
        <v>29</v>
      </c>
      <c r="P3477">
        <v>2500</v>
      </c>
      <c r="Q3477" t="str">
        <f>VLOOKUP(A3477&amp;C3477&amp;D3477,Sheet2!$A$1:$AX$1496,23,FALSE)</f>
        <v>LocationType.BarRestaurant:0;LocationType.Park:0.05;LocationType.Recreation:0;LocationType.Accommodation:0.95;</v>
      </c>
    </row>
    <row r="3478" spans="1:17" x14ac:dyDescent="0.25">
      <c r="A3478">
        <v>1</v>
      </c>
      <c r="B3478" t="s">
        <v>41</v>
      </c>
      <c r="C3478" t="s">
        <v>17</v>
      </c>
      <c r="D3478" t="s">
        <v>52</v>
      </c>
      <c r="E3478" t="s">
        <v>30</v>
      </c>
      <c r="F3478" t="s">
        <v>26</v>
      </c>
      <c r="H3478" t="s">
        <v>27</v>
      </c>
      <c r="I3478">
        <v>2</v>
      </c>
      <c r="J3478">
        <v>1.5</v>
      </c>
      <c r="K3478">
        <v>3</v>
      </c>
      <c r="M3478" t="s">
        <v>24</v>
      </c>
    </row>
    <row r="3479" spans="1:17" x14ac:dyDescent="0.25">
      <c r="A3479">
        <v>1</v>
      </c>
      <c r="B3479" t="s">
        <v>41</v>
      </c>
      <c r="C3479" t="s">
        <v>17</v>
      </c>
      <c r="D3479" t="s">
        <v>52</v>
      </c>
      <c r="E3479" t="s">
        <v>20</v>
      </c>
      <c r="F3479" t="s">
        <v>74</v>
      </c>
      <c r="J3479">
        <v>0.25</v>
      </c>
      <c r="K3479">
        <v>0.33</v>
      </c>
      <c r="M3479" t="s">
        <v>75</v>
      </c>
      <c r="N3479" t="s">
        <v>24</v>
      </c>
      <c r="O3479" t="s">
        <v>21</v>
      </c>
    </row>
    <row r="3480" spans="1:17" x14ac:dyDescent="0.25">
      <c r="A3480">
        <v>1</v>
      </c>
      <c r="B3480" t="s">
        <v>41</v>
      </c>
      <c r="C3480" t="s">
        <v>17</v>
      </c>
      <c r="D3480" t="s">
        <v>52</v>
      </c>
      <c r="E3480" t="s">
        <v>18</v>
      </c>
      <c r="F3480" t="s">
        <v>31</v>
      </c>
      <c r="G3480">
        <v>24</v>
      </c>
      <c r="M3480" t="s">
        <v>21</v>
      </c>
    </row>
    <row r="3481" spans="1:17" x14ac:dyDescent="0.25">
      <c r="A3481">
        <v>1</v>
      </c>
      <c r="B3481" t="s">
        <v>41</v>
      </c>
      <c r="C3481" t="s">
        <v>17</v>
      </c>
      <c r="D3481" t="s">
        <v>56</v>
      </c>
      <c r="E3481" t="s">
        <v>18</v>
      </c>
      <c r="F3481" t="s">
        <v>26</v>
      </c>
      <c r="H3481" t="s">
        <v>27</v>
      </c>
      <c r="I3481">
        <v>7.5</v>
      </c>
      <c r="J3481">
        <v>6</v>
      </c>
      <c r="K3481">
        <v>8</v>
      </c>
      <c r="M3481" t="s">
        <v>21</v>
      </c>
    </row>
    <row r="3482" spans="1:17" x14ac:dyDescent="0.25">
      <c r="A3482">
        <v>1</v>
      </c>
      <c r="B3482" t="s">
        <v>41</v>
      </c>
      <c r="C3482" t="s">
        <v>17</v>
      </c>
      <c r="D3482" t="s">
        <v>56</v>
      </c>
      <c r="E3482" t="s">
        <v>18</v>
      </c>
      <c r="F3482" t="s">
        <v>26</v>
      </c>
      <c r="H3482" t="s">
        <v>19</v>
      </c>
      <c r="J3482">
        <v>6</v>
      </c>
      <c r="K3482">
        <v>8</v>
      </c>
      <c r="M3482" t="s">
        <v>24</v>
      </c>
    </row>
    <row r="3483" spans="1:17" x14ac:dyDescent="0.25">
      <c r="A3483">
        <v>1</v>
      </c>
      <c r="B3483" t="s">
        <v>41</v>
      </c>
      <c r="C3483" t="s">
        <v>17</v>
      </c>
      <c r="D3483" t="s">
        <v>56</v>
      </c>
      <c r="E3483" t="s">
        <v>30</v>
      </c>
      <c r="F3483" t="s">
        <v>26</v>
      </c>
      <c r="H3483" t="s">
        <v>19</v>
      </c>
      <c r="J3483">
        <v>1</v>
      </c>
      <c r="K3483">
        <v>2</v>
      </c>
      <c r="M3483" t="s">
        <v>24</v>
      </c>
    </row>
    <row r="3484" spans="1:17" x14ac:dyDescent="0.25">
      <c r="A3484">
        <v>1</v>
      </c>
      <c r="B3484" t="s">
        <v>41</v>
      </c>
      <c r="C3484" t="s">
        <v>17</v>
      </c>
      <c r="D3484" t="s">
        <v>56</v>
      </c>
      <c r="E3484" t="s">
        <v>20</v>
      </c>
      <c r="F3484" t="s">
        <v>74</v>
      </c>
      <c r="J3484">
        <v>0.25</v>
      </c>
      <c r="K3484">
        <v>0.33</v>
      </c>
      <c r="M3484" t="s">
        <v>75</v>
      </c>
      <c r="N3484" t="s">
        <v>24</v>
      </c>
      <c r="O3484" t="s">
        <v>21</v>
      </c>
      <c r="P3484">
        <v>1000</v>
      </c>
    </row>
    <row r="3485" spans="1:17" x14ac:dyDescent="0.25">
      <c r="A3485">
        <v>1</v>
      </c>
      <c r="B3485" t="s">
        <v>41</v>
      </c>
      <c r="C3485" t="s">
        <v>17</v>
      </c>
      <c r="D3485" t="s">
        <v>56</v>
      </c>
      <c r="E3485" t="s">
        <v>28</v>
      </c>
      <c r="F3485" t="s">
        <v>26</v>
      </c>
      <c r="H3485" t="s">
        <v>27</v>
      </c>
      <c r="I3485">
        <v>0.75</v>
      </c>
      <c r="J3485">
        <v>0.5</v>
      </c>
      <c r="K3485">
        <v>1</v>
      </c>
      <c r="M3485" t="s">
        <v>21</v>
      </c>
    </row>
    <row r="3486" spans="1:17" x14ac:dyDescent="0.25">
      <c r="A3486">
        <v>1</v>
      </c>
      <c r="B3486" t="s">
        <v>41</v>
      </c>
      <c r="C3486" t="s">
        <v>17</v>
      </c>
      <c r="D3486" t="s">
        <v>56</v>
      </c>
      <c r="E3486" t="s">
        <v>20</v>
      </c>
      <c r="F3486" t="s">
        <v>74</v>
      </c>
      <c r="J3486">
        <v>0.25</v>
      </c>
      <c r="K3486">
        <v>0.33</v>
      </c>
      <c r="M3486" t="s">
        <v>75</v>
      </c>
      <c r="N3486" t="s">
        <v>24</v>
      </c>
      <c r="O3486" t="s">
        <v>21</v>
      </c>
    </row>
    <row r="3487" spans="1:17" x14ac:dyDescent="0.25">
      <c r="A3487">
        <v>1</v>
      </c>
      <c r="B3487" t="s">
        <v>41</v>
      </c>
      <c r="C3487" t="s">
        <v>17</v>
      </c>
      <c r="D3487" t="s">
        <v>56</v>
      </c>
      <c r="E3487" t="s">
        <v>18</v>
      </c>
      <c r="F3487" t="s">
        <v>31</v>
      </c>
      <c r="G3487">
        <v>24</v>
      </c>
      <c r="M3487" t="s">
        <v>21</v>
      </c>
    </row>
    <row r="3488" spans="1:17" x14ac:dyDescent="0.25">
      <c r="A3488">
        <v>1</v>
      </c>
      <c r="B3488" t="s">
        <v>41</v>
      </c>
      <c r="C3488" t="s">
        <v>36</v>
      </c>
      <c r="D3488" t="s">
        <v>55</v>
      </c>
      <c r="E3488" t="s">
        <v>18</v>
      </c>
      <c r="F3488" t="s">
        <v>26</v>
      </c>
      <c r="H3488" t="s">
        <v>19</v>
      </c>
      <c r="J3488">
        <v>12</v>
      </c>
      <c r="K3488">
        <v>14</v>
      </c>
      <c r="M3488" t="s">
        <v>21</v>
      </c>
    </row>
    <row r="3489" spans="1:17" x14ac:dyDescent="0.25">
      <c r="A3489">
        <v>1</v>
      </c>
      <c r="B3489" t="s">
        <v>41</v>
      </c>
      <c r="C3489" t="s">
        <v>36</v>
      </c>
      <c r="D3489" t="s">
        <v>55</v>
      </c>
      <c r="E3489" t="s">
        <v>34</v>
      </c>
      <c r="F3489" t="s">
        <v>26</v>
      </c>
      <c r="H3489" t="s">
        <v>19</v>
      </c>
      <c r="J3489">
        <v>1</v>
      </c>
      <c r="K3489">
        <v>2</v>
      </c>
      <c r="M3489" t="s">
        <v>24</v>
      </c>
    </row>
    <row r="3490" spans="1:17" x14ac:dyDescent="0.25">
      <c r="A3490">
        <v>1</v>
      </c>
      <c r="B3490" t="s">
        <v>41</v>
      </c>
      <c r="C3490" t="s">
        <v>36</v>
      </c>
      <c r="D3490" t="s">
        <v>55</v>
      </c>
      <c r="E3490" t="s">
        <v>20</v>
      </c>
      <c r="F3490" t="s">
        <v>74</v>
      </c>
      <c r="J3490">
        <v>0.25</v>
      </c>
      <c r="K3490">
        <v>0.33</v>
      </c>
      <c r="M3490" t="s">
        <v>75</v>
      </c>
      <c r="N3490" t="s">
        <v>24</v>
      </c>
      <c r="O3490" t="s">
        <v>29</v>
      </c>
      <c r="P3490">
        <v>2500</v>
      </c>
      <c r="Q3490" t="str">
        <f>VLOOKUP(A3490&amp;C3490&amp;D3490,Sheet2!$A$1:$AX$1496,23,FALSE)</f>
        <v>LocationType.BarRestaurant:0;LocationType.Park:0.1;LocationType.Recreation:0;LocationType.Accommodation:0.9;</v>
      </c>
    </row>
    <row r="3491" spans="1:17" x14ac:dyDescent="0.25">
      <c r="A3491">
        <v>1</v>
      </c>
      <c r="B3491" t="s">
        <v>41</v>
      </c>
      <c r="C3491" t="s">
        <v>36</v>
      </c>
      <c r="D3491" t="s">
        <v>55</v>
      </c>
      <c r="E3491" t="s">
        <v>30</v>
      </c>
      <c r="F3491" t="s">
        <v>26</v>
      </c>
      <c r="H3491" t="s">
        <v>27</v>
      </c>
      <c r="I3491">
        <v>2.5</v>
      </c>
      <c r="J3491">
        <v>0.5</v>
      </c>
      <c r="K3491">
        <v>4</v>
      </c>
      <c r="M3491" t="s">
        <v>24</v>
      </c>
    </row>
    <row r="3492" spans="1:17" x14ac:dyDescent="0.25">
      <c r="A3492">
        <v>1</v>
      </c>
      <c r="B3492" t="s">
        <v>41</v>
      </c>
      <c r="C3492" t="s">
        <v>36</v>
      </c>
      <c r="D3492" t="s">
        <v>55</v>
      </c>
      <c r="E3492" t="s">
        <v>20</v>
      </c>
      <c r="F3492" t="s">
        <v>74</v>
      </c>
      <c r="J3492">
        <v>0.25</v>
      </c>
      <c r="K3492">
        <v>0.33</v>
      </c>
      <c r="M3492" t="s">
        <v>75</v>
      </c>
      <c r="N3492" t="s">
        <v>24</v>
      </c>
      <c r="O3492" t="s">
        <v>21</v>
      </c>
    </row>
    <row r="3493" spans="1:17" x14ac:dyDescent="0.25">
      <c r="A3493">
        <v>1</v>
      </c>
      <c r="B3493" t="s">
        <v>41</v>
      </c>
      <c r="C3493" t="s">
        <v>36</v>
      </c>
      <c r="D3493" t="s">
        <v>55</v>
      </c>
      <c r="E3493" t="s">
        <v>18</v>
      </c>
      <c r="F3493" t="s">
        <v>31</v>
      </c>
      <c r="G3493">
        <v>24</v>
      </c>
      <c r="M3493" t="s">
        <v>21</v>
      </c>
    </row>
    <row r="3494" spans="1:17" x14ac:dyDescent="0.25">
      <c r="A3494">
        <v>1</v>
      </c>
      <c r="B3494" t="s">
        <v>41</v>
      </c>
      <c r="C3494" t="s">
        <v>36</v>
      </c>
      <c r="D3494" t="s">
        <v>59</v>
      </c>
      <c r="E3494" t="s">
        <v>18</v>
      </c>
      <c r="F3494" t="s">
        <v>26</v>
      </c>
      <c r="H3494" t="s">
        <v>19</v>
      </c>
      <c r="J3494">
        <v>8</v>
      </c>
      <c r="K3494">
        <v>10</v>
      </c>
      <c r="M3494" t="s">
        <v>21</v>
      </c>
    </row>
    <row r="3495" spans="1:17" x14ac:dyDescent="0.25">
      <c r="A3495">
        <v>1</v>
      </c>
      <c r="B3495" t="s">
        <v>41</v>
      </c>
      <c r="C3495" t="s">
        <v>36</v>
      </c>
      <c r="D3495" t="s">
        <v>59</v>
      </c>
      <c r="E3495" t="s">
        <v>20</v>
      </c>
      <c r="F3495" t="s">
        <v>74</v>
      </c>
      <c r="J3495">
        <v>0.25</v>
      </c>
      <c r="K3495">
        <v>0.33</v>
      </c>
      <c r="M3495" t="s">
        <v>75</v>
      </c>
      <c r="N3495" t="s">
        <v>21</v>
      </c>
      <c r="O3495" t="s">
        <v>62</v>
      </c>
      <c r="Q3495" t="str">
        <f>VLOOKUP(A3495&amp;C3495&amp;D3495,Sheet2!$A$1:$AX$1496,11,FALSE)</f>
        <v>LocationType.Retail: 0.04;LocationType.Supermarket: 0.2;LocationType.FoodBeverage: 0.32;LocationType.Mall: 0.16;LocationType.Pharmacy: 0.05;LocationType.Accommodation: 0.23;</v>
      </c>
    </row>
    <row r="3496" spans="1:17" x14ac:dyDescent="0.25">
      <c r="A3496">
        <v>1</v>
      </c>
      <c r="B3496" t="s">
        <v>41</v>
      </c>
      <c r="C3496" t="s">
        <v>36</v>
      </c>
      <c r="D3496" t="s">
        <v>59</v>
      </c>
      <c r="E3496" t="s">
        <v>25</v>
      </c>
      <c r="F3496" t="s">
        <v>26</v>
      </c>
      <c r="H3496" t="s">
        <v>27</v>
      </c>
      <c r="I3496">
        <v>0.54</v>
      </c>
      <c r="J3496">
        <v>0.25</v>
      </c>
      <c r="K3496">
        <v>0.75</v>
      </c>
      <c r="M3496" t="s">
        <v>24</v>
      </c>
    </row>
    <row r="3497" spans="1:17" x14ac:dyDescent="0.25">
      <c r="A3497">
        <v>1</v>
      </c>
      <c r="B3497" t="s">
        <v>41</v>
      </c>
      <c r="C3497" t="s">
        <v>36</v>
      </c>
      <c r="D3497" t="s">
        <v>59</v>
      </c>
      <c r="E3497" t="s">
        <v>18</v>
      </c>
      <c r="F3497" t="s">
        <v>26</v>
      </c>
      <c r="H3497" t="s">
        <v>19</v>
      </c>
      <c r="J3497">
        <v>0.75</v>
      </c>
      <c r="K3497">
        <v>1</v>
      </c>
      <c r="M3497" t="s">
        <v>24</v>
      </c>
    </row>
    <row r="3498" spans="1:17" x14ac:dyDescent="0.25">
      <c r="A3498">
        <v>1</v>
      </c>
      <c r="B3498" t="s">
        <v>41</v>
      </c>
      <c r="C3498" t="s">
        <v>36</v>
      </c>
      <c r="D3498" t="s">
        <v>59</v>
      </c>
      <c r="E3498" t="s">
        <v>28</v>
      </c>
      <c r="F3498" t="s">
        <v>26</v>
      </c>
      <c r="H3498" t="s">
        <v>27</v>
      </c>
      <c r="I3498">
        <v>1</v>
      </c>
      <c r="J3498">
        <v>0.5</v>
      </c>
      <c r="K3498">
        <v>2</v>
      </c>
      <c r="M3498" t="s">
        <v>21</v>
      </c>
    </row>
    <row r="3499" spans="1:17" x14ac:dyDescent="0.25">
      <c r="A3499">
        <v>1</v>
      </c>
      <c r="B3499" t="s">
        <v>41</v>
      </c>
      <c r="C3499" t="s">
        <v>36</v>
      </c>
      <c r="D3499" t="s">
        <v>59</v>
      </c>
      <c r="E3499" t="s">
        <v>20</v>
      </c>
      <c r="F3499" t="s">
        <v>74</v>
      </c>
      <c r="J3499">
        <v>0.25</v>
      </c>
      <c r="K3499">
        <v>0.33</v>
      </c>
      <c r="M3499" t="s">
        <v>75</v>
      </c>
      <c r="N3499" t="s">
        <v>24</v>
      </c>
      <c r="O3499" t="s">
        <v>29</v>
      </c>
      <c r="P3499">
        <v>2500</v>
      </c>
      <c r="Q3499" t="str">
        <f>VLOOKUP(A3499&amp;C3499&amp;D3499,Sheet2!$A$1:$AX$1496,23,FALSE)</f>
        <v>LocationType.BarRestaurant:0;LocationType.Park:0.15;LocationType.Recreation:0;LocationType.Accommodation:0.85;</v>
      </c>
    </row>
    <row r="3500" spans="1:17" x14ac:dyDescent="0.25">
      <c r="A3500">
        <v>1</v>
      </c>
      <c r="B3500" t="s">
        <v>41</v>
      </c>
      <c r="C3500" t="s">
        <v>36</v>
      </c>
      <c r="D3500" t="s">
        <v>59</v>
      </c>
      <c r="E3500" t="s">
        <v>30</v>
      </c>
      <c r="F3500" t="s">
        <v>26</v>
      </c>
      <c r="H3500" t="s">
        <v>19</v>
      </c>
      <c r="J3500">
        <v>5</v>
      </c>
      <c r="K3500">
        <v>6</v>
      </c>
      <c r="M3500" t="s">
        <v>24</v>
      </c>
    </row>
    <row r="3501" spans="1:17" x14ac:dyDescent="0.25">
      <c r="A3501">
        <v>1</v>
      </c>
      <c r="B3501" t="s">
        <v>41</v>
      </c>
      <c r="C3501" t="s">
        <v>36</v>
      </c>
      <c r="D3501" t="s">
        <v>59</v>
      </c>
      <c r="E3501" t="s">
        <v>20</v>
      </c>
      <c r="F3501" t="s">
        <v>74</v>
      </c>
      <c r="J3501">
        <v>0.25</v>
      </c>
      <c r="K3501">
        <v>0.33</v>
      </c>
      <c r="M3501" t="s">
        <v>75</v>
      </c>
      <c r="N3501" t="s">
        <v>24</v>
      </c>
      <c r="O3501" t="s">
        <v>21</v>
      </c>
    </row>
    <row r="3502" spans="1:17" x14ac:dyDescent="0.25">
      <c r="A3502">
        <v>1</v>
      </c>
      <c r="B3502" t="s">
        <v>41</v>
      </c>
      <c r="C3502" t="s">
        <v>36</v>
      </c>
      <c r="D3502" t="s">
        <v>59</v>
      </c>
      <c r="E3502" t="s">
        <v>18</v>
      </c>
      <c r="F3502" t="s">
        <v>31</v>
      </c>
      <c r="G3502">
        <v>24</v>
      </c>
      <c r="M3502" t="s">
        <v>21</v>
      </c>
    </row>
    <row r="3503" spans="1:17" x14ac:dyDescent="0.25">
      <c r="A3503">
        <v>1</v>
      </c>
      <c r="B3503" t="s">
        <v>41</v>
      </c>
      <c r="C3503" t="s">
        <v>36</v>
      </c>
      <c r="D3503" t="s">
        <v>53</v>
      </c>
      <c r="E3503" t="s">
        <v>18</v>
      </c>
      <c r="F3503" t="s">
        <v>26</v>
      </c>
      <c r="H3503" t="s">
        <v>19</v>
      </c>
      <c r="J3503">
        <v>8</v>
      </c>
      <c r="K3503">
        <v>11</v>
      </c>
      <c r="M3503" t="s">
        <v>21</v>
      </c>
    </row>
    <row r="3504" spans="1:17" x14ac:dyDescent="0.25">
      <c r="A3504">
        <v>1</v>
      </c>
      <c r="B3504" t="s">
        <v>41</v>
      </c>
      <c r="C3504" t="s">
        <v>36</v>
      </c>
      <c r="D3504" t="s">
        <v>53</v>
      </c>
      <c r="E3504" t="s">
        <v>20</v>
      </c>
      <c r="F3504" t="s">
        <v>74</v>
      </c>
      <c r="J3504">
        <v>0.25</v>
      </c>
      <c r="K3504">
        <v>0.33</v>
      </c>
      <c r="M3504" t="s">
        <v>75</v>
      </c>
      <c r="N3504" t="s">
        <v>21</v>
      </c>
      <c r="O3504" t="s">
        <v>62</v>
      </c>
      <c r="Q3504" t="str">
        <f>VLOOKUP(A3504&amp;C3504&amp;D3504,Sheet2!$A$1:$AX$1496,11,FALSE)</f>
        <v>LocationType.Retail: 0.18;LocationType.Supermarket: 0.3;LocationType.FoodBeverage: 0.072;LocationType.Mall: 0.198;LocationType.Pharmacy: 0.02;LocationType.Accommodation: 0.23;</v>
      </c>
    </row>
    <row r="3505" spans="1:17" x14ac:dyDescent="0.25">
      <c r="A3505">
        <v>1</v>
      </c>
      <c r="B3505" t="s">
        <v>41</v>
      </c>
      <c r="C3505" t="s">
        <v>36</v>
      </c>
      <c r="D3505" t="s">
        <v>53</v>
      </c>
      <c r="E3505" t="s">
        <v>25</v>
      </c>
      <c r="F3505" t="s">
        <v>26</v>
      </c>
      <c r="H3505" t="s">
        <v>27</v>
      </c>
      <c r="I3505">
        <v>0.75</v>
      </c>
      <c r="J3505">
        <v>0.5</v>
      </c>
      <c r="K3505">
        <v>1</v>
      </c>
      <c r="M3505" t="s">
        <v>24</v>
      </c>
    </row>
    <row r="3506" spans="1:17" x14ac:dyDescent="0.25">
      <c r="A3506">
        <v>1</v>
      </c>
      <c r="B3506" t="s">
        <v>41</v>
      </c>
      <c r="C3506" t="s">
        <v>36</v>
      </c>
      <c r="D3506" t="s">
        <v>53</v>
      </c>
      <c r="E3506" t="s">
        <v>20</v>
      </c>
      <c r="F3506" t="s">
        <v>74</v>
      </c>
      <c r="J3506">
        <v>0.25</v>
      </c>
      <c r="K3506">
        <v>0.33</v>
      </c>
      <c r="M3506" t="s">
        <v>75</v>
      </c>
      <c r="N3506" t="s">
        <v>24</v>
      </c>
      <c r="O3506" t="s">
        <v>21</v>
      </c>
    </row>
    <row r="3507" spans="1:17" x14ac:dyDescent="0.25">
      <c r="A3507">
        <v>1</v>
      </c>
      <c r="B3507" t="s">
        <v>41</v>
      </c>
      <c r="C3507" t="s">
        <v>36</v>
      </c>
      <c r="D3507" t="s">
        <v>53</v>
      </c>
      <c r="E3507" t="s">
        <v>28</v>
      </c>
      <c r="F3507" t="s">
        <v>26</v>
      </c>
      <c r="H3507" t="s">
        <v>27</v>
      </c>
      <c r="I3507">
        <v>1</v>
      </c>
      <c r="J3507">
        <v>0.5</v>
      </c>
      <c r="K3507">
        <v>2</v>
      </c>
      <c r="M3507" t="s">
        <v>21</v>
      </c>
    </row>
    <row r="3508" spans="1:17" x14ac:dyDescent="0.25">
      <c r="A3508">
        <v>1</v>
      </c>
      <c r="B3508" t="s">
        <v>41</v>
      </c>
      <c r="C3508" t="s">
        <v>36</v>
      </c>
      <c r="D3508" t="s">
        <v>53</v>
      </c>
      <c r="E3508" t="s">
        <v>20</v>
      </c>
      <c r="F3508" t="s">
        <v>74</v>
      </c>
      <c r="J3508">
        <v>0.25</v>
      </c>
      <c r="K3508">
        <v>0.33</v>
      </c>
      <c r="M3508" t="s">
        <v>75</v>
      </c>
      <c r="N3508" t="s">
        <v>24</v>
      </c>
      <c r="O3508" t="s">
        <v>29</v>
      </c>
      <c r="P3508">
        <v>2500</v>
      </c>
      <c r="Q3508" t="str">
        <f>VLOOKUP(A3508&amp;C3508&amp;D3508,Sheet2!$A$1:$AX$1496,23,FALSE)</f>
        <v>LocationType.BarRestaurant:0;LocationType.Park:0.1;LocationType.Recreation:0;LocationType.Accommodation:0.9;</v>
      </c>
    </row>
    <row r="3509" spans="1:17" x14ac:dyDescent="0.25">
      <c r="A3509">
        <v>1</v>
      </c>
      <c r="B3509" t="s">
        <v>41</v>
      </c>
      <c r="C3509" t="s">
        <v>36</v>
      </c>
      <c r="D3509" t="s">
        <v>53</v>
      </c>
      <c r="E3509" t="s">
        <v>30</v>
      </c>
      <c r="F3509" t="s">
        <v>26</v>
      </c>
      <c r="H3509" t="s">
        <v>27</v>
      </c>
      <c r="I3509">
        <v>4</v>
      </c>
      <c r="J3509">
        <v>3</v>
      </c>
      <c r="K3509">
        <v>5</v>
      </c>
      <c r="M3509" t="s">
        <v>24</v>
      </c>
    </row>
    <row r="3510" spans="1:17" x14ac:dyDescent="0.25">
      <c r="A3510">
        <v>1</v>
      </c>
      <c r="B3510" t="s">
        <v>41</v>
      </c>
      <c r="C3510" t="s">
        <v>36</v>
      </c>
      <c r="D3510" t="s">
        <v>53</v>
      </c>
      <c r="E3510" t="s">
        <v>20</v>
      </c>
      <c r="F3510" t="s">
        <v>74</v>
      </c>
      <c r="J3510">
        <v>0.25</v>
      </c>
      <c r="K3510">
        <v>0.33</v>
      </c>
      <c r="M3510" t="s">
        <v>75</v>
      </c>
      <c r="N3510" t="s">
        <v>24</v>
      </c>
      <c r="O3510" t="s">
        <v>21</v>
      </c>
    </row>
    <row r="3511" spans="1:17" x14ac:dyDescent="0.25">
      <c r="A3511">
        <v>1</v>
      </c>
      <c r="B3511" t="s">
        <v>41</v>
      </c>
      <c r="C3511" t="s">
        <v>36</v>
      </c>
      <c r="D3511" t="s">
        <v>53</v>
      </c>
      <c r="E3511" t="s">
        <v>18</v>
      </c>
      <c r="F3511" t="s">
        <v>31</v>
      </c>
      <c r="G3511">
        <v>24</v>
      </c>
      <c r="M3511" t="s">
        <v>21</v>
      </c>
    </row>
    <row r="3512" spans="1:17" x14ac:dyDescent="0.25">
      <c r="A3512">
        <v>1</v>
      </c>
      <c r="B3512" t="s">
        <v>41</v>
      </c>
      <c r="C3512" t="s">
        <v>36</v>
      </c>
      <c r="D3512" t="s">
        <v>56</v>
      </c>
      <c r="E3512" t="s">
        <v>18</v>
      </c>
      <c r="F3512" t="s">
        <v>26</v>
      </c>
      <c r="H3512" t="s">
        <v>19</v>
      </c>
      <c r="J3512">
        <v>8</v>
      </c>
      <c r="K3512">
        <v>10</v>
      </c>
      <c r="M3512" t="s">
        <v>21</v>
      </c>
    </row>
    <row r="3513" spans="1:17" x14ac:dyDescent="0.25">
      <c r="A3513">
        <v>1</v>
      </c>
      <c r="B3513" t="s">
        <v>41</v>
      </c>
      <c r="C3513" t="s">
        <v>36</v>
      </c>
      <c r="D3513" t="s">
        <v>56</v>
      </c>
      <c r="E3513" t="s">
        <v>20</v>
      </c>
      <c r="F3513" t="s">
        <v>74</v>
      </c>
      <c r="J3513">
        <v>0.25</v>
      </c>
      <c r="K3513">
        <v>0.33</v>
      </c>
      <c r="M3513" t="s">
        <v>75</v>
      </c>
      <c r="N3513" t="s">
        <v>21</v>
      </c>
      <c r="O3513" t="s">
        <v>29</v>
      </c>
      <c r="P3513">
        <v>2500</v>
      </c>
      <c r="Q3513" t="str">
        <f>VLOOKUP(A3513&amp;C3513&amp;D3513,Sheet2!$A$1:$AX$1496,23,FALSE)</f>
        <v>LocationType.BarRestaurant:0;LocationType.Park:0.05;LocationType.Recreation:0;LocationType.Accommodation:0.95;</v>
      </c>
    </row>
    <row r="3514" spans="1:17" x14ac:dyDescent="0.25">
      <c r="A3514">
        <v>1</v>
      </c>
      <c r="B3514" t="s">
        <v>41</v>
      </c>
      <c r="C3514" t="s">
        <v>36</v>
      </c>
      <c r="D3514" t="s">
        <v>56</v>
      </c>
      <c r="E3514" t="s">
        <v>30</v>
      </c>
      <c r="F3514" t="s">
        <v>26</v>
      </c>
      <c r="H3514" t="s">
        <v>19</v>
      </c>
      <c r="J3514">
        <v>2</v>
      </c>
      <c r="K3514">
        <v>4</v>
      </c>
      <c r="M3514" t="s">
        <v>24</v>
      </c>
    </row>
    <row r="3515" spans="1:17" x14ac:dyDescent="0.25">
      <c r="A3515">
        <v>1</v>
      </c>
      <c r="B3515" t="s">
        <v>41</v>
      </c>
      <c r="C3515" t="s">
        <v>36</v>
      </c>
      <c r="D3515" t="s">
        <v>56</v>
      </c>
      <c r="E3515" t="s">
        <v>20</v>
      </c>
      <c r="F3515" t="s">
        <v>74</v>
      </c>
      <c r="J3515">
        <v>0.25</v>
      </c>
      <c r="K3515">
        <v>0.33</v>
      </c>
      <c r="M3515" t="s">
        <v>75</v>
      </c>
      <c r="N3515" t="s">
        <v>24</v>
      </c>
      <c r="O3515" t="s">
        <v>21</v>
      </c>
    </row>
    <row r="3516" spans="1:17" x14ac:dyDescent="0.25">
      <c r="A3516">
        <v>1</v>
      </c>
      <c r="B3516" t="s">
        <v>41</v>
      </c>
      <c r="C3516" t="s">
        <v>36</v>
      </c>
      <c r="D3516" t="s">
        <v>56</v>
      </c>
      <c r="E3516" t="s">
        <v>28</v>
      </c>
      <c r="F3516" t="s">
        <v>26</v>
      </c>
      <c r="H3516" t="s">
        <v>27</v>
      </c>
      <c r="I3516">
        <v>1</v>
      </c>
      <c r="J3516">
        <v>0.5</v>
      </c>
      <c r="K3516">
        <v>2</v>
      </c>
      <c r="M3516" t="s">
        <v>21</v>
      </c>
    </row>
    <row r="3517" spans="1:17" x14ac:dyDescent="0.25">
      <c r="A3517">
        <v>1</v>
      </c>
      <c r="B3517" t="s">
        <v>41</v>
      </c>
      <c r="C3517" t="s">
        <v>36</v>
      </c>
      <c r="D3517" t="s">
        <v>56</v>
      </c>
      <c r="E3517" t="s">
        <v>18</v>
      </c>
      <c r="F3517" t="s">
        <v>31</v>
      </c>
      <c r="G3517">
        <v>24</v>
      </c>
      <c r="M3517" t="s">
        <v>21</v>
      </c>
    </row>
    <row r="3518" spans="1:17" x14ac:dyDescent="0.25">
      <c r="A3518">
        <v>1</v>
      </c>
      <c r="B3518" t="s">
        <v>41</v>
      </c>
      <c r="C3518" t="s">
        <v>37</v>
      </c>
      <c r="D3518" t="s">
        <v>59</v>
      </c>
      <c r="E3518" t="s">
        <v>18</v>
      </c>
      <c r="F3518" t="s">
        <v>26</v>
      </c>
      <c r="H3518" t="s">
        <v>19</v>
      </c>
      <c r="J3518">
        <v>8</v>
      </c>
      <c r="K3518">
        <v>9</v>
      </c>
      <c r="M3518" t="s">
        <v>21</v>
      </c>
    </row>
    <row r="3519" spans="1:17" x14ac:dyDescent="0.25">
      <c r="A3519">
        <v>1</v>
      </c>
      <c r="B3519" t="s">
        <v>41</v>
      </c>
      <c r="C3519" t="s">
        <v>37</v>
      </c>
      <c r="D3519" t="s">
        <v>59</v>
      </c>
      <c r="E3519" t="s">
        <v>18</v>
      </c>
      <c r="F3519" t="s">
        <v>26</v>
      </c>
      <c r="H3519" t="s">
        <v>19</v>
      </c>
      <c r="J3519">
        <v>1</v>
      </c>
      <c r="K3519">
        <v>1.5</v>
      </c>
      <c r="M3519" t="s">
        <v>24</v>
      </c>
    </row>
    <row r="3520" spans="1:17" x14ac:dyDescent="0.25">
      <c r="A3520">
        <v>1</v>
      </c>
      <c r="B3520" t="s">
        <v>41</v>
      </c>
      <c r="C3520" t="s">
        <v>37</v>
      </c>
      <c r="D3520" t="s">
        <v>59</v>
      </c>
      <c r="E3520" t="s">
        <v>18</v>
      </c>
      <c r="F3520" t="s">
        <v>26</v>
      </c>
      <c r="H3520" t="s">
        <v>19</v>
      </c>
      <c r="I3520">
        <v>0.54</v>
      </c>
      <c r="J3520">
        <v>0.08</v>
      </c>
      <c r="K3520">
        <v>0.25</v>
      </c>
      <c r="M3520" t="s">
        <v>24</v>
      </c>
    </row>
    <row r="3521" spans="1:17" x14ac:dyDescent="0.25">
      <c r="A3521">
        <v>1</v>
      </c>
      <c r="B3521" t="s">
        <v>41</v>
      </c>
      <c r="C3521" t="s">
        <v>37</v>
      </c>
      <c r="D3521" t="s">
        <v>59</v>
      </c>
      <c r="E3521" t="s">
        <v>20</v>
      </c>
      <c r="F3521" t="s">
        <v>74</v>
      </c>
      <c r="J3521">
        <v>0.25</v>
      </c>
      <c r="K3521">
        <v>0.33</v>
      </c>
      <c r="M3521" t="s">
        <v>75</v>
      </c>
      <c r="N3521" t="s">
        <v>24</v>
      </c>
      <c r="O3521" t="s">
        <v>62</v>
      </c>
      <c r="Q3521" t="str">
        <f>VLOOKUP(A3521&amp;C3521&amp;D3521,Sheet2!$A$1:$AX$1496,11,FALSE)</f>
        <v>LocationType.Retail: 0.12;LocationType.Supermarket: 0.25;LocationType.FoodBeverage: 0.32;LocationType.Mall: 0.08;LocationType.Pharmacy: 0.05;LocationType.Accommodation: 0.18;</v>
      </c>
    </row>
    <row r="3522" spans="1:17" x14ac:dyDescent="0.25">
      <c r="A3522">
        <v>1</v>
      </c>
      <c r="B3522" t="s">
        <v>41</v>
      </c>
      <c r="C3522" t="s">
        <v>37</v>
      </c>
      <c r="D3522" t="s">
        <v>59</v>
      </c>
      <c r="E3522" t="s">
        <v>25</v>
      </c>
      <c r="F3522" t="s">
        <v>26</v>
      </c>
      <c r="H3522" t="s">
        <v>27</v>
      </c>
      <c r="I3522">
        <v>0.54</v>
      </c>
      <c r="J3522">
        <v>0.25</v>
      </c>
      <c r="K3522">
        <v>0.75</v>
      </c>
      <c r="M3522" t="s">
        <v>24</v>
      </c>
    </row>
    <row r="3523" spans="1:17" x14ac:dyDescent="0.25">
      <c r="A3523">
        <v>1</v>
      </c>
      <c r="B3523" t="s">
        <v>41</v>
      </c>
      <c r="C3523" t="s">
        <v>37</v>
      </c>
      <c r="D3523" t="s">
        <v>59</v>
      </c>
      <c r="E3523" t="s">
        <v>20</v>
      </c>
      <c r="F3523" t="s">
        <v>74</v>
      </c>
      <c r="J3523">
        <v>0.25</v>
      </c>
      <c r="K3523">
        <v>0.33</v>
      </c>
      <c r="M3523" t="s">
        <v>75</v>
      </c>
      <c r="N3523" t="s">
        <v>24</v>
      </c>
      <c r="O3523" t="s">
        <v>21</v>
      </c>
    </row>
    <row r="3524" spans="1:17" x14ac:dyDescent="0.25">
      <c r="A3524">
        <v>1</v>
      </c>
      <c r="B3524" t="s">
        <v>41</v>
      </c>
      <c r="C3524" t="s">
        <v>37</v>
      </c>
      <c r="D3524" t="s">
        <v>59</v>
      </c>
      <c r="E3524" t="s">
        <v>28</v>
      </c>
      <c r="F3524" t="s">
        <v>26</v>
      </c>
      <c r="H3524" t="s">
        <v>27</v>
      </c>
      <c r="I3524">
        <v>1</v>
      </c>
      <c r="J3524">
        <v>0.5</v>
      </c>
      <c r="K3524">
        <v>2</v>
      </c>
      <c r="M3524" t="s">
        <v>21</v>
      </c>
    </row>
    <row r="3525" spans="1:17" x14ac:dyDescent="0.25">
      <c r="A3525">
        <v>1</v>
      </c>
      <c r="B3525" t="s">
        <v>41</v>
      </c>
      <c r="C3525" t="s">
        <v>37</v>
      </c>
      <c r="D3525" t="s">
        <v>59</v>
      </c>
      <c r="E3525" t="s">
        <v>20</v>
      </c>
      <c r="F3525" t="s">
        <v>74</v>
      </c>
      <c r="J3525">
        <v>0.25</v>
      </c>
      <c r="K3525">
        <v>0.33</v>
      </c>
      <c r="M3525" t="s">
        <v>75</v>
      </c>
      <c r="N3525" t="s">
        <v>24</v>
      </c>
      <c r="O3525" t="s">
        <v>29</v>
      </c>
      <c r="P3525">
        <v>2500</v>
      </c>
      <c r="Q3525" t="str">
        <f>VLOOKUP(A3525&amp;C3525&amp;D3525,Sheet2!$A$1:$AX$1496,23,FALSE)</f>
        <v>LocationType.BarRestaurant:0;LocationType.Park:0.2;LocationType.Recreation:0;LocationType.Accommodation:0.8;</v>
      </c>
    </row>
    <row r="3526" spans="1:17" x14ac:dyDescent="0.25">
      <c r="A3526">
        <v>1</v>
      </c>
      <c r="B3526" t="s">
        <v>41</v>
      </c>
      <c r="C3526" t="s">
        <v>37</v>
      </c>
      <c r="D3526" t="s">
        <v>59</v>
      </c>
      <c r="E3526" t="s">
        <v>30</v>
      </c>
      <c r="F3526" t="s">
        <v>26</v>
      </c>
      <c r="H3526" t="s">
        <v>27</v>
      </c>
      <c r="I3526">
        <v>2</v>
      </c>
      <c r="J3526">
        <v>1</v>
      </c>
      <c r="K3526">
        <v>3</v>
      </c>
      <c r="M3526" t="s">
        <v>24</v>
      </c>
    </row>
    <row r="3527" spans="1:17" x14ac:dyDescent="0.25">
      <c r="A3527">
        <v>1</v>
      </c>
      <c r="B3527" t="s">
        <v>41</v>
      </c>
      <c r="C3527" t="s">
        <v>37</v>
      </c>
      <c r="D3527" t="s">
        <v>59</v>
      </c>
      <c r="E3527" t="s">
        <v>20</v>
      </c>
      <c r="F3527" t="s">
        <v>74</v>
      </c>
      <c r="J3527">
        <v>0.25</v>
      </c>
      <c r="K3527">
        <v>0.33</v>
      </c>
      <c r="M3527" t="s">
        <v>75</v>
      </c>
      <c r="N3527" t="s">
        <v>24</v>
      </c>
      <c r="O3527" t="s">
        <v>21</v>
      </c>
    </row>
    <row r="3528" spans="1:17" x14ac:dyDescent="0.25">
      <c r="A3528">
        <v>1</v>
      </c>
      <c r="B3528" t="s">
        <v>41</v>
      </c>
      <c r="C3528" t="s">
        <v>37</v>
      </c>
      <c r="D3528" t="s">
        <v>59</v>
      </c>
      <c r="E3528" t="s">
        <v>18</v>
      </c>
      <c r="F3528" t="s">
        <v>31</v>
      </c>
      <c r="G3528">
        <v>24</v>
      </c>
      <c r="M3528" t="s">
        <v>21</v>
      </c>
    </row>
    <row r="3529" spans="1:17" x14ac:dyDescent="0.25">
      <c r="A3529">
        <v>1</v>
      </c>
      <c r="B3529" t="s">
        <v>41</v>
      </c>
      <c r="C3529" t="s">
        <v>38</v>
      </c>
      <c r="D3529" t="s">
        <v>59</v>
      </c>
      <c r="E3529" t="s">
        <v>18</v>
      </c>
      <c r="F3529" t="s">
        <v>26</v>
      </c>
      <c r="H3529" t="s">
        <v>19</v>
      </c>
      <c r="J3529">
        <v>8</v>
      </c>
      <c r="K3529">
        <v>10</v>
      </c>
      <c r="M3529" t="s">
        <v>21</v>
      </c>
    </row>
    <row r="3530" spans="1:17" x14ac:dyDescent="0.25">
      <c r="A3530">
        <v>1</v>
      </c>
      <c r="B3530" t="s">
        <v>41</v>
      </c>
      <c r="C3530" t="s">
        <v>38</v>
      </c>
      <c r="D3530" t="s">
        <v>59</v>
      </c>
      <c r="E3530" t="s">
        <v>20</v>
      </c>
      <c r="F3530" t="s">
        <v>74</v>
      </c>
      <c r="J3530">
        <v>0.25</v>
      </c>
      <c r="K3530">
        <v>0.33</v>
      </c>
      <c r="M3530" t="s">
        <v>75</v>
      </c>
      <c r="N3530" t="s">
        <v>21</v>
      </c>
      <c r="O3530" t="s">
        <v>29</v>
      </c>
      <c r="P3530">
        <v>2500</v>
      </c>
      <c r="Q3530" t="str">
        <f>VLOOKUP(A3530&amp;C3530&amp;D3530,Sheet2!$A$1:$AX$1496,23,FALSE)</f>
        <v>LocationType.BarRestaurant:0;LocationType.Park:0.2;LocationType.Recreation:0;LocationType.Accommodation:0.8;</v>
      </c>
    </row>
    <row r="3531" spans="1:17" x14ac:dyDescent="0.25">
      <c r="A3531">
        <v>1</v>
      </c>
      <c r="B3531" t="s">
        <v>41</v>
      </c>
      <c r="C3531" t="s">
        <v>38</v>
      </c>
      <c r="D3531" t="s">
        <v>59</v>
      </c>
      <c r="E3531" t="s">
        <v>30</v>
      </c>
      <c r="F3531" t="s">
        <v>26</v>
      </c>
      <c r="H3531" t="s">
        <v>27</v>
      </c>
      <c r="I3531">
        <v>3.5</v>
      </c>
      <c r="J3531">
        <v>3</v>
      </c>
      <c r="K3531">
        <v>4</v>
      </c>
      <c r="M3531" t="s">
        <v>24</v>
      </c>
    </row>
    <row r="3532" spans="1:17" x14ac:dyDescent="0.25">
      <c r="A3532">
        <v>1</v>
      </c>
      <c r="B3532" t="s">
        <v>41</v>
      </c>
      <c r="C3532" t="s">
        <v>38</v>
      </c>
      <c r="D3532" t="s">
        <v>59</v>
      </c>
      <c r="E3532" t="s">
        <v>20</v>
      </c>
      <c r="F3532" t="s">
        <v>74</v>
      </c>
      <c r="J3532">
        <v>0.25</v>
      </c>
      <c r="K3532">
        <v>0.33</v>
      </c>
      <c r="M3532" t="s">
        <v>75</v>
      </c>
      <c r="N3532" t="s">
        <v>24</v>
      </c>
      <c r="O3532" t="s">
        <v>21</v>
      </c>
    </row>
    <row r="3533" spans="1:17" x14ac:dyDescent="0.25">
      <c r="A3533">
        <v>1</v>
      </c>
      <c r="B3533" t="s">
        <v>41</v>
      </c>
      <c r="C3533" t="s">
        <v>38</v>
      </c>
      <c r="D3533" t="s">
        <v>59</v>
      </c>
      <c r="E3533" t="s">
        <v>28</v>
      </c>
      <c r="F3533" t="s">
        <v>26</v>
      </c>
      <c r="H3533" t="s">
        <v>27</v>
      </c>
      <c r="I3533">
        <v>1</v>
      </c>
      <c r="J3533">
        <v>0.5</v>
      </c>
      <c r="K3533">
        <v>2</v>
      </c>
      <c r="M3533" t="s">
        <v>21</v>
      </c>
    </row>
    <row r="3534" spans="1:17" x14ac:dyDescent="0.25">
      <c r="A3534">
        <v>1</v>
      </c>
      <c r="B3534" t="s">
        <v>41</v>
      </c>
      <c r="C3534" t="s">
        <v>38</v>
      </c>
      <c r="D3534" t="s">
        <v>59</v>
      </c>
      <c r="E3534" t="s">
        <v>18</v>
      </c>
      <c r="F3534" t="s">
        <v>31</v>
      </c>
      <c r="G3534">
        <v>24</v>
      </c>
      <c r="M3534" t="s">
        <v>21</v>
      </c>
    </row>
    <row r="3535" spans="1:17" x14ac:dyDescent="0.25">
      <c r="A3535">
        <v>1</v>
      </c>
      <c r="B3535" t="s">
        <v>41</v>
      </c>
      <c r="C3535" t="s">
        <v>38</v>
      </c>
      <c r="D3535" t="s">
        <v>55</v>
      </c>
      <c r="E3535" t="s">
        <v>18</v>
      </c>
      <c r="F3535" t="s">
        <v>26</v>
      </c>
      <c r="H3535" t="s">
        <v>19</v>
      </c>
      <c r="J3535">
        <v>12</v>
      </c>
      <c r="K3535">
        <v>14</v>
      </c>
      <c r="M3535" t="s">
        <v>21</v>
      </c>
    </row>
    <row r="3536" spans="1:17" x14ac:dyDescent="0.25">
      <c r="A3536">
        <v>1</v>
      </c>
      <c r="B3536" t="s">
        <v>41</v>
      </c>
      <c r="C3536" t="s">
        <v>38</v>
      </c>
      <c r="D3536" t="s">
        <v>55</v>
      </c>
      <c r="E3536" t="s">
        <v>20</v>
      </c>
      <c r="F3536" t="s">
        <v>74</v>
      </c>
      <c r="J3536">
        <v>0.25</v>
      </c>
      <c r="K3536">
        <v>0.33</v>
      </c>
      <c r="M3536" t="s">
        <v>75</v>
      </c>
      <c r="N3536" t="s">
        <v>21</v>
      </c>
      <c r="O3536" t="s">
        <v>62</v>
      </c>
      <c r="Q3536" t="str">
        <f>VLOOKUP(A3536&amp;C3536&amp;D3536,Sheet2!$A$1:$AX$1496,11,FALSE)</f>
        <v>LocationType.Retail: 0.15;LocationType.Supermarket: 0.15;LocationType.FoodBeverage: 0.075;LocationType.Mall: 0.1;LocationType.Pharmacy: 0;LocationType.Accommodation: 0.525;</v>
      </c>
    </row>
    <row r="3537" spans="1:17" x14ac:dyDescent="0.25">
      <c r="A3537">
        <v>1</v>
      </c>
      <c r="B3537" t="s">
        <v>41</v>
      </c>
      <c r="C3537" t="s">
        <v>38</v>
      </c>
      <c r="D3537" t="s">
        <v>55</v>
      </c>
      <c r="E3537" t="s">
        <v>25</v>
      </c>
      <c r="F3537" t="s">
        <v>26</v>
      </c>
      <c r="H3537" t="s">
        <v>27</v>
      </c>
      <c r="I3537">
        <v>0.75</v>
      </c>
      <c r="J3537">
        <v>0.5</v>
      </c>
      <c r="K3537">
        <v>1</v>
      </c>
      <c r="M3537" t="s">
        <v>24</v>
      </c>
    </row>
    <row r="3538" spans="1:17" x14ac:dyDescent="0.25">
      <c r="A3538">
        <v>1</v>
      </c>
      <c r="B3538" t="s">
        <v>41</v>
      </c>
      <c r="C3538" t="s">
        <v>38</v>
      </c>
      <c r="D3538" t="s">
        <v>55</v>
      </c>
      <c r="E3538" t="s">
        <v>20</v>
      </c>
      <c r="F3538" t="s">
        <v>74</v>
      </c>
      <c r="J3538">
        <v>0.25</v>
      </c>
      <c r="K3538">
        <v>0.33</v>
      </c>
      <c r="M3538" t="s">
        <v>75</v>
      </c>
      <c r="N3538" t="s">
        <v>24</v>
      </c>
      <c r="O3538" t="s">
        <v>21</v>
      </c>
      <c r="P3538">
        <v>1000</v>
      </c>
    </row>
    <row r="3539" spans="1:17" x14ac:dyDescent="0.25">
      <c r="A3539">
        <v>1</v>
      </c>
      <c r="B3539" t="s">
        <v>41</v>
      </c>
      <c r="C3539" t="s">
        <v>38</v>
      </c>
      <c r="D3539" t="s">
        <v>55</v>
      </c>
      <c r="E3539" t="s">
        <v>18</v>
      </c>
      <c r="F3539" t="s">
        <v>26</v>
      </c>
      <c r="H3539" t="s">
        <v>19</v>
      </c>
      <c r="J3539">
        <v>1</v>
      </c>
      <c r="K3539">
        <v>2</v>
      </c>
      <c r="M3539" t="s">
        <v>21</v>
      </c>
    </row>
    <row r="3540" spans="1:17" x14ac:dyDescent="0.25">
      <c r="A3540">
        <v>1</v>
      </c>
      <c r="B3540" t="s">
        <v>41</v>
      </c>
      <c r="C3540" t="s">
        <v>38</v>
      </c>
      <c r="D3540" t="s">
        <v>55</v>
      </c>
      <c r="E3540" t="s">
        <v>20</v>
      </c>
      <c r="F3540" t="s">
        <v>74</v>
      </c>
      <c r="J3540">
        <v>0.25</v>
      </c>
      <c r="K3540">
        <v>0.33</v>
      </c>
      <c r="M3540" t="s">
        <v>75</v>
      </c>
      <c r="N3540" t="s">
        <v>21</v>
      </c>
      <c r="O3540" t="s">
        <v>29</v>
      </c>
      <c r="P3540">
        <v>2500</v>
      </c>
      <c r="Q3540" t="str">
        <f>VLOOKUP(A3540&amp;C3540&amp;D3540,Sheet2!$A$1:$AX$1496,23,FALSE)</f>
        <v>LocationType.BarRestaurant:0;LocationType.Park:0.1;LocationType.Recreation:0;LocationType.Accommodation:0.9;</v>
      </c>
    </row>
    <row r="3541" spans="1:17" x14ac:dyDescent="0.25">
      <c r="A3541">
        <v>1</v>
      </c>
      <c r="B3541" t="s">
        <v>41</v>
      </c>
      <c r="C3541" t="s">
        <v>38</v>
      </c>
      <c r="D3541" t="s">
        <v>55</v>
      </c>
      <c r="E3541" t="s">
        <v>30</v>
      </c>
      <c r="F3541" t="s">
        <v>26</v>
      </c>
      <c r="H3541" t="s">
        <v>27</v>
      </c>
      <c r="I3541">
        <v>1.5</v>
      </c>
      <c r="J3541">
        <v>1</v>
      </c>
      <c r="K3541">
        <v>2</v>
      </c>
      <c r="M3541" t="s">
        <v>24</v>
      </c>
    </row>
    <row r="3542" spans="1:17" x14ac:dyDescent="0.25">
      <c r="A3542">
        <v>1</v>
      </c>
      <c r="B3542" t="s">
        <v>41</v>
      </c>
      <c r="C3542" t="s">
        <v>38</v>
      </c>
      <c r="D3542" t="s">
        <v>55</v>
      </c>
      <c r="E3542" t="s">
        <v>20</v>
      </c>
      <c r="F3542" t="s">
        <v>74</v>
      </c>
      <c r="J3542">
        <v>0.25</v>
      </c>
      <c r="K3542">
        <v>0.33</v>
      </c>
      <c r="M3542" t="s">
        <v>75</v>
      </c>
      <c r="N3542" t="s">
        <v>24</v>
      </c>
      <c r="O3542" t="s">
        <v>21</v>
      </c>
    </row>
    <row r="3543" spans="1:17" x14ac:dyDescent="0.25">
      <c r="A3543">
        <v>1</v>
      </c>
      <c r="B3543" t="s">
        <v>41</v>
      </c>
      <c r="C3543" t="s">
        <v>38</v>
      </c>
      <c r="D3543" t="s">
        <v>55</v>
      </c>
      <c r="E3543" t="s">
        <v>18</v>
      </c>
      <c r="F3543" t="s">
        <v>31</v>
      </c>
      <c r="G3543">
        <v>24</v>
      </c>
      <c r="M3543" t="s">
        <v>21</v>
      </c>
    </row>
    <row r="3544" spans="1:17" x14ac:dyDescent="0.25">
      <c r="A3544">
        <v>1</v>
      </c>
      <c r="B3544" t="s">
        <v>41</v>
      </c>
      <c r="C3544" t="s">
        <v>37</v>
      </c>
      <c r="D3544" t="s">
        <v>55</v>
      </c>
      <c r="E3544" t="s">
        <v>18</v>
      </c>
      <c r="F3544" t="s">
        <v>26</v>
      </c>
      <c r="H3544" t="s">
        <v>27</v>
      </c>
      <c r="I3544">
        <v>7.5</v>
      </c>
      <c r="J3544">
        <v>6</v>
      </c>
      <c r="K3544">
        <v>8</v>
      </c>
      <c r="M3544" t="s">
        <v>21</v>
      </c>
    </row>
    <row r="3545" spans="1:17" x14ac:dyDescent="0.25">
      <c r="A3545">
        <v>1</v>
      </c>
      <c r="B3545" t="s">
        <v>41</v>
      </c>
      <c r="C3545" t="s">
        <v>37</v>
      </c>
      <c r="D3545" t="s">
        <v>55</v>
      </c>
      <c r="E3545" t="s">
        <v>18</v>
      </c>
      <c r="F3545" t="s">
        <v>26</v>
      </c>
      <c r="H3545" t="s">
        <v>19</v>
      </c>
      <c r="J3545">
        <v>6</v>
      </c>
      <c r="K3545">
        <v>7.5</v>
      </c>
      <c r="M3545" t="s">
        <v>24</v>
      </c>
    </row>
    <row r="3546" spans="1:17" x14ac:dyDescent="0.25">
      <c r="A3546">
        <v>1</v>
      </c>
      <c r="B3546" t="s">
        <v>41</v>
      </c>
      <c r="C3546" t="s">
        <v>37</v>
      </c>
      <c r="D3546" t="s">
        <v>55</v>
      </c>
      <c r="E3546" t="s">
        <v>28</v>
      </c>
      <c r="F3546" t="s">
        <v>26</v>
      </c>
      <c r="H3546" t="s">
        <v>27</v>
      </c>
      <c r="I3546">
        <v>1.5</v>
      </c>
      <c r="J3546">
        <v>1</v>
      </c>
      <c r="K3546">
        <v>2</v>
      </c>
      <c r="M3546" t="s">
        <v>21</v>
      </c>
    </row>
    <row r="3547" spans="1:17" x14ac:dyDescent="0.25">
      <c r="A3547">
        <v>1</v>
      </c>
      <c r="B3547" t="s">
        <v>41</v>
      </c>
      <c r="C3547" t="s">
        <v>37</v>
      </c>
      <c r="D3547" t="s">
        <v>55</v>
      </c>
      <c r="E3547" t="s">
        <v>20</v>
      </c>
      <c r="F3547" t="s">
        <v>74</v>
      </c>
      <c r="J3547">
        <v>0.25</v>
      </c>
      <c r="K3547">
        <v>0.33</v>
      </c>
      <c r="M3547" t="s">
        <v>75</v>
      </c>
      <c r="N3547" t="s">
        <v>24</v>
      </c>
      <c r="O3547" t="s">
        <v>29</v>
      </c>
      <c r="P3547">
        <v>2500</v>
      </c>
      <c r="Q3547" t="str">
        <f>VLOOKUP(A3547&amp;C3547&amp;D3547,Sheet2!$A$1:$AX$1496,23,FALSE)</f>
        <v>LocationType.BarRestaurant:0;LocationType.Park:0.1;LocationType.Recreation:0;LocationType.Accommodation:0.9;</v>
      </c>
    </row>
    <row r="3548" spans="1:17" x14ac:dyDescent="0.25">
      <c r="A3548">
        <v>1</v>
      </c>
      <c r="B3548" t="s">
        <v>41</v>
      </c>
      <c r="C3548" t="s">
        <v>37</v>
      </c>
      <c r="D3548" t="s">
        <v>55</v>
      </c>
      <c r="E3548" t="s">
        <v>30</v>
      </c>
      <c r="F3548" t="s">
        <v>26</v>
      </c>
      <c r="H3548" t="s">
        <v>27</v>
      </c>
      <c r="I3548">
        <v>3</v>
      </c>
      <c r="J3548">
        <v>2</v>
      </c>
      <c r="K3548">
        <v>5</v>
      </c>
      <c r="M3548" t="s">
        <v>24</v>
      </c>
    </row>
    <row r="3549" spans="1:17" x14ac:dyDescent="0.25">
      <c r="A3549">
        <v>1</v>
      </c>
      <c r="B3549" t="s">
        <v>41</v>
      </c>
      <c r="C3549" t="s">
        <v>37</v>
      </c>
      <c r="D3549" t="s">
        <v>55</v>
      </c>
      <c r="E3549" t="s">
        <v>20</v>
      </c>
      <c r="F3549" t="s">
        <v>74</v>
      </c>
      <c r="J3549">
        <v>0.25</v>
      </c>
      <c r="K3549">
        <v>0.33</v>
      </c>
      <c r="M3549" t="s">
        <v>75</v>
      </c>
      <c r="N3549" t="s">
        <v>24</v>
      </c>
      <c r="O3549" t="s">
        <v>21</v>
      </c>
      <c r="P3549">
        <v>1000</v>
      </c>
    </row>
    <row r="3550" spans="1:17" x14ac:dyDescent="0.25">
      <c r="A3550">
        <v>1</v>
      </c>
      <c r="B3550" t="s">
        <v>41</v>
      </c>
      <c r="C3550" t="s">
        <v>37</v>
      </c>
      <c r="D3550" t="s">
        <v>55</v>
      </c>
      <c r="E3550" t="s">
        <v>18</v>
      </c>
      <c r="F3550" t="s">
        <v>31</v>
      </c>
      <c r="G3550">
        <v>24</v>
      </c>
      <c r="M3550" t="s">
        <v>21</v>
      </c>
    </row>
    <row r="3551" spans="1:17" x14ac:dyDescent="0.25">
      <c r="A3551">
        <v>1</v>
      </c>
      <c r="B3551" t="s">
        <v>41</v>
      </c>
      <c r="C3551" t="s">
        <v>38</v>
      </c>
      <c r="D3551" t="s">
        <v>53</v>
      </c>
      <c r="E3551" t="s">
        <v>18</v>
      </c>
      <c r="F3551" t="s">
        <v>26</v>
      </c>
      <c r="H3551" t="s">
        <v>19</v>
      </c>
      <c r="J3551">
        <v>8</v>
      </c>
      <c r="K3551">
        <v>11</v>
      </c>
      <c r="M3551" t="s">
        <v>21</v>
      </c>
    </row>
    <row r="3552" spans="1:17" x14ac:dyDescent="0.25">
      <c r="A3552">
        <v>1</v>
      </c>
      <c r="B3552" t="s">
        <v>41</v>
      </c>
      <c r="C3552" t="s">
        <v>38</v>
      </c>
      <c r="D3552" t="s">
        <v>53</v>
      </c>
      <c r="E3552" t="s">
        <v>20</v>
      </c>
      <c r="F3552" t="s">
        <v>74</v>
      </c>
      <c r="J3552">
        <v>0.25</v>
      </c>
      <c r="K3552">
        <v>0.33</v>
      </c>
      <c r="M3552" t="s">
        <v>75</v>
      </c>
      <c r="N3552" t="s">
        <v>21</v>
      </c>
      <c r="O3552" t="s">
        <v>62</v>
      </c>
      <c r="Q3552" t="str">
        <f>VLOOKUP(A3552&amp;C3552&amp;D3552,Sheet2!$A$1:$AX$1496,11,FALSE)</f>
        <v>LocationType.Retail: 0.075;LocationType.Supermarket: 0.2;LocationType.FoodBeverage: 0.05;LocationType.Mall: 0.125;LocationType.Pharmacy: 0;LocationType.Accommodation: 0.55;</v>
      </c>
    </row>
    <row r="3553" spans="1:17" x14ac:dyDescent="0.25">
      <c r="A3553">
        <v>1</v>
      </c>
      <c r="B3553" t="s">
        <v>41</v>
      </c>
      <c r="C3553" t="s">
        <v>38</v>
      </c>
      <c r="D3553" t="s">
        <v>53</v>
      </c>
      <c r="E3553" t="s">
        <v>25</v>
      </c>
      <c r="F3553" t="s">
        <v>26</v>
      </c>
      <c r="H3553" t="s">
        <v>27</v>
      </c>
      <c r="I3553">
        <v>0.75</v>
      </c>
      <c r="J3553">
        <v>0.5</v>
      </c>
      <c r="K3553">
        <v>1</v>
      </c>
      <c r="M3553" t="s">
        <v>24</v>
      </c>
    </row>
    <row r="3554" spans="1:17" x14ac:dyDescent="0.25">
      <c r="A3554">
        <v>1</v>
      </c>
      <c r="B3554" t="s">
        <v>41</v>
      </c>
      <c r="C3554" t="s">
        <v>38</v>
      </c>
      <c r="D3554" t="s">
        <v>53</v>
      </c>
      <c r="E3554" t="s">
        <v>20</v>
      </c>
      <c r="F3554" t="s">
        <v>74</v>
      </c>
      <c r="J3554">
        <v>0.25</v>
      </c>
      <c r="K3554">
        <v>0.33</v>
      </c>
      <c r="M3554" t="s">
        <v>75</v>
      </c>
      <c r="N3554" t="s">
        <v>24</v>
      </c>
      <c r="O3554" t="s">
        <v>21</v>
      </c>
    </row>
    <row r="3555" spans="1:17" x14ac:dyDescent="0.25">
      <c r="A3555">
        <v>1</v>
      </c>
      <c r="B3555" t="s">
        <v>41</v>
      </c>
      <c r="C3555" t="s">
        <v>38</v>
      </c>
      <c r="D3555" t="s">
        <v>53</v>
      </c>
      <c r="E3555" t="s">
        <v>28</v>
      </c>
      <c r="F3555" t="s">
        <v>26</v>
      </c>
      <c r="H3555" t="s">
        <v>27</v>
      </c>
      <c r="I3555">
        <v>1</v>
      </c>
      <c r="J3555">
        <v>0.5</v>
      </c>
      <c r="K3555">
        <v>2</v>
      </c>
      <c r="M3555" t="s">
        <v>21</v>
      </c>
    </row>
    <row r="3556" spans="1:17" x14ac:dyDescent="0.25">
      <c r="A3556">
        <v>1</v>
      </c>
      <c r="B3556" t="s">
        <v>41</v>
      </c>
      <c r="C3556" t="s">
        <v>38</v>
      </c>
      <c r="D3556" t="s">
        <v>53</v>
      </c>
      <c r="E3556" t="s">
        <v>18</v>
      </c>
      <c r="F3556" t="s">
        <v>31</v>
      </c>
      <c r="G3556">
        <v>24</v>
      </c>
      <c r="M3556" t="s">
        <v>21</v>
      </c>
    </row>
    <row r="3557" spans="1:17" x14ac:dyDescent="0.25">
      <c r="A3557">
        <v>1</v>
      </c>
      <c r="B3557" t="s">
        <v>41</v>
      </c>
      <c r="C3557" t="s">
        <v>37</v>
      </c>
      <c r="D3557" t="s">
        <v>53</v>
      </c>
      <c r="E3557" t="s">
        <v>18</v>
      </c>
      <c r="F3557" t="s">
        <v>26</v>
      </c>
      <c r="H3557" t="s">
        <v>27</v>
      </c>
      <c r="I3557">
        <v>6.5</v>
      </c>
      <c r="J3557">
        <v>6</v>
      </c>
      <c r="K3557">
        <v>7</v>
      </c>
      <c r="M3557" t="s">
        <v>21</v>
      </c>
    </row>
    <row r="3558" spans="1:17" x14ac:dyDescent="0.25">
      <c r="A3558">
        <v>1</v>
      </c>
      <c r="B3558" t="s">
        <v>41</v>
      </c>
      <c r="C3558" t="s">
        <v>37</v>
      </c>
      <c r="D3558" t="s">
        <v>53</v>
      </c>
      <c r="E3558" t="s">
        <v>18</v>
      </c>
      <c r="F3558" t="s">
        <v>26</v>
      </c>
      <c r="H3558" t="s">
        <v>19</v>
      </c>
      <c r="J3558">
        <v>3</v>
      </c>
      <c r="K3558">
        <v>3.5</v>
      </c>
      <c r="M3558" t="s">
        <v>32</v>
      </c>
    </row>
    <row r="3559" spans="1:17" x14ac:dyDescent="0.25">
      <c r="A3559">
        <v>1</v>
      </c>
      <c r="B3559" t="s">
        <v>41</v>
      </c>
      <c r="C3559" t="s">
        <v>37</v>
      </c>
      <c r="D3559" t="s">
        <v>53</v>
      </c>
      <c r="E3559" t="s">
        <v>18</v>
      </c>
      <c r="F3559" t="s">
        <v>26</v>
      </c>
      <c r="H3559" t="s">
        <v>27</v>
      </c>
      <c r="I3559">
        <v>2.5</v>
      </c>
      <c r="J3559">
        <v>2</v>
      </c>
      <c r="K3559">
        <v>3</v>
      </c>
      <c r="M3559" t="s">
        <v>32</v>
      </c>
    </row>
    <row r="3560" spans="1:17" x14ac:dyDescent="0.25">
      <c r="A3560">
        <v>1</v>
      </c>
      <c r="B3560" t="s">
        <v>41</v>
      </c>
      <c r="C3560" t="s">
        <v>37</v>
      </c>
      <c r="D3560" t="s">
        <v>53</v>
      </c>
      <c r="E3560" t="s">
        <v>28</v>
      </c>
      <c r="F3560" t="s">
        <v>26</v>
      </c>
      <c r="H3560" t="s">
        <v>27</v>
      </c>
      <c r="I3560">
        <v>0.5</v>
      </c>
      <c r="J3560">
        <v>0.33</v>
      </c>
      <c r="K3560">
        <v>0.75</v>
      </c>
      <c r="M3560" t="s">
        <v>21</v>
      </c>
    </row>
    <row r="3561" spans="1:17" x14ac:dyDescent="0.25">
      <c r="A3561">
        <v>1</v>
      </c>
      <c r="B3561" t="s">
        <v>41</v>
      </c>
      <c r="C3561" t="s">
        <v>37</v>
      </c>
      <c r="D3561" t="s">
        <v>53</v>
      </c>
      <c r="E3561" t="s">
        <v>20</v>
      </c>
      <c r="F3561" t="s">
        <v>74</v>
      </c>
      <c r="J3561">
        <v>0.25</v>
      </c>
      <c r="K3561">
        <v>0.33</v>
      </c>
      <c r="M3561" t="s">
        <v>75</v>
      </c>
      <c r="N3561" t="s">
        <v>24</v>
      </c>
      <c r="O3561" t="s">
        <v>29</v>
      </c>
      <c r="P3561">
        <v>2500</v>
      </c>
      <c r="Q3561" t="str">
        <f>VLOOKUP(A3561&amp;C3561&amp;D3561,Sheet2!$A$1:$AX$1496,23,FALSE)</f>
        <v>LocationType.BarRestaurant:0;LocationType.Park:0.1;LocationType.Recreation:0;LocationType.Accommodation:0.9;</v>
      </c>
    </row>
    <row r="3562" spans="1:17" x14ac:dyDescent="0.25">
      <c r="A3562">
        <v>1</v>
      </c>
      <c r="B3562" t="s">
        <v>41</v>
      </c>
      <c r="C3562" t="s">
        <v>37</v>
      </c>
      <c r="D3562" t="s">
        <v>53</v>
      </c>
      <c r="E3562" t="s">
        <v>30</v>
      </c>
      <c r="F3562" t="s">
        <v>26</v>
      </c>
      <c r="H3562" t="s">
        <v>27</v>
      </c>
      <c r="I3562">
        <v>3.5</v>
      </c>
      <c r="J3562">
        <v>3</v>
      </c>
      <c r="K3562">
        <v>5</v>
      </c>
      <c r="M3562" t="s">
        <v>24</v>
      </c>
    </row>
    <row r="3563" spans="1:17" x14ac:dyDescent="0.25">
      <c r="A3563">
        <v>1</v>
      </c>
      <c r="B3563" t="s">
        <v>41</v>
      </c>
      <c r="C3563" t="s">
        <v>37</v>
      </c>
      <c r="D3563" t="s">
        <v>53</v>
      </c>
      <c r="E3563" t="s">
        <v>20</v>
      </c>
      <c r="F3563" t="s">
        <v>74</v>
      </c>
      <c r="J3563">
        <v>0.25</v>
      </c>
      <c r="K3563">
        <v>0.33</v>
      </c>
      <c r="M3563" t="s">
        <v>75</v>
      </c>
      <c r="N3563" t="s">
        <v>24</v>
      </c>
      <c r="O3563" t="s">
        <v>21</v>
      </c>
    </row>
    <row r="3564" spans="1:17" x14ac:dyDescent="0.25">
      <c r="A3564">
        <v>1</v>
      </c>
      <c r="B3564" t="s">
        <v>41</v>
      </c>
      <c r="C3564" t="s">
        <v>37</v>
      </c>
      <c r="D3564" t="s">
        <v>53</v>
      </c>
      <c r="E3564" t="s">
        <v>18</v>
      </c>
      <c r="F3564" t="s">
        <v>31</v>
      </c>
      <c r="G3564">
        <v>24</v>
      </c>
      <c r="M3564" t="s">
        <v>21</v>
      </c>
    </row>
    <row r="3565" spans="1:17" x14ac:dyDescent="0.25">
      <c r="A3565">
        <v>1</v>
      </c>
      <c r="B3565" t="s">
        <v>41</v>
      </c>
      <c r="C3565" t="s">
        <v>38</v>
      </c>
      <c r="D3565" t="s">
        <v>56</v>
      </c>
      <c r="E3565" t="s">
        <v>18</v>
      </c>
      <c r="F3565" t="s">
        <v>26</v>
      </c>
      <c r="H3565" t="s">
        <v>19</v>
      </c>
      <c r="J3565">
        <v>8</v>
      </c>
      <c r="K3565">
        <v>14</v>
      </c>
      <c r="M3565" t="s">
        <v>21</v>
      </c>
    </row>
    <row r="3566" spans="1:17" x14ac:dyDescent="0.25">
      <c r="A3566">
        <v>1</v>
      </c>
      <c r="B3566" t="s">
        <v>41</v>
      </c>
      <c r="C3566" t="s">
        <v>38</v>
      </c>
      <c r="D3566" t="s">
        <v>56</v>
      </c>
      <c r="E3566" t="s">
        <v>28</v>
      </c>
      <c r="F3566" t="s">
        <v>26</v>
      </c>
      <c r="H3566" t="s">
        <v>27</v>
      </c>
      <c r="I3566">
        <v>1</v>
      </c>
      <c r="J3566">
        <v>0.5</v>
      </c>
      <c r="K3566">
        <v>2</v>
      </c>
      <c r="M3566" t="s">
        <v>21</v>
      </c>
    </row>
    <row r="3567" spans="1:17" x14ac:dyDescent="0.25">
      <c r="A3567">
        <v>1</v>
      </c>
      <c r="B3567" t="s">
        <v>41</v>
      </c>
      <c r="C3567" t="s">
        <v>38</v>
      </c>
      <c r="D3567" t="s">
        <v>56</v>
      </c>
      <c r="E3567" t="s">
        <v>18</v>
      </c>
      <c r="F3567" t="s">
        <v>31</v>
      </c>
      <c r="G3567">
        <v>24</v>
      </c>
      <c r="M3567" t="s">
        <v>21</v>
      </c>
    </row>
    <row r="3568" spans="1:17" x14ac:dyDescent="0.25">
      <c r="A3568">
        <v>1</v>
      </c>
      <c r="B3568" t="s">
        <v>41</v>
      </c>
      <c r="C3568" t="s">
        <v>37</v>
      </c>
      <c r="D3568" t="s">
        <v>56</v>
      </c>
      <c r="E3568" t="s">
        <v>18</v>
      </c>
      <c r="F3568" t="s">
        <v>26</v>
      </c>
      <c r="H3568" t="s">
        <v>27</v>
      </c>
      <c r="I3568">
        <v>7.5</v>
      </c>
      <c r="J3568">
        <v>6</v>
      </c>
      <c r="K3568">
        <v>8</v>
      </c>
      <c r="M3568" t="s">
        <v>21</v>
      </c>
    </row>
    <row r="3569" spans="1:17" x14ac:dyDescent="0.25">
      <c r="A3569">
        <v>1</v>
      </c>
      <c r="B3569" t="s">
        <v>41</v>
      </c>
      <c r="C3569" t="s">
        <v>37</v>
      </c>
      <c r="D3569" t="s">
        <v>56</v>
      </c>
      <c r="E3569" t="s">
        <v>18</v>
      </c>
      <c r="F3569" t="s">
        <v>26</v>
      </c>
      <c r="H3569" t="s">
        <v>19</v>
      </c>
      <c r="J3569">
        <v>6</v>
      </c>
      <c r="K3569">
        <v>8</v>
      </c>
      <c r="M3569" t="s">
        <v>24</v>
      </c>
    </row>
    <row r="3570" spans="1:17" x14ac:dyDescent="0.25">
      <c r="A3570">
        <v>1</v>
      </c>
      <c r="B3570" t="s">
        <v>41</v>
      </c>
      <c r="C3570" t="s">
        <v>37</v>
      </c>
      <c r="D3570" t="s">
        <v>56</v>
      </c>
      <c r="E3570" t="s">
        <v>30</v>
      </c>
      <c r="F3570" t="s">
        <v>26</v>
      </c>
      <c r="H3570" t="s">
        <v>19</v>
      </c>
      <c r="J3570">
        <v>4</v>
      </c>
      <c r="K3570">
        <v>5.5</v>
      </c>
      <c r="M3570" t="s">
        <v>24</v>
      </c>
    </row>
    <row r="3571" spans="1:17" x14ac:dyDescent="0.25">
      <c r="A3571">
        <v>1</v>
      </c>
      <c r="B3571" t="s">
        <v>41</v>
      </c>
      <c r="C3571" t="s">
        <v>37</v>
      </c>
      <c r="D3571" t="s">
        <v>56</v>
      </c>
      <c r="E3571" t="s">
        <v>20</v>
      </c>
      <c r="F3571" t="s">
        <v>74</v>
      </c>
      <c r="J3571">
        <v>0.25</v>
      </c>
      <c r="K3571">
        <v>0.33</v>
      </c>
      <c r="M3571" t="s">
        <v>75</v>
      </c>
      <c r="N3571" t="s">
        <v>24</v>
      </c>
      <c r="O3571" t="s">
        <v>21</v>
      </c>
      <c r="P3571">
        <v>1000</v>
      </c>
    </row>
    <row r="3572" spans="1:17" x14ac:dyDescent="0.25">
      <c r="A3572">
        <v>1</v>
      </c>
      <c r="B3572" t="s">
        <v>41</v>
      </c>
      <c r="C3572" t="s">
        <v>37</v>
      </c>
      <c r="D3572" t="s">
        <v>56</v>
      </c>
      <c r="E3572" t="s">
        <v>28</v>
      </c>
      <c r="F3572" t="s">
        <v>26</v>
      </c>
      <c r="H3572" t="s">
        <v>27</v>
      </c>
      <c r="I3572">
        <v>0.75</v>
      </c>
      <c r="J3572">
        <v>0.5</v>
      </c>
      <c r="K3572">
        <v>1</v>
      </c>
      <c r="M3572" t="s">
        <v>21</v>
      </c>
    </row>
    <row r="3573" spans="1:17" x14ac:dyDescent="0.25">
      <c r="A3573">
        <v>1</v>
      </c>
      <c r="B3573" t="s">
        <v>41</v>
      </c>
      <c r="C3573" t="s">
        <v>37</v>
      </c>
      <c r="D3573" t="s">
        <v>56</v>
      </c>
      <c r="E3573" t="s">
        <v>20</v>
      </c>
      <c r="F3573" t="s">
        <v>74</v>
      </c>
      <c r="J3573">
        <v>0.25</v>
      </c>
      <c r="K3573">
        <v>0.33</v>
      </c>
      <c r="M3573" t="s">
        <v>75</v>
      </c>
      <c r="N3573" t="s">
        <v>24</v>
      </c>
      <c r="O3573" t="s">
        <v>21</v>
      </c>
    </row>
    <row r="3574" spans="1:17" x14ac:dyDescent="0.25">
      <c r="A3574">
        <v>1</v>
      </c>
      <c r="B3574" t="s">
        <v>41</v>
      </c>
      <c r="C3574" t="s">
        <v>37</v>
      </c>
      <c r="D3574" t="s">
        <v>56</v>
      </c>
      <c r="E3574" t="s">
        <v>18</v>
      </c>
      <c r="F3574" t="s">
        <v>31</v>
      </c>
      <c r="G3574">
        <v>24</v>
      </c>
      <c r="M3574" t="s">
        <v>21</v>
      </c>
    </row>
    <row r="3575" spans="1:17" x14ac:dyDescent="0.25">
      <c r="A3575">
        <v>1</v>
      </c>
      <c r="B3575" t="s">
        <v>41</v>
      </c>
      <c r="C3575" t="s">
        <v>37</v>
      </c>
      <c r="D3575" t="s">
        <v>52</v>
      </c>
      <c r="E3575" t="s">
        <v>18</v>
      </c>
      <c r="F3575" t="s">
        <v>26</v>
      </c>
      <c r="H3575" t="s">
        <v>19</v>
      </c>
      <c r="J3575">
        <v>8</v>
      </c>
      <c r="K3575">
        <v>9</v>
      </c>
      <c r="M3575" t="s">
        <v>21</v>
      </c>
    </row>
    <row r="3576" spans="1:17" x14ac:dyDescent="0.25">
      <c r="A3576">
        <v>1</v>
      </c>
      <c r="B3576" t="s">
        <v>41</v>
      </c>
      <c r="C3576" t="s">
        <v>37</v>
      </c>
      <c r="D3576" t="s">
        <v>52</v>
      </c>
      <c r="E3576" t="s">
        <v>28</v>
      </c>
      <c r="F3576" t="s">
        <v>26</v>
      </c>
      <c r="H3576" t="s">
        <v>27</v>
      </c>
      <c r="I3576">
        <v>1</v>
      </c>
      <c r="J3576">
        <v>0.5</v>
      </c>
      <c r="K3576">
        <v>2</v>
      </c>
      <c r="M3576" t="s">
        <v>21</v>
      </c>
    </row>
    <row r="3577" spans="1:17" x14ac:dyDescent="0.25">
      <c r="A3577">
        <v>1</v>
      </c>
      <c r="B3577" t="s">
        <v>41</v>
      </c>
      <c r="C3577" t="s">
        <v>37</v>
      </c>
      <c r="D3577" t="s">
        <v>52</v>
      </c>
      <c r="E3577" t="s">
        <v>20</v>
      </c>
      <c r="F3577" t="s">
        <v>74</v>
      </c>
      <c r="J3577">
        <v>0.25</v>
      </c>
      <c r="K3577">
        <v>0.33</v>
      </c>
      <c r="M3577" t="s">
        <v>75</v>
      </c>
      <c r="N3577" t="s">
        <v>24</v>
      </c>
      <c r="O3577" t="s">
        <v>29</v>
      </c>
      <c r="P3577">
        <v>2500</v>
      </c>
      <c r="Q3577" t="str">
        <f>VLOOKUP(A3577&amp;C3577&amp;D3577,Sheet2!$A$1:$AX$1496,23,FALSE)</f>
        <v>LocationType.BarRestaurant:0;LocationType.Park:0.1;LocationType.Recreation:0;LocationType.Accommodation:0.9;</v>
      </c>
    </row>
    <row r="3578" spans="1:17" x14ac:dyDescent="0.25">
      <c r="A3578">
        <v>1</v>
      </c>
      <c r="B3578" t="s">
        <v>41</v>
      </c>
      <c r="C3578" t="s">
        <v>37</v>
      </c>
      <c r="D3578" t="s">
        <v>52</v>
      </c>
      <c r="E3578" t="s">
        <v>30</v>
      </c>
      <c r="F3578" t="s">
        <v>26</v>
      </c>
      <c r="H3578" t="s">
        <v>27</v>
      </c>
      <c r="I3578">
        <v>3.5</v>
      </c>
      <c r="J3578">
        <v>3</v>
      </c>
      <c r="K3578">
        <v>5</v>
      </c>
      <c r="M3578" t="s">
        <v>24</v>
      </c>
    </row>
    <row r="3579" spans="1:17" x14ac:dyDescent="0.25">
      <c r="A3579">
        <v>1</v>
      </c>
      <c r="B3579" t="s">
        <v>41</v>
      </c>
      <c r="C3579" t="s">
        <v>37</v>
      </c>
      <c r="D3579" t="s">
        <v>52</v>
      </c>
      <c r="E3579" t="s">
        <v>20</v>
      </c>
      <c r="F3579" t="s">
        <v>74</v>
      </c>
      <c r="J3579">
        <v>0.25</v>
      </c>
      <c r="K3579">
        <v>0.33</v>
      </c>
      <c r="M3579" t="s">
        <v>75</v>
      </c>
      <c r="N3579" t="s">
        <v>24</v>
      </c>
      <c r="O3579" t="s">
        <v>21</v>
      </c>
    </row>
    <row r="3580" spans="1:17" x14ac:dyDescent="0.25">
      <c r="A3580">
        <v>1</v>
      </c>
      <c r="B3580" t="s">
        <v>41</v>
      </c>
      <c r="C3580" t="s">
        <v>37</v>
      </c>
      <c r="D3580" t="s">
        <v>52</v>
      </c>
      <c r="E3580" t="s">
        <v>18</v>
      </c>
      <c r="F3580" t="s">
        <v>31</v>
      </c>
      <c r="G3580">
        <v>24</v>
      </c>
      <c r="M3580" t="s">
        <v>21</v>
      </c>
    </row>
    <row r="3581" spans="1:17" x14ac:dyDescent="0.25">
      <c r="A3581">
        <v>1</v>
      </c>
      <c r="B3581" t="s">
        <v>41</v>
      </c>
      <c r="C3581" t="s">
        <v>36</v>
      </c>
      <c r="D3581" t="s">
        <v>52</v>
      </c>
      <c r="E3581" t="s">
        <v>18</v>
      </c>
      <c r="F3581" t="s">
        <v>26</v>
      </c>
      <c r="H3581" t="s">
        <v>19</v>
      </c>
      <c r="J3581">
        <v>8</v>
      </c>
      <c r="K3581">
        <v>11</v>
      </c>
      <c r="M3581" t="s">
        <v>21</v>
      </c>
    </row>
    <row r="3582" spans="1:17" x14ac:dyDescent="0.25">
      <c r="A3582">
        <v>1</v>
      </c>
      <c r="B3582" t="s">
        <v>41</v>
      </c>
      <c r="C3582" t="s">
        <v>36</v>
      </c>
      <c r="D3582" t="s">
        <v>52</v>
      </c>
      <c r="E3582" t="s">
        <v>20</v>
      </c>
      <c r="F3582" t="s">
        <v>74</v>
      </c>
      <c r="J3582">
        <v>0.25</v>
      </c>
      <c r="K3582">
        <v>0.33</v>
      </c>
      <c r="M3582" t="s">
        <v>75</v>
      </c>
      <c r="N3582" t="s">
        <v>21</v>
      </c>
      <c r="O3582" t="s">
        <v>62</v>
      </c>
      <c r="Q3582" t="str">
        <f>VLOOKUP(A3582&amp;C3582&amp;D3582,Sheet2!$A$1:$AX$1496,11,FALSE)</f>
        <v>LocationType.Retail: 0.09;LocationType.Supermarket: 0.25;LocationType.FoodBeverage: 0.27;LocationType.Mall: 0.198;LocationType.Pharmacy: 0.02;LocationType.Accommodation: 0.172;</v>
      </c>
    </row>
    <row r="3583" spans="1:17" x14ac:dyDescent="0.25">
      <c r="A3583">
        <v>1</v>
      </c>
      <c r="B3583" t="s">
        <v>41</v>
      </c>
      <c r="C3583" t="s">
        <v>36</v>
      </c>
      <c r="D3583" t="s">
        <v>52</v>
      </c>
      <c r="E3583" t="s">
        <v>25</v>
      </c>
      <c r="F3583" t="s">
        <v>26</v>
      </c>
      <c r="H3583" t="s">
        <v>27</v>
      </c>
      <c r="I3583">
        <v>0.75</v>
      </c>
      <c r="J3583">
        <v>0.5</v>
      </c>
      <c r="K3583">
        <v>1</v>
      </c>
      <c r="M3583" t="s">
        <v>24</v>
      </c>
    </row>
    <row r="3584" spans="1:17" x14ac:dyDescent="0.25">
      <c r="A3584">
        <v>1</v>
      </c>
      <c r="B3584" t="s">
        <v>41</v>
      </c>
      <c r="C3584" t="s">
        <v>36</v>
      </c>
      <c r="D3584" t="s">
        <v>52</v>
      </c>
      <c r="E3584" t="s">
        <v>20</v>
      </c>
      <c r="F3584" t="s">
        <v>74</v>
      </c>
      <c r="J3584">
        <v>0.25</v>
      </c>
      <c r="K3584">
        <v>0.33</v>
      </c>
      <c r="M3584" t="s">
        <v>75</v>
      </c>
      <c r="N3584" t="s">
        <v>24</v>
      </c>
      <c r="O3584" t="s">
        <v>21</v>
      </c>
    </row>
    <row r="3585" spans="1:17" x14ac:dyDescent="0.25">
      <c r="A3585">
        <v>1</v>
      </c>
      <c r="B3585" t="s">
        <v>41</v>
      </c>
      <c r="C3585" t="s">
        <v>36</v>
      </c>
      <c r="D3585" t="s">
        <v>52</v>
      </c>
      <c r="E3585" t="s">
        <v>28</v>
      </c>
      <c r="F3585" t="s">
        <v>26</v>
      </c>
      <c r="H3585" t="s">
        <v>27</v>
      </c>
      <c r="I3585">
        <v>1</v>
      </c>
      <c r="J3585">
        <v>0.5</v>
      </c>
      <c r="K3585">
        <v>2</v>
      </c>
      <c r="M3585" t="s">
        <v>21</v>
      </c>
    </row>
    <row r="3586" spans="1:17" x14ac:dyDescent="0.25">
      <c r="A3586">
        <v>1</v>
      </c>
      <c r="B3586" t="s">
        <v>41</v>
      </c>
      <c r="C3586" t="s">
        <v>36</v>
      </c>
      <c r="D3586" t="s">
        <v>52</v>
      </c>
      <c r="E3586" t="s">
        <v>20</v>
      </c>
      <c r="F3586" t="s">
        <v>74</v>
      </c>
      <c r="J3586">
        <v>0.25</v>
      </c>
      <c r="K3586">
        <v>0.33</v>
      </c>
      <c r="M3586" t="s">
        <v>75</v>
      </c>
      <c r="N3586" t="s">
        <v>24</v>
      </c>
      <c r="O3586" t="s">
        <v>29</v>
      </c>
      <c r="P3586">
        <v>2500</v>
      </c>
      <c r="Q3586" t="str">
        <f>VLOOKUP(A3586&amp;C3586&amp;D3586,Sheet2!$A$1:$AX$1496,23,FALSE)</f>
        <v>LocationType.BarRestaurant:0;LocationType.Park:0.1;LocationType.Recreation:0;LocationType.Accommodation:0.9;</v>
      </c>
    </row>
    <row r="3587" spans="1:17" x14ac:dyDescent="0.25">
      <c r="A3587">
        <v>1</v>
      </c>
      <c r="B3587" t="s">
        <v>41</v>
      </c>
      <c r="C3587" t="s">
        <v>36</v>
      </c>
      <c r="D3587" t="s">
        <v>52</v>
      </c>
      <c r="E3587" t="s">
        <v>30</v>
      </c>
      <c r="F3587" t="s">
        <v>26</v>
      </c>
      <c r="H3587" t="s">
        <v>27</v>
      </c>
      <c r="I3587">
        <v>4</v>
      </c>
      <c r="J3587">
        <v>3</v>
      </c>
      <c r="K3587">
        <v>5</v>
      </c>
      <c r="M3587" t="s">
        <v>24</v>
      </c>
    </row>
    <row r="3588" spans="1:17" x14ac:dyDescent="0.25">
      <c r="A3588">
        <v>1</v>
      </c>
      <c r="B3588" t="s">
        <v>41</v>
      </c>
      <c r="C3588" t="s">
        <v>36</v>
      </c>
      <c r="D3588" t="s">
        <v>52</v>
      </c>
      <c r="E3588" t="s">
        <v>20</v>
      </c>
      <c r="F3588" t="s">
        <v>74</v>
      </c>
      <c r="J3588">
        <v>0.25</v>
      </c>
      <c r="K3588">
        <v>0.33</v>
      </c>
      <c r="M3588" t="s">
        <v>75</v>
      </c>
      <c r="N3588" t="s">
        <v>24</v>
      </c>
      <c r="O3588" t="s">
        <v>21</v>
      </c>
    </row>
    <row r="3589" spans="1:17" x14ac:dyDescent="0.25">
      <c r="A3589">
        <v>1</v>
      </c>
      <c r="B3589" t="s">
        <v>41</v>
      </c>
      <c r="C3589" t="s">
        <v>36</v>
      </c>
      <c r="D3589" t="s">
        <v>52</v>
      </c>
      <c r="E3589" t="s">
        <v>18</v>
      </c>
      <c r="F3589" t="s">
        <v>31</v>
      </c>
      <c r="G3589">
        <v>24</v>
      </c>
      <c r="M3589" t="s">
        <v>21</v>
      </c>
    </row>
    <row r="3590" spans="1:17" x14ac:dyDescent="0.25">
      <c r="A3590">
        <v>1</v>
      </c>
      <c r="B3590" t="s">
        <v>41</v>
      </c>
      <c r="C3590" t="s">
        <v>38</v>
      </c>
      <c r="D3590" t="s">
        <v>52</v>
      </c>
      <c r="E3590" t="s">
        <v>18</v>
      </c>
      <c r="F3590" t="s">
        <v>26</v>
      </c>
      <c r="H3590" t="s">
        <v>19</v>
      </c>
      <c r="J3590">
        <v>8</v>
      </c>
      <c r="K3590">
        <v>11</v>
      </c>
      <c r="M3590" t="s">
        <v>21</v>
      </c>
    </row>
    <row r="3591" spans="1:17" x14ac:dyDescent="0.25">
      <c r="A3591">
        <v>1</v>
      </c>
      <c r="B3591" t="s">
        <v>41</v>
      </c>
      <c r="C3591" t="s">
        <v>38</v>
      </c>
      <c r="D3591" t="s">
        <v>52</v>
      </c>
      <c r="E3591" t="s">
        <v>20</v>
      </c>
      <c r="F3591" t="s">
        <v>74</v>
      </c>
      <c r="J3591">
        <v>0.25</v>
      </c>
      <c r="K3591">
        <v>0.33</v>
      </c>
      <c r="M3591" t="s">
        <v>75</v>
      </c>
      <c r="N3591" t="s">
        <v>21</v>
      </c>
      <c r="O3591" t="s">
        <v>62</v>
      </c>
      <c r="Q3591" t="str">
        <f>VLOOKUP(A3591&amp;C3591&amp;D3591,Sheet2!$A$1:$AX$1496,11,FALSE)</f>
        <v>LocationType.Retail: 0.025;LocationType.Supermarket: 0.15;LocationType.FoodBeverage: 0.175;LocationType.Mall: 0.075;LocationType.Pharmacy: 0;LocationType.Accommodation: 0.575;</v>
      </c>
    </row>
    <row r="3592" spans="1:17" x14ac:dyDescent="0.25">
      <c r="A3592">
        <v>1</v>
      </c>
      <c r="B3592" t="s">
        <v>41</v>
      </c>
      <c r="C3592" t="s">
        <v>38</v>
      </c>
      <c r="D3592" t="s">
        <v>52</v>
      </c>
      <c r="E3592" t="s">
        <v>25</v>
      </c>
      <c r="F3592" t="s">
        <v>26</v>
      </c>
      <c r="H3592" t="s">
        <v>27</v>
      </c>
      <c r="I3592">
        <v>0.75</v>
      </c>
      <c r="J3592">
        <v>0.5</v>
      </c>
      <c r="K3592">
        <v>1</v>
      </c>
      <c r="M3592" t="s">
        <v>24</v>
      </c>
    </row>
    <row r="3593" spans="1:17" x14ac:dyDescent="0.25">
      <c r="A3593">
        <v>1</v>
      </c>
      <c r="B3593" t="s">
        <v>41</v>
      </c>
      <c r="C3593" t="s">
        <v>38</v>
      </c>
      <c r="D3593" t="s">
        <v>52</v>
      </c>
      <c r="E3593" t="s">
        <v>20</v>
      </c>
      <c r="F3593" t="s">
        <v>74</v>
      </c>
      <c r="J3593">
        <v>0.25</v>
      </c>
      <c r="K3593">
        <v>0.33</v>
      </c>
      <c r="M3593" t="s">
        <v>75</v>
      </c>
      <c r="N3593" t="s">
        <v>24</v>
      </c>
      <c r="O3593" t="s">
        <v>21</v>
      </c>
    </row>
    <row r="3594" spans="1:17" x14ac:dyDescent="0.25">
      <c r="A3594">
        <v>1</v>
      </c>
      <c r="B3594" t="s">
        <v>41</v>
      </c>
      <c r="C3594" t="s">
        <v>38</v>
      </c>
      <c r="D3594" t="s">
        <v>52</v>
      </c>
      <c r="E3594" t="s">
        <v>28</v>
      </c>
      <c r="F3594" t="s">
        <v>26</v>
      </c>
      <c r="H3594" t="s">
        <v>27</v>
      </c>
      <c r="I3594">
        <v>1</v>
      </c>
      <c r="J3594">
        <v>0.5</v>
      </c>
      <c r="K3594">
        <v>2</v>
      </c>
      <c r="M3594" t="s">
        <v>21</v>
      </c>
    </row>
    <row r="3595" spans="1:17" x14ac:dyDescent="0.25">
      <c r="A3595">
        <v>1</v>
      </c>
      <c r="B3595" t="s">
        <v>41</v>
      </c>
      <c r="C3595" t="s">
        <v>38</v>
      </c>
      <c r="D3595" t="s">
        <v>52</v>
      </c>
      <c r="E3595" t="s">
        <v>18</v>
      </c>
      <c r="F3595" t="s">
        <v>31</v>
      </c>
      <c r="G3595">
        <v>24</v>
      </c>
      <c r="M3595" t="s">
        <v>21</v>
      </c>
    </row>
    <row r="3596" spans="1:17" x14ac:dyDescent="0.25">
      <c r="A3596">
        <v>1</v>
      </c>
      <c r="B3596" t="s">
        <v>41</v>
      </c>
      <c r="C3596" t="s">
        <v>17</v>
      </c>
      <c r="D3596" t="s">
        <v>51</v>
      </c>
      <c r="E3596" t="s">
        <v>18</v>
      </c>
      <c r="F3596" t="s">
        <v>31</v>
      </c>
      <c r="G3596">
        <v>24</v>
      </c>
      <c r="M3596" t="s">
        <v>21</v>
      </c>
    </row>
    <row r="3597" spans="1:17" x14ac:dyDescent="0.25">
      <c r="A3597">
        <v>1</v>
      </c>
      <c r="B3597" t="s">
        <v>41</v>
      </c>
      <c r="C3597" t="s">
        <v>37</v>
      </c>
      <c r="D3597" t="s">
        <v>51</v>
      </c>
      <c r="E3597" t="s">
        <v>18</v>
      </c>
      <c r="F3597" t="s">
        <v>31</v>
      </c>
      <c r="G3597">
        <v>24</v>
      </c>
      <c r="M3597" t="s">
        <v>21</v>
      </c>
    </row>
    <row r="3598" spans="1:17" x14ac:dyDescent="0.25">
      <c r="A3598">
        <v>1</v>
      </c>
      <c r="B3598" t="s">
        <v>41</v>
      </c>
      <c r="C3598" t="s">
        <v>36</v>
      </c>
      <c r="D3598" t="s">
        <v>51</v>
      </c>
      <c r="E3598" t="s">
        <v>18</v>
      </c>
      <c r="F3598" t="s">
        <v>31</v>
      </c>
      <c r="G3598">
        <v>24</v>
      </c>
      <c r="M3598" t="s">
        <v>21</v>
      </c>
    </row>
    <row r="3599" spans="1:17" x14ac:dyDescent="0.25">
      <c r="A3599">
        <v>1</v>
      </c>
      <c r="B3599" t="s">
        <v>41</v>
      </c>
      <c r="C3599" t="s">
        <v>38</v>
      </c>
      <c r="D3599" t="s">
        <v>51</v>
      </c>
      <c r="E3599" t="s">
        <v>18</v>
      </c>
      <c r="F3599" t="s">
        <v>31</v>
      </c>
      <c r="G3599">
        <v>24</v>
      </c>
      <c r="M3599" t="s">
        <v>21</v>
      </c>
    </row>
    <row r="3600" spans="1:17" x14ac:dyDescent="0.25">
      <c r="A3600">
        <v>1</v>
      </c>
      <c r="B3600" t="s">
        <v>91</v>
      </c>
      <c r="C3600" t="s">
        <v>17</v>
      </c>
      <c r="D3600" t="s">
        <v>55</v>
      </c>
      <c r="E3600" t="s">
        <v>18</v>
      </c>
      <c r="F3600" t="s">
        <v>26</v>
      </c>
      <c r="H3600" t="s">
        <v>27</v>
      </c>
      <c r="I3600">
        <v>7.5</v>
      </c>
      <c r="J3600">
        <v>6</v>
      </c>
      <c r="K3600">
        <v>8</v>
      </c>
      <c r="M3600" t="s">
        <v>21</v>
      </c>
    </row>
    <row r="3601" spans="1:17" x14ac:dyDescent="0.25">
      <c r="A3601">
        <v>1</v>
      </c>
      <c r="B3601" t="s">
        <v>91</v>
      </c>
      <c r="C3601" t="s">
        <v>17</v>
      </c>
      <c r="D3601" t="s">
        <v>55</v>
      </c>
      <c r="E3601" t="s">
        <v>18</v>
      </c>
      <c r="F3601" t="s">
        <v>26</v>
      </c>
      <c r="H3601" t="s">
        <v>19</v>
      </c>
      <c r="J3601">
        <v>6</v>
      </c>
      <c r="K3601">
        <v>8</v>
      </c>
      <c r="M3601" t="s">
        <v>24</v>
      </c>
    </row>
    <row r="3602" spans="1:17" x14ac:dyDescent="0.25">
      <c r="A3602">
        <v>1</v>
      </c>
      <c r="B3602" t="s">
        <v>91</v>
      </c>
      <c r="C3602" t="s">
        <v>17</v>
      </c>
      <c r="D3602" t="s">
        <v>55</v>
      </c>
      <c r="E3602" t="s">
        <v>18</v>
      </c>
      <c r="F3602" t="s">
        <v>26</v>
      </c>
      <c r="H3602" t="s">
        <v>19</v>
      </c>
      <c r="I3602">
        <v>0.54</v>
      </c>
      <c r="J3602">
        <v>0.08</v>
      </c>
      <c r="K3602">
        <v>0.25</v>
      </c>
      <c r="M3602" t="s">
        <v>24</v>
      </c>
    </row>
    <row r="3603" spans="1:17" x14ac:dyDescent="0.25">
      <c r="A3603">
        <v>1</v>
      </c>
      <c r="B3603" t="s">
        <v>91</v>
      </c>
      <c r="C3603" t="s">
        <v>17</v>
      </c>
      <c r="D3603" t="s">
        <v>55</v>
      </c>
      <c r="E3603" t="s">
        <v>20</v>
      </c>
      <c r="F3603" t="s">
        <v>74</v>
      </c>
      <c r="J3603">
        <v>0.25</v>
      </c>
      <c r="K3603">
        <v>0.33</v>
      </c>
      <c r="M3603" t="s">
        <v>75</v>
      </c>
      <c r="N3603" t="s">
        <v>24</v>
      </c>
      <c r="O3603" t="s">
        <v>62</v>
      </c>
      <c r="Q3603" t="str">
        <f>VLOOKUP(A3603&amp;C3603&amp;D3603,Sheet2!$A$1:$AX$1496,11,FALSE)</f>
        <v>LocationType.Retail: 0.048;LocationType.Supermarket: 0.3;LocationType.FoodBeverage: 0.32;LocationType.Mall: 0.048;LocationType.Pharmacy: 0.02;LocationType.Accommodation: 0.264;</v>
      </c>
    </row>
    <row r="3604" spans="1:17" x14ac:dyDescent="0.25">
      <c r="A3604">
        <v>1</v>
      </c>
      <c r="B3604" t="s">
        <v>91</v>
      </c>
      <c r="C3604" t="s">
        <v>17</v>
      </c>
      <c r="D3604" t="s">
        <v>55</v>
      </c>
      <c r="E3604" t="s">
        <v>25</v>
      </c>
      <c r="F3604" t="s">
        <v>26</v>
      </c>
      <c r="H3604" t="s">
        <v>27</v>
      </c>
      <c r="I3604">
        <v>0.54</v>
      </c>
      <c r="J3604">
        <v>0.25</v>
      </c>
      <c r="K3604">
        <v>0.75</v>
      </c>
      <c r="M3604" t="s">
        <v>24</v>
      </c>
    </row>
    <row r="3605" spans="1:17" x14ac:dyDescent="0.25">
      <c r="A3605">
        <v>1</v>
      </c>
      <c r="B3605" t="s">
        <v>91</v>
      </c>
      <c r="C3605" t="s">
        <v>17</v>
      </c>
      <c r="D3605" t="s">
        <v>55</v>
      </c>
      <c r="E3605" t="s">
        <v>20</v>
      </c>
      <c r="F3605" t="s">
        <v>74</v>
      </c>
      <c r="I3605">
        <v>0.54</v>
      </c>
      <c r="J3605">
        <v>0.16</v>
      </c>
      <c r="K3605">
        <v>0.25</v>
      </c>
      <c r="M3605" t="s">
        <v>75</v>
      </c>
      <c r="N3605" t="s">
        <v>24</v>
      </c>
      <c r="O3605" t="s">
        <v>21</v>
      </c>
    </row>
    <row r="3606" spans="1:17" x14ac:dyDescent="0.25">
      <c r="A3606">
        <v>1</v>
      </c>
      <c r="B3606" t="s">
        <v>91</v>
      </c>
      <c r="C3606" t="s">
        <v>17</v>
      </c>
      <c r="D3606" t="s">
        <v>55</v>
      </c>
      <c r="E3606" t="s">
        <v>28</v>
      </c>
      <c r="F3606" t="s">
        <v>26</v>
      </c>
      <c r="H3606" t="s">
        <v>27</v>
      </c>
      <c r="I3606">
        <v>0.75</v>
      </c>
      <c r="J3606">
        <v>0.5</v>
      </c>
      <c r="K3606">
        <v>1</v>
      </c>
      <c r="M3606" t="s">
        <v>21</v>
      </c>
    </row>
    <row r="3607" spans="1:17" x14ac:dyDescent="0.25">
      <c r="A3607">
        <v>1</v>
      </c>
      <c r="B3607" t="s">
        <v>91</v>
      </c>
      <c r="C3607" t="s">
        <v>17</v>
      </c>
      <c r="D3607" t="s">
        <v>55</v>
      </c>
      <c r="E3607" t="s">
        <v>20</v>
      </c>
      <c r="F3607" t="s">
        <v>74</v>
      </c>
      <c r="J3607">
        <v>0.25</v>
      </c>
      <c r="K3607">
        <v>0.33</v>
      </c>
      <c r="M3607" t="s">
        <v>75</v>
      </c>
      <c r="N3607" t="s">
        <v>24</v>
      </c>
      <c r="O3607" t="s">
        <v>29</v>
      </c>
      <c r="P3607">
        <v>2500</v>
      </c>
      <c r="Q3607" t="str">
        <f>VLOOKUP(A3607&amp;C3607&amp;D3607,Sheet2!$A$1:$AX$1496,23,FALSE)</f>
        <v>LocationType.BarRestaurant:0;LocationType.Park:0.05;LocationType.Recreation:0;LocationType.Accommodation:0.95;</v>
      </c>
    </row>
    <row r="3608" spans="1:17" x14ac:dyDescent="0.25">
      <c r="A3608">
        <v>1</v>
      </c>
      <c r="B3608" t="s">
        <v>91</v>
      </c>
      <c r="C3608" t="s">
        <v>17</v>
      </c>
      <c r="D3608" t="s">
        <v>55</v>
      </c>
      <c r="E3608" t="s">
        <v>30</v>
      </c>
      <c r="F3608" t="s">
        <v>26</v>
      </c>
      <c r="H3608" t="s">
        <v>27</v>
      </c>
      <c r="I3608">
        <v>2.5</v>
      </c>
      <c r="J3608">
        <v>0.5</v>
      </c>
      <c r="K3608">
        <v>3</v>
      </c>
      <c r="M3608" t="s">
        <v>24</v>
      </c>
    </row>
    <row r="3609" spans="1:17" x14ac:dyDescent="0.25">
      <c r="A3609">
        <v>1</v>
      </c>
      <c r="B3609" t="s">
        <v>91</v>
      </c>
      <c r="C3609" t="s">
        <v>17</v>
      </c>
      <c r="D3609" t="s">
        <v>55</v>
      </c>
      <c r="E3609" t="s">
        <v>20</v>
      </c>
      <c r="F3609" t="s">
        <v>74</v>
      </c>
      <c r="J3609">
        <v>0.25</v>
      </c>
      <c r="K3609">
        <v>0.33</v>
      </c>
      <c r="M3609" t="s">
        <v>75</v>
      </c>
      <c r="N3609" t="s">
        <v>24</v>
      </c>
      <c r="O3609" t="s">
        <v>21</v>
      </c>
    </row>
    <row r="3610" spans="1:17" x14ac:dyDescent="0.25">
      <c r="A3610">
        <v>1</v>
      </c>
      <c r="B3610" t="s">
        <v>91</v>
      </c>
      <c r="C3610" t="s">
        <v>17</v>
      </c>
      <c r="D3610" t="s">
        <v>55</v>
      </c>
      <c r="E3610" t="s">
        <v>18</v>
      </c>
      <c r="F3610" t="s">
        <v>31</v>
      </c>
      <c r="G3610">
        <v>24</v>
      </c>
      <c r="M3610" t="s">
        <v>21</v>
      </c>
    </row>
    <row r="3611" spans="1:17" x14ac:dyDescent="0.25">
      <c r="A3611">
        <v>1</v>
      </c>
      <c r="B3611" t="s">
        <v>91</v>
      </c>
      <c r="C3611" t="s">
        <v>17</v>
      </c>
      <c r="D3611" t="s">
        <v>53</v>
      </c>
      <c r="E3611" t="s">
        <v>18</v>
      </c>
      <c r="F3611" t="s">
        <v>26</v>
      </c>
      <c r="H3611" t="s">
        <v>27</v>
      </c>
      <c r="I3611">
        <v>6.5</v>
      </c>
      <c r="J3611">
        <v>6</v>
      </c>
      <c r="K3611">
        <v>7</v>
      </c>
      <c r="M3611" t="s">
        <v>21</v>
      </c>
    </row>
    <row r="3612" spans="1:17" x14ac:dyDescent="0.25">
      <c r="A3612">
        <v>1</v>
      </c>
      <c r="B3612" t="s">
        <v>91</v>
      </c>
      <c r="C3612" t="s">
        <v>17</v>
      </c>
      <c r="D3612" t="s">
        <v>53</v>
      </c>
      <c r="E3612" t="s">
        <v>18</v>
      </c>
      <c r="F3612" t="s">
        <v>26</v>
      </c>
      <c r="H3612" t="s">
        <v>19</v>
      </c>
      <c r="J3612">
        <v>3</v>
      </c>
      <c r="K3612">
        <v>4</v>
      </c>
      <c r="M3612" t="s">
        <v>32</v>
      </c>
    </row>
    <row r="3613" spans="1:17" x14ac:dyDescent="0.25">
      <c r="A3613">
        <v>1</v>
      </c>
      <c r="B3613" t="s">
        <v>91</v>
      </c>
      <c r="C3613" t="s">
        <v>17</v>
      </c>
      <c r="D3613" t="s">
        <v>53</v>
      </c>
      <c r="E3613" t="s">
        <v>18</v>
      </c>
      <c r="F3613" t="s">
        <v>26</v>
      </c>
      <c r="H3613" t="s">
        <v>27</v>
      </c>
      <c r="I3613">
        <v>4</v>
      </c>
      <c r="J3613">
        <v>3</v>
      </c>
      <c r="K3613">
        <v>5.5</v>
      </c>
      <c r="M3613" t="s">
        <v>32</v>
      </c>
    </row>
    <row r="3614" spans="1:17" x14ac:dyDescent="0.25">
      <c r="A3614">
        <v>1</v>
      </c>
      <c r="B3614" t="s">
        <v>91</v>
      </c>
      <c r="C3614" t="s">
        <v>17</v>
      </c>
      <c r="D3614" t="s">
        <v>53</v>
      </c>
      <c r="E3614" t="s">
        <v>18</v>
      </c>
      <c r="F3614" t="s">
        <v>26</v>
      </c>
      <c r="H3614" t="s">
        <v>19</v>
      </c>
      <c r="I3614">
        <v>0.54</v>
      </c>
      <c r="J3614">
        <v>0.08</v>
      </c>
      <c r="K3614">
        <v>0.25</v>
      </c>
      <c r="M3614" t="s">
        <v>24</v>
      </c>
    </row>
    <row r="3615" spans="1:17" x14ac:dyDescent="0.25">
      <c r="A3615">
        <v>1</v>
      </c>
      <c r="B3615" t="s">
        <v>91</v>
      </c>
      <c r="C3615" t="s">
        <v>17</v>
      </c>
      <c r="D3615" t="s">
        <v>53</v>
      </c>
      <c r="E3615" t="s">
        <v>20</v>
      </c>
      <c r="F3615" t="s">
        <v>74</v>
      </c>
      <c r="J3615">
        <v>0.25</v>
      </c>
      <c r="K3615">
        <v>0.33</v>
      </c>
      <c r="M3615" t="s">
        <v>75</v>
      </c>
      <c r="N3615" t="s">
        <v>24</v>
      </c>
      <c r="O3615" t="s">
        <v>62</v>
      </c>
      <c r="Q3615" t="str">
        <f>VLOOKUP(A3615&amp;C3615&amp;D3615,Sheet2!$A$1:$AX$1496,11,FALSE)</f>
        <v>LocationType.Retail: 0.084;LocationType.Supermarket: 0.25;LocationType.FoodBeverage: 0.21;LocationType.Mall: 0.056;LocationType.Pharmacy: 0.02;LocationType.Accommodation: 0.38;</v>
      </c>
    </row>
    <row r="3616" spans="1:17" x14ac:dyDescent="0.25">
      <c r="A3616">
        <v>1</v>
      </c>
      <c r="B3616" t="s">
        <v>91</v>
      </c>
      <c r="C3616" t="s">
        <v>17</v>
      </c>
      <c r="D3616" t="s">
        <v>53</v>
      </c>
      <c r="E3616" t="s">
        <v>25</v>
      </c>
      <c r="F3616" t="s">
        <v>26</v>
      </c>
      <c r="H3616" t="s">
        <v>27</v>
      </c>
      <c r="I3616">
        <v>0.54</v>
      </c>
      <c r="J3616">
        <v>0.25</v>
      </c>
      <c r="K3616">
        <v>0.75</v>
      </c>
      <c r="M3616" t="s">
        <v>24</v>
      </c>
    </row>
    <row r="3617" spans="1:17" x14ac:dyDescent="0.25">
      <c r="A3617">
        <v>1</v>
      </c>
      <c r="B3617" t="s">
        <v>91</v>
      </c>
      <c r="C3617" t="s">
        <v>17</v>
      </c>
      <c r="D3617" t="s">
        <v>53</v>
      </c>
      <c r="E3617" t="s">
        <v>20</v>
      </c>
      <c r="F3617" t="s">
        <v>74</v>
      </c>
      <c r="I3617">
        <v>0.54</v>
      </c>
      <c r="J3617">
        <v>0.16</v>
      </c>
      <c r="K3617">
        <v>0.25</v>
      </c>
      <c r="M3617" t="s">
        <v>75</v>
      </c>
      <c r="N3617" t="s">
        <v>24</v>
      </c>
      <c r="O3617" t="s">
        <v>21</v>
      </c>
    </row>
    <row r="3618" spans="1:17" x14ac:dyDescent="0.25">
      <c r="A3618">
        <v>1</v>
      </c>
      <c r="B3618" t="s">
        <v>91</v>
      </c>
      <c r="C3618" t="s">
        <v>17</v>
      </c>
      <c r="D3618" t="s">
        <v>53</v>
      </c>
      <c r="E3618" t="s">
        <v>28</v>
      </c>
      <c r="F3618" t="s">
        <v>26</v>
      </c>
      <c r="H3618" t="s">
        <v>27</v>
      </c>
      <c r="I3618">
        <v>0.75</v>
      </c>
      <c r="J3618">
        <v>0.5</v>
      </c>
      <c r="K3618">
        <v>1</v>
      </c>
      <c r="M3618" t="s">
        <v>21</v>
      </c>
    </row>
    <row r="3619" spans="1:17" x14ac:dyDescent="0.25">
      <c r="A3619">
        <v>1</v>
      </c>
      <c r="B3619" t="s">
        <v>91</v>
      </c>
      <c r="C3619" t="s">
        <v>17</v>
      </c>
      <c r="D3619" t="s">
        <v>53</v>
      </c>
      <c r="E3619" t="s">
        <v>20</v>
      </c>
      <c r="F3619" t="s">
        <v>74</v>
      </c>
      <c r="J3619">
        <v>0.25</v>
      </c>
      <c r="K3619">
        <v>0.33</v>
      </c>
      <c r="M3619" t="s">
        <v>75</v>
      </c>
      <c r="N3619" t="s">
        <v>24</v>
      </c>
      <c r="O3619" t="s">
        <v>29</v>
      </c>
      <c r="P3619">
        <v>2500</v>
      </c>
      <c r="Q3619" t="str">
        <f>VLOOKUP(A3619&amp;C3619&amp;D3619,Sheet2!$A$1:$AX$1496,23,FALSE)</f>
        <v>LocationType.BarRestaurant:0;LocationType.Park:0.05;LocationType.Recreation:0;LocationType.Accommodation:0.95;</v>
      </c>
    </row>
    <row r="3620" spans="1:17" x14ac:dyDescent="0.25">
      <c r="A3620">
        <v>1</v>
      </c>
      <c r="B3620" t="s">
        <v>91</v>
      </c>
      <c r="C3620" t="s">
        <v>17</v>
      </c>
      <c r="D3620" t="s">
        <v>53</v>
      </c>
      <c r="E3620" t="s">
        <v>30</v>
      </c>
      <c r="F3620" t="s">
        <v>26</v>
      </c>
      <c r="H3620" t="s">
        <v>27</v>
      </c>
      <c r="I3620">
        <v>1</v>
      </c>
      <c r="J3620">
        <v>0.5</v>
      </c>
      <c r="K3620">
        <v>1.5</v>
      </c>
      <c r="M3620" t="s">
        <v>24</v>
      </c>
    </row>
    <row r="3621" spans="1:17" x14ac:dyDescent="0.25">
      <c r="A3621">
        <v>1</v>
      </c>
      <c r="B3621" t="s">
        <v>91</v>
      </c>
      <c r="C3621" t="s">
        <v>17</v>
      </c>
      <c r="D3621" t="s">
        <v>53</v>
      </c>
      <c r="E3621" t="s">
        <v>20</v>
      </c>
      <c r="F3621" t="s">
        <v>74</v>
      </c>
      <c r="J3621">
        <v>0.25</v>
      </c>
      <c r="K3621">
        <v>0.33</v>
      </c>
      <c r="M3621" t="s">
        <v>75</v>
      </c>
      <c r="N3621" t="s">
        <v>24</v>
      </c>
      <c r="O3621" t="s">
        <v>21</v>
      </c>
    </row>
    <row r="3622" spans="1:17" x14ac:dyDescent="0.25">
      <c r="A3622">
        <v>1</v>
      </c>
      <c r="B3622" t="s">
        <v>91</v>
      </c>
      <c r="C3622" t="s">
        <v>17</v>
      </c>
      <c r="D3622" t="s">
        <v>53</v>
      </c>
      <c r="E3622" t="s">
        <v>18</v>
      </c>
      <c r="F3622" t="s">
        <v>31</v>
      </c>
      <c r="G3622">
        <v>24</v>
      </c>
      <c r="M3622" t="s">
        <v>21</v>
      </c>
    </row>
    <row r="3623" spans="1:17" x14ac:dyDescent="0.25">
      <c r="A3623">
        <v>1</v>
      </c>
      <c r="B3623" t="s">
        <v>91</v>
      </c>
      <c r="C3623" t="s">
        <v>17</v>
      </c>
      <c r="D3623" t="s">
        <v>59</v>
      </c>
      <c r="E3623" t="s">
        <v>18</v>
      </c>
      <c r="F3623" t="s">
        <v>26</v>
      </c>
      <c r="H3623" t="s">
        <v>19</v>
      </c>
      <c r="J3623">
        <v>8</v>
      </c>
      <c r="K3623">
        <v>9</v>
      </c>
      <c r="M3623" t="s">
        <v>21</v>
      </c>
    </row>
    <row r="3624" spans="1:17" x14ac:dyDescent="0.25">
      <c r="A3624">
        <v>1</v>
      </c>
      <c r="B3624" t="s">
        <v>91</v>
      </c>
      <c r="C3624" t="s">
        <v>17</v>
      </c>
      <c r="D3624" t="s">
        <v>59</v>
      </c>
      <c r="E3624" t="s">
        <v>18</v>
      </c>
      <c r="F3624" t="s">
        <v>26</v>
      </c>
      <c r="H3624" t="s">
        <v>19</v>
      </c>
      <c r="J3624">
        <v>1</v>
      </c>
      <c r="K3624">
        <v>1.5</v>
      </c>
      <c r="M3624" t="s">
        <v>24</v>
      </c>
    </row>
    <row r="3625" spans="1:17" x14ac:dyDescent="0.25">
      <c r="A3625">
        <v>1</v>
      </c>
      <c r="B3625" t="s">
        <v>91</v>
      </c>
      <c r="C3625" t="s">
        <v>17</v>
      </c>
      <c r="D3625" t="s">
        <v>59</v>
      </c>
      <c r="E3625" t="s">
        <v>18</v>
      </c>
      <c r="F3625" t="s">
        <v>26</v>
      </c>
      <c r="H3625" t="s">
        <v>19</v>
      </c>
      <c r="I3625">
        <v>0.54</v>
      </c>
      <c r="J3625">
        <v>0.08</v>
      </c>
      <c r="K3625">
        <v>0.25</v>
      </c>
      <c r="M3625" t="s">
        <v>24</v>
      </c>
    </row>
    <row r="3626" spans="1:17" x14ac:dyDescent="0.25">
      <c r="A3626">
        <v>1</v>
      </c>
      <c r="B3626" t="s">
        <v>91</v>
      </c>
      <c r="C3626" t="s">
        <v>17</v>
      </c>
      <c r="D3626" t="s">
        <v>59</v>
      </c>
      <c r="E3626" t="s">
        <v>20</v>
      </c>
      <c r="F3626" t="s">
        <v>74</v>
      </c>
      <c r="J3626">
        <v>0.25</v>
      </c>
      <c r="K3626">
        <v>0.33</v>
      </c>
      <c r="M3626" t="s">
        <v>75</v>
      </c>
      <c r="N3626" t="s">
        <v>24</v>
      </c>
      <c r="O3626" t="s">
        <v>62</v>
      </c>
      <c r="Q3626" t="str">
        <f>VLOOKUP(A3626&amp;C3626&amp;D3626,Sheet2!$A$1:$AX$1496,11,FALSE)</f>
        <v>LocationType.Retail: 0.14;LocationType.Supermarket: 0.3;LocationType.FoodBeverage: 0.07;LocationType.Mall: 0.035;LocationType.Pharmacy: 0.05;LocationType.Accommodation: 0.405;</v>
      </c>
    </row>
    <row r="3627" spans="1:17" x14ac:dyDescent="0.25">
      <c r="A3627">
        <v>1</v>
      </c>
      <c r="B3627" t="s">
        <v>91</v>
      </c>
      <c r="C3627" t="s">
        <v>17</v>
      </c>
      <c r="D3627" t="s">
        <v>59</v>
      </c>
      <c r="E3627" t="s">
        <v>25</v>
      </c>
      <c r="F3627" t="s">
        <v>26</v>
      </c>
      <c r="H3627" t="s">
        <v>27</v>
      </c>
      <c r="I3627">
        <v>0.54</v>
      </c>
      <c r="J3627">
        <v>0.25</v>
      </c>
      <c r="K3627">
        <v>0.75</v>
      </c>
      <c r="M3627" t="s">
        <v>24</v>
      </c>
    </row>
    <row r="3628" spans="1:17" x14ac:dyDescent="0.25">
      <c r="A3628">
        <v>1</v>
      </c>
      <c r="B3628" t="s">
        <v>91</v>
      </c>
      <c r="C3628" t="s">
        <v>17</v>
      </c>
      <c r="D3628" t="s">
        <v>59</v>
      </c>
      <c r="E3628" t="s">
        <v>20</v>
      </c>
      <c r="F3628" t="s">
        <v>74</v>
      </c>
      <c r="J3628">
        <v>0.25</v>
      </c>
      <c r="K3628">
        <v>0.33</v>
      </c>
      <c r="M3628" t="s">
        <v>75</v>
      </c>
      <c r="N3628" t="s">
        <v>24</v>
      </c>
      <c r="O3628" t="s">
        <v>21</v>
      </c>
    </row>
    <row r="3629" spans="1:17" x14ac:dyDescent="0.25">
      <c r="A3629">
        <v>1</v>
      </c>
      <c r="B3629" t="s">
        <v>91</v>
      </c>
      <c r="C3629" t="s">
        <v>17</v>
      </c>
      <c r="D3629" t="s">
        <v>59</v>
      </c>
      <c r="E3629" t="s">
        <v>28</v>
      </c>
      <c r="F3629" t="s">
        <v>26</v>
      </c>
      <c r="H3629" t="s">
        <v>27</v>
      </c>
      <c r="I3629">
        <v>1</v>
      </c>
      <c r="J3629">
        <v>0.5</v>
      </c>
      <c r="K3629">
        <v>2</v>
      </c>
      <c r="M3629" t="s">
        <v>21</v>
      </c>
    </row>
    <row r="3630" spans="1:17" x14ac:dyDescent="0.25">
      <c r="A3630">
        <v>1</v>
      </c>
      <c r="B3630" t="s">
        <v>91</v>
      </c>
      <c r="C3630" t="s">
        <v>17</v>
      </c>
      <c r="D3630" t="s">
        <v>59</v>
      </c>
      <c r="E3630" t="s">
        <v>20</v>
      </c>
      <c r="F3630" t="s">
        <v>74</v>
      </c>
      <c r="J3630">
        <v>0.25</v>
      </c>
      <c r="K3630">
        <v>0.33</v>
      </c>
      <c r="M3630" t="s">
        <v>75</v>
      </c>
      <c r="N3630" t="s">
        <v>24</v>
      </c>
      <c r="O3630" t="s">
        <v>29</v>
      </c>
      <c r="P3630">
        <v>2500</v>
      </c>
      <c r="Q3630" t="str">
        <f>VLOOKUP(A3630&amp;C3630&amp;D3630,Sheet2!$A$1:$AX$1496,23,FALSE)</f>
        <v>LocationType.BarRestaurant:0;LocationType.Park:0.05;LocationType.Recreation:0;LocationType.Accommodation:0.95;</v>
      </c>
    </row>
    <row r="3631" spans="1:17" x14ac:dyDescent="0.25">
      <c r="A3631">
        <v>1</v>
      </c>
      <c r="B3631" t="s">
        <v>91</v>
      </c>
      <c r="C3631" t="s">
        <v>17</v>
      </c>
      <c r="D3631" t="s">
        <v>59</v>
      </c>
      <c r="E3631" t="s">
        <v>30</v>
      </c>
      <c r="F3631" t="s">
        <v>26</v>
      </c>
      <c r="H3631" t="s">
        <v>19</v>
      </c>
      <c r="J3631">
        <v>3</v>
      </c>
      <c r="K3631">
        <v>4</v>
      </c>
      <c r="M3631" t="s">
        <v>24</v>
      </c>
    </row>
    <row r="3632" spans="1:17" x14ac:dyDescent="0.25">
      <c r="A3632">
        <v>1</v>
      </c>
      <c r="B3632" t="s">
        <v>91</v>
      </c>
      <c r="C3632" t="s">
        <v>17</v>
      </c>
      <c r="D3632" t="s">
        <v>59</v>
      </c>
      <c r="E3632" t="s">
        <v>20</v>
      </c>
      <c r="F3632" t="s">
        <v>74</v>
      </c>
      <c r="J3632">
        <v>0.25</v>
      </c>
      <c r="K3632">
        <v>0.33</v>
      </c>
      <c r="M3632" t="s">
        <v>75</v>
      </c>
      <c r="N3632" t="s">
        <v>24</v>
      </c>
      <c r="O3632" t="s">
        <v>21</v>
      </c>
    </row>
    <row r="3633" spans="1:17" x14ac:dyDescent="0.25">
      <c r="A3633">
        <v>1</v>
      </c>
      <c r="B3633" t="s">
        <v>91</v>
      </c>
      <c r="C3633" t="s">
        <v>17</v>
      </c>
      <c r="D3633" t="s">
        <v>59</v>
      </c>
      <c r="E3633" t="s">
        <v>18</v>
      </c>
      <c r="F3633" t="s">
        <v>31</v>
      </c>
      <c r="G3633">
        <v>24</v>
      </c>
      <c r="M3633" t="s">
        <v>21</v>
      </c>
    </row>
    <row r="3634" spans="1:17" x14ac:dyDescent="0.25">
      <c r="A3634">
        <v>1</v>
      </c>
      <c r="B3634" t="s">
        <v>91</v>
      </c>
      <c r="C3634" t="s">
        <v>17</v>
      </c>
      <c r="D3634" t="s">
        <v>52</v>
      </c>
      <c r="E3634" t="s">
        <v>18</v>
      </c>
      <c r="F3634" t="s">
        <v>26</v>
      </c>
      <c r="H3634" t="s">
        <v>19</v>
      </c>
      <c r="J3634">
        <v>8</v>
      </c>
      <c r="K3634">
        <v>9</v>
      </c>
      <c r="M3634" t="s">
        <v>21</v>
      </c>
    </row>
    <row r="3635" spans="1:17" x14ac:dyDescent="0.25">
      <c r="A3635">
        <v>1</v>
      </c>
      <c r="B3635" t="s">
        <v>91</v>
      </c>
      <c r="C3635" t="s">
        <v>17</v>
      </c>
      <c r="D3635" t="s">
        <v>52</v>
      </c>
      <c r="E3635" t="s">
        <v>28</v>
      </c>
      <c r="F3635" t="s">
        <v>26</v>
      </c>
      <c r="H3635" t="s">
        <v>27</v>
      </c>
      <c r="I3635">
        <v>1</v>
      </c>
      <c r="J3635">
        <v>0.5</v>
      </c>
      <c r="K3635">
        <v>2</v>
      </c>
      <c r="M3635" t="s">
        <v>21</v>
      </c>
    </row>
    <row r="3636" spans="1:17" x14ac:dyDescent="0.25">
      <c r="A3636">
        <v>1</v>
      </c>
      <c r="B3636" t="s">
        <v>91</v>
      </c>
      <c r="C3636" t="s">
        <v>17</v>
      </c>
      <c r="D3636" t="s">
        <v>52</v>
      </c>
      <c r="E3636" t="s">
        <v>20</v>
      </c>
      <c r="F3636" t="s">
        <v>74</v>
      </c>
      <c r="J3636">
        <v>0.25</v>
      </c>
      <c r="K3636">
        <v>0.33</v>
      </c>
      <c r="M3636" t="s">
        <v>75</v>
      </c>
      <c r="N3636" t="s">
        <v>24</v>
      </c>
      <c r="O3636" t="s">
        <v>29</v>
      </c>
      <c r="P3636">
        <v>2500</v>
      </c>
      <c r="Q3636" t="str">
        <f>VLOOKUP(A3636&amp;C3636&amp;D3636,Sheet2!$A$1:$AX$1496,23,FALSE)</f>
        <v>LocationType.BarRestaurant:0;LocationType.Park:0.05;LocationType.Recreation:0;LocationType.Accommodation:0.95;</v>
      </c>
    </row>
    <row r="3637" spans="1:17" x14ac:dyDescent="0.25">
      <c r="A3637">
        <v>1</v>
      </c>
      <c r="B3637" t="s">
        <v>91</v>
      </c>
      <c r="C3637" t="s">
        <v>17</v>
      </c>
      <c r="D3637" t="s">
        <v>52</v>
      </c>
      <c r="E3637" t="s">
        <v>30</v>
      </c>
      <c r="F3637" t="s">
        <v>26</v>
      </c>
      <c r="H3637" t="s">
        <v>27</v>
      </c>
      <c r="I3637">
        <v>2</v>
      </c>
      <c r="J3637">
        <v>1.5</v>
      </c>
      <c r="K3637">
        <v>3</v>
      </c>
      <c r="M3637" t="s">
        <v>24</v>
      </c>
    </row>
    <row r="3638" spans="1:17" x14ac:dyDescent="0.25">
      <c r="A3638">
        <v>1</v>
      </c>
      <c r="B3638" t="s">
        <v>91</v>
      </c>
      <c r="C3638" t="s">
        <v>17</v>
      </c>
      <c r="D3638" t="s">
        <v>52</v>
      </c>
      <c r="E3638" t="s">
        <v>20</v>
      </c>
      <c r="F3638" t="s">
        <v>74</v>
      </c>
      <c r="J3638">
        <v>0.25</v>
      </c>
      <c r="K3638">
        <v>0.33</v>
      </c>
      <c r="M3638" t="s">
        <v>75</v>
      </c>
      <c r="N3638" t="s">
        <v>24</v>
      </c>
      <c r="O3638" t="s">
        <v>21</v>
      </c>
    </row>
    <row r="3639" spans="1:17" x14ac:dyDescent="0.25">
      <c r="A3639">
        <v>1</v>
      </c>
      <c r="B3639" t="s">
        <v>91</v>
      </c>
      <c r="C3639" t="s">
        <v>17</v>
      </c>
      <c r="D3639" t="s">
        <v>52</v>
      </c>
      <c r="E3639" t="s">
        <v>18</v>
      </c>
      <c r="F3639" t="s">
        <v>31</v>
      </c>
      <c r="G3639">
        <v>24</v>
      </c>
      <c r="M3639" t="s">
        <v>21</v>
      </c>
    </row>
    <row r="3640" spans="1:17" x14ac:dyDescent="0.25">
      <c r="A3640">
        <v>1</v>
      </c>
      <c r="B3640" t="s">
        <v>91</v>
      </c>
      <c r="C3640" t="s">
        <v>17</v>
      </c>
      <c r="D3640" t="s">
        <v>56</v>
      </c>
      <c r="E3640" t="s">
        <v>18</v>
      </c>
      <c r="F3640" t="s">
        <v>26</v>
      </c>
      <c r="H3640" t="s">
        <v>27</v>
      </c>
      <c r="I3640">
        <v>7.5</v>
      </c>
      <c r="J3640">
        <v>6</v>
      </c>
      <c r="K3640">
        <v>8</v>
      </c>
      <c r="M3640" t="s">
        <v>21</v>
      </c>
    </row>
    <row r="3641" spans="1:17" x14ac:dyDescent="0.25">
      <c r="A3641">
        <v>1</v>
      </c>
      <c r="B3641" t="s">
        <v>91</v>
      </c>
      <c r="C3641" t="s">
        <v>17</v>
      </c>
      <c r="D3641" t="s">
        <v>56</v>
      </c>
      <c r="E3641" t="s">
        <v>18</v>
      </c>
      <c r="F3641" t="s">
        <v>26</v>
      </c>
      <c r="H3641" t="s">
        <v>19</v>
      </c>
      <c r="J3641">
        <v>6</v>
      </c>
      <c r="K3641">
        <v>8</v>
      </c>
      <c r="M3641" t="s">
        <v>24</v>
      </c>
    </row>
    <row r="3642" spans="1:17" x14ac:dyDescent="0.25">
      <c r="A3642">
        <v>1</v>
      </c>
      <c r="B3642" t="s">
        <v>91</v>
      </c>
      <c r="C3642" t="s">
        <v>17</v>
      </c>
      <c r="D3642" t="s">
        <v>56</v>
      </c>
      <c r="E3642" t="s">
        <v>30</v>
      </c>
      <c r="F3642" t="s">
        <v>26</v>
      </c>
      <c r="H3642" t="s">
        <v>19</v>
      </c>
      <c r="J3642">
        <v>1</v>
      </c>
      <c r="K3642">
        <v>2</v>
      </c>
      <c r="M3642" t="s">
        <v>24</v>
      </c>
    </row>
    <row r="3643" spans="1:17" x14ac:dyDescent="0.25">
      <c r="A3643">
        <v>1</v>
      </c>
      <c r="B3643" t="s">
        <v>91</v>
      </c>
      <c r="C3643" t="s">
        <v>17</v>
      </c>
      <c r="D3643" t="s">
        <v>56</v>
      </c>
      <c r="E3643" t="s">
        <v>20</v>
      </c>
      <c r="F3643" t="s">
        <v>74</v>
      </c>
      <c r="J3643">
        <v>0.25</v>
      </c>
      <c r="K3643">
        <v>0.33</v>
      </c>
      <c r="M3643" t="s">
        <v>75</v>
      </c>
      <c r="N3643" t="s">
        <v>24</v>
      </c>
      <c r="O3643" t="s">
        <v>21</v>
      </c>
      <c r="P3643">
        <v>1000</v>
      </c>
    </row>
    <row r="3644" spans="1:17" x14ac:dyDescent="0.25">
      <c r="A3644">
        <v>1</v>
      </c>
      <c r="B3644" t="s">
        <v>91</v>
      </c>
      <c r="C3644" t="s">
        <v>17</v>
      </c>
      <c r="D3644" t="s">
        <v>56</v>
      </c>
      <c r="E3644" t="s">
        <v>28</v>
      </c>
      <c r="F3644" t="s">
        <v>26</v>
      </c>
      <c r="H3644" t="s">
        <v>27</v>
      </c>
      <c r="I3644">
        <v>0.75</v>
      </c>
      <c r="J3644">
        <v>0.5</v>
      </c>
      <c r="K3644">
        <v>1</v>
      </c>
      <c r="M3644" t="s">
        <v>21</v>
      </c>
    </row>
    <row r="3645" spans="1:17" x14ac:dyDescent="0.25">
      <c r="A3645">
        <v>1</v>
      </c>
      <c r="B3645" t="s">
        <v>91</v>
      </c>
      <c r="C3645" t="s">
        <v>17</v>
      </c>
      <c r="D3645" t="s">
        <v>56</v>
      </c>
      <c r="E3645" t="s">
        <v>20</v>
      </c>
      <c r="F3645" t="s">
        <v>74</v>
      </c>
      <c r="J3645">
        <v>0.25</v>
      </c>
      <c r="K3645">
        <v>0.33</v>
      </c>
      <c r="M3645" t="s">
        <v>75</v>
      </c>
      <c r="N3645" t="s">
        <v>24</v>
      </c>
      <c r="O3645" t="s">
        <v>21</v>
      </c>
    </row>
    <row r="3646" spans="1:17" x14ac:dyDescent="0.25">
      <c r="A3646">
        <v>1</v>
      </c>
      <c r="B3646" t="s">
        <v>91</v>
      </c>
      <c r="C3646" t="s">
        <v>17</v>
      </c>
      <c r="D3646" t="s">
        <v>56</v>
      </c>
      <c r="E3646" t="s">
        <v>18</v>
      </c>
      <c r="F3646" t="s">
        <v>31</v>
      </c>
      <c r="G3646">
        <v>24</v>
      </c>
      <c r="M3646" t="s">
        <v>21</v>
      </c>
    </row>
    <row r="3647" spans="1:17" x14ac:dyDescent="0.25">
      <c r="A3647">
        <v>1</v>
      </c>
      <c r="B3647" t="s">
        <v>91</v>
      </c>
      <c r="C3647" t="s">
        <v>36</v>
      </c>
      <c r="D3647" t="s">
        <v>55</v>
      </c>
      <c r="E3647" t="s">
        <v>18</v>
      </c>
      <c r="F3647" t="s">
        <v>26</v>
      </c>
      <c r="H3647" t="s">
        <v>19</v>
      </c>
      <c r="J3647">
        <v>12</v>
      </c>
      <c r="K3647">
        <v>14</v>
      </c>
      <c r="M3647" t="s">
        <v>21</v>
      </c>
    </row>
    <row r="3648" spans="1:17" x14ac:dyDescent="0.25">
      <c r="A3648">
        <v>1</v>
      </c>
      <c r="B3648" t="s">
        <v>91</v>
      </c>
      <c r="C3648" t="s">
        <v>36</v>
      </c>
      <c r="D3648" t="s">
        <v>55</v>
      </c>
      <c r="E3648" t="s">
        <v>34</v>
      </c>
      <c r="F3648" t="s">
        <v>26</v>
      </c>
      <c r="H3648" t="s">
        <v>19</v>
      </c>
      <c r="J3648">
        <v>1</v>
      </c>
      <c r="K3648">
        <v>2</v>
      </c>
      <c r="M3648" t="s">
        <v>24</v>
      </c>
    </row>
    <row r="3649" spans="1:17" x14ac:dyDescent="0.25">
      <c r="A3649">
        <v>1</v>
      </c>
      <c r="B3649" t="s">
        <v>91</v>
      </c>
      <c r="C3649" t="s">
        <v>36</v>
      </c>
      <c r="D3649" t="s">
        <v>55</v>
      </c>
      <c r="E3649" t="s">
        <v>20</v>
      </c>
      <c r="F3649" t="s">
        <v>74</v>
      </c>
      <c r="J3649">
        <v>0.25</v>
      </c>
      <c r="K3649">
        <v>0.33</v>
      </c>
      <c r="M3649" t="s">
        <v>75</v>
      </c>
      <c r="N3649" t="s">
        <v>24</v>
      </c>
      <c r="O3649" t="s">
        <v>29</v>
      </c>
      <c r="P3649">
        <v>2500</v>
      </c>
      <c r="Q3649" t="str">
        <f>VLOOKUP(A3649&amp;C3649&amp;D3649,Sheet2!$A$1:$AX$1496,23,FALSE)</f>
        <v>LocationType.BarRestaurant:0;LocationType.Park:0.1;LocationType.Recreation:0;LocationType.Accommodation:0.9;</v>
      </c>
    </row>
    <row r="3650" spans="1:17" x14ac:dyDescent="0.25">
      <c r="A3650">
        <v>1</v>
      </c>
      <c r="B3650" t="s">
        <v>91</v>
      </c>
      <c r="C3650" t="s">
        <v>36</v>
      </c>
      <c r="D3650" t="s">
        <v>55</v>
      </c>
      <c r="E3650" t="s">
        <v>30</v>
      </c>
      <c r="F3650" t="s">
        <v>26</v>
      </c>
      <c r="H3650" t="s">
        <v>27</v>
      </c>
      <c r="I3650">
        <v>2.5</v>
      </c>
      <c r="J3650">
        <v>0.5</v>
      </c>
      <c r="K3650">
        <v>4</v>
      </c>
      <c r="M3650" t="s">
        <v>24</v>
      </c>
    </row>
    <row r="3651" spans="1:17" x14ac:dyDescent="0.25">
      <c r="A3651">
        <v>1</v>
      </c>
      <c r="B3651" t="s">
        <v>91</v>
      </c>
      <c r="C3651" t="s">
        <v>36</v>
      </c>
      <c r="D3651" t="s">
        <v>55</v>
      </c>
      <c r="E3651" t="s">
        <v>20</v>
      </c>
      <c r="F3651" t="s">
        <v>74</v>
      </c>
      <c r="J3651">
        <v>0.25</v>
      </c>
      <c r="K3651">
        <v>0.33</v>
      </c>
      <c r="M3651" t="s">
        <v>75</v>
      </c>
      <c r="N3651" t="s">
        <v>24</v>
      </c>
      <c r="O3651" t="s">
        <v>21</v>
      </c>
    </row>
    <row r="3652" spans="1:17" x14ac:dyDescent="0.25">
      <c r="A3652">
        <v>1</v>
      </c>
      <c r="B3652" t="s">
        <v>91</v>
      </c>
      <c r="C3652" t="s">
        <v>36</v>
      </c>
      <c r="D3652" t="s">
        <v>55</v>
      </c>
      <c r="E3652" t="s">
        <v>18</v>
      </c>
      <c r="F3652" t="s">
        <v>31</v>
      </c>
      <c r="G3652">
        <v>24</v>
      </c>
      <c r="M3652" t="s">
        <v>21</v>
      </c>
    </row>
    <row r="3653" spans="1:17" x14ac:dyDescent="0.25">
      <c r="A3653">
        <v>1</v>
      </c>
      <c r="B3653" t="s">
        <v>91</v>
      </c>
      <c r="C3653" t="s">
        <v>36</v>
      </c>
      <c r="D3653" t="s">
        <v>59</v>
      </c>
      <c r="E3653" t="s">
        <v>18</v>
      </c>
      <c r="F3653" t="s">
        <v>26</v>
      </c>
      <c r="H3653" t="s">
        <v>19</v>
      </c>
      <c r="J3653">
        <v>8</v>
      </c>
      <c r="K3653">
        <v>10</v>
      </c>
      <c r="M3653" t="s">
        <v>21</v>
      </c>
    </row>
    <row r="3654" spans="1:17" x14ac:dyDescent="0.25">
      <c r="A3654">
        <v>1</v>
      </c>
      <c r="B3654" t="s">
        <v>91</v>
      </c>
      <c r="C3654" t="s">
        <v>36</v>
      </c>
      <c r="D3654" t="s">
        <v>59</v>
      </c>
      <c r="E3654" t="s">
        <v>20</v>
      </c>
      <c r="F3654" t="s">
        <v>74</v>
      </c>
      <c r="J3654">
        <v>0.25</v>
      </c>
      <c r="K3654">
        <v>0.33</v>
      </c>
      <c r="M3654" t="s">
        <v>75</v>
      </c>
      <c r="N3654" t="s">
        <v>21</v>
      </c>
      <c r="O3654" t="s">
        <v>62</v>
      </c>
      <c r="Q3654" t="str">
        <f>VLOOKUP(A3654&amp;C3654&amp;D3654,Sheet2!$A$1:$AX$1496,11,FALSE)</f>
        <v>LocationType.Retail: 0.04;LocationType.Supermarket: 0.2;LocationType.FoodBeverage: 0.32;LocationType.Mall: 0.16;LocationType.Pharmacy: 0.05;LocationType.Accommodation: 0.23;</v>
      </c>
    </row>
    <row r="3655" spans="1:17" x14ac:dyDescent="0.25">
      <c r="A3655">
        <v>1</v>
      </c>
      <c r="B3655" t="s">
        <v>91</v>
      </c>
      <c r="C3655" t="s">
        <v>36</v>
      </c>
      <c r="D3655" t="s">
        <v>59</v>
      </c>
      <c r="E3655" t="s">
        <v>25</v>
      </c>
      <c r="F3655" t="s">
        <v>26</v>
      </c>
      <c r="H3655" t="s">
        <v>27</v>
      </c>
      <c r="I3655">
        <v>0.54</v>
      </c>
      <c r="J3655">
        <v>0.25</v>
      </c>
      <c r="K3655">
        <v>0.75</v>
      </c>
      <c r="M3655" t="s">
        <v>24</v>
      </c>
    </row>
    <row r="3656" spans="1:17" x14ac:dyDescent="0.25">
      <c r="A3656">
        <v>1</v>
      </c>
      <c r="B3656" t="s">
        <v>91</v>
      </c>
      <c r="C3656" t="s">
        <v>36</v>
      </c>
      <c r="D3656" t="s">
        <v>59</v>
      </c>
      <c r="E3656" t="s">
        <v>18</v>
      </c>
      <c r="F3656" t="s">
        <v>26</v>
      </c>
      <c r="H3656" t="s">
        <v>19</v>
      </c>
      <c r="J3656">
        <v>0.75</v>
      </c>
      <c r="K3656">
        <v>1</v>
      </c>
      <c r="M3656" t="s">
        <v>24</v>
      </c>
    </row>
    <row r="3657" spans="1:17" x14ac:dyDescent="0.25">
      <c r="A3657">
        <v>1</v>
      </c>
      <c r="B3657" t="s">
        <v>91</v>
      </c>
      <c r="C3657" t="s">
        <v>36</v>
      </c>
      <c r="D3657" t="s">
        <v>59</v>
      </c>
      <c r="E3657" t="s">
        <v>28</v>
      </c>
      <c r="F3657" t="s">
        <v>26</v>
      </c>
      <c r="H3657" t="s">
        <v>27</v>
      </c>
      <c r="I3657">
        <v>1</v>
      </c>
      <c r="J3657">
        <v>0.5</v>
      </c>
      <c r="K3657">
        <v>2</v>
      </c>
      <c r="M3657" t="s">
        <v>21</v>
      </c>
    </row>
    <row r="3658" spans="1:17" x14ac:dyDescent="0.25">
      <c r="A3658">
        <v>1</v>
      </c>
      <c r="B3658" t="s">
        <v>91</v>
      </c>
      <c r="C3658" t="s">
        <v>36</v>
      </c>
      <c r="D3658" t="s">
        <v>59</v>
      </c>
      <c r="E3658" t="s">
        <v>20</v>
      </c>
      <c r="F3658" t="s">
        <v>74</v>
      </c>
      <c r="J3658">
        <v>0.25</v>
      </c>
      <c r="K3658">
        <v>0.33</v>
      </c>
      <c r="M3658" t="s">
        <v>75</v>
      </c>
      <c r="N3658" t="s">
        <v>24</v>
      </c>
      <c r="O3658" t="s">
        <v>29</v>
      </c>
      <c r="P3658">
        <v>2500</v>
      </c>
      <c r="Q3658" t="str">
        <f>VLOOKUP(A3658&amp;C3658&amp;D3658,Sheet2!$A$1:$AX$1496,23,FALSE)</f>
        <v>LocationType.BarRestaurant:0;LocationType.Park:0.15;LocationType.Recreation:0;LocationType.Accommodation:0.85;</v>
      </c>
    </row>
    <row r="3659" spans="1:17" x14ac:dyDescent="0.25">
      <c r="A3659">
        <v>1</v>
      </c>
      <c r="B3659" t="s">
        <v>91</v>
      </c>
      <c r="C3659" t="s">
        <v>36</v>
      </c>
      <c r="D3659" t="s">
        <v>59</v>
      </c>
      <c r="E3659" t="s">
        <v>30</v>
      </c>
      <c r="F3659" t="s">
        <v>26</v>
      </c>
      <c r="H3659" t="s">
        <v>19</v>
      </c>
      <c r="J3659">
        <v>5</v>
      </c>
      <c r="K3659">
        <v>6</v>
      </c>
      <c r="M3659" t="s">
        <v>24</v>
      </c>
    </row>
    <row r="3660" spans="1:17" x14ac:dyDescent="0.25">
      <c r="A3660">
        <v>1</v>
      </c>
      <c r="B3660" t="s">
        <v>91</v>
      </c>
      <c r="C3660" t="s">
        <v>36</v>
      </c>
      <c r="D3660" t="s">
        <v>59</v>
      </c>
      <c r="E3660" t="s">
        <v>20</v>
      </c>
      <c r="F3660" t="s">
        <v>74</v>
      </c>
      <c r="J3660">
        <v>0.25</v>
      </c>
      <c r="K3660">
        <v>0.33</v>
      </c>
      <c r="M3660" t="s">
        <v>75</v>
      </c>
      <c r="N3660" t="s">
        <v>24</v>
      </c>
      <c r="O3660" t="s">
        <v>21</v>
      </c>
    </row>
    <row r="3661" spans="1:17" x14ac:dyDescent="0.25">
      <c r="A3661">
        <v>1</v>
      </c>
      <c r="B3661" t="s">
        <v>91</v>
      </c>
      <c r="C3661" t="s">
        <v>36</v>
      </c>
      <c r="D3661" t="s">
        <v>59</v>
      </c>
      <c r="E3661" t="s">
        <v>18</v>
      </c>
      <c r="F3661" t="s">
        <v>31</v>
      </c>
      <c r="G3661">
        <v>24</v>
      </c>
      <c r="M3661" t="s">
        <v>21</v>
      </c>
    </row>
    <row r="3662" spans="1:17" x14ac:dyDescent="0.25">
      <c r="A3662">
        <v>1</v>
      </c>
      <c r="B3662" t="s">
        <v>91</v>
      </c>
      <c r="C3662" t="s">
        <v>36</v>
      </c>
      <c r="D3662" t="s">
        <v>53</v>
      </c>
      <c r="E3662" t="s">
        <v>18</v>
      </c>
      <c r="F3662" t="s">
        <v>26</v>
      </c>
      <c r="H3662" t="s">
        <v>19</v>
      </c>
      <c r="J3662">
        <v>8</v>
      </c>
      <c r="K3662">
        <v>11</v>
      </c>
      <c r="M3662" t="s">
        <v>21</v>
      </c>
    </row>
    <row r="3663" spans="1:17" x14ac:dyDescent="0.25">
      <c r="A3663">
        <v>1</v>
      </c>
      <c r="B3663" t="s">
        <v>91</v>
      </c>
      <c r="C3663" t="s">
        <v>36</v>
      </c>
      <c r="D3663" t="s">
        <v>53</v>
      </c>
      <c r="E3663" t="s">
        <v>20</v>
      </c>
      <c r="F3663" t="s">
        <v>74</v>
      </c>
      <c r="J3663">
        <v>0.25</v>
      </c>
      <c r="K3663">
        <v>0.33</v>
      </c>
      <c r="M3663" t="s">
        <v>75</v>
      </c>
      <c r="N3663" t="s">
        <v>21</v>
      </c>
      <c r="O3663" t="s">
        <v>62</v>
      </c>
      <c r="Q3663" t="str">
        <f>VLOOKUP(A3663&amp;C3663&amp;D3663,Sheet2!$A$1:$AX$1496,11,FALSE)</f>
        <v>LocationType.Retail: 0.18;LocationType.Supermarket: 0.3;LocationType.FoodBeverage: 0.072;LocationType.Mall: 0.198;LocationType.Pharmacy: 0.02;LocationType.Accommodation: 0.23;</v>
      </c>
    </row>
    <row r="3664" spans="1:17" x14ac:dyDescent="0.25">
      <c r="A3664">
        <v>1</v>
      </c>
      <c r="B3664" t="s">
        <v>91</v>
      </c>
      <c r="C3664" t="s">
        <v>36</v>
      </c>
      <c r="D3664" t="s">
        <v>53</v>
      </c>
      <c r="E3664" t="s">
        <v>25</v>
      </c>
      <c r="F3664" t="s">
        <v>26</v>
      </c>
      <c r="H3664" t="s">
        <v>27</v>
      </c>
      <c r="I3664">
        <v>0.75</v>
      </c>
      <c r="J3664">
        <v>0.5</v>
      </c>
      <c r="K3664">
        <v>1</v>
      </c>
      <c r="M3664" t="s">
        <v>24</v>
      </c>
    </row>
    <row r="3665" spans="1:17" x14ac:dyDescent="0.25">
      <c r="A3665">
        <v>1</v>
      </c>
      <c r="B3665" t="s">
        <v>91</v>
      </c>
      <c r="C3665" t="s">
        <v>36</v>
      </c>
      <c r="D3665" t="s">
        <v>53</v>
      </c>
      <c r="E3665" t="s">
        <v>20</v>
      </c>
      <c r="F3665" t="s">
        <v>74</v>
      </c>
      <c r="J3665">
        <v>0.25</v>
      </c>
      <c r="K3665">
        <v>0.33</v>
      </c>
      <c r="M3665" t="s">
        <v>75</v>
      </c>
      <c r="N3665" t="s">
        <v>24</v>
      </c>
      <c r="O3665" t="s">
        <v>21</v>
      </c>
    </row>
    <row r="3666" spans="1:17" x14ac:dyDescent="0.25">
      <c r="A3666">
        <v>1</v>
      </c>
      <c r="B3666" t="s">
        <v>91</v>
      </c>
      <c r="C3666" t="s">
        <v>36</v>
      </c>
      <c r="D3666" t="s">
        <v>53</v>
      </c>
      <c r="E3666" t="s">
        <v>28</v>
      </c>
      <c r="F3666" t="s">
        <v>26</v>
      </c>
      <c r="H3666" t="s">
        <v>27</v>
      </c>
      <c r="I3666">
        <v>1</v>
      </c>
      <c r="J3666">
        <v>0.5</v>
      </c>
      <c r="K3666">
        <v>2</v>
      </c>
      <c r="M3666" t="s">
        <v>21</v>
      </c>
    </row>
    <row r="3667" spans="1:17" x14ac:dyDescent="0.25">
      <c r="A3667">
        <v>1</v>
      </c>
      <c r="B3667" t="s">
        <v>91</v>
      </c>
      <c r="C3667" t="s">
        <v>36</v>
      </c>
      <c r="D3667" t="s">
        <v>53</v>
      </c>
      <c r="E3667" t="s">
        <v>20</v>
      </c>
      <c r="F3667" t="s">
        <v>74</v>
      </c>
      <c r="J3667">
        <v>0.25</v>
      </c>
      <c r="K3667">
        <v>0.33</v>
      </c>
      <c r="M3667" t="s">
        <v>75</v>
      </c>
      <c r="N3667" t="s">
        <v>24</v>
      </c>
      <c r="O3667" t="s">
        <v>29</v>
      </c>
      <c r="P3667">
        <v>2500</v>
      </c>
      <c r="Q3667" t="str">
        <f>VLOOKUP(A3667&amp;C3667&amp;D3667,Sheet2!$A$1:$AX$1496,23,FALSE)</f>
        <v>LocationType.BarRestaurant:0;LocationType.Park:0.1;LocationType.Recreation:0;LocationType.Accommodation:0.9;</v>
      </c>
    </row>
    <row r="3668" spans="1:17" x14ac:dyDescent="0.25">
      <c r="A3668">
        <v>1</v>
      </c>
      <c r="B3668" t="s">
        <v>91</v>
      </c>
      <c r="C3668" t="s">
        <v>36</v>
      </c>
      <c r="D3668" t="s">
        <v>53</v>
      </c>
      <c r="E3668" t="s">
        <v>30</v>
      </c>
      <c r="F3668" t="s">
        <v>26</v>
      </c>
      <c r="H3668" t="s">
        <v>27</v>
      </c>
      <c r="I3668">
        <v>4</v>
      </c>
      <c r="J3668">
        <v>3</v>
      </c>
      <c r="K3668">
        <v>5</v>
      </c>
      <c r="M3668" t="s">
        <v>24</v>
      </c>
    </row>
    <row r="3669" spans="1:17" x14ac:dyDescent="0.25">
      <c r="A3669">
        <v>1</v>
      </c>
      <c r="B3669" t="s">
        <v>91</v>
      </c>
      <c r="C3669" t="s">
        <v>36</v>
      </c>
      <c r="D3669" t="s">
        <v>53</v>
      </c>
      <c r="E3669" t="s">
        <v>20</v>
      </c>
      <c r="F3669" t="s">
        <v>74</v>
      </c>
      <c r="J3669">
        <v>0.25</v>
      </c>
      <c r="K3669">
        <v>0.33</v>
      </c>
      <c r="M3669" t="s">
        <v>75</v>
      </c>
      <c r="N3669" t="s">
        <v>24</v>
      </c>
      <c r="O3669" t="s">
        <v>21</v>
      </c>
    </row>
    <row r="3670" spans="1:17" x14ac:dyDescent="0.25">
      <c r="A3670">
        <v>1</v>
      </c>
      <c r="B3670" t="s">
        <v>91</v>
      </c>
      <c r="C3670" t="s">
        <v>36</v>
      </c>
      <c r="D3670" t="s">
        <v>53</v>
      </c>
      <c r="E3670" t="s">
        <v>18</v>
      </c>
      <c r="F3670" t="s">
        <v>31</v>
      </c>
      <c r="G3670">
        <v>24</v>
      </c>
      <c r="M3670" t="s">
        <v>21</v>
      </c>
    </row>
    <row r="3671" spans="1:17" x14ac:dyDescent="0.25">
      <c r="A3671">
        <v>1</v>
      </c>
      <c r="B3671" t="s">
        <v>91</v>
      </c>
      <c r="C3671" t="s">
        <v>36</v>
      </c>
      <c r="D3671" t="s">
        <v>56</v>
      </c>
      <c r="E3671" t="s">
        <v>18</v>
      </c>
      <c r="F3671" t="s">
        <v>26</v>
      </c>
      <c r="H3671" t="s">
        <v>19</v>
      </c>
      <c r="J3671">
        <v>8</v>
      </c>
      <c r="K3671">
        <v>10</v>
      </c>
      <c r="M3671" t="s">
        <v>21</v>
      </c>
    </row>
    <row r="3672" spans="1:17" x14ac:dyDescent="0.25">
      <c r="A3672">
        <v>1</v>
      </c>
      <c r="B3672" t="s">
        <v>91</v>
      </c>
      <c r="C3672" t="s">
        <v>36</v>
      </c>
      <c r="D3672" t="s">
        <v>56</v>
      </c>
      <c r="E3672" t="s">
        <v>20</v>
      </c>
      <c r="F3672" t="s">
        <v>74</v>
      </c>
      <c r="J3672">
        <v>0.25</v>
      </c>
      <c r="K3672">
        <v>0.33</v>
      </c>
      <c r="M3672" t="s">
        <v>75</v>
      </c>
      <c r="N3672" t="s">
        <v>21</v>
      </c>
      <c r="O3672" t="s">
        <v>29</v>
      </c>
      <c r="P3672">
        <v>2500</v>
      </c>
      <c r="Q3672" t="str">
        <f>VLOOKUP(A3672&amp;C3672&amp;D3672,Sheet2!$A$1:$AX$1496,23,FALSE)</f>
        <v>LocationType.BarRestaurant:0;LocationType.Park:0.05;LocationType.Recreation:0;LocationType.Accommodation:0.95;</v>
      </c>
    </row>
    <row r="3673" spans="1:17" x14ac:dyDescent="0.25">
      <c r="A3673">
        <v>1</v>
      </c>
      <c r="B3673" t="s">
        <v>91</v>
      </c>
      <c r="C3673" t="s">
        <v>36</v>
      </c>
      <c r="D3673" t="s">
        <v>56</v>
      </c>
      <c r="E3673" t="s">
        <v>30</v>
      </c>
      <c r="F3673" t="s">
        <v>26</v>
      </c>
      <c r="H3673" t="s">
        <v>19</v>
      </c>
      <c r="J3673">
        <v>2</v>
      </c>
      <c r="K3673">
        <v>4</v>
      </c>
      <c r="M3673" t="s">
        <v>24</v>
      </c>
    </row>
    <row r="3674" spans="1:17" x14ac:dyDescent="0.25">
      <c r="A3674">
        <v>1</v>
      </c>
      <c r="B3674" t="s">
        <v>91</v>
      </c>
      <c r="C3674" t="s">
        <v>36</v>
      </c>
      <c r="D3674" t="s">
        <v>56</v>
      </c>
      <c r="E3674" t="s">
        <v>20</v>
      </c>
      <c r="F3674" t="s">
        <v>74</v>
      </c>
      <c r="J3674">
        <v>0.25</v>
      </c>
      <c r="K3674">
        <v>0.33</v>
      </c>
      <c r="M3674" t="s">
        <v>75</v>
      </c>
      <c r="N3674" t="s">
        <v>24</v>
      </c>
      <c r="O3674" t="s">
        <v>21</v>
      </c>
    </row>
    <row r="3675" spans="1:17" x14ac:dyDescent="0.25">
      <c r="A3675">
        <v>1</v>
      </c>
      <c r="B3675" t="s">
        <v>91</v>
      </c>
      <c r="C3675" t="s">
        <v>36</v>
      </c>
      <c r="D3675" t="s">
        <v>56</v>
      </c>
      <c r="E3675" t="s">
        <v>28</v>
      </c>
      <c r="F3675" t="s">
        <v>26</v>
      </c>
      <c r="H3675" t="s">
        <v>27</v>
      </c>
      <c r="I3675">
        <v>1</v>
      </c>
      <c r="J3675">
        <v>0.5</v>
      </c>
      <c r="K3675">
        <v>2</v>
      </c>
      <c r="M3675" t="s">
        <v>21</v>
      </c>
    </row>
    <row r="3676" spans="1:17" x14ac:dyDescent="0.25">
      <c r="A3676">
        <v>1</v>
      </c>
      <c r="B3676" t="s">
        <v>91</v>
      </c>
      <c r="C3676" t="s">
        <v>36</v>
      </c>
      <c r="D3676" t="s">
        <v>56</v>
      </c>
      <c r="E3676" t="s">
        <v>18</v>
      </c>
      <c r="F3676" t="s">
        <v>31</v>
      </c>
      <c r="G3676">
        <v>24</v>
      </c>
      <c r="M3676" t="s">
        <v>21</v>
      </c>
    </row>
    <row r="3677" spans="1:17" x14ac:dyDescent="0.25">
      <c r="A3677">
        <v>1</v>
      </c>
      <c r="B3677" t="s">
        <v>91</v>
      </c>
      <c r="C3677" t="s">
        <v>37</v>
      </c>
      <c r="D3677" t="s">
        <v>59</v>
      </c>
      <c r="E3677" t="s">
        <v>18</v>
      </c>
      <c r="F3677" t="s">
        <v>26</v>
      </c>
      <c r="H3677" t="s">
        <v>19</v>
      </c>
      <c r="J3677">
        <v>8</v>
      </c>
      <c r="K3677">
        <v>9</v>
      </c>
      <c r="M3677" t="s">
        <v>21</v>
      </c>
    </row>
    <row r="3678" spans="1:17" x14ac:dyDescent="0.25">
      <c r="A3678">
        <v>1</v>
      </c>
      <c r="B3678" t="s">
        <v>91</v>
      </c>
      <c r="C3678" t="s">
        <v>37</v>
      </c>
      <c r="D3678" t="s">
        <v>59</v>
      </c>
      <c r="E3678" t="s">
        <v>18</v>
      </c>
      <c r="F3678" t="s">
        <v>26</v>
      </c>
      <c r="H3678" t="s">
        <v>19</v>
      </c>
      <c r="J3678">
        <v>1</v>
      </c>
      <c r="K3678">
        <v>1.5</v>
      </c>
      <c r="M3678" t="s">
        <v>24</v>
      </c>
    </row>
    <row r="3679" spans="1:17" x14ac:dyDescent="0.25">
      <c r="A3679">
        <v>1</v>
      </c>
      <c r="B3679" t="s">
        <v>91</v>
      </c>
      <c r="C3679" t="s">
        <v>37</v>
      </c>
      <c r="D3679" t="s">
        <v>59</v>
      </c>
      <c r="E3679" t="s">
        <v>18</v>
      </c>
      <c r="F3679" t="s">
        <v>26</v>
      </c>
      <c r="H3679" t="s">
        <v>19</v>
      </c>
      <c r="I3679">
        <v>0.54</v>
      </c>
      <c r="J3679">
        <v>0.08</v>
      </c>
      <c r="K3679">
        <v>0.25</v>
      </c>
      <c r="M3679" t="s">
        <v>24</v>
      </c>
    </row>
    <row r="3680" spans="1:17" x14ac:dyDescent="0.25">
      <c r="A3680">
        <v>1</v>
      </c>
      <c r="B3680" t="s">
        <v>91</v>
      </c>
      <c r="C3680" t="s">
        <v>37</v>
      </c>
      <c r="D3680" t="s">
        <v>59</v>
      </c>
      <c r="E3680" t="s">
        <v>20</v>
      </c>
      <c r="F3680" t="s">
        <v>74</v>
      </c>
      <c r="J3680">
        <v>0.25</v>
      </c>
      <c r="K3680">
        <v>0.33</v>
      </c>
      <c r="M3680" t="s">
        <v>75</v>
      </c>
      <c r="N3680" t="s">
        <v>24</v>
      </c>
      <c r="O3680" t="s">
        <v>62</v>
      </c>
      <c r="Q3680" t="str">
        <f>VLOOKUP(A3680&amp;C3680&amp;D3680,Sheet2!$A$1:$AX$1496,11,FALSE)</f>
        <v>LocationType.Retail: 0.12;LocationType.Supermarket: 0.25;LocationType.FoodBeverage: 0.32;LocationType.Mall: 0.08;LocationType.Pharmacy: 0.05;LocationType.Accommodation: 0.18;</v>
      </c>
    </row>
    <row r="3681" spans="1:17" x14ac:dyDescent="0.25">
      <c r="A3681">
        <v>1</v>
      </c>
      <c r="B3681" t="s">
        <v>91</v>
      </c>
      <c r="C3681" t="s">
        <v>37</v>
      </c>
      <c r="D3681" t="s">
        <v>59</v>
      </c>
      <c r="E3681" t="s">
        <v>25</v>
      </c>
      <c r="F3681" t="s">
        <v>26</v>
      </c>
      <c r="H3681" t="s">
        <v>27</v>
      </c>
      <c r="I3681">
        <v>0.54</v>
      </c>
      <c r="J3681">
        <v>0.25</v>
      </c>
      <c r="K3681">
        <v>0.75</v>
      </c>
      <c r="M3681" t="s">
        <v>24</v>
      </c>
    </row>
    <row r="3682" spans="1:17" x14ac:dyDescent="0.25">
      <c r="A3682">
        <v>1</v>
      </c>
      <c r="B3682" t="s">
        <v>91</v>
      </c>
      <c r="C3682" t="s">
        <v>37</v>
      </c>
      <c r="D3682" t="s">
        <v>59</v>
      </c>
      <c r="E3682" t="s">
        <v>20</v>
      </c>
      <c r="F3682" t="s">
        <v>74</v>
      </c>
      <c r="J3682">
        <v>0.25</v>
      </c>
      <c r="K3682">
        <v>0.33</v>
      </c>
      <c r="M3682" t="s">
        <v>75</v>
      </c>
      <c r="N3682" t="s">
        <v>24</v>
      </c>
      <c r="O3682" t="s">
        <v>21</v>
      </c>
    </row>
    <row r="3683" spans="1:17" x14ac:dyDescent="0.25">
      <c r="A3683">
        <v>1</v>
      </c>
      <c r="B3683" t="s">
        <v>91</v>
      </c>
      <c r="C3683" t="s">
        <v>37</v>
      </c>
      <c r="D3683" t="s">
        <v>59</v>
      </c>
      <c r="E3683" t="s">
        <v>28</v>
      </c>
      <c r="F3683" t="s">
        <v>26</v>
      </c>
      <c r="H3683" t="s">
        <v>27</v>
      </c>
      <c r="I3683">
        <v>1</v>
      </c>
      <c r="J3683">
        <v>0.5</v>
      </c>
      <c r="K3683">
        <v>2</v>
      </c>
      <c r="M3683" t="s">
        <v>21</v>
      </c>
    </row>
    <row r="3684" spans="1:17" x14ac:dyDescent="0.25">
      <c r="A3684">
        <v>1</v>
      </c>
      <c r="B3684" t="s">
        <v>91</v>
      </c>
      <c r="C3684" t="s">
        <v>37</v>
      </c>
      <c r="D3684" t="s">
        <v>59</v>
      </c>
      <c r="E3684" t="s">
        <v>20</v>
      </c>
      <c r="F3684" t="s">
        <v>74</v>
      </c>
      <c r="J3684">
        <v>0.25</v>
      </c>
      <c r="K3684">
        <v>0.33</v>
      </c>
      <c r="M3684" t="s">
        <v>75</v>
      </c>
      <c r="N3684" t="s">
        <v>24</v>
      </c>
      <c r="O3684" t="s">
        <v>29</v>
      </c>
      <c r="P3684">
        <v>2500</v>
      </c>
      <c r="Q3684" t="str">
        <f>VLOOKUP(A3684&amp;C3684&amp;D3684,Sheet2!$A$1:$AX$1496,23,FALSE)</f>
        <v>LocationType.BarRestaurant:0;LocationType.Park:0.2;LocationType.Recreation:0;LocationType.Accommodation:0.8;</v>
      </c>
    </row>
    <row r="3685" spans="1:17" x14ac:dyDescent="0.25">
      <c r="A3685">
        <v>1</v>
      </c>
      <c r="B3685" t="s">
        <v>91</v>
      </c>
      <c r="C3685" t="s">
        <v>37</v>
      </c>
      <c r="D3685" t="s">
        <v>59</v>
      </c>
      <c r="E3685" t="s">
        <v>30</v>
      </c>
      <c r="F3685" t="s">
        <v>26</v>
      </c>
      <c r="H3685" t="s">
        <v>27</v>
      </c>
      <c r="I3685">
        <v>2</v>
      </c>
      <c r="J3685">
        <v>1</v>
      </c>
      <c r="K3685">
        <v>3</v>
      </c>
      <c r="M3685" t="s">
        <v>24</v>
      </c>
    </row>
    <row r="3686" spans="1:17" x14ac:dyDescent="0.25">
      <c r="A3686">
        <v>1</v>
      </c>
      <c r="B3686" t="s">
        <v>91</v>
      </c>
      <c r="C3686" t="s">
        <v>37</v>
      </c>
      <c r="D3686" t="s">
        <v>59</v>
      </c>
      <c r="E3686" t="s">
        <v>20</v>
      </c>
      <c r="F3686" t="s">
        <v>74</v>
      </c>
      <c r="J3686">
        <v>0.25</v>
      </c>
      <c r="K3686">
        <v>0.33</v>
      </c>
      <c r="M3686" t="s">
        <v>75</v>
      </c>
      <c r="N3686" t="s">
        <v>24</v>
      </c>
      <c r="O3686" t="s">
        <v>21</v>
      </c>
    </row>
    <row r="3687" spans="1:17" x14ac:dyDescent="0.25">
      <c r="A3687">
        <v>1</v>
      </c>
      <c r="B3687" t="s">
        <v>91</v>
      </c>
      <c r="C3687" t="s">
        <v>37</v>
      </c>
      <c r="D3687" t="s">
        <v>59</v>
      </c>
      <c r="E3687" t="s">
        <v>18</v>
      </c>
      <c r="F3687" t="s">
        <v>31</v>
      </c>
      <c r="G3687">
        <v>24</v>
      </c>
      <c r="M3687" t="s">
        <v>21</v>
      </c>
    </row>
    <row r="3688" spans="1:17" x14ac:dyDescent="0.25">
      <c r="A3688">
        <v>1</v>
      </c>
      <c r="B3688" t="s">
        <v>91</v>
      </c>
      <c r="C3688" t="s">
        <v>38</v>
      </c>
      <c r="D3688" t="s">
        <v>59</v>
      </c>
      <c r="E3688" t="s">
        <v>18</v>
      </c>
      <c r="F3688" t="s">
        <v>26</v>
      </c>
      <c r="H3688" t="s">
        <v>19</v>
      </c>
      <c r="J3688">
        <v>8</v>
      </c>
      <c r="K3688">
        <v>10</v>
      </c>
      <c r="M3688" t="s">
        <v>21</v>
      </c>
    </row>
    <row r="3689" spans="1:17" x14ac:dyDescent="0.25">
      <c r="A3689">
        <v>1</v>
      </c>
      <c r="B3689" t="s">
        <v>91</v>
      </c>
      <c r="C3689" t="s">
        <v>38</v>
      </c>
      <c r="D3689" t="s">
        <v>59</v>
      </c>
      <c r="E3689" t="s">
        <v>20</v>
      </c>
      <c r="F3689" t="s">
        <v>74</v>
      </c>
      <c r="J3689">
        <v>0.25</v>
      </c>
      <c r="K3689">
        <v>0.33</v>
      </c>
      <c r="M3689" t="s">
        <v>75</v>
      </c>
      <c r="N3689" t="s">
        <v>21</v>
      </c>
      <c r="O3689" t="s">
        <v>29</v>
      </c>
      <c r="P3689">
        <v>2500</v>
      </c>
      <c r="Q3689" t="str">
        <f>VLOOKUP(A3689&amp;C3689&amp;D3689,Sheet2!$A$1:$AX$1496,23,FALSE)</f>
        <v>LocationType.BarRestaurant:0;LocationType.Park:0.2;LocationType.Recreation:0;LocationType.Accommodation:0.8;</v>
      </c>
    </row>
    <row r="3690" spans="1:17" x14ac:dyDescent="0.25">
      <c r="A3690">
        <v>1</v>
      </c>
      <c r="B3690" t="s">
        <v>91</v>
      </c>
      <c r="C3690" t="s">
        <v>38</v>
      </c>
      <c r="D3690" t="s">
        <v>59</v>
      </c>
      <c r="E3690" t="s">
        <v>30</v>
      </c>
      <c r="F3690" t="s">
        <v>26</v>
      </c>
      <c r="H3690" t="s">
        <v>27</v>
      </c>
      <c r="I3690">
        <v>3.5</v>
      </c>
      <c r="J3690">
        <v>3</v>
      </c>
      <c r="K3690">
        <v>4</v>
      </c>
      <c r="M3690" t="s">
        <v>24</v>
      </c>
    </row>
    <row r="3691" spans="1:17" x14ac:dyDescent="0.25">
      <c r="A3691">
        <v>1</v>
      </c>
      <c r="B3691" t="s">
        <v>91</v>
      </c>
      <c r="C3691" t="s">
        <v>38</v>
      </c>
      <c r="D3691" t="s">
        <v>59</v>
      </c>
      <c r="E3691" t="s">
        <v>20</v>
      </c>
      <c r="F3691" t="s">
        <v>74</v>
      </c>
      <c r="J3691">
        <v>0.25</v>
      </c>
      <c r="K3691">
        <v>0.33</v>
      </c>
      <c r="M3691" t="s">
        <v>75</v>
      </c>
      <c r="N3691" t="s">
        <v>24</v>
      </c>
      <c r="O3691" t="s">
        <v>21</v>
      </c>
    </row>
    <row r="3692" spans="1:17" x14ac:dyDescent="0.25">
      <c r="A3692">
        <v>1</v>
      </c>
      <c r="B3692" t="s">
        <v>91</v>
      </c>
      <c r="C3692" t="s">
        <v>38</v>
      </c>
      <c r="D3692" t="s">
        <v>59</v>
      </c>
      <c r="E3692" t="s">
        <v>28</v>
      </c>
      <c r="F3692" t="s">
        <v>26</v>
      </c>
      <c r="H3692" t="s">
        <v>27</v>
      </c>
      <c r="I3692">
        <v>1</v>
      </c>
      <c r="J3692">
        <v>0.5</v>
      </c>
      <c r="K3692">
        <v>2</v>
      </c>
      <c r="M3692" t="s">
        <v>21</v>
      </c>
    </row>
    <row r="3693" spans="1:17" x14ac:dyDescent="0.25">
      <c r="A3693">
        <v>1</v>
      </c>
      <c r="B3693" t="s">
        <v>91</v>
      </c>
      <c r="C3693" t="s">
        <v>38</v>
      </c>
      <c r="D3693" t="s">
        <v>59</v>
      </c>
      <c r="E3693" t="s">
        <v>18</v>
      </c>
      <c r="F3693" t="s">
        <v>31</v>
      </c>
      <c r="G3693">
        <v>24</v>
      </c>
      <c r="M3693" t="s">
        <v>21</v>
      </c>
    </row>
    <row r="3694" spans="1:17" x14ac:dyDescent="0.25">
      <c r="A3694">
        <v>1</v>
      </c>
      <c r="B3694" t="s">
        <v>91</v>
      </c>
      <c r="C3694" t="s">
        <v>38</v>
      </c>
      <c r="D3694" t="s">
        <v>55</v>
      </c>
      <c r="E3694" t="s">
        <v>18</v>
      </c>
      <c r="F3694" t="s">
        <v>26</v>
      </c>
      <c r="H3694" t="s">
        <v>19</v>
      </c>
      <c r="J3694">
        <v>12</v>
      </c>
      <c r="K3694">
        <v>14</v>
      </c>
      <c r="M3694" t="s">
        <v>21</v>
      </c>
    </row>
    <row r="3695" spans="1:17" x14ac:dyDescent="0.25">
      <c r="A3695">
        <v>1</v>
      </c>
      <c r="B3695" t="s">
        <v>91</v>
      </c>
      <c r="C3695" t="s">
        <v>38</v>
      </c>
      <c r="D3695" t="s">
        <v>55</v>
      </c>
      <c r="E3695" t="s">
        <v>20</v>
      </c>
      <c r="F3695" t="s">
        <v>74</v>
      </c>
      <c r="J3695">
        <v>0.25</v>
      </c>
      <c r="K3695">
        <v>0.33</v>
      </c>
      <c r="M3695" t="s">
        <v>75</v>
      </c>
      <c r="N3695" t="s">
        <v>21</v>
      </c>
      <c r="O3695" t="s">
        <v>62</v>
      </c>
      <c r="Q3695" t="str">
        <f>VLOOKUP(A3695&amp;C3695&amp;D3695,Sheet2!$A$1:$AX$1496,11,FALSE)</f>
        <v>LocationType.Retail: 0.15;LocationType.Supermarket: 0.15;LocationType.FoodBeverage: 0.075;LocationType.Mall: 0.1;LocationType.Pharmacy: 0;LocationType.Accommodation: 0.525;</v>
      </c>
    </row>
    <row r="3696" spans="1:17" x14ac:dyDescent="0.25">
      <c r="A3696">
        <v>1</v>
      </c>
      <c r="B3696" t="s">
        <v>91</v>
      </c>
      <c r="C3696" t="s">
        <v>38</v>
      </c>
      <c r="D3696" t="s">
        <v>55</v>
      </c>
      <c r="E3696" t="s">
        <v>25</v>
      </c>
      <c r="F3696" t="s">
        <v>26</v>
      </c>
      <c r="H3696" t="s">
        <v>27</v>
      </c>
      <c r="I3696">
        <v>0.75</v>
      </c>
      <c r="J3696">
        <v>0.5</v>
      </c>
      <c r="K3696">
        <v>1</v>
      </c>
      <c r="M3696" t="s">
        <v>24</v>
      </c>
    </row>
    <row r="3697" spans="1:17" x14ac:dyDescent="0.25">
      <c r="A3697">
        <v>1</v>
      </c>
      <c r="B3697" t="s">
        <v>91</v>
      </c>
      <c r="C3697" t="s">
        <v>38</v>
      </c>
      <c r="D3697" t="s">
        <v>55</v>
      </c>
      <c r="E3697" t="s">
        <v>20</v>
      </c>
      <c r="F3697" t="s">
        <v>74</v>
      </c>
      <c r="J3697">
        <v>0.25</v>
      </c>
      <c r="K3697">
        <v>0.33</v>
      </c>
      <c r="M3697" t="s">
        <v>75</v>
      </c>
      <c r="N3697" t="s">
        <v>24</v>
      </c>
      <c r="O3697" t="s">
        <v>21</v>
      </c>
      <c r="P3697">
        <v>1000</v>
      </c>
    </row>
    <row r="3698" spans="1:17" x14ac:dyDescent="0.25">
      <c r="A3698">
        <v>1</v>
      </c>
      <c r="B3698" t="s">
        <v>91</v>
      </c>
      <c r="C3698" t="s">
        <v>38</v>
      </c>
      <c r="D3698" t="s">
        <v>55</v>
      </c>
      <c r="E3698" t="s">
        <v>18</v>
      </c>
      <c r="F3698" t="s">
        <v>26</v>
      </c>
      <c r="H3698" t="s">
        <v>19</v>
      </c>
      <c r="J3698">
        <v>1</v>
      </c>
      <c r="K3698">
        <v>2</v>
      </c>
      <c r="M3698" t="s">
        <v>21</v>
      </c>
    </row>
    <row r="3699" spans="1:17" x14ac:dyDescent="0.25">
      <c r="A3699">
        <v>1</v>
      </c>
      <c r="B3699" t="s">
        <v>91</v>
      </c>
      <c r="C3699" t="s">
        <v>38</v>
      </c>
      <c r="D3699" t="s">
        <v>55</v>
      </c>
      <c r="E3699" t="s">
        <v>20</v>
      </c>
      <c r="F3699" t="s">
        <v>74</v>
      </c>
      <c r="J3699">
        <v>0.25</v>
      </c>
      <c r="K3699">
        <v>0.33</v>
      </c>
      <c r="M3699" t="s">
        <v>75</v>
      </c>
      <c r="N3699" t="s">
        <v>21</v>
      </c>
      <c r="O3699" t="s">
        <v>29</v>
      </c>
      <c r="P3699">
        <v>2500</v>
      </c>
      <c r="Q3699" t="str">
        <f>VLOOKUP(A3699&amp;C3699&amp;D3699,Sheet2!$A$1:$AX$1496,23,FALSE)</f>
        <v>LocationType.BarRestaurant:0;LocationType.Park:0.1;LocationType.Recreation:0;LocationType.Accommodation:0.9;</v>
      </c>
    </row>
    <row r="3700" spans="1:17" x14ac:dyDescent="0.25">
      <c r="A3700">
        <v>1</v>
      </c>
      <c r="B3700" t="s">
        <v>91</v>
      </c>
      <c r="C3700" t="s">
        <v>38</v>
      </c>
      <c r="D3700" t="s">
        <v>55</v>
      </c>
      <c r="E3700" t="s">
        <v>30</v>
      </c>
      <c r="F3700" t="s">
        <v>26</v>
      </c>
      <c r="H3700" t="s">
        <v>27</v>
      </c>
      <c r="I3700">
        <v>1.5</v>
      </c>
      <c r="J3700">
        <v>1</v>
      </c>
      <c r="K3700">
        <v>2</v>
      </c>
      <c r="M3700" t="s">
        <v>24</v>
      </c>
    </row>
    <row r="3701" spans="1:17" x14ac:dyDescent="0.25">
      <c r="A3701">
        <v>1</v>
      </c>
      <c r="B3701" t="s">
        <v>91</v>
      </c>
      <c r="C3701" t="s">
        <v>38</v>
      </c>
      <c r="D3701" t="s">
        <v>55</v>
      </c>
      <c r="E3701" t="s">
        <v>20</v>
      </c>
      <c r="F3701" t="s">
        <v>74</v>
      </c>
      <c r="J3701">
        <v>0.25</v>
      </c>
      <c r="K3701">
        <v>0.33</v>
      </c>
      <c r="M3701" t="s">
        <v>75</v>
      </c>
      <c r="N3701" t="s">
        <v>24</v>
      </c>
      <c r="O3701" t="s">
        <v>21</v>
      </c>
    </row>
    <row r="3702" spans="1:17" x14ac:dyDescent="0.25">
      <c r="A3702">
        <v>1</v>
      </c>
      <c r="B3702" t="s">
        <v>91</v>
      </c>
      <c r="C3702" t="s">
        <v>38</v>
      </c>
      <c r="D3702" t="s">
        <v>55</v>
      </c>
      <c r="E3702" t="s">
        <v>18</v>
      </c>
      <c r="F3702" t="s">
        <v>31</v>
      </c>
      <c r="G3702">
        <v>24</v>
      </c>
      <c r="M3702" t="s">
        <v>21</v>
      </c>
    </row>
    <row r="3703" spans="1:17" x14ac:dyDescent="0.25">
      <c r="A3703">
        <v>1</v>
      </c>
      <c r="B3703" t="s">
        <v>91</v>
      </c>
      <c r="C3703" t="s">
        <v>37</v>
      </c>
      <c r="D3703" t="s">
        <v>55</v>
      </c>
      <c r="E3703" t="s">
        <v>18</v>
      </c>
      <c r="F3703" t="s">
        <v>26</v>
      </c>
      <c r="H3703" t="s">
        <v>27</v>
      </c>
      <c r="I3703">
        <v>7.5</v>
      </c>
      <c r="J3703">
        <v>6</v>
      </c>
      <c r="K3703">
        <v>8</v>
      </c>
      <c r="M3703" t="s">
        <v>21</v>
      </c>
    </row>
    <row r="3704" spans="1:17" x14ac:dyDescent="0.25">
      <c r="A3704">
        <v>1</v>
      </c>
      <c r="B3704" t="s">
        <v>91</v>
      </c>
      <c r="C3704" t="s">
        <v>37</v>
      </c>
      <c r="D3704" t="s">
        <v>55</v>
      </c>
      <c r="E3704" t="s">
        <v>18</v>
      </c>
      <c r="F3704" t="s">
        <v>26</v>
      </c>
      <c r="H3704" t="s">
        <v>19</v>
      </c>
      <c r="J3704">
        <v>6</v>
      </c>
      <c r="K3704">
        <v>7.5</v>
      </c>
      <c r="M3704" t="s">
        <v>24</v>
      </c>
    </row>
    <row r="3705" spans="1:17" x14ac:dyDescent="0.25">
      <c r="A3705">
        <v>1</v>
      </c>
      <c r="B3705" t="s">
        <v>91</v>
      </c>
      <c r="C3705" t="s">
        <v>37</v>
      </c>
      <c r="D3705" t="s">
        <v>55</v>
      </c>
      <c r="E3705" t="s">
        <v>28</v>
      </c>
      <c r="F3705" t="s">
        <v>26</v>
      </c>
      <c r="H3705" t="s">
        <v>27</v>
      </c>
      <c r="I3705">
        <v>1.5</v>
      </c>
      <c r="J3705">
        <v>1</v>
      </c>
      <c r="K3705">
        <v>2</v>
      </c>
      <c r="M3705" t="s">
        <v>21</v>
      </c>
    </row>
    <row r="3706" spans="1:17" x14ac:dyDescent="0.25">
      <c r="A3706">
        <v>1</v>
      </c>
      <c r="B3706" t="s">
        <v>91</v>
      </c>
      <c r="C3706" t="s">
        <v>37</v>
      </c>
      <c r="D3706" t="s">
        <v>55</v>
      </c>
      <c r="E3706" t="s">
        <v>20</v>
      </c>
      <c r="F3706" t="s">
        <v>74</v>
      </c>
      <c r="J3706">
        <v>0.25</v>
      </c>
      <c r="K3706">
        <v>0.33</v>
      </c>
      <c r="M3706" t="s">
        <v>75</v>
      </c>
      <c r="N3706" t="s">
        <v>24</v>
      </c>
      <c r="O3706" t="s">
        <v>29</v>
      </c>
      <c r="P3706">
        <v>2500</v>
      </c>
      <c r="Q3706" t="str">
        <f>VLOOKUP(A3706&amp;C3706&amp;D3706,Sheet2!$A$1:$AX$1496,23,FALSE)</f>
        <v>LocationType.BarRestaurant:0;LocationType.Park:0.1;LocationType.Recreation:0;LocationType.Accommodation:0.9;</v>
      </c>
    </row>
    <row r="3707" spans="1:17" x14ac:dyDescent="0.25">
      <c r="A3707">
        <v>1</v>
      </c>
      <c r="B3707" t="s">
        <v>91</v>
      </c>
      <c r="C3707" t="s">
        <v>37</v>
      </c>
      <c r="D3707" t="s">
        <v>55</v>
      </c>
      <c r="E3707" t="s">
        <v>30</v>
      </c>
      <c r="F3707" t="s">
        <v>26</v>
      </c>
      <c r="H3707" t="s">
        <v>27</v>
      </c>
      <c r="I3707">
        <v>3</v>
      </c>
      <c r="J3707">
        <v>2</v>
      </c>
      <c r="K3707">
        <v>5</v>
      </c>
      <c r="M3707" t="s">
        <v>24</v>
      </c>
    </row>
    <row r="3708" spans="1:17" x14ac:dyDescent="0.25">
      <c r="A3708">
        <v>1</v>
      </c>
      <c r="B3708" t="s">
        <v>91</v>
      </c>
      <c r="C3708" t="s">
        <v>37</v>
      </c>
      <c r="D3708" t="s">
        <v>55</v>
      </c>
      <c r="E3708" t="s">
        <v>20</v>
      </c>
      <c r="F3708" t="s">
        <v>74</v>
      </c>
      <c r="J3708">
        <v>0.25</v>
      </c>
      <c r="K3708">
        <v>0.33</v>
      </c>
      <c r="M3708" t="s">
        <v>75</v>
      </c>
      <c r="N3708" t="s">
        <v>24</v>
      </c>
      <c r="O3708" t="s">
        <v>21</v>
      </c>
      <c r="P3708">
        <v>1000</v>
      </c>
    </row>
    <row r="3709" spans="1:17" x14ac:dyDescent="0.25">
      <c r="A3709">
        <v>1</v>
      </c>
      <c r="B3709" t="s">
        <v>91</v>
      </c>
      <c r="C3709" t="s">
        <v>37</v>
      </c>
      <c r="D3709" t="s">
        <v>55</v>
      </c>
      <c r="E3709" t="s">
        <v>18</v>
      </c>
      <c r="F3709" t="s">
        <v>31</v>
      </c>
      <c r="G3709">
        <v>24</v>
      </c>
      <c r="M3709" t="s">
        <v>21</v>
      </c>
    </row>
    <row r="3710" spans="1:17" x14ac:dyDescent="0.25">
      <c r="A3710">
        <v>1</v>
      </c>
      <c r="B3710" t="s">
        <v>91</v>
      </c>
      <c r="C3710" t="s">
        <v>38</v>
      </c>
      <c r="D3710" t="s">
        <v>53</v>
      </c>
      <c r="E3710" t="s">
        <v>18</v>
      </c>
      <c r="F3710" t="s">
        <v>26</v>
      </c>
      <c r="H3710" t="s">
        <v>19</v>
      </c>
      <c r="J3710">
        <v>8</v>
      </c>
      <c r="K3710">
        <v>11</v>
      </c>
      <c r="M3710" t="s">
        <v>21</v>
      </c>
    </row>
    <row r="3711" spans="1:17" x14ac:dyDescent="0.25">
      <c r="A3711">
        <v>1</v>
      </c>
      <c r="B3711" t="s">
        <v>91</v>
      </c>
      <c r="C3711" t="s">
        <v>38</v>
      </c>
      <c r="D3711" t="s">
        <v>53</v>
      </c>
      <c r="E3711" t="s">
        <v>20</v>
      </c>
      <c r="F3711" t="s">
        <v>74</v>
      </c>
      <c r="J3711">
        <v>0.25</v>
      </c>
      <c r="K3711">
        <v>0.33</v>
      </c>
      <c r="M3711" t="s">
        <v>75</v>
      </c>
      <c r="N3711" t="s">
        <v>21</v>
      </c>
      <c r="O3711" t="s">
        <v>62</v>
      </c>
      <c r="Q3711" t="str">
        <f>VLOOKUP(A3711&amp;C3711&amp;D3711,Sheet2!$A$1:$AX$1496,11,FALSE)</f>
        <v>LocationType.Retail: 0.075;LocationType.Supermarket: 0.2;LocationType.FoodBeverage: 0.05;LocationType.Mall: 0.125;LocationType.Pharmacy: 0;LocationType.Accommodation: 0.55;</v>
      </c>
    </row>
    <row r="3712" spans="1:17" x14ac:dyDescent="0.25">
      <c r="A3712">
        <v>1</v>
      </c>
      <c r="B3712" t="s">
        <v>91</v>
      </c>
      <c r="C3712" t="s">
        <v>38</v>
      </c>
      <c r="D3712" t="s">
        <v>53</v>
      </c>
      <c r="E3712" t="s">
        <v>25</v>
      </c>
      <c r="F3712" t="s">
        <v>26</v>
      </c>
      <c r="H3712" t="s">
        <v>27</v>
      </c>
      <c r="I3712">
        <v>0.75</v>
      </c>
      <c r="J3712">
        <v>0.5</v>
      </c>
      <c r="K3712">
        <v>1</v>
      </c>
      <c r="M3712" t="s">
        <v>24</v>
      </c>
    </row>
    <row r="3713" spans="1:17" x14ac:dyDescent="0.25">
      <c r="A3713">
        <v>1</v>
      </c>
      <c r="B3713" t="s">
        <v>91</v>
      </c>
      <c r="C3713" t="s">
        <v>38</v>
      </c>
      <c r="D3713" t="s">
        <v>53</v>
      </c>
      <c r="E3713" t="s">
        <v>20</v>
      </c>
      <c r="F3713" t="s">
        <v>74</v>
      </c>
      <c r="J3713">
        <v>0.25</v>
      </c>
      <c r="K3713">
        <v>0.33</v>
      </c>
      <c r="M3713" t="s">
        <v>75</v>
      </c>
      <c r="N3713" t="s">
        <v>24</v>
      </c>
      <c r="O3713" t="s">
        <v>21</v>
      </c>
    </row>
    <row r="3714" spans="1:17" x14ac:dyDescent="0.25">
      <c r="A3714">
        <v>1</v>
      </c>
      <c r="B3714" t="s">
        <v>91</v>
      </c>
      <c r="C3714" t="s">
        <v>38</v>
      </c>
      <c r="D3714" t="s">
        <v>53</v>
      </c>
      <c r="E3714" t="s">
        <v>28</v>
      </c>
      <c r="F3714" t="s">
        <v>26</v>
      </c>
      <c r="H3714" t="s">
        <v>27</v>
      </c>
      <c r="I3714">
        <v>1</v>
      </c>
      <c r="J3714">
        <v>0.5</v>
      </c>
      <c r="K3714">
        <v>2</v>
      </c>
      <c r="M3714" t="s">
        <v>21</v>
      </c>
    </row>
    <row r="3715" spans="1:17" x14ac:dyDescent="0.25">
      <c r="A3715">
        <v>1</v>
      </c>
      <c r="B3715" t="s">
        <v>91</v>
      </c>
      <c r="C3715" t="s">
        <v>38</v>
      </c>
      <c r="D3715" t="s">
        <v>53</v>
      </c>
      <c r="E3715" t="s">
        <v>18</v>
      </c>
      <c r="F3715" t="s">
        <v>31</v>
      </c>
      <c r="G3715">
        <v>24</v>
      </c>
      <c r="M3715" t="s">
        <v>21</v>
      </c>
    </row>
    <row r="3716" spans="1:17" x14ac:dyDescent="0.25">
      <c r="A3716">
        <v>1</v>
      </c>
      <c r="B3716" t="s">
        <v>91</v>
      </c>
      <c r="C3716" t="s">
        <v>37</v>
      </c>
      <c r="D3716" t="s">
        <v>53</v>
      </c>
      <c r="E3716" t="s">
        <v>18</v>
      </c>
      <c r="F3716" t="s">
        <v>26</v>
      </c>
      <c r="H3716" t="s">
        <v>27</v>
      </c>
      <c r="I3716">
        <v>6.5</v>
      </c>
      <c r="J3716">
        <v>6</v>
      </c>
      <c r="K3716">
        <v>7</v>
      </c>
      <c r="M3716" t="s">
        <v>21</v>
      </c>
    </row>
    <row r="3717" spans="1:17" x14ac:dyDescent="0.25">
      <c r="A3717">
        <v>1</v>
      </c>
      <c r="B3717" t="s">
        <v>91</v>
      </c>
      <c r="C3717" t="s">
        <v>37</v>
      </c>
      <c r="D3717" t="s">
        <v>53</v>
      </c>
      <c r="E3717" t="s">
        <v>18</v>
      </c>
      <c r="F3717" t="s">
        <v>26</v>
      </c>
      <c r="H3717" t="s">
        <v>19</v>
      </c>
      <c r="J3717">
        <v>3</v>
      </c>
      <c r="K3717">
        <v>3.5</v>
      </c>
      <c r="M3717" t="s">
        <v>32</v>
      </c>
    </row>
    <row r="3718" spans="1:17" x14ac:dyDescent="0.25">
      <c r="A3718">
        <v>1</v>
      </c>
      <c r="B3718" t="s">
        <v>91</v>
      </c>
      <c r="C3718" t="s">
        <v>37</v>
      </c>
      <c r="D3718" t="s">
        <v>53</v>
      </c>
      <c r="E3718" t="s">
        <v>18</v>
      </c>
      <c r="F3718" t="s">
        <v>26</v>
      </c>
      <c r="H3718" t="s">
        <v>27</v>
      </c>
      <c r="I3718">
        <v>2.5</v>
      </c>
      <c r="J3718">
        <v>2</v>
      </c>
      <c r="K3718">
        <v>3</v>
      </c>
      <c r="M3718" t="s">
        <v>32</v>
      </c>
    </row>
    <row r="3719" spans="1:17" x14ac:dyDescent="0.25">
      <c r="A3719">
        <v>1</v>
      </c>
      <c r="B3719" t="s">
        <v>91</v>
      </c>
      <c r="C3719" t="s">
        <v>37</v>
      </c>
      <c r="D3719" t="s">
        <v>53</v>
      </c>
      <c r="E3719" t="s">
        <v>28</v>
      </c>
      <c r="F3719" t="s">
        <v>26</v>
      </c>
      <c r="H3719" t="s">
        <v>27</v>
      </c>
      <c r="I3719">
        <v>0.5</v>
      </c>
      <c r="J3719">
        <v>0.33</v>
      </c>
      <c r="K3719">
        <v>0.75</v>
      </c>
      <c r="M3719" t="s">
        <v>21</v>
      </c>
    </row>
    <row r="3720" spans="1:17" x14ac:dyDescent="0.25">
      <c r="A3720">
        <v>1</v>
      </c>
      <c r="B3720" t="s">
        <v>91</v>
      </c>
      <c r="C3720" t="s">
        <v>37</v>
      </c>
      <c r="D3720" t="s">
        <v>53</v>
      </c>
      <c r="E3720" t="s">
        <v>20</v>
      </c>
      <c r="F3720" t="s">
        <v>74</v>
      </c>
      <c r="J3720">
        <v>0.25</v>
      </c>
      <c r="K3720">
        <v>0.33</v>
      </c>
      <c r="M3720" t="s">
        <v>75</v>
      </c>
      <c r="N3720" t="s">
        <v>24</v>
      </c>
      <c r="O3720" t="s">
        <v>29</v>
      </c>
      <c r="P3720">
        <v>2500</v>
      </c>
      <c r="Q3720" t="str">
        <f>VLOOKUP(A3720&amp;C3720&amp;D3720,Sheet2!$A$1:$AX$1496,23,FALSE)</f>
        <v>LocationType.BarRestaurant:0;LocationType.Park:0.1;LocationType.Recreation:0;LocationType.Accommodation:0.9;</v>
      </c>
    </row>
    <row r="3721" spans="1:17" x14ac:dyDescent="0.25">
      <c r="A3721">
        <v>1</v>
      </c>
      <c r="B3721" t="s">
        <v>91</v>
      </c>
      <c r="C3721" t="s">
        <v>37</v>
      </c>
      <c r="D3721" t="s">
        <v>53</v>
      </c>
      <c r="E3721" t="s">
        <v>30</v>
      </c>
      <c r="F3721" t="s">
        <v>26</v>
      </c>
      <c r="H3721" t="s">
        <v>27</v>
      </c>
      <c r="I3721">
        <v>3.5</v>
      </c>
      <c r="J3721">
        <v>3</v>
      </c>
      <c r="K3721">
        <v>5</v>
      </c>
      <c r="M3721" t="s">
        <v>24</v>
      </c>
    </row>
    <row r="3722" spans="1:17" x14ac:dyDescent="0.25">
      <c r="A3722">
        <v>1</v>
      </c>
      <c r="B3722" t="s">
        <v>91</v>
      </c>
      <c r="C3722" t="s">
        <v>37</v>
      </c>
      <c r="D3722" t="s">
        <v>53</v>
      </c>
      <c r="E3722" t="s">
        <v>20</v>
      </c>
      <c r="F3722" t="s">
        <v>74</v>
      </c>
      <c r="J3722">
        <v>0.25</v>
      </c>
      <c r="K3722">
        <v>0.33</v>
      </c>
      <c r="M3722" t="s">
        <v>75</v>
      </c>
      <c r="N3722" t="s">
        <v>24</v>
      </c>
      <c r="O3722" t="s">
        <v>21</v>
      </c>
    </row>
    <row r="3723" spans="1:17" x14ac:dyDescent="0.25">
      <c r="A3723">
        <v>1</v>
      </c>
      <c r="B3723" t="s">
        <v>91</v>
      </c>
      <c r="C3723" t="s">
        <v>37</v>
      </c>
      <c r="D3723" t="s">
        <v>53</v>
      </c>
      <c r="E3723" t="s">
        <v>18</v>
      </c>
      <c r="F3723" t="s">
        <v>31</v>
      </c>
      <c r="G3723">
        <v>24</v>
      </c>
      <c r="M3723" t="s">
        <v>21</v>
      </c>
    </row>
    <row r="3724" spans="1:17" x14ac:dyDescent="0.25">
      <c r="A3724">
        <v>1</v>
      </c>
      <c r="B3724" t="s">
        <v>91</v>
      </c>
      <c r="C3724" t="s">
        <v>38</v>
      </c>
      <c r="D3724" t="s">
        <v>56</v>
      </c>
      <c r="E3724" t="s">
        <v>18</v>
      </c>
      <c r="F3724" t="s">
        <v>26</v>
      </c>
      <c r="H3724" t="s">
        <v>19</v>
      </c>
      <c r="J3724">
        <v>8</v>
      </c>
      <c r="K3724">
        <v>14</v>
      </c>
      <c r="M3724" t="s">
        <v>21</v>
      </c>
    </row>
    <row r="3725" spans="1:17" x14ac:dyDescent="0.25">
      <c r="A3725">
        <v>1</v>
      </c>
      <c r="B3725" t="s">
        <v>91</v>
      </c>
      <c r="C3725" t="s">
        <v>38</v>
      </c>
      <c r="D3725" t="s">
        <v>56</v>
      </c>
      <c r="E3725" t="s">
        <v>28</v>
      </c>
      <c r="F3725" t="s">
        <v>26</v>
      </c>
      <c r="H3725" t="s">
        <v>27</v>
      </c>
      <c r="I3725">
        <v>1</v>
      </c>
      <c r="J3725">
        <v>0.5</v>
      </c>
      <c r="K3725">
        <v>2</v>
      </c>
      <c r="M3725" t="s">
        <v>21</v>
      </c>
    </row>
    <row r="3726" spans="1:17" x14ac:dyDescent="0.25">
      <c r="A3726">
        <v>1</v>
      </c>
      <c r="B3726" t="s">
        <v>91</v>
      </c>
      <c r="C3726" t="s">
        <v>38</v>
      </c>
      <c r="D3726" t="s">
        <v>56</v>
      </c>
      <c r="E3726" t="s">
        <v>18</v>
      </c>
      <c r="F3726" t="s">
        <v>31</v>
      </c>
      <c r="G3726">
        <v>24</v>
      </c>
      <c r="M3726" t="s">
        <v>21</v>
      </c>
    </row>
    <row r="3727" spans="1:17" x14ac:dyDescent="0.25">
      <c r="A3727">
        <v>1</v>
      </c>
      <c r="B3727" t="s">
        <v>91</v>
      </c>
      <c r="C3727" t="s">
        <v>37</v>
      </c>
      <c r="D3727" t="s">
        <v>56</v>
      </c>
      <c r="E3727" t="s">
        <v>18</v>
      </c>
      <c r="F3727" t="s">
        <v>26</v>
      </c>
      <c r="H3727" t="s">
        <v>27</v>
      </c>
      <c r="I3727">
        <v>7.5</v>
      </c>
      <c r="J3727">
        <v>6</v>
      </c>
      <c r="K3727">
        <v>8</v>
      </c>
      <c r="M3727" t="s">
        <v>21</v>
      </c>
    </row>
    <row r="3728" spans="1:17" x14ac:dyDescent="0.25">
      <c r="A3728">
        <v>1</v>
      </c>
      <c r="B3728" t="s">
        <v>91</v>
      </c>
      <c r="C3728" t="s">
        <v>37</v>
      </c>
      <c r="D3728" t="s">
        <v>56</v>
      </c>
      <c r="E3728" t="s">
        <v>18</v>
      </c>
      <c r="F3728" t="s">
        <v>26</v>
      </c>
      <c r="H3728" t="s">
        <v>19</v>
      </c>
      <c r="J3728">
        <v>6</v>
      </c>
      <c r="K3728">
        <v>8</v>
      </c>
      <c r="M3728" t="s">
        <v>24</v>
      </c>
    </row>
    <row r="3729" spans="1:17" x14ac:dyDescent="0.25">
      <c r="A3729">
        <v>1</v>
      </c>
      <c r="B3729" t="s">
        <v>91</v>
      </c>
      <c r="C3729" t="s">
        <v>37</v>
      </c>
      <c r="D3729" t="s">
        <v>56</v>
      </c>
      <c r="E3729" t="s">
        <v>30</v>
      </c>
      <c r="F3729" t="s">
        <v>26</v>
      </c>
      <c r="H3729" t="s">
        <v>19</v>
      </c>
      <c r="J3729">
        <v>4</v>
      </c>
      <c r="K3729">
        <v>5.5</v>
      </c>
      <c r="M3729" t="s">
        <v>24</v>
      </c>
    </row>
    <row r="3730" spans="1:17" x14ac:dyDescent="0.25">
      <c r="A3730">
        <v>1</v>
      </c>
      <c r="B3730" t="s">
        <v>91</v>
      </c>
      <c r="C3730" t="s">
        <v>37</v>
      </c>
      <c r="D3730" t="s">
        <v>56</v>
      </c>
      <c r="E3730" t="s">
        <v>20</v>
      </c>
      <c r="F3730" t="s">
        <v>74</v>
      </c>
      <c r="J3730">
        <v>0.25</v>
      </c>
      <c r="K3730">
        <v>0.33</v>
      </c>
      <c r="M3730" t="s">
        <v>75</v>
      </c>
      <c r="N3730" t="s">
        <v>24</v>
      </c>
      <c r="O3730" t="s">
        <v>21</v>
      </c>
      <c r="P3730">
        <v>1000</v>
      </c>
    </row>
    <row r="3731" spans="1:17" x14ac:dyDescent="0.25">
      <c r="A3731">
        <v>1</v>
      </c>
      <c r="B3731" t="s">
        <v>91</v>
      </c>
      <c r="C3731" t="s">
        <v>37</v>
      </c>
      <c r="D3731" t="s">
        <v>56</v>
      </c>
      <c r="E3731" t="s">
        <v>28</v>
      </c>
      <c r="F3731" t="s">
        <v>26</v>
      </c>
      <c r="H3731" t="s">
        <v>27</v>
      </c>
      <c r="I3731">
        <v>0.75</v>
      </c>
      <c r="J3731">
        <v>0.5</v>
      </c>
      <c r="K3731">
        <v>1</v>
      </c>
      <c r="M3731" t="s">
        <v>21</v>
      </c>
    </row>
    <row r="3732" spans="1:17" x14ac:dyDescent="0.25">
      <c r="A3732">
        <v>1</v>
      </c>
      <c r="B3732" t="s">
        <v>91</v>
      </c>
      <c r="C3732" t="s">
        <v>37</v>
      </c>
      <c r="D3732" t="s">
        <v>56</v>
      </c>
      <c r="E3732" t="s">
        <v>20</v>
      </c>
      <c r="F3732" t="s">
        <v>74</v>
      </c>
      <c r="J3732">
        <v>0.25</v>
      </c>
      <c r="K3732">
        <v>0.33</v>
      </c>
      <c r="M3732" t="s">
        <v>75</v>
      </c>
      <c r="N3732" t="s">
        <v>24</v>
      </c>
      <c r="O3732" t="s">
        <v>21</v>
      </c>
    </row>
    <row r="3733" spans="1:17" x14ac:dyDescent="0.25">
      <c r="A3733">
        <v>1</v>
      </c>
      <c r="B3733" t="s">
        <v>91</v>
      </c>
      <c r="C3733" t="s">
        <v>37</v>
      </c>
      <c r="D3733" t="s">
        <v>56</v>
      </c>
      <c r="E3733" t="s">
        <v>18</v>
      </c>
      <c r="F3733" t="s">
        <v>31</v>
      </c>
      <c r="G3733">
        <v>24</v>
      </c>
      <c r="M3733" t="s">
        <v>21</v>
      </c>
    </row>
    <row r="3734" spans="1:17" x14ac:dyDescent="0.25">
      <c r="A3734">
        <v>1</v>
      </c>
      <c r="B3734" t="s">
        <v>91</v>
      </c>
      <c r="C3734" t="s">
        <v>37</v>
      </c>
      <c r="D3734" t="s">
        <v>52</v>
      </c>
      <c r="E3734" t="s">
        <v>18</v>
      </c>
      <c r="F3734" t="s">
        <v>26</v>
      </c>
      <c r="H3734" t="s">
        <v>19</v>
      </c>
      <c r="J3734">
        <v>8</v>
      </c>
      <c r="K3734">
        <v>9</v>
      </c>
      <c r="M3734" t="s">
        <v>21</v>
      </c>
    </row>
    <row r="3735" spans="1:17" x14ac:dyDescent="0.25">
      <c r="A3735">
        <v>1</v>
      </c>
      <c r="B3735" t="s">
        <v>91</v>
      </c>
      <c r="C3735" t="s">
        <v>37</v>
      </c>
      <c r="D3735" t="s">
        <v>52</v>
      </c>
      <c r="E3735" t="s">
        <v>28</v>
      </c>
      <c r="F3735" t="s">
        <v>26</v>
      </c>
      <c r="H3735" t="s">
        <v>27</v>
      </c>
      <c r="I3735">
        <v>1</v>
      </c>
      <c r="J3735">
        <v>0.5</v>
      </c>
      <c r="K3735">
        <v>2</v>
      </c>
      <c r="M3735" t="s">
        <v>21</v>
      </c>
    </row>
    <row r="3736" spans="1:17" x14ac:dyDescent="0.25">
      <c r="A3736">
        <v>1</v>
      </c>
      <c r="B3736" t="s">
        <v>91</v>
      </c>
      <c r="C3736" t="s">
        <v>37</v>
      </c>
      <c r="D3736" t="s">
        <v>52</v>
      </c>
      <c r="E3736" t="s">
        <v>20</v>
      </c>
      <c r="F3736" t="s">
        <v>74</v>
      </c>
      <c r="J3736">
        <v>0.25</v>
      </c>
      <c r="K3736">
        <v>0.33</v>
      </c>
      <c r="M3736" t="s">
        <v>75</v>
      </c>
      <c r="N3736" t="s">
        <v>24</v>
      </c>
      <c r="O3736" t="s">
        <v>29</v>
      </c>
      <c r="P3736">
        <v>2500</v>
      </c>
      <c r="Q3736" t="str">
        <f>VLOOKUP(A3736&amp;C3736&amp;D3736,Sheet2!$A$1:$AX$1496,23,FALSE)</f>
        <v>LocationType.BarRestaurant:0;LocationType.Park:0.1;LocationType.Recreation:0;LocationType.Accommodation:0.9;</v>
      </c>
    </row>
    <row r="3737" spans="1:17" x14ac:dyDescent="0.25">
      <c r="A3737">
        <v>1</v>
      </c>
      <c r="B3737" t="s">
        <v>91</v>
      </c>
      <c r="C3737" t="s">
        <v>37</v>
      </c>
      <c r="D3737" t="s">
        <v>52</v>
      </c>
      <c r="E3737" t="s">
        <v>30</v>
      </c>
      <c r="F3737" t="s">
        <v>26</v>
      </c>
      <c r="H3737" t="s">
        <v>27</v>
      </c>
      <c r="I3737">
        <v>3.5</v>
      </c>
      <c r="J3737">
        <v>3</v>
      </c>
      <c r="K3737">
        <v>5</v>
      </c>
      <c r="M3737" t="s">
        <v>24</v>
      </c>
    </row>
    <row r="3738" spans="1:17" x14ac:dyDescent="0.25">
      <c r="A3738">
        <v>1</v>
      </c>
      <c r="B3738" t="s">
        <v>91</v>
      </c>
      <c r="C3738" t="s">
        <v>37</v>
      </c>
      <c r="D3738" t="s">
        <v>52</v>
      </c>
      <c r="E3738" t="s">
        <v>20</v>
      </c>
      <c r="F3738" t="s">
        <v>74</v>
      </c>
      <c r="J3738">
        <v>0.25</v>
      </c>
      <c r="K3738">
        <v>0.33</v>
      </c>
      <c r="M3738" t="s">
        <v>75</v>
      </c>
      <c r="N3738" t="s">
        <v>24</v>
      </c>
      <c r="O3738" t="s">
        <v>21</v>
      </c>
    </row>
    <row r="3739" spans="1:17" x14ac:dyDescent="0.25">
      <c r="A3739">
        <v>1</v>
      </c>
      <c r="B3739" t="s">
        <v>91</v>
      </c>
      <c r="C3739" t="s">
        <v>37</v>
      </c>
      <c r="D3739" t="s">
        <v>52</v>
      </c>
      <c r="E3739" t="s">
        <v>18</v>
      </c>
      <c r="F3739" t="s">
        <v>31</v>
      </c>
      <c r="G3739">
        <v>24</v>
      </c>
      <c r="M3739" t="s">
        <v>21</v>
      </c>
    </row>
    <row r="3740" spans="1:17" x14ac:dyDescent="0.25">
      <c r="A3740">
        <v>1</v>
      </c>
      <c r="B3740" t="s">
        <v>91</v>
      </c>
      <c r="C3740" t="s">
        <v>36</v>
      </c>
      <c r="D3740" t="s">
        <v>52</v>
      </c>
      <c r="E3740" t="s">
        <v>18</v>
      </c>
      <c r="F3740" t="s">
        <v>26</v>
      </c>
      <c r="H3740" t="s">
        <v>19</v>
      </c>
      <c r="J3740">
        <v>8</v>
      </c>
      <c r="K3740">
        <v>11</v>
      </c>
      <c r="M3740" t="s">
        <v>21</v>
      </c>
    </row>
    <row r="3741" spans="1:17" x14ac:dyDescent="0.25">
      <c r="A3741">
        <v>1</v>
      </c>
      <c r="B3741" t="s">
        <v>91</v>
      </c>
      <c r="C3741" t="s">
        <v>36</v>
      </c>
      <c r="D3741" t="s">
        <v>52</v>
      </c>
      <c r="E3741" t="s">
        <v>20</v>
      </c>
      <c r="F3741" t="s">
        <v>74</v>
      </c>
      <c r="J3741">
        <v>0.25</v>
      </c>
      <c r="K3741">
        <v>0.33</v>
      </c>
      <c r="M3741" t="s">
        <v>75</v>
      </c>
      <c r="N3741" t="s">
        <v>21</v>
      </c>
      <c r="O3741" t="s">
        <v>62</v>
      </c>
      <c r="Q3741" t="str">
        <f>VLOOKUP(A3741&amp;C3741&amp;D3741,Sheet2!$A$1:$AX$1496,11,FALSE)</f>
        <v>LocationType.Retail: 0.09;LocationType.Supermarket: 0.25;LocationType.FoodBeverage: 0.27;LocationType.Mall: 0.198;LocationType.Pharmacy: 0.02;LocationType.Accommodation: 0.172;</v>
      </c>
    </row>
    <row r="3742" spans="1:17" x14ac:dyDescent="0.25">
      <c r="A3742">
        <v>1</v>
      </c>
      <c r="B3742" t="s">
        <v>91</v>
      </c>
      <c r="C3742" t="s">
        <v>36</v>
      </c>
      <c r="D3742" t="s">
        <v>52</v>
      </c>
      <c r="E3742" t="s">
        <v>25</v>
      </c>
      <c r="F3742" t="s">
        <v>26</v>
      </c>
      <c r="H3742" t="s">
        <v>27</v>
      </c>
      <c r="I3742">
        <v>0.75</v>
      </c>
      <c r="J3742">
        <v>0.5</v>
      </c>
      <c r="K3742">
        <v>1</v>
      </c>
      <c r="M3742" t="s">
        <v>24</v>
      </c>
    </row>
    <row r="3743" spans="1:17" x14ac:dyDescent="0.25">
      <c r="A3743">
        <v>1</v>
      </c>
      <c r="B3743" t="s">
        <v>91</v>
      </c>
      <c r="C3743" t="s">
        <v>36</v>
      </c>
      <c r="D3743" t="s">
        <v>52</v>
      </c>
      <c r="E3743" t="s">
        <v>20</v>
      </c>
      <c r="F3743" t="s">
        <v>74</v>
      </c>
      <c r="J3743">
        <v>0.25</v>
      </c>
      <c r="K3743">
        <v>0.33</v>
      </c>
      <c r="M3743" t="s">
        <v>75</v>
      </c>
      <c r="N3743" t="s">
        <v>24</v>
      </c>
      <c r="O3743" t="s">
        <v>21</v>
      </c>
    </row>
    <row r="3744" spans="1:17" x14ac:dyDescent="0.25">
      <c r="A3744">
        <v>1</v>
      </c>
      <c r="B3744" t="s">
        <v>91</v>
      </c>
      <c r="C3744" t="s">
        <v>36</v>
      </c>
      <c r="D3744" t="s">
        <v>52</v>
      </c>
      <c r="E3744" t="s">
        <v>28</v>
      </c>
      <c r="F3744" t="s">
        <v>26</v>
      </c>
      <c r="H3744" t="s">
        <v>27</v>
      </c>
      <c r="I3744">
        <v>1</v>
      </c>
      <c r="J3744">
        <v>0.5</v>
      </c>
      <c r="K3744">
        <v>2</v>
      </c>
      <c r="M3744" t="s">
        <v>21</v>
      </c>
    </row>
    <row r="3745" spans="1:17" x14ac:dyDescent="0.25">
      <c r="A3745">
        <v>1</v>
      </c>
      <c r="B3745" t="s">
        <v>91</v>
      </c>
      <c r="C3745" t="s">
        <v>36</v>
      </c>
      <c r="D3745" t="s">
        <v>52</v>
      </c>
      <c r="E3745" t="s">
        <v>20</v>
      </c>
      <c r="F3745" t="s">
        <v>74</v>
      </c>
      <c r="J3745">
        <v>0.25</v>
      </c>
      <c r="K3745">
        <v>0.33</v>
      </c>
      <c r="M3745" t="s">
        <v>75</v>
      </c>
      <c r="N3745" t="s">
        <v>24</v>
      </c>
      <c r="O3745" t="s">
        <v>29</v>
      </c>
      <c r="P3745">
        <v>2500</v>
      </c>
      <c r="Q3745" t="str">
        <f>VLOOKUP(A3745&amp;C3745&amp;D3745,Sheet2!$A$1:$AX$1496,23,FALSE)</f>
        <v>LocationType.BarRestaurant:0;LocationType.Park:0.1;LocationType.Recreation:0;LocationType.Accommodation:0.9;</v>
      </c>
    </row>
    <row r="3746" spans="1:17" x14ac:dyDescent="0.25">
      <c r="A3746">
        <v>1</v>
      </c>
      <c r="B3746" t="s">
        <v>91</v>
      </c>
      <c r="C3746" t="s">
        <v>36</v>
      </c>
      <c r="D3746" t="s">
        <v>52</v>
      </c>
      <c r="E3746" t="s">
        <v>30</v>
      </c>
      <c r="F3746" t="s">
        <v>26</v>
      </c>
      <c r="H3746" t="s">
        <v>27</v>
      </c>
      <c r="I3746">
        <v>4</v>
      </c>
      <c r="J3746">
        <v>3</v>
      </c>
      <c r="K3746">
        <v>5</v>
      </c>
      <c r="M3746" t="s">
        <v>24</v>
      </c>
    </row>
    <row r="3747" spans="1:17" x14ac:dyDescent="0.25">
      <c r="A3747">
        <v>1</v>
      </c>
      <c r="B3747" t="s">
        <v>91</v>
      </c>
      <c r="C3747" t="s">
        <v>36</v>
      </c>
      <c r="D3747" t="s">
        <v>52</v>
      </c>
      <c r="E3747" t="s">
        <v>20</v>
      </c>
      <c r="F3747" t="s">
        <v>74</v>
      </c>
      <c r="J3747">
        <v>0.25</v>
      </c>
      <c r="K3747">
        <v>0.33</v>
      </c>
      <c r="M3747" t="s">
        <v>75</v>
      </c>
      <c r="N3747" t="s">
        <v>24</v>
      </c>
      <c r="O3747" t="s">
        <v>21</v>
      </c>
    </row>
    <row r="3748" spans="1:17" x14ac:dyDescent="0.25">
      <c r="A3748">
        <v>1</v>
      </c>
      <c r="B3748" t="s">
        <v>91</v>
      </c>
      <c r="C3748" t="s">
        <v>36</v>
      </c>
      <c r="D3748" t="s">
        <v>52</v>
      </c>
      <c r="E3748" t="s">
        <v>18</v>
      </c>
      <c r="F3748" t="s">
        <v>31</v>
      </c>
      <c r="G3748">
        <v>24</v>
      </c>
      <c r="M3748" t="s">
        <v>21</v>
      </c>
    </row>
    <row r="3749" spans="1:17" x14ac:dyDescent="0.25">
      <c r="A3749">
        <v>1</v>
      </c>
      <c r="B3749" t="s">
        <v>91</v>
      </c>
      <c r="C3749" t="s">
        <v>38</v>
      </c>
      <c r="D3749" t="s">
        <v>52</v>
      </c>
      <c r="E3749" t="s">
        <v>18</v>
      </c>
      <c r="F3749" t="s">
        <v>26</v>
      </c>
      <c r="H3749" t="s">
        <v>19</v>
      </c>
      <c r="J3749">
        <v>8</v>
      </c>
      <c r="K3749">
        <v>11</v>
      </c>
      <c r="M3749" t="s">
        <v>21</v>
      </c>
    </row>
    <row r="3750" spans="1:17" x14ac:dyDescent="0.25">
      <c r="A3750">
        <v>1</v>
      </c>
      <c r="B3750" t="s">
        <v>91</v>
      </c>
      <c r="C3750" t="s">
        <v>38</v>
      </c>
      <c r="D3750" t="s">
        <v>52</v>
      </c>
      <c r="E3750" t="s">
        <v>20</v>
      </c>
      <c r="F3750" t="s">
        <v>74</v>
      </c>
      <c r="J3750">
        <v>0.25</v>
      </c>
      <c r="K3750">
        <v>0.33</v>
      </c>
      <c r="M3750" t="s">
        <v>75</v>
      </c>
      <c r="N3750" t="s">
        <v>21</v>
      </c>
      <c r="O3750" t="s">
        <v>62</v>
      </c>
      <c r="Q3750" t="str">
        <f>VLOOKUP(A3750&amp;C3750&amp;D3750,Sheet2!$A$1:$AX$1496,11,FALSE)</f>
        <v>LocationType.Retail: 0.025;LocationType.Supermarket: 0.15;LocationType.FoodBeverage: 0.175;LocationType.Mall: 0.075;LocationType.Pharmacy: 0;LocationType.Accommodation: 0.575;</v>
      </c>
    </row>
    <row r="3751" spans="1:17" x14ac:dyDescent="0.25">
      <c r="A3751">
        <v>1</v>
      </c>
      <c r="B3751" t="s">
        <v>91</v>
      </c>
      <c r="C3751" t="s">
        <v>38</v>
      </c>
      <c r="D3751" t="s">
        <v>52</v>
      </c>
      <c r="E3751" t="s">
        <v>25</v>
      </c>
      <c r="F3751" t="s">
        <v>26</v>
      </c>
      <c r="H3751" t="s">
        <v>27</v>
      </c>
      <c r="I3751">
        <v>0.75</v>
      </c>
      <c r="J3751">
        <v>0.5</v>
      </c>
      <c r="K3751">
        <v>1</v>
      </c>
      <c r="M3751" t="s">
        <v>24</v>
      </c>
    </row>
    <row r="3752" spans="1:17" x14ac:dyDescent="0.25">
      <c r="A3752">
        <v>1</v>
      </c>
      <c r="B3752" t="s">
        <v>91</v>
      </c>
      <c r="C3752" t="s">
        <v>38</v>
      </c>
      <c r="D3752" t="s">
        <v>52</v>
      </c>
      <c r="E3752" t="s">
        <v>20</v>
      </c>
      <c r="F3752" t="s">
        <v>74</v>
      </c>
      <c r="J3752">
        <v>0.25</v>
      </c>
      <c r="K3752">
        <v>0.33</v>
      </c>
      <c r="M3752" t="s">
        <v>75</v>
      </c>
      <c r="N3752" t="s">
        <v>24</v>
      </c>
      <c r="O3752" t="s">
        <v>21</v>
      </c>
    </row>
    <row r="3753" spans="1:17" x14ac:dyDescent="0.25">
      <c r="A3753">
        <v>1</v>
      </c>
      <c r="B3753" t="s">
        <v>91</v>
      </c>
      <c r="C3753" t="s">
        <v>38</v>
      </c>
      <c r="D3753" t="s">
        <v>52</v>
      </c>
      <c r="E3753" t="s">
        <v>28</v>
      </c>
      <c r="F3753" t="s">
        <v>26</v>
      </c>
      <c r="H3753" t="s">
        <v>27</v>
      </c>
      <c r="I3753">
        <v>1</v>
      </c>
      <c r="J3753">
        <v>0.5</v>
      </c>
      <c r="K3753">
        <v>2</v>
      </c>
      <c r="M3753" t="s">
        <v>21</v>
      </c>
    </row>
    <row r="3754" spans="1:17" x14ac:dyDescent="0.25">
      <c r="A3754">
        <v>1</v>
      </c>
      <c r="B3754" t="s">
        <v>91</v>
      </c>
      <c r="C3754" t="s">
        <v>38</v>
      </c>
      <c r="D3754" t="s">
        <v>52</v>
      </c>
      <c r="E3754" t="s">
        <v>18</v>
      </c>
      <c r="F3754" t="s">
        <v>31</v>
      </c>
      <c r="G3754">
        <v>24</v>
      </c>
      <c r="M3754" t="s">
        <v>21</v>
      </c>
    </row>
    <row r="3755" spans="1:17" x14ac:dyDescent="0.25">
      <c r="A3755">
        <v>1</v>
      </c>
      <c r="B3755" t="s">
        <v>91</v>
      </c>
      <c r="C3755" t="s">
        <v>17</v>
      </c>
      <c r="D3755" t="s">
        <v>51</v>
      </c>
      <c r="E3755" t="s">
        <v>18</v>
      </c>
      <c r="F3755" t="s">
        <v>31</v>
      </c>
      <c r="G3755">
        <v>24</v>
      </c>
      <c r="M3755" t="s">
        <v>21</v>
      </c>
    </row>
    <row r="3756" spans="1:17" x14ac:dyDescent="0.25">
      <c r="A3756">
        <v>1</v>
      </c>
      <c r="B3756" t="s">
        <v>91</v>
      </c>
      <c r="C3756" t="s">
        <v>37</v>
      </c>
      <c r="D3756" t="s">
        <v>51</v>
      </c>
      <c r="E3756" t="s">
        <v>18</v>
      </c>
      <c r="F3756" t="s">
        <v>31</v>
      </c>
      <c r="G3756">
        <v>24</v>
      </c>
      <c r="M3756" t="s">
        <v>21</v>
      </c>
    </row>
    <row r="3757" spans="1:17" x14ac:dyDescent="0.25">
      <c r="A3757">
        <v>1</v>
      </c>
      <c r="B3757" t="s">
        <v>91</v>
      </c>
      <c r="C3757" t="s">
        <v>36</v>
      </c>
      <c r="D3757" t="s">
        <v>51</v>
      </c>
      <c r="E3757" t="s">
        <v>18</v>
      </c>
      <c r="F3757" t="s">
        <v>31</v>
      </c>
      <c r="G3757">
        <v>24</v>
      </c>
      <c r="M3757" t="s">
        <v>21</v>
      </c>
    </row>
    <row r="3758" spans="1:17" x14ac:dyDescent="0.25">
      <c r="A3758">
        <v>1</v>
      </c>
      <c r="B3758" t="s">
        <v>91</v>
      </c>
      <c r="C3758" t="s">
        <v>38</v>
      </c>
      <c r="D3758" t="s">
        <v>51</v>
      </c>
      <c r="E3758" t="s">
        <v>18</v>
      </c>
      <c r="F3758" t="s">
        <v>31</v>
      </c>
      <c r="G3758">
        <v>24</v>
      </c>
      <c r="M3758" t="s">
        <v>21</v>
      </c>
    </row>
    <row r="3759" spans="1:17" x14ac:dyDescent="0.25">
      <c r="A3759">
        <v>1</v>
      </c>
      <c r="B3759" t="s">
        <v>43</v>
      </c>
      <c r="C3759" t="s">
        <v>17</v>
      </c>
      <c r="D3759" t="s">
        <v>55</v>
      </c>
      <c r="E3759" t="s">
        <v>18</v>
      </c>
      <c r="F3759" t="s">
        <v>26</v>
      </c>
      <c r="H3759" t="s">
        <v>27</v>
      </c>
      <c r="I3759">
        <v>7.5</v>
      </c>
      <c r="J3759">
        <v>6</v>
      </c>
      <c r="K3759">
        <v>8</v>
      </c>
      <c r="M3759" t="s">
        <v>21</v>
      </c>
    </row>
    <row r="3760" spans="1:17" x14ac:dyDescent="0.25">
      <c r="A3760">
        <v>1</v>
      </c>
      <c r="B3760" t="s">
        <v>43</v>
      </c>
      <c r="C3760" t="s">
        <v>17</v>
      </c>
      <c r="D3760" t="s">
        <v>55</v>
      </c>
      <c r="E3760" t="s">
        <v>18</v>
      </c>
      <c r="F3760" t="s">
        <v>26</v>
      </c>
      <c r="H3760" t="s">
        <v>19</v>
      </c>
      <c r="J3760">
        <v>6</v>
      </c>
      <c r="K3760">
        <v>8</v>
      </c>
      <c r="M3760" t="s">
        <v>24</v>
      </c>
    </row>
    <row r="3761" spans="1:17" x14ac:dyDescent="0.25">
      <c r="A3761">
        <v>1</v>
      </c>
      <c r="B3761" t="s">
        <v>43</v>
      </c>
      <c r="C3761" t="s">
        <v>17</v>
      </c>
      <c r="D3761" t="s">
        <v>55</v>
      </c>
      <c r="E3761" t="s">
        <v>18</v>
      </c>
      <c r="F3761" t="s">
        <v>26</v>
      </c>
      <c r="H3761" t="s">
        <v>19</v>
      </c>
      <c r="I3761">
        <v>0.54</v>
      </c>
      <c r="J3761">
        <v>0.08</v>
      </c>
      <c r="K3761">
        <v>0.25</v>
      </c>
      <c r="M3761" t="s">
        <v>24</v>
      </c>
    </row>
    <row r="3762" spans="1:17" x14ac:dyDescent="0.25">
      <c r="A3762">
        <v>1</v>
      </c>
      <c r="B3762" t="s">
        <v>43</v>
      </c>
      <c r="C3762" t="s">
        <v>17</v>
      </c>
      <c r="D3762" t="s">
        <v>55</v>
      </c>
      <c r="E3762" t="s">
        <v>20</v>
      </c>
      <c r="F3762" t="s">
        <v>74</v>
      </c>
      <c r="J3762">
        <v>0.25</v>
      </c>
      <c r="K3762">
        <v>0.33</v>
      </c>
      <c r="M3762" t="s">
        <v>75</v>
      </c>
      <c r="N3762" t="s">
        <v>24</v>
      </c>
      <c r="O3762" t="s">
        <v>62</v>
      </c>
      <c r="Q3762" t="str">
        <f>VLOOKUP(A3762&amp;C3762&amp;D3762,Sheet2!$A$1:$AX$1496,11,FALSE)</f>
        <v>LocationType.Retail: 0.048;LocationType.Supermarket: 0.3;LocationType.FoodBeverage: 0.32;LocationType.Mall: 0.048;LocationType.Pharmacy: 0.02;LocationType.Accommodation: 0.264;</v>
      </c>
    </row>
    <row r="3763" spans="1:17" x14ac:dyDescent="0.25">
      <c r="A3763">
        <v>1</v>
      </c>
      <c r="B3763" t="s">
        <v>43</v>
      </c>
      <c r="C3763" t="s">
        <v>17</v>
      </c>
      <c r="D3763" t="s">
        <v>55</v>
      </c>
      <c r="E3763" t="s">
        <v>25</v>
      </c>
      <c r="F3763" t="s">
        <v>26</v>
      </c>
      <c r="H3763" t="s">
        <v>27</v>
      </c>
      <c r="I3763">
        <v>0.54</v>
      </c>
      <c r="J3763">
        <v>0.25</v>
      </c>
      <c r="K3763">
        <v>0.75</v>
      </c>
      <c r="M3763" t="s">
        <v>24</v>
      </c>
    </row>
    <row r="3764" spans="1:17" x14ac:dyDescent="0.25">
      <c r="A3764">
        <v>1</v>
      </c>
      <c r="B3764" t="s">
        <v>43</v>
      </c>
      <c r="C3764" t="s">
        <v>17</v>
      </c>
      <c r="D3764" t="s">
        <v>55</v>
      </c>
      <c r="E3764" t="s">
        <v>20</v>
      </c>
      <c r="F3764" t="s">
        <v>74</v>
      </c>
      <c r="I3764">
        <v>0.54</v>
      </c>
      <c r="J3764">
        <v>0.16</v>
      </c>
      <c r="K3764">
        <v>0.25</v>
      </c>
      <c r="M3764" t="s">
        <v>75</v>
      </c>
      <c r="N3764" t="s">
        <v>24</v>
      </c>
      <c r="O3764" t="s">
        <v>21</v>
      </c>
    </row>
    <row r="3765" spans="1:17" x14ac:dyDescent="0.25">
      <c r="A3765">
        <v>1</v>
      </c>
      <c r="B3765" t="s">
        <v>43</v>
      </c>
      <c r="C3765" t="s">
        <v>17</v>
      </c>
      <c r="D3765" t="s">
        <v>55</v>
      </c>
      <c r="E3765" t="s">
        <v>28</v>
      </c>
      <c r="F3765" t="s">
        <v>26</v>
      </c>
      <c r="H3765" t="s">
        <v>27</v>
      </c>
      <c r="I3765">
        <v>0.75</v>
      </c>
      <c r="J3765">
        <v>0.5</v>
      </c>
      <c r="K3765">
        <v>1</v>
      </c>
      <c r="M3765" t="s">
        <v>21</v>
      </c>
    </row>
    <row r="3766" spans="1:17" x14ac:dyDescent="0.25">
      <c r="A3766">
        <v>1</v>
      </c>
      <c r="B3766" t="s">
        <v>43</v>
      </c>
      <c r="C3766" t="s">
        <v>17</v>
      </c>
      <c r="D3766" t="s">
        <v>55</v>
      </c>
      <c r="E3766" t="s">
        <v>20</v>
      </c>
      <c r="F3766" t="s">
        <v>74</v>
      </c>
      <c r="J3766">
        <v>0.25</v>
      </c>
      <c r="K3766">
        <v>0.33</v>
      </c>
      <c r="M3766" t="s">
        <v>75</v>
      </c>
      <c r="N3766" t="s">
        <v>24</v>
      </c>
      <c r="O3766" t="s">
        <v>29</v>
      </c>
      <c r="P3766">
        <v>2500</v>
      </c>
      <c r="Q3766" t="str">
        <f>VLOOKUP(A3766&amp;C3766&amp;D3766,Sheet2!$A$1:$AX$1496,23,FALSE)</f>
        <v>LocationType.BarRestaurant:0;LocationType.Park:0.05;LocationType.Recreation:0;LocationType.Accommodation:0.95;</v>
      </c>
    </row>
    <row r="3767" spans="1:17" x14ac:dyDescent="0.25">
      <c r="A3767">
        <v>1</v>
      </c>
      <c r="B3767" t="s">
        <v>43</v>
      </c>
      <c r="C3767" t="s">
        <v>17</v>
      </c>
      <c r="D3767" t="s">
        <v>55</v>
      </c>
      <c r="E3767" t="s">
        <v>30</v>
      </c>
      <c r="F3767" t="s">
        <v>26</v>
      </c>
      <c r="H3767" t="s">
        <v>27</v>
      </c>
      <c r="I3767">
        <v>2.5</v>
      </c>
      <c r="J3767">
        <v>0.5</v>
      </c>
      <c r="K3767">
        <v>3</v>
      </c>
      <c r="M3767" t="s">
        <v>24</v>
      </c>
    </row>
    <row r="3768" spans="1:17" x14ac:dyDescent="0.25">
      <c r="A3768">
        <v>1</v>
      </c>
      <c r="B3768" t="s">
        <v>43</v>
      </c>
      <c r="C3768" t="s">
        <v>17</v>
      </c>
      <c r="D3768" t="s">
        <v>55</v>
      </c>
      <c r="E3768" t="s">
        <v>20</v>
      </c>
      <c r="F3768" t="s">
        <v>74</v>
      </c>
      <c r="J3768">
        <v>0.25</v>
      </c>
      <c r="K3768">
        <v>0.33</v>
      </c>
      <c r="M3768" t="s">
        <v>75</v>
      </c>
      <c r="N3768" t="s">
        <v>24</v>
      </c>
      <c r="O3768" t="s">
        <v>21</v>
      </c>
    </row>
    <row r="3769" spans="1:17" x14ac:dyDescent="0.25">
      <c r="A3769">
        <v>1</v>
      </c>
      <c r="B3769" t="s">
        <v>43</v>
      </c>
      <c r="C3769" t="s">
        <v>17</v>
      </c>
      <c r="D3769" t="s">
        <v>55</v>
      </c>
      <c r="E3769" t="s">
        <v>18</v>
      </c>
      <c r="F3769" t="s">
        <v>31</v>
      </c>
      <c r="G3769">
        <v>24</v>
      </c>
      <c r="M3769" t="s">
        <v>21</v>
      </c>
    </row>
    <row r="3770" spans="1:17" x14ac:dyDescent="0.25">
      <c r="A3770">
        <v>1</v>
      </c>
      <c r="B3770" t="s">
        <v>43</v>
      </c>
      <c r="C3770" t="s">
        <v>17</v>
      </c>
      <c r="D3770" t="s">
        <v>53</v>
      </c>
      <c r="E3770" t="s">
        <v>18</v>
      </c>
      <c r="F3770" t="s">
        <v>26</v>
      </c>
      <c r="H3770" t="s">
        <v>27</v>
      </c>
      <c r="I3770">
        <v>6.5</v>
      </c>
      <c r="J3770">
        <v>6</v>
      </c>
      <c r="K3770">
        <v>7</v>
      </c>
      <c r="M3770" t="s">
        <v>21</v>
      </c>
    </row>
    <row r="3771" spans="1:17" x14ac:dyDescent="0.25">
      <c r="A3771">
        <v>1</v>
      </c>
      <c r="B3771" t="s">
        <v>43</v>
      </c>
      <c r="C3771" t="s">
        <v>17</v>
      </c>
      <c r="D3771" t="s">
        <v>53</v>
      </c>
      <c r="E3771" t="s">
        <v>18</v>
      </c>
      <c r="F3771" t="s">
        <v>26</v>
      </c>
      <c r="H3771" t="s">
        <v>19</v>
      </c>
      <c r="J3771">
        <v>3</v>
      </c>
      <c r="K3771">
        <v>4</v>
      </c>
      <c r="M3771" t="s">
        <v>32</v>
      </c>
    </row>
    <row r="3772" spans="1:17" x14ac:dyDescent="0.25">
      <c r="A3772">
        <v>1</v>
      </c>
      <c r="B3772" t="s">
        <v>43</v>
      </c>
      <c r="C3772" t="s">
        <v>17</v>
      </c>
      <c r="D3772" t="s">
        <v>53</v>
      </c>
      <c r="E3772" t="s">
        <v>18</v>
      </c>
      <c r="F3772" t="s">
        <v>26</v>
      </c>
      <c r="H3772" t="s">
        <v>27</v>
      </c>
      <c r="I3772">
        <v>4</v>
      </c>
      <c r="J3772">
        <v>3</v>
      </c>
      <c r="K3772">
        <v>5.5</v>
      </c>
      <c r="M3772" t="s">
        <v>32</v>
      </c>
    </row>
    <row r="3773" spans="1:17" x14ac:dyDescent="0.25">
      <c r="A3773">
        <v>1</v>
      </c>
      <c r="B3773" t="s">
        <v>43</v>
      </c>
      <c r="C3773" t="s">
        <v>17</v>
      </c>
      <c r="D3773" t="s">
        <v>53</v>
      </c>
      <c r="E3773" t="s">
        <v>18</v>
      </c>
      <c r="F3773" t="s">
        <v>26</v>
      </c>
      <c r="H3773" t="s">
        <v>19</v>
      </c>
      <c r="I3773">
        <v>0.54</v>
      </c>
      <c r="J3773">
        <v>0.08</v>
      </c>
      <c r="K3773">
        <v>0.25</v>
      </c>
      <c r="M3773" t="s">
        <v>24</v>
      </c>
    </row>
    <row r="3774" spans="1:17" x14ac:dyDescent="0.25">
      <c r="A3774">
        <v>1</v>
      </c>
      <c r="B3774" t="s">
        <v>43</v>
      </c>
      <c r="C3774" t="s">
        <v>17</v>
      </c>
      <c r="D3774" t="s">
        <v>53</v>
      </c>
      <c r="E3774" t="s">
        <v>20</v>
      </c>
      <c r="F3774" t="s">
        <v>74</v>
      </c>
      <c r="J3774">
        <v>0.25</v>
      </c>
      <c r="K3774">
        <v>0.33</v>
      </c>
      <c r="M3774" t="s">
        <v>75</v>
      </c>
      <c r="N3774" t="s">
        <v>24</v>
      </c>
      <c r="O3774" t="s">
        <v>62</v>
      </c>
      <c r="Q3774" t="str">
        <f>VLOOKUP(A3774&amp;C3774&amp;D3774,Sheet2!$A$1:$AX$1496,11,FALSE)</f>
        <v>LocationType.Retail: 0.084;LocationType.Supermarket: 0.25;LocationType.FoodBeverage: 0.21;LocationType.Mall: 0.056;LocationType.Pharmacy: 0.02;LocationType.Accommodation: 0.38;</v>
      </c>
    </row>
    <row r="3775" spans="1:17" x14ac:dyDescent="0.25">
      <c r="A3775">
        <v>1</v>
      </c>
      <c r="B3775" t="s">
        <v>43</v>
      </c>
      <c r="C3775" t="s">
        <v>17</v>
      </c>
      <c r="D3775" t="s">
        <v>53</v>
      </c>
      <c r="E3775" t="s">
        <v>25</v>
      </c>
      <c r="F3775" t="s">
        <v>26</v>
      </c>
      <c r="H3775" t="s">
        <v>27</v>
      </c>
      <c r="I3775">
        <v>0.54</v>
      </c>
      <c r="J3775">
        <v>0.25</v>
      </c>
      <c r="K3775">
        <v>0.75</v>
      </c>
      <c r="M3775" t="s">
        <v>24</v>
      </c>
    </row>
    <row r="3776" spans="1:17" x14ac:dyDescent="0.25">
      <c r="A3776">
        <v>1</v>
      </c>
      <c r="B3776" t="s">
        <v>43</v>
      </c>
      <c r="C3776" t="s">
        <v>17</v>
      </c>
      <c r="D3776" t="s">
        <v>53</v>
      </c>
      <c r="E3776" t="s">
        <v>20</v>
      </c>
      <c r="F3776" t="s">
        <v>74</v>
      </c>
      <c r="I3776">
        <v>0.54</v>
      </c>
      <c r="J3776">
        <v>0.16</v>
      </c>
      <c r="K3776">
        <v>0.25</v>
      </c>
      <c r="M3776" t="s">
        <v>75</v>
      </c>
      <c r="N3776" t="s">
        <v>24</v>
      </c>
      <c r="O3776" t="s">
        <v>21</v>
      </c>
    </row>
    <row r="3777" spans="1:17" x14ac:dyDescent="0.25">
      <c r="A3777">
        <v>1</v>
      </c>
      <c r="B3777" t="s">
        <v>43</v>
      </c>
      <c r="C3777" t="s">
        <v>17</v>
      </c>
      <c r="D3777" t="s">
        <v>53</v>
      </c>
      <c r="E3777" t="s">
        <v>28</v>
      </c>
      <c r="F3777" t="s">
        <v>26</v>
      </c>
      <c r="H3777" t="s">
        <v>27</v>
      </c>
      <c r="I3777">
        <v>0.75</v>
      </c>
      <c r="J3777">
        <v>0.5</v>
      </c>
      <c r="K3777">
        <v>1</v>
      </c>
      <c r="M3777" t="s">
        <v>21</v>
      </c>
    </row>
    <row r="3778" spans="1:17" x14ac:dyDescent="0.25">
      <c r="A3778">
        <v>1</v>
      </c>
      <c r="B3778" t="s">
        <v>43</v>
      </c>
      <c r="C3778" t="s">
        <v>17</v>
      </c>
      <c r="D3778" t="s">
        <v>53</v>
      </c>
      <c r="E3778" t="s">
        <v>20</v>
      </c>
      <c r="F3778" t="s">
        <v>74</v>
      </c>
      <c r="J3778">
        <v>0.25</v>
      </c>
      <c r="K3778">
        <v>0.33</v>
      </c>
      <c r="M3778" t="s">
        <v>75</v>
      </c>
      <c r="N3778" t="s">
        <v>24</v>
      </c>
      <c r="O3778" t="s">
        <v>29</v>
      </c>
      <c r="P3778">
        <v>2500</v>
      </c>
      <c r="Q3778" t="str">
        <f>VLOOKUP(A3778&amp;C3778&amp;D3778,Sheet2!$A$1:$AX$1496,23,FALSE)</f>
        <v>LocationType.BarRestaurant:0;LocationType.Park:0.05;LocationType.Recreation:0;LocationType.Accommodation:0.95;</v>
      </c>
    </row>
    <row r="3779" spans="1:17" x14ac:dyDescent="0.25">
      <c r="A3779">
        <v>1</v>
      </c>
      <c r="B3779" t="s">
        <v>43</v>
      </c>
      <c r="C3779" t="s">
        <v>17</v>
      </c>
      <c r="D3779" t="s">
        <v>53</v>
      </c>
      <c r="E3779" t="s">
        <v>30</v>
      </c>
      <c r="F3779" t="s">
        <v>26</v>
      </c>
      <c r="H3779" t="s">
        <v>27</v>
      </c>
      <c r="I3779">
        <v>1</v>
      </c>
      <c r="J3779">
        <v>0.5</v>
      </c>
      <c r="K3779">
        <v>1.5</v>
      </c>
      <c r="M3779" t="s">
        <v>24</v>
      </c>
    </row>
    <row r="3780" spans="1:17" x14ac:dyDescent="0.25">
      <c r="A3780">
        <v>1</v>
      </c>
      <c r="B3780" t="s">
        <v>43</v>
      </c>
      <c r="C3780" t="s">
        <v>17</v>
      </c>
      <c r="D3780" t="s">
        <v>53</v>
      </c>
      <c r="E3780" t="s">
        <v>20</v>
      </c>
      <c r="F3780" t="s">
        <v>74</v>
      </c>
      <c r="J3780">
        <v>0.25</v>
      </c>
      <c r="K3780">
        <v>0.33</v>
      </c>
      <c r="M3780" t="s">
        <v>75</v>
      </c>
      <c r="N3780" t="s">
        <v>24</v>
      </c>
      <c r="O3780" t="s">
        <v>21</v>
      </c>
    </row>
    <row r="3781" spans="1:17" x14ac:dyDescent="0.25">
      <c r="A3781">
        <v>1</v>
      </c>
      <c r="B3781" t="s">
        <v>43</v>
      </c>
      <c r="C3781" t="s">
        <v>17</v>
      </c>
      <c r="D3781" t="s">
        <v>53</v>
      </c>
      <c r="E3781" t="s">
        <v>18</v>
      </c>
      <c r="F3781" t="s">
        <v>31</v>
      </c>
      <c r="G3781">
        <v>24</v>
      </c>
      <c r="M3781" t="s">
        <v>21</v>
      </c>
    </row>
    <row r="3782" spans="1:17" x14ac:dyDescent="0.25">
      <c r="A3782">
        <v>1</v>
      </c>
      <c r="B3782" t="s">
        <v>43</v>
      </c>
      <c r="C3782" t="s">
        <v>17</v>
      </c>
      <c r="D3782" t="s">
        <v>59</v>
      </c>
      <c r="E3782" t="s">
        <v>18</v>
      </c>
      <c r="F3782" t="s">
        <v>26</v>
      </c>
      <c r="H3782" t="s">
        <v>19</v>
      </c>
      <c r="J3782">
        <v>8</v>
      </c>
      <c r="K3782">
        <v>9</v>
      </c>
      <c r="M3782" t="s">
        <v>21</v>
      </c>
    </row>
    <row r="3783" spans="1:17" x14ac:dyDescent="0.25">
      <c r="A3783">
        <v>1</v>
      </c>
      <c r="B3783" t="s">
        <v>43</v>
      </c>
      <c r="C3783" t="s">
        <v>17</v>
      </c>
      <c r="D3783" t="s">
        <v>59</v>
      </c>
      <c r="E3783" t="s">
        <v>18</v>
      </c>
      <c r="F3783" t="s">
        <v>26</v>
      </c>
      <c r="H3783" t="s">
        <v>19</v>
      </c>
      <c r="J3783">
        <v>1</v>
      </c>
      <c r="K3783">
        <v>1.5</v>
      </c>
      <c r="M3783" t="s">
        <v>24</v>
      </c>
    </row>
    <row r="3784" spans="1:17" x14ac:dyDescent="0.25">
      <c r="A3784">
        <v>1</v>
      </c>
      <c r="B3784" t="s">
        <v>43</v>
      </c>
      <c r="C3784" t="s">
        <v>17</v>
      </c>
      <c r="D3784" t="s">
        <v>59</v>
      </c>
      <c r="E3784" t="s">
        <v>18</v>
      </c>
      <c r="F3784" t="s">
        <v>26</v>
      </c>
      <c r="H3784" t="s">
        <v>19</v>
      </c>
      <c r="I3784">
        <v>0.54</v>
      </c>
      <c r="J3784">
        <v>0.08</v>
      </c>
      <c r="K3784">
        <v>0.25</v>
      </c>
      <c r="M3784" t="s">
        <v>24</v>
      </c>
    </row>
    <row r="3785" spans="1:17" x14ac:dyDescent="0.25">
      <c r="A3785">
        <v>1</v>
      </c>
      <c r="B3785" t="s">
        <v>43</v>
      </c>
      <c r="C3785" t="s">
        <v>17</v>
      </c>
      <c r="D3785" t="s">
        <v>59</v>
      </c>
      <c r="E3785" t="s">
        <v>20</v>
      </c>
      <c r="F3785" t="s">
        <v>74</v>
      </c>
      <c r="J3785">
        <v>0.25</v>
      </c>
      <c r="K3785">
        <v>0.33</v>
      </c>
      <c r="M3785" t="s">
        <v>75</v>
      </c>
      <c r="N3785" t="s">
        <v>24</v>
      </c>
      <c r="O3785" t="s">
        <v>62</v>
      </c>
      <c r="Q3785" t="str">
        <f>VLOOKUP(A3785&amp;C3785&amp;D3785,Sheet2!$A$1:$AX$1496,11,FALSE)</f>
        <v>LocationType.Retail: 0.14;LocationType.Supermarket: 0.3;LocationType.FoodBeverage: 0.07;LocationType.Mall: 0.035;LocationType.Pharmacy: 0.05;LocationType.Accommodation: 0.405;</v>
      </c>
    </row>
    <row r="3786" spans="1:17" x14ac:dyDescent="0.25">
      <c r="A3786">
        <v>1</v>
      </c>
      <c r="B3786" t="s">
        <v>43</v>
      </c>
      <c r="C3786" t="s">
        <v>17</v>
      </c>
      <c r="D3786" t="s">
        <v>59</v>
      </c>
      <c r="E3786" t="s">
        <v>25</v>
      </c>
      <c r="F3786" t="s">
        <v>26</v>
      </c>
      <c r="H3786" t="s">
        <v>27</v>
      </c>
      <c r="I3786">
        <v>0.54</v>
      </c>
      <c r="J3786">
        <v>0.25</v>
      </c>
      <c r="K3786">
        <v>0.75</v>
      </c>
      <c r="M3786" t="s">
        <v>24</v>
      </c>
    </row>
    <row r="3787" spans="1:17" x14ac:dyDescent="0.25">
      <c r="A3787">
        <v>1</v>
      </c>
      <c r="B3787" t="s">
        <v>43</v>
      </c>
      <c r="C3787" t="s">
        <v>17</v>
      </c>
      <c r="D3787" t="s">
        <v>59</v>
      </c>
      <c r="E3787" t="s">
        <v>20</v>
      </c>
      <c r="F3787" t="s">
        <v>74</v>
      </c>
      <c r="J3787">
        <v>0.25</v>
      </c>
      <c r="K3787">
        <v>0.33</v>
      </c>
      <c r="M3787" t="s">
        <v>75</v>
      </c>
      <c r="N3787" t="s">
        <v>24</v>
      </c>
      <c r="O3787" t="s">
        <v>21</v>
      </c>
    </row>
    <row r="3788" spans="1:17" x14ac:dyDescent="0.25">
      <c r="A3788">
        <v>1</v>
      </c>
      <c r="B3788" t="s">
        <v>43</v>
      </c>
      <c r="C3788" t="s">
        <v>17</v>
      </c>
      <c r="D3788" t="s">
        <v>59</v>
      </c>
      <c r="E3788" t="s">
        <v>28</v>
      </c>
      <c r="F3788" t="s">
        <v>26</v>
      </c>
      <c r="H3788" t="s">
        <v>27</v>
      </c>
      <c r="I3788">
        <v>1</v>
      </c>
      <c r="J3788">
        <v>0.5</v>
      </c>
      <c r="K3788">
        <v>2</v>
      </c>
      <c r="M3788" t="s">
        <v>21</v>
      </c>
    </row>
    <row r="3789" spans="1:17" x14ac:dyDescent="0.25">
      <c r="A3789">
        <v>1</v>
      </c>
      <c r="B3789" t="s">
        <v>43</v>
      </c>
      <c r="C3789" t="s">
        <v>17</v>
      </c>
      <c r="D3789" t="s">
        <v>59</v>
      </c>
      <c r="E3789" t="s">
        <v>20</v>
      </c>
      <c r="F3789" t="s">
        <v>74</v>
      </c>
      <c r="J3789">
        <v>0.25</v>
      </c>
      <c r="K3789">
        <v>0.33</v>
      </c>
      <c r="M3789" t="s">
        <v>75</v>
      </c>
      <c r="N3789" t="s">
        <v>24</v>
      </c>
      <c r="O3789" t="s">
        <v>29</v>
      </c>
      <c r="P3789">
        <v>2500</v>
      </c>
      <c r="Q3789" t="str">
        <f>VLOOKUP(A3789&amp;C3789&amp;D3789,Sheet2!$A$1:$AX$1496,23,FALSE)</f>
        <v>LocationType.BarRestaurant:0;LocationType.Park:0.05;LocationType.Recreation:0;LocationType.Accommodation:0.95;</v>
      </c>
    </row>
    <row r="3790" spans="1:17" x14ac:dyDescent="0.25">
      <c r="A3790">
        <v>1</v>
      </c>
      <c r="B3790" t="s">
        <v>43</v>
      </c>
      <c r="C3790" t="s">
        <v>17</v>
      </c>
      <c r="D3790" t="s">
        <v>59</v>
      </c>
      <c r="E3790" t="s">
        <v>30</v>
      </c>
      <c r="F3790" t="s">
        <v>26</v>
      </c>
      <c r="H3790" t="s">
        <v>19</v>
      </c>
      <c r="J3790">
        <v>3</v>
      </c>
      <c r="K3790">
        <v>4</v>
      </c>
      <c r="M3790" t="s">
        <v>24</v>
      </c>
    </row>
    <row r="3791" spans="1:17" x14ac:dyDescent="0.25">
      <c r="A3791">
        <v>1</v>
      </c>
      <c r="B3791" t="s">
        <v>43</v>
      </c>
      <c r="C3791" t="s">
        <v>17</v>
      </c>
      <c r="D3791" t="s">
        <v>59</v>
      </c>
      <c r="E3791" t="s">
        <v>20</v>
      </c>
      <c r="F3791" t="s">
        <v>74</v>
      </c>
      <c r="J3791">
        <v>0.25</v>
      </c>
      <c r="K3791">
        <v>0.33</v>
      </c>
      <c r="M3791" t="s">
        <v>75</v>
      </c>
      <c r="N3791" t="s">
        <v>24</v>
      </c>
      <c r="O3791" t="s">
        <v>21</v>
      </c>
    </row>
    <row r="3792" spans="1:17" x14ac:dyDescent="0.25">
      <c r="A3792">
        <v>1</v>
      </c>
      <c r="B3792" t="s">
        <v>43</v>
      </c>
      <c r="C3792" t="s">
        <v>17</v>
      </c>
      <c r="D3792" t="s">
        <v>59</v>
      </c>
      <c r="E3792" t="s">
        <v>18</v>
      </c>
      <c r="F3792" t="s">
        <v>31</v>
      </c>
      <c r="G3792">
        <v>24</v>
      </c>
      <c r="M3792" t="s">
        <v>21</v>
      </c>
    </row>
    <row r="3793" spans="1:17" x14ac:dyDescent="0.25">
      <c r="A3793">
        <v>1</v>
      </c>
      <c r="B3793" t="s">
        <v>43</v>
      </c>
      <c r="C3793" t="s">
        <v>17</v>
      </c>
      <c r="D3793" t="s">
        <v>52</v>
      </c>
      <c r="E3793" t="s">
        <v>18</v>
      </c>
      <c r="F3793" t="s">
        <v>26</v>
      </c>
      <c r="H3793" t="s">
        <v>19</v>
      </c>
      <c r="J3793">
        <v>8</v>
      </c>
      <c r="K3793">
        <v>9</v>
      </c>
      <c r="M3793" t="s">
        <v>21</v>
      </c>
    </row>
    <row r="3794" spans="1:17" x14ac:dyDescent="0.25">
      <c r="A3794">
        <v>1</v>
      </c>
      <c r="B3794" t="s">
        <v>43</v>
      </c>
      <c r="C3794" t="s">
        <v>17</v>
      </c>
      <c r="D3794" t="s">
        <v>52</v>
      </c>
      <c r="E3794" t="s">
        <v>28</v>
      </c>
      <c r="F3794" t="s">
        <v>26</v>
      </c>
      <c r="H3794" t="s">
        <v>27</v>
      </c>
      <c r="I3794">
        <v>1</v>
      </c>
      <c r="J3794">
        <v>0.5</v>
      </c>
      <c r="K3794">
        <v>2</v>
      </c>
      <c r="M3794" t="s">
        <v>21</v>
      </c>
    </row>
    <row r="3795" spans="1:17" x14ac:dyDescent="0.25">
      <c r="A3795">
        <v>1</v>
      </c>
      <c r="B3795" t="s">
        <v>43</v>
      </c>
      <c r="C3795" t="s">
        <v>17</v>
      </c>
      <c r="D3795" t="s">
        <v>52</v>
      </c>
      <c r="E3795" t="s">
        <v>20</v>
      </c>
      <c r="F3795" t="s">
        <v>74</v>
      </c>
      <c r="J3795">
        <v>0.25</v>
      </c>
      <c r="K3795">
        <v>0.33</v>
      </c>
      <c r="M3795" t="s">
        <v>75</v>
      </c>
      <c r="N3795" t="s">
        <v>24</v>
      </c>
      <c r="O3795" t="s">
        <v>29</v>
      </c>
      <c r="P3795">
        <v>2500</v>
      </c>
      <c r="Q3795" t="str">
        <f>VLOOKUP(A3795&amp;C3795&amp;D3795,Sheet2!$A$1:$AX$1496,23,FALSE)</f>
        <v>LocationType.BarRestaurant:0;LocationType.Park:0.05;LocationType.Recreation:0;LocationType.Accommodation:0.95;</v>
      </c>
    </row>
    <row r="3796" spans="1:17" x14ac:dyDescent="0.25">
      <c r="A3796">
        <v>1</v>
      </c>
      <c r="B3796" t="s">
        <v>43</v>
      </c>
      <c r="C3796" t="s">
        <v>17</v>
      </c>
      <c r="D3796" t="s">
        <v>52</v>
      </c>
      <c r="E3796" t="s">
        <v>30</v>
      </c>
      <c r="F3796" t="s">
        <v>26</v>
      </c>
      <c r="H3796" t="s">
        <v>27</v>
      </c>
      <c r="I3796">
        <v>2</v>
      </c>
      <c r="J3796">
        <v>1.5</v>
      </c>
      <c r="K3796">
        <v>3</v>
      </c>
      <c r="M3796" t="s">
        <v>24</v>
      </c>
    </row>
    <row r="3797" spans="1:17" x14ac:dyDescent="0.25">
      <c r="A3797">
        <v>1</v>
      </c>
      <c r="B3797" t="s">
        <v>43</v>
      </c>
      <c r="C3797" t="s">
        <v>17</v>
      </c>
      <c r="D3797" t="s">
        <v>52</v>
      </c>
      <c r="E3797" t="s">
        <v>20</v>
      </c>
      <c r="F3797" t="s">
        <v>74</v>
      </c>
      <c r="J3797">
        <v>0.25</v>
      </c>
      <c r="K3797">
        <v>0.33</v>
      </c>
      <c r="M3797" t="s">
        <v>75</v>
      </c>
      <c r="N3797" t="s">
        <v>24</v>
      </c>
      <c r="O3797" t="s">
        <v>21</v>
      </c>
    </row>
    <row r="3798" spans="1:17" x14ac:dyDescent="0.25">
      <c r="A3798">
        <v>1</v>
      </c>
      <c r="B3798" t="s">
        <v>43</v>
      </c>
      <c r="C3798" t="s">
        <v>17</v>
      </c>
      <c r="D3798" t="s">
        <v>52</v>
      </c>
      <c r="E3798" t="s">
        <v>18</v>
      </c>
      <c r="F3798" t="s">
        <v>31</v>
      </c>
      <c r="G3798">
        <v>24</v>
      </c>
      <c r="M3798" t="s">
        <v>21</v>
      </c>
    </row>
    <row r="3799" spans="1:17" x14ac:dyDescent="0.25">
      <c r="A3799">
        <v>1</v>
      </c>
      <c r="B3799" t="s">
        <v>43</v>
      </c>
      <c r="C3799" t="s">
        <v>17</v>
      </c>
      <c r="D3799" t="s">
        <v>56</v>
      </c>
      <c r="E3799" t="s">
        <v>18</v>
      </c>
      <c r="F3799" t="s">
        <v>26</v>
      </c>
      <c r="H3799" t="s">
        <v>27</v>
      </c>
      <c r="I3799">
        <v>7.5</v>
      </c>
      <c r="J3799">
        <v>6</v>
      </c>
      <c r="K3799">
        <v>8</v>
      </c>
      <c r="M3799" t="s">
        <v>21</v>
      </c>
    </row>
    <row r="3800" spans="1:17" x14ac:dyDescent="0.25">
      <c r="A3800">
        <v>1</v>
      </c>
      <c r="B3800" t="s">
        <v>43</v>
      </c>
      <c r="C3800" t="s">
        <v>17</v>
      </c>
      <c r="D3800" t="s">
        <v>56</v>
      </c>
      <c r="E3800" t="s">
        <v>18</v>
      </c>
      <c r="F3800" t="s">
        <v>26</v>
      </c>
      <c r="H3800" t="s">
        <v>19</v>
      </c>
      <c r="J3800">
        <v>6</v>
      </c>
      <c r="K3800">
        <v>8</v>
      </c>
      <c r="M3800" t="s">
        <v>24</v>
      </c>
    </row>
    <row r="3801" spans="1:17" x14ac:dyDescent="0.25">
      <c r="A3801">
        <v>1</v>
      </c>
      <c r="B3801" t="s">
        <v>43</v>
      </c>
      <c r="C3801" t="s">
        <v>17</v>
      </c>
      <c r="D3801" t="s">
        <v>56</v>
      </c>
      <c r="E3801" t="s">
        <v>30</v>
      </c>
      <c r="F3801" t="s">
        <v>26</v>
      </c>
      <c r="H3801" t="s">
        <v>19</v>
      </c>
      <c r="J3801">
        <v>1</v>
      </c>
      <c r="K3801">
        <v>2</v>
      </c>
      <c r="M3801" t="s">
        <v>24</v>
      </c>
    </row>
    <row r="3802" spans="1:17" x14ac:dyDescent="0.25">
      <c r="A3802">
        <v>1</v>
      </c>
      <c r="B3802" t="s">
        <v>43</v>
      </c>
      <c r="C3802" t="s">
        <v>17</v>
      </c>
      <c r="D3802" t="s">
        <v>56</v>
      </c>
      <c r="E3802" t="s">
        <v>20</v>
      </c>
      <c r="F3802" t="s">
        <v>74</v>
      </c>
      <c r="J3802">
        <v>0.25</v>
      </c>
      <c r="K3802">
        <v>0.33</v>
      </c>
      <c r="M3802" t="s">
        <v>75</v>
      </c>
      <c r="N3802" t="s">
        <v>24</v>
      </c>
      <c r="O3802" t="s">
        <v>21</v>
      </c>
      <c r="P3802">
        <v>1000</v>
      </c>
    </row>
    <row r="3803" spans="1:17" x14ac:dyDescent="0.25">
      <c r="A3803">
        <v>1</v>
      </c>
      <c r="B3803" t="s">
        <v>43</v>
      </c>
      <c r="C3803" t="s">
        <v>17</v>
      </c>
      <c r="D3803" t="s">
        <v>56</v>
      </c>
      <c r="E3803" t="s">
        <v>28</v>
      </c>
      <c r="F3803" t="s">
        <v>26</v>
      </c>
      <c r="H3803" t="s">
        <v>27</v>
      </c>
      <c r="I3803">
        <v>0.75</v>
      </c>
      <c r="J3803">
        <v>0.5</v>
      </c>
      <c r="K3803">
        <v>1</v>
      </c>
      <c r="M3803" t="s">
        <v>21</v>
      </c>
    </row>
    <row r="3804" spans="1:17" x14ac:dyDescent="0.25">
      <c r="A3804">
        <v>1</v>
      </c>
      <c r="B3804" t="s">
        <v>43</v>
      </c>
      <c r="C3804" t="s">
        <v>17</v>
      </c>
      <c r="D3804" t="s">
        <v>56</v>
      </c>
      <c r="E3804" t="s">
        <v>20</v>
      </c>
      <c r="F3804" t="s">
        <v>74</v>
      </c>
      <c r="J3804">
        <v>0.25</v>
      </c>
      <c r="K3804">
        <v>0.33</v>
      </c>
      <c r="M3804" t="s">
        <v>75</v>
      </c>
      <c r="N3804" t="s">
        <v>24</v>
      </c>
      <c r="O3804" t="s">
        <v>21</v>
      </c>
    </row>
    <row r="3805" spans="1:17" x14ac:dyDescent="0.25">
      <c r="A3805">
        <v>1</v>
      </c>
      <c r="B3805" t="s">
        <v>43</v>
      </c>
      <c r="C3805" t="s">
        <v>17</v>
      </c>
      <c r="D3805" t="s">
        <v>56</v>
      </c>
      <c r="E3805" t="s">
        <v>18</v>
      </c>
      <c r="F3805" t="s">
        <v>31</v>
      </c>
      <c r="G3805">
        <v>24</v>
      </c>
      <c r="M3805" t="s">
        <v>21</v>
      </c>
    </row>
    <row r="3806" spans="1:17" x14ac:dyDescent="0.25">
      <c r="A3806">
        <v>1</v>
      </c>
      <c r="B3806" t="s">
        <v>43</v>
      </c>
      <c r="C3806" t="s">
        <v>36</v>
      </c>
      <c r="D3806" t="s">
        <v>55</v>
      </c>
      <c r="E3806" t="s">
        <v>18</v>
      </c>
      <c r="F3806" t="s">
        <v>26</v>
      </c>
      <c r="H3806" t="s">
        <v>19</v>
      </c>
      <c r="J3806">
        <v>12</v>
      </c>
      <c r="K3806">
        <v>14</v>
      </c>
      <c r="M3806" t="s">
        <v>21</v>
      </c>
    </row>
    <row r="3807" spans="1:17" x14ac:dyDescent="0.25">
      <c r="A3807">
        <v>1</v>
      </c>
      <c r="B3807" t="s">
        <v>43</v>
      </c>
      <c r="C3807" t="s">
        <v>36</v>
      </c>
      <c r="D3807" t="s">
        <v>55</v>
      </c>
      <c r="E3807" t="s">
        <v>34</v>
      </c>
      <c r="F3807" t="s">
        <v>26</v>
      </c>
      <c r="H3807" t="s">
        <v>19</v>
      </c>
      <c r="J3807">
        <v>1</v>
      </c>
      <c r="K3807">
        <v>2</v>
      </c>
      <c r="M3807" t="s">
        <v>24</v>
      </c>
    </row>
    <row r="3808" spans="1:17" x14ac:dyDescent="0.25">
      <c r="A3808">
        <v>1</v>
      </c>
      <c r="B3808" t="s">
        <v>43</v>
      </c>
      <c r="C3808" t="s">
        <v>36</v>
      </c>
      <c r="D3808" t="s">
        <v>55</v>
      </c>
      <c r="E3808" t="s">
        <v>20</v>
      </c>
      <c r="F3808" t="s">
        <v>74</v>
      </c>
      <c r="J3808">
        <v>0.25</v>
      </c>
      <c r="K3808">
        <v>0.33</v>
      </c>
      <c r="M3808" t="s">
        <v>75</v>
      </c>
      <c r="N3808" t="s">
        <v>24</v>
      </c>
      <c r="O3808" t="s">
        <v>29</v>
      </c>
      <c r="P3808">
        <v>2500</v>
      </c>
      <c r="Q3808" t="str">
        <f>VLOOKUP(A3808&amp;C3808&amp;D3808,Sheet2!$A$1:$AX$1496,23,FALSE)</f>
        <v>LocationType.BarRestaurant:0;LocationType.Park:0.1;LocationType.Recreation:0;LocationType.Accommodation:0.9;</v>
      </c>
    </row>
    <row r="3809" spans="1:17" x14ac:dyDescent="0.25">
      <c r="A3809">
        <v>1</v>
      </c>
      <c r="B3809" t="s">
        <v>43</v>
      </c>
      <c r="C3809" t="s">
        <v>36</v>
      </c>
      <c r="D3809" t="s">
        <v>55</v>
      </c>
      <c r="E3809" t="s">
        <v>30</v>
      </c>
      <c r="F3809" t="s">
        <v>26</v>
      </c>
      <c r="H3809" t="s">
        <v>27</v>
      </c>
      <c r="I3809">
        <v>2.5</v>
      </c>
      <c r="J3809">
        <v>0.5</v>
      </c>
      <c r="K3809">
        <v>4</v>
      </c>
      <c r="M3809" t="s">
        <v>24</v>
      </c>
    </row>
    <row r="3810" spans="1:17" x14ac:dyDescent="0.25">
      <c r="A3810">
        <v>1</v>
      </c>
      <c r="B3810" t="s">
        <v>43</v>
      </c>
      <c r="C3810" t="s">
        <v>36</v>
      </c>
      <c r="D3810" t="s">
        <v>55</v>
      </c>
      <c r="E3810" t="s">
        <v>20</v>
      </c>
      <c r="F3810" t="s">
        <v>74</v>
      </c>
      <c r="J3810">
        <v>0.25</v>
      </c>
      <c r="K3810">
        <v>0.33</v>
      </c>
      <c r="M3810" t="s">
        <v>75</v>
      </c>
      <c r="N3810" t="s">
        <v>24</v>
      </c>
      <c r="O3810" t="s">
        <v>21</v>
      </c>
    </row>
    <row r="3811" spans="1:17" x14ac:dyDescent="0.25">
      <c r="A3811">
        <v>1</v>
      </c>
      <c r="B3811" t="s">
        <v>43</v>
      </c>
      <c r="C3811" t="s">
        <v>36</v>
      </c>
      <c r="D3811" t="s">
        <v>55</v>
      </c>
      <c r="E3811" t="s">
        <v>18</v>
      </c>
      <c r="F3811" t="s">
        <v>31</v>
      </c>
      <c r="G3811">
        <v>24</v>
      </c>
      <c r="M3811" t="s">
        <v>21</v>
      </c>
    </row>
    <row r="3812" spans="1:17" x14ac:dyDescent="0.25">
      <c r="A3812">
        <v>1</v>
      </c>
      <c r="B3812" t="s">
        <v>43</v>
      </c>
      <c r="C3812" t="s">
        <v>36</v>
      </c>
      <c r="D3812" t="s">
        <v>59</v>
      </c>
      <c r="E3812" t="s">
        <v>18</v>
      </c>
      <c r="F3812" t="s">
        <v>26</v>
      </c>
      <c r="H3812" t="s">
        <v>19</v>
      </c>
      <c r="J3812">
        <v>8</v>
      </c>
      <c r="K3812">
        <v>10</v>
      </c>
      <c r="M3812" t="s">
        <v>21</v>
      </c>
    </row>
    <row r="3813" spans="1:17" x14ac:dyDescent="0.25">
      <c r="A3813">
        <v>1</v>
      </c>
      <c r="B3813" t="s">
        <v>43</v>
      </c>
      <c r="C3813" t="s">
        <v>36</v>
      </c>
      <c r="D3813" t="s">
        <v>59</v>
      </c>
      <c r="E3813" t="s">
        <v>20</v>
      </c>
      <c r="F3813" t="s">
        <v>74</v>
      </c>
      <c r="J3813">
        <v>0.25</v>
      </c>
      <c r="K3813">
        <v>0.33</v>
      </c>
      <c r="M3813" t="s">
        <v>75</v>
      </c>
      <c r="N3813" t="s">
        <v>21</v>
      </c>
      <c r="O3813" t="s">
        <v>62</v>
      </c>
      <c r="Q3813" t="str">
        <f>VLOOKUP(A3813&amp;C3813&amp;D3813,Sheet2!$A$1:$AX$1496,11,FALSE)</f>
        <v>LocationType.Retail: 0.04;LocationType.Supermarket: 0.2;LocationType.FoodBeverage: 0.32;LocationType.Mall: 0.16;LocationType.Pharmacy: 0.05;LocationType.Accommodation: 0.23;</v>
      </c>
    </row>
    <row r="3814" spans="1:17" x14ac:dyDescent="0.25">
      <c r="A3814">
        <v>1</v>
      </c>
      <c r="B3814" t="s">
        <v>43</v>
      </c>
      <c r="C3814" t="s">
        <v>36</v>
      </c>
      <c r="D3814" t="s">
        <v>59</v>
      </c>
      <c r="E3814" t="s">
        <v>25</v>
      </c>
      <c r="F3814" t="s">
        <v>26</v>
      </c>
      <c r="H3814" t="s">
        <v>27</v>
      </c>
      <c r="I3814">
        <v>0.54</v>
      </c>
      <c r="J3814">
        <v>0.25</v>
      </c>
      <c r="K3814">
        <v>0.75</v>
      </c>
      <c r="M3814" t="s">
        <v>24</v>
      </c>
    </row>
    <row r="3815" spans="1:17" x14ac:dyDescent="0.25">
      <c r="A3815">
        <v>1</v>
      </c>
      <c r="B3815" t="s">
        <v>43</v>
      </c>
      <c r="C3815" t="s">
        <v>36</v>
      </c>
      <c r="D3815" t="s">
        <v>59</v>
      </c>
      <c r="E3815" t="s">
        <v>18</v>
      </c>
      <c r="F3815" t="s">
        <v>26</v>
      </c>
      <c r="H3815" t="s">
        <v>19</v>
      </c>
      <c r="J3815">
        <v>0.75</v>
      </c>
      <c r="K3815">
        <v>1</v>
      </c>
      <c r="M3815" t="s">
        <v>24</v>
      </c>
    </row>
    <row r="3816" spans="1:17" x14ac:dyDescent="0.25">
      <c r="A3816">
        <v>1</v>
      </c>
      <c r="B3816" t="s">
        <v>43</v>
      </c>
      <c r="C3816" t="s">
        <v>36</v>
      </c>
      <c r="D3816" t="s">
        <v>59</v>
      </c>
      <c r="E3816" t="s">
        <v>28</v>
      </c>
      <c r="F3816" t="s">
        <v>26</v>
      </c>
      <c r="H3816" t="s">
        <v>27</v>
      </c>
      <c r="I3816">
        <v>1</v>
      </c>
      <c r="J3816">
        <v>0.5</v>
      </c>
      <c r="K3816">
        <v>2</v>
      </c>
      <c r="M3816" t="s">
        <v>21</v>
      </c>
    </row>
    <row r="3817" spans="1:17" x14ac:dyDescent="0.25">
      <c r="A3817">
        <v>1</v>
      </c>
      <c r="B3817" t="s">
        <v>43</v>
      </c>
      <c r="C3817" t="s">
        <v>36</v>
      </c>
      <c r="D3817" t="s">
        <v>59</v>
      </c>
      <c r="E3817" t="s">
        <v>20</v>
      </c>
      <c r="F3817" t="s">
        <v>74</v>
      </c>
      <c r="J3817">
        <v>0.25</v>
      </c>
      <c r="K3817">
        <v>0.33</v>
      </c>
      <c r="M3817" t="s">
        <v>75</v>
      </c>
      <c r="N3817" t="s">
        <v>24</v>
      </c>
      <c r="O3817" t="s">
        <v>29</v>
      </c>
      <c r="P3817">
        <v>2500</v>
      </c>
      <c r="Q3817" t="str">
        <f>VLOOKUP(A3817&amp;C3817&amp;D3817,Sheet2!$A$1:$AX$1496,23,FALSE)</f>
        <v>LocationType.BarRestaurant:0;LocationType.Park:0.15;LocationType.Recreation:0;LocationType.Accommodation:0.85;</v>
      </c>
    </row>
    <row r="3818" spans="1:17" x14ac:dyDescent="0.25">
      <c r="A3818">
        <v>1</v>
      </c>
      <c r="B3818" t="s">
        <v>43</v>
      </c>
      <c r="C3818" t="s">
        <v>36</v>
      </c>
      <c r="D3818" t="s">
        <v>59</v>
      </c>
      <c r="E3818" t="s">
        <v>30</v>
      </c>
      <c r="F3818" t="s">
        <v>26</v>
      </c>
      <c r="H3818" t="s">
        <v>19</v>
      </c>
      <c r="J3818">
        <v>5</v>
      </c>
      <c r="K3818">
        <v>6</v>
      </c>
      <c r="M3818" t="s">
        <v>24</v>
      </c>
    </row>
    <row r="3819" spans="1:17" x14ac:dyDescent="0.25">
      <c r="A3819">
        <v>1</v>
      </c>
      <c r="B3819" t="s">
        <v>43</v>
      </c>
      <c r="C3819" t="s">
        <v>36</v>
      </c>
      <c r="D3819" t="s">
        <v>59</v>
      </c>
      <c r="E3819" t="s">
        <v>20</v>
      </c>
      <c r="F3819" t="s">
        <v>74</v>
      </c>
      <c r="J3819">
        <v>0.25</v>
      </c>
      <c r="K3819">
        <v>0.33</v>
      </c>
      <c r="M3819" t="s">
        <v>75</v>
      </c>
      <c r="N3819" t="s">
        <v>24</v>
      </c>
      <c r="O3819" t="s">
        <v>21</v>
      </c>
    </row>
    <row r="3820" spans="1:17" x14ac:dyDescent="0.25">
      <c r="A3820">
        <v>1</v>
      </c>
      <c r="B3820" t="s">
        <v>43</v>
      </c>
      <c r="C3820" t="s">
        <v>36</v>
      </c>
      <c r="D3820" t="s">
        <v>59</v>
      </c>
      <c r="E3820" t="s">
        <v>18</v>
      </c>
      <c r="F3820" t="s">
        <v>31</v>
      </c>
      <c r="G3820">
        <v>24</v>
      </c>
      <c r="M3820" t="s">
        <v>21</v>
      </c>
    </row>
    <row r="3821" spans="1:17" x14ac:dyDescent="0.25">
      <c r="A3821">
        <v>1</v>
      </c>
      <c r="B3821" t="s">
        <v>43</v>
      </c>
      <c r="C3821" t="s">
        <v>36</v>
      </c>
      <c r="D3821" t="s">
        <v>53</v>
      </c>
      <c r="E3821" t="s">
        <v>18</v>
      </c>
      <c r="F3821" t="s">
        <v>26</v>
      </c>
      <c r="H3821" t="s">
        <v>19</v>
      </c>
      <c r="J3821">
        <v>8</v>
      </c>
      <c r="K3821">
        <v>11</v>
      </c>
      <c r="M3821" t="s">
        <v>21</v>
      </c>
    </row>
    <row r="3822" spans="1:17" x14ac:dyDescent="0.25">
      <c r="A3822">
        <v>1</v>
      </c>
      <c r="B3822" t="s">
        <v>43</v>
      </c>
      <c r="C3822" t="s">
        <v>36</v>
      </c>
      <c r="D3822" t="s">
        <v>53</v>
      </c>
      <c r="E3822" t="s">
        <v>20</v>
      </c>
      <c r="F3822" t="s">
        <v>74</v>
      </c>
      <c r="J3822">
        <v>0.25</v>
      </c>
      <c r="K3822">
        <v>0.33</v>
      </c>
      <c r="M3822" t="s">
        <v>75</v>
      </c>
      <c r="N3822" t="s">
        <v>21</v>
      </c>
      <c r="O3822" t="s">
        <v>62</v>
      </c>
      <c r="Q3822" t="str">
        <f>VLOOKUP(A3822&amp;C3822&amp;D3822,Sheet2!$A$1:$AX$1496,11,FALSE)</f>
        <v>LocationType.Retail: 0.18;LocationType.Supermarket: 0.3;LocationType.FoodBeverage: 0.072;LocationType.Mall: 0.198;LocationType.Pharmacy: 0.02;LocationType.Accommodation: 0.23;</v>
      </c>
    </row>
    <row r="3823" spans="1:17" x14ac:dyDescent="0.25">
      <c r="A3823">
        <v>1</v>
      </c>
      <c r="B3823" t="s">
        <v>43</v>
      </c>
      <c r="C3823" t="s">
        <v>36</v>
      </c>
      <c r="D3823" t="s">
        <v>53</v>
      </c>
      <c r="E3823" t="s">
        <v>25</v>
      </c>
      <c r="F3823" t="s">
        <v>26</v>
      </c>
      <c r="H3823" t="s">
        <v>27</v>
      </c>
      <c r="I3823">
        <v>0.75</v>
      </c>
      <c r="J3823">
        <v>0.5</v>
      </c>
      <c r="K3823">
        <v>1</v>
      </c>
      <c r="M3823" t="s">
        <v>24</v>
      </c>
    </row>
    <row r="3824" spans="1:17" x14ac:dyDescent="0.25">
      <c r="A3824">
        <v>1</v>
      </c>
      <c r="B3824" t="s">
        <v>43</v>
      </c>
      <c r="C3824" t="s">
        <v>36</v>
      </c>
      <c r="D3824" t="s">
        <v>53</v>
      </c>
      <c r="E3824" t="s">
        <v>20</v>
      </c>
      <c r="F3824" t="s">
        <v>74</v>
      </c>
      <c r="J3824">
        <v>0.25</v>
      </c>
      <c r="K3824">
        <v>0.33</v>
      </c>
      <c r="M3824" t="s">
        <v>75</v>
      </c>
      <c r="N3824" t="s">
        <v>24</v>
      </c>
      <c r="O3824" t="s">
        <v>21</v>
      </c>
    </row>
    <row r="3825" spans="1:17" x14ac:dyDescent="0.25">
      <c r="A3825">
        <v>1</v>
      </c>
      <c r="B3825" t="s">
        <v>43</v>
      </c>
      <c r="C3825" t="s">
        <v>36</v>
      </c>
      <c r="D3825" t="s">
        <v>53</v>
      </c>
      <c r="E3825" t="s">
        <v>28</v>
      </c>
      <c r="F3825" t="s">
        <v>26</v>
      </c>
      <c r="H3825" t="s">
        <v>27</v>
      </c>
      <c r="I3825">
        <v>1</v>
      </c>
      <c r="J3825">
        <v>0.5</v>
      </c>
      <c r="K3825">
        <v>2</v>
      </c>
      <c r="M3825" t="s">
        <v>21</v>
      </c>
    </row>
    <row r="3826" spans="1:17" x14ac:dyDescent="0.25">
      <c r="A3826">
        <v>1</v>
      </c>
      <c r="B3826" t="s">
        <v>43</v>
      </c>
      <c r="C3826" t="s">
        <v>36</v>
      </c>
      <c r="D3826" t="s">
        <v>53</v>
      </c>
      <c r="E3826" t="s">
        <v>20</v>
      </c>
      <c r="F3826" t="s">
        <v>74</v>
      </c>
      <c r="J3826">
        <v>0.25</v>
      </c>
      <c r="K3826">
        <v>0.33</v>
      </c>
      <c r="M3826" t="s">
        <v>75</v>
      </c>
      <c r="N3826" t="s">
        <v>24</v>
      </c>
      <c r="O3826" t="s">
        <v>29</v>
      </c>
      <c r="P3826">
        <v>2500</v>
      </c>
      <c r="Q3826" t="str">
        <f>VLOOKUP(A3826&amp;C3826&amp;D3826,Sheet2!$A$1:$AX$1496,23,FALSE)</f>
        <v>LocationType.BarRestaurant:0;LocationType.Park:0.1;LocationType.Recreation:0;LocationType.Accommodation:0.9;</v>
      </c>
    </row>
    <row r="3827" spans="1:17" x14ac:dyDescent="0.25">
      <c r="A3827">
        <v>1</v>
      </c>
      <c r="B3827" t="s">
        <v>43</v>
      </c>
      <c r="C3827" t="s">
        <v>36</v>
      </c>
      <c r="D3827" t="s">
        <v>53</v>
      </c>
      <c r="E3827" t="s">
        <v>30</v>
      </c>
      <c r="F3827" t="s">
        <v>26</v>
      </c>
      <c r="H3827" t="s">
        <v>27</v>
      </c>
      <c r="I3827">
        <v>4</v>
      </c>
      <c r="J3827">
        <v>3</v>
      </c>
      <c r="K3827">
        <v>5</v>
      </c>
      <c r="M3827" t="s">
        <v>24</v>
      </c>
    </row>
    <row r="3828" spans="1:17" x14ac:dyDescent="0.25">
      <c r="A3828">
        <v>1</v>
      </c>
      <c r="B3828" t="s">
        <v>43</v>
      </c>
      <c r="C3828" t="s">
        <v>36</v>
      </c>
      <c r="D3828" t="s">
        <v>53</v>
      </c>
      <c r="E3828" t="s">
        <v>20</v>
      </c>
      <c r="F3828" t="s">
        <v>74</v>
      </c>
      <c r="J3828">
        <v>0.25</v>
      </c>
      <c r="K3828">
        <v>0.33</v>
      </c>
      <c r="M3828" t="s">
        <v>75</v>
      </c>
      <c r="N3828" t="s">
        <v>24</v>
      </c>
      <c r="O3828" t="s">
        <v>21</v>
      </c>
    </row>
    <row r="3829" spans="1:17" x14ac:dyDescent="0.25">
      <c r="A3829">
        <v>1</v>
      </c>
      <c r="B3829" t="s">
        <v>43</v>
      </c>
      <c r="C3829" t="s">
        <v>36</v>
      </c>
      <c r="D3829" t="s">
        <v>53</v>
      </c>
      <c r="E3829" t="s">
        <v>18</v>
      </c>
      <c r="F3829" t="s">
        <v>31</v>
      </c>
      <c r="G3829">
        <v>24</v>
      </c>
      <c r="M3829" t="s">
        <v>21</v>
      </c>
    </row>
    <row r="3830" spans="1:17" x14ac:dyDescent="0.25">
      <c r="A3830">
        <v>1</v>
      </c>
      <c r="B3830" t="s">
        <v>43</v>
      </c>
      <c r="C3830" t="s">
        <v>36</v>
      </c>
      <c r="D3830" t="s">
        <v>56</v>
      </c>
      <c r="E3830" t="s">
        <v>18</v>
      </c>
      <c r="F3830" t="s">
        <v>26</v>
      </c>
      <c r="H3830" t="s">
        <v>19</v>
      </c>
      <c r="J3830">
        <v>8</v>
      </c>
      <c r="K3830">
        <v>10</v>
      </c>
      <c r="M3830" t="s">
        <v>21</v>
      </c>
    </row>
    <row r="3831" spans="1:17" x14ac:dyDescent="0.25">
      <c r="A3831">
        <v>1</v>
      </c>
      <c r="B3831" t="s">
        <v>43</v>
      </c>
      <c r="C3831" t="s">
        <v>36</v>
      </c>
      <c r="D3831" t="s">
        <v>56</v>
      </c>
      <c r="E3831" t="s">
        <v>20</v>
      </c>
      <c r="F3831" t="s">
        <v>74</v>
      </c>
      <c r="J3831">
        <v>0.25</v>
      </c>
      <c r="K3831">
        <v>0.33</v>
      </c>
      <c r="M3831" t="s">
        <v>75</v>
      </c>
      <c r="N3831" t="s">
        <v>21</v>
      </c>
      <c r="O3831" t="s">
        <v>29</v>
      </c>
      <c r="P3831">
        <v>2500</v>
      </c>
      <c r="Q3831" t="str">
        <f>VLOOKUP(A3831&amp;C3831&amp;D3831,Sheet2!$A$1:$AX$1496,23,FALSE)</f>
        <v>LocationType.BarRestaurant:0;LocationType.Park:0.05;LocationType.Recreation:0;LocationType.Accommodation:0.95;</v>
      </c>
    </row>
    <row r="3832" spans="1:17" x14ac:dyDescent="0.25">
      <c r="A3832">
        <v>1</v>
      </c>
      <c r="B3832" t="s">
        <v>43</v>
      </c>
      <c r="C3832" t="s">
        <v>36</v>
      </c>
      <c r="D3832" t="s">
        <v>56</v>
      </c>
      <c r="E3832" t="s">
        <v>30</v>
      </c>
      <c r="F3832" t="s">
        <v>26</v>
      </c>
      <c r="H3832" t="s">
        <v>19</v>
      </c>
      <c r="J3832">
        <v>2</v>
      </c>
      <c r="K3832">
        <v>4</v>
      </c>
      <c r="M3832" t="s">
        <v>24</v>
      </c>
    </row>
    <row r="3833" spans="1:17" x14ac:dyDescent="0.25">
      <c r="A3833">
        <v>1</v>
      </c>
      <c r="B3833" t="s">
        <v>43</v>
      </c>
      <c r="C3833" t="s">
        <v>36</v>
      </c>
      <c r="D3833" t="s">
        <v>56</v>
      </c>
      <c r="E3833" t="s">
        <v>20</v>
      </c>
      <c r="F3833" t="s">
        <v>74</v>
      </c>
      <c r="J3833">
        <v>0.25</v>
      </c>
      <c r="K3833">
        <v>0.33</v>
      </c>
      <c r="M3833" t="s">
        <v>75</v>
      </c>
      <c r="N3833" t="s">
        <v>24</v>
      </c>
      <c r="O3833" t="s">
        <v>21</v>
      </c>
    </row>
    <row r="3834" spans="1:17" x14ac:dyDescent="0.25">
      <c r="A3834">
        <v>1</v>
      </c>
      <c r="B3834" t="s">
        <v>43</v>
      </c>
      <c r="C3834" t="s">
        <v>36</v>
      </c>
      <c r="D3834" t="s">
        <v>56</v>
      </c>
      <c r="E3834" t="s">
        <v>28</v>
      </c>
      <c r="F3834" t="s">
        <v>26</v>
      </c>
      <c r="H3834" t="s">
        <v>27</v>
      </c>
      <c r="I3834">
        <v>1</v>
      </c>
      <c r="J3834">
        <v>0.5</v>
      </c>
      <c r="K3834">
        <v>2</v>
      </c>
      <c r="M3834" t="s">
        <v>21</v>
      </c>
    </row>
    <row r="3835" spans="1:17" x14ac:dyDescent="0.25">
      <c r="A3835">
        <v>1</v>
      </c>
      <c r="B3835" t="s">
        <v>43</v>
      </c>
      <c r="C3835" t="s">
        <v>36</v>
      </c>
      <c r="D3835" t="s">
        <v>56</v>
      </c>
      <c r="E3835" t="s">
        <v>18</v>
      </c>
      <c r="F3835" t="s">
        <v>31</v>
      </c>
      <c r="G3835">
        <v>24</v>
      </c>
      <c r="M3835" t="s">
        <v>21</v>
      </c>
    </row>
    <row r="3836" spans="1:17" x14ac:dyDescent="0.25">
      <c r="A3836">
        <v>1</v>
      </c>
      <c r="B3836" t="s">
        <v>43</v>
      </c>
      <c r="C3836" t="s">
        <v>37</v>
      </c>
      <c r="D3836" t="s">
        <v>59</v>
      </c>
      <c r="E3836" t="s">
        <v>18</v>
      </c>
      <c r="F3836" t="s">
        <v>26</v>
      </c>
      <c r="H3836" t="s">
        <v>19</v>
      </c>
      <c r="J3836">
        <v>8</v>
      </c>
      <c r="K3836">
        <v>9</v>
      </c>
      <c r="M3836" t="s">
        <v>21</v>
      </c>
    </row>
    <row r="3837" spans="1:17" x14ac:dyDescent="0.25">
      <c r="A3837">
        <v>1</v>
      </c>
      <c r="B3837" t="s">
        <v>43</v>
      </c>
      <c r="C3837" t="s">
        <v>37</v>
      </c>
      <c r="D3837" t="s">
        <v>59</v>
      </c>
      <c r="E3837" t="s">
        <v>18</v>
      </c>
      <c r="F3837" t="s">
        <v>26</v>
      </c>
      <c r="H3837" t="s">
        <v>19</v>
      </c>
      <c r="J3837">
        <v>1</v>
      </c>
      <c r="K3837">
        <v>1.5</v>
      </c>
      <c r="M3837" t="s">
        <v>24</v>
      </c>
    </row>
    <row r="3838" spans="1:17" x14ac:dyDescent="0.25">
      <c r="A3838">
        <v>1</v>
      </c>
      <c r="B3838" t="s">
        <v>43</v>
      </c>
      <c r="C3838" t="s">
        <v>37</v>
      </c>
      <c r="D3838" t="s">
        <v>59</v>
      </c>
      <c r="E3838" t="s">
        <v>18</v>
      </c>
      <c r="F3838" t="s">
        <v>26</v>
      </c>
      <c r="H3838" t="s">
        <v>19</v>
      </c>
      <c r="I3838">
        <v>0.54</v>
      </c>
      <c r="J3838">
        <v>0.08</v>
      </c>
      <c r="K3838">
        <v>0.25</v>
      </c>
      <c r="M3838" t="s">
        <v>24</v>
      </c>
    </row>
    <row r="3839" spans="1:17" x14ac:dyDescent="0.25">
      <c r="A3839">
        <v>1</v>
      </c>
      <c r="B3839" t="s">
        <v>43</v>
      </c>
      <c r="C3839" t="s">
        <v>37</v>
      </c>
      <c r="D3839" t="s">
        <v>59</v>
      </c>
      <c r="E3839" t="s">
        <v>20</v>
      </c>
      <c r="F3839" t="s">
        <v>74</v>
      </c>
      <c r="J3839">
        <v>0.25</v>
      </c>
      <c r="K3839">
        <v>0.33</v>
      </c>
      <c r="M3839" t="s">
        <v>75</v>
      </c>
      <c r="N3839" t="s">
        <v>24</v>
      </c>
      <c r="O3839" t="s">
        <v>62</v>
      </c>
      <c r="Q3839" t="str">
        <f>VLOOKUP(A3839&amp;C3839&amp;D3839,Sheet2!$A$1:$AX$1496,11,FALSE)</f>
        <v>LocationType.Retail: 0.12;LocationType.Supermarket: 0.25;LocationType.FoodBeverage: 0.32;LocationType.Mall: 0.08;LocationType.Pharmacy: 0.05;LocationType.Accommodation: 0.18;</v>
      </c>
    </row>
    <row r="3840" spans="1:17" x14ac:dyDescent="0.25">
      <c r="A3840">
        <v>1</v>
      </c>
      <c r="B3840" t="s">
        <v>43</v>
      </c>
      <c r="C3840" t="s">
        <v>37</v>
      </c>
      <c r="D3840" t="s">
        <v>59</v>
      </c>
      <c r="E3840" t="s">
        <v>25</v>
      </c>
      <c r="F3840" t="s">
        <v>26</v>
      </c>
      <c r="H3840" t="s">
        <v>27</v>
      </c>
      <c r="I3840">
        <v>0.54</v>
      </c>
      <c r="J3840">
        <v>0.25</v>
      </c>
      <c r="K3840">
        <v>0.75</v>
      </c>
      <c r="M3840" t="s">
        <v>24</v>
      </c>
    </row>
    <row r="3841" spans="1:17" x14ac:dyDescent="0.25">
      <c r="A3841">
        <v>1</v>
      </c>
      <c r="B3841" t="s">
        <v>43</v>
      </c>
      <c r="C3841" t="s">
        <v>37</v>
      </c>
      <c r="D3841" t="s">
        <v>59</v>
      </c>
      <c r="E3841" t="s">
        <v>20</v>
      </c>
      <c r="F3841" t="s">
        <v>74</v>
      </c>
      <c r="J3841">
        <v>0.25</v>
      </c>
      <c r="K3841">
        <v>0.33</v>
      </c>
      <c r="M3841" t="s">
        <v>75</v>
      </c>
      <c r="N3841" t="s">
        <v>24</v>
      </c>
      <c r="O3841" t="s">
        <v>21</v>
      </c>
    </row>
    <row r="3842" spans="1:17" x14ac:dyDescent="0.25">
      <c r="A3842">
        <v>1</v>
      </c>
      <c r="B3842" t="s">
        <v>43</v>
      </c>
      <c r="C3842" t="s">
        <v>37</v>
      </c>
      <c r="D3842" t="s">
        <v>59</v>
      </c>
      <c r="E3842" t="s">
        <v>28</v>
      </c>
      <c r="F3842" t="s">
        <v>26</v>
      </c>
      <c r="H3842" t="s">
        <v>27</v>
      </c>
      <c r="I3842">
        <v>1</v>
      </c>
      <c r="J3842">
        <v>0.5</v>
      </c>
      <c r="K3842">
        <v>2</v>
      </c>
      <c r="M3842" t="s">
        <v>21</v>
      </c>
    </row>
    <row r="3843" spans="1:17" x14ac:dyDescent="0.25">
      <c r="A3843">
        <v>1</v>
      </c>
      <c r="B3843" t="s">
        <v>43</v>
      </c>
      <c r="C3843" t="s">
        <v>37</v>
      </c>
      <c r="D3843" t="s">
        <v>59</v>
      </c>
      <c r="E3843" t="s">
        <v>20</v>
      </c>
      <c r="F3843" t="s">
        <v>74</v>
      </c>
      <c r="J3843">
        <v>0.25</v>
      </c>
      <c r="K3843">
        <v>0.33</v>
      </c>
      <c r="M3843" t="s">
        <v>75</v>
      </c>
      <c r="N3843" t="s">
        <v>24</v>
      </c>
      <c r="O3843" t="s">
        <v>29</v>
      </c>
      <c r="P3843">
        <v>2500</v>
      </c>
      <c r="Q3843" t="str">
        <f>VLOOKUP(A3843&amp;C3843&amp;D3843,Sheet2!$A$1:$AX$1496,23,FALSE)</f>
        <v>LocationType.BarRestaurant:0;LocationType.Park:0.2;LocationType.Recreation:0;LocationType.Accommodation:0.8;</v>
      </c>
    </row>
    <row r="3844" spans="1:17" x14ac:dyDescent="0.25">
      <c r="A3844">
        <v>1</v>
      </c>
      <c r="B3844" t="s">
        <v>43</v>
      </c>
      <c r="C3844" t="s">
        <v>37</v>
      </c>
      <c r="D3844" t="s">
        <v>59</v>
      </c>
      <c r="E3844" t="s">
        <v>30</v>
      </c>
      <c r="F3844" t="s">
        <v>26</v>
      </c>
      <c r="H3844" t="s">
        <v>27</v>
      </c>
      <c r="I3844">
        <v>2</v>
      </c>
      <c r="J3844">
        <v>1</v>
      </c>
      <c r="K3844">
        <v>3</v>
      </c>
      <c r="M3844" t="s">
        <v>24</v>
      </c>
    </row>
    <row r="3845" spans="1:17" x14ac:dyDescent="0.25">
      <c r="A3845">
        <v>1</v>
      </c>
      <c r="B3845" t="s">
        <v>43</v>
      </c>
      <c r="C3845" t="s">
        <v>37</v>
      </c>
      <c r="D3845" t="s">
        <v>59</v>
      </c>
      <c r="E3845" t="s">
        <v>20</v>
      </c>
      <c r="F3845" t="s">
        <v>74</v>
      </c>
      <c r="J3845">
        <v>0.25</v>
      </c>
      <c r="K3845">
        <v>0.33</v>
      </c>
      <c r="M3845" t="s">
        <v>75</v>
      </c>
      <c r="N3845" t="s">
        <v>24</v>
      </c>
      <c r="O3845" t="s">
        <v>21</v>
      </c>
    </row>
    <row r="3846" spans="1:17" x14ac:dyDescent="0.25">
      <c r="A3846">
        <v>1</v>
      </c>
      <c r="B3846" t="s">
        <v>43</v>
      </c>
      <c r="C3846" t="s">
        <v>37</v>
      </c>
      <c r="D3846" t="s">
        <v>59</v>
      </c>
      <c r="E3846" t="s">
        <v>18</v>
      </c>
      <c r="F3846" t="s">
        <v>31</v>
      </c>
      <c r="G3846">
        <v>24</v>
      </c>
      <c r="M3846" t="s">
        <v>21</v>
      </c>
    </row>
    <row r="3847" spans="1:17" x14ac:dyDescent="0.25">
      <c r="A3847">
        <v>1</v>
      </c>
      <c r="B3847" t="s">
        <v>43</v>
      </c>
      <c r="C3847" t="s">
        <v>38</v>
      </c>
      <c r="D3847" t="s">
        <v>59</v>
      </c>
      <c r="E3847" t="s">
        <v>18</v>
      </c>
      <c r="F3847" t="s">
        <v>26</v>
      </c>
      <c r="H3847" t="s">
        <v>19</v>
      </c>
      <c r="J3847">
        <v>8</v>
      </c>
      <c r="K3847">
        <v>10</v>
      </c>
      <c r="M3847" t="s">
        <v>21</v>
      </c>
    </row>
    <row r="3848" spans="1:17" x14ac:dyDescent="0.25">
      <c r="A3848">
        <v>1</v>
      </c>
      <c r="B3848" t="s">
        <v>43</v>
      </c>
      <c r="C3848" t="s">
        <v>38</v>
      </c>
      <c r="D3848" t="s">
        <v>59</v>
      </c>
      <c r="E3848" t="s">
        <v>20</v>
      </c>
      <c r="F3848" t="s">
        <v>74</v>
      </c>
      <c r="J3848">
        <v>0.25</v>
      </c>
      <c r="K3848">
        <v>0.33</v>
      </c>
      <c r="M3848" t="s">
        <v>75</v>
      </c>
      <c r="N3848" t="s">
        <v>21</v>
      </c>
      <c r="O3848" t="s">
        <v>29</v>
      </c>
      <c r="P3848">
        <v>2500</v>
      </c>
      <c r="Q3848" t="str">
        <f>VLOOKUP(A3848&amp;C3848&amp;D3848,Sheet2!$A$1:$AX$1496,23,FALSE)</f>
        <v>LocationType.BarRestaurant:0;LocationType.Park:0.2;LocationType.Recreation:0;LocationType.Accommodation:0.8;</v>
      </c>
    </row>
    <row r="3849" spans="1:17" x14ac:dyDescent="0.25">
      <c r="A3849">
        <v>1</v>
      </c>
      <c r="B3849" t="s">
        <v>43</v>
      </c>
      <c r="C3849" t="s">
        <v>38</v>
      </c>
      <c r="D3849" t="s">
        <v>59</v>
      </c>
      <c r="E3849" t="s">
        <v>30</v>
      </c>
      <c r="F3849" t="s">
        <v>26</v>
      </c>
      <c r="H3849" t="s">
        <v>27</v>
      </c>
      <c r="I3849">
        <v>3.5</v>
      </c>
      <c r="J3849">
        <v>3</v>
      </c>
      <c r="K3849">
        <v>4</v>
      </c>
      <c r="M3849" t="s">
        <v>24</v>
      </c>
    </row>
    <row r="3850" spans="1:17" x14ac:dyDescent="0.25">
      <c r="A3850">
        <v>1</v>
      </c>
      <c r="B3850" t="s">
        <v>43</v>
      </c>
      <c r="C3850" t="s">
        <v>38</v>
      </c>
      <c r="D3850" t="s">
        <v>59</v>
      </c>
      <c r="E3850" t="s">
        <v>20</v>
      </c>
      <c r="F3850" t="s">
        <v>74</v>
      </c>
      <c r="J3850">
        <v>0.25</v>
      </c>
      <c r="K3850">
        <v>0.33</v>
      </c>
      <c r="M3850" t="s">
        <v>75</v>
      </c>
      <c r="N3850" t="s">
        <v>24</v>
      </c>
      <c r="O3850" t="s">
        <v>21</v>
      </c>
    </row>
    <row r="3851" spans="1:17" x14ac:dyDescent="0.25">
      <c r="A3851">
        <v>1</v>
      </c>
      <c r="B3851" t="s">
        <v>43</v>
      </c>
      <c r="C3851" t="s">
        <v>38</v>
      </c>
      <c r="D3851" t="s">
        <v>59</v>
      </c>
      <c r="E3851" t="s">
        <v>28</v>
      </c>
      <c r="F3851" t="s">
        <v>26</v>
      </c>
      <c r="H3851" t="s">
        <v>27</v>
      </c>
      <c r="I3851">
        <v>1</v>
      </c>
      <c r="J3851">
        <v>0.5</v>
      </c>
      <c r="K3851">
        <v>2</v>
      </c>
      <c r="M3851" t="s">
        <v>21</v>
      </c>
    </row>
    <row r="3852" spans="1:17" x14ac:dyDescent="0.25">
      <c r="A3852">
        <v>1</v>
      </c>
      <c r="B3852" t="s">
        <v>43</v>
      </c>
      <c r="C3852" t="s">
        <v>38</v>
      </c>
      <c r="D3852" t="s">
        <v>59</v>
      </c>
      <c r="E3852" t="s">
        <v>18</v>
      </c>
      <c r="F3852" t="s">
        <v>31</v>
      </c>
      <c r="G3852">
        <v>24</v>
      </c>
      <c r="M3852" t="s">
        <v>21</v>
      </c>
    </row>
    <row r="3853" spans="1:17" x14ac:dyDescent="0.25">
      <c r="A3853">
        <v>1</v>
      </c>
      <c r="B3853" t="s">
        <v>43</v>
      </c>
      <c r="C3853" t="s">
        <v>38</v>
      </c>
      <c r="D3853" t="s">
        <v>55</v>
      </c>
      <c r="E3853" t="s">
        <v>18</v>
      </c>
      <c r="F3853" t="s">
        <v>26</v>
      </c>
      <c r="H3853" t="s">
        <v>19</v>
      </c>
      <c r="J3853">
        <v>12</v>
      </c>
      <c r="K3853">
        <v>14</v>
      </c>
      <c r="M3853" t="s">
        <v>21</v>
      </c>
    </row>
    <row r="3854" spans="1:17" x14ac:dyDescent="0.25">
      <c r="A3854">
        <v>1</v>
      </c>
      <c r="B3854" t="s">
        <v>43</v>
      </c>
      <c r="C3854" t="s">
        <v>38</v>
      </c>
      <c r="D3854" t="s">
        <v>55</v>
      </c>
      <c r="E3854" t="s">
        <v>20</v>
      </c>
      <c r="F3854" t="s">
        <v>74</v>
      </c>
      <c r="J3854">
        <v>0.25</v>
      </c>
      <c r="K3854">
        <v>0.33</v>
      </c>
      <c r="M3854" t="s">
        <v>75</v>
      </c>
      <c r="N3854" t="s">
        <v>21</v>
      </c>
      <c r="O3854" t="s">
        <v>62</v>
      </c>
      <c r="Q3854" t="str">
        <f>VLOOKUP(A3854&amp;C3854&amp;D3854,Sheet2!$A$1:$AX$1496,11,FALSE)</f>
        <v>LocationType.Retail: 0.15;LocationType.Supermarket: 0.15;LocationType.FoodBeverage: 0.075;LocationType.Mall: 0.1;LocationType.Pharmacy: 0;LocationType.Accommodation: 0.525;</v>
      </c>
    </row>
    <row r="3855" spans="1:17" x14ac:dyDescent="0.25">
      <c r="A3855">
        <v>1</v>
      </c>
      <c r="B3855" t="s">
        <v>43</v>
      </c>
      <c r="C3855" t="s">
        <v>38</v>
      </c>
      <c r="D3855" t="s">
        <v>55</v>
      </c>
      <c r="E3855" t="s">
        <v>25</v>
      </c>
      <c r="F3855" t="s">
        <v>26</v>
      </c>
      <c r="H3855" t="s">
        <v>27</v>
      </c>
      <c r="I3855">
        <v>0.75</v>
      </c>
      <c r="J3855">
        <v>0.5</v>
      </c>
      <c r="K3855">
        <v>1</v>
      </c>
      <c r="M3855" t="s">
        <v>24</v>
      </c>
    </row>
    <row r="3856" spans="1:17" x14ac:dyDescent="0.25">
      <c r="A3856">
        <v>1</v>
      </c>
      <c r="B3856" t="s">
        <v>43</v>
      </c>
      <c r="C3856" t="s">
        <v>38</v>
      </c>
      <c r="D3856" t="s">
        <v>55</v>
      </c>
      <c r="E3856" t="s">
        <v>20</v>
      </c>
      <c r="F3856" t="s">
        <v>74</v>
      </c>
      <c r="J3856">
        <v>0.25</v>
      </c>
      <c r="K3856">
        <v>0.33</v>
      </c>
      <c r="M3856" t="s">
        <v>75</v>
      </c>
      <c r="N3856" t="s">
        <v>24</v>
      </c>
      <c r="O3856" t="s">
        <v>21</v>
      </c>
      <c r="P3856">
        <v>1000</v>
      </c>
    </row>
    <row r="3857" spans="1:17" x14ac:dyDescent="0.25">
      <c r="A3857">
        <v>1</v>
      </c>
      <c r="B3857" t="s">
        <v>43</v>
      </c>
      <c r="C3857" t="s">
        <v>38</v>
      </c>
      <c r="D3857" t="s">
        <v>55</v>
      </c>
      <c r="E3857" t="s">
        <v>18</v>
      </c>
      <c r="F3857" t="s">
        <v>26</v>
      </c>
      <c r="H3857" t="s">
        <v>19</v>
      </c>
      <c r="J3857">
        <v>1</v>
      </c>
      <c r="K3857">
        <v>2</v>
      </c>
      <c r="M3857" t="s">
        <v>21</v>
      </c>
    </row>
    <row r="3858" spans="1:17" x14ac:dyDescent="0.25">
      <c r="A3858">
        <v>1</v>
      </c>
      <c r="B3858" t="s">
        <v>43</v>
      </c>
      <c r="C3858" t="s">
        <v>38</v>
      </c>
      <c r="D3858" t="s">
        <v>55</v>
      </c>
      <c r="E3858" t="s">
        <v>20</v>
      </c>
      <c r="F3858" t="s">
        <v>74</v>
      </c>
      <c r="J3858">
        <v>0.25</v>
      </c>
      <c r="K3858">
        <v>0.33</v>
      </c>
      <c r="M3858" t="s">
        <v>75</v>
      </c>
      <c r="N3858" t="s">
        <v>21</v>
      </c>
      <c r="O3858" t="s">
        <v>29</v>
      </c>
      <c r="P3858">
        <v>2500</v>
      </c>
      <c r="Q3858" t="str">
        <f>VLOOKUP(A3858&amp;C3858&amp;D3858,Sheet2!$A$1:$AX$1496,23,FALSE)</f>
        <v>LocationType.BarRestaurant:0;LocationType.Park:0.1;LocationType.Recreation:0;LocationType.Accommodation:0.9;</v>
      </c>
    </row>
    <row r="3859" spans="1:17" x14ac:dyDescent="0.25">
      <c r="A3859">
        <v>1</v>
      </c>
      <c r="B3859" t="s">
        <v>43</v>
      </c>
      <c r="C3859" t="s">
        <v>38</v>
      </c>
      <c r="D3859" t="s">
        <v>55</v>
      </c>
      <c r="E3859" t="s">
        <v>30</v>
      </c>
      <c r="F3859" t="s">
        <v>26</v>
      </c>
      <c r="H3859" t="s">
        <v>27</v>
      </c>
      <c r="I3859">
        <v>1.5</v>
      </c>
      <c r="J3859">
        <v>1</v>
      </c>
      <c r="K3859">
        <v>2</v>
      </c>
      <c r="M3859" t="s">
        <v>24</v>
      </c>
    </row>
    <row r="3860" spans="1:17" x14ac:dyDescent="0.25">
      <c r="A3860">
        <v>1</v>
      </c>
      <c r="B3860" t="s">
        <v>43</v>
      </c>
      <c r="C3860" t="s">
        <v>38</v>
      </c>
      <c r="D3860" t="s">
        <v>55</v>
      </c>
      <c r="E3860" t="s">
        <v>20</v>
      </c>
      <c r="F3860" t="s">
        <v>74</v>
      </c>
      <c r="J3860">
        <v>0.25</v>
      </c>
      <c r="K3860">
        <v>0.33</v>
      </c>
      <c r="M3860" t="s">
        <v>75</v>
      </c>
      <c r="N3860" t="s">
        <v>24</v>
      </c>
      <c r="O3860" t="s">
        <v>21</v>
      </c>
    </row>
    <row r="3861" spans="1:17" x14ac:dyDescent="0.25">
      <c r="A3861">
        <v>1</v>
      </c>
      <c r="B3861" t="s">
        <v>43</v>
      </c>
      <c r="C3861" t="s">
        <v>38</v>
      </c>
      <c r="D3861" t="s">
        <v>55</v>
      </c>
      <c r="E3861" t="s">
        <v>18</v>
      </c>
      <c r="F3861" t="s">
        <v>31</v>
      </c>
      <c r="G3861">
        <v>24</v>
      </c>
      <c r="M3861" t="s">
        <v>21</v>
      </c>
    </row>
    <row r="3862" spans="1:17" x14ac:dyDescent="0.25">
      <c r="A3862">
        <v>1</v>
      </c>
      <c r="B3862" t="s">
        <v>43</v>
      </c>
      <c r="C3862" t="s">
        <v>37</v>
      </c>
      <c r="D3862" t="s">
        <v>55</v>
      </c>
      <c r="E3862" t="s">
        <v>18</v>
      </c>
      <c r="F3862" t="s">
        <v>26</v>
      </c>
      <c r="H3862" t="s">
        <v>27</v>
      </c>
      <c r="I3862">
        <v>7.5</v>
      </c>
      <c r="J3862">
        <v>6</v>
      </c>
      <c r="K3862">
        <v>8</v>
      </c>
      <c r="M3862" t="s">
        <v>21</v>
      </c>
    </row>
    <row r="3863" spans="1:17" x14ac:dyDescent="0.25">
      <c r="A3863">
        <v>1</v>
      </c>
      <c r="B3863" t="s">
        <v>43</v>
      </c>
      <c r="C3863" t="s">
        <v>37</v>
      </c>
      <c r="D3863" t="s">
        <v>55</v>
      </c>
      <c r="E3863" t="s">
        <v>18</v>
      </c>
      <c r="F3863" t="s">
        <v>26</v>
      </c>
      <c r="H3863" t="s">
        <v>19</v>
      </c>
      <c r="J3863">
        <v>6</v>
      </c>
      <c r="K3863">
        <v>7.5</v>
      </c>
      <c r="M3863" t="s">
        <v>24</v>
      </c>
    </row>
    <row r="3864" spans="1:17" x14ac:dyDescent="0.25">
      <c r="A3864">
        <v>1</v>
      </c>
      <c r="B3864" t="s">
        <v>43</v>
      </c>
      <c r="C3864" t="s">
        <v>37</v>
      </c>
      <c r="D3864" t="s">
        <v>55</v>
      </c>
      <c r="E3864" t="s">
        <v>28</v>
      </c>
      <c r="F3864" t="s">
        <v>26</v>
      </c>
      <c r="H3864" t="s">
        <v>27</v>
      </c>
      <c r="I3864">
        <v>1.5</v>
      </c>
      <c r="J3864">
        <v>1</v>
      </c>
      <c r="K3864">
        <v>2</v>
      </c>
      <c r="M3864" t="s">
        <v>21</v>
      </c>
    </row>
    <row r="3865" spans="1:17" x14ac:dyDescent="0.25">
      <c r="A3865">
        <v>1</v>
      </c>
      <c r="B3865" t="s">
        <v>43</v>
      </c>
      <c r="C3865" t="s">
        <v>37</v>
      </c>
      <c r="D3865" t="s">
        <v>55</v>
      </c>
      <c r="E3865" t="s">
        <v>20</v>
      </c>
      <c r="F3865" t="s">
        <v>74</v>
      </c>
      <c r="J3865">
        <v>0.25</v>
      </c>
      <c r="K3865">
        <v>0.33</v>
      </c>
      <c r="M3865" t="s">
        <v>75</v>
      </c>
      <c r="N3865" t="s">
        <v>24</v>
      </c>
      <c r="O3865" t="s">
        <v>29</v>
      </c>
      <c r="P3865">
        <v>2500</v>
      </c>
      <c r="Q3865" t="str">
        <f>VLOOKUP(A3865&amp;C3865&amp;D3865,Sheet2!$A$1:$AX$1496,23,FALSE)</f>
        <v>LocationType.BarRestaurant:0;LocationType.Park:0.1;LocationType.Recreation:0;LocationType.Accommodation:0.9;</v>
      </c>
    </row>
    <row r="3866" spans="1:17" x14ac:dyDescent="0.25">
      <c r="A3866">
        <v>1</v>
      </c>
      <c r="B3866" t="s">
        <v>43</v>
      </c>
      <c r="C3866" t="s">
        <v>37</v>
      </c>
      <c r="D3866" t="s">
        <v>55</v>
      </c>
      <c r="E3866" t="s">
        <v>30</v>
      </c>
      <c r="F3866" t="s">
        <v>26</v>
      </c>
      <c r="H3866" t="s">
        <v>27</v>
      </c>
      <c r="I3866">
        <v>3</v>
      </c>
      <c r="J3866">
        <v>2</v>
      </c>
      <c r="K3866">
        <v>5</v>
      </c>
      <c r="M3866" t="s">
        <v>24</v>
      </c>
    </row>
    <row r="3867" spans="1:17" x14ac:dyDescent="0.25">
      <c r="A3867">
        <v>1</v>
      </c>
      <c r="B3867" t="s">
        <v>43</v>
      </c>
      <c r="C3867" t="s">
        <v>37</v>
      </c>
      <c r="D3867" t="s">
        <v>55</v>
      </c>
      <c r="E3867" t="s">
        <v>20</v>
      </c>
      <c r="F3867" t="s">
        <v>74</v>
      </c>
      <c r="J3867">
        <v>0.25</v>
      </c>
      <c r="K3867">
        <v>0.33</v>
      </c>
      <c r="M3867" t="s">
        <v>75</v>
      </c>
      <c r="N3867" t="s">
        <v>24</v>
      </c>
      <c r="O3867" t="s">
        <v>21</v>
      </c>
      <c r="P3867">
        <v>1000</v>
      </c>
    </row>
    <row r="3868" spans="1:17" x14ac:dyDescent="0.25">
      <c r="A3868">
        <v>1</v>
      </c>
      <c r="B3868" t="s">
        <v>43</v>
      </c>
      <c r="C3868" t="s">
        <v>37</v>
      </c>
      <c r="D3868" t="s">
        <v>55</v>
      </c>
      <c r="E3868" t="s">
        <v>18</v>
      </c>
      <c r="F3868" t="s">
        <v>31</v>
      </c>
      <c r="G3868">
        <v>24</v>
      </c>
      <c r="M3868" t="s">
        <v>21</v>
      </c>
    </row>
    <row r="3869" spans="1:17" x14ac:dyDescent="0.25">
      <c r="A3869">
        <v>1</v>
      </c>
      <c r="B3869" t="s">
        <v>43</v>
      </c>
      <c r="C3869" t="s">
        <v>38</v>
      </c>
      <c r="D3869" t="s">
        <v>53</v>
      </c>
      <c r="E3869" t="s">
        <v>18</v>
      </c>
      <c r="F3869" t="s">
        <v>26</v>
      </c>
      <c r="H3869" t="s">
        <v>19</v>
      </c>
      <c r="J3869">
        <v>8</v>
      </c>
      <c r="K3869">
        <v>11</v>
      </c>
      <c r="M3869" t="s">
        <v>21</v>
      </c>
    </row>
    <row r="3870" spans="1:17" x14ac:dyDescent="0.25">
      <c r="A3870">
        <v>1</v>
      </c>
      <c r="B3870" t="s">
        <v>43</v>
      </c>
      <c r="C3870" t="s">
        <v>38</v>
      </c>
      <c r="D3870" t="s">
        <v>53</v>
      </c>
      <c r="E3870" t="s">
        <v>20</v>
      </c>
      <c r="F3870" t="s">
        <v>74</v>
      </c>
      <c r="J3870">
        <v>0.25</v>
      </c>
      <c r="K3870">
        <v>0.33</v>
      </c>
      <c r="M3870" t="s">
        <v>75</v>
      </c>
      <c r="N3870" t="s">
        <v>21</v>
      </c>
      <c r="O3870" t="s">
        <v>62</v>
      </c>
      <c r="Q3870" t="str">
        <f>VLOOKUP(A3870&amp;C3870&amp;D3870,Sheet2!$A$1:$AX$1496,11,FALSE)</f>
        <v>LocationType.Retail: 0.075;LocationType.Supermarket: 0.2;LocationType.FoodBeverage: 0.05;LocationType.Mall: 0.125;LocationType.Pharmacy: 0;LocationType.Accommodation: 0.55;</v>
      </c>
    </row>
    <row r="3871" spans="1:17" x14ac:dyDescent="0.25">
      <c r="A3871">
        <v>1</v>
      </c>
      <c r="B3871" t="s">
        <v>43</v>
      </c>
      <c r="C3871" t="s">
        <v>38</v>
      </c>
      <c r="D3871" t="s">
        <v>53</v>
      </c>
      <c r="E3871" t="s">
        <v>25</v>
      </c>
      <c r="F3871" t="s">
        <v>26</v>
      </c>
      <c r="H3871" t="s">
        <v>27</v>
      </c>
      <c r="I3871">
        <v>0.75</v>
      </c>
      <c r="J3871">
        <v>0.5</v>
      </c>
      <c r="K3871">
        <v>1</v>
      </c>
      <c r="M3871" t="s">
        <v>24</v>
      </c>
    </row>
    <row r="3872" spans="1:17" x14ac:dyDescent="0.25">
      <c r="A3872">
        <v>1</v>
      </c>
      <c r="B3872" t="s">
        <v>43</v>
      </c>
      <c r="C3872" t="s">
        <v>38</v>
      </c>
      <c r="D3872" t="s">
        <v>53</v>
      </c>
      <c r="E3872" t="s">
        <v>20</v>
      </c>
      <c r="F3872" t="s">
        <v>74</v>
      </c>
      <c r="J3872">
        <v>0.25</v>
      </c>
      <c r="K3872">
        <v>0.33</v>
      </c>
      <c r="M3872" t="s">
        <v>75</v>
      </c>
      <c r="N3872" t="s">
        <v>24</v>
      </c>
      <c r="O3872" t="s">
        <v>21</v>
      </c>
    </row>
    <row r="3873" spans="1:17" x14ac:dyDescent="0.25">
      <c r="A3873">
        <v>1</v>
      </c>
      <c r="B3873" t="s">
        <v>43</v>
      </c>
      <c r="C3873" t="s">
        <v>38</v>
      </c>
      <c r="D3873" t="s">
        <v>53</v>
      </c>
      <c r="E3873" t="s">
        <v>28</v>
      </c>
      <c r="F3873" t="s">
        <v>26</v>
      </c>
      <c r="H3873" t="s">
        <v>27</v>
      </c>
      <c r="I3873">
        <v>1</v>
      </c>
      <c r="J3873">
        <v>0.5</v>
      </c>
      <c r="K3873">
        <v>2</v>
      </c>
      <c r="M3873" t="s">
        <v>21</v>
      </c>
    </row>
    <row r="3874" spans="1:17" x14ac:dyDescent="0.25">
      <c r="A3874">
        <v>1</v>
      </c>
      <c r="B3874" t="s">
        <v>43</v>
      </c>
      <c r="C3874" t="s">
        <v>38</v>
      </c>
      <c r="D3874" t="s">
        <v>53</v>
      </c>
      <c r="E3874" t="s">
        <v>18</v>
      </c>
      <c r="F3874" t="s">
        <v>31</v>
      </c>
      <c r="G3874">
        <v>24</v>
      </c>
      <c r="M3874" t="s">
        <v>21</v>
      </c>
    </row>
    <row r="3875" spans="1:17" x14ac:dyDescent="0.25">
      <c r="A3875">
        <v>1</v>
      </c>
      <c r="B3875" t="s">
        <v>43</v>
      </c>
      <c r="C3875" t="s">
        <v>37</v>
      </c>
      <c r="D3875" t="s">
        <v>53</v>
      </c>
      <c r="E3875" t="s">
        <v>18</v>
      </c>
      <c r="F3875" t="s">
        <v>26</v>
      </c>
      <c r="H3875" t="s">
        <v>27</v>
      </c>
      <c r="I3875">
        <v>6.5</v>
      </c>
      <c r="J3875">
        <v>6</v>
      </c>
      <c r="K3875">
        <v>7</v>
      </c>
      <c r="M3875" t="s">
        <v>21</v>
      </c>
    </row>
    <row r="3876" spans="1:17" x14ac:dyDescent="0.25">
      <c r="A3876">
        <v>1</v>
      </c>
      <c r="B3876" t="s">
        <v>43</v>
      </c>
      <c r="C3876" t="s">
        <v>37</v>
      </c>
      <c r="D3876" t="s">
        <v>53</v>
      </c>
      <c r="E3876" t="s">
        <v>18</v>
      </c>
      <c r="F3876" t="s">
        <v>26</v>
      </c>
      <c r="H3876" t="s">
        <v>19</v>
      </c>
      <c r="J3876">
        <v>3</v>
      </c>
      <c r="K3876">
        <v>3.5</v>
      </c>
      <c r="M3876" t="s">
        <v>32</v>
      </c>
    </row>
    <row r="3877" spans="1:17" x14ac:dyDescent="0.25">
      <c r="A3877">
        <v>1</v>
      </c>
      <c r="B3877" t="s">
        <v>43</v>
      </c>
      <c r="C3877" t="s">
        <v>37</v>
      </c>
      <c r="D3877" t="s">
        <v>53</v>
      </c>
      <c r="E3877" t="s">
        <v>18</v>
      </c>
      <c r="F3877" t="s">
        <v>26</v>
      </c>
      <c r="H3877" t="s">
        <v>27</v>
      </c>
      <c r="I3877">
        <v>2.5</v>
      </c>
      <c r="J3877">
        <v>2</v>
      </c>
      <c r="K3877">
        <v>3</v>
      </c>
      <c r="M3877" t="s">
        <v>32</v>
      </c>
    </row>
    <row r="3878" spans="1:17" x14ac:dyDescent="0.25">
      <c r="A3878">
        <v>1</v>
      </c>
      <c r="B3878" t="s">
        <v>43</v>
      </c>
      <c r="C3878" t="s">
        <v>37</v>
      </c>
      <c r="D3878" t="s">
        <v>53</v>
      </c>
      <c r="E3878" t="s">
        <v>28</v>
      </c>
      <c r="F3878" t="s">
        <v>26</v>
      </c>
      <c r="H3878" t="s">
        <v>27</v>
      </c>
      <c r="I3878">
        <v>0.5</v>
      </c>
      <c r="J3878">
        <v>0.33</v>
      </c>
      <c r="K3878">
        <v>0.75</v>
      </c>
      <c r="M3878" t="s">
        <v>21</v>
      </c>
    </row>
    <row r="3879" spans="1:17" x14ac:dyDescent="0.25">
      <c r="A3879">
        <v>1</v>
      </c>
      <c r="B3879" t="s">
        <v>43</v>
      </c>
      <c r="C3879" t="s">
        <v>37</v>
      </c>
      <c r="D3879" t="s">
        <v>53</v>
      </c>
      <c r="E3879" t="s">
        <v>20</v>
      </c>
      <c r="F3879" t="s">
        <v>74</v>
      </c>
      <c r="J3879">
        <v>0.25</v>
      </c>
      <c r="K3879">
        <v>0.33</v>
      </c>
      <c r="M3879" t="s">
        <v>75</v>
      </c>
      <c r="N3879" t="s">
        <v>24</v>
      </c>
      <c r="O3879" t="s">
        <v>29</v>
      </c>
      <c r="P3879">
        <v>2500</v>
      </c>
      <c r="Q3879" t="str">
        <f>VLOOKUP(A3879&amp;C3879&amp;D3879,Sheet2!$A$1:$AX$1496,23,FALSE)</f>
        <v>LocationType.BarRestaurant:0;LocationType.Park:0.1;LocationType.Recreation:0;LocationType.Accommodation:0.9;</v>
      </c>
    </row>
    <row r="3880" spans="1:17" x14ac:dyDescent="0.25">
      <c r="A3880">
        <v>1</v>
      </c>
      <c r="B3880" t="s">
        <v>43</v>
      </c>
      <c r="C3880" t="s">
        <v>37</v>
      </c>
      <c r="D3880" t="s">
        <v>53</v>
      </c>
      <c r="E3880" t="s">
        <v>30</v>
      </c>
      <c r="F3880" t="s">
        <v>26</v>
      </c>
      <c r="H3880" t="s">
        <v>27</v>
      </c>
      <c r="I3880">
        <v>3.5</v>
      </c>
      <c r="J3880">
        <v>3</v>
      </c>
      <c r="K3880">
        <v>5</v>
      </c>
      <c r="M3880" t="s">
        <v>24</v>
      </c>
    </row>
    <row r="3881" spans="1:17" x14ac:dyDescent="0.25">
      <c r="A3881">
        <v>1</v>
      </c>
      <c r="B3881" t="s">
        <v>43</v>
      </c>
      <c r="C3881" t="s">
        <v>37</v>
      </c>
      <c r="D3881" t="s">
        <v>53</v>
      </c>
      <c r="E3881" t="s">
        <v>20</v>
      </c>
      <c r="F3881" t="s">
        <v>74</v>
      </c>
      <c r="J3881">
        <v>0.25</v>
      </c>
      <c r="K3881">
        <v>0.33</v>
      </c>
      <c r="M3881" t="s">
        <v>75</v>
      </c>
      <c r="N3881" t="s">
        <v>24</v>
      </c>
      <c r="O3881" t="s">
        <v>21</v>
      </c>
    </row>
    <row r="3882" spans="1:17" x14ac:dyDescent="0.25">
      <c r="A3882">
        <v>1</v>
      </c>
      <c r="B3882" t="s">
        <v>43</v>
      </c>
      <c r="C3882" t="s">
        <v>37</v>
      </c>
      <c r="D3882" t="s">
        <v>53</v>
      </c>
      <c r="E3882" t="s">
        <v>18</v>
      </c>
      <c r="F3882" t="s">
        <v>31</v>
      </c>
      <c r="G3882">
        <v>24</v>
      </c>
      <c r="M3882" t="s">
        <v>21</v>
      </c>
    </row>
    <row r="3883" spans="1:17" x14ac:dyDescent="0.25">
      <c r="A3883">
        <v>1</v>
      </c>
      <c r="B3883" t="s">
        <v>43</v>
      </c>
      <c r="C3883" t="s">
        <v>38</v>
      </c>
      <c r="D3883" t="s">
        <v>56</v>
      </c>
      <c r="E3883" t="s">
        <v>18</v>
      </c>
      <c r="F3883" t="s">
        <v>26</v>
      </c>
      <c r="H3883" t="s">
        <v>19</v>
      </c>
      <c r="J3883">
        <v>8</v>
      </c>
      <c r="K3883">
        <v>14</v>
      </c>
      <c r="M3883" t="s">
        <v>21</v>
      </c>
    </row>
    <row r="3884" spans="1:17" x14ac:dyDescent="0.25">
      <c r="A3884">
        <v>1</v>
      </c>
      <c r="B3884" t="s">
        <v>43</v>
      </c>
      <c r="C3884" t="s">
        <v>38</v>
      </c>
      <c r="D3884" t="s">
        <v>56</v>
      </c>
      <c r="E3884" t="s">
        <v>28</v>
      </c>
      <c r="F3884" t="s">
        <v>26</v>
      </c>
      <c r="H3884" t="s">
        <v>27</v>
      </c>
      <c r="I3884">
        <v>1</v>
      </c>
      <c r="J3884">
        <v>0.5</v>
      </c>
      <c r="K3884">
        <v>2</v>
      </c>
      <c r="M3884" t="s">
        <v>21</v>
      </c>
    </row>
    <row r="3885" spans="1:17" x14ac:dyDescent="0.25">
      <c r="A3885">
        <v>1</v>
      </c>
      <c r="B3885" t="s">
        <v>43</v>
      </c>
      <c r="C3885" t="s">
        <v>38</v>
      </c>
      <c r="D3885" t="s">
        <v>56</v>
      </c>
      <c r="E3885" t="s">
        <v>18</v>
      </c>
      <c r="F3885" t="s">
        <v>31</v>
      </c>
      <c r="G3885">
        <v>24</v>
      </c>
      <c r="M3885" t="s">
        <v>21</v>
      </c>
    </row>
    <row r="3886" spans="1:17" x14ac:dyDescent="0.25">
      <c r="A3886">
        <v>1</v>
      </c>
      <c r="B3886" t="s">
        <v>43</v>
      </c>
      <c r="C3886" t="s">
        <v>37</v>
      </c>
      <c r="D3886" t="s">
        <v>56</v>
      </c>
      <c r="E3886" t="s">
        <v>18</v>
      </c>
      <c r="F3886" t="s">
        <v>26</v>
      </c>
      <c r="H3886" t="s">
        <v>27</v>
      </c>
      <c r="I3886">
        <v>7.5</v>
      </c>
      <c r="J3886">
        <v>6</v>
      </c>
      <c r="K3886">
        <v>8</v>
      </c>
      <c r="M3886" t="s">
        <v>21</v>
      </c>
    </row>
    <row r="3887" spans="1:17" x14ac:dyDescent="0.25">
      <c r="A3887">
        <v>1</v>
      </c>
      <c r="B3887" t="s">
        <v>43</v>
      </c>
      <c r="C3887" t="s">
        <v>37</v>
      </c>
      <c r="D3887" t="s">
        <v>56</v>
      </c>
      <c r="E3887" t="s">
        <v>18</v>
      </c>
      <c r="F3887" t="s">
        <v>26</v>
      </c>
      <c r="H3887" t="s">
        <v>19</v>
      </c>
      <c r="J3887">
        <v>6</v>
      </c>
      <c r="K3887">
        <v>8</v>
      </c>
      <c r="M3887" t="s">
        <v>24</v>
      </c>
    </row>
    <row r="3888" spans="1:17" x14ac:dyDescent="0.25">
      <c r="A3888">
        <v>1</v>
      </c>
      <c r="B3888" t="s">
        <v>43</v>
      </c>
      <c r="C3888" t="s">
        <v>37</v>
      </c>
      <c r="D3888" t="s">
        <v>56</v>
      </c>
      <c r="E3888" t="s">
        <v>30</v>
      </c>
      <c r="F3888" t="s">
        <v>26</v>
      </c>
      <c r="H3888" t="s">
        <v>19</v>
      </c>
      <c r="J3888">
        <v>4</v>
      </c>
      <c r="K3888">
        <v>5.5</v>
      </c>
      <c r="M3888" t="s">
        <v>24</v>
      </c>
    </row>
    <row r="3889" spans="1:17" x14ac:dyDescent="0.25">
      <c r="A3889">
        <v>1</v>
      </c>
      <c r="B3889" t="s">
        <v>43</v>
      </c>
      <c r="C3889" t="s">
        <v>37</v>
      </c>
      <c r="D3889" t="s">
        <v>56</v>
      </c>
      <c r="E3889" t="s">
        <v>20</v>
      </c>
      <c r="F3889" t="s">
        <v>74</v>
      </c>
      <c r="J3889">
        <v>0.25</v>
      </c>
      <c r="K3889">
        <v>0.33</v>
      </c>
      <c r="M3889" t="s">
        <v>75</v>
      </c>
      <c r="N3889" t="s">
        <v>24</v>
      </c>
      <c r="O3889" t="s">
        <v>21</v>
      </c>
      <c r="P3889">
        <v>1000</v>
      </c>
    </row>
    <row r="3890" spans="1:17" x14ac:dyDescent="0.25">
      <c r="A3890">
        <v>1</v>
      </c>
      <c r="B3890" t="s">
        <v>43</v>
      </c>
      <c r="C3890" t="s">
        <v>37</v>
      </c>
      <c r="D3890" t="s">
        <v>56</v>
      </c>
      <c r="E3890" t="s">
        <v>28</v>
      </c>
      <c r="F3890" t="s">
        <v>26</v>
      </c>
      <c r="H3890" t="s">
        <v>27</v>
      </c>
      <c r="I3890">
        <v>0.75</v>
      </c>
      <c r="J3890">
        <v>0.5</v>
      </c>
      <c r="K3890">
        <v>1</v>
      </c>
      <c r="M3890" t="s">
        <v>21</v>
      </c>
    </row>
    <row r="3891" spans="1:17" x14ac:dyDescent="0.25">
      <c r="A3891">
        <v>1</v>
      </c>
      <c r="B3891" t="s">
        <v>43</v>
      </c>
      <c r="C3891" t="s">
        <v>37</v>
      </c>
      <c r="D3891" t="s">
        <v>56</v>
      </c>
      <c r="E3891" t="s">
        <v>20</v>
      </c>
      <c r="F3891" t="s">
        <v>74</v>
      </c>
      <c r="J3891">
        <v>0.25</v>
      </c>
      <c r="K3891">
        <v>0.33</v>
      </c>
      <c r="M3891" t="s">
        <v>75</v>
      </c>
      <c r="N3891" t="s">
        <v>24</v>
      </c>
      <c r="O3891" t="s">
        <v>21</v>
      </c>
    </row>
    <row r="3892" spans="1:17" x14ac:dyDescent="0.25">
      <c r="A3892">
        <v>1</v>
      </c>
      <c r="B3892" t="s">
        <v>43</v>
      </c>
      <c r="C3892" t="s">
        <v>37</v>
      </c>
      <c r="D3892" t="s">
        <v>56</v>
      </c>
      <c r="E3892" t="s">
        <v>18</v>
      </c>
      <c r="F3892" t="s">
        <v>31</v>
      </c>
      <c r="G3892">
        <v>24</v>
      </c>
      <c r="M3892" t="s">
        <v>21</v>
      </c>
    </row>
    <row r="3893" spans="1:17" x14ac:dyDescent="0.25">
      <c r="A3893">
        <v>1</v>
      </c>
      <c r="B3893" t="s">
        <v>43</v>
      </c>
      <c r="C3893" t="s">
        <v>37</v>
      </c>
      <c r="D3893" t="s">
        <v>52</v>
      </c>
      <c r="E3893" t="s">
        <v>18</v>
      </c>
      <c r="F3893" t="s">
        <v>26</v>
      </c>
      <c r="H3893" t="s">
        <v>19</v>
      </c>
      <c r="J3893">
        <v>8</v>
      </c>
      <c r="K3893">
        <v>9</v>
      </c>
      <c r="M3893" t="s">
        <v>21</v>
      </c>
    </row>
    <row r="3894" spans="1:17" x14ac:dyDescent="0.25">
      <c r="A3894">
        <v>1</v>
      </c>
      <c r="B3894" t="s">
        <v>43</v>
      </c>
      <c r="C3894" t="s">
        <v>37</v>
      </c>
      <c r="D3894" t="s">
        <v>52</v>
      </c>
      <c r="E3894" t="s">
        <v>28</v>
      </c>
      <c r="F3894" t="s">
        <v>26</v>
      </c>
      <c r="H3894" t="s">
        <v>27</v>
      </c>
      <c r="I3894">
        <v>1</v>
      </c>
      <c r="J3894">
        <v>0.5</v>
      </c>
      <c r="K3894">
        <v>2</v>
      </c>
      <c r="M3894" t="s">
        <v>21</v>
      </c>
    </row>
    <row r="3895" spans="1:17" x14ac:dyDescent="0.25">
      <c r="A3895">
        <v>1</v>
      </c>
      <c r="B3895" t="s">
        <v>43</v>
      </c>
      <c r="C3895" t="s">
        <v>37</v>
      </c>
      <c r="D3895" t="s">
        <v>52</v>
      </c>
      <c r="E3895" t="s">
        <v>20</v>
      </c>
      <c r="F3895" t="s">
        <v>74</v>
      </c>
      <c r="J3895">
        <v>0.25</v>
      </c>
      <c r="K3895">
        <v>0.33</v>
      </c>
      <c r="M3895" t="s">
        <v>75</v>
      </c>
      <c r="N3895" t="s">
        <v>24</v>
      </c>
      <c r="O3895" t="s">
        <v>29</v>
      </c>
      <c r="P3895">
        <v>2500</v>
      </c>
      <c r="Q3895" t="str">
        <f>VLOOKUP(A3895&amp;C3895&amp;D3895,Sheet2!$A$1:$AX$1496,23,FALSE)</f>
        <v>LocationType.BarRestaurant:0;LocationType.Park:0.1;LocationType.Recreation:0;LocationType.Accommodation:0.9;</v>
      </c>
    </row>
    <row r="3896" spans="1:17" x14ac:dyDescent="0.25">
      <c r="A3896">
        <v>1</v>
      </c>
      <c r="B3896" t="s">
        <v>43</v>
      </c>
      <c r="C3896" t="s">
        <v>37</v>
      </c>
      <c r="D3896" t="s">
        <v>52</v>
      </c>
      <c r="E3896" t="s">
        <v>30</v>
      </c>
      <c r="F3896" t="s">
        <v>26</v>
      </c>
      <c r="H3896" t="s">
        <v>27</v>
      </c>
      <c r="I3896">
        <v>3.5</v>
      </c>
      <c r="J3896">
        <v>3</v>
      </c>
      <c r="K3896">
        <v>5</v>
      </c>
      <c r="M3896" t="s">
        <v>24</v>
      </c>
    </row>
    <row r="3897" spans="1:17" x14ac:dyDescent="0.25">
      <c r="A3897">
        <v>1</v>
      </c>
      <c r="B3897" t="s">
        <v>43</v>
      </c>
      <c r="C3897" t="s">
        <v>37</v>
      </c>
      <c r="D3897" t="s">
        <v>52</v>
      </c>
      <c r="E3897" t="s">
        <v>20</v>
      </c>
      <c r="F3897" t="s">
        <v>74</v>
      </c>
      <c r="J3897">
        <v>0.25</v>
      </c>
      <c r="K3897">
        <v>0.33</v>
      </c>
      <c r="M3897" t="s">
        <v>75</v>
      </c>
      <c r="N3897" t="s">
        <v>24</v>
      </c>
      <c r="O3897" t="s">
        <v>21</v>
      </c>
    </row>
    <row r="3898" spans="1:17" x14ac:dyDescent="0.25">
      <c r="A3898">
        <v>1</v>
      </c>
      <c r="B3898" t="s">
        <v>43</v>
      </c>
      <c r="C3898" t="s">
        <v>37</v>
      </c>
      <c r="D3898" t="s">
        <v>52</v>
      </c>
      <c r="E3898" t="s">
        <v>18</v>
      </c>
      <c r="F3898" t="s">
        <v>31</v>
      </c>
      <c r="G3898">
        <v>24</v>
      </c>
      <c r="M3898" t="s">
        <v>21</v>
      </c>
    </row>
    <row r="3899" spans="1:17" x14ac:dyDescent="0.25">
      <c r="A3899">
        <v>1</v>
      </c>
      <c r="B3899" t="s">
        <v>43</v>
      </c>
      <c r="C3899" t="s">
        <v>36</v>
      </c>
      <c r="D3899" t="s">
        <v>52</v>
      </c>
      <c r="E3899" t="s">
        <v>18</v>
      </c>
      <c r="F3899" t="s">
        <v>26</v>
      </c>
      <c r="H3899" t="s">
        <v>19</v>
      </c>
      <c r="J3899">
        <v>8</v>
      </c>
      <c r="K3899">
        <v>11</v>
      </c>
      <c r="M3899" t="s">
        <v>21</v>
      </c>
    </row>
    <row r="3900" spans="1:17" x14ac:dyDescent="0.25">
      <c r="A3900">
        <v>1</v>
      </c>
      <c r="B3900" t="s">
        <v>43</v>
      </c>
      <c r="C3900" t="s">
        <v>36</v>
      </c>
      <c r="D3900" t="s">
        <v>52</v>
      </c>
      <c r="E3900" t="s">
        <v>20</v>
      </c>
      <c r="F3900" t="s">
        <v>74</v>
      </c>
      <c r="J3900">
        <v>0.25</v>
      </c>
      <c r="K3900">
        <v>0.33</v>
      </c>
      <c r="M3900" t="s">
        <v>75</v>
      </c>
      <c r="N3900" t="s">
        <v>21</v>
      </c>
      <c r="O3900" t="s">
        <v>62</v>
      </c>
      <c r="Q3900" t="str">
        <f>VLOOKUP(A3900&amp;C3900&amp;D3900,Sheet2!$A$1:$AX$1496,11,FALSE)</f>
        <v>LocationType.Retail: 0.09;LocationType.Supermarket: 0.25;LocationType.FoodBeverage: 0.27;LocationType.Mall: 0.198;LocationType.Pharmacy: 0.02;LocationType.Accommodation: 0.172;</v>
      </c>
    </row>
    <row r="3901" spans="1:17" x14ac:dyDescent="0.25">
      <c r="A3901">
        <v>1</v>
      </c>
      <c r="B3901" t="s">
        <v>43</v>
      </c>
      <c r="C3901" t="s">
        <v>36</v>
      </c>
      <c r="D3901" t="s">
        <v>52</v>
      </c>
      <c r="E3901" t="s">
        <v>25</v>
      </c>
      <c r="F3901" t="s">
        <v>26</v>
      </c>
      <c r="H3901" t="s">
        <v>27</v>
      </c>
      <c r="I3901">
        <v>0.75</v>
      </c>
      <c r="J3901">
        <v>0.5</v>
      </c>
      <c r="K3901">
        <v>1</v>
      </c>
      <c r="M3901" t="s">
        <v>24</v>
      </c>
    </row>
    <row r="3902" spans="1:17" x14ac:dyDescent="0.25">
      <c r="A3902">
        <v>1</v>
      </c>
      <c r="B3902" t="s">
        <v>43</v>
      </c>
      <c r="C3902" t="s">
        <v>36</v>
      </c>
      <c r="D3902" t="s">
        <v>52</v>
      </c>
      <c r="E3902" t="s">
        <v>20</v>
      </c>
      <c r="F3902" t="s">
        <v>74</v>
      </c>
      <c r="J3902">
        <v>0.25</v>
      </c>
      <c r="K3902">
        <v>0.33</v>
      </c>
      <c r="M3902" t="s">
        <v>75</v>
      </c>
      <c r="N3902" t="s">
        <v>24</v>
      </c>
      <c r="O3902" t="s">
        <v>21</v>
      </c>
    </row>
    <row r="3903" spans="1:17" x14ac:dyDescent="0.25">
      <c r="A3903">
        <v>1</v>
      </c>
      <c r="B3903" t="s">
        <v>43</v>
      </c>
      <c r="C3903" t="s">
        <v>36</v>
      </c>
      <c r="D3903" t="s">
        <v>52</v>
      </c>
      <c r="E3903" t="s">
        <v>28</v>
      </c>
      <c r="F3903" t="s">
        <v>26</v>
      </c>
      <c r="H3903" t="s">
        <v>27</v>
      </c>
      <c r="I3903">
        <v>1</v>
      </c>
      <c r="J3903">
        <v>0.5</v>
      </c>
      <c r="K3903">
        <v>2</v>
      </c>
      <c r="M3903" t="s">
        <v>21</v>
      </c>
    </row>
    <row r="3904" spans="1:17" x14ac:dyDescent="0.25">
      <c r="A3904">
        <v>1</v>
      </c>
      <c r="B3904" t="s">
        <v>43</v>
      </c>
      <c r="C3904" t="s">
        <v>36</v>
      </c>
      <c r="D3904" t="s">
        <v>52</v>
      </c>
      <c r="E3904" t="s">
        <v>20</v>
      </c>
      <c r="F3904" t="s">
        <v>74</v>
      </c>
      <c r="J3904">
        <v>0.25</v>
      </c>
      <c r="K3904">
        <v>0.33</v>
      </c>
      <c r="M3904" t="s">
        <v>75</v>
      </c>
      <c r="N3904" t="s">
        <v>24</v>
      </c>
      <c r="O3904" t="s">
        <v>29</v>
      </c>
      <c r="P3904">
        <v>2500</v>
      </c>
      <c r="Q3904" t="str">
        <f>VLOOKUP(A3904&amp;C3904&amp;D3904,Sheet2!$A$1:$AX$1496,23,FALSE)</f>
        <v>LocationType.BarRestaurant:0;LocationType.Park:0.1;LocationType.Recreation:0;LocationType.Accommodation:0.9;</v>
      </c>
    </row>
    <row r="3905" spans="1:17" x14ac:dyDescent="0.25">
      <c r="A3905">
        <v>1</v>
      </c>
      <c r="B3905" t="s">
        <v>43</v>
      </c>
      <c r="C3905" t="s">
        <v>36</v>
      </c>
      <c r="D3905" t="s">
        <v>52</v>
      </c>
      <c r="E3905" t="s">
        <v>30</v>
      </c>
      <c r="F3905" t="s">
        <v>26</v>
      </c>
      <c r="H3905" t="s">
        <v>27</v>
      </c>
      <c r="I3905">
        <v>4</v>
      </c>
      <c r="J3905">
        <v>3</v>
      </c>
      <c r="K3905">
        <v>5</v>
      </c>
      <c r="M3905" t="s">
        <v>24</v>
      </c>
    </row>
    <row r="3906" spans="1:17" x14ac:dyDescent="0.25">
      <c r="A3906">
        <v>1</v>
      </c>
      <c r="B3906" t="s">
        <v>43</v>
      </c>
      <c r="C3906" t="s">
        <v>36</v>
      </c>
      <c r="D3906" t="s">
        <v>52</v>
      </c>
      <c r="E3906" t="s">
        <v>20</v>
      </c>
      <c r="F3906" t="s">
        <v>74</v>
      </c>
      <c r="J3906">
        <v>0.25</v>
      </c>
      <c r="K3906">
        <v>0.33</v>
      </c>
      <c r="M3906" t="s">
        <v>75</v>
      </c>
      <c r="N3906" t="s">
        <v>24</v>
      </c>
      <c r="O3906" t="s">
        <v>21</v>
      </c>
    </row>
    <row r="3907" spans="1:17" x14ac:dyDescent="0.25">
      <c r="A3907">
        <v>1</v>
      </c>
      <c r="B3907" t="s">
        <v>43</v>
      </c>
      <c r="C3907" t="s">
        <v>36</v>
      </c>
      <c r="D3907" t="s">
        <v>52</v>
      </c>
      <c r="E3907" t="s">
        <v>18</v>
      </c>
      <c r="F3907" t="s">
        <v>31</v>
      </c>
      <c r="G3907">
        <v>24</v>
      </c>
      <c r="M3907" t="s">
        <v>21</v>
      </c>
    </row>
    <row r="3908" spans="1:17" x14ac:dyDescent="0.25">
      <c r="A3908">
        <v>1</v>
      </c>
      <c r="B3908" t="s">
        <v>43</v>
      </c>
      <c r="C3908" t="s">
        <v>38</v>
      </c>
      <c r="D3908" t="s">
        <v>52</v>
      </c>
      <c r="E3908" t="s">
        <v>18</v>
      </c>
      <c r="F3908" t="s">
        <v>26</v>
      </c>
      <c r="H3908" t="s">
        <v>19</v>
      </c>
      <c r="J3908">
        <v>8</v>
      </c>
      <c r="K3908">
        <v>11</v>
      </c>
      <c r="M3908" t="s">
        <v>21</v>
      </c>
    </row>
    <row r="3909" spans="1:17" x14ac:dyDescent="0.25">
      <c r="A3909">
        <v>1</v>
      </c>
      <c r="B3909" t="s">
        <v>43</v>
      </c>
      <c r="C3909" t="s">
        <v>38</v>
      </c>
      <c r="D3909" t="s">
        <v>52</v>
      </c>
      <c r="E3909" t="s">
        <v>20</v>
      </c>
      <c r="F3909" t="s">
        <v>74</v>
      </c>
      <c r="J3909">
        <v>0.25</v>
      </c>
      <c r="K3909">
        <v>0.33</v>
      </c>
      <c r="M3909" t="s">
        <v>75</v>
      </c>
      <c r="N3909" t="s">
        <v>21</v>
      </c>
      <c r="O3909" t="s">
        <v>62</v>
      </c>
      <c r="Q3909" t="str">
        <f>VLOOKUP(A3909&amp;C3909&amp;D3909,Sheet2!$A$1:$AX$1496,11,FALSE)</f>
        <v>LocationType.Retail: 0.025;LocationType.Supermarket: 0.15;LocationType.FoodBeverage: 0.175;LocationType.Mall: 0.075;LocationType.Pharmacy: 0;LocationType.Accommodation: 0.575;</v>
      </c>
    </row>
    <row r="3910" spans="1:17" x14ac:dyDescent="0.25">
      <c r="A3910">
        <v>1</v>
      </c>
      <c r="B3910" t="s">
        <v>43</v>
      </c>
      <c r="C3910" t="s">
        <v>38</v>
      </c>
      <c r="D3910" t="s">
        <v>52</v>
      </c>
      <c r="E3910" t="s">
        <v>25</v>
      </c>
      <c r="F3910" t="s">
        <v>26</v>
      </c>
      <c r="H3910" t="s">
        <v>27</v>
      </c>
      <c r="I3910">
        <v>0.75</v>
      </c>
      <c r="J3910">
        <v>0.5</v>
      </c>
      <c r="K3910">
        <v>1</v>
      </c>
      <c r="M3910" t="s">
        <v>24</v>
      </c>
    </row>
    <row r="3911" spans="1:17" x14ac:dyDescent="0.25">
      <c r="A3911">
        <v>1</v>
      </c>
      <c r="B3911" t="s">
        <v>43</v>
      </c>
      <c r="C3911" t="s">
        <v>38</v>
      </c>
      <c r="D3911" t="s">
        <v>52</v>
      </c>
      <c r="E3911" t="s">
        <v>20</v>
      </c>
      <c r="F3911" t="s">
        <v>74</v>
      </c>
      <c r="J3911">
        <v>0.25</v>
      </c>
      <c r="K3911">
        <v>0.33</v>
      </c>
      <c r="M3911" t="s">
        <v>75</v>
      </c>
      <c r="N3911" t="s">
        <v>24</v>
      </c>
      <c r="O3911" t="s">
        <v>21</v>
      </c>
    </row>
    <row r="3912" spans="1:17" x14ac:dyDescent="0.25">
      <c r="A3912">
        <v>1</v>
      </c>
      <c r="B3912" t="s">
        <v>43</v>
      </c>
      <c r="C3912" t="s">
        <v>38</v>
      </c>
      <c r="D3912" t="s">
        <v>52</v>
      </c>
      <c r="E3912" t="s">
        <v>28</v>
      </c>
      <c r="F3912" t="s">
        <v>26</v>
      </c>
      <c r="H3912" t="s">
        <v>27</v>
      </c>
      <c r="I3912">
        <v>1</v>
      </c>
      <c r="J3912">
        <v>0.5</v>
      </c>
      <c r="K3912">
        <v>2</v>
      </c>
      <c r="M3912" t="s">
        <v>21</v>
      </c>
    </row>
    <row r="3913" spans="1:17" x14ac:dyDescent="0.25">
      <c r="A3913">
        <v>1</v>
      </c>
      <c r="B3913" t="s">
        <v>43</v>
      </c>
      <c r="C3913" t="s">
        <v>38</v>
      </c>
      <c r="D3913" t="s">
        <v>52</v>
      </c>
      <c r="E3913" t="s">
        <v>18</v>
      </c>
      <c r="F3913" t="s">
        <v>31</v>
      </c>
      <c r="G3913">
        <v>24</v>
      </c>
      <c r="M3913" t="s">
        <v>21</v>
      </c>
    </row>
    <row r="3914" spans="1:17" x14ac:dyDescent="0.25">
      <c r="A3914">
        <v>1</v>
      </c>
      <c r="B3914" t="s">
        <v>43</v>
      </c>
      <c r="C3914" t="s">
        <v>17</v>
      </c>
      <c r="D3914" t="s">
        <v>51</v>
      </c>
      <c r="E3914" t="s">
        <v>18</v>
      </c>
      <c r="F3914" t="s">
        <v>31</v>
      </c>
      <c r="G3914">
        <v>24</v>
      </c>
      <c r="M3914" t="s">
        <v>21</v>
      </c>
    </row>
    <row r="3915" spans="1:17" x14ac:dyDescent="0.25">
      <c r="A3915">
        <v>1</v>
      </c>
      <c r="B3915" t="s">
        <v>43</v>
      </c>
      <c r="C3915" t="s">
        <v>37</v>
      </c>
      <c r="D3915" t="s">
        <v>51</v>
      </c>
      <c r="E3915" t="s">
        <v>18</v>
      </c>
      <c r="F3915" t="s">
        <v>31</v>
      </c>
      <c r="G3915">
        <v>24</v>
      </c>
      <c r="M3915" t="s">
        <v>21</v>
      </c>
    </row>
    <row r="3916" spans="1:17" x14ac:dyDescent="0.25">
      <c r="A3916">
        <v>1</v>
      </c>
      <c r="B3916" t="s">
        <v>43</v>
      </c>
      <c r="C3916" t="s">
        <v>36</v>
      </c>
      <c r="D3916" t="s">
        <v>51</v>
      </c>
      <c r="E3916" t="s">
        <v>18</v>
      </c>
      <c r="F3916" t="s">
        <v>31</v>
      </c>
      <c r="G3916">
        <v>24</v>
      </c>
      <c r="M3916" t="s">
        <v>21</v>
      </c>
    </row>
    <row r="3917" spans="1:17" x14ac:dyDescent="0.25">
      <c r="A3917">
        <v>1</v>
      </c>
      <c r="B3917" t="s">
        <v>43</v>
      </c>
      <c r="C3917" t="s">
        <v>38</v>
      </c>
      <c r="D3917" t="s">
        <v>51</v>
      </c>
      <c r="E3917" t="s">
        <v>18</v>
      </c>
      <c r="F3917" t="s">
        <v>31</v>
      </c>
      <c r="G3917">
        <v>24</v>
      </c>
      <c r="M3917" t="s">
        <v>21</v>
      </c>
    </row>
    <row r="3918" spans="1:17" x14ac:dyDescent="0.25">
      <c r="A3918">
        <v>1</v>
      </c>
      <c r="B3918" t="s">
        <v>44</v>
      </c>
      <c r="C3918" t="s">
        <v>17</v>
      </c>
      <c r="D3918" t="s">
        <v>55</v>
      </c>
      <c r="E3918" t="s">
        <v>18</v>
      </c>
      <c r="F3918" t="s">
        <v>26</v>
      </c>
      <c r="H3918" t="s">
        <v>27</v>
      </c>
      <c r="I3918">
        <v>7.5</v>
      </c>
      <c r="J3918">
        <v>6</v>
      </c>
      <c r="K3918">
        <v>8</v>
      </c>
      <c r="M3918" t="s">
        <v>21</v>
      </c>
    </row>
    <row r="3919" spans="1:17" x14ac:dyDescent="0.25">
      <c r="A3919">
        <v>1</v>
      </c>
      <c r="B3919" t="s">
        <v>44</v>
      </c>
      <c r="C3919" t="s">
        <v>17</v>
      </c>
      <c r="D3919" t="s">
        <v>55</v>
      </c>
      <c r="E3919" t="s">
        <v>18</v>
      </c>
      <c r="F3919" t="s">
        <v>26</v>
      </c>
      <c r="H3919" t="s">
        <v>19</v>
      </c>
      <c r="J3919">
        <v>6</v>
      </c>
      <c r="K3919">
        <v>8</v>
      </c>
      <c r="M3919" t="s">
        <v>24</v>
      </c>
    </row>
    <row r="3920" spans="1:17" x14ac:dyDescent="0.25">
      <c r="A3920">
        <v>1</v>
      </c>
      <c r="B3920" t="s">
        <v>44</v>
      </c>
      <c r="C3920" t="s">
        <v>17</v>
      </c>
      <c r="D3920" t="s">
        <v>55</v>
      </c>
      <c r="E3920" t="s">
        <v>18</v>
      </c>
      <c r="F3920" t="s">
        <v>26</v>
      </c>
      <c r="H3920" t="s">
        <v>19</v>
      </c>
      <c r="I3920">
        <v>0.54</v>
      </c>
      <c r="J3920">
        <v>0.08</v>
      </c>
      <c r="K3920">
        <v>0.25</v>
      </c>
      <c r="M3920" t="s">
        <v>24</v>
      </c>
    </row>
    <row r="3921" spans="1:17" x14ac:dyDescent="0.25">
      <c r="A3921">
        <v>1</v>
      </c>
      <c r="B3921" t="s">
        <v>44</v>
      </c>
      <c r="C3921" t="s">
        <v>17</v>
      </c>
      <c r="D3921" t="s">
        <v>55</v>
      </c>
      <c r="E3921" t="s">
        <v>20</v>
      </c>
      <c r="F3921" t="s">
        <v>74</v>
      </c>
      <c r="J3921">
        <v>0.25</v>
      </c>
      <c r="K3921">
        <v>0.33</v>
      </c>
      <c r="M3921" t="s">
        <v>75</v>
      </c>
      <c r="N3921" t="s">
        <v>24</v>
      </c>
      <c r="O3921" t="s">
        <v>62</v>
      </c>
      <c r="Q3921" t="str">
        <f>VLOOKUP(A3921&amp;C3921&amp;D3921&amp;B3921,Sheet2!$A$1:$AZ$496,11,FALSE)</f>
        <v>LocationType.Retail: 0;LocationType.Supermarket: 0;LocationType.FoodBeverage: 0;LocationType.Mall: 0;LocationType.Pharmacy: 0.064;LocationType.Accommodation: 0.936;</v>
      </c>
    </row>
    <row r="3922" spans="1:17" x14ac:dyDescent="0.25">
      <c r="A3922">
        <v>1</v>
      </c>
      <c r="B3922" t="s">
        <v>44</v>
      </c>
      <c r="C3922" t="s">
        <v>17</v>
      </c>
      <c r="D3922" t="s">
        <v>55</v>
      </c>
      <c r="E3922" t="s">
        <v>25</v>
      </c>
      <c r="F3922" t="s">
        <v>26</v>
      </c>
      <c r="H3922" t="s">
        <v>27</v>
      </c>
      <c r="I3922">
        <v>0.54</v>
      </c>
      <c r="J3922">
        <v>0.25</v>
      </c>
      <c r="K3922">
        <v>0.75</v>
      </c>
      <c r="M3922" t="s">
        <v>24</v>
      </c>
    </row>
    <row r="3923" spans="1:17" x14ac:dyDescent="0.25">
      <c r="A3923">
        <v>1</v>
      </c>
      <c r="B3923" t="s">
        <v>44</v>
      </c>
      <c r="C3923" t="s">
        <v>17</v>
      </c>
      <c r="D3923" t="s">
        <v>55</v>
      </c>
      <c r="E3923" t="s">
        <v>20</v>
      </c>
      <c r="F3923" t="s">
        <v>74</v>
      </c>
      <c r="I3923">
        <v>0.54</v>
      </c>
      <c r="J3923">
        <v>0.16</v>
      </c>
      <c r="K3923">
        <v>0.25</v>
      </c>
      <c r="M3923" t="s">
        <v>75</v>
      </c>
      <c r="N3923" t="s">
        <v>24</v>
      </c>
      <c r="O3923" t="s">
        <v>21</v>
      </c>
    </row>
    <row r="3924" spans="1:17" x14ac:dyDescent="0.25">
      <c r="A3924">
        <v>1</v>
      </c>
      <c r="B3924" t="s">
        <v>44</v>
      </c>
      <c r="C3924" t="s">
        <v>17</v>
      </c>
      <c r="D3924" t="s">
        <v>55</v>
      </c>
      <c r="E3924" t="s">
        <v>28</v>
      </c>
      <c r="F3924" t="s">
        <v>26</v>
      </c>
      <c r="H3924" t="s">
        <v>27</v>
      </c>
      <c r="I3924">
        <v>0.75</v>
      </c>
      <c r="J3924">
        <v>0.5</v>
      </c>
      <c r="K3924">
        <v>1</v>
      </c>
      <c r="M3924" t="s">
        <v>21</v>
      </c>
    </row>
    <row r="3925" spans="1:17" x14ac:dyDescent="0.25">
      <c r="A3925">
        <v>1</v>
      </c>
      <c r="B3925" t="s">
        <v>44</v>
      </c>
      <c r="C3925" t="s">
        <v>17</v>
      </c>
      <c r="D3925" t="s">
        <v>55</v>
      </c>
      <c r="E3925" t="s">
        <v>18</v>
      </c>
      <c r="F3925" t="s">
        <v>26</v>
      </c>
      <c r="H3925" t="s">
        <v>27</v>
      </c>
      <c r="I3925">
        <v>2.5</v>
      </c>
      <c r="J3925">
        <v>0.5</v>
      </c>
      <c r="K3925">
        <v>3</v>
      </c>
      <c r="M3925" t="s">
        <v>24</v>
      </c>
    </row>
    <row r="3926" spans="1:17" x14ac:dyDescent="0.25">
      <c r="A3926">
        <v>1</v>
      </c>
      <c r="B3926" t="s">
        <v>44</v>
      </c>
      <c r="C3926" t="s">
        <v>17</v>
      </c>
      <c r="D3926" t="s">
        <v>55</v>
      </c>
      <c r="E3926" t="s">
        <v>20</v>
      </c>
      <c r="F3926" t="s">
        <v>74</v>
      </c>
      <c r="J3926">
        <v>0.25</v>
      </c>
      <c r="K3926">
        <v>0.33</v>
      </c>
      <c r="M3926" t="s">
        <v>75</v>
      </c>
      <c r="N3926" t="s">
        <v>24</v>
      </c>
      <c r="O3926" t="s">
        <v>21</v>
      </c>
    </row>
    <row r="3927" spans="1:17" x14ac:dyDescent="0.25">
      <c r="A3927">
        <v>1</v>
      </c>
      <c r="B3927" t="s">
        <v>44</v>
      </c>
      <c r="C3927" t="s">
        <v>17</v>
      </c>
      <c r="D3927" t="s">
        <v>55</v>
      </c>
      <c r="E3927" t="s">
        <v>18</v>
      </c>
      <c r="F3927" t="s">
        <v>31</v>
      </c>
      <c r="G3927">
        <v>24</v>
      </c>
      <c r="M3927" t="s">
        <v>21</v>
      </c>
    </row>
    <row r="3928" spans="1:17" x14ac:dyDescent="0.25">
      <c r="A3928">
        <v>1</v>
      </c>
      <c r="B3928" t="s">
        <v>44</v>
      </c>
      <c r="C3928" t="s">
        <v>17</v>
      </c>
      <c r="D3928" t="s">
        <v>53</v>
      </c>
      <c r="E3928" t="s">
        <v>18</v>
      </c>
      <c r="F3928" t="s">
        <v>26</v>
      </c>
      <c r="H3928" t="s">
        <v>27</v>
      </c>
      <c r="I3928">
        <v>6.5</v>
      </c>
      <c r="J3928">
        <v>6</v>
      </c>
      <c r="K3928">
        <v>7</v>
      </c>
      <c r="M3928" t="s">
        <v>21</v>
      </c>
    </row>
    <row r="3929" spans="1:17" x14ac:dyDescent="0.25">
      <c r="A3929">
        <v>1</v>
      </c>
      <c r="B3929" t="s">
        <v>44</v>
      </c>
      <c r="C3929" t="s">
        <v>17</v>
      </c>
      <c r="D3929" t="s">
        <v>53</v>
      </c>
      <c r="E3929" t="s">
        <v>18</v>
      </c>
      <c r="F3929" t="s">
        <v>26</v>
      </c>
      <c r="H3929" t="s">
        <v>19</v>
      </c>
      <c r="J3929">
        <v>3</v>
      </c>
      <c r="K3929">
        <v>4</v>
      </c>
      <c r="M3929" t="s">
        <v>32</v>
      </c>
    </row>
    <row r="3930" spans="1:17" x14ac:dyDescent="0.25">
      <c r="A3930">
        <v>1</v>
      </c>
      <c r="B3930" t="s">
        <v>44</v>
      </c>
      <c r="C3930" t="s">
        <v>17</v>
      </c>
      <c r="D3930" t="s">
        <v>53</v>
      </c>
      <c r="E3930" t="s">
        <v>18</v>
      </c>
      <c r="F3930" t="s">
        <v>26</v>
      </c>
      <c r="H3930" t="s">
        <v>27</v>
      </c>
      <c r="I3930">
        <v>4</v>
      </c>
      <c r="J3930">
        <v>3</v>
      </c>
      <c r="K3930">
        <v>5.5</v>
      </c>
      <c r="M3930" t="s">
        <v>32</v>
      </c>
    </row>
    <row r="3931" spans="1:17" x14ac:dyDescent="0.25">
      <c r="A3931">
        <v>1</v>
      </c>
      <c r="B3931" t="s">
        <v>44</v>
      </c>
      <c r="C3931" t="s">
        <v>17</v>
      </c>
      <c r="D3931" t="s">
        <v>53</v>
      </c>
      <c r="E3931" t="s">
        <v>18</v>
      </c>
      <c r="F3931" t="s">
        <v>26</v>
      </c>
      <c r="H3931" t="s">
        <v>19</v>
      </c>
      <c r="I3931">
        <v>0.54</v>
      </c>
      <c r="J3931">
        <v>0.08</v>
      </c>
      <c r="K3931">
        <v>0.25</v>
      </c>
      <c r="M3931" t="s">
        <v>24</v>
      </c>
    </row>
    <row r="3932" spans="1:17" x14ac:dyDescent="0.25">
      <c r="A3932">
        <v>1</v>
      </c>
      <c r="B3932" t="s">
        <v>44</v>
      </c>
      <c r="C3932" t="s">
        <v>17</v>
      </c>
      <c r="D3932" t="s">
        <v>53</v>
      </c>
      <c r="E3932" t="s">
        <v>20</v>
      </c>
      <c r="F3932" t="s">
        <v>74</v>
      </c>
      <c r="J3932">
        <v>0.25</v>
      </c>
      <c r="K3932">
        <v>0.33</v>
      </c>
      <c r="M3932" t="s">
        <v>75</v>
      </c>
      <c r="N3932" t="s">
        <v>24</v>
      </c>
      <c r="O3932" t="s">
        <v>62</v>
      </c>
      <c r="Q3932" t="str">
        <f>VLOOKUP(A3932&amp;C3932&amp;D3932&amp;B3932,Sheet2!$A$1:$AZ$496,11,FALSE)</f>
        <v>LocationType.Retail: 0;LocationType.Supermarket: 0;LocationType.FoodBeverage: 0;LocationType.Mall: 0;LocationType.Pharmacy: 0.07;LocationType.Accommodation: 0.93;</v>
      </c>
    </row>
    <row r="3933" spans="1:17" x14ac:dyDescent="0.25">
      <c r="A3933">
        <v>1</v>
      </c>
      <c r="B3933" t="s">
        <v>44</v>
      </c>
      <c r="C3933" t="s">
        <v>17</v>
      </c>
      <c r="D3933" t="s">
        <v>53</v>
      </c>
      <c r="E3933" t="s">
        <v>25</v>
      </c>
      <c r="F3933" t="s">
        <v>26</v>
      </c>
      <c r="H3933" t="s">
        <v>27</v>
      </c>
      <c r="I3933">
        <v>0.54</v>
      </c>
      <c r="J3933">
        <v>0.25</v>
      </c>
      <c r="K3933">
        <v>0.75</v>
      </c>
      <c r="M3933" t="s">
        <v>24</v>
      </c>
    </row>
    <row r="3934" spans="1:17" x14ac:dyDescent="0.25">
      <c r="A3934">
        <v>1</v>
      </c>
      <c r="B3934" t="s">
        <v>44</v>
      </c>
      <c r="C3934" t="s">
        <v>17</v>
      </c>
      <c r="D3934" t="s">
        <v>53</v>
      </c>
      <c r="E3934" t="s">
        <v>20</v>
      </c>
      <c r="F3934" t="s">
        <v>74</v>
      </c>
      <c r="I3934">
        <v>0.54</v>
      </c>
      <c r="J3934">
        <v>0.16</v>
      </c>
      <c r="K3934">
        <v>0.25</v>
      </c>
      <c r="M3934" t="s">
        <v>75</v>
      </c>
      <c r="N3934" t="s">
        <v>24</v>
      </c>
      <c r="O3934" t="s">
        <v>21</v>
      </c>
    </row>
    <row r="3935" spans="1:17" x14ac:dyDescent="0.25">
      <c r="A3935">
        <v>1</v>
      </c>
      <c r="B3935" t="s">
        <v>44</v>
      </c>
      <c r="C3935" t="s">
        <v>17</v>
      </c>
      <c r="D3935" t="s">
        <v>53</v>
      </c>
      <c r="E3935" t="s">
        <v>28</v>
      </c>
      <c r="F3935" t="s">
        <v>26</v>
      </c>
      <c r="H3935" t="s">
        <v>27</v>
      </c>
      <c r="I3935">
        <v>0.75</v>
      </c>
      <c r="J3935">
        <v>0.5</v>
      </c>
      <c r="K3935">
        <v>1</v>
      </c>
      <c r="M3935" t="s">
        <v>21</v>
      </c>
    </row>
    <row r="3936" spans="1:17" x14ac:dyDescent="0.25">
      <c r="A3936">
        <v>1</v>
      </c>
      <c r="B3936" t="s">
        <v>44</v>
      </c>
      <c r="C3936" t="s">
        <v>17</v>
      </c>
      <c r="D3936" t="s">
        <v>53</v>
      </c>
      <c r="E3936" t="s">
        <v>18</v>
      </c>
      <c r="F3936" t="s">
        <v>26</v>
      </c>
      <c r="H3936" t="s">
        <v>27</v>
      </c>
      <c r="I3936">
        <v>1</v>
      </c>
      <c r="J3936">
        <v>0.5</v>
      </c>
      <c r="K3936">
        <v>1.5</v>
      </c>
      <c r="M3936" t="s">
        <v>24</v>
      </c>
    </row>
    <row r="3937" spans="1:17" x14ac:dyDescent="0.25">
      <c r="A3937">
        <v>1</v>
      </c>
      <c r="B3937" t="s">
        <v>44</v>
      </c>
      <c r="C3937" t="s">
        <v>17</v>
      </c>
      <c r="D3937" t="s">
        <v>53</v>
      </c>
      <c r="E3937" t="s">
        <v>20</v>
      </c>
      <c r="F3937" t="s">
        <v>74</v>
      </c>
      <c r="J3937">
        <v>0.25</v>
      </c>
      <c r="K3937">
        <v>0.33</v>
      </c>
      <c r="M3937" t="s">
        <v>75</v>
      </c>
      <c r="N3937" t="s">
        <v>24</v>
      </c>
      <c r="O3937" t="s">
        <v>21</v>
      </c>
    </row>
    <row r="3938" spans="1:17" x14ac:dyDescent="0.25">
      <c r="A3938">
        <v>1</v>
      </c>
      <c r="B3938" t="s">
        <v>44</v>
      </c>
      <c r="C3938" t="s">
        <v>17</v>
      </c>
      <c r="D3938" t="s">
        <v>53</v>
      </c>
      <c r="E3938" t="s">
        <v>18</v>
      </c>
      <c r="F3938" t="s">
        <v>31</v>
      </c>
      <c r="G3938">
        <v>24</v>
      </c>
      <c r="M3938" t="s">
        <v>21</v>
      </c>
    </row>
    <row r="3939" spans="1:17" x14ac:dyDescent="0.25">
      <c r="A3939">
        <v>1</v>
      </c>
      <c r="B3939" t="s">
        <v>44</v>
      </c>
      <c r="C3939" t="s">
        <v>17</v>
      </c>
      <c r="D3939" t="s">
        <v>59</v>
      </c>
      <c r="E3939" t="s">
        <v>18</v>
      </c>
      <c r="F3939" t="s">
        <v>26</v>
      </c>
      <c r="H3939" t="s">
        <v>19</v>
      </c>
      <c r="J3939">
        <v>8</v>
      </c>
      <c r="K3939">
        <v>9</v>
      </c>
      <c r="M3939" t="s">
        <v>21</v>
      </c>
    </row>
    <row r="3940" spans="1:17" x14ac:dyDescent="0.25">
      <c r="A3940">
        <v>1</v>
      </c>
      <c r="B3940" t="s">
        <v>44</v>
      </c>
      <c r="C3940" t="s">
        <v>17</v>
      </c>
      <c r="D3940" t="s">
        <v>59</v>
      </c>
      <c r="E3940" t="s">
        <v>18</v>
      </c>
      <c r="F3940" t="s">
        <v>26</v>
      </c>
      <c r="H3940" t="s">
        <v>19</v>
      </c>
      <c r="J3940">
        <v>1</v>
      </c>
      <c r="K3940">
        <v>1.5</v>
      </c>
      <c r="M3940" t="s">
        <v>24</v>
      </c>
    </row>
    <row r="3941" spans="1:17" x14ac:dyDescent="0.25">
      <c r="A3941">
        <v>1</v>
      </c>
      <c r="B3941" t="s">
        <v>44</v>
      </c>
      <c r="C3941" t="s">
        <v>17</v>
      </c>
      <c r="D3941" t="s">
        <v>59</v>
      </c>
      <c r="E3941" t="s">
        <v>18</v>
      </c>
      <c r="F3941" t="s">
        <v>26</v>
      </c>
      <c r="H3941" t="s">
        <v>19</v>
      </c>
      <c r="I3941">
        <v>0.54</v>
      </c>
      <c r="J3941">
        <v>0.08</v>
      </c>
      <c r="K3941">
        <v>0.25</v>
      </c>
      <c r="M3941" t="s">
        <v>24</v>
      </c>
    </row>
    <row r="3942" spans="1:17" x14ac:dyDescent="0.25">
      <c r="A3942">
        <v>1</v>
      </c>
      <c r="B3942" t="s">
        <v>44</v>
      </c>
      <c r="C3942" t="s">
        <v>17</v>
      </c>
      <c r="D3942" t="s">
        <v>59</v>
      </c>
      <c r="E3942" t="s">
        <v>20</v>
      </c>
      <c r="F3942" t="s">
        <v>74</v>
      </c>
      <c r="J3942">
        <v>0.25</v>
      </c>
      <c r="K3942">
        <v>0.33</v>
      </c>
      <c r="M3942" t="s">
        <v>75</v>
      </c>
      <c r="N3942" t="s">
        <v>24</v>
      </c>
      <c r="O3942" t="s">
        <v>62</v>
      </c>
      <c r="Q3942" t="str">
        <f>VLOOKUP(A3942&amp;C3942&amp;D3942&amp;B3942,Sheet2!$A$1:$AZ$496,11,FALSE)</f>
        <v>LocationType.Retail: 0;LocationType.Supermarket: 0;LocationType.FoodBeverage: 0;LocationType.Mall: 0;LocationType.Pharmacy: 0.14;LocationType.Accommodation: 0.86;</v>
      </c>
    </row>
    <row r="3943" spans="1:17" x14ac:dyDescent="0.25">
      <c r="A3943">
        <v>1</v>
      </c>
      <c r="B3943" t="s">
        <v>44</v>
      </c>
      <c r="C3943" t="s">
        <v>17</v>
      </c>
      <c r="D3943" t="s">
        <v>59</v>
      </c>
      <c r="E3943" t="s">
        <v>25</v>
      </c>
      <c r="F3943" t="s">
        <v>26</v>
      </c>
      <c r="H3943" t="s">
        <v>27</v>
      </c>
      <c r="I3943">
        <v>0.54</v>
      </c>
      <c r="J3943">
        <v>0.25</v>
      </c>
      <c r="K3943">
        <v>0.75</v>
      </c>
      <c r="M3943" t="s">
        <v>24</v>
      </c>
    </row>
    <row r="3944" spans="1:17" x14ac:dyDescent="0.25">
      <c r="A3944">
        <v>1</v>
      </c>
      <c r="B3944" t="s">
        <v>44</v>
      </c>
      <c r="C3944" t="s">
        <v>17</v>
      </c>
      <c r="D3944" t="s">
        <v>59</v>
      </c>
      <c r="E3944" t="s">
        <v>20</v>
      </c>
      <c r="F3944" t="s">
        <v>74</v>
      </c>
      <c r="J3944">
        <v>0.25</v>
      </c>
      <c r="K3944">
        <v>0.33</v>
      </c>
      <c r="M3944" t="s">
        <v>75</v>
      </c>
      <c r="N3944" t="s">
        <v>24</v>
      </c>
      <c r="O3944" t="s">
        <v>21</v>
      </c>
    </row>
    <row r="3945" spans="1:17" x14ac:dyDescent="0.25">
      <c r="A3945">
        <v>1</v>
      </c>
      <c r="B3945" t="s">
        <v>44</v>
      </c>
      <c r="C3945" t="s">
        <v>17</v>
      </c>
      <c r="D3945" t="s">
        <v>59</v>
      </c>
      <c r="E3945" t="s">
        <v>28</v>
      </c>
      <c r="F3945" t="s">
        <v>26</v>
      </c>
      <c r="H3945" t="s">
        <v>27</v>
      </c>
      <c r="I3945">
        <v>1</v>
      </c>
      <c r="J3945">
        <v>0.5</v>
      </c>
      <c r="K3945">
        <v>2</v>
      </c>
      <c r="M3945" t="s">
        <v>21</v>
      </c>
    </row>
    <row r="3946" spans="1:17" x14ac:dyDescent="0.25">
      <c r="A3946">
        <v>1</v>
      </c>
      <c r="B3946" t="s">
        <v>44</v>
      </c>
      <c r="C3946" t="s">
        <v>17</v>
      </c>
      <c r="D3946" t="s">
        <v>59</v>
      </c>
      <c r="E3946" t="s">
        <v>18</v>
      </c>
      <c r="F3946" t="s">
        <v>26</v>
      </c>
      <c r="H3946" t="s">
        <v>19</v>
      </c>
      <c r="J3946">
        <v>3</v>
      </c>
      <c r="K3946">
        <v>4</v>
      </c>
      <c r="M3946" t="s">
        <v>24</v>
      </c>
    </row>
    <row r="3947" spans="1:17" x14ac:dyDescent="0.25">
      <c r="A3947">
        <v>1</v>
      </c>
      <c r="B3947" t="s">
        <v>44</v>
      </c>
      <c r="C3947" t="s">
        <v>17</v>
      </c>
      <c r="D3947" t="s">
        <v>59</v>
      </c>
      <c r="E3947" t="s">
        <v>20</v>
      </c>
      <c r="F3947" t="s">
        <v>74</v>
      </c>
      <c r="J3947">
        <v>0.25</v>
      </c>
      <c r="K3947">
        <v>0.33</v>
      </c>
      <c r="M3947" t="s">
        <v>75</v>
      </c>
      <c r="N3947" t="s">
        <v>24</v>
      </c>
      <c r="O3947" t="s">
        <v>21</v>
      </c>
    </row>
    <row r="3948" spans="1:17" x14ac:dyDescent="0.25">
      <c r="A3948">
        <v>1</v>
      </c>
      <c r="B3948" t="s">
        <v>44</v>
      </c>
      <c r="C3948" t="s">
        <v>17</v>
      </c>
      <c r="D3948" t="s">
        <v>59</v>
      </c>
      <c r="E3948" t="s">
        <v>18</v>
      </c>
      <c r="F3948" t="s">
        <v>31</v>
      </c>
      <c r="G3948">
        <v>24</v>
      </c>
      <c r="M3948" t="s">
        <v>21</v>
      </c>
    </row>
    <row r="3949" spans="1:17" x14ac:dyDescent="0.25">
      <c r="A3949">
        <v>1</v>
      </c>
      <c r="B3949" t="s">
        <v>44</v>
      </c>
      <c r="C3949" t="s">
        <v>17</v>
      </c>
      <c r="D3949" t="s">
        <v>52</v>
      </c>
      <c r="E3949" t="s">
        <v>18</v>
      </c>
      <c r="F3949" t="s">
        <v>26</v>
      </c>
      <c r="H3949" t="s">
        <v>19</v>
      </c>
      <c r="J3949">
        <v>8</v>
      </c>
      <c r="K3949">
        <v>9</v>
      </c>
      <c r="M3949" t="s">
        <v>21</v>
      </c>
    </row>
    <row r="3950" spans="1:17" x14ac:dyDescent="0.25">
      <c r="A3950">
        <v>1</v>
      </c>
      <c r="B3950" t="s">
        <v>44</v>
      </c>
      <c r="C3950" t="s">
        <v>17</v>
      </c>
      <c r="D3950" t="s">
        <v>52</v>
      </c>
      <c r="E3950" t="s">
        <v>28</v>
      </c>
      <c r="F3950" t="s">
        <v>26</v>
      </c>
      <c r="H3950" t="s">
        <v>27</v>
      </c>
      <c r="I3950">
        <v>1</v>
      </c>
      <c r="J3950">
        <v>0.5</v>
      </c>
      <c r="K3950">
        <v>2</v>
      </c>
      <c r="M3950" t="s">
        <v>21</v>
      </c>
    </row>
    <row r="3951" spans="1:17" x14ac:dyDescent="0.25">
      <c r="A3951">
        <v>1</v>
      </c>
      <c r="B3951" t="s">
        <v>44</v>
      </c>
      <c r="C3951" t="s">
        <v>17</v>
      </c>
      <c r="D3951" t="s">
        <v>52</v>
      </c>
      <c r="E3951" t="s">
        <v>18</v>
      </c>
      <c r="F3951" t="s">
        <v>26</v>
      </c>
      <c r="H3951" t="s">
        <v>27</v>
      </c>
      <c r="I3951">
        <v>2</v>
      </c>
      <c r="J3951">
        <v>1.5</v>
      </c>
      <c r="K3951">
        <v>3</v>
      </c>
      <c r="M3951" t="s">
        <v>24</v>
      </c>
    </row>
    <row r="3952" spans="1:17" x14ac:dyDescent="0.25">
      <c r="A3952">
        <v>1</v>
      </c>
      <c r="B3952" t="s">
        <v>44</v>
      </c>
      <c r="C3952" t="s">
        <v>17</v>
      </c>
      <c r="D3952" t="s">
        <v>52</v>
      </c>
      <c r="E3952" t="s">
        <v>20</v>
      </c>
      <c r="F3952" t="s">
        <v>74</v>
      </c>
      <c r="J3952">
        <v>0.25</v>
      </c>
      <c r="K3952">
        <v>0.33</v>
      </c>
      <c r="M3952" t="s">
        <v>75</v>
      </c>
      <c r="N3952" t="s">
        <v>24</v>
      </c>
      <c r="O3952" t="s">
        <v>21</v>
      </c>
    </row>
    <row r="3953" spans="1:17" x14ac:dyDescent="0.25">
      <c r="A3953">
        <v>1</v>
      </c>
      <c r="B3953" t="s">
        <v>44</v>
      </c>
      <c r="C3953" t="s">
        <v>17</v>
      </c>
      <c r="D3953" t="s">
        <v>52</v>
      </c>
      <c r="E3953" t="s">
        <v>18</v>
      </c>
      <c r="F3953" t="s">
        <v>31</v>
      </c>
      <c r="G3953">
        <v>24</v>
      </c>
      <c r="M3953" t="s">
        <v>21</v>
      </c>
    </row>
    <row r="3954" spans="1:17" x14ac:dyDescent="0.25">
      <c r="A3954">
        <v>1</v>
      </c>
      <c r="B3954" t="s">
        <v>44</v>
      </c>
      <c r="C3954" t="s">
        <v>17</v>
      </c>
      <c r="D3954" t="s">
        <v>56</v>
      </c>
      <c r="E3954" t="s">
        <v>18</v>
      </c>
      <c r="F3954" t="s">
        <v>26</v>
      </c>
      <c r="H3954" t="s">
        <v>27</v>
      </c>
      <c r="I3954">
        <v>7.5</v>
      </c>
      <c r="J3954">
        <v>6</v>
      </c>
      <c r="K3954">
        <v>8</v>
      </c>
      <c r="M3954" t="s">
        <v>21</v>
      </c>
    </row>
    <row r="3955" spans="1:17" x14ac:dyDescent="0.25">
      <c r="A3955">
        <v>1</v>
      </c>
      <c r="B3955" t="s">
        <v>44</v>
      </c>
      <c r="C3955" t="s">
        <v>17</v>
      </c>
      <c r="D3955" t="s">
        <v>56</v>
      </c>
      <c r="E3955" t="s">
        <v>18</v>
      </c>
      <c r="F3955" t="s">
        <v>26</v>
      </c>
      <c r="H3955" t="s">
        <v>19</v>
      </c>
      <c r="J3955">
        <v>6</v>
      </c>
      <c r="K3955">
        <v>8</v>
      </c>
      <c r="M3955" t="s">
        <v>24</v>
      </c>
    </row>
    <row r="3956" spans="1:17" x14ac:dyDescent="0.25">
      <c r="A3956">
        <v>1</v>
      </c>
      <c r="B3956" t="s">
        <v>44</v>
      </c>
      <c r="C3956" t="s">
        <v>17</v>
      </c>
      <c r="D3956" t="s">
        <v>56</v>
      </c>
      <c r="E3956" t="s">
        <v>18</v>
      </c>
      <c r="F3956" t="s">
        <v>26</v>
      </c>
      <c r="H3956" t="s">
        <v>19</v>
      </c>
      <c r="J3956">
        <v>1</v>
      </c>
      <c r="K3956">
        <v>2</v>
      </c>
      <c r="M3956" t="s">
        <v>24</v>
      </c>
    </row>
    <row r="3957" spans="1:17" x14ac:dyDescent="0.25">
      <c r="A3957">
        <v>1</v>
      </c>
      <c r="B3957" t="s">
        <v>44</v>
      </c>
      <c r="C3957" t="s">
        <v>17</v>
      </c>
      <c r="D3957" t="s">
        <v>56</v>
      </c>
      <c r="E3957" t="s">
        <v>20</v>
      </c>
      <c r="F3957" t="s">
        <v>74</v>
      </c>
      <c r="J3957">
        <v>0.25</v>
      </c>
      <c r="K3957">
        <v>0.33</v>
      </c>
      <c r="M3957" t="s">
        <v>75</v>
      </c>
      <c r="N3957" t="s">
        <v>24</v>
      </c>
      <c r="O3957" t="s">
        <v>21</v>
      </c>
      <c r="P3957">
        <v>1000</v>
      </c>
    </row>
    <row r="3958" spans="1:17" x14ac:dyDescent="0.25">
      <c r="A3958">
        <v>1</v>
      </c>
      <c r="B3958" t="s">
        <v>44</v>
      </c>
      <c r="C3958" t="s">
        <v>17</v>
      </c>
      <c r="D3958" t="s">
        <v>56</v>
      </c>
      <c r="E3958" t="s">
        <v>28</v>
      </c>
      <c r="F3958" t="s">
        <v>26</v>
      </c>
      <c r="H3958" t="s">
        <v>27</v>
      </c>
      <c r="I3958">
        <v>0.75</v>
      </c>
      <c r="J3958">
        <v>0.5</v>
      </c>
      <c r="K3958">
        <v>1</v>
      </c>
      <c r="M3958" t="s">
        <v>21</v>
      </c>
    </row>
    <row r="3959" spans="1:17" x14ac:dyDescent="0.25">
      <c r="A3959">
        <v>1</v>
      </c>
      <c r="B3959" t="s">
        <v>44</v>
      </c>
      <c r="C3959" t="s">
        <v>17</v>
      </c>
      <c r="D3959" t="s">
        <v>56</v>
      </c>
      <c r="E3959" t="s">
        <v>20</v>
      </c>
      <c r="F3959" t="s">
        <v>74</v>
      </c>
      <c r="J3959">
        <v>0.25</v>
      </c>
      <c r="K3959">
        <v>0.33</v>
      </c>
      <c r="M3959" t="s">
        <v>75</v>
      </c>
      <c r="N3959" t="s">
        <v>24</v>
      </c>
      <c r="O3959" t="s">
        <v>21</v>
      </c>
    </row>
    <row r="3960" spans="1:17" x14ac:dyDescent="0.25">
      <c r="A3960">
        <v>1</v>
      </c>
      <c r="B3960" t="s">
        <v>44</v>
      </c>
      <c r="C3960" t="s">
        <v>17</v>
      </c>
      <c r="D3960" t="s">
        <v>56</v>
      </c>
      <c r="E3960" t="s">
        <v>18</v>
      </c>
      <c r="F3960" t="s">
        <v>31</v>
      </c>
      <c r="G3960">
        <v>24</v>
      </c>
      <c r="M3960" t="s">
        <v>21</v>
      </c>
    </row>
    <row r="3961" spans="1:17" x14ac:dyDescent="0.25">
      <c r="A3961">
        <v>1</v>
      </c>
      <c r="B3961" t="s">
        <v>44</v>
      </c>
      <c r="C3961" t="s">
        <v>36</v>
      </c>
      <c r="D3961" t="s">
        <v>55</v>
      </c>
      <c r="E3961" t="s">
        <v>18</v>
      </c>
      <c r="F3961" t="s">
        <v>26</v>
      </c>
      <c r="H3961" t="s">
        <v>19</v>
      </c>
      <c r="J3961">
        <v>12</v>
      </c>
      <c r="K3961">
        <v>14</v>
      </c>
      <c r="M3961" t="s">
        <v>21</v>
      </c>
    </row>
    <row r="3962" spans="1:17" x14ac:dyDescent="0.25">
      <c r="A3962">
        <v>1</v>
      </c>
      <c r="B3962" t="s">
        <v>44</v>
      </c>
      <c r="C3962" t="s">
        <v>36</v>
      </c>
      <c r="D3962" t="s">
        <v>55</v>
      </c>
      <c r="E3962" t="s">
        <v>34</v>
      </c>
      <c r="F3962" t="s">
        <v>26</v>
      </c>
      <c r="H3962" t="s">
        <v>19</v>
      </c>
      <c r="J3962">
        <v>1</v>
      </c>
      <c r="K3962">
        <v>2</v>
      </c>
      <c r="M3962" t="s">
        <v>24</v>
      </c>
    </row>
    <row r="3963" spans="1:17" x14ac:dyDescent="0.25">
      <c r="A3963">
        <v>1</v>
      </c>
      <c r="B3963" t="s">
        <v>44</v>
      </c>
      <c r="C3963" t="s">
        <v>36</v>
      </c>
      <c r="D3963" t="s">
        <v>55</v>
      </c>
      <c r="E3963" t="s">
        <v>18</v>
      </c>
      <c r="F3963" t="s">
        <v>26</v>
      </c>
      <c r="H3963" t="s">
        <v>27</v>
      </c>
      <c r="I3963">
        <v>2.5</v>
      </c>
      <c r="J3963">
        <v>0.5</v>
      </c>
      <c r="K3963">
        <v>4</v>
      </c>
      <c r="M3963" t="s">
        <v>24</v>
      </c>
    </row>
    <row r="3964" spans="1:17" x14ac:dyDescent="0.25">
      <c r="A3964">
        <v>1</v>
      </c>
      <c r="B3964" t="s">
        <v>44</v>
      </c>
      <c r="C3964" t="s">
        <v>36</v>
      </c>
      <c r="D3964" t="s">
        <v>55</v>
      </c>
      <c r="E3964" t="s">
        <v>20</v>
      </c>
      <c r="F3964" t="s">
        <v>74</v>
      </c>
      <c r="J3964">
        <v>0.25</v>
      </c>
      <c r="K3964">
        <v>0.33</v>
      </c>
      <c r="M3964" t="s">
        <v>75</v>
      </c>
      <c r="N3964" t="s">
        <v>24</v>
      </c>
      <c r="O3964" t="s">
        <v>21</v>
      </c>
    </row>
    <row r="3965" spans="1:17" x14ac:dyDescent="0.25">
      <c r="A3965">
        <v>1</v>
      </c>
      <c r="B3965" t="s">
        <v>44</v>
      </c>
      <c r="C3965" t="s">
        <v>36</v>
      </c>
      <c r="D3965" t="s">
        <v>55</v>
      </c>
      <c r="E3965" t="s">
        <v>18</v>
      </c>
      <c r="F3965" t="s">
        <v>31</v>
      </c>
      <c r="G3965">
        <v>24</v>
      </c>
      <c r="M3965" t="s">
        <v>21</v>
      </c>
    </row>
    <row r="3966" spans="1:17" x14ac:dyDescent="0.25">
      <c r="A3966">
        <v>1</v>
      </c>
      <c r="B3966" t="s">
        <v>44</v>
      </c>
      <c r="C3966" t="s">
        <v>36</v>
      </c>
      <c r="D3966" t="s">
        <v>59</v>
      </c>
      <c r="E3966" t="s">
        <v>18</v>
      </c>
      <c r="F3966" t="s">
        <v>26</v>
      </c>
      <c r="H3966" t="s">
        <v>19</v>
      </c>
      <c r="J3966">
        <v>8</v>
      </c>
      <c r="K3966">
        <v>10</v>
      </c>
      <c r="M3966" t="s">
        <v>21</v>
      </c>
    </row>
    <row r="3967" spans="1:17" x14ac:dyDescent="0.25">
      <c r="A3967">
        <v>1</v>
      </c>
      <c r="B3967" t="s">
        <v>44</v>
      </c>
      <c r="C3967" t="s">
        <v>36</v>
      </c>
      <c r="D3967" t="s">
        <v>59</v>
      </c>
      <c r="E3967" t="s">
        <v>20</v>
      </c>
      <c r="F3967" t="s">
        <v>74</v>
      </c>
      <c r="J3967">
        <v>0.25</v>
      </c>
      <c r="K3967">
        <v>0.33</v>
      </c>
      <c r="M3967" t="s">
        <v>75</v>
      </c>
      <c r="N3967" t="s">
        <v>21</v>
      </c>
      <c r="O3967" t="s">
        <v>62</v>
      </c>
      <c r="Q3967" t="str">
        <f>VLOOKUP(A3967&amp;C3967&amp;D3967&amp;B3967,Sheet2!$A$1:$AZ$496,11,FALSE)</f>
        <v>LocationType.Retail: 0;LocationType.Supermarket: 0;LocationType.FoodBeverage: 0;LocationType.Mall: 0;LocationType.Pharmacy: 0.04;LocationType.Accommodation: 0.96;</v>
      </c>
    </row>
    <row r="3968" spans="1:17" x14ac:dyDescent="0.25">
      <c r="A3968">
        <v>1</v>
      </c>
      <c r="B3968" t="s">
        <v>44</v>
      </c>
      <c r="C3968" t="s">
        <v>36</v>
      </c>
      <c r="D3968" t="s">
        <v>59</v>
      </c>
      <c r="E3968" t="s">
        <v>25</v>
      </c>
      <c r="F3968" t="s">
        <v>26</v>
      </c>
      <c r="H3968" t="s">
        <v>27</v>
      </c>
      <c r="I3968">
        <v>0.54</v>
      </c>
      <c r="J3968">
        <v>0.25</v>
      </c>
      <c r="K3968">
        <v>0.75</v>
      </c>
      <c r="M3968" t="s">
        <v>24</v>
      </c>
    </row>
    <row r="3969" spans="1:17" x14ac:dyDescent="0.25">
      <c r="A3969">
        <v>1</v>
      </c>
      <c r="B3969" t="s">
        <v>44</v>
      </c>
      <c r="C3969" t="s">
        <v>36</v>
      </c>
      <c r="D3969" t="s">
        <v>59</v>
      </c>
      <c r="E3969" t="s">
        <v>18</v>
      </c>
      <c r="F3969" t="s">
        <v>26</v>
      </c>
      <c r="H3969" t="s">
        <v>19</v>
      </c>
      <c r="J3969">
        <v>0.75</v>
      </c>
      <c r="K3969">
        <v>1</v>
      </c>
      <c r="M3969" t="s">
        <v>24</v>
      </c>
    </row>
    <row r="3970" spans="1:17" x14ac:dyDescent="0.25">
      <c r="A3970">
        <v>1</v>
      </c>
      <c r="B3970" t="s">
        <v>44</v>
      </c>
      <c r="C3970" t="s">
        <v>36</v>
      </c>
      <c r="D3970" t="s">
        <v>59</v>
      </c>
      <c r="E3970" t="s">
        <v>28</v>
      </c>
      <c r="F3970" t="s">
        <v>26</v>
      </c>
      <c r="H3970" t="s">
        <v>27</v>
      </c>
      <c r="I3970">
        <v>1</v>
      </c>
      <c r="J3970">
        <v>0.5</v>
      </c>
      <c r="K3970">
        <v>2</v>
      </c>
      <c r="M3970" t="s">
        <v>21</v>
      </c>
    </row>
    <row r="3971" spans="1:17" x14ac:dyDescent="0.25">
      <c r="A3971">
        <v>1</v>
      </c>
      <c r="B3971" t="s">
        <v>44</v>
      </c>
      <c r="C3971" t="s">
        <v>36</v>
      </c>
      <c r="D3971" t="s">
        <v>59</v>
      </c>
      <c r="E3971" t="s">
        <v>18</v>
      </c>
      <c r="F3971" t="s">
        <v>26</v>
      </c>
      <c r="H3971" t="s">
        <v>19</v>
      </c>
      <c r="J3971">
        <v>5</v>
      </c>
      <c r="K3971">
        <v>6</v>
      </c>
      <c r="M3971" t="s">
        <v>24</v>
      </c>
    </row>
    <row r="3972" spans="1:17" x14ac:dyDescent="0.25">
      <c r="A3972">
        <v>1</v>
      </c>
      <c r="B3972" t="s">
        <v>44</v>
      </c>
      <c r="C3972" t="s">
        <v>36</v>
      </c>
      <c r="D3972" t="s">
        <v>59</v>
      </c>
      <c r="E3972" t="s">
        <v>20</v>
      </c>
      <c r="F3972" t="s">
        <v>74</v>
      </c>
      <c r="J3972">
        <v>0.25</v>
      </c>
      <c r="K3972">
        <v>0.33</v>
      </c>
      <c r="M3972" t="s">
        <v>75</v>
      </c>
      <c r="N3972" t="s">
        <v>24</v>
      </c>
      <c r="O3972" t="s">
        <v>21</v>
      </c>
    </row>
    <row r="3973" spans="1:17" x14ac:dyDescent="0.25">
      <c r="A3973">
        <v>1</v>
      </c>
      <c r="B3973" t="s">
        <v>44</v>
      </c>
      <c r="C3973" t="s">
        <v>36</v>
      </c>
      <c r="D3973" t="s">
        <v>59</v>
      </c>
      <c r="E3973" t="s">
        <v>18</v>
      </c>
      <c r="F3973" t="s">
        <v>31</v>
      </c>
      <c r="G3973">
        <v>24</v>
      </c>
      <c r="M3973" t="s">
        <v>21</v>
      </c>
    </row>
    <row r="3974" spans="1:17" x14ac:dyDescent="0.25">
      <c r="A3974">
        <v>1</v>
      </c>
      <c r="B3974" t="s">
        <v>44</v>
      </c>
      <c r="C3974" t="s">
        <v>36</v>
      </c>
      <c r="D3974" t="s">
        <v>53</v>
      </c>
      <c r="E3974" t="s">
        <v>18</v>
      </c>
      <c r="F3974" t="s">
        <v>26</v>
      </c>
      <c r="H3974" t="s">
        <v>19</v>
      </c>
      <c r="J3974">
        <v>8</v>
      </c>
      <c r="K3974">
        <v>11</v>
      </c>
      <c r="M3974" t="s">
        <v>21</v>
      </c>
    </row>
    <row r="3975" spans="1:17" x14ac:dyDescent="0.25">
      <c r="A3975">
        <v>1</v>
      </c>
      <c r="B3975" t="s">
        <v>44</v>
      </c>
      <c r="C3975" t="s">
        <v>36</v>
      </c>
      <c r="D3975" t="s">
        <v>53</v>
      </c>
      <c r="E3975" t="s">
        <v>20</v>
      </c>
      <c r="F3975" t="s">
        <v>74</v>
      </c>
      <c r="J3975">
        <v>0.25</v>
      </c>
      <c r="K3975">
        <v>0.33</v>
      </c>
      <c r="M3975" t="s">
        <v>75</v>
      </c>
      <c r="N3975" t="s">
        <v>21</v>
      </c>
      <c r="O3975" t="s">
        <v>62</v>
      </c>
      <c r="Q3975" t="str">
        <f>VLOOKUP(A3975&amp;C3975&amp;D3975&amp;B3975,Sheet2!$A$1:$AZ$496,11,FALSE)</f>
        <v>LocationType.Retail: 0;LocationType.Supermarket: 0;LocationType.FoodBeverage: 0;LocationType.Mall: 0;LocationType.Pharmacy: 0.045;LocationType.Accommodation: 0.955;</v>
      </c>
    </row>
    <row r="3976" spans="1:17" x14ac:dyDescent="0.25">
      <c r="A3976">
        <v>1</v>
      </c>
      <c r="B3976" t="s">
        <v>44</v>
      </c>
      <c r="C3976" t="s">
        <v>36</v>
      </c>
      <c r="D3976" t="s">
        <v>53</v>
      </c>
      <c r="E3976" t="s">
        <v>25</v>
      </c>
      <c r="F3976" t="s">
        <v>26</v>
      </c>
      <c r="H3976" t="s">
        <v>27</v>
      </c>
      <c r="I3976">
        <v>0.75</v>
      </c>
      <c r="J3976">
        <v>0.5</v>
      </c>
      <c r="K3976">
        <v>1</v>
      </c>
      <c r="M3976" t="s">
        <v>24</v>
      </c>
    </row>
    <row r="3977" spans="1:17" x14ac:dyDescent="0.25">
      <c r="A3977">
        <v>1</v>
      </c>
      <c r="B3977" t="s">
        <v>44</v>
      </c>
      <c r="C3977" t="s">
        <v>36</v>
      </c>
      <c r="D3977" t="s">
        <v>53</v>
      </c>
      <c r="E3977" t="s">
        <v>20</v>
      </c>
      <c r="F3977" t="s">
        <v>74</v>
      </c>
      <c r="J3977">
        <v>0.25</v>
      </c>
      <c r="K3977">
        <v>0.33</v>
      </c>
      <c r="M3977" t="s">
        <v>75</v>
      </c>
      <c r="N3977" t="s">
        <v>24</v>
      </c>
      <c r="O3977" t="s">
        <v>21</v>
      </c>
    </row>
    <row r="3978" spans="1:17" x14ac:dyDescent="0.25">
      <c r="A3978">
        <v>1</v>
      </c>
      <c r="B3978" t="s">
        <v>44</v>
      </c>
      <c r="C3978" t="s">
        <v>36</v>
      </c>
      <c r="D3978" t="s">
        <v>53</v>
      </c>
      <c r="E3978" t="s">
        <v>28</v>
      </c>
      <c r="F3978" t="s">
        <v>26</v>
      </c>
      <c r="H3978" t="s">
        <v>27</v>
      </c>
      <c r="I3978">
        <v>1</v>
      </c>
      <c r="J3978">
        <v>0.5</v>
      </c>
      <c r="K3978">
        <v>2</v>
      </c>
      <c r="M3978" t="s">
        <v>21</v>
      </c>
    </row>
    <row r="3979" spans="1:17" x14ac:dyDescent="0.25">
      <c r="A3979">
        <v>1</v>
      </c>
      <c r="B3979" t="s">
        <v>44</v>
      </c>
      <c r="C3979" t="s">
        <v>36</v>
      </c>
      <c r="D3979" t="s">
        <v>53</v>
      </c>
      <c r="E3979" t="s">
        <v>18</v>
      </c>
      <c r="F3979" t="s">
        <v>26</v>
      </c>
      <c r="H3979" t="s">
        <v>27</v>
      </c>
      <c r="I3979">
        <v>4</v>
      </c>
      <c r="J3979">
        <v>3</v>
      </c>
      <c r="K3979">
        <v>5</v>
      </c>
      <c r="M3979" t="s">
        <v>24</v>
      </c>
    </row>
    <row r="3980" spans="1:17" x14ac:dyDescent="0.25">
      <c r="A3980">
        <v>1</v>
      </c>
      <c r="B3980" t="s">
        <v>44</v>
      </c>
      <c r="C3980" t="s">
        <v>36</v>
      </c>
      <c r="D3980" t="s">
        <v>53</v>
      </c>
      <c r="E3980" t="s">
        <v>20</v>
      </c>
      <c r="F3980" t="s">
        <v>74</v>
      </c>
      <c r="J3980">
        <v>0.25</v>
      </c>
      <c r="K3980">
        <v>0.33</v>
      </c>
      <c r="M3980" t="s">
        <v>75</v>
      </c>
      <c r="N3980" t="s">
        <v>24</v>
      </c>
      <c r="O3980" t="s">
        <v>21</v>
      </c>
    </row>
    <row r="3981" spans="1:17" x14ac:dyDescent="0.25">
      <c r="A3981">
        <v>1</v>
      </c>
      <c r="B3981" t="s">
        <v>44</v>
      </c>
      <c r="C3981" t="s">
        <v>36</v>
      </c>
      <c r="D3981" t="s">
        <v>53</v>
      </c>
      <c r="E3981" t="s">
        <v>18</v>
      </c>
      <c r="F3981" t="s">
        <v>31</v>
      </c>
      <c r="G3981">
        <v>24</v>
      </c>
      <c r="M3981" t="s">
        <v>21</v>
      </c>
    </row>
    <row r="3982" spans="1:17" x14ac:dyDescent="0.25">
      <c r="A3982">
        <v>1</v>
      </c>
      <c r="B3982" t="s">
        <v>44</v>
      </c>
      <c r="C3982" t="s">
        <v>36</v>
      </c>
      <c r="D3982" t="s">
        <v>56</v>
      </c>
      <c r="E3982" t="s">
        <v>18</v>
      </c>
      <c r="F3982" t="s">
        <v>26</v>
      </c>
      <c r="H3982" t="s">
        <v>19</v>
      </c>
      <c r="J3982">
        <v>8</v>
      </c>
      <c r="K3982">
        <v>10</v>
      </c>
      <c r="M3982" t="s">
        <v>21</v>
      </c>
    </row>
    <row r="3983" spans="1:17" x14ac:dyDescent="0.25">
      <c r="A3983">
        <v>1</v>
      </c>
      <c r="B3983" t="s">
        <v>44</v>
      </c>
      <c r="C3983" t="s">
        <v>36</v>
      </c>
      <c r="D3983" t="s">
        <v>56</v>
      </c>
      <c r="E3983" t="s">
        <v>18</v>
      </c>
      <c r="F3983" t="s">
        <v>26</v>
      </c>
      <c r="H3983" t="s">
        <v>19</v>
      </c>
      <c r="J3983">
        <v>2</v>
      </c>
      <c r="K3983">
        <v>4</v>
      </c>
      <c r="M3983" t="s">
        <v>24</v>
      </c>
    </row>
    <row r="3984" spans="1:17" x14ac:dyDescent="0.25">
      <c r="A3984">
        <v>1</v>
      </c>
      <c r="B3984" t="s">
        <v>44</v>
      </c>
      <c r="C3984" t="s">
        <v>36</v>
      </c>
      <c r="D3984" t="s">
        <v>56</v>
      </c>
      <c r="E3984" t="s">
        <v>20</v>
      </c>
      <c r="F3984" t="s">
        <v>74</v>
      </c>
      <c r="J3984">
        <v>0.25</v>
      </c>
      <c r="K3984">
        <v>0.33</v>
      </c>
      <c r="M3984" t="s">
        <v>75</v>
      </c>
      <c r="N3984" t="s">
        <v>24</v>
      </c>
      <c r="O3984" t="s">
        <v>21</v>
      </c>
    </row>
    <row r="3985" spans="1:17" x14ac:dyDescent="0.25">
      <c r="A3985">
        <v>1</v>
      </c>
      <c r="B3985" t="s">
        <v>44</v>
      </c>
      <c r="C3985" t="s">
        <v>36</v>
      </c>
      <c r="D3985" t="s">
        <v>56</v>
      </c>
      <c r="E3985" t="s">
        <v>28</v>
      </c>
      <c r="F3985" t="s">
        <v>26</v>
      </c>
      <c r="H3985" t="s">
        <v>27</v>
      </c>
      <c r="I3985">
        <v>1</v>
      </c>
      <c r="J3985">
        <v>0.5</v>
      </c>
      <c r="K3985">
        <v>2</v>
      </c>
      <c r="M3985" t="s">
        <v>21</v>
      </c>
    </row>
    <row r="3986" spans="1:17" x14ac:dyDescent="0.25">
      <c r="A3986">
        <v>1</v>
      </c>
      <c r="B3986" t="s">
        <v>44</v>
      </c>
      <c r="C3986" t="s">
        <v>36</v>
      </c>
      <c r="D3986" t="s">
        <v>56</v>
      </c>
      <c r="E3986" t="s">
        <v>18</v>
      </c>
      <c r="F3986" t="s">
        <v>31</v>
      </c>
      <c r="G3986">
        <v>24</v>
      </c>
      <c r="M3986" t="s">
        <v>21</v>
      </c>
    </row>
    <row r="3987" spans="1:17" x14ac:dyDescent="0.25">
      <c r="A3987">
        <v>1</v>
      </c>
      <c r="B3987" t="s">
        <v>44</v>
      </c>
      <c r="C3987" t="s">
        <v>37</v>
      </c>
      <c r="D3987" t="s">
        <v>59</v>
      </c>
      <c r="E3987" t="s">
        <v>18</v>
      </c>
      <c r="F3987" t="s">
        <v>26</v>
      </c>
      <c r="H3987" t="s">
        <v>19</v>
      </c>
      <c r="J3987">
        <v>8</v>
      </c>
      <c r="K3987">
        <v>9</v>
      </c>
      <c r="M3987" t="s">
        <v>21</v>
      </c>
    </row>
    <row r="3988" spans="1:17" x14ac:dyDescent="0.25">
      <c r="A3988">
        <v>1</v>
      </c>
      <c r="B3988" t="s">
        <v>44</v>
      </c>
      <c r="C3988" t="s">
        <v>37</v>
      </c>
      <c r="D3988" t="s">
        <v>59</v>
      </c>
      <c r="E3988" t="s">
        <v>18</v>
      </c>
      <c r="F3988" t="s">
        <v>26</v>
      </c>
      <c r="H3988" t="s">
        <v>19</v>
      </c>
      <c r="J3988">
        <v>1</v>
      </c>
      <c r="K3988">
        <v>1.5</v>
      </c>
      <c r="M3988" t="s">
        <v>24</v>
      </c>
    </row>
    <row r="3989" spans="1:17" x14ac:dyDescent="0.25">
      <c r="A3989">
        <v>1</v>
      </c>
      <c r="B3989" t="s">
        <v>44</v>
      </c>
      <c r="C3989" t="s">
        <v>37</v>
      </c>
      <c r="D3989" t="s">
        <v>59</v>
      </c>
      <c r="E3989" t="s">
        <v>18</v>
      </c>
      <c r="F3989" t="s">
        <v>26</v>
      </c>
      <c r="H3989" t="s">
        <v>19</v>
      </c>
      <c r="I3989">
        <v>0.54</v>
      </c>
      <c r="J3989">
        <v>0.08</v>
      </c>
      <c r="K3989">
        <v>0.25</v>
      </c>
      <c r="M3989" t="s">
        <v>24</v>
      </c>
    </row>
    <row r="3990" spans="1:17" x14ac:dyDescent="0.25">
      <c r="A3990">
        <v>1</v>
      </c>
      <c r="B3990" t="s">
        <v>44</v>
      </c>
      <c r="C3990" t="s">
        <v>37</v>
      </c>
      <c r="D3990" t="s">
        <v>59</v>
      </c>
      <c r="E3990" t="s">
        <v>20</v>
      </c>
      <c r="F3990" t="s">
        <v>74</v>
      </c>
      <c r="J3990">
        <v>0.25</v>
      </c>
      <c r="K3990">
        <v>0.33</v>
      </c>
      <c r="M3990" t="s">
        <v>75</v>
      </c>
      <c r="N3990" t="s">
        <v>24</v>
      </c>
      <c r="O3990" t="s">
        <v>62</v>
      </c>
      <c r="Q3990" t="str">
        <f>VLOOKUP(A3990&amp;C3990&amp;D3990&amp;B3990,Sheet2!$A$1:$AZ$496,11,FALSE)</f>
        <v>LocationType.Retail: 0;LocationType.Supermarket: 0;LocationType.FoodBeverage: 0;LocationType.Mall: 0;LocationType.Pharmacy: 0.08;LocationType.Accommodation: 0.92;</v>
      </c>
    </row>
    <row r="3991" spans="1:17" x14ac:dyDescent="0.25">
      <c r="A3991">
        <v>1</v>
      </c>
      <c r="B3991" t="s">
        <v>44</v>
      </c>
      <c r="C3991" t="s">
        <v>37</v>
      </c>
      <c r="D3991" t="s">
        <v>59</v>
      </c>
      <c r="E3991" t="s">
        <v>25</v>
      </c>
      <c r="F3991" t="s">
        <v>26</v>
      </c>
      <c r="H3991" t="s">
        <v>27</v>
      </c>
      <c r="I3991">
        <v>0.54</v>
      </c>
      <c r="J3991">
        <v>0.25</v>
      </c>
      <c r="K3991">
        <v>0.75</v>
      </c>
      <c r="M3991" t="s">
        <v>24</v>
      </c>
    </row>
    <row r="3992" spans="1:17" x14ac:dyDescent="0.25">
      <c r="A3992">
        <v>1</v>
      </c>
      <c r="B3992" t="s">
        <v>44</v>
      </c>
      <c r="C3992" t="s">
        <v>37</v>
      </c>
      <c r="D3992" t="s">
        <v>59</v>
      </c>
      <c r="E3992" t="s">
        <v>20</v>
      </c>
      <c r="F3992" t="s">
        <v>74</v>
      </c>
      <c r="J3992">
        <v>0.25</v>
      </c>
      <c r="K3992">
        <v>0.33</v>
      </c>
      <c r="M3992" t="s">
        <v>75</v>
      </c>
      <c r="N3992" t="s">
        <v>24</v>
      </c>
      <c r="O3992" t="s">
        <v>21</v>
      </c>
    </row>
    <row r="3993" spans="1:17" x14ac:dyDescent="0.25">
      <c r="A3993">
        <v>1</v>
      </c>
      <c r="B3993" t="s">
        <v>44</v>
      </c>
      <c r="C3993" t="s">
        <v>37</v>
      </c>
      <c r="D3993" t="s">
        <v>59</v>
      </c>
      <c r="E3993" t="s">
        <v>28</v>
      </c>
      <c r="F3993" t="s">
        <v>26</v>
      </c>
      <c r="H3993" t="s">
        <v>27</v>
      </c>
      <c r="I3993">
        <v>1</v>
      </c>
      <c r="J3993">
        <v>0.5</v>
      </c>
      <c r="K3993">
        <v>2</v>
      </c>
      <c r="M3993" t="s">
        <v>21</v>
      </c>
    </row>
    <row r="3994" spans="1:17" x14ac:dyDescent="0.25">
      <c r="A3994">
        <v>1</v>
      </c>
      <c r="B3994" t="s">
        <v>44</v>
      </c>
      <c r="C3994" t="s">
        <v>37</v>
      </c>
      <c r="D3994" t="s">
        <v>59</v>
      </c>
      <c r="E3994" t="s">
        <v>18</v>
      </c>
      <c r="F3994" t="s">
        <v>26</v>
      </c>
      <c r="H3994" t="s">
        <v>27</v>
      </c>
      <c r="I3994">
        <v>2</v>
      </c>
      <c r="J3994">
        <v>1</v>
      </c>
      <c r="K3994">
        <v>3</v>
      </c>
      <c r="M3994" t="s">
        <v>24</v>
      </c>
    </row>
    <row r="3995" spans="1:17" x14ac:dyDescent="0.25">
      <c r="A3995">
        <v>1</v>
      </c>
      <c r="B3995" t="s">
        <v>44</v>
      </c>
      <c r="C3995" t="s">
        <v>37</v>
      </c>
      <c r="D3995" t="s">
        <v>59</v>
      </c>
      <c r="E3995" t="s">
        <v>20</v>
      </c>
      <c r="F3995" t="s">
        <v>74</v>
      </c>
      <c r="J3995">
        <v>0.25</v>
      </c>
      <c r="K3995">
        <v>0.33</v>
      </c>
      <c r="M3995" t="s">
        <v>75</v>
      </c>
      <c r="N3995" t="s">
        <v>24</v>
      </c>
      <c r="O3995" t="s">
        <v>21</v>
      </c>
    </row>
    <row r="3996" spans="1:17" x14ac:dyDescent="0.25">
      <c r="A3996">
        <v>1</v>
      </c>
      <c r="B3996" t="s">
        <v>44</v>
      </c>
      <c r="C3996" t="s">
        <v>37</v>
      </c>
      <c r="D3996" t="s">
        <v>59</v>
      </c>
      <c r="E3996" t="s">
        <v>18</v>
      </c>
      <c r="F3996" t="s">
        <v>31</v>
      </c>
      <c r="G3996">
        <v>24</v>
      </c>
      <c r="M3996" t="s">
        <v>21</v>
      </c>
    </row>
    <row r="3997" spans="1:17" x14ac:dyDescent="0.25">
      <c r="A3997">
        <v>1</v>
      </c>
      <c r="B3997" t="s">
        <v>44</v>
      </c>
      <c r="C3997" t="s">
        <v>38</v>
      </c>
      <c r="D3997" t="s">
        <v>59</v>
      </c>
      <c r="E3997" t="s">
        <v>18</v>
      </c>
      <c r="F3997" t="s">
        <v>26</v>
      </c>
      <c r="H3997" t="s">
        <v>19</v>
      </c>
      <c r="J3997">
        <v>8</v>
      </c>
      <c r="K3997">
        <v>10</v>
      </c>
      <c r="M3997" t="s">
        <v>21</v>
      </c>
    </row>
    <row r="3998" spans="1:17" x14ac:dyDescent="0.25">
      <c r="A3998">
        <v>1</v>
      </c>
      <c r="B3998" t="s">
        <v>44</v>
      </c>
      <c r="C3998" t="s">
        <v>38</v>
      </c>
      <c r="D3998" t="s">
        <v>59</v>
      </c>
      <c r="E3998" t="s">
        <v>18</v>
      </c>
      <c r="F3998" t="s">
        <v>26</v>
      </c>
      <c r="H3998" t="s">
        <v>27</v>
      </c>
      <c r="I3998">
        <v>3.5</v>
      </c>
      <c r="J3998">
        <v>3</v>
      </c>
      <c r="K3998">
        <v>4</v>
      </c>
      <c r="M3998" t="s">
        <v>24</v>
      </c>
    </row>
    <row r="3999" spans="1:17" x14ac:dyDescent="0.25">
      <c r="A3999">
        <v>1</v>
      </c>
      <c r="B3999" t="s">
        <v>44</v>
      </c>
      <c r="C3999" t="s">
        <v>38</v>
      </c>
      <c r="D3999" t="s">
        <v>59</v>
      </c>
      <c r="E3999" t="s">
        <v>20</v>
      </c>
      <c r="F3999" t="s">
        <v>74</v>
      </c>
      <c r="J3999">
        <v>0.25</v>
      </c>
      <c r="K3999">
        <v>0.33</v>
      </c>
      <c r="M3999" t="s">
        <v>75</v>
      </c>
      <c r="N3999" t="s">
        <v>24</v>
      </c>
      <c r="O3999" t="s">
        <v>21</v>
      </c>
    </row>
    <row r="4000" spans="1:17" x14ac:dyDescent="0.25">
      <c r="A4000">
        <v>1</v>
      </c>
      <c r="B4000" t="s">
        <v>44</v>
      </c>
      <c r="C4000" t="s">
        <v>38</v>
      </c>
      <c r="D4000" t="s">
        <v>59</v>
      </c>
      <c r="E4000" t="s">
        <v>28</v>
      </c>
      <c r="F4000" t="s">
        <v>26</v>
      </c>
      <c r="H4000" t="s">
        <v>27</v>
      </c>
      <c r="I4000">
        <v>1</v>
      </c>
      <c r="J4000">
        <v>0.5</v>
      </c>
      <c r="K4000">
        <v>2</v>
      </c>
      <c r="M4000" t="s">
        <v>21</v>
      </c>
    </row>
    <row r="4001" spans="1:17" x14ac:dyDescent="0.25">
      <c r="A4001">
        <v>1</v>
      </c>
      <c r="B4001" t="s">
        <v>44</v>
      </c>
      <c r="C4001" t="s">
        <v>38</v>
      </c>
      <c r="D4001" t="s">
        <v>59</v>
      </c>
      <c r="E4001" t="s">
        <v>18</v>
      </c>
      <c r="F4001" t="s">
        <v>31</v>
      </c>
      <c r="G4001">
        <v>24</v>
      </c>
      <c r="M4001" t="s">
        <v>21</v>
      </c>
    </row>
    <row r="4002" spans="1:17" x14ac:dyDescent="0.25">
      <c r="A4002">
        <v>1</v>
      </c>
      <c r="B4002" t="s">
        <v>44</v>
      </c>
      <c r="C4002" t="s">
        <v>38</v>
      </c>
      <c r="D4002" t="s">
        <v>55</v>
      </c>
      <c r="E4002" t="s">
        <v>18</v>
      </c>
      <c r="F4002" t="s">
        <v>26</v>
      </c>
      <c r="H4002" t="s">
        <v>19</v>
      </c>
      <c r="J4002">
        <v>12</v>
      </c>
      <c r="K4002">
        <v>14</v>
      </c>
      <c r="M4002" t="s">
        <v>21</v>
      </c>
    </row>
    <row r="4003" spans="1:17" x14ac:dyDescent="0.25">
      <c r="A4003">
        <v>1</v>
      </c>
      <c r="B4003" t="s">
        <v>44</v>
      </c>
      <c r="C4003" t="s">
        <v>38</v>
      </c>
      <c r="D4003" t="s">
        <v>55</v>
      </c>
      <c r="E4003" t="s">
        <v>20</v>
      </c>
      <c r="F4003" t="s">
        <v>74</v>
      </c>
      <c r="J4003">
        <v>0.25</v>
      </c>
      <c r="K4003">
        <v>0.33</v>
      </c>
      <c r="M4003" t="s">
        <v>75</v>
      </c>
      <c r="N4003" t="s">
        <v>21</v>
      </c>
      <c r="O4003" t="s">
        <v>62</v>
      </c>
      <c r="Q4003" t="str">
        <f>VLOOKUP(A4003&amp;C4003&amp;D4003&amp;B4003,Sheet2!$A$1:$AZ$496,11,FALSE)</f>
        <v>LocationType.Retail: 0;LocationType.Supermarket: 0;LocationType.FoodBeverage: 0;LocationType.Mall: 0;LocationType.Pharmacy: 0.01;LocationType.Accommodation: 0.99;</v>
      </c>
    </row>
    <row r="4004" spans="1:17" x14ac:dyDescent="0.25">
      <c r="A4004">
        <v>1</v>
      </c>
      <c r="B4004" t="s">
        <v>44</v>
      </c>
      <c r="C4004" t="s">
        <v>38</v>
      </c>
      <c r="D4004" t="s">
        <v>55</v>
      </c>
      <c r="E4004" t="s">
        <v>25</v>
      </c>
      <c r="F4004" t="s">
        <v>26</v>
      </c>
      <c r="H4004" t="s">
        <v>27</v>
      </c>
      <c r="I4004">
        <v>0.75</v>
      </c>
      <c r="J4004">
        <v>0.5</v>
      </c>
      <c r="K4004">
        <v>1</v>
      </c>
      <c r="M4004" t="s">
        <v>24</v>
      </c>
    </row>
    <row r="4005" spans="1:17" x14ac:dyDescent="0.25">
      <c r="A4005">
        <v>1</v>
      </c>
      <c r="B4005" t="s">
        <v>44</v>
      </c>
      <c r="C4005" t="s">
        <v>38</v>
      </c>
      <c r="D4005" t="s">
        <v>55</v>
      </c>
      <c r="E4005" t="s">
        <v>20</v>
      </c>
      <c r="F4005" t="s">
        <v>74</v>
      </c>
      <c r="J4005">
        <v>0.25</v>
      </c>
      <c r="K4005">
        <v>0.33</v>
      </c>
      <c r="M4005" t="s">
        <v>75</v>
      </c>
      <c r="N4005" t="s">
        <v>24</v>
      </c>
      <c r="O4005" t="s">
        <v>21</v>
      </c>
      <c r="P4005">
        <v>1000</v>
      </c>
    </row>
    <row r="4006" spans="1:17" x14ac:dyDescent="0.25">
      <c r="A4006">
        <v>1</v>
      </c>
      <c r="B4006" t="s">
        <v>44</v>
      </c>
      <c r="C4006" t="s">
        <v>38</v>
      </c>
      <c r="D4006" t="s">
        <v>55</v>
      </c>
      <c r="E4006" t="s">
        <v>18</v>
      </c>
      <c r="F4006" t="s">
        <v>26</v>
      </c>
      <c r="H4006" t="s">
        <v>19</v>
      </c>
      <c r="J4006">
        <v>1</v>
      </c>
      <c r="K4006">
        <v>2</v>
      </c>
      <c r="M4006" t="s">
        <v>21</v>
      </c>
    </row>
    <row r="4007" spans="1:17" x14ac:dyDescent="0.25">
      <c r="A4007">
        <v>1</v>
      </c>
      <c r="B4007" t="s">
        <v>44</v>
      </c>
      <c r="C4007" t="s">
        <v>38</v>
      </c>
      <c r="D4007" t="s">
        <v>55</v>
      </c>
      <c r="E4007" t="s">
        <v>18</v>
      </c>
      <c r="F4007" t="s">
        <v>26</v>
      </c>
      <c r="H4007" t="s">
        <v>27</v>
      </c>
      <c r="I4007">
        <v>1.5</v>
      </c>
      <c r="J4007">
        <v>1</v>
      </c>
      <c r="K4007">
        <v>2</v>
      </c>
      <c r="M4007" t="s">
        <v>24</v>
      </c>
    </row>
    <row r="4008" spans="1:17" x14ac:dyDescent="0.25">
      <c r="A4008">
        <v>1</v>
      </c>
      <c r="B4008" t="s">
        <v>44</v>
      </c>
      <c r="C4008" t="s">
        <v>38</v>
      </c>
      <c r="D4008" t="s">
        <v>55</v>
      </c>
      <c r="E4008" t="s">
        <v>20</v>
      </c>
      <c r="F4008" t="s">
        <v>74</v>
      </c>
      <c r="J4008">
        <v>0.25</v>
      </c>
      <c r="K4008">
        <v>0.33</v>
      </c>
      <c r="M4008" t="s">
        <v>75</v>
      </c>
      <c r="N4008" t="s">
        <v>24</v>
      </c>
      <c r="O4008" t="s">
        <v>21</v>
      </c>
    </row>
    <row r="4009" spans="1:17" x14ac:dyDescent="0.25">
      <c r="A4009">
        <v>1</v>
      </c>
      <c r="B4009" t="s">
        <v>44</v>
      </c>
      <c r="C4009" t="s">
        <v>38</v>
      </c>
      <c r="D4009" t="s">
        <v>55</v>
      </c>
      <c r="E4009" t="s">
        <v>18</v>
      </c>
      <c r="F4009" t="s">
        <v>31</v>
      </c>
      <c r="G4009">
        <v>24</v>
      </c>
      <c r="M4009" t="s">
        <v>21</v>
      </c>
    </row>
    <row r="4010" spans="1:17" x14ac:dyDescent="0.25">
      <c r="A4010">
        <v>1</v>
      </c>
      <c r="B4010" t="s">
        <v>44</v>
      </c>
      <c r="C4010" t="s">
        <v>37</v>
      </c>
      <c r="D4010" t="s">
        <v>55</v>
      </c>
      <c r="E4010" t="s">
        <v>18</v>
      </c>
      <c r="F4010" t="s">
        <v>26</v>
      </c>
      <c r="H4010" t="s">
        <v>27</v>
      </c>
      <c r="I4010">
        <v>7.5</v>
      </c>
      <c r="J4010">
        <v>6</v>
      </c>
      <c r="K4010">
        <v>8</v>
      </c>
      <c r="M4010" t="s">
        <v>21</v>
      </c>
    </row>
    <row r="4011" spans="1:17" x14ac:dyDescent="0.25">
      <c r="A4011">
        <v>1</v>
      </c>
      <c r="B4011" t="s">
        <v>44</v>
      </c>
      <c r="C4011" t="s">
        <v>37</v>
      </c>
      <c r="D4011" t="s">
        <v>55</v>
      </c>
      <c r="E4011" t="s">
        <v>18</v>
      </c>
      <c r="F4011" t="s">
        <v>26</v>
      </c>
      <c r="H4011" t="s">
        <v>19</v>
      </c>
      <c r="J4011">
        <v>6</v>
      </c>
      <c r="K4011">
        <v>7.5</v>
      </c>
      <c r="M4011" t="s">
        <v>24</v>
      </c>
    </row>
    <row r="4012" spans="1:17" x14ac:dyDescent="0.25">
      <c r="A4012">
        <v>1</v>
      </c>
      <c r="B4012" t="s">
        <v>44</v>
      </c>
      <c r="C4012" t="s">
        <v>37</v>
      </c>
      <c r="D4012" t="s">
        <v>55</v>
      </c>
      <c r="E4012" t="s">
        <v>28</v>
      </c>
      <c r="F4012" t="s">
        <v>26</v>
      </c>
      <c r="H4012" t="s">
        <v>27</v>
      </c>
      <c r="I4012">
        <v>1.5</v>
      </c>
      <c r="J4012">
        <v>1</v>
      </c>
      <c r="K4012">
        <v>2</v>
      </c>
      <c r="M4012" t="s">
        <v>21</v>
      </c>
    </row>
    <row r="4013" spans="1:17" x14ac:dyDescent="0.25">
      <c r="A4013">
        <v>1</v>
      </c>
      <c r="B4013" t="s">
        <v>44</v>
      </c>
      <c r="C4013" t="s">
        <v>37</v>
      </c>
      <c r="D4013" t="s">
        <v>55</v>
      </c>
      <c r="E4013" t="s">
        <v>18</v>
      </c>
      <c r="F4013" t="s">
        <v>26</v>
      </c>
      <c r="H4013" t="s">
        <v>27</v>
      </c>
      <c r="I4013">
        <v>3</v>
      </c>
      <c r="J4013">
        <v>2</v>
      </c>
      <c r="K4013">
        <v>5</v>
      </c>
      <c r="M4013" t="s">
        <v>24</v>
      </c>
    </row>
    <row r="4014" spans="1:17" x14ac:dyDescent="0.25">
      <c r="A4014">
        <v>1</v>
      </c>
      <c r="B4014" t="s">
        <v>44</v>
      </c>
      <c r="C4014" t="s">
        <v>37</v>
      </c>
      <c r="D4014" t="s">
        <v>55</v>
      </c>
      <c r="E4014" t="s">
        <v>20</v>
      </c>
      <c r="F4014" t="s">
        <v>74</v>
      </c>
      <c r="J4014">
        <v>0.25</v>
      </c>
      <c r="K4014">
        <v>0.33</v>
      </c>
      <c r="M4014" t="s">
        <v>75</v>
      </c>
      <c r="N4014" t="s">
        <v>24</v>
      </c>
      <c r="O4014" t="s">
        <v>21</v>
      </c>
      <c r="P4014">
        <v>1000</v>
      </c>
    </row>
    <row r="4015" spans="1:17" x14ac:dyDescent="0.25">
      <c r="A4015">
        <v>1</v>
      </c>
      <c r="B4015" t="s">
        <v>44</v>
      </c>
      <c r="C4015" t="s">
        <v>37</v>
      </c>
      <c r="D4015" t="s">
        <v>55</v>
      </c>
      <c r="E4015" t="s">
        <v>18</v>
      </c>
      <c r="F4015" t="s">
        <v>31</v>
      </c>
      <c r="G4015">
        <v>24</v>
      </c>
      <c r="M4015" t="s">
        <v>21</v>
      </c>
    </row>
    <row r="4016" spans="1:17" x14ac:dyDescent="0.25">
      <c r="A4016">
        <v>1</v>
      </c>
      <c r="B4016" t="s">
        <v>44</v>
      </c>
      <c r="C4016" t="s">
        <v>38</v>
      </c>
      <c r="D4016" t="s">
        <v>53</v>
      </c>
      <c r="E4016" t="s">
        <v>18</v>
      </c>
      <c r="F4016" t="s">
        <v>26</v>
      </c>
      <c r="H4016" t="s">
        <v>19</v>
      </c>
      <c r="J4016">
        <v>8</v>
      </c>
      <c r="K4016">
        <v>11</v>
      </c>
      <c r="M4016" t="s">
        <v>21</v>
      </c>
    </row>
    <row r="4017" spans="1:17" x14ac:dyDescent="0.25">
      <c r="A4017">
        <v>1</v>
      </c>
      <c r="B4017" t="s">
        <v>44</v>
      </c>
      <c r="C4017" t="s">
        <v>38</v>
      </c>
      <c r="D4017" t="s">
        <v>53</v>
      </c>
      <c r="E4017" t="s">
        <v>20</v>
      </c>
      <c r="F4017" t="s">
        <v>74</v>
      </c>
      <c r="J4017">
        <v>0.25</v>
      </c>
      <c r="K4017">
        <v>0.33</v>
      </c>
      <c r="M4017" t="s">
        <v>75</v>
      </c>
      <c r="N4017" t="s">
        <v>21</v>
      </c>
      <c r="O4017" t="s">
        <v>62</v>
      </c>
      <c r="Q4017" t="str">
        <f>VLOOKUP(A4017&amp;C4017&amp;D4017&amp;B4017,Sheet2!$A$1:$AZ$496,11,FALSE)</f>
        <v>LocationType.Retail: 0;LocationType.Supermarket: 0;LocationType.FoodBeverage: 0;LocationType.Mall: 0;LocationType.Pharmacy: 0;LocationType.Accommodation: 1;</v>
      </c>
    </row>
    <row r="4018" spans="1:17" x14ac:dyDescent="0.25">
      <c r="A4018">
        <v>1</v>
      </c>
      <c r="B4018" t="s">
        <v>44</v>
      </c>
      <c r="C4018" t="s">
        <v>38</v>
      </c>
      <c r="D4018" t="s">
        <v>53</v>
      </c>
      <c r="E4018" t="s">
        <v>25</v>
      </c>
      <c r="F4018" t="s">
        <v>26</v>
      </c>
      <c r="H4018" t="s">
        <v>27</v>
      </c>
      <c r="I4018">
        <v>0.75</v>
      </c>
      <c r="J4018">
        <v>0.5</v>
      </c>
      <c r="K4018">
        <v>1</v>
      </c>
      <c r="M4018" t="s">
        <v>24</v>
      </c>
    </row>
    <row r="4019" spans="1:17" x14ac:dyDescent="0.25">
      <c r="A4019">
        <v>1</v>
      </c>
      <c r="B4019" t="s">
        <v>44</v>
      </c>
      <c r="C4019" t="s">
        <v>38</v>
      </c>
      <c r="D4019" t="s">
        <v>53</v>
      </c>
      <c r="E4019" t="s">
        <v>20</v>
      </c>
      <c r="F4019" t="s">
        <v>74</v>
      </c>
      <c r="J4019">
        <v>0.25</v>
      </c>
      <c r="K4019">
        <v>0.33</v>
      </c>
      <c r="M4019" t="s">
        <v>75</v>
      </c>
      <c r="N4019" t="s">
        <v>24</v>
      </c>
      <c r="O4019" t="s">
        <v>21</v>
      </c>
    </row>
    <row r="4020" spans="1:17" x14ac:dyDescent="0.25">
      <c r="A4020">
        <v>1</v>
      </c>
      <c r="B4020" t="s">
        <v>44</v>
      </c>
      <c r="C4020" t="s">
        <v>38</v>
      </c>
      <c r="D4020" t="s">
        <v>53</v>
      </c>
      <c r="E4020" t="s">
        <v>28</v>
      </c>
      <c r="F4020" t="s">
        <v>26</v>
      </c>
      <c r="H4020" t="s">
        <v>27</v>
      </c>
      <c r="I4020">
        <v>1</v>
      </c>
      <c r="J4020">
        <v>0.5</v>
      </c>
      <c r="K4020">
        <v>2</v>
      </c>
      <c r="M4020" t="s">
        <v>21</v>
      </c>
    </row>
    <row r="4021" spans="1:17" x14ac:dyDescent="0.25">
      <c r="A4021">
        <v>1</v>
      </c>
      <c r="B4021" t="s">
        <v>44</v>
      </c>
      <c r="C4021" t="s">
        <v>38</v>
      </c>
      <c r="D4021" t="s">
        <v>53</v>
      </c>
      <c r="E4021" t="s">
        <v>18</v>
      </c>
      <c r="F4021" t="s">
        <v>31</v>
      </c>
      <c r="G4021">
        <v>24</v>
      </c>
      <c r="M4021" t="s">
        <v>21</v>
      </c>
    </row>
    <row r="4022" spans="1:17" x14ac:dyDescent="0.25">
      <c r="A4022">
        <v>1</v>
      </c>
      <c r="B4022" t="s">
        <v>44</v>
      </c>
      <c r="C4022" t="s">
        <v>37</v>
      </c>
      <c r="D4022" t="s">
        <v>53</v>
      </c>
      <c r="E4022" t="s">
        <v>18</v>
      </c>
      <c r="F4022" t="s">
        <v>26</v>
      </c>
      <c r="H4022" t="s">
        <v>27</v>
      </c>
      <c r="I4022">
        <v>6.5</v>
      </c>
      <c r="J4022">
        <v>6</v>
      </c>
      <c r="K4022">
        <v>7</v>
      </c>
      <c r="M4022" t="s">
        <v>21</v>
      </c>
    </row>
    <row r="4023" spans="1:17" x14ac:dyDescent="0.25">
      <c r="A4023">
        <v>1</v>
      </c>
      <c r="B4023" t="s">
        <v>44</v>
      </c>
      <c r="C4023" t="s">
        <v>37</v>
      </c>
      <c r="D4023" t="s">
        <v>53</v>
      </c>
      <c r="E4023" t="s">
        <v>18</v>
      </c>
      <c r="F4023" t="s">
        <v>26</v>
      </c>
      <c r="H4023" t="s">
        <v>19</v>
      </c>
      <c r="J4023">
        <v>3</v>
      </c>
      <c r="K4023">
        <v>3.5</v>
      </c>
      <c r="M4023" t="s">
        <v>32</v>
      </c>
    </row>
    <row r="4024" spans="1:17" x14ac:dyDescent="0.25">
      <c r="A4024">
        <v>1</v>
      </c>
      <c r="B4024" t="s">
        <v>44</v>
      </c>
      <c r="C4024" t="s">
        <v>37</v>
      </c>
      <c r="D4024" t="s">
        <v>53</v>
      </c>
      <c r="E4024" t="s">
        <v>18</v>
      </c>
      <c r="F4024" t="s">
        <v>26</v>
      </c>
      <c r="H4024" t="s">
        <v>27</v>
      </c>
      <c r="I4024">
        <v>2.5</v>
      </c>
      <c r="J4024">
        <v>2</v>
      </c>
      <c r="K4024">
        <v>3</v>
      </c>
      <c r="M4024" t="s">
        <v>32</v>
      </c>
    </row>
    <row r="4025" spans="1:17" x14ac:dyDescent="0.25">
      <c r="A4025">
        <v>1</v>
      </c>
      <c r="B4025" t="s">
        <v>44</v>
      </c>
      <c r="C4025" t="s">
        <v>37</v>
      </c>
      <c r="D4025" t="s">
        <v>53</v>
      </c>
      <c r="E4025" t="s">
        <v>28</v>
      </c>
      <c r="F4025" t="s">
        <v>26</v>
      </c>
      <c r="H4025" t="s">
        <v>27</v>
      </c>
      <c r="I4025">
        <v>0.5</v>
      </c>
      <c r="J4025">
        <v>0.33</v>
      </c>
      <c r="K4025">
        <v>0.75</v>
      </c>
      <c r="M4025" t="s">
        <v>21</v>
      </c>
    </row>
    <row r="4026" spans="1:17" x14ac:dyDescent="0.25">
      <c r="A4026">
        <v>1</v>
      </c>
      <c r="B4026" t="s">
        <v>44</v>
      </c>
      <c r="C4026" t="s">
        <v>37</v>
      </c>
      <c r="D4026" t="s">
        <v>53</v>
      </c>
      <c r="E4026" t="s">
        <v>18</v>
      </c>
      <c r="F4026" t="s">
        <v>26</v>
      </c>
      <c r="H4026" t="s">
        <v>27</v>
      </c>
      <c r="I4026">
        <v>3.5</v>
      </c>
      <c r="J4026">
        <v>3</v>
      </c>
      <c r="K4026">
        <v>5</v>
      </c>
      <c r="M4026" t="s">
        <v>24</v>
      </c>
    </row>
    <row r="4027" spans="1:17" x14ac:dyDescent="0.25">
      <c r="A4027">
        <v>1</v>
      </c>
      <c r="B4027" t="s">
        <v>44</v>
      </c>
      <c r="C4027" t="s">
        <v>37</v>
      </c>
      <c r="D4027" t="s">
        <v>53</v>
      </c>
      <c r="E4027" t="s">
        <v>20</v>
      </c>
      <c r="F4027" t="s">
        <v>74</v>
      </c>
      <c r="J4027">
        <v>0.25</v>
      </c>
      <c r="K4027">
        <v>0.33</v>
      </c>
      <c r="M4027" t="s">
        <v>75</v>
      </c>
      <c r="N4027" t="s">
        <v>24</v>
      </c>
      <c r="O4027" t="s">
        <v>21</v>
      </c>
    </row>
    <row r="4028" spans="1:17" x14ac:dyDescent="0.25">
      <c r="A4028">
        <v>1</v>
      </c>
      <c r="B4028" t="s">
        <v>44</v>
      </c>
      <c r="C4028" t="s">
        <v>37</v>
      </c>
      <c r="D4028" t="s">
        <v>53</v>
      </c>
      <c r="E4028" t="s">
        <v>18</v>
      </c>
      <c r="F4028" t="s">
        <v>31</v>
      </c>
      <c r="G4028">
        <v>24</v>
      </c>
      <c r="M4028" t="s">
        <v>21</v>
      </c>
    </row>
    <row r="4029" spans="1:17" x14ac:dyDescent="0.25">
      <c r="A4029">
        <v>1</v>
      </c>
      <c r="B4029" t="s">
        <v>44</v>
      </c>
      <c r="C4029" t="s">
        <v>38</v>
      </c>
      <c r="D4029" t="s">
        <v>56</v>
      </c>
      <c r="E4029" t="s">
        <v>18</v>
      </c>
      <c r="F4029" t="s">
        <v>26</v>
      </c>
      <c r="H4029" t="s">
        <v>19</v>
      </c>
      <c r="J4029">
        <v>8</v>
      </c>
      <c r="K4029">
        <v>14</v>
      </c>
      <c r="M4029" t="s">
        <v>21</v>
      </c>
    </row>
    <row r="4030" spans="1:17" x14ac:dyDescent="0.25">
      <c r="A4030">
        <v>1</v>
      </c>
      <c r="B4030" t="s">
        <v>44</v>
      </c>
      <c r="C4030" t="s">
        <v>38</v>
      </c>
      <c r="D4030" t="s">
        <v>56</v>
      </c>
      <c r="E4030" t="s">
        <v>28</v>
      </c>
      <c r="F4030" t="s">
        <v>26</v>
      </c>
      <c r="H4030" t="s">
        <v>27</v>
      </c>
      <c r="I4030">
        <v>1</v>
      </c>
      <c r="J4030">
        <v>0.5</v>
      </c>
      <c r="K4030">
        <v>2</v>
      </c>
      <c r="M4030" t="s">
        <v>21</v>
      </c>
    </row>
    <row r="4031" spans="1:17" x14ac:dyDescent="0.25">
      <c r="A4031">
        <v>1</v>
      </c>
      <c r="B4031" t="s">
        <v>44</v>
      </c>
      <c r="C4031" t="s">
        <v>38</v>
      </c>
      <c r="D4031" t="s">
        <v>56</v>
      </c>
      <c r="E4031" t="s">
        <v>18</v>
      </c>
      <c r="F4031" t="s">
        <v>31</v>
      </c>
      <c r="G4031">
        <v>24</v>
      </c>
      <c r="M4031" t="s">
        <v>21</v>
      </c>
    </row>
    <row r="4032" spans="1:17" x14ac:dyDescent="0.25">
      <c r="A4032">
        <v>1</v>
      </c>
      <c r="B4032" t="s">
        <v>44</v>
      </c>
      <c r="C4032" t="s">
        <v>37</v>
      </c>
      <c r="D4032" t="s">
        <v>56</v>
      </c>
      <c r="E4032" t="s">
        <v>18</v>
      </c>
      <c r="F4032" t="s">
        <v>26</v>
      </c>
      <c r="H4032" t="s">
        <v>27</v>
      </c>
      <c r="I4032">
        <v>7.5</v>
      </c>
      <c r="J4032">
        <v>6</v>
      </c>
      <c r="K4032">
        <v>8</v>
      </c>
      <c r="M4032" t="s">
        <v>21</v>
      </c>
    </row>
    <row r="4033" spans="1:17" x14ac:dyDescent="0.25">
      <c r="A4033">
        <v>1</v>
      </c>
      <c r="B4033" t="s">
        <v>44</v>
      </c>
      <c r="C4033" t="s">
        <v>37</v>
      </c>
      <c r="D4033" t="s">
        <v>56</v>
      </c>
      <c r="E4033" t="s">
        <v>18</v>
      </c>
      <c r="F4033" t="s">
        <v>26</v>
      </c>
      <c r="H4033" t="s">
        <v>19</v>
      </c>
      <c r="J4033">
        <v>6</v>
      </c>
      <c r="K4033">
        <v>8</v>
      </c>
      <c r="M4033" t="s">
        <v>24</v>
      </c>
    </row>
    <row r="4034" spans="1:17" x14ac:dyDescent="0.25">
      <c r="A4034">
        <v>1</v>
      </c>
      <c r="B4034" t="s">
        <v>44</v>
      </c>
      <c r="C4034" t="s">
        <v>37</v>
      </c>
      <c r="D4034" t="s">
        <v>56</v>
      </c>
      <c r="E4034" t="s">
        <v>18</v>
      </c>
      <c r="F4034" t="s">
        <v>26</v>
      </c>
      <c r="H4034" t="s">
        <v>19</v>
      </c>
      <c r="J4034">
        <v>4</v>
      </c>
      <c r="K4034">
        <v>5.5</v>
      </c>
      <c r="M4034" t="s">
        <v>24</v>
      </c>
    </row>
    <row r="4035" spans="1:17" x14ac:dyDescent="0.25">
      <c r="A4035">
        <v>1</v>
      </c>
      <c r="B4035" t="s">
        <v>44</v>
      </c>
      <c r="C4035" t="s">
        <v>37</v>
      </c>
      <c r="D4035" t="s">
        <v>56</v>
      </c>
      <c r="E4035" t="s">
        <v>20</v>
      </c>
      <c r="F4035" t="s">
        <v>74</v>
      </c>
      <c r="J4035">
        <v>0.25</v>
      </c>
      <c r="K4035">
        <v>0.33</v>
      </c>
      <c r="M4035" t="s">
        <v>75</v>
      </c>
      <c r="N4035" t="s">
        <v>24</v>
      </c>
      <c r="O4035" t="s">
        <v>21</v>
      </c>
      <c r="P4035">
        <v>1000</v>
      </c>
    </row>
    <row r="4036" spans="1:17" x14ac:dyDescent="0.25">
      <c r="A4036">
        <v>1</v>
      </c>
      <c r="B4036" t="s">
        <v>44</v>
      </c>
      <c r="C4036" t="s">
        <v>37</v>
      </c>
      <c r="D4036" t="s">
        <v>56</v>
      </c>
      <c r="E4036" t="s">
        <v>28</v>
      </c>
      <c r="F4036" t="s">
        <v>26</v>
      </c>
      <c r="H4036" t="s">
        <v>27</v>
      </c>
      <c r="I4036">
        <v>0.75</v>
      </c>
      <c r="J4036">
        <v>0.5</v>
      </c>
      <c r="K4036">
        <v>1</v>
      </c>
      <c r="M4036" t="s">
        <v>21</v>
      </c>
    </row>
    <row r="4037" spans="1:17" x14ac:dyDescent="0.25">
      <c r="A4037">
        <v>1</v>
      </c>
      <c r="B4037" t="s">
        <v>44</v>
      </c>
      <c r="C4037" t="s">
        <v>37</v>
      </c>
      <c r="D4037" t="s">
        <v>56</v>
      </c>
      <c r="E4037" t="s">
        <v>20</v>
      </c>
      <c r="F4037" t="s">
        <v>74</v>
      </c>
      <c r="J4037">
        <v>0.25</v>
      </c>
      <c r="K4037">
        <v>0.33</v>
      </c>
      <c r="M4037" t="s">
        <v>75</v>
      </c>
      <c r="N4037" t="s">
        <v>24</v>
      </c>
      <c r="O4037" t="s">
        <v>21</v>
      </c>
    </row>
    <row r="4038" spans="1:17" x14ac:dyDescent="0.25">
      <c r="A4038">
        <v>1</v>
      </c>
      <c r="B4038" t="s">
        <v>44</v>
      </c>
      <c r="C4038" t="s">
        <v>37</v>
      </c>
      <c r="D4038" t="s">
        <v>56</v>
      </c>
      <c r="E4038" t="s">
        <v>18</v>
      </c>
      <c r="F4038" t="s">
        <v>31</v>
      </c>
      <c r="G4038">
        <v>24</v>
      </c>
      <c r="M4038" t="s">
        <v>21</v>
      </c>
    </row>
    <row r="4039" spans="1:17" x14ac:dyDescent="0.25">
      <c r="A4039">
        <v>1</v>
      </c>
      <c r="B4039" t="s">
        <v>44</v>
      </c>
      <c r="C4039" t="s">
        <v>37</v>
      </c>
      <c r="D4039" t="s">
        <v>52</v>
      </c>
      <c r="E4039" t="s">
        <v>18</v>
      </c>
      <c r="F4039" t="s">
        <v>26</v>
      </c>
      <c r="H4039" t="s">
        <v>19</v>
      </c>
      <c r="J4039">
        <v>8</v>
      </c>
      <c r="K4039">
        <v>9</v>
      </c>
      <c r="M4039" t="s">
        <v>21</v>
      </c>
    </row>
    <row r="4040" spans="1:17" x14ac:dyDescent="0.25">
      <c r="A4040">
        <v>1</v>
      </c>
      <c r="B4040" t="s">
        <v>44</v>
      </c>
      <c r="C4040" t="s">
        <v>37</v>
      </c>
      <c r="D4040" t="s">
        <v>52</v>
      </c>
      <c r="E4040" t="s">
        <v>28</v>
      </c>
      <c r="F4040" t="s">
        <v>26</v>
      </c>
      <c r="H4040" t="s">
        <v>27</v>
      </c>
      <c r="I4040">
        <v>1</v>
      </c>
      <c r="J4040">
        <v>0.5</v>
      </c>
      <c r="K4040">
        <v>2</v>
      </c>
      <c r="M4040" t="s">
        <v>21</v>
      </c>
    </row>
    <row r="4041" spans="1:17" x14ac:dyDescent="0.25">
      <c r="A4041">
        <v>1</v>
      </c>
      <c r="B4041" t="s">
        <v>44</v>
      </c>
      <c r="C4041" t="s">
        <v>37</v>
      </c>
      <c r="D4041" t="s">
        <v>52</v>
      </c>
      <c r="E4041" t="s">
        <v>18</v>
      </c>
      <c r="F4041" t="s">
        <v>26</v>
      </c>
      <c r="H4041" t="s">
        <v>27</v>
      </c>
      <c r="I4041">
        <v>3.5</v>
      </c>
      <c r="J4041">
        <v>3</v>
      </c>
      <c r="K4041">
        <v>5</v>
      </c>
      <c r="M4041" t="s">
        <v>24</v>
      </c>
    </row>
    <row r="4042" spans="1:17" x14ac:dyDescent="0.25">
      <c r="A4042">
        <v>1</v>
      </c>
      <c r="B4042" t="s">
        <v>44</v>
      </c>
      <c r="C4042" t="s">
        <v>37</v>
      </c>
      <c r="D4042" t="s">
        <v>52</v>
      </c>
      <c r="E4042" t="s">
        <v>20</v>
      </c>
      <c r="F4042" t="s">
        <v>74</v>
      </c>
      <c r="J4042">
        <v>0.25</v>
      </c>
      <c r="K4042">
        <v>0.33</v>
      </c>
      <c r="M4042" t="s">
        <v>75</v>
      </c>
      <c r="N4042" t="s">
        <v>24</v>
      </c>
      <c r="O4042" t="s">
        <v>21</v>
      </c>
    </row>
    <row r="4043" spans="1:17" x14ac:dyDescent="0.25">
      <c r="A4043">
        <v>1</v>
      </c>
      <c r="B4043" t="s">
        <v>44</v>
      </c>
      <c r="C4043" t="s">
        <v>37</v>
      </c>
      <c r="D4043" t="s">
        <v>52</v>
      </c>
      <c r="E4043" t="s">
        <v>18</v>
      </c>
      <c r="F4043" t="s">
        <v>31</v>
      </c>
      <c r="G4043">
        <v>24</v>
      </c>
      <c r="M4043" t="s">
        <v>21</v>
      </c>
    </row>
    <row r="4044" spans="1:17" x14ac:dyDescent="0.25">
      <c r="A4044">
        <v>1</v>
      </c>
      <c r="B4044" t="s">
        <v>44</v>
      </c>
      <c r="C4044" t="s">
        <v>36</v>
      </c>
      <c r="D4044" t="s">
        <v>52</v>
      </c>
      <c r="E4044" t="s">
        <v>18</v>
      </c>
      <c r="F4044" t="s">
        <v>26</v>
      </c>
      <c r="H4044" t="s">
        <v>19</v>
      </c>
      <c r="J4044">
        <v>8</v>
      </c>
      <c r="K4044">
        <v>11</v>
      </c>
      <c r="M4044" t="s">
        <v>21</v>
      </c>
    </row>
    <row r="4045" spans="1:17" x14ac:dyDescent="0.25">
      <c r="A4045">
        <v>1</v>
      </c>
      <c r="B4045" t="s">
        <v>44</v>
      </c>
      <c r="C4045" t="s">
        <v>36</v>
      </c>
      <c r="D4045" t="s">
        <v>52</v>
      </c>
      <c r="E4045" t="s">
        <v>20</v>
      </c>
      <c r="F4045" t="s">
        <v>74</v>
      </c>
      <c r="J4045">
        <v>0.25</v>
      </c>
      <c r="K4045">
        <v>0.33</v>
      </c>
      <c r="M4045" t="s">
        <v>75</v>
      </c>
      <c r="N4045" t="s">
        <v>21</v>
      </c>
      <c r="O4045" t="s">
        <v>62</v>
      </c>
      <c r="Q4045" t="str">
        <f>VLOOKUP(A4045&amp;C4045&amp;D4045&amp;B4045,Sheet2!$A$1:$AZ$496,11,FALSE)</f>
        <v>LocationType.Retail: 0;LocationType.Supermarket: 0;LocationType.FoodBeverage: 0;LocationType.Mall: 0;LocationType.Pharmacy: 0.072;LocationType.Accommodation: 0.928;</v>
      </c>
    </row>
    <row r="4046" spans="1:17" x14ac:dyDescent="0.25">
      <c r="A4046">
        <v>1</v>
      </c>
      <c r="B4046" t="s">
        <v>44</v>
      </c>
      <c r="C4046" t="s">
        <v>36</v>
      </c>
      <c r="D4046" t="s">
        <v>52</v>
      </c>
      <c r="E4046" t="s">
        <v>25</v>
      </c>
      <c r="F4046" t="s">
        <v>26</v>
      </c>
      <c r="H4046" t="s">
        <v>27</v>
      </c>
      <c r="I4046">
        <v>0.75</v>
      </c>
      <c r="J4046">
        <v>0.5</v>
      </c>
      <c r="K4046">
        <v>1</v>
      </c>
      <c r="M4046" t="s">
        <v>24</v>
      </c>
    </row>
    <row r="4047" spans="1:17" x14ac:dyDescent="0.25">
      <c r="A4047">
        <v>1</v>
      </c>
      <c r="B4047" t="s">
        <v>44</v>
      </c>
      <c r="C4047" t="s">
        <v>36</v>
      </c>
      <c r="D4047" t="s">
        <v>52</v>
      </c>
      <c r="E4047" t="s">
        <v>20</v>
      </c>
      <c r="F4047" t="s">
        <v>74</v>
      </c>
      <c r="J4047">
        <v>0.25</v>
      </c>
      <c r="K4047">
        <v>0.33</v>
      </c>
      <c r="M4047" t="s">
        <v>75</v>
      </c>
      <c r="N4047" t="s">
        <v>24</v>
      </c>
      <c r="O4047" t="s">
        <v>21</v>
      </c>
    </row>
    <row r="4048" spans="1:17" x14ac:dyDescent="0.25">
      <c r="A4048">
        <v>1</v>
      </c>
      <c r="B4048" t="s">
        <v>44</v>
      </c>
      <c r="C4048" t="s">
        <v>36</v>
      </c>
      <c r="D4048" t="s">
        <v>52</v>
      </c>
      <c r="E4048" t="s">
        <v>28</v>
      </c>
      <c r="F4048" t="s">
        <v>26</v>
      </c>
      <c r="H4048" t="s">
        <v>27</v>
      </c>
      <c r="I4048">
        <v>1</v>
      </c>
      <c r="J4048">
        <v>0.5</v>
      </c>
      <c r="K4048">
        <v>2</v>
      </c>
      <c r="M4048" t="s">
        <v>21</v>
      </c>
    </row>
    <row r="4049" spans="1:17" x14ac:dyDescent="0.25">
      <c r="A4049">
        <v>1</v>
      </c>
      <c r="B4049" t="s">
        <v>44</v>
      </c>
      <c r="C4049" t="s">
        <v>36</v>
      </c>
      <c r="D4049" t="s">
        <v>52</v>
      </c>
      <c r="E4049" t="s">
        <v>18</v>
      </c>
      <c r="F4049" t="s">
        <v>26</v>
      </c>
      <c r="H4049" t="s">
        <v>27</v>
      </c>
      <c r="I4049">
        <v>4</v>
      </c>
      <c r="J4049">
        <v>3</v>
      </c>
      <c r="K4049">
        <v>5</v>
      </c>
      <c r="M4049" t="s">
        <v>24</v>
      </c>
    </row>
    <row r="4050" spans="1:17" x14ac:dyDescent="0.25">
      <c r="A4050">
        <v>1</v>
      </c>
      <c r="B4050" t="s">
        <v>44</v>
      </c>
      <c r="C4050" t="s">
        <v>36</v>
      </c>
      <c r="D4050" t="s">
        <v>52</v>
      </c>
      <c r="E4050" t="s">
        <v>20</v>
      </c>
      <c r="F4050" t="s">
        <v>74</v>
      </c>
      <c r="J4050">
        <v>0.25</v>
      </c>
      <c r="K4050">
        <v>0.33</v>
      </c>
      <c r="M4050" t="s">
        <v>75</v>
      </c>
      <c r="N4050" t="s">
        <v>24</v>
      </c>
      <c r="O4050" t="s">
        <v>21</v>
      </c>
    </row>
    <row r="4051" spans="1:17" x14ac:dyDescent="0.25">
      <c r="A4051">
        <v>1</v>
      </c>
      <c r="B4051" t="s">
        <v>44</v>
      </c>
      <c r="C4051" t="s">
        <v>36</v>
      </c>
      <c r="D4051" t="s">
        <v>52</v>
      </c>
      <c r="E4051" t="s">
        <v>18</v>
      </c>
      <c r="F4051" t="s">
        <v>31</v>
      </c>
      <c r="G4051">
        <v>24</v>
      </c>
      <c r="M4051" t="s">
        <v>21</v>
      </c>
    </row>
    <row r="4052" spans="1:17" x14ac:dyDescent="0.25">
      <c r="A4052">
        <v>1</v>
      </c>
      <c r="B4052" t="s">
        <v>44</v>
      </c>
      <c r="C4052" t="s">
        <v>38</v>
      </c>
      <c r="D4052" t="s">
        <v>52</v>
      </c>
      <c r="E4052" t="s">
        <v>18</v>
      </c>
      <c r="F4052" t="s">
        <v>26</v>
      </c>
      <c r="H4052" t="s">
        <v>19</v>
      </c>
      <c r="J4052">
        <v>8</v>
      </c>
      <c r="K4052">
        <v>11</v>
      </c>
      <c r="M4052" t="s">
        <v>21</v>
      </c>
    </row>
    <row r="4053" spans="1:17" x14ac:dyDescent="0.25">
      <c r="A4053">
        <v>1</v>
      </c>
      <c r="B4053" t="s">
        <v>44</v>
      </c>
      <c r="C4053" t="s">
        <v>38</v>
      </c>
      <c r="D4053" t="s">
        <v>52</v>
      </c>
      <c r="E4053" t="s">
        <v>20</v>
      </c>
      <c r="F4053" t="s">
        <v>74</v>
      </c>
      <c r="J4053">
        <v>0.25</v>
      </c>
      <c r="K4053">
        <v>0.33</v>
      </c>
      <c r="M4053" t="s">
        <v>75</v>
      </c>
      <c r="N4053" t="s">
        <v>21</v>
      </c>
      <c r="O4053" t="s">
        <v>62</v>
      </c>
      <c r="Q4053" t="str">
        <f>VLOOKUP(A4053&amp;C4053&amp;D4053&amp;B4053,Sheet2!$A$1:$AZ$496,11,FALSE)</f>
        <v>LocationType.Retail: 0;LocationType.Supermarket: 0;LocationType.FoodBeverage: 0;LocationType.Mall: 0;LocationType.Pharmacy: 0;LocationType.Accommodation: 1;</v>
      </c>
    </row>
    <row r="4054" spans="1:17" x14ac:dyDescent="0.25">
      <c r="A4054">
        <v>1</v>
      </c>
      <c r="B4054" t="s">
        <v>44</v>
      </c>
      <c r="C4054" t="s">
        <v>38</v>
      </c>
      <c r="D4054" t="s">
        <v>52</v>
      </c>
      <c r="E4054" t="s">
        <v>25</v>
      </c>
      <c r="F4054" t="s">
        <v>26</v>
      </c>
      <c r="H4054" t="s">
        <v>27</v>
      </c>
      <c r="I4054">
        <v>0.75</v>
      </c>
      <c r="J4054">
        <v>0.5</v>
      </c>
      <c r="K4054">
        <v>1</v>
      </c>
      <c r="M4054" t="s">
        <v>24</v>
      </c>
    </row>
    <row r="4055" spans="1:17" x14ac:dyDescent="0.25">
      <c r="A4055">
        <v>1</v>
      </c>
      <c r="B4055" t="s">
        <v>44</v>
      </c>
      <c r="C4055" t="s">
        <v>38</v>
      </c>
      <c r="D4055" t="s">
        <v>52</v>
      </c>
      <c r="E4055" t="s">
        <v>20</v>
      </c>
      <c r="F4055" t="s">
        <v>74</v>
      </c>
      <c r="J4055">
        <v>0.25</v>
      </c>
      <c r="K4055">
        <v>0.33</v>
      </c>
      <c r="M4055" t="s">
        <v>75</v>
      </c>
      <c r="N4055" t="s">
        <v>24</v>
      </c>
      <c r="O4055" t="s">
        <v>21</v>
      </c>
    </row>
    <row r="4056" spans="1:17" x14ac:dyDescent="0.25">
      <c r="A4056">
        <v>1</v>
      </c>
      <c r="B4056" t="s">
        <v>44</v>
      </c>
      <c r="C4056" t="s">
        <v>38</v>
      </c>
      <c r="D4056" t="s">
        <v>52</v>
      </c>
      <c r="E4056" t="s">
        <v>28</v>
      </c>
      <c r="F4056" t="s">
        <v>26</v>
      </c>
      <c r="H4056" t="s">
        <v>27</v>
      </c>
      <c r="I4056">
        <v>1</v>
      </c>
      <c r="J4056">
        <v>0.5</v>
      </c>
      <c r="K4056">
        <v>2</v>
      </c>
      <c r="M4056" t="s">
        <v>21</v>
      </c>
    </row>
    <row r="4057" spans="1:17" x14ac:dyDescent="0.25">
      <c r="A4057">
        <v>1</v>
      </c>
      <c r="B4057" t="s">
        <v>44</v>
      </c>
      <c r="C4057" t="s">
        <v>38</v>
      </c>
      <c r="D4057" t="s">
        <v>52</v>
      </c>
      <c r="E4057" t="s">
        <v>18</v>
      </c>
      <c r="F4057" t="s">
        <v>31</v>
      </c>
      <c r="G4057">
        <v>24</v>
      </c>
      <c r="M4057" t="s">
        <v>21</v>
      </c>
    </row>
    <row r="4058" spans="1:17" x14ac:dyDescent="0.25">
      <c r="A4058">
        <v>1</v>
      </c>
      <c r="B4058" t="s">
        <v>44</v>
      </c>
      <c r="C4058" t="s">
        <v>17</v>
      </c>
      <c r="D4058" t="s">
        <v>51</v>
      </c>
      <c r="E4058" t="s">
        <v>18</v>
      </c>
      <c r="F4058" t="s">
        <v>31</v>
      </c>
      <c r="G4058">
        <v>24</v>
      </c>
      <c r="M4058" t="s">
        <v>21</v>
      </c>
    </row>
    <row r="4059" spans="1:17" x14ac:dyDescent="0.25">
      <c r="A4059">
        <v>1</v>
      </c>
      <c r="B4059" t="s">
        <v>44</v>
      </c>
      <c r="C4059" t="s">
        <v>37</v>
      </c>
      <c r="D4059" t="s">
        <v>51</v>
      </c>
      <c r="E4059" t="s">
        <v>18</v>
      </c>
      <c r="F4059" t="s">
        <v>31</v>
      </c>
      <c r="G4059">
        <v>24</v>
      </c>
      <c r="M4059" t="s">
        <v>21</v>
      </c>
    </row>
    <row r="4060" spans="1:17" x14ac:dyDescent="0.25">
      <c r="A4060">
        <v>1</v>
      </c>
      <c r="B4060" t="s">
        <v>44</v>
      </c>
      <c r="C4060" t="s">
        <v>36</v>
      </c>
      <c r="D4060" t="s">
        <v>51</v>
      </c>
      <c r="E4060" t="s">
        <v>18</v>
      </c>
      <c r="F4060" t="s">
        <v>31</v>
      </c>
      <c r="G4060">
        <v>24</v>
      </c>
      <c r="M4060" t="s">
        <v>21</v>
      </c>
    </row>
    <row r="4061" spans="1:17" x14ac:dyDescent="0.25">
      <c r="A4061">
        <v>1</v>
      </c>
      <c r="B4061" t="s">
        <v>44</v>
      </c>
      <c r="C4061" t="s">
        <v>38</v>
      </c>
      <c r="D4061" t="s">
        <v>51</v>
      </c>
      <c r="E4061" t="s">
        <v>18</v>
      </c>
      <c r="F4061" t="s">
        <v>31</v>
      </c>
      <c r="G4061">
        <v>24</v>
      </c>
      <c r="M4061" t="s">
        <v>21</v>
      </c>
    </row>
    <row r="4062" spans="1:17" x14ac:dyDescent="0.25">
      <c r="A4062">
        <v>1</v>
      </c>
      <c r="B4062" t="s">
        <v>92</v>
      </c>
      <c r="C4062" t="s">
        <v>17</v>
      </c>
      <c r="D4062" t="s">
        <v>55</v>
      </c>
      <c r="E4062" t="s">
        <v>18</v>
      </c>
      <c r="F4062" t="s">
        <v>26</v>
      </c>
      <c r="H4062" t="s">
        <v>27</v>
      </c>
      <c r="I4062">
        <v>7.5</v>
      </c>
      <c r="J4062">
        <v>6</v>
      </c>
      <c r="K4062">
        <v>8</v>
      </c>
      <c r="M4062" t="s">
        <v>21</v>
      </c>
    </row>
    <row r="4063" spans="1:17" x14ac:dyDescent="0.25">
      <c r="A4063">
        <v>1</v>
      </c>
      <c r="B4063" t="s">
        <v>92</v>
      </c>
      <c r="C4063" t="s">
        <v>17</v>
      </c>
      <c r="D4063" t="s">
        <v>55</v>
      </c>
      <c r="E4063" t="s">
        <v>18</v>
      </c>
      <c r="F4063" t="s">
        <v>26</v>
      </c>
      <c r="H4063" t="s">
        <v>19</v>
      </c>
      <c r="J4063">
        <v>6</v>
      </c>
      <c r="K4063">
        <v>8</v>
      </c>
      <c r="M4063" t="s">
        <v>24</v>
      </c>
    </row>
    <row r="4064" spans="1:17" x14ac:dyDescent="0.25">
      <c r="A4064">
        <v>1</v>
      </c>
      <c r="B4064" t="s">
        <v>92</v>
      </c>
      <c r="C4064" t="s">
        <v>17</v>
      </c>
      <c r="D4064" t="s">
        <v>55</v>
      </c>
      <c r="E4064" t="s">
        <v>18</v>
      </c>
      <c r="F4064" t="s">
        <v>26</v>
      </c>
      <c r="H4064" t="s">
        <v>19</v>
      </c>
      <c r="I4064">
        <v>0.54</v>
      </c>
      <c r="J4064">
        <v>0.08</v>
      </c>
      <c r="K4064">
        <v>0.25</v>
      </c>
      <c r="M4064" t="s">
        <v>24</v>
      </c>
    </row>
    <row r="4065" spans="1:17" x14ac:dyDescent="0.25">
      <c r="A4065">
        <v>1</v>
      </c>
      <c r="B4065" t="s">
        <v>92</v>
      </c>
      <c r="C4065" t="s">
        <v>17</v>
      </c>
      <c r="D4065" t="s">
        <v>55</v>
      </c>
      <c r="E4065" t="s">
        <v>20</v>
      </c>
      <c r="F4065" t="s">
        <v>74</v>
      </c>
      <c r="J4065">
        <v>0.25</v>
      </c>
      <c r="K4065">
        <v>0.33</v>
      </c>
      <c r="M4065" t="s">
        <v>75</v>
      </c>
      <c r="N4065" t="s">
        <v>24</v>
      </c>
      <c r="O4065" t="s">
        <v>62</v>
      </c>
      <c r="Q4065" t="str">
        <f>VLOOKUP(A4065&amp;C4065&amp;D4065,Sheet2!$A$1:$AX$1496,11,FALSE)</f>
        <v>LocationType.Retail: 0.048;LocationType.Supermarket: 0.3;LocationType.FoodBeverage: 0.32;LocationType.Mall: 0.048;LocationType.Pharmacy: 0.02;LocationType.Accommodation: 0.264;</v>
      </c>
    </row>
    <row r="4066" spans="1:17" x14ac:dyDescent="0.25">
      <c r="A4066">
        <v>1</v>
      </c>
      <c r="B4066" t="s">
        <v>92</v>
      </c>
      <c r="C4066" t="s">
        <v>17</v>
      </c>
      <c r="D4066" t="s">
        <v>55</v>
      </c>
      <c r="E4066" t="s">
        <v>25</v>
      </c>
      <c r="F4066" t="s">
        <v>26</v>
      </c>
      <c r="H4066" t="s">
        <v>27</v>
      </c>
      <c r="I4066">
        <v>0.54</v>
      </c>
      <c r="J4066">
        <v>0.25</v>
      </c>
      <c r="K4066">
        <v>0.75</v>
      </c>
      <c r="M4066" t="s">
        <v>24</v>
      </c>
    </row>
    <row r="4067" spans="1:17" x14ac:dyDescent="0.25">
      <c r="A4067">
        <v>1</v>
      </c>
      <c r="B4067" t="s">
        <v>92</v>
      </c>
      <c r="C4067" t="s">
        <v>17</v>
      </c>
      <c r="D4067" t="s">
        <v>55</v>
      </c>
      <c r="E4067" t="s">
        <v>20</v>
      </c>
      <c r="F4067" t="s">
        <v>74</v>
      </c>
      <c r="I4067">
        <v>0.54</v>
      </c>
      <c r="J4067">
        <v>0.16</v>
      </c>
      <c r="K4067">
        <v>0.25</v>
      </c>
      <c r="M4067" t="s">
        <v>75</v>
      </c>
      <c r="N4067" t="s">
        <v>24</v>
      </c>
      <c r="O4067" t="s">
        <v>21</v>
      </c>
    </row>
    <row r="4068" spans="1:17" x14ac:dyDescent="0.25">
      <c r="A4068">
        <v>1</v>
      </c>
      <c r="B4068" t="s">
        <v>92</v>
      </c>
      <c r="C4068" t="s">
        <v>17</v>
      </c>
      <c r="D4068" t="s">
        <v>55</v>
      </c>
      <c r="E4068" t="s">
        <v>28</v>
      </c>
      <c r="F4068" t="s">
        <v>26</v>
      </c>
      <c r="H4068" t="s">
        <v>27</v>
      </c>
      <c r="I4068">
        <v>0.75</v>
      </c>
      <c r="J4068">
        <v>0.5</v>
      </c>
      <c r="K4068">
        <v>1</v>
      </c>
      <c r="M4068" t="s">
        <v>21</v>
      </c>
    </row>
    <row r="4069" spans="1:17" x14ac:dyDescent="0.25">
      <c r="A4069">
        <v>1</v>
      </c>
      <c r="B4069" t="s">
        <v>92</v>
      </c>
      <c r="C4069" t="s">
        <v>17</v>
      </c>
      <c r="D4069" t="s">
        <v>55</v>
      </c>
      <c r="E4069" t="s">
        <v>20</v>
      </c>
      <c r="F4069" t="s">
        <v>74</v>
      </c>
      <c r="J4069">
        <v>0.25</v>
      </c>
      <c r="K4069">
        <v>0.33</v>
      </c>
      <c r="M4069" t="s">
        <v>75</v>
      </c>
      <c r="N4069" t="s">
        <v>24</v>
      </c>
      <c r="O4069" t="s">
        <v>29</v>
      </c>
      <c r="P4069">
        <v>2500</v>
      </c>
      <c r="Q4069" t="str">
        <f>VLOOKUP(A4069&amp;C4069&amp;D4069,Sheet2!$A$1:$AX$1496,23,FALSE)</f>
        <v>LocationType.BarRestaurant:0;LocationType.Park:0.05;LocationType.Recreation:0;LocationType.Accommodation:0.95;</v>
      </c>
    </row>
    <row r="4070" spans="1:17" x14ac:dyDescent="0.25">
      <c r="A4070">
        <v>1</v>
      </c>
      <c r="B4070" t="s">
        <v>92</v>
      </c>
      <c r="C4070" t="s">
        <v>17</v>
      </c>
      <c r="D4070" t="s">
        <v>55</v>
      </c>
      <c r="E4070" t="s">
        <v>30</v>
      </c>
      <c r="F4070" t="s">
        <v>26</v>
      </c>
      <c r="H4070" t="s">
        <v>27</v>
      </c>
      <c r="I4070">
        <v>2.5</v>
      </c>
      <c r="J4070">
        <v>0.5</v>
      </c>
      <c r="K4070">
        <v>3</v>
      </c>
      <c r="M4070" t="s">
        <v>24</v>
      </c>
    </row>
    <row r="4071" spans="1:17" x14ac:dyDescent="0.25">
      <c r="A4071">
        <v>1</v>
      </c>
      <c r="B4071" t="s">
        <v>92</v>
      </c>
      <c r="C4071" t="s">
        <v>17</v>
      </c>
      <c r="D4071" t="s">
        <v>55</v>
      </c>
      <c r="E4071" t="s">
        <v>20</v>
      </c>
      <c r="F4071" t="s">
        <v>74</v>
      </c>
      <c r="J4071">
        <v>0.25</v>
      </c>
      <c r="K4071">
        <v>0.33</v>
      </c>
      <c r="M4071" t="s">
        <v>75</v>
      </c>
      <c r="N4071" t="s">
        <v>24</v>
      </c>
      <c r="O4071" t="s">
        <v>21</v>
      </c>
    </row>
    <row r="4072" spans="1:17" x14ac:dyDescent="0.25">
      <c r="A4072">
        <v>1</v>
      </c>
      <c r="B4072" t="s">
        <v>92</v>
      </c>
      <c r="C4072" t="s">
        <v>17</v>
      </c>
      <c r="D4072" t="s">
        <v>55</v>
      </c>
      <c r="E4072" t="s">
        <v>18</v>
      </c>
      <c r="F4072" t="s">
        <v>31</v>
      </c>
      <c r="G4072">
        <v>24</v>
      </c>
      <c r="M4072" t="s">
        <v>21</v>
      </c>
    </row>
    <row r="4073" spans="1:17" x14ac:dyDescent="0.25">
      <c r="A4073">
        <v>1</v>
      </c>
      <c r="B4073" t="s">
        <v>92</v>
      </c>
      <c r="C4073" t="s">
        <v>17</v>
      </c>
      <c r="D4073" t="s">
        <v>53</v>
      </c>
      <c r="E4073" t="s">
        <v>18</v>
      </c>
      <c r="F4073" t="s">
        <v>26</v>
      </c>
      <c r="H4073" t="s">
        <v>27</v>
      </c>
      <c r="I4073">
        <v>6.5</v>
      </c>
      <c r="J4073">
        <v>6</v>
      </c>
      <c r="K4073">
        <v>7</v>
      </c>
      <c r="M4073" t="s">
        <v>21</v>
      </c>
    </row>
    <row r="4074" spans="1:17" x14ac:dyDescent="0.25">
      <c r="A4074">
        <v>1</v>
      </c>
      <c r="B4074" t="s">
        <v>92</v>
      </c>
      <c r="C4074" t="s">
        <v>17</v>
      </c>
      <c r="D4074" t="s">
        <v>53</v>
      </c>
      <c r="E4074" t="s">
        <v>18</v>
      </c>
      <c r="F4074" t="s">
        <v>26</v>
      </c>
      <c r="H4074" t="s">
        <v>19</v>
      </c>
      <c r="J4074">
        <v>3</v>
      </c>
      <c r="K4074">
        <v>4</v>
      </c>
      <c r="M4074" t="s">
        <v>32</v>
      </c>
    </row>
    <row r="4075" spans="1:17" x14ac:dyDescent="0.25">
      <c r="A4075">
        <v>1</v>
      </c>
      <c r="B4075" t="s">
        <v>92</v>
      </c>
      <c r="C4075" t="s">
        <v>17</v>
      </c>
      <c r="D4075" t="s">
        <v>53</v>
      </c>
      <c r="E4075" t="s">
        <v>18</v>
      </c>
      <c r="F4075" t="s">
        <v>26</v>
      </c>
      <c r="H4075" t="s">
        <v>27</v>
      </c>
      <c r="I4075">
        <v>4</v>
      </c>
      <c r="J4075">
        <v>3</v>
      </c>
      <c r="K4075">
        <v>5.5</v>
      </c>
      <c r="M4075" t="s">
        <v>32</v>
      </c>
    </row>
    <row r="4076" spans="1:17" x14ac:dyDescent="0.25">
      <c r="A4076">
        <v>1</v>
      </c>
      <c r="B4076" t="s">
        <v>92</v>
      </c>
      <c r="C4076" t="s">
        <v>17</v>
      </c>
      <c r="D4076" t="s">
        <v>53</v>
      </c>
      <c r="E4076" t="s">
        <v>18</v>
      </c>
      <c r="F4076" t="s">
        <v>26</v>
      </c>
      <c r="H4076" t="s">
        <v>19</v>
      </c>
      <c r="I4076">
        <v>0.54</v>
      </c>
      <c r="J4076">
        <v>0.08</v>
      </c>
      <c r="K4076">
        <v>0.25</v>
      </c>
      <c r="M4076" t="s">
        <v>24</v>
      </c>
    </row>
    <row r="4077" spans="1:17" x14ac:dyDescent="0.25">
      <c r="A4077">
        <v>1</v>
      </c>
      <c r="B4077" t="s">
        <v>92</v>
      </c>
      <c r="C4077" t="s">
        <v>17</v>
      </c>
      <c r="D4077" t="s">
        <v>53</v>
      </c>
      <c r="E4077" t="s">
        <v>20</v>
      </c>
      <c r="F4077" t="s">
        <v>74</v>
      </c>
      <c r="J4077">
        <v>0.25</v>
      </c>
      <c r="K4077">
        <v>0.33</v>
      </c>
      <c r="M4077" t="s">
        <v>75</v>
      </c>
      <c r="N4077" t="s">
        <v>24</v>
      </c>
      <c r="O4077" t="s">
        <v>62</v>
      </c>
      <c r="Q4077" t="str">
        <f>VLOOKUP(A4077&amp;C4077&amp;D4077,Sheet2!$A$1:$AX$1496,11,FALSE)</f>
        <v>LocationType.Retail: 0.084;LocationType.Supermarket: 0.25;LocationType.FoodBeverage: 0.21;LocationType.Mall: 0.056;LocationType.Pharmacy: 0.02;LocationType.Accommodation: 0.38;</v>
      </c>
    </row>
    <row r="4078" spans="1:17" x14ac:dyDescent="0.25">
      <c r="A4078">
        <v>1</v>
      </c>
      <c r="B4078" t="s">
        <v>92</v>
      </c>
      <c r="C4078" t="s">
        <v>17</v>
      </c>
      <c r="D4078" t="s">
        <v>53</v>
      </c>
      <c r="E4078" t="s">
        <v>25</v>
      </c>
      <c r="F4078" t="s">
        <v>26</v>
      </c>
      <c r="H4078" t="s">
        <v>27</v>
      </c>
      <c r="I4078">
        <v>0.54</v>
      </c>
      <c r="J4078">
        <v>0.25</v>
      </c>
      <c r="K4078">
        <v>0.75</v>
      </c>
      <c r="M4078" t="s">
        <v>24</v>
      </c>
    </row>
    <row r="4079" spans="1:17" x14ac:dyDescent="0.25">
      <c r="A4079">
        <v>1</v>
      </c>
      <c r="B4079" t="s">
        <v>92</v>
      </c>
      <c r="C4079" t="s">
        <v>17</v>
      </c>
      <c r="D4079" t="s">
        <v>53</v>
      </c>
      <c r="E4079" t="s">
        <v>20</v>
      </c>
      <c r="F4079" t="s">
        <v>74</v>
      </c>
      <c r="I4079">
        <v>0.54</v>
      </c>
      <c r="J4079">
        <v>0.16</v>
      </c>
      <c r="K4079">
        <v>0.25</v>
      </c>
      <c r="M4079" t="s">
        <v>75</v>
      </c>
      <c r="N4079" t="s">
        <v>24</v>
      </c>
      <c r="O4079" t="s">
        <v>21</v>
      </c>
    </row>
    <row r="4080" spans="1:17" x14ac:dyDescent="0.25">
      <c r="A4080">
        <v>1</v>
      </c>
      <c r="B4080" t="s">
        <v>92</v>
      </c>
      <c r="C4080" t="s">
        <v>17</v>
      </c>
      <c r="D4080" t="s">
        <v>53</v>
      </c>
      <c r="E4080" t="s">
        <v>28</v>
      </c>
      <c r="F4080" t="s">
        <v>26</v>
      </c>
      <c r="H4080" t="s">
        <v>27</v>
      </c>
      <c r="I4080">
        <v>0.75</v>
      </c>
      <c r="J4080">
        <v>0.5</v>
      </c>
      <c r="K4080">
        <v>1</v>
      </c>
      <c r="M4080" t="s">
        <v>21</v>
      </c>
    </row>
    <row r="4081" spans="1:17" x14ac:dyDescent="0.25">
      <c r="A4081">
        <v>1</v>
      </c>
      <c r="B4081" t="s">
        <v>92</v>
      </c>
      <c r="C4081" t="s">
        <v>17</v>
      </c>
      <c r="D4081" t="s">
        <v>53</v>
      </c>
      <c r="E4081" t="s">
        <v>20</v>
      </c>
      <c r="F4081" t="s">
        <v>74</v>
      </c>
      <c r="J4081">
        <v>0.25</v>
      </c>
      <c r="K4081">
        <v>0.33</v>
      </c>
      <c r="M4081" t="s">
        <v>75</v>
      </c>
      <c r="N4081" t="s">
        <v>24</v>
      </c>
      <c r="O4081" t="s">
        <v>29</v>
      </c>
      <c r="P4081">
        <v>2500</v>
      </c>
      <c r="Q4081" t="str">
        <f>VLOOKUP(A4081&amp;C4081&amp;D4081,Sheet2!$A$1:$AX$1496,23,FALSE)</f>
        <v>LocationType.BarRestaurant:0;LocationType.Park:0.05;LocationType.Recreation:0;LocationType.Accommodation:0.95;</v>
      </c>
    </row>
    <row r="4082" spans="1:17" x14ac:dyDescent="0.25">
      <c r="A4082">
        <v>1</v>
      </c>
      <c r="B4082" t="s">
        <v>92</v>
      </c>
      <c r="C4082" t="s">
        <v>17</v>
      </c>
      <c r="D4082" t="s">
        <v>53</v>
      </c>
      <c r="E4082" t="s">
        <v>30</v>
      </c>
      <c r="F4082" t="s">
        <v>26</v>
      </c>
      <c r="H4082" t="s">
        <v>27</v>
      </c>
      <c r="I4082">
        <v>1</v>
      </c>
      <c r="J4082">
        <v>0.5</v>
      </c>
      <c r="K4082">
        <v>1.5</v>
      </c>
      <c r="M4082" t="s">
        <v>24</v>
      </c>
    </row>
    <row r="4083" spans="1:17" x14ac:dyDescent="0.25">
      <c r="A4083">
        <v>1</v>
      </c>
      <c r="B4083" t="s">
        <v>92</v>
      </c>
      <c r="C4083" t="s">
        <v>17</v>
      </c>
      <c r="D4083" t="s">
        <v>53</v>
      </c>
      <c r="E4083" t="s">
        <v>20</v>
      </c>
      <c r="F4083" t="s">
        <v>74</v>
      </c>
      <c r="J4083">
        <v>0.25</v>
      </c>
      <c r="K4083">
        <v>0.33</v>
      </c>
      <c r="M4083" t="s">
        <v>75</v>
      </c>
      <c r="N4083" t="s">
        <v>24</v>
      </c>
      <c r="O4083" t="s">
        <v>21</v>
      </c>
    </row>
    <row r="4084" spans="1:17" x14ac:dyDescent="0.25">
      <c r="A4084">
        <v>1</v>
      </c>
      <c r="B4084" t="s">
        <v>92</v>
      </c>
      <c r="C4084" t="s">
        <v>17</v>
      </c>
      <c r="D4084" t="s">
        <v>53</v>
      </c>
      <c r="E4084" t="s">
        <v>18</v>
      </c>
      <c r="F4084" t="s">
        <v>31</v>
      </c>
      <c r="G4084">
        <v>24</v>
      </c>
      <c r="M4084" t="s">
        <v>21</v>
      </c>
    </row>
    <row r="4085" spans="1:17" x14ac:dyDescent="0.25">
      <c r="A4085">
        <v>1</v>
      </c>
      <c r="B4085" t="s">
        <v>92</v>
      </c>
      <c r="C4085" t="s">
        <v>17</v>
      </c>
      <c r="D4085" t="s">
        <v>59</v>
      </c>
      <c r="E4085" t="s">
        <v>18</v>
      </c>
      <c r="F4085" t="s">
        <v>26</v>
      </c>
      <c r="H4085" t="s">
        <v>19</v>
      </c>
      <c r="J4085">
        <v>8</v>
      </c>
      <c r="K4085">
        <v>9</v>
      </c>
      <c r="M4085" t="s">
        <v>21</v>
      </c>
    </row>
    <row r="4086" spans="1:17" x14ac:dyDescent="0.25">
      <c r="A4086">
        <v>1</v>
      </c>
      <c r="B4086" t="s">
        <v>92</v>
      </c>
      <c r="C4086" t="s">
        <v>17</v>
      </c>
      <c r="D4086" t="s">
        <v>59</v>
      </c>
      <c r="E4086" t="s">
        <v>18</v>
      </c>
      <c r="F4086" t="s">
        <v>26</v>
      </c>
      <c r="H4086" t="s">
        <v>19</v>
      </c>
      <c r="J4086">
        <v>1</v>
      </c>
      <c r="K4086">
        <v>1.5</v>
      </c>
      <c r="M4086" t="s">
        <v>24</v>
      </c>
    </row>
    <row r="4087" spans="1:17" x14ac:dyDescent="0.25">
      <c r="A4087">
        <v>1</v>
      </c>
      <c r="B4087" t="s">
        <v>92</v>
      </c>
      <c r="C4087" t="s">
        <v>17</v>
      </c>
      <c r="D4087" t="s">
        <v>59</v>
      </c>
      <c r="E4087" t="s">
        <v>18</v>
      </c>
      <c r="F4087" t="s">
        <v>26</v>
      </c>
      <c r="H4087" t="s">
        <v>19</v>
      </c>
      <c r="I4087">
        <v>0.54</v>
      </c>
      <c r="J4087">
        <v>0.08</v>
      </c>
      <c r="K4087">
        <v>0.25</v>
      </c>
      <c r="M4087" t="s">
        <v>24</v>
      </c>
    </row>
    <row r="4088" spans="1:17" x14ac:dyDescent="0.25">
      <c r="A4088">
        <v>1</v>
      </c>
      <c r="B4088" t="s">
        <v>92</v>
      </c>
      <c r="C4088" t="s">
        <v>17</v>
      </c>
      <c r="D4088" t="s">
        <v>59</v>
      </c>
      <c r="E4088" t="s">
        <v>20</v>
      </c>
      <c r="F4088" t="s">
        <v>74</v>
      </c>
      <c r="J4088">
        <v>0.25</v>
      </c>
      <c r="K4088">
        <v>0.33</v>
      </c>
      <c r="M4088" t="s">
        <v>75</v>
      </c>
      <c r="N4088" t="s">
        <v>24</v>
      </c>
      <c r="O4088" t="s">
        <v>62</v>
      </c>
      <c r="Q4088" t="str">
        <f>VLOOKUP(A4088&amp;C4088&amp;D4088,Sheet2!$A$1:$AX$1496,11,FALSE)</f>
        <v>LocationType.Retail: 0.14;LocationType.Supermarket: 0.3;LocationType.FoodBeverage: 0.07;LocationType.Mall: 0.035;LocationType.Pharmacy: 0.05;LocationType.Accommodation: 0.405;</v>
      </c>
    </row>
    <row r="4089" spans="1:17" x14ac:dyDescent="0.25">
      <c r="A4089">
        <v>1</v>
      </c>
      <c r="B4089" t="s">
        <v>92</v>
      </c>
      <c r="C4089" t="s">
        <v>17</v>
      </c>
      <c r="D4089" t="s">
        <v>59</v>
      </c>
      <c r="E4089" t="s">
        <v>25</v>
      </c>
      <c r="F4089" t="s">
        <v>26</v>
      </c>
      <c r="H4089" t="s">
        <v>27</v>
      </c>
      <c r="I4089">
        <v>0.54</v>
      </c>
      <c r="J4089">
        <v>0.25</v>
      </c>
      <c r="K4089">
        <v>0.75</v>
      </c>
      <c r="M4089" t="s">
        <v>24</v>
      </c>
    </row>
    <row r="4090" spans="1:17" x14ac:dyDescent="0.25">
      <c r="A4090">
        <v>1</v>
      </c>
      <c r="B4090" t="s">
        <v>92</v>
      </c>
      <c r="C4090" t="s">
        <v>17</v>
      </c>
      <c r="D4090" t="s">
        <v>59</v>
      </c>
      <c r="E4090" t="s">
        <v>20</v>
      </c>
      <c r="F4090" t="s">
        <v>74</v>
      </c>
      <c r="J4090">
        <v>0.25</v>
      </c>
      <c r="K4090">
        <v>0.33</v>
      </c>
      <c r="M4090" t="s">
        <v>75</v>
      </c>
      <c r="N4090" t="s">
        <v>24</v>
      </c>
      <c r="O4090" t="s">
        <v>21</v>
      </c>
    </row>
    <row r="4091" spans="1:17" x14ac:dyDescent="0.25">
      <c r="A4091">
        <v>1</v>
      </c>
      <c r="B4091" t="s">
        <v>92</v>
      </c>
      <c r="C4091" t="s">
        <v>17</v>
      </c>
      <c r="D4091" t="s">
        <v>59</v>
      </c>
      <c r="E4091" t="s">
        <v>28</v>
      </c>
      <c r="F4091" t="s">
        <v>26</v>
      </c>
      <c r="H4091" t="s">
        <v>27</v>
      </c>
      <c r="I4091">
        <v>1</v>
      </c>
      <c r="J4091">
        <v>0.5</v>
      </c>
      <c r="K4091">
        <v>2</v>
      </c>
      <c r="M4091" t="s">
        <v>21</v>
      </c>
    </row>
    <row r="4092" spans="1:17" x14ac:dyDescent="0.25">
      <c r="A4092">
        <v>1</v>
      </c>
      <c r="B4092" t="s">
        <v>92</v>
      </c>
      <c r="C4092" t="s">
        <v>17</v>
      </c>
      <c r="D4092" t="s">
        <v>59</v>
      </c>
      <c r="E4092" t="s">
        <v>20</v>
      </c>
      <c r="F4092" t="s">
        <v>74</v>
      </c>
      <c r="J4092">
        <v>0.25</v>
      </c>
      <c r="K4092">
        <v>0.33</v>
      </c>
      <c r="M4092" t="s">
        <v>75</v>
      </c>
      <c r="N4092" t="s">
        <v>24</v>
      </c>
      <c r="O4092" t="s">
        <v>29</v>
      </c>
      <c r="P4092">
        <v>2500</v>
      </c>
      <c r="Q4092" t="str">
        <f>VLOOKUP(A4092&amp;C4092&amp;D4092,Sheet2!$A$1:$AX$1496,23,FALSE)</f>
        <v>LocationType.BarRestaurant:0;LocationType.Park:0.05;LocationType.Recreation:0;LocationType.Accommodation:0.95;</v>
      </c>
    </row>
    <row r="4093" spans="1:17" x14ac:dyDescent="0.25">
      <c r="A4093">
        <v>1</v>
      </c>
      <c r="B4093" t="s">
        <v>92</v>
      </c>
      <c r="C4093" t="s">
        <v>17</v>
      </c>
      <c r="D4093" t="s">
        <v>59</v>
      </c>
      <c r="E4093" t="s">
        <v>30</v>
      </c>
      <c r="F4093" t="s">
        <v>26</v>
      </c>
      <c r="H4093" t="s">
        <v>19</v>
      </c>
      <c r="J4093">
        <v>3</v>
      </c>
      <c r="K4093">
        <v>4</v>
      </c>
      <c r="M4093" t="s">
        <v>24</v>
      </c>
    </row>
    <row r="4094" spans="1:17" x14ac:dyDescent="0.25">
      <c r="A4094">
        <v>1</v>
      </c>
      <c r="B4094" t="s">
        <v>92</v>
      </c>
      <c r="C4094" t="s">
        <v>17</v>
      </c>
      <c r="D4094" t="s">
        <v>59</v>
      </c>
      <c r="E4094" t="s">
        <v>20</v>
      </c>
      <c r="F4094" t="s">
        <v>74</v>
      </c>
      <c r="J4094">
        <v>0.25</v>
      </c>
      <c r="K4094">
        <v>0.33</v>
      </c>
      <c r="M4094" t="s">
        <v>75</v>
      </c>
      <c r="N4094" t="s">
        <v>24</v>
      </c>
      <c r="O4094" t="s">
        <v>21</v>
      </c>
    </row>
    <row r="4095" spans="1:17" x14ac:dyDescent="0.25">
      <c r="A4095">
        <v>1</v>
      </c>
      <c r="B4095" t="s">
        <v>92</v>
      </c>
      <c r="C4095" t="s">
        <v>17</v>
      </c>
      <c r="D4095" t="s">
        <v>59</v>
      </c>
      <c r="E4095" t="s">
        <v>18</v>
      </c>
      <c r="F4095" t="s">
        <v>31</v>
      </c>
      <c r="G4095">
        <v>24</v>
      </c>
      <c r="M4095" t="s">
        <v>21</v>
      </c>
    </row>
    <row r="4096" spans="1:17" x14ac:dyDescent="0.25">
      <c r="A4096">
        <v>1</v>
      </c>
      <c r="B4096" t="s">
        <v>92</v>
      </c>
      <c r="C4096" t="s">
        <v>17</v>
      </c>
      <c r="D4096" t="s">
        <v>52</v>
      </c>
      <c r="E4096" t="s">
        <v>18</v>
      </c>
      <c r="F4096" t="s">
        <v>26</v>
      </c>
      <c r="H4096" t="s">
        <v>19</v>
      </c>
      <c r="J4096">
        <v>8</v>
      </c>
      <c r="K4096">
        <v>9</v>
      </c>
      <c r="M4096" t="s">
        <v>21</v>
      </c>
    </row>
    <row r="4097" spans="1:17" x14ac:dyDescent="0.25">
      <c r="A4097">
        <v>1</v>
      </c>
      <c r="B4097" t="s">
        <v>92</v>
      </c>
      <c r="C4097" t="s">
        <v>17</v>
      </c>
      <c r="D4097" t="s">
        <v>52</v>
      </c>
      <c r="E4097" t="s">
        <v>28</v>
      </c>
      <c r="F4097" t="s">
        <v>26</v>
      </c>
      <c r="H4097" t="s">
        <v>27</v>
      </c>
      <c r="I4097">
        <v>1</v>
      </c>
      <c r="J4097">
        <v>0.5</v>
      </c>
      <c r="K4097">
        <v>2</v>
      </c>
      <c r="M4097" t="s">
        <v>21</v>
      </c>
    </row>
    <row r="4098" spans="1:17" x14ac:dyDescent="0.25">
      <c r="A4098">
        <v>1</v>
      </c>
      <c r="B4098" t="s">
        <v>92</v>
      </c>
      <c r="C4098" t="s">
        <v>17</v>
      </c>
      <c r="D4098" t="s">
        <v>52</v>
      </c>
      <c r="E4098" t="s">
        <v>20</v>
      </c>
      <c r="F4098" t="s">
        <v>74</v>
      </c>
      <c r="J4098">
        <v>0.25</v>
      </c>
      <c r="K4098">
        <v>0.33</v>
      </c>
      <c r="M4098" t="s">
        <v>75</v>
      </c>
      <c r="N4098" t="s">
        <v>24</v>
      </c>
      <c r="O4098" t="s">
        <v>29</v>
      </c>
      <c r="P4098">
        <v>2500</v>
      </c>
      <c r="Q4098" t="str">
        <f>VLOOKUP(A4098&amp;C4098&amp;D4098,Sheet2!$A$1:$AX$1496,23,FALSE)</f>
        <v>LocationType.BarRestaurant:0;LocationType.Park:0.05;LocationType.Recreation:0;LocationType.Accommodation:0.95;</v>
      </c>
    </row>
    <row r="4099" spans="1:17" x14ac:dyDescent="0.25">
      <c r="A4099">
        <v>1</v>
      </c>
      <c r="B4099" t="s">
        <v>92</v>
      </c>
      <c r="C4099" t="s">
        <v>17</v>
      </c>
      <c r="D4099" t="s">
        <v>52</v>
      </c>
      <c r="E4099" t="s">
        <v>30</v>
      </c>
      <c r="F4099" t="s">
        <v>26</v>
      </c>
      <c r="H4099" t="s">
        <v>27</v>
      </c>
      <c r="I4099">
        <v>2</v>
      </c>
      <c r="J4099">
        <v>1.5</v>
      </c>
      <c r="K4099">
        <v>3</v>
      </c>
      <c r="M4099" t="s">
        <v>24</v>
      </c>
    </row>
    <row r="4100" spans="1:17" x14ac:dyDescent="0.25">
      <c r="A4100">
        <v>1</v>
      </c>
      <c r="B4100" t="s">
        <v>92</v>
      </c>
      <c r="C4100" t="s">
        <v>17</v>
      </c>
      <c r="D4100" t="s">
        <v>52</v>
      </c>
      <c r="E4100" t="s">
        <v>20</v>
      </c>
      <c r="F4100" t="s">
        <v>74</v>
      </c>
      <c r="J4100">
        <v>0.25</v>
      </c>
      <c r="K4100">
        <v>0.33</v>
      </c>
      <c r="M4100" t="s">
        <v>75</v>
      </c>
      <c r="N4100" t="s">
        <v>24</v>
      </c>
      <c r="O4100" t="s">
        <v>21</v>
      </c>
    </row>
    <row r="4101" spans="1:17" x14ac:dyDescent="0.25">
      <c r="A4101">
        <v>1</v>
      </c>
      <c r="B4101" t="s">
        <v>92</v>
      </c>
      <c r="C4101" t="s">
        <v>17</v>
      </c>
      <c r="D4101" t="s">
        <v>52</v>
      </c>
      <c r="E4101" t="s">
        <v>18</v>
      </c>
      <c r="F4101" t="s">
        <v>31</v>
      </c>
      <c r="G4101">
        <v>24</v>
      </c>
      <c r="M4101" t="s">
        <v>21</v>
      </c>
    </row>
    <row r="4102" spans="1:17" x14ac:dyDescent="0.25">
      <c r="A4102">
        <v>1</v>
      </c>
      <c r="B4102" t="s">
        <v>92</v>
      </c>
      <c r="C4102" t="s">
        <v>17</v>
      </c>
      <c r="D4102" t="s">
        <v>56</v>
      </c>
      <c r="E4102" t="s">
        <v>18</v>
      </c>
      <c r="F4102" t="s">
        <v>26</v>
      </c>
      <c r="H4102" t="s">
        <v>27</v>
      </c>
      <c r="I4102">
        <v>7.5</v>
      </c>
      <c r="J4102">
        <v>6</v>
      </c>
      <c r="K4102">
        <v>8</v>
      </c>
      <c r="M4102" t="s">
        <v>21</v>
      </c>
    </row>
    <row r="4103" spans="1:17" x14ac:dyDescent="0.25">
      <c r="A4103">
        <v>1</v>
      </c>
      <c r="B4103" t="s">
        <v>92</v>
      </c>
      <c r="C4103" t="s">
        <v>17</v>
      </c>
      <c r="D4103" t="s">
        <v>56</v>
      </c>
      <c r="E4103" t="s">
        <v>18</v>
      </c>
      <c r="F4103" t="s">
        <v>26</v>
      </c>
      <c r="H4103" t="s">
        <v>19</v>
      </c>
      <c r="J4103">
        <v>6</v>
      </c>
      <c r="K4103">
        <v>8</v>
      </c>
      <c r="M4103" t="s">
        <v>24</v>
      </c>
    </row>
    <row r="4104" spans="1:17" x14ac:dyDescent="0.25">
      <c r="A4104">
        <v>1</v>
      </c>
      <c r="B4104" t="s">
        <v>92</v>
      </c>
      <c r="C4104" t="s">
        <v>17</v>
      </c>
      <c r="D4104" t="s">
        <v>56</v>
      </c>
      <c r="E4104" t="s">
        <v>30</v>
      </c>
      <c r="F4104" t="s">
        <v>26</v>
      </c>
      <c r="H4104" t="s">
        <v>19</v>
      </c>
      <c r="J4104">
        <v>1</v>
      </c>
      <c r="K4104">
        <v>2</v>
      </c>
      <c r="M4104" t="s">
        <v>24</v>
      </c>
    </row>
    <row r="4105" spans="1:17" x14ac:dyDescent="0.25">
      <c r="A4105">
        <v>1</v>
      </c>
      <c r="B4105" t="s">
        <v>92</v>
      </c>
      <c r="C4105" t="s">
        <v>17</v>
      </c>
      <c r="D4105" t="s">
        <v>56</v>
      </c>
      <c r="E4105" t="s">
        <v>20</v>
      </c>
      <c r="F4105" t="s">
        <v>74</v>
      </c>
      <c r="J4105">
        <v>0.25</v>
      </c>
      <c r="K4105">
        <v>0.33</v>
      </c>
      <c r="M4105" t="s">
        <v>75</v>
      </c>
      <c r="N4105" t="s">
        <v>24</v>
      </c>
      <c r="O4105" t="s">
        <v>21</v>
      </c>
      <c r="P4105">
        <v>1000</v>
      </c>
    </row>
    <row r="4106" spans="1:17" x14ac:dyDescent="0.25">
      <c r="A4106">
        <v>1</v>
      </c>
      <c r="B4106" t="s">
        <v>92</v>
      </c>
      <c r="C4106" t="s">
        <v>17</v>
      </c>
      <c r="D4106" t="s">
        <v>56</v>
      </c>
      <c r="E4106" t="s">
        <v>28</v>
      </c>
      <c r="F4106" t="s">
        <v>26</v>
      </c>
      <c r="H4106" t="s">
        <v>27</v>
      </c>
      <c r="I4106">
        <v>0.75</v>
      </c>
      <c r="J4106">
        <v>0.5</v>
      </c>
      <c r="K4106">
        <v>1</v>
      </c>
      <c r="M4106" t="s">
        <v>21</v>
      </c>
    </row>
    <row r="4107" spans="1:17" x14ac:dyDescent="0.25">
      <c r="A4107">
        <v>1</v>
      </c>
      <c r="B4107" t="s">
        <v>92</v>
      </c>
      <c r="C4107" t="s">
        <v>17</v>
      </c>
      <c r="D4107" t="s">
        <v>56</v>
      </c>
      <c r="E4107" t="s">
        <v>20</v>
      </c>
      <c r="F4107" t="s">
        <v>74</v>
      </c>
      <c r="J4107">
        <v>0.25</v>
      </c>
      <c r="K4107">
        <v>0.33</v>
      </c>
      <c r="M4107" t="s">
        <v>75</v>
      </c>
      <c r="N4107" t="s">
        <v>24</v>
      </c>
      <c r="O4107" t="s">
        <v>21</v>
      </c>
    </row>
    <row r="4108" spans="1:17" x14ac:dyDescent="0.25">
      <c r="A4108">
        <v>1</v>
      </c>
      <c r="B4108" t="s">
        <v>92</v>
      </c>
      <c r="C4108" t="s">
        <v>17</v>
      </c>
      <c r="D4108" t="s">
        <v>56</v>
      </c>
      <c r="E4108" t="s">
        <v>18</v>
      </c>
      <c r="F4108" t="s">
        <v>31</v>
      </c>
      <c r="G4108">
        <v>24</v>
      </c>
      <c r="M4108" t="s">
        <v>21</v>
      </c>
    </row>
    <row r="4109" spans="1:17" x14ac:dyDescent="0.25">
      <c r="A4109">
        <v>1</v>
      </c>
      <c r="B4109" t="s">
        <v>92</v>
      </c>
      <c r="C4109" t="s">
        <v>36</v>
      </c>
      <c r="D4109" t="s">
        <v>55</v>
      </c>
      <c r="E4109" t="s">
        <v>18</v>
      </c>
      <c r="F4109" t="s">
        <v>26</v>
      </c>
      <c r="H4109" t="s">
        <v>19</v>
      </c>
      <c r="J4109">
        <v>12</v>
      </c>
      <c r="K4109">
        <v>14</v>
      </c>
      <c r="M4109" t="s">
        <v>21</v>
      </c>
    </row>
    <row r="4110" spans="1:17" x14ac:dyDescent="0.25">
      <c r="A4110">
        <v>1</v>
      </c>
      <c r="B4110" t="s">
        <v>92</v>
      </c>
      <c r="C4110" t="s">
        <v>36</v>
      </c>
      <c r="D4110" t="s">
        <v>55</v>
      </c>
      <c r="E4110" t="s">
        <v>34</v>
      </c>
      <c r="F4110" t="s">
        <v>26</v>
      </c>
      <c r="H4110" t="s">
        <v>19</v>
      </c>
      <c r="J4110">
        <v>1</v>
      </c>
      <c r="K4110">
        <v>2</v>
      </c>
      <c r="M4110" t="s">
        <v>24</v>
      </c>
    </row>
    <row r="4111" spans="1:17" x14ac:dyDescent="0.25">
      <c r="A4111">
        <v>1</v>
      </c>
      <c r="B4111" t="s">
        <v>92</v>
      </c>
      <c r="C4111" t="s">
        <v>36</v>
      </c>
      <c r="D4111" t="s">
        <v>55</v>
      </c>
      <c r="E4111" t="s">
        <v>20</v>
      </c>
      <c r="F4111" t="s">
        <v>74</v>
      </c>
      <c r="J4111">
        <v>0.25</v>
      </c>
      <c r="K4111">
        <v>0.33</v>
      </c>
      <c r="M4111" t="s">
        <v>75</v>
      </c>
      <c r="N4111" t="s">
        <v>24</v>
      </c>
      <c r="O4111" t="s">
        <v>29</v>
      </c>
      <c r="P4111">
        <v>2500</v>
      </c>
      <c r="Q4111" t="str">
        <f>VLOOKUP(A4111&amp;C4111&amp;D4111,Sheet2!$A$1:$AX$1496,23,FALSE)</f>
        <v>LocationType.BarRestaurant:0;LocationType.Park:0.1;LocationType.Recreation:0;LocationType.Accommodation:0.9;</v>
      </c>
    </row>
    <row r="4112" spans="1:17" x14ac:dyDescent="0.25">
      <c r="A4112">
        <v>1</v>
      </c>
      <c r="B4112" t="s">
        <v>92</v>
      </c>
      <c r="C4112" t="s">
        <v>36</v>
      </c>
      <c r="D4112" t="s">
        <v>55</v>
      </c>
      <c r="E4112" t="s">
        <v>30</v>
      </c>
      <c r="F4112" t="s">
        <v>26</v>
      </c>
      <c r="H4112" t="s">
        <v>27</v>
      </c>
      <c r="I4112">
        <v>2.5</v>
      </c>
      <c r="J4112">
        <v>0.5</v>
      </c>
      <c r="K4112">
        <v>4</v>
      </c>
      <c r="M4112" t="s">
        <v>24</v>
      </c>
    </row>
    <row r="4113" spans="1:17" x14ac:dyDescent="0.25">
      <c r="A4113">
        <v>1</v>
      </c>
      <c r="B4113" t="s">
        <v>92</v>
      </c>
      <c r="C4113" t="s">
        <v>36</v>
      </c>
      <c r="D4113" t="s">
        <v>55</v>
      </c>
      <c r="E4113" t="s">
        <v>20</v>
      </c>
      <c r="F4113" t="s">
        <v>74</v>
      </c>
      <c r="J4113">
        <v>0.25</v>
      </c>
      <c r="K4113">
        <v>0.33</v>
      </c>
      <c r="M4113" t="s">
        <v>75</v>
      </c>
      <c r="N4113" t="s">
        <v>24</v>
      </c>
      <c r="O4113" t="s">
        <v>21</v>
      </c>
    </row>
    <row r="4114" spans="1:17" x14ac:dyDescent="0.25">
      <c r="A4114">
        <v>1</v>
      </c>
      <c r="B4114" t="s">
        <v>92</v>
      </c>
      <c r="C4114" t="s">
        <v>36</v>
      </c>
      <c r="D4114" t="s">
        <v>55</v>
      </c>
      <c r="E4114" t="s">
        <v>18</v>
      </c>
      <c r="F4114" t="s">
        <v>31</v>
      </c>
      <c r="G4114">
        <v>24</v>
      </c>
      <c r="M4114" t="s">
        <v>21</v>
      </c>
    </row>
    <row r="4115" spans="1:17" x14ac:dyDescent="0.25">
      <c r="A4115">
        <v>1</v>
      </c>
      <c r="B4115" t="s">
        <v>92</v>
      </c>
      <c r="C4115" t="s">
        <v>36</v>
      </c>
      <c r="D4115" t="s">
        <v>59</v>
      </c>
      <c r="E4115" t="s">
        <v>18</v>
      </c>
      <c r="F4115" t="s">
        <v>26</v>
      </c>
      <c r="H4115" t="s">
        <v>19</v>
      </c>
      <c r="J4115">
        <v>8</v>
      </c>
      <c r="K4115">
        <v>10</v>
      </c>
      <c r="M4115" t="s">
        <v>21</v>
      </c>
    </row>
    <row r="4116" spans="1:17" x14ac:dyDescent="0.25">
      <c r="A4116">
        <v>1</v>
      </c>
      <c r="B4116" t="s">
        <v>92</v>
      </c>
      <c r="C4116" t="s">
        <v>36</v>
      </c>
      <c r="D4116" t="s">
        <v>59</v>
      </c>
      <c r="E4116" t="s">
        <v>20</v>
      </c>
      <c r="F4116" t="s">
        <v>74</v>
      </c>
      <c r="J4116">
        <v>0.25</v>
      </c>
      <c r="K4116">
        <v>0.33</v>
      </c>
      <c r="M4116" t="s">
        <v>75</v>
      </c>
      <c r="N4116" t="s">
        <v>21</v>
      </c>
      <c r="O4116" t="s">
        <v>62</v>
      </c>
      <c r="Q4116" t="str">
        <f>VLOOKUP(A4116&amp;C4116&amp;D4116,Sheet2!$A$1:$AX$1496,11,FALSE)</f>
        <v>LocationType.Retail: 0.04;LocationType.Supermarket: 0.2;LocationType.FoodBeverage: 0.32;LocationType.Mall: 0.16;LocationType.Pharmacy: 0.05;LocationType.Accommodation: 0.23;</v>
      </c>
    </row>
    <row r="4117" spans="1:17" x14ac:dyDescent="0.25">
      <c r="A4117">
        <v>1</v>
      </c>
      <c r="B4117" t="s">
        <v>92</v>
      </c>
      <c r="C4117" t="s">
        <v>36</v>
      </c>
      <c r="D4117" t="s">
        <v>59</v>
      </c>
      <c r="E4117" t="s">
        <v>25</v>
      </c>
      <c r="F4117" t="s">
        <v>26</v>
      </c>
      <c r="H4117" t="s">
        <v>27</v>
      </c>
      <c r="I4117">
        <v>0.54</v>
      </c>
      <c r="J4117">
        <v>0.25</v>
      </c>
      <c r="K4117">
        <v>0.75</v>
      </c>
      <c r="M4117" t="s">
        <v>24</v>
      </c>
    </row>
    <row r="4118" spans="1:17" x14ac:dyDescent="0.25">
      <c r="A4118">
        <v>1</v>
      </c>
      <c r="B4118" t="s">
        <v>92</v>
      </c>
      <c r="C4118" t="s">
        <v>36</v>
      </c>
      <c r="D4118" t="s">
        <v>59</v>
      </c>
      <c r="E4118" t="s">
        <v>18</v>
      </c>
      <c r="F4118" t="s">
        <v>26</v>
      </c>
      <c r="H4118" t="s">
        <v>19</v>
      </c>
      <c r="J4118">
        <v>0.75</v>
      </c>
      <c r="K4118">
        <v>1</v>
      </c>
      <c r="M4118" t="s">
        <v>24</v>
      </c>
    </row>
    <row r="4119" spans="1:17" x14ac:dyDescent="0.25">
      <c r="A4119">
        <v>1</v>
      </c>
      <c r="B4119" t="s">
        <v>92</v>
      </c>
      <c r="C4119" t="s">
        <v>36</v>
      </c>
      <c r="D4119" t="s">
        <v>59</v>
      </c>
      <c r="E4119" t="s">
        <v>28</v>
      </c>
      <c r="F4119" t="s">
        <v>26</v>
      </c>
      <c r="H4119" t="s">
        <v>27</v>
      </c>
      <c r="I4119">
        <v>1</v>
      </c>
      <c r="J4119">
        <v>0.5</v>
      </c>
      <c r="K4119">
        <v>2</v>
      </c>
      <c r="M4119" t="s">
        <v>21</v>
      </c>
    </row>
    <row r="4120" spans="1:17" x14ac:dyDescent="0.25">
      <c r="A4120">
        <v>1</v>
      </c>
      <c r="B4120" t="s">
        <v>92</v>
      </c>
      <c r="C4120" t="s">
        <v>36</v>
      </c>
      <c r="D4120" t="s">
        <v>59</v>
      </c>
      <c r="E4120" t="s">
        <v>20</v>
      </c>
      <c r="F4120" t="s">
        <v>74</v>
      </c>
      <c r="J4120">
        <v>0.25</v>
      </c>
      <c r="K4120">
        <v>0.33</v>
      </c>
      <c r="M4120" t="s">
        <v>75</v>
      </c>
      <c r="N4120" t="s">
        <v>24</v>
      </c>
      <c r="O4120" t="s">
        <v>29</v>
      </c>
      <c r="P4120">
        <v>2500</v>
      </c>
      <c r="Q4120" t="str">
        <f>VLOOKUP(A4120&amp;C4120&amp;D4120,Sheet2!$A$1:$AX$1496,23,FALSE)</f>
        <v>LocationType.BarRestaurant:0;LocationType.Park:0.15;LocationType.Recreation:0;LocationType.Accommodation:0.85;</v>
      </c>
    </row>
    <row r="4121" spans="1:17" x14ac:dyDescent="0.25">
      <c r="A4121">
        <v>1</v>
      </c>
      <c r="B4121" t="s">
        <v>92</v>
      </c>
      <c r="C4121" t="s">
        <v>36</v>
      </c>
      <c r="D4121" t="s">
        <v>59</v>
      </c>
      <c r="E4121" t="s">
        <v>30</v>
      </c>
      <c r="F4121" t="s">
        <v>26</v>
      </c>
      <c r="H4121" t="s">
        <v>19</v>
      </c>
      <c r="J4121">
        <v>5</v>
      </c>
      <c r="K4121">
        <v>6</v>
      </c>
      <c r="M4121" t="s">
        <v>24</v>
      </c>
    </row>
    <row r="4122" spans="1:17" x14ac:dyDescent="0.25">
      <c r="A4122">
        <v>1</v>
      </c>
      <c r="B4122" t="s">
        <v>92</v>
      </c>
      <c r="C4122" t="s">
        <v>36</v>
      </c>
      <c r="D4122" t="s">
        <v>59</v>
      </c>
      <c r="E4122" t="s">
        <v>20</v>
      </c>
      <c r="F4122" t="s">
        <v>74</v>
      </c>
      <c r="J4122">
        <v>0.25</v>
      </c>
      <c r="K4122">
        <v>0.33</v>
      </c>
      <c r="M4122" t="s">
        <v>75</v>
      </c>
      <c r="N4122" t="s">
        <v>24</v>
      </c>
      <c r="O4122" t="s">
        <v>21</v>
      </c>
    </row>
    <row r="4123" spans="1:17" x14ac:dyDescent="0.25">
      <c r="A4123">
        <v>1</v>
      </c>
      <c r="B4123" t="s">
        <v>92</v>
      </c>
      <c r="C4123" t="s">
        <v>36</v>
      </c>
      <c r="D4123" t="s">
        <v>59</v>
      </c>
      <c r="E4123" t="s">
        <v>18</v>
      </c>
      <c r="F4123" t="s">
        <v>31</v>
      </c>
      <c r="G4123">
        <v>24</v>
      </c>
      <c r="M4123" t="s">
        <v>21</v>
      </c>
    </row>
    <row r="4124" spans="1:17" x14ac:dyDescent="0.25">
      <c r="A4124">
        <v>1</v>
      </c>
      <c r="B4124" t="s">
        <v>92</v>
      </c>
      <c r="C4124" t="s">
        <v>36</v>
      </c>
      <c r="D4124" t="s">
        <v>53</v>
      </c>
      <c r="E4124" t="s">
        <v>18</v>
      </c>
      <c r="F4124" t="s">
        <v>26</v>
      </c>
      <c r="H4124" t="s">
        <v>19</v>
      </c>
      <c r="J4124">
        <v>8</v>
      </c>
      <c r="K4124">
        <v>11</v>
      </c>
      <c r="M4124" t="s">
        <v>21</v>
      </c>
    </row>
    <row r="4125" spans="1:17" x14ac:dyDescent="0.25">
      <c r="A4125">
        <v>1</v>
      </c>
      <c r="B4125" t="s">
        <v>92</v>
      </c>
      <c r="C4125" t="s">
        <v>36</v>
      </c>
      <c r="D4125" t="s">
        <v>53</v>
      </c>
      <c r="E4125" t="s">
        <v>20</v>
      </c>
      <c r="F4125" t="s">
        <v>74</v>
      </c>
      <c r="J4125">
        <v>0.25</v>
      </c>
      <c r="K4125">
        <v>0.33</v>
      </c>
      <c r="M4125" t="s">
        <v>75</v>
      </c>
      <c r="N4125" t="s">
        <v>21</v>
      </c>
      <c r="O4125" t="s">
        <v>62</v>
      </c>
      <c r="Q4125" t="str">
        <f>VLOOKUP(A4125&amp;C4125&amp;D4125,Sheet2!$A$1:$AX$1496,11,FALSE)</f>
        <v>LocationType.Retail: 0.18;LocationType.Supermarket: 0.3;LocationType.FoodBeverage: 0.072;LocationType.Mall: 0.198;LocationType.Pharmacy: 0.02;LocationType.Accommodation: 0.23;</v>
      </c>
    </row>
    <row r="4126" spans="1:17" x14ac:dyDescent="0.25">
      <c r="A4126">
        <v>1</v>
      </c>
      <c r="B4126" t="s">
        <v>92</v>
      </c>
      <c r="C4126" t="s">
        <v>36</v>
      </c>
      <c r="D4126" t="s">
        <v>53</v>
      </c>
      <c r="E4126" t="s">
        <v>25</v>
      </c>
      <c r="F4126" t="s">
        <v>26</v>
      </c>
      <c r="H4126" t="s">
        <v>27</v>
      </c>
      <c r="I4126">
        <v>0.75</v>
      </c>
      <c r="J4126">
        <v>0.5</v>
      </c>
      <c r="K4126">
        <v>1</v>
      </c>
      <c r="M4126" t="s">
        <v>24</v>
      </c>
    </row>
    <row r="4127" spans="1:17" x14ac:dyDescent="0.25">
      <c r="A4127">
        <v>1</v>
      </c>
      <c r="B4127" t="s">
        <v>92</v>
      </c>
      <c r="C4127" t="s">
        <v>36</v>
      </c>
      <c r="D4127" t="s">
        <v>53</v>
      </c>
      <c r="E4127" t="s">
        <v>20</v>
      </c>
      <c r="F4127" t="s">
        <v>74</v>
      </c>
      <c r="J4127">
        <v>0.25</v>
      </c>
      <c r="K4127">
        <v>0.33</v>
      </c>
      <c r="M4127" t="s">
        <v>75</v>
      </c>
      <c r="N4127" t="s">
        <v>24</v>
      </c>
      <c r="O4127" t="s">
        <v>21</v>
      </c>
    </row>
    <row r="4128" spans="1:17" x14ac:dyDescent="0.25">
      <c r="A4128">
        <v>1</v>
      </c>
      <c r="B4128" t="s">
        <v>92</v>
      </c>
      <c r="C4128" t="s">
        <v>36</v>
      </c>
      <c r="D4128" t="s">
        <v>53</v>
      </c>
      <c r="E4128" t="s">
        <v>28</v>
      </c>
      <c r="F4128" t="s">
        <v>26</v>
      </c>
      <c r="H4128" t="s">
        <v>27</v>
      </c>
      <c r="I4128">
        <v>1</v>
      </c>
      <c r="J4128">
        <v>0.5</v>
      </c>
      <c r="K4128">
        <v>2</v>
      </c>
      <c r="M4128" t="s">
        <v>21</v>
      </c>
    </row>
    <row r="4129" spans="1:17" x14ac:dyDescent="0.25">
      <c r="A4129">
        <v>1</v>
      </c>
      <c r="B4129" t="s">
        <v>92</v>
      </c>
      <c r="C4129" t="s">
        <v>36</v>
      </c>
      <c r="D4129" t="s">
        <v>53</v>
      </c>
      <c r="E4129" t="s">
        <v>20</v>
      </c>
      <c r="F4129" t="s">
        <v>74</v>
      </c>
      <c r="J4129">
        <v>0.25</v>
      </c>
      <c r="K4129">
        <v>0.33</v>
      </c>
      <c r="M4129" t="s">
        <v>75</v>
      </c>
      <c r="N4129" t="s">
        <v>24</v>
      </c>
      <c r="O4129" t="s">
        <v>29</v>
      </c>
      <c r="P4129">
        <v>2500</v>
      </c>
      <c r="Q4129" t="str">
        <f>VLOOKUP(A4129&amp;C4129&amp;D4129,Sheet2!$A$1:$AX$1496,23,FALSE)</f>
        <v>LocationType.BarRestaurant:0;LocationType.Park:0.1;LocationType.Recreation:0;LocationType.Accommodation:0.9;</v>
      </c>
    </row>
    <row r="4130" spans="1:17" x14ac:dyDescent="0.25">
      <c r="A4130">
        <v>1</v>
      </c>
      <c r="B4130" t="s">
        <v>92</v>
      </c>
      <c r="C4130" t="s">
        <v>36</v>
      </c>
      <c r="D4130" t="s">
        <v>53</v>
      </c>
      <c r="E4130" t="s">
        <v>30</v>
      </c>
      <c r="F4130" t="s">
        <v>26</v>
      </c>
      <c r="H4130" t="s">
        <v>27</v>
      </c>
      <c r="I4130">
        <v>4</v>
      </c>
      <c r="J4130">
        <v>3</v>
      </c>
      <c r="K4130">
        <v>5</v>
      </c>
      <c r="M4130" t="s">
        <v>24</v>
      </c>
    </row>
    <row r="4131" spans="1:17" x14ac:dyDescent="0.25">
      <c r="A4131">
        <v>1</v>
      </c>
      <c r="B4131" t="s">
        <v>92</v>
      </c>
      <c r="C4131" t="s">
        <v>36</v>
      </c>
      <c r="D4131" t="s">
        <v>53</v>
      </c>
      <c r="E4131" t="s">
        <v>20</v>
      </c>
      <c r="F4131" t="s">
        <v>74</v>
      </c>
      <c r="J4131">
        <v>0.25</v>
      </c>
      <c r="K4131">
        <v>0.33</v>
      </c>
      <c r="M4131" t="s">
        <v>75</v>
      </c>
      <c r="N4131" t="s">
        <v>24</v>
      </c>
      <c r="O4131" t="s">
        <v>21</v>
      </c>
    </row>
    <row r="4132" spans="1:17" x14ac:dyDescent="0.25">
      <c r="A4132">
        <v>1</v>
      </c>
      <c r="B4132" t="s">
        <v>92</v>
      </c>
      <c r="C4132" t="s">
        <v>36</v>
      </c>
      <c r="D4132" t="s">
        <v>53</v>
      </c>
      <c r="E4132" t="s">
        <v>18</v>
      </c>
      <c r="F4132" t="s">
        <v>31</v>
      </c>
      <c r="G4132">
        <v>24</v>
      </c>
      <c r="M4132" t="s">
        <v>21</v>
      </c>
    </row>
    <row r="4133" spans="1:17" x14ac:dyDescent="0.25">
      <c r="A4133">
        <v>1</v>
      </c>
      <c r="B4133" t="s">
        <v>92</v>
      </c>
      <c r="C4133" t="s">
        <v>36</v>
      </c>
      <c r="D4133" t="s">
        <v>56</v>
      </c>
      <c r="E4133" t="s">
        <v>18</v>
      </c>
      <c r="F4133" t="s">
        <v>26</v>
      </c>
      <c r="H4133" t="s">
        <v>19</v>
      </c>
      <c r="J4133">
        <v>8</v>
      </c>
      <c r="K4133">
        <v>10</v>
      </c>
      <c r="M4133" t="s">
        <v>21</v>
      </c>
    </row>
    <row r="4134" spans="1:17" x14ac:dyDescent="0.25">
      <c r="A4134">
        <v>1</v>
      </c>
      <c r="B4134" t="s">
        <v>92</v>
      </c>
      <c r="C4134" t="s">
        <v>36</v>
      </c>
      <c r="D4134" t="s">
        <v>56</v>
      </c>
      <c r="E4134" t="s">
        <v>20</v>
      </c>
      <c r="F4134" t="s">
        <v>74</v>
      </c>
      <c r="J4134">
        <v>0.25</v>
      </c>
      <c r="K4134">
        <v>0.33</v>
      </c>
      <c r="M4134" t="s">
        <v>75</v>
      </c>
      <c r="N4134" t="s">
        <v>21</v>
      </c>
      <c r="O4134" t="s">
        <v>29</v>
      </c>
      <c r="P4134">
        <v>2500</v>
      </c>
      <c r="Q4134" t="str">
        <f>VLOOKUP(A4134&amp;C4134&amp;D4134,Sheet2!$A$1:$AX$1496,23,FALSE)</f>
        <v>LocationType.BarRestaurant:0;LocationType.Park:0.05;LocationType.Recreation:0;LocationType.Accommodation:0.95;</v>
      </c>
    </row>
    <row r="4135" spans="1:17" x14ac:dyDescent="0.25">
      <c r="A4135">
        <v>1</v>
      </c>
      <c r="B4135" t="s">
        <v>92</v>
      </c>
      <c r="C4135" t="s">
        <v>36</v>
      </c>
      <c r="D4135" t="s">
        <v>56</v>
      </c>
      <c r="E4135" t="s">
        <v>30</v>
      </c>
      <c r="F4135" t="s">
        <v>26</v>
      </c>
      <c r="H4135" t="s">
        <v>19</v>
      </c>
      <c r="J4135">
        <v>2</v>
      </c>
      <c r="K4135">
        <v>4</v>
      </c>
      <c r="M4135" t="s">
        <v>24</v>
      </c>
    </row>
    <row r="4136" spans="1:17" x14ac:dyDescent="0.25">
      <c r="A4136">
        <v>1</v>
      </c>
      <c r="B4136" t="s">
        <v>92</v>
      </c>
      <c r="C4136" t="s">
        <v>36</v>
      </c>
      <c r="D4136" t="s">
        <v>56</v>
      </c>
      <c r="E4136" t="s">
        <v>20</v>
      </c>
      <c r="F4136" t="s">
        <v>74</v>
      </c>
      <c r="J4136">
        <v>0.25</v>
      </c>
      <c r="K4136">
        <v>0.33</v>
      </c>
      <c r="M4136" t="s">
        <v>75</v>
      </c>
      <c r="N4136" t="s">
        <v>24</v>
      </c>
      <c r="O4136" t="s">
        <v>21</v>
      </c>
    </row>
    <row r="4137" spans="1:17" x14ac:dyDescent="0.25">
      <c r="A4137">
        <v>1</v>
      </c>
      <c r="B4137" t="s">
        <v>92</v>
      </c>
      <c r="C4137" t="s">
        <v>36</v>
      </c>
      <c r="D4137" t="s">
        <v>56</v>
      </c>
      <c r="E4137" t="s">
        <v>28</v>
      </c>
      <c r="F4137" t="s">
        <v>26</v>
      </c>
      <c r="H4137" t="s">
        <v>27</v>
      </c>
      <c r="I4137">
        <v>1</v>
      </c>
      <c r="J4137">
        <v>0.5</v>
      </c>
      <c r="K4137">
        <v>2</v>
      </c>
      <c r="M4137" t="s">
        <v>21</v>
      </c>
    </row>
    <row r="4138" spans="1:17" x14ac:dyDescent="0.25">
      <c r="A4138">
        <v>1</v>
      </c>
      <c r="B4138" t="s">
        <v>92</v>
      </c>
      <c r="C4138" t="s">
        <v>36</v>
      </c>
      <c r="D4138" t="s">
        <v>56</v>
      </c>
      <c r="E4138" t="s">
        <v>18</v>
      </c>
      <c r="F4138" t="s">
        <v>31</v>
      </c>
      <c r="G4138">
        <v>24</v>
      </c>
      <c r="M4138" t="s">
        <v>21</v>
      </c>
    </row>
    <row r="4139" spans="1:17" x14ac:dyDescent="0.25">
      <c r="A4139">
        <v>1</v>
      </c>
      <c r="B4139" t="s">
        <v>92</v>
      </c>
      <c r="C4139" t="s">
        <v>37</v>
      </c>
      <c r="D4139" t="s">
        <v>59</v>
      </c>
      <c r="E4139" t="s">
        <v>18</v>
      </c>
      <c r="F4139" t="s">
        <v>26</v>
      </c>
      <c r="H4139" t="s">
        <v>19</v>
      </c>
      <c r="J4139">
        <v>8</v>
      </c>
      <c r="K4139">
        <v>9</v>
      </c>
      <c r="M4139" t="s">
        <v>21</v>
      </c>
    </row>
    <row r="4140" spans="1:17" x14ac:dyDescent="0.25">
      <c r="A4140">
        <v>1</v>
      </c>
      <c r="B4140" t="s">
        <v>92</v>
      </c>
      <c r="C4140" t="s">
        <v>37</v>
      </c>
      <c r="D4140" t="s">
        <v>59</v>
      </c>
      <c r="E4140" t="s">
        <v>18</v>
      </c>
      <c r="F4140" t="s">
        <v>26</v>
      </c>
      <c r="H4140" t="s">
        <v>19</v>
      </c>
      <c r="J4140">
        <v>1</v>
      </c>
      <c r="K4140">
        <v>1.5</v>
      </c>
      <c r="M4140" t="s">
        <v>24</v>
      </c>
    </row>
    <row r="4141" spans="1:17" x14ac:dyDescent="0.25">
      <c r="A4141">
        <v>1</v>
      </c>
      <c r="B4141" t="s">
        <v>92</v>
      </c>
      <c r="C4141" t="s">
        <v>37</v>
      </c>
      <c r="D4141" t="s">
        <v>59</v>
      </c>
      <c r="E4141" t="s">
        <v>18</v>
      </c>
      <c r="F4141" t="s">
        <v>26</v>
      </c>
      <c r="H4141" t="s">
        <v>19</v>
      </c>
      <c r="I4141">
        <v>0.54</v>
      </c>
      <c r="J4141">
        <v>0.08</v>
      </c>
      <c r="K4141">
        <v>0.25</v>
      </c>
      <c r="M4141" t="s">
        <v>24</v>
      </c>
    </row>
    <row r="4142" spans="1:17" x14ac:dyDescent="0.25">
      <c r="A4142">
        <v>1</v>
      </c>
      <c r="B4142" t="s">
        <v>92</v>
      </c>
      <c r="C4142" t="s">
        <v>37</v>
      </c>
      <c r="D4142" t="s">
        <v>59</v>
      </c>
      <c r="E4142" t="s">
        <v>20</v>
      </c>
      <c r="F4142" t="s">
        <v>74</v>
      </c>
      <c r="J4142">
        <v>0.25</v>
      </c>
      <c r="K4142">
        <v>0.33</v>
      </c>
      <c r="M4142" t="s">
        <v>75</v>
      </c>
      <c r="N4142" t="s">
        <v>24</v>
      </c>
      <c r="O4142" t="s">
        <v>62</v>
      </c>
      <c r="Q4142" t="str">
        <f>VLOOKUP(A4142&amp;C4142&amp;D4142,Sheet2!$A$1:$AX$1496,11,FALSE)</f>
        <v>LocationType.Retail: 0.12;LocationType.Supermarket: 0.25;LocationType.FoodBeverage: 0.32;LocationType.Mall: 0.08;LocationType.Pharmacy: 0.05;LocationType.Accommodation: 0.18;</v>
      </c>
    </row>
    <row r="4143" spans="1:17" x14ac:dyDescent="0.25">
      <c r="A4143">
        <v>1</v>
      </c>
      <c r="B4143" t="s">
        <v>92</v>
      </c>
      <c r="C4143" t="s">
        <v>37</v>
      </c>
      <c r="D4143" t="s">
        <v>59</v>
      </c>
      <c r="E4143" t="s">
        <v>25</v>
      </c>
      <c r="F4143" t="s">
        <v>26</v>
      </c>
      <c r="H4143" t="s">
        <v>27</v>
      </c>
      <c r="I4143">
        <v>0.54</v>
      </c>
      <c r="J4143">
        <v>0.25</v>
      </c>
      <c r="K4143">
        <v>0.75</v>
      </c>
      <c r="M4143" t="s">
        <v>24</v>
      </c>
    </row>
    <row r="4144" spans="1:17" x14ac:dyDescent="0.25">
      <c r="A4144">
        <v>1</v>
      </c>
      <c r="B4144" t="s">
        <v>92</v>
      </c>
      <c r="C4144" t="s">
        <v>37</v>
      </c>
      <c r="D4144" t="s">
        <v>59</v>
      </c>
      <c r="E4144" t="s">
        <v>20</v>
      </c>
      <c r="F4144" t="s">
        <v>74</v>
      </c>
      <c r="J4144">
        <v>0.25</v>
      </c>
      <c r="K4144">
        <v>0.33</v>
      </c>
      <c r="M4144" t="s">
        <v>75</v>
      </c>
      <c r="N4144" t="s">
        <v>24</v>
      </c>
      <c r="O4144" t="s">
        <v>21</v>
      </c>
    </row>
    <row r="4145" spans="1:17" x14ac:dyDescent="0.25">
      <c r="A4145">
        <v>1</v>
      </c>
      <c r="B4145" t="s">
        <v>92</v>
      </c>
      <c r="C4145" t="s">
        <v>37</v>
      </c>
      <c r="D4145" t="s">
        <v>59</v>
      </c>
      <c r="E4145" t="s">
        <v>28</v>
      </c>
      <c r="F4145" t="s">
        <v>26</v>
      </c>
      <c r="H4145" t="s">
        <v>27</v>
      </c>
      <c r="I4145">
        <v>1</v>
      </c>
      <c r="J4145">
        <v>0.5</v>
      </c>
      <c r="K4145">
        <v>2</v>
      </c>
      <c r="M4145" t="s">
        <v>21</v>
      </c>
    </row>
    <row r="4146" spans="1:17" x14ac:dyDescent="0.25">
      <c r="A4146">
        <v>1</v>
      </c>
      <c r="B4146" t="s">
        <v>92</v>
      </c>
      <c r="C4146" t="s">
        <v>37</v>
      </c>
      <c r="D4146" t="s">
        <v>59</v>
      </c>
      <c r="E4146" t="s">
        <v>20</v>
      </c>
      <c r="F4146" t="s">
        <v>74</v>
      </c>
      <c r="J4146">
        <v>0.25</v>
      </c>
      <c r="K4146">
        <v>0.33</v>
      </c>
      <c r="M4146" t="s">
        <v>75</v>
      </c>
      <c r="N4146" t="s">
        <v>24</v>
      </c>
      <c r="O4146" t="s">
        <v>29</v>
      </c>
      <c r="P4146">
        <v>2500</v>
      </c>
      <c r="Q4146" t="str">
        <f>VLOOKUP(A4146&amp;C4146&amp;D4146,Sheet2!$A$1:$AX$1496,23,FALSE)</f>
        <v>LocationType.BarRestaurant:0;LocationType.Park:0.2;LocationType.Recreation:0;LocationType.Accommodation:0.8;</v>
      </c>
    </row>
    <row r="4147" spans="1:17" x14ac:dyDescent="0.25">
      <c r="A4147">
        <v>1</v>
      </c>
      <c r="B4147" t="s">
        <v>92</v>
      </c>
      <c r="C4147" t="s">
        <v>37</v>
      </c>
      <c r="D4147" t="s">
        <v>59</v>
      </c>
      <c r="E4147" t="s">
        <v>30</v>
      </c>
      <c r="F4147" t="s">
        <v>26</v>
      </c>
      <c r="H4147" t="s">
        <v>27</v>
      </c>
      <c r="I4147">
        <v>2</v>
      </c>
      <c r="J4147">
        <v>1</v>
      </c>
      <c r="K4147">
        <v>3</v>
      </c>
      <c r="M4147" t="s">
        <v>24</v>
      </c>
    </row>
    <row r="4148" spans="1:17" x14ac:dyDescent="0.25">
      <c r="A4148">
        <v>1</v>
      </c>
      <c r="B4148" t="s">
        <v>92</v>
      </c>
      <c r="C4148" t="s">
        <v>37</v>
      </c>
      <c r="D4148" t="s">
        <v>59</v>
      </c>
      <c r="E4148" t="s">
        <v>20</v>
      </c>
      <c r="F4148" t="s">
        <v>74</v>
      </c>
      <c r="J4148">
        <v>0.25</v>
      </c>
      <c r="K4148">
        <v>0.33</v>
      </c>
      <c r="M4148" t="s">
        <v>75</v>
      </c>
      <c r="N4148" t="s">
        <v>24</v>
      </c>
      <c r="O4148" t="s">
        <v>21</v>
      </c>
    </row>
    <row r="4149" spans="1:17" x14ac:dyDescent="0.25">
      <c r="A4149">
        <v>1</v>
      </c>
      <c r="B4149" t="s">
        <v>92</v>
      </c>
      <c r="C4149" t="s">
        <v>37</v>
      </c>
      <c r="D4149" t="s">
        <v>59</v>
      </c>
      <c r="E4149" t="s">
        <v>18</v>
      </c>
      <c r="F4149" t="s">
        <v>31</v>
      </c>
      <c r="G4149">
        <v>24</v>
      </c>
      <c r="M4149" t="s">
        <v>21</v>
      </c>
    </row>
    <row r="4150" spans="1:17" x14ac:dyDescent="0.25">
      <c r="A4150">
        <v>1</v>
      </c>
      <c r="B4150" t="s">
        <v>92</v>
      </c>
      <c r="C4150" t="s">
        <v>38</v>
      </c>
      <c r="D4150" t="s">
        <v>59</v>
      </c>
      <c r="E4150" t="s">
        <v>18</v>
      </c>
      <c r="F4150" t="s">
        <v>26</v>
      </c>
      <c r="H4150" t="s">
        <v>19</v>
      </c>
      <c r="J4150">
        <v>8</v>
      </c>
      <c r="K4150">
        <v>10</v>
      </c>
      <c r="M4150" t="s">
        <v>21</v>
      </c>
    </row>
    <row r="4151" spans="1:17" x14ac:dyDescent="0.25">
      <c r="A4151">
        <v>1</v>
      </c>
      <c r="B4151" t="s">
        <v>92</v>
      </c>
      <c r="C4151" t="s">
        <v>38</v>
      </c>
      <c r="D4151" t="s">
        <v>59</v>
      </c>
      <c r="E4151" t="s">
        <v>20</v>
      </c>
      <c r="F4151" t="s">
        <v>74</v>
      </c>
      <c r="J4151">
        <v>0.25</v>
      </c>
      <c r="K4151">
        <v>0.33</v>
      </c>
      <c r="M4151" t="s">
        <v>75</v>
      </c>
      <c r="N4151" t="s">
        <v>21</v>
      </c>
      <c r="O4151" t="s">
        <v>29</v>
      </c>
      <c r="P4151">
        <v>2500</v>
      </c>
      <c r="Q4151" t="str">
        <f>VLOOKUP(A4151&amp;C4151&amp;D4151,Sheet2!$A$1:$AX$1496,23,FALSE)</f>
        <v>LocationType.BarRestaurant:0;LocationType.Park:0.2;LocationType.Recreation:0;LocationType.Accommodation:0.8;</v>
      </c>
    </row>
    <row r="4152" spans="1:17" x14ac:dyDescent="0.25">
      <c r="A4152">
        <v>1</v>
      </c>
      <c r="B4152" t="s">
        <v>92</v>
      </c>
      <c r="C4152" t="s">
        <v>38</v>
      </c>
      <c r="D4152" t="s">
        <v>59</v>
      </c>
      <c r="E4152" t="s">
        <v>30</v>
      </c>
      <c r="F4152" t="s">
        <v>26</v>
      </c>
      <c r="H4152" t="s">
        <v>27</v>
      </c>
      <c r="I4152">
        <v>3.5</v>
      </c>
      <c r="J4152">
        <v>3</v>
      </c>
      <c r="K4152">
        <v>4</v>
      </c>
      <c r="M4152" t="s">
        <v>24</v>
      </c>
    </row>
    <row r="4153" spans="1:17" x14ac:dyDescent="0.25">
      <c r="A4153">
        <v>1</v>
      </c>
      <c r="B4153" t="s">
        <v>92</v>
      </c>
      <c r="C4153" t="s">
        <v>38</v>
      </c>
      <c r="D4153" t="s">
        <v>59</v>
      </c>
      <c r="E4153" t="s">
        <v>20</v>
      </c>
      <c r="F4153" t="s">
        <v>74</v>
      </c>
      <c r="J4153">
        <v>0.25</v>
      </c>
      <c r="K4153">
        <v>0.33</v>
      </c>
      <c r="M4153" t="s">
        <v>75</v>
      </c>
      <c r="N4153" t="s">
        <v>24</v>
      </c>
      <c r="O4153" t="s">
        <v>21</v>
      </c>
    </row>
    <row r="4154" spans="1:17" x14ac:dyDescent="0.25">
      <c r="A4154">
        <v>1</v>
      </c>
      <c r="B4154" t="s">
        <v>92</v>
      </c>
      <c r="C4154" t="s">
        <v>38</v>
      </c>
      <c r="D4154" t="s">
        <v>59</v>
      </c>
      <c r="E4154" t="s">
        <v>28</v>
      </c>
      <c r="F4154" t="s">
        <v>26</v>
      </c>
      <c r="H4154" t="s">
        <v>27</v>
      </c>
      <c r="I4154">
        <v>1</v>
      </c>
      <c r="J4154">
        <v>0.5</v>
      </c>
      <c r="K4154">
        <v>2</v>
      </c>
      <c r="M4154" t="s">
        <v>21</v>
      </c>
    </row>
    <row r="4155" spans="1:17" x14ac:dyDescent="0.25">
      <c r="A4155">
        <v>1</v>
      </c>
      <c r="B4155" t="s">
        <v>92</v>
      </c>
      <c r="C4155" t="s">
        <v>38</v>
      </c>
      <c r="D4155" t="s">
        <v>59</v>
      </c>
      <c r="E4155" t="s">
        <v>18</v>
      </c>
      <c r="F4155" t="s">
        <v>31</v>
      </c>
      <c r="G4155">
        <v>24</v>
      </c>
      <c r="M4155" t="s">
        <v>21</v>
      </c>
    </row>
    <row r="4156" spans="1:17" x14ac:dyDescent="0.25">
      <c r="A4156">
        <v>1</v>
      </c>
      <c r="B4156" t="s">
        <v>92</v>
      </c>
      <c r="C4156" t="s">
        <v>38</v>
      </c>
      <c r="D4156" t="s">
        <v>55</v>
      </c>
      <c r="E4156" t="s">
        <v>18</v>
      </c>
      <c r="F4156" t="s">
        <v>26</v>
      </c>
      <c r="H4156" t="s">
        <v>19</v>
      </c>
      <c r="J4156">
        <v>12</v>
      </c>
      <c r="K4156">
        <v>14</v>
      </c>
      <c r="M4156" t="s">
        <v>21</v>
      </c>
    </row>
    <row r="4157" spans="1:17" x14ac:dyDescent="0.25">
      <c r="A4157">
        <v>1</v>
      </c>
      <c r="B4157" t="s">
        <v>92</v>
      </c>
      <c r="C4157" t="s">
        <v>38</v>
      </c>
      <c r="D4157" t="s">
        <v>55</v>
      </c>
      <c r="E4157" t="s">
        <v>20</v>
      </c>
      <c r="F4157" t="s">
        <v>74</v>
      </c>
      <c r="J4157">
        <v>0.25</v>
      </c>
      <c r="K4157">
        <v>0.33</v>
      </c>
      <c r="M4157" t="s">
        <v>75</v>
      </c>
      <c r="N4157" t="s">
        <v>21</v>
      </c>
      <c r="O4157" t="s">
        <v>62</v>
      </c>
      <c r="Q4157" t="str">
        <f>VLOOKUP(A4157&amp;C4157&amp;D4157,Sheet2!$A$1:$AX$1496,11,FALSE)</f>
        <v>LocationType.Retail: 0.15;LocationType.Supermarket: 0.15;LocationType.FoodBeverage: 0.075;LocationType.Mall: 0.1;LocationType.Pharmacy: 0;LocationType.Accommodation: 0.525;</v>
      </c>
    </row>
    <row r="4158" spans="1:17" x14ac:dyDescent="0.25">
      <c r="A4158">
        <v>1</v>
      </c>
      <c r="B4158" t="s">
        <v>92</v>
      </c>
      <c r="C4158" t="s">
        <v>38</v>
      </c>
      <c r="D4158" t="s">
        <v>55</v>
      </c>
      <c r="E4158" t="s">
        <v>25</v>
      </c>
      <c r="F4158" t="s">
        <v>26</v>
      </c>
      <c r="H4158" t="s">
        <v>27</v>
      </c>
      <c r="I4158">
        <v>0.75</v>
      </c>
      <c r="J4158">
        <v>0.5</v>
      </c>
      <c r="K4158">
        <v>1</v>
      </c>
      <c r="M4158" t="s">
        <v>24</v>
      </c>
    </row>
    <row r="4159" spans="1:17" x14ac:dyDescent="0.25">
      <c r="A4159">
        <v>1</v>
      </c>
      <c r="B4159" t="s">
        <v>92</v>
      </c>
      <c r="C4159" t="s">
        <v>38</v>
      </c>
      <c r="D4159" t="s">
        <v>55</v>
      </c>
      <c r="E4159" t="s">
        <v>20</v>
      </c>
      <c r="F4159" t="s">
        <v>74</v>
      </c>
      <c r="J4159">
        <v>0.25</v>
      </c>
      <c r="K4159">
        <v>0.33</v>
      </c>
      <c r="M4159" t="s">
        <v>75</v>
      </c>
      <c r="N4159" t="s">
        <v>24</v>
      </c>
      <c r="O4159" t="s">
        <v>21</v>
      </c>
      <c r="P4159">
        <v>1000</v>
      </c>
    </row>
    <row r="4160" spans="1:17" x14ac:dyDescent="0.25">
      <c r="A4160">
        <v>1</v>
      </c>
      <c r="B4160" t="s">
        <v>92</v>
      </c>
      <c r="C4160" t="s">
        <v>38</v>
      </c>
      <c r="D4160" t="s">
        <v>55</v>
      </c>
      <c r="E4160" t="s">
        <v>18</v>
      </c>
      <c r="F4160" t="s">
        <v>26</v>
      </c>
      <c r="H4160" t="s">
        <v>19</v>
      </c>
      <c r="J4160">
        <v>1</v>
      </c>
      <c r="K4160">
        <v>2</v>
      </c>
      <c r="M4160" t="s">
        <v>21</v>
      </c>
    </row>
    <row r="4161" spans="1:17" x14ac:dyDescent="0.25">
      <c r="A4161">
        <v>1</v>
      </c>
      <c r="B4161" t="s">
        <v>92</v>
      </c>
      <c r="C4161" t="s">
        <v>38</v>
      </c>
      <c r="D4161" t="s">
        <v>55</v>
      </c>
      <c r="E4161" t="s">
        <v>20</v>
      </c>
      <c r="F4161" t="s">
        <v>74</v>
      </c>
      <c r="J4161">
        <v>0.25</v>
      </c>
      <c r="K4161">
        <v>0.33</v>
      </c>
      <c r="M4161" t="s">
        <v>75</v>
      </c>
      <c r="N4161" t="s">
        <v>21</v>
      </c>
      <c r="O4161" t="s">
        <v>29</v>
      </c>
      <c r="P4161">
        <v>2500</v>
      </c>
      <c r="Q4161" t="str">
        <f>VLOOKUP(A4161&amp;C4161&amp;D4161,Sheet2!$A$1:$AX$1496,23,FALSE)</f>
        <v>LocationType.BarRestaurant:0;LocationType.Park:0.1;LocationType.Recreation:0;LocationType.Accommodation:0.9;</v>
      </c>
    </row>
    <row r="4162" spans="1:17" x14ac:dyDescent="0.25">
      <c r="A4162">
        <v>1</v>
      </c>
      <c r="B4162" t="s">
        <v>92</v>
      </c>
      <c r="C4162" t="s">
        <v>38</v>
      </c>
      <c r="D4162" t="s">
        <v>55</v>
      </c>
      <c r="E4162" t="s">
        <v>30</v>
      </c>
      <c r="F4162" t="s">
        <v>26</v>
      </c>
      <c r="H4162" t="s">
        <v>27</v>
      </c>
      <c r="I4162">
        <v>1.5</v>
      </c>
      <c r="J4162">
        <v>1</v>
      </c>
      <c r="K4162">
        <v>2</v>
      </c>
      <c r="M4162" t="s">
        <v>24</v>
      </c>
    </row>
    <row r="4163" spans="1:17" x14ac:dyDescent="0.25">
      <c r="A4163">
        <v>1</v>
      </c>
      <c r="B4163" t="s">
        <v>92</v>
      </c>
      <c r="C4163" t="s">
        <v>38</v>
      </c>
      <c r="D4163" t="s">
        <v>55</v>
      </c>
      <c r="E4163" t="s">
        <v>20</v>
      </c>
      <c r="F4163" t="s">
        <v>74</v>
      </c>
      <c r="J4163">
        <v>0.25</v>
      </c>
      <c r="K4163">
        <v>0.33</v>
      </c>
      <c r="M4163" t="s">
        <v>75</v>
      </c>
      <c r="N4163" t="s">
        <v>24</v>
      </c>
      <c r="O4163" t="s">
        <v>21</v>
      </c>
    </row>
    <row r="4164" spans="1:17" x14ac:dyDescent="0.25">
      <c r="A4164">
        <v>1</v>
      </c>
      <c r="B4164" t="s">
        <v>92</v>
      </c>
      <c r="C4164" t="s">
        <v>38</v>
      </c>
      <c r="D4164" t="s">
        <v>55</v>
      </c>
      <c r="E4164" t="s">
        <v>18</v>
      </c>
      <c r="F4164" t="s">
        <v>31</v>
      </c>
      <c r="G4164">
        <v>24</v>
      </c>
      <c r="M4164" t="s">
        <v>21</v>
      </c>
    </row>
    <row r="4165" spans="1:17" x14ac:dyDescent="0.25">
      <c r="A4165">
        <v>1</v>
      </c>
      <c r="B4165" t="s">
        <v>92</v>
      </c>
      <c r="C4165" t="s">
        <v>37</v>
      </c>
      <c r="D4165" t="s">
        <v>55</v>
      </c>
      <c r="E4165" t="s">
        <v>18</v>
      </c>
      <c r="F4165" t="s">
        <v>26</v>
      </c>
      <c r="H4165" t="s">
        <v>27</v>
      </c>
      <c r="I4165">
        <v>7.5</v>
      </c>
      <c r="J4165">
        <v>6</v>
      </c>
      <c r="K4165">
        <v>8</v>
      </c>
      <c r="M4165" t="s">
        <v>21</v>
      </c>
    </row>
    <row r="4166" spans="1:17" x14ac:dyDescent="0.25">
      <c r="A4166">
        <v>1</v>
      </c>
      <c r="B4166" t="s">
        <v>92</v>
      </c>
      <c r="C4166" t="s">
        <v>37</v>
      </c>
      <c r="D4166" t="s">
        <v>55</v>
      </c>
      <c r="E4166" t="s">
        <v>18</v>
      </c>
      <c r="F4166" t="s">
        <v>26</v>
      </c>
      <c r="H4166" t="s">
        <v>19</v>
      </c>
      <c r="J4166">
        <v>6</v>
      </c>
      <c r="K4166">
        <v>7.5</v>
      </c>
      <c r="M4166" t="s">
        <v>24</v>
      </c>
    </row>
    <row r="4167" spans="1:17" x14ac:dyDescent="0.25">
      <c r="A4167">
        <v>1</v>
      </c>
      <c r="B4167" t="s">
        <v>92</v>
      </c>
      <c r="C4167" t="s">
        <v>37</v>
      </c>
      <c r="D4167" t="s">
        <v>55</v>
      </c>
      <c r="E4167" t="s">
        <v>28</v>
      </c>
      <c r="F4167" t="s">
        <v>26</v>
      </c>
      <c r="H4167" t="s">
        <v>27</v>
      </c>
      <c r="I4167">
        <v>1.5</v>
      </c>
      <c r="J4167">
        <v>1</v>
      </c>
      <c r="K4167">
        <v>2</v>
      </c>
      <c r="M4167" t="s">
        <v>21</v>
      </c>
    </row>
    <row r="4168" spans="1:17" x14ac:dyDescent="0.25">
      <c r="A4168">
        <v>1</v>
      </c>
      <c r="B4168" t="s">
        <v>92</v>
      </c>
      <c r="C4168" t="s">
        <v>37</v>
      </c>
      <c r="D4168" t="s">
        <v>55</v>
      </c>
      <c r="E4168" t="s">
        <v>20</v>
      </c>
      <c r="F4168" t="s">
        <v>74</v>
      </c>
      <c r="J4168">
        <v>0.25</v>
      </c>
      <c r="K4168">
        <v>0.33</v>
      </c>
      <c r="M4168" t="s">
        <v>75</v>
      </c>
      <c r="N4168" t="s">
        <v>24</v>
      </c>
      <c r="O4168" t="s">
        <v>29</v>
      </c>
      <c r="P4168">
        <v>2500</v>
      </c>
      <c r="Q4168" t="str">
        <f>VLOOKUP(A4168&amp;C4168&amp;D4168,Sheet2!$A$1:$AX$1496,23,FALSE)</f>
        <v>LocationType.BarRestaurant:0;LocationType.Park:0.1;LocationType.Recreation:0;LocationType.Accommodation:0.9;</v>
      </c>
    </row>
    <row r="4169" spans="1:17" x14ac:dyDescent="0.25">
      <c r="A4169">
        <v>1</v>
      </c>
      <c r="B4169" t="s">
        <v>92</v>
      </c>
      <c r="C4169" t="s">
        <v>37</v>
      </c>
      <c r="D4169" t="s">
        <v>55</v>
      </c>
      <c r="E4169" t="s">
        <v>30</v>
      </c>
      <c r="F4169" t="s">
        <v>26</v>
      </c>
      <c r="H4169" t="s">
        <v>27</v>
      </c>
      <c r="I4169">
        <v>3</v>
      </c>
      <c r="J4169">
        <v>2</v>
      </c>
      <c r="K4169">
        <v>5</v>
      </c>
      <c r="M4169" t="s">
        <v>24</v>
      </c>
    </row>
    <row r="4170" spans="1:17" x14ac:dyDescent="0.25">
      <c r="A4170">
        <v>1</v>
      </c>
      <c r="B4170" t="s">
        <v>92</v>
      </c>
      <c r="C4170" t="s">
        <v>37</v>
      </c>
      <c r="D4170" t="s">
        <v>55</v>
      </c>
      <c r="E4170" t="s">
        <v>20</v>
      </c>
      <c r="F4170" t="s">
        <v>74</v>
      </c>
      <c r="J4170">
        <v>0.25</v>
      </c>
      <c r="K4170">
        <v>0.33</v>
      </c>
      <c r="M4170" t="s">
        <v>75</v>
      </c>
      <c r="N4170" t="s">
        <v>24</v>
      </c>
      <c r="O4170" t="s">
        <v>21</v>
      </c>
      <c r="P4170">
        <v>1000</v>
      </c>
    </row>
    <row r="4171" spans="1:17" x14ac:dyDescent="0.25">
      <c r="A4171">
        <v>1</v>
      </c>
      <c r="B4171" t="s">
        <v>92</v>
      </c>
      <c r="C4171" t="s">
        <v>37</v>
      </c>
      <c r="D4171" t="s">
        <v>55</v>
      </c>
      <c r="E4171" t="s">
        <v>18</v>
      </c>
      <c r="F4171" t="s">
        <v>31</v>
      </c>
      <c r="G4171">
        <v>24</v>
      </c>
      <c r="M4171" t="s">
        <v>21</v>
      </c>
    </row>
    <row r="4172" spans="1:17" x14ac:dyDescent="0.25">
      <c r="A4172">
        <v>1</v>
      </c>
      <c r="B4172" t="s">
        <v>92</v>
      </c>
      <c r="C4172" t="s">
        <v>38</v>
      </c>
      <c r="D4172" t="s">
        <v>53</v>
      </c>
      <c r="E4172" t="s">
        <v>18</v>
      </c>
      <c r="F4172" t="s">
        <v>26</v>
      </c>
      <c r="H4172" t="s">
        <v>19</v>
      </c>
      <c r="J4172">
        <v>8</v>
      </c>
      <c r="K4172">
        <v>11</v>
      </c>
      <c r="M4172" t="s">
        <v>21</v>
      </c>
    </row>
    <row r="4173" spans="1:17" x14ac:dyDescent="0.25">
      <c r="A4173">
        <v>1</v>
      </c>
      <c r="B4173" t="s">
        <v>92</v>
      </c>
      <c r="C4173" t="s">
        <v>38</v>
      </c>
      <c r="D4173" t="s">
        <v>53</v>
      </c>
      <c r="E4173" t="s">
        <v>20</v>
      </c>
      <c r="F4173" t="s">
        <v>74</v>
      </c>
      <c r="J4173">
        <v>0.25</v>
      </c>
      <c r="K4173">
        <v>0.33</v>
      </c>
      <c r="M4173" t="s">
        <v>75</v>
      </c>
      <c r="N4173" t="s">
        <v>21</v>
      </c>
      <c r="O4173" t="s">
        <v>62</v>
      </c>
      <c r="Q4173" t="str">
        <f>VLOOKUP(A4173&amp;C4173&amp;D4173,Sheet2!$A$1:$AX$1496,11,FALSE)</f>
        <v>LocationType.Retail: 0.075;LocationType.Supermarket: 0.2;LocationType.FoodBeverage: 0.05;LocationType.Mall: 0.125;LocationType.Pharmacy: 0;LocationType.Accommodation: 0.55;</v>
      </c>
    </row>
    <row r="4174" spans="1:17" x14ac:dyDescent="0.25">
      <c r="A4174">
        <v>1</v>
      </c>
      <c r="B4174" t="s">
        <v>92</v>
      </c>
      <c r="C4174" t="s">
        <v>38</v>
      </c>
      <c r="D4174" t="s">
        <v>53</v>
      </c>
      <c r="E4174" t="s">
        <v>25</v>
      </c>
      <c r="F4174" t="s">
        <v>26</v>
      </c>
      <c r="H4174" t="s">
        <v>27</v>
      </c>
      <c r="I4174">
        <v>0.75</v>
      </c>
      <c r="J4174">
        <v>0.5</v>
      </c>
      <c r="K4174">
        <v>1</v>
      </c>
      <c r="M4174" t="s">
        <v>24</v>
      </c>
    </row>
    <row r="4175" spans="1:17" x14ac:dyDescent="0.25">
      <c r="A4175">
        <v>1</v>
      </c>
      <c r="B4175" t="s">
        <v>92</v>
      </c>
      <c r="C4175" t="s">
        <v>38</v>
      </c>
      <c r="D4175" t="s">
        <v>53</v>
      </c>
      <c r="E4175" t="s">
        <v>20</v>
      </c>
      <c r="F4175" t="s">
        <v>74</v>
      </c>
      <c r="J4175">
        <v>0.25</v>
      </c>
      <c r="K4175">
        <v>0.33</v>
      </c>
      <c r="M4175" t="s">
        <v>75</v>
      </c>
      <c r="N4175" t="s">
        <v>24</v>
      </c>
      <c r="O4175" t="s">
        <v>21</v>
      </c>
    </row>
    <row r="4176" spans="1:17" x14ac:dyDescent="0.25">
      <c r="A4176">
        <v>1</v>
      </c>
      <c r="B4176" t="s">
        <v>92</v>
      </c>
      <c r="C4176" t="s">
        <v>38</v>
      </c>
      <c r="D4176" t="s">
        <v>53</v>
      </c>
      <c r="E4176" t="s">
        <v>28</v>
      </c>
      <c r="F4176" t="s">
        <v>26</v>
      </c>
      <c r="H4176" t="s">
        <v>27</v>
      </c>
      <c r="I4176">
        <v>1</v>
      </c>
      <c r="J4176">
        <v>0.5</v>
      </c>
      <c r="K4176">
        <v>2</v>
      </c>
      <c r="M4176" t="s">
        <v>21</v>
      </c>
    </row>
    <row r="4177" spans="1:17" x14ac:dyDescent="0.25">
      <c r="A4177">
        <v>1</v>
      </c>
      <c r="B4177" t="s">
        <v>92</v>
      </c>
      <c r="C4177" t="s">
        <v>38</v>
      </c>
      <c r="D4177" t="s">
        <v>53</v>
      </c>
      <c r="E4177" t="s">
        <v>18</v>
      </c>
      <c r="F4177" t="s">
        <v>31</v>
      </c>
      <c r="G4177">
        <v>24</v>
      </c>
      <c r="M4177" t="s">
        <v>21</v>
      </c>
    </row>
    <row r="4178" spans="1:17" x14ac:dyDescent="0.25">
      <c r="A4178">
        <v>1</v>
      </c>
      <c r="B4178" t="s">
        <v>92</v>
      </c>
      <c r="C4178" t="s">
        <v>37</v>
      </c>
      <c r="D4178" t="s">
        <v>53</v>
      </c>
      <c r="E4178" t="s">
        <v>18</v>
      </c>
      <c r="F4178" t="s">
        <v>26</v>
      </c>
      <c r="H4178" t="s">
        <v>27</v>
      </c>
      <c r="I4178">
        <v>6.5</v>
      </c>
      <c r="J4178">
        <v>6</v>
      </c>
      <c r="K4178">
        <v>7</v>
      </c>
      <c r="M4178" t="s">
        <v>21</v>
      </c>
    </row>
    <row r="4179" spans="1:17" x14ac:dyDescent="0.25">
      <c r="A4179">
        <v>1</v>
      </c>
      <c r="B4179" t="s">
        <v>92</v>
      </c>
      <c r="C4179" t="s">
        <v>37</v>
      </c>
      <c r="D4179" t="s">
        <v>53</v>
      </c>
      <c r="E4179" t="s">
        <v>18</v>
      </c>
      <c r="F4179" t="s">
        <v>26</v>
      </c>
      <c r="H4179" t="s">
        <v>19</v>
      </c>
      <c r="J4179">
        <v>3</v>
      </c>
      <c r="K4179">
        <v>3.5</v>
      </c>
      <c r="M4179" t="s">
        <v>32</v>
      </c>
    </row>
    <row r="4180" spans="1:17" x14ac:dyDescent="0.25">
      <c r="A4180">
        <v>1</v>
      </c>
      <c r="B4180" t="s">
        <v>92</v>
      </c>
      <c r="C4180" t="s">
        <v>37</v>
      </c>
      <c r="D4180" t="s">
        <v>53</v>
      </c>
      <c r="E4180" t="s">
        <v>18</v>
      </c>
      <c r="F4180" t="s">
        <v>26</v>
      </c>
      <c r="H4180" t="s">
        <v>27</v>
      </c>
      <c r="I4180">
        <v>2.5</v>
      </c>
      <c r="J4180">
        <v>2</v>
      </c>
      <c r="K4180">
        <v>3</v>
      </c>
      <c r="M4180" t="s">
        <v>32</v>
      </c>
    </row>
    <row r="4181" spans="1:17" x14ac:dyDescent="0.25">
      <c r="A4181">
        <v>1</v>
      </c>
      <c r="B4181" t="s">
        <v>92</v>
      </c>
      <c r="C4181" t="s">
        <v>37</v>
      </c>
      <c r="D4181" t="s">
        <v>53</v>
      </c>
      <c r="E4181" t="s">
        <v>28</v>
      </c>
      <c r="F4181" t="s">
        <v>26</v>
      </c>
      <c r="H4181" t="s">
        <v>27</v>
      </c>
      <c r="I4181">
        <v>0.5</v>
      </c>
      <c r="J4181">
        <v>0.33</v>
      </c>
      <c r="K4181">
        <v>0.75</v>
      </c>
      <c r="M4181" t="s">
        <v>21</v>
      </c>
    </row>
    <row r="4182" spans="1:17" x14ac:dyDescent="0.25">
      <c r="A4182">
        <v>1</v>
      </c>
      <c r="B4182" t="s">
        <v>92</v>
      </c>
      <c r="C4182" t="s">
        <v>37</v>
      </c>
      <c r="D4182" t="s">
        <v>53</v>
      </c>
      <c r="E4182" t="s">
        <v>20</v>
      </c>
      <c r="F4182" t="s">
        <v>74</v>
      </c>
      <c r="J4182">
        <v>0.25</v>
      </c>
      <c r="K4182">
        <v>0.33</v>
      </c>
      <c r="M4182" t="s">
        <v>75</v>
      </c>
      <c r="N4182" t="s">
        <v>24</v>
      </c>
      <c r="O4182" t="s">
        <v>29</v>
      </c>
      <c r="P4182">
        <v>2500</v>
      </c>
      <c r="Q4182" t="str">
        <f>VLOOKUP(A4182&amp;C4182&amp;D4182,Sheet2!$A$1:$AX$1496,23,FALSE)</f>
        <v>LocationType.BarRestaurant:0;LocationType.Park:0.1;LocationType.Recreation:0;LocationType.Accommodation:0.9;</v>
      </c>
    </row>
    <row r="4183" spans="1:17" x14ac:dyDescent="0.25">
      <c r="A4183">
        <v>1</v>
      </c>
      <c r="B4183" t="s">
        <v>92</v>
      </c>
      <c r="C4183" t="s">
        <v>37</v>
      </c>
      <c r="D4183" t="s">
        <v>53</v>
      </c>
      <c r="E4183" t="s">
        <v>30</v>
      </c>
      <c r="F4183" t="s">
        <v>26</v>
      </c>
      <c r="H4183" t="s">
        <v>27</v>
      </c>
      <c r="I4183">
        <v>3.5</v>
      </c>
      <c r="J4183">
        <v>3</v>
      </c>
      <c r="K4183">
        <v>5</v>
      </c>
      <c r="M4183" t="s">
        <v>24</v>
      </c>
    </row>
    <row r="4184" spans="1:17" x14ac:dyDescent="0.25">
      <c r="A4184">
        <v>1</v>
      </c>
      <c r="B4184" t="s">
        <v>92</v>
      </c>
      <c r="C4184" t="s">
        <v>37</v>
      </c>
      <c r="D4184" t="s">
        <v>53</v>
      </c>
      <c r="E4184" t="s">
        <v>20</v>
      </c>
      <c r="F4184" t="s">
        <v>74</v>
      </c>
      <c r="J4184">
        <v>0.25</v>
      </c>
      <c r="K4184">
        <v>0.33</v>
      </c>
      <c r="M4184" t="s">
        <v>75</v>
      </c>
      <c r="N4184" t="s">
        <v>24</v>
      </c>
      <c r="O4184" t="s">
        <v>21</v>
      </c>
    </row>
    <row r="4185" spans="1:17" x14ac:dyDescent="0.25">
      <c r="A4185">
        <v>1</v>
      </c>
      <c r="B4185" t="s">
        <v>92</v>
      </c>
      <c r="C4185" t="s">
        <v>37</v>
      </c>
      <c r="D4185" t="s">
        <v>53</v>
      </c>
      <c r="E4185" t="s">
        <v>18</v>
      </c>
      <c r="F4185" t="s">
        <v>31</v>
      </c>
      <c r="G4185">
        <v>24</v>
      </c>
      <c r="M4185" t="s">
        <v>21</v>
      </c>
    </row>
    <row r="4186" spans="1:17" x14ac:dyDescent="0.25">
      <c r="A4186">
        <v>1</v>
      </c>
      <c r="B4186" t="s">
        <v>92</v>
      </c>
      <c r="C4186" t="s">
        <v>38</v>
      </c>
      <c r="D4186" t="s">
        <v>56</v>
      </c>
      <c r="E4186" t="s">
        <v>18</v>
      </c>
      <c r="F4186" t="s">
        <v>26</v>
      </c>
      <c r="H4186" t="s">
        <v>19</v>
      </c>
      <c r="J4186">
        <v>8</v>
      </c>
      <c r="K4186">
        <v>14</v>
      </c>
      <c r="M4186" t="s">
        <v>21</v>
      </c>
    </row>
    <row r="4187" spans="1:17" x14ac:dyDescent="0.25">
      <c r="A4187">
        <v>1</v>
      </c>
      <c r="B4187" t="s">
        <v>92</v>
      </c>
      <c r="C4187" t="s">
        <v>38</v>
      </c>
      <c r="D4187" t="s">
        <v>56</v>
      </c>
      <c r="E4187" t="s">
        <v>28</v>
      </c>
      <c r="F4187" t="s">
        <v>26</v>
      </c>
      <c r="H4187" t="s">
        <v>27</v>
      </c>
      <c r="I4187">
        <v>1</v>
      </c>
      <c r="J4187">
        <v>0.5</v>
      </c>
      <c r="K4187">
        <v>2</v>
      </c>
      <c r="M4187" t="s">
        <v>21</v>
      </c>
    </row>
    <row r="4188" spans="1:17" x14ac:dyDescent="0.25">
      <c r="A4188">
        <v>1</v>
      </c>
      <c r="B4188" t="s">
        <v>92</v>
      </c>
      <c r="C4188" t="s">
        <v>38</v>
      </c>
      <c r="D4188" t="s">
        <v>56</v>
      </c>
      <c r="E4188" t="s">
        <v>18</v>
      </c>
      <c r="F4188" t="s">
        <v>31</v>
      </c>
      <c r="G4188">
        <v>24</v>
      </c>
      <c r="M4188" t="s">
        <v>21</v>
      </c>
    </row>
    <row r="4189" spans="1:17" x14ac:dyDescent="0.25">
      <c r="A4189">
        <v>1</v>
      </c>
      <c r="B4189" t="s">
        <v>92</v>
      </c>
      <c r="C4189" t="s">
        <v>37</v>
      </c>
      <c r="D4189" t="s">
        <v>56</v>
      </c>
      <c r="E4189" t="s">
        <v>18</v>
      </c>
      <c r="F4189" t="s">
        <v>26</v>
      </c>
      <c r="H4189" t="s">
        <v>27</v>
      </c>
      <c r="I4189">
        <v>7.5</v>
      </c>
      <c r="J4189">
        <v>6</v>
      </c>
      <c r="K4189">
        <v>8</v>
      </c>
      <c r="M4189" t="s">
        <v>21</v>
      </c>
    </row>
    <row r="4190" spans="1:17" x14ac:dyDescent="0.25">
      <c r="A4190">
        <v>1</v>
      </c>
      <c r="B4190" t="s">
        <v>92</v>
      </c>
      <c r="C4190" t="s">
        <v>37</v>
      </c>
      <c r="D4190" t="s">
        <v>56</v>
      </c>
      <c r="E4190" t="s">
        <v>18</v>
      </c>
      <c r="F4190" t="s">
        <v>26</v>
      </c>
      <c r="H4190" t="s">
        <v>19</v>
      </c>
      <c r="J4190">
        <v>6</v>
      </c>
      <c r="K4190">
        <v>8</v>
      </c>
      <c r="M4190" t="s">
        <v>24</v>
      </c>
    </row>
    <row r="4191" spans="1:17" x14ac:dyDescent="0.25">
      <c r="A4191">
        <v>1</v>
      </c>
      <c r="B4191" t="s">
        <v>92</v>
      </c>
      <c r="C4191" t="s">
        <v>37</v>
      </c>
      <c r="D4191" t="s">
        <v>56</v>
      </c>
      <c r="E4191" t="s">
        <v>30</v>
      </c>
      <c r="F4191" t="s">
        <v>26</v>
      </c>
      <c r="H4191" t="s">
        <v>19</v>
      </c>
      <c r="J4191">
        <v>4</v>
      </c>
      <c r="K4191">
        <v>5.5</v>
      </c>
      <c r="M4191" t="s">
        <v>24</v>
      </c>
    </row>
    <row r="4192" spans="1:17" x14ac:dyDescent="0.25">
      <c r="A4192">
        <v>1</v>
      </c>
      <c r="B4192" t="s">
        <v>92</v>
      </c>
      <c r="C4192" t="s">
        <v>37</v>
      </c>
      <c r="D4192" t="s">
        <v>56</v>
      </c>
      <c r="E4192" t="s">
        <v>20</v>
      </c>
      <c r="F4192" t="s">
        <v>74</v>
      </c>
      <c r="J4192">
        <v>0.25</v>
      </c>
      <c r="K4192">
        <v>0.33</v>
      </c>
      <c r="M4192" t="s">
        <v>75</v>
      </c>
      <c r="N4192" t="s">
        <v>24</v>
      </c>
      <c r="O4192" t="s">
        <v>21</v>
      </c>
      <c r="P4192">
        <v>1000</v>
      </c>
    </row>
    <row r="4193" spans="1:17" x14ac:dyDescent="0.25">
      <c r="A4193">
        <v>1</v>
      </c>
      <c r="B4193" t="s">
        <v>92</v>
      </c>
      <c r="C4193" t="s">
        <v>37</v>
      </c>
      <c r="D4193" t="s">
        <v>56</v>
      </c>
      <c r="E4193" t="s">
        <v>28</v>
      </c>
      <c r="F4193" t="s">
        <v>26</v>
      </c>
      <c r="H4193" t="s">
        <v>27</v>
      </c>
      <c r="I4193">
        <v>0.75</v>
      </c>
      <c r="J4193">
        <v>0.5</v>
      </c>
      <c r="K4193">
        <v>1</v>
      </c>
      <c r="M4193" t="s">
        <v>21</v>
      </c>
    </row>
    <row r="4194" spans="1:17" x14ac:dyDescent="0.25">
      <c r="A4194">
        <v>1</v>
      </c>
      <c r="B4194" t="s">
        <v>92</v>
      </c>
      <c r="C4194" t="s">
        <v>37</v>
      </c>
      <c r="D4194" t="s">
        <v>56</v>
      </c>
      <c r="E4194" t="s">
        <v>20</v>
      </c>
      <c r="F4194" t="s">
        <v>74</v>
      </c>
      <c r="J4194">
        <v>0.25</v>
      </c>
      <c r="K4194">
        <v>0.33</v>
      </c>
      <c r="M4194" t="s">
        <v>75</v>
      </c>
      <c r="N4194" t="s">
        <v>24</v>
      </c>
      <c r="O4194" t="s">
        <v>21</v>
      </c>
    </row>
    <row r="4195" spans="1:17" x14ac:dyDescent="0.25">
      <c r="A4195">
        <v>1</v>
      </c>
      <c r="B4195" t="s">
        <v>92</v>
      </c>
      <c r="C4195" t="s">
        <v>37</v>
      </c>
      <c r="D4195" t="s">
        <v>56</v>
      </c>
      <c r="E4195" t="s">
        <v>18</v>
      </c>
      <c r="F4195" t="s">
        <v>31</v>
      </c>
      <c r="G4195">
        <v>24</v>
      </c>
      <c r="M4195" t="s">
        <v>21</v>
      </c>
    </row>
    <row r="4196" spans="1:17" x14ac:dyDescent="0.25">
      <c r="A4196">
        <v>1</v>
      </c>
      <c r="B4196" t="s">
        <v>92</v>
      </c>
      <c r="C4196" t="s">
        <v>37</v>
      </c>
      <c r="D4196" t="s">
        <v>52</v>
      </c>
      <c r="E4196" t="s">
        <v>18</v>
      </c>
      <c r="F4196" t="s">
        <v>26</v>
      </c>
      <c r="H4196" t="s">
        <v>19</v>
      </c>
      <c r="J4196">
        <v>8</v>
      </c>
      <c r="K4196">
        <v>9</v>
      </c>
      <c r="M4196" t="s">
        <v>21</v>
      </c>
    </row>
    <row r="4197" spans="1:17" x14ac:dyDescent="0.25">
      <c r="A4197">
        <v>1</v>
      </c>
      <c r="B4197" t="s">
        <v>92</v>
      </c>
      <c r="C4197" t="s">
        <v>37</v>
      </c>
      <c r="D4197" t="s">
        <v>52</v>
      </c>
      <c r="E4197" t="s">
        <v>28</v>
      </c>
      <c r="F4197" t="s">
        <v>26</v>
      </c>
      <c r="H4197" t="s">
        <v>27</v>
      </c>
      <c r="I4197">
        <v>1</v>
      </c>
      <c r="J4197">
        <v>0.5</v>
      </c>
      <c r="K4197">
        <v>2</v>
      </c>
      <c r="M4197" t="s">
        <v>21</v>
      </c>
    </row>
    <row r="4198" spans="1:17" x14ac:dyDescent="0.25">
      <c r="A4198">
        <v>1</v>
      </c>
      <c r="B4198" t="s">
        <v>92</v>
      </c>
      <c r="C4198" t="s">
        <v>37</v>
      </c>
      <c r="D4198" t="s">
        <v>52</v>
      </c>
      <c r="E4198" t="s">
        <v>20</v>
      </c>
      <c r="F4198" t="s">
        <v>74</v>
      </c>
      <c r="J4198">
        <v>0.25</v>
      </c>
      <c r="K4198">
        <v>0.33</v>
      </c>
      <c r="M4198" t="s">
        <v>75</v>
      </c>
      <c r="N4198" t="s">
        <v>24</v>
      </c>
      <c r="O4198" t="s">
        <v>29</v>
      </c>
      <c r="P4198">
        <v>2500</v>
      </c>
      <c r="Q4198" t="str">
        <f>VLOOKUP(A4198&amp;C4198&amp;D4198,Sheet2!$A$1:$AX$1496,23,FALSE)</f>
        <v>LocationType.BarRestaurant:0;LocationType.Park:0.1;LocationType.Recreation:0;LocationType.Accommodation:0.9;</v>
      </c>
    </row>
    <row r="4199" spans="1:17" x14ac:dyDescent="0.25">
      <c r="A4199">
        <v>1</v>
      </c>
      <c r="B4199" t="s">
        <v>92</v>
      </c>
      <c r="C4199" t="s">
        <v>37</v>
      </c>
      <c r="D4199" t="s">
        <v>52</v>
      </c>
      <c r="E4199" t="s">
        <v>30</v>
      </c>
      <c r="F4199" t="s">
        <v>26</v>
      </c>
      <c r="H4199" t="s">
        <v>27</v>
      </c>
      <c r="I4199">
        <v>3.5</v>
      </c>
      <c r="J4199">
        <v>3</v>
      </c>
      <c r="K4199">
        <v>5</v>
      </c>
      <c r="M4199" t="s">
        <v>24</v>
      </c>
    </row>
    <row r="4200" spans="1:17" x14ac:dyDescent="0.25">
      <c r="A4200">
        <v>1</v>
      </c>
      <c r="B4200" t="s">
        <v>92</v>
      </c>
      <c r="C4200" t="s">
        <v>37</v>
      </c>
      <c r="D4200" t="s">
        <v>52</v>
      </c>
      <c r="E4200" t="s">
        <v>20</v>
      </c>
      <c r="F4200" t="s">
        <v>74</v>
      </c>
      <c r="J4200">
        <v>0.25</v>
      </c>
      <c r="K4200">
        <v>0.33</v>
      </c>
      <c r="M4200" t="s">
        <v>75</v>
      </c>
      <c r="N4200" t="s">
        <v>24</v>
      </c>
      <c r="O4200" t="s">
        <v>21</v>
      </c>
    </row>
    <row r="4201" spans="1:17" x14ac:dyDescent="0.25">
      <c r="A4201">
        <v>1</v>
      </c>
      <c r="B4201" t="s">
        <v>92</v>
      </c>
      <c r="C4201" t="s">
        <v>37</v>
      </c>
      <c r="D4201" t="s">
        <v>52</v>
      </c>
      <c r="E4201" t="s">
        <v>18</v>
      </c>
      <c r="F4201" t="s">
        <v>31</v>
      </c>
      <c r="G4201">
        <v>24</v>
      </c>
      <c r="M4201" t="s">
        <v>21</v>
      </c>
    </row>
    <row r="4202" spans="1:17" x14ac:dyDescent="0.25">
      <c r="A4202">
        <v>1</v>
      </c>
      <c r="B4202" t="s">
        <v>92</v>
      </c>
      <c r="C4202" t="s">
        <v>36</v>
      </c>
      <c r="D4202" t="s">
        <v>52</v>
      </c>
      <c r="E4202" t="s">
        <v>18</v>
      </c>
      <c r="F4202" t="s">
        <v>26</v>
      </c>
      <c r="H4202" t="s">
        <v>19</v>
      </c>
      <c r="J4202">
        <v>8</v>
      </c>
      <c r="K4202">
        <v>11</v>
      </c>
      <c r="M4202" t="s">
        <v>21</v>
      </c>
    </row>
    <row r="4203" spans="1:17" x14ac:dyDescent="0.25">
      <c r="A4203">
        <v>1</v>
      </c>
      <c r="B4203" t="s">
        <v>92</v>
      </c>
      <c r="C4203" t="s">
        <v>36</v>
      </c>
      <c r="D4203" t="s">
        <v>52</v>
      </c>
      <c r="E4203" t="s">
        <v>20</v>
      </c>
      <c r="F4203" t="s">
        <v>74</v>
      </c>
      <c r="J4203">
        <v>0.25</v>
      </c>
      <c r="K4203">
        <v>0.33</v>
      </c>
      <c r="M4203" t="s">
        <v>75</v>
      </c>
      <c r="N4203" t="s">
        <v>21</v>
      </c>
      <c r="O4203" t="s">
        <v>62</v>
      </c>
      <c r="Q4203" t="str">
        <f>VLOOKUP(A4203&amp;C4203&amp;D4203,Sheet2!$A$1:$AX$1496,11,FALSE)</f>
        <v>LocationType.Retail: 0.09;LocationType.Supermarket: 0.25;LocationType.FoodBeverage: 0.27;LocationType.Mall: 0.198;LocationType.Pharmacy: 0.02;LocationType.Accommodation: 0.172;</v>
      </c>
    </row>
    <row r="4204" spans="1:17" x14ac:dyDescent="0.25">
      <c r="A4204">
        <v>1</v>
      </c>
      <c r="B4204" t="s">
        <v>92</v>
      </c>
      <c r="C4204" t="s">
        <v>36</v>
      </c>
      <c r="D4204" t="s">
        <v>52</v>
      </c>
      <c r="E4204" t="s">
        <v>25</v>
      </c>
      <c r="F4204" t="s">
        <v>26</v>
      </c>
      <c r="H4204" t="s">
        <v>27</v>
      </c>
      <c r="I4204">
        <v>0.75</v>
      </c>
      <c r="J4204">
        <v>0.5</v>
      </c>
      <c r="K4204">
        <v>1</v>
      </c>
      <c r="M4204" t="s">
        <v>24</v>
      </c>
    </row>
    <row r="4205" spans="1:17" x14ac:dyDescent="0.25">
      <c r="A4205">
        <v>1</v>
      </c>
      <c r="B4205" t="s">
        <v>92</v>
      </c>
      <c r="C4205" t="s">
        <v>36</v>
      </c>
      <c r="D4205" t="s">
        <v>52</v>
      </c>
      <c r="E4205" t="s">
        <v>20</v>
      </c>
      <c r="F4205" t="s">
        <v>74</v>
      </c>
      <c r="J4205">
        <v>0.25</v>
      </c>
      <c r="K4205">
        <v>0.33</v>
      </c>
      <c r="M4205" t="s">
        <v>75</v>
      </c>
      <c r="N4205" t="s">
        <v>24</v>
      </c>
      <c r="O4205" t="s">
        <v>21</v>
      </c>
    </row>
    <row r="4206" spans="1:17" x14ac:dyDescent="0.25">
      <c r="A4206">
        <v>1</v>
      </c>
      <c r="B4206" t="s">
        <v>92</v>
      </c>
      <c r="C4206" t="s">
        <v>36</v>
      </c>
      <c r="D4206" t="s">
        <v>52</v>
      </c>
      <c r="E4206" t="s">
        <v>28</v>
      </c>
      <c r="F4206" t="s">
        <v>26</v>
      </c>
      <c r="H4206" t="s">
        <v>27</v>
      </c>
      <c r="I4206">
        <v>1</v>
      </c>
      <c r="J4206">
        <v>0.5</v>
      </c>
      <c r="K4206">
        <v>2</v>
      </c>
      <c r="M4206" t="s">
        <v>21</v>
      </c>
    </row>
    <row r="4207" spans="1:17" x14ac:dyDescent="0.25">
      <c r="A4207">
        <v>1</v>
      </c>
      <c r="B4207" t="s">
        <v>92</v>
      </c>
      <c r="C4207" t="s">
        <v>36</v>
      </c>
      <c r="D4207" t="s">
        <v>52</v>
      </c>
      <c r="E4207" t="s">
        <v>20</v>
      </c>
      <c r="F4207" t="s">
        <v>74</v>
      </c>
      <c r="J4207">
        <v>0.25</v>
      </c>
      <c r="K4207">
        <v>0.33</v>
      </c>
      <c r="M4207" t="s">
        <v>75</v>
      </c>
      <c r="N4207" t="s">
        <v>24</v>
      </c>
      <c r="O4207" t="s">
        <v>29</v>
      </c>
      <c r="P4207">
        <v>2500</v>
      </c>
      <c r="Q4207" t="str">
        <f>VLOOKUP(A4207&amp;C4207&amp;D4207,Sheet2!$A$1:$AX$1496,23,FALSE)</f>
        <v>LocationType.BarRestaurant:0;LocationType.Park:0.1;LocationType.Recreation:0;LocationType.Accommodation:0.9;</v>
      </c>
    </row>
    <row r="4208" spans="1:17" x14ac:dyDescent="0.25">
      <c r="A4208">
        <v>1</v>
      </c>
      <c r="B4208" t="s">
        <v>92</v>
      </c>
      <c r="C4208" t="s">
        <v>36</v>
      </c>
      <c r="D4208" t="s">
        <v>52</v>
      </c>
      <c r="E4208" t="s">
        <v>30</v>
      </c>
      <c r="F4208" t="s">
        <v>26</v>
      </c>
      <c r="H4208" t="s">
        <v>27</v>
      </c>
      <c r="I4208">
        <v>4</v>
      </c>
      <c r="J4208">
        <v>3</v>
      </c>
      <c r="K4208">
        <v>5</v>
      </c>
      <c r="M4208" t="s">
        <v>24</v>
      </c>
    </row>
    <row r="4209" spans="1:17" x14ac:dyDescent="0.25">
      <c r="A4209">
        <v>1</v>
      </c>
      <c r="B4209" t="s">
        <v>92</v>
      </c>
      <c r="C4209" t="s">
        <v>36</v>
      </c>
      <c r="D4209" t="s">
        <v>52</v>
      </c>
      <c r="E4209" t="s">
        <v>20</v>
      </c>
      <c r="F4209" t="s">
        <v>74</v>
      </c>
      <c r="J4209">
        <v>0.25</v>
      </c>
      <c r="K4209">
        <v>0.33</v>
      </c>
      <c r="M4209" t="s">
        <v>75</v>
      </c>
      <c r="N4209" t="s">
        <v>24</v>
      </c>
      <c r="O4209" t="s">
        <v>21</v>
      </c>
    </row>
    <row r="4210" spans="1:17" x14ac:dyDescent="0.25">
      <c r="A4210">
        <v>1</v>
      </c>
      <c r="B4210" t="s">
        <v>92</v>
      </c>
      <c r="C4210" t="s">
        <v>36</v>
      </c>
      <c r="D4210" t="s">
        <v>52</v>
      </c>
      <c r="E4210" t="s">
        <v>18</v>
      </c>
      <c r="F4210" t="s">
        <v>31</v>
      </c>
      <c r="G4210">
        <v>24</v>
      </c>
      <c r="M4210" t="s">
        <v>21</v>
      </c>
    </row>
    <row r="4211" spans="1:17" x14ac:dyDescent="0.25">
      <c r="A4211">
        <v>1</v>
      </c>
      <c r="B4211" t="s">
        <v>92</v>
      </c>
      <c r="C4211" t="s">
        <v>38</v>
      </c>
      <c r="D4211" t="s">
        <v>52</v>
      </c>
      <c r="E4211" t="s">
        <v>18</v>
      </c>
      <c r="F4211" t="s">
        <v>26</v>
      </c>
      <c r="H4211" t="s">
        <v>19</v>
      </c>
      <c r="J4211">
        <v>8</v>
      </c>
      <c r="K4211">
        <v>11</v>
      </c>
      <c r="M4211" t="s">
        <v>21</v>
      </c>
    </row>
    <row r="4212" spans="1:17" x14ac:dyDescent="0.25">
      <c r="A4212">
        <v>1</v>
      </c>
      <c r="B4212" t="s">
        <v>92</v>
      </c>
      <c r="C4212" t="s">
        <v>38</v>
      </c>
      <c r="D4212" t="s">
        <v>52</v>
      </c>
      <c r="E4212" t="s">
        <v>20</v>
      </c>
      <c r="F4212" t="s">
        <v>74</v>
      </c>
      <c r="J4212">
        <v>0.25</v>
      </c>
      <c r="K4212">
        <v>0.33</v>
      </c>
      <c r="M4212" t="s">
        <v>75</v>
      </c>
      <c r="N4212" t="s">
        <v>21</v>
      </c>
      <c r="O4212" t="s">
        <v>62</v>
      </c>
      <c r="Q4212" t="str">
        <f>VLOOKUP(A4212&amp;C4212&amp;D4212,Sheet2!$A$1:$AX$1496,11,FALSE)</f>
        <v>LocationType.Retail: 0.025;LocationType.Supermarket: 0.15;LocationType.FoodBeverage: 0.175;LocationType.Mall: 0.075;LocationType.Pharmacy: 0;LocationType.Accommodation: 0.575;</v>
      </c>
    </row>
    <row r="4213" spans="1:17" x14ac:dyDescent="0.25">
      <c r="A4213">
        <v>1</v>
      </c>
      <c r="B4213" t="s">
        <v>92</v>
      </c>
      <c r="C4213" t="s">
        <v>38</v>
      </c>
      <c r="D4213" t="s">
        <v>52</v>
      </c>
      <c r="E4213" t="s">
        <v>25</v>
      </c>
      <c r="F4213" t="s">
        <v>26</v>
      </c>
      <c r="H4213" t="s">
        <v>27</v>
      </c>
      <c r="I4213">
        <v>0.75</v>
      </c>
      <c r="J4213">
        <v>0.5</v>
      </c>
      <c r="K4213">
        <v>1</v>
      </c>
      <c r="M4213" t="s">
        <v>24</v>
      </c>
    </row>
    <row r="4214" spans="1:17" x14ac:dyDescent="0.25">
      <c r="A4214">
        <v>1</v>
      </c>
      <c r="B4214" t="s">
        <v>92</v>
      </c>
      <c r="C4214" t="s">
        <v>38</v>
      </c>
      <c r="D4214" t="s">
        <v>52</v>
      </c>
      <c r="E4214" t="s">
        <v>20</v>
      </c>
      <c r="F4214" t="s">
        <v>74</v>
      </c>
      <c r="J4214">
        <v>0.25</v>
      </c>
      <c r="K4214">
        <v>0.33</v>
      </c>
      <c r="M4214" t="s">
        <v>75</v>
      </c>
      <c r="N4214" t="s">
        <v>24</v>
      </c>
      <c r="O4214" t="s">
        <v>21</v>
      </c>
    </row>
    <row r="4215" spans="1:17" x14ac:dyDescent="0.25">
      <c r="A4215">
        <v>1</v>
      </c>
      <c r="B4215" t="s">
        <v>92</v>
      </c>
      <c r="C4215" t="s">
        <v>38</v>
      </c>
      <c r="D4215" t="s">
        <v>52</v>
      </c>
      <c r="E4215" t="s">
        <v>28</v>
      </c>
      <c r="F4215" t="s">
        <v>26</v>
      </c>
      <c r="H4215" t="s">
        <v>27</v>
      </c>
      <c r="I4215">
        <v>1</v>
      </c>
      <c r="J4215">
        <v>0.5</v>
      </c>
      <c r="K4215">
        <v>2</v>
      </c>
      <c r="M4215" t="s">
        <v>21</v>
      </c>
    </row>
    <row r="4216" spans="1:17" x14ac:dyDescent="0.25">
      <c r="A4216">
        <v>1</v>
      </c>
      <c r="B4216" t="s">
        <v>92</v>
      </c>
      <c r="C4216" t="s">
        <v>38</v>
      </c>
      <c r="D4216" t="s">
        <v>52</v>
      </c>
      <c r="E4216" t="s">
        <v>18</v>
      </c>
      <c r="F4216" t="s">
        <v>31</v>
      </c>
      <c r="G4216">
        <v>24</v>
      </c>
      <c r="M4216" t="s">
        <v>21</v>
      </c>
    </row>
    <row r="4217" spans="1:17" x14ac:dyDescent="0.25">
      <c r="A4217">
        <v>1</v>
      </c>
      <c r="B4217" t="s">
        <v>92</v>
      </c>
      <c r="C4217" t="s">
        <v>17</v>
      </c>
      <c r="D4217" t="s">
        <v>51</v>
      </c>
      <c r="E4217" t="s">
        <v>18</v>
      </c>
      <c r="F4217" t="s">
        <v>31</v>
      </c>
      <c r="G4217">
        <v>24</v>
      </c>
      <c r="M4217" t="s">
        <v>21</v>
      </c>
    </row>
    <row r="4218" spans="1:17" x14ac:dyDescent="0.25">
      <c r="A4218">
        <v>1</v>
      </c>
      <c r="B4218" t="s">
        <v>92</v>
      </c>
      <c r="C4218" t="s">
        <v>37</v>
      </c>
      <c r="D4218" t="s">
        <v>51</v>
      </c>
      <c r="E4218" t="s">
        <v>18</v>
      </c>
      <c r="F4218" t="s">
        <v>31</v>
      </c>
      <c r="G4218">
        <v>24</v>
      </c>
      <c r="M4218" t="s">
        <v>21</v>
      </c>
    </row>
    <row r="4219" spans="1:17" x14ac:dyDescent="0.25">
      <c r="A4219">
        <v>1</v>
      </c>
      <c r="B4219" t="s">
        <v>92</v>
      </c>
      <c r="C4219" t="s">
        <v>36</v>
      </c>
      <c r="D4219" t="s">
        <v>51</v>
      </c>
      <c r="E4219" t="s">
        <v>18</v>
      </c>
      <c r="F4219" t="s">
        <v>31</v>
      </c>
      <c r="G4219">
        <v>24</v>
      </c>
      <c r="M4219" t="s">
        <v>21</v>
      </c>
    </row>
    <row r="4220" spans="1:17" x14ac:dyDescent="0.25">
      <c r="A4220">
        <v>1</v>
      </c>
      <c r="B4220" t="s">
        <v>92</v>
      </c>
      <c r="C4220" t="s">
        <v>38</v>
      </c>
      <c r="D4220" t="s">
        <v>51</v>
      </c>
      <c r="E4220" t="s">
        <v>18</v>
      </c>
      <c r="F4220" t="s">
        <v>31</v>
      </c>
      <c r="G4220">
        <v>24</v>
      </c>
      <c r="M4220" t="s">
        <v>21</v>
      </c>
    </row>
    <row r="4221" spans="1:17" x14ac:dyDescent="0.25">
      <c r="A4221">
        <v>1</v>
      </c>
      <c r="B4221" t="s">
        <v>46</v>
      </c>
      <c r="C4221" t="s">
        <v>17</v>
      </c>
      <c r="D4221" t="s">
        <v>55</v>
      </c>
      <c r="E4221" t="s">
        <v>18</v>
      </c>
      <c r="F4221" t="s">
        <v>26</v>
      </c>
      <c r="H4221" t="s">
        <v>27</v>
      </c>
      <c r="I4221">
        <v>7.5</v>
      </c>
      <c r="J4221">
        <v>6</v>
      </c>
      <c r="K4221">
        <v>8</v>
      </c>
      <c r="M4221" t="s">
        <v>21</v>
      </c>
    </row>
    <row r="4222" spans="1:17" x14ac:dyDescent="0.25">
      <c r="A4222">
        <v>1</v>
      </c>
      <c r="B4222" t="s">
        <v>46</v>
      </c>
      <c r="C4222" t="s">
        <v>17</v>
      </c>
      <c r="D4222" t="s">
        <v>55</v>
      </c>
      <c r="E4222" t="s">
        <v>18</v>
      </c>
      <c r="F4222" t="s">
        <v>26</v>
      </c>
      <c r="H4222" t="s">
        <v>19</v>
      </c>
      <c r="J4222">
        <v>6</v>
      </c>
      <c r="K4222">
        <v>8</v>
      </c>
      <c r="M4222" t="s">
        <v>24</v>
      </c>
    </row>
    <row r="4223" spans="1:17" x14ac:dyDescent="0.25">
      <c r="A4223">
        <v>1</v>
      </c>
      <c r="B4223" t="s">
        <v>46</v>
      </c>
      <c r="C4223" t="s">
        <v>17</v>
      </c>
      <c r="D4223" t="s">
        <v>55</v>
      </c>
      <c r="E4223" t="s">
        <v>18</v>
      </c>
      <c r="F4223" t="s">
        <v>26</v>
      </c>
      <c r="H4223" t="s">
        <v>19</v>
      </c>
      <c r="I4223">
        <v>0.54</v>
      </c>
      <c r="J4223">
        <v>0.08</v>
      </c>
      <c r="K4223">
        <v>0.25</v>
      </c>
      <c r="M4223" t="s">
        <v>24</v>
      </c>
    </row>
    <row r="4224" spans="1:17" x14ac:dyDescent="0.25">
      <c r="A4224">
        <v>1</v>
      </c>
      <c r="B4224" t="s">
        <v>46</v>
      </c>
      <c r="C4224" t="s">
        <v>17</v>
      </c>
      <c r="D4224" t="s">
        <v>55</v>
      </c>
      <c r="E4224" t="s">
        <v>20</v>
      </c>
      <c r="F4224" t="s">
        <v>74</v>
      </c>
      <c r="J4224">
        <v>0.25</v>
      </c>
      <c r="K4224">
        <v>0.33</v>
      </c>
      <c r="M4224" t="s">
        <v>75</v>
      </c>
      <c r="N4224" t="s">
        <v>24</v>
      </c>
      <c r="O4224" t="s">
        <v>62</v>
      </c>
      <c r="Q4224" t="str">
        <f>VLOOKUP(A4224&amp;C4224&amp;D4224,Sheet2!$A$1:$AX$1496,11,FALSE)</f>
        <v>LocationType.Retail: 0.048;LocationType.Supermarket: 0.3;LocationType.FoodBeverage: 0.32;LocationType.Mall: 0.048;LocationType.Pharmacy: 0.02;LocationType.Accommodation: 0.264;</v>
      </c>
    </row>
    <row r="4225" spans="1:17" x14ac:dyDescent="0.25">
      <c r="A4225">
        <v>1</v>
      </c>
      <c r="B4225" t="s">
        <v>46</v>
      </c>
      <c r="C4225" t="s">
        <v>17</v>
      </c>
      <c r="D4225" t="s">
        <v>55</v>
      </c>
      <c r="E4225" t="s">
        <v>25</v>
      </c>
      <c r="F4225" t="s">
        <v>26</v>
      </c>
      <c r="H4225" t="s">
        <v>27</v>
      </c>
      <c r="I4225">
        <v>0.54</v>
      </c>
      <c r="J4225">
        <v>0.25</v>
      </c>
      <c r="K4225">
        <v>0.75</v>
      </c>
      <c r="M4225" t="s">
        <v>24</v>
      </c>
    </row>
    <row r="4226" spans="1:17" x14ac:dyDescent="0.25">
      <c r="A4226">
        <v>1</v>
      </c>
      <c r="B4226" t="s">
        <v>46</v>
      </c>
      <c r="C4226" t="s">
        <v>17</v>
      </c>
      <c r="D4226" t="s">
        <v>55</v>
      </c>
      <c r="E4226" t="s">
        <v>20</v>
      </c>
      <c r="F4226" t="s">
        <v>74</v>
      </c>
      <c r="I4226">
        <v>0.54</v>
      </c>
      <c r="J4226">
        <v>0.16</v>
      </c>
      <c r="K4226">
        <v>0.25</v>
      </c>
      <c r="M4226" t="s">
        <v>75</v>
      </c>
      <c r="N4226" t="s">
        <v>24</v>
      </c>
      <c r="O4226" t="s">
        <v>21</v>
      </c>
    </row>
    <row r="4227" spans="1:17" x14ac:dyDescent="0.25">
      <c r="A4227">
        <v>1</v>
      </c>
      <c r="B4227" t="s">
        <v>46</v>
      </c>
      <c r="C4227" t="s">
        <v>17</v>
      </c>
      <c r="D4227" t="s">
        <v>55</v>
      </c>
      <c r="E4227" t="s">
        <v>28</v>
      </c>
      <c r="F4227" t="s">
        <v>26</v>
      </c>
      <c r="H4227" t="s">
        <v>27</v>
      </c>
      <c r="I4227">
        <v>0.75</v>
      </c>
      <c r="J4227">
        <v>0.5</v>
      </c>
      <c r="K4227">
        <v>1</v>
      </c>
      <c r="M4227" t="s">
        <v>21</v>
      </c>
    </row>
    <row r="4228" spans="1:17" x14ac:dyDescent="0.25">
      <c r="A4228">
        <v>1</v>
      </c>
      <c r="B4228" t="s">
        <v>46</v>
      </c>
      <c r="C4228" t="s">
        <v>17</v>
      </c>
      <c r="D4228" t="s">
        <v>55</v>
      </c>
      <c r="E4228" t="s">
        <v>20</v>
      </c>
      <c r="F4228" t="s">
        <v>74</v>
      </c>
      <c r="J4228">
        <v>0.25</v>
      </c>
      <c r="K4228">
        <v>0.33</v>
      </c>
      <c r="M4228" t="s">
        <v>75</v>
      </c>
      <c r="N4228" t="s">
        <v>24</v>
      </c>
      <c r="O4228" t="s">
        <v>29</v>
      </c>
      <c r="P4228">
        <v>2500</v>
      </c>
      <c r="Q4228" t="str">
        <f>VLOOKUP(A4228&amp;C4228&amp;D4228,Sheet2!$A$1:$AX$1496,23,FALSE)</f>
        <v>LocationType.BarRestaurant:0;LocationType.Park:0.05;LocationType.Recreation:0;LocationType.Accommodation:0.95;</v>
      </c>
    </row>
    <row r="4229" spans="1:17" x14ac:dyDescent="0.25">
      <c r="A4229">
        <v>1</v>
      </c>
      <c r="B4229" t="s">
        <v>46</v>
      </c>
      <c r="C4229" t="s">
        <v>17</v>
      </c>
      <c r="D4229" t="s">
        <v>55</v>
      </c>
      <c r="E4229" t="s">
        <v>30</v>
      </c>
      <c r="F4229" t="s">
        <v>26</v>
      </c>
      <c r="H4229" t="s">
        <v>27</v>
      </c>
      <c r="I4229">
        <v>2.5</v>
      </c>
      <c r="J4229">
        <v>0.5</v>
      </c>
      <c r="K4229">
        <v>3</v>
      </c>
      <c r="M4229" t="s">
        <v>24</v>
      </c>
    </row>
    <row r="4230" spans="1:17" x14ac:dyDescent="0.25">
      <c r="A4230">
        <v>1</v>
      </c>
      <c r="B4230" t="s">
        <v>46</v>
      </c>
      <c r="C4230" t="s">
        <v>17</v>
      </c>
      <c r="D4230" t="s">
        <v>55</v>
      </c>
      <c r="E4230" t="s">
        <v>20</v>
      </c>
      <c r="F4230" t="s">
        <v>74</v>
      </c>
      <c r="J4230">
        <v>0.25</v>
      </c>
      <c r="K4230">
        <v>0.33</v>
      </c>
      <c r="M4230" t="s">
        <v>75</v>
      </c>
      <c r="N4230" t="s">
        <v>24</v>
      </c>
      <c r="O4230" t="s">
        <v>21</v>
      </c>
    </row>
    <row r="4231" spans="1:17" x14ac:dyDescent="0.25">
      <c r="A4231">
        <v>1</v>
      </c>
      <c r="B4231" t="s">
        <v>46</v>
      </c>
      <c r="C4231" t="s">
        <v>17</v>
      </c>
      <c r="D4231" t="s">
        <v>55</v>
      </c>
      <c r="E4231" t="s">
        <v>18</v>
      </c>
      <c r="F4231" t="s">
        <v>31</v>
      </c>
      <c r="G4231">
        <v>24</v>
      </c>
      <c r="M4231" t="s">
        <v>21</v>
      </c>
    </row>
    <row r="4232" spans="1:17" x14ac:dyDescent="0.25">
      <c r="A4232">
        <v>1</v>
      </c>
      <c r="B4232" t="s">
        <v>46</v>
      </c>
      <c r="C4232" t="s">
        <v>17</v>
      </c>
      <c r="D4232" t="s">
        <v>53</v>
      </c>
      <c r="E4232" t="s">
        <v>18</v>
      </c>
      <c r="F4232" t="s">
        <v>26</v>
      </c>
      <c r="H4232" t="s">
        <v>27</v>
      </c>
      <c r="I4232">
        <v>6.5</v>
      </c>
      <c r="J4232">
        <v>6</v>
      </c>
      <c r="K4232">
        <v>7</v>
      </c>
      <c r="M4232" t="s">
        <v>21</v>
      </c>
    </row>
    <row r="4233" spans="1:17" x14ac:dyDescent="0.25">
      <c r="A4233">
        <v>1</v>
      </c>
      <c r="B4233" t="s">
        <v>46</v>
      </c>
      <c r="C4233" t="s">
        <v>17</v>
      </c>
      <c r="D4233" t="s">
        <v>53</v>
      </c>
      <c r="E4233" t="s">
        <v>18</v>
      </c>
      <c r="F4233" t="s">
        <v>26</v>
      </c>
      <c r="H4233" t="s">
        <v>19</v>
      </c>
      <c r="J4233">
        <v>3</v>
      </c>
      <c r="K4233">
        <v>4</v>
      </c>
      <c r="M4233" t="s">
        <v>32</v>
      </c>
    </row>
    <row r="4234" spans="1:17" x14ac:dyDescent="0.25">
      <c r="A4234">
        <v>1</v>
      </c>
      <c r="B4234" t="s">
        <v>46</v>
      </c>
      <c r="C4234" t="s">
        <v>17</v>
      </c>
      <c r="D4234" t="s">
        <v>53</v>
      </c>
      <c r="E4234" t="s">
        <v>18</v>
      </c>
      <c r="F4234" t="s">
        <v>26</v>
      </c>
      <c r="H4234" t="s">
        <v>27</v>
      </c>
      <c r="I4234">
        <v>4</v>
      </c>
      <c r="J4234">
        <v>3</v>
      </c>
      <c r="K4234">
        <v>5.5</v>
      </c>
      <c r="M4234" t="s">
        <v>32</v>
      </c>
    </row>
    <row r="4235" spans="1:17" x14ac:dyDescent="0.25">
      <c r="A4235">
        <v>1</v>
      </c>
      <c r="B4235" t="s">
        <v>46</v>
      </c>
      <c r="C4235" t="s">
        <v>17</v>
      </c>
      <c r="D4235" t="s">
        <v>53</v>
      </c>
      <c r="E4235" t="s">
        <v>18</v>
      </c>
      <c r="F4235" t="s">
        <v>26</v>
      </c>
      <c r="H4235" t="s">
        <v>19</v>
      </c>
      <c r="I4235">
        <v>0.54</v>
      </c>
      <c r="J4235">
        <v>0.08</v>
      </c>
      <c r="K4235">
        <v>0.25</v>
      </c>
      <c r="M4235" t="s">
        <v>24</v>
      </c>
    </row>
    <row r="4236" spans="1:17" x14ac:dyDescent="0.25">
      <c r="A4236">
        <v>1</v>
      </c>
      <c r="B4236" t="s">
        <v>46</v>
      </c>
      <c r="C4236" t="s">
        <v>17</v>
      </c>
      <c r="D4236" t="s">
        <v>53</v>
      </c>
      <c r="E4236" t="s">
        <v>20</v>
      </c>
      <c r="F4236" t="s">
        <v>74</v>
      </c>
      <c r="J4236">
        <v>0.25</v>
      </c>
      <c r="K4236">
        <v>0.33</v>
      </c>
      <c r="M4236" t="s">
        <v>75</v>
      </c>
      <c r="N4236" t="s">
        <v>24</v>
      </c>
      <c r="O4236" t="s">
        <v>62</v>
      </c>
      <c r="Q4236" t="str">
        <f>VLOOKUP(A4236&amp;C4236&amp;D4236,Sheet2!$A$1:$AX$1496,11,FALSE)</f>
        <v>LocationType.Retail: 0.084;LocationType.Supermarket: 0.25;LocationType.FoodBeverage: 0.21;LocationType.Mall: 0.056;LocationType.Pharmacy: 0.02;LocationType.Accommodation: 0.38;</v>
      </c>
    </row>
    <row r="4237" spans="1:17" x14ac:dyDescent="0.25">
      <c r="A4237">
        <v>1</v>
      </c>
      <c r="B4237" t="s">
        <v>46</v>
      </c>
      <c r="C4237" t="s">
        <v>17</v>
      </c>
      <c r="D4237" t="s">
        <v>53</v>
      </c>
      <c r="E4237" t="s">
        <v>25</v>
      </c>
      <c r="F4237" t="s">
        <v>26</v>
      </c>
      <c r="H4237" t="s">
        <v>27</v>
      </c>
      <c r="I4237">
        <v>0.54</v>
      </c>
      <c r="J4237">
        <v>0.25</v>
      </c>
      <c r="K4237">
        <v>0.75</v>
      </c>
      <c r="M4237" t="s">
        <v>24</v>
      </c>
    </row>
    <row r="4238" spans="1:17" x14ac:dyDescent="0.25">
      <c r="A4238">
        <v>1</v>
      </c>
      <c r="B4238" t="s">
        <v>46</v>
      </c>
      <c r="C4238" t="s">
        <v>17</v>
      </c>
      <c r="D4238" t="s">
        <v>53</v>
      </c>
      <c r="E4238" t="s">
        <v>20</v>
      </c>
      <c r="F4238" t="s">
        <v>74</v>
      </c>
      <c r="I4238">
        <v>0.54</v>
      </c>
      <c r="J4238">
        <v>0.16</v>
      </c>
      <c r="K4238">
        <v>0.25</v>
      </c>
      <c r="M4238" t="s">
        <v>75</v>
      </c>
      <c r="N4238" t="s">
        <v>24</v>
      </c>
      <c r="O4238" t="s">
        <v>21</v>
      </c>
    </row>
    <row r="4239" spans="1:17" x14ac:dyDescent="0.25">
      <c r="A4239">
        <v>1</v>
      </c>
      <c r="B4239" t="s">
        <v>46</v>
      </c>
      <c r="C4239" t="s">
        <v>17</v>
      </c>
      <c r="D4239" t="s">
        <v>53</v>
      </c>
      <c r="E4239" t="s">
        <v>28</v>
      </c>
      <c r="F4239" t="s">
        <v>26</v>
      </c>
      <c r="H4239" t="s">
        <v>27</v>
      </c>
      <c r="I4239">
        <v>0.75</v>
      </c>
      <c r="J4239">
        <v>0.5</v>
      </c>
      <c r="K4239">
        <v>1</v>
      </c>
      <c r="M4239" t="s">
        <v>21</v>
      </c>
    </row>
    <row r="4240" spans="1:17" x14ac:dyDescent="0.25">
      <c r="A4240">
        <v>1</v>
      </c>
      <c r="B4240" t="s">
        <v>46</v>
      </c>
      <c r="C4240" t="s">
        <v>17</v>
      </c>
      <c r="D4240" t="s">
        <v>53</v>
      </c>
      <c r="E4240" t="s">
        <v>20</v>
      </c>
      <c r="F4240" t="s">
        <v>74</v>
      </c>
      <c r="J4240">
        <v>0.25</v>
      </c>
      <c r="K4240">
        <v>0.33</v>
      </c>
      <c r="M4240" t="s">
        <v>75</v>
      </c>
      <c r="N4240" t="s">
        <v>24</v>
      </c>
      <c r="O4240" t="s">
        <v>29</v>
      </c>
      <c r="P4240">
        <v>2500</v>
      </c>
      <c r="Q4240" t="str">
        <f>VLOOKUP(A4240&amp;C4240&amp;D4240,Sheet2!$A$1:$AX$1496,23,FALSE)</f>
        <v>LocationType.BarRestaurant:0;LocationType.Park:0.05;LocationType.Recreation:0;LocationType.Accommodation:0.95;</v>
      </c>
    </row>
    <row r="4241" spans="1:17" x14ac:dyDescent="0.25">
      <c r="A4241">
        <v>1</v>
      </c>
      <c r="B4241" t="s">
        <v>46</v>
      </c>
      <c r="C4241" t="s">
        <v>17</v>
      </c>
      <c r="D4241" t="s">
        <v>53</v>
      </c>
      <c r="E4241" t="s">
        <v>30</v>
      </c>
      <c r="F4241" t="s">
        <v>26</v>
      </c>
      <c r="H4241" t="s">
        <v>27</v>
      </c>
      <c r="I4241">
        <v>1</v>
      </c>
      <c r="J4241">
        <v>0.5</v>
      </c>
      <c r="K4241">
        <v>1.5</v>
      </c>
      <c r="M4241" t="s">
        <v>24</v>
      </c>
    </row>
    <row r="4242" spans="1:17" x14ac:dyDescent="0.25">
      <c r="A4242">
        <v>1</v>
      </c>
      <c r="B4242" t="s">
        <v>46</v>
      </c>
      <c r="C4242" t="s">
        <v>17</v>
      </c>
      <c r="D4242" t="s">
        <v>53</v>
      </c>
      <c r="E4242" t="s">
        <v>20</v>
      </c>
      <c r="F4242" t="s">
        <v>74</v>
      </c>
      <c r="J4242">
        <v>0.25</v>
      </c>
      <c r="K4242">
        <v>0.33</v>
      </c>
      <c r="M4242" t="s">
        <v>75</v>
      </c>
      <c r="N4242" t="s">
        <v>24</v>
      </c>
      <c r="O4242" t="s">
        <v>21</v>
      </c>
    </row>
    <row r="4243" spans="1:17" x14ac:dyDescent="0.25">
      <c r="A4243">
        <v>1</v>
      </c>
      <c r="B4243" t="s">
        <v>46</v>
      </c>
      <c r="C4243" t="s">
        <v>17</v>
      </c>
      <c r="D4243" t="s">
        <v>53</v>
      </c>
      <c r="E4243" t="s">
        <v>18</v>
      </c>
      <c r="F4243" t="s">
        <v>31</v>
      </c>
      <c r="G4243">
        <v>24</v>
      </c>
      <c r="M4243" t="s">
        <v>21</v>
      </c>
    </row>
    <row r="4244" spans="1:17" x14ac:dyDescent="0.25">
      <c r="A4244">
        <v>1</v>
      </c>
      <c r="B4244" t="s">
        <v>46</v>
      </c>
      <c r="C4244" t="s">
        <v>17</v>
      </c>
      <c r="D4244" t="s">
        <v>59</v>
      </c>
      <c r="E4244" t="s">
        <v>18</v>
      </c>
      <c r="F4244" t="s">
        <v>26</v>
      </c>
      <c r="H4244" t="s">
        <v>19</v>
      </c>
      <c r="J4244">
        <v>8</v>
      </c>
      <c r="K4244">
        <v>9</v>
      </c>
      <c r="M4244" t="s">
        <v>21</v>
      </c>
    </row>
    <row r="4245" spans="1:17" x14ac:dyDescent="0.25">
      <c r="A4245">
        <v>1</v>
      </c>
      <c r="B4245" t="s">
        <v>46</v>
      </c>
      <c r="C4245" t="s">
        <v>17</v>
      </c>
      <c r="D4245" t="s">
        <v>59</v>
      </c>
      <c r="E4245" t="s">
        <v>18</v>
      </c>
      <c r="F4245" t="s">
        <v>26</v>
      </c>
      <c r="H4245" t="s">
        <v>19</v>
      </c>
      <c r="J4245">
        <v>1</v>
      </c>
      <c r="K4245">
        <v>1.5</v>
      </c>
      <c r="M4245" t="s">
        <v>24</v>
      </c>
    </row>
    <row r="4246" spans="1:17" x14ac:dyDescent="0.25">
      <c r="A4246">
        <v>1</v>
      </c>
      <c r="B4246" t="s">
        <v>46</v>
      </c>
      <c r="C4246" t="s">
        <v>17</v>
      </c>
      <c r="D4246" t="s">
        <v>59</v>
      </c>
      <c r="E4246" t="s">
        <v>18</v>
      </c>
      <c r="F4246" t="s">
        <v>26</v>
      </c>
      <c r="H4246" t="s">
        <v>19</v>
      </c>
      <c r="I4246">
        <v>0.54</v>
      </c>
      <c r="J4246">
        <v>0.08</v>
      </c>
      <c r="K4246">
        <v>0.25</v>
      </c>
      <c r="M4246" t="s">
        <v>24</v>
      </c>
    </row>
    <row r="4247" spans="1:17" x14ac:dyDescent="0.25">
      <c r="A4247">
        <v>1</v>
      </c>
      <c r="B4247" t="s">
        <v>46</v>
      </c>
      <c r="C4247" t="s">
        <v>17</v>
      </c>
      <c r="D4247" t="s">
        <v>59</v>
      </c>
      <c r="E4247" t="s">
        <v>20</v>
      </c>
      <c r="F4247" t="s">
        <v>74</v>
      </c>
      <c r="J4247">
        <v>0.25</v>
      </c>
      <c r="K4247">
        <v>0.33</v>
      </c>
      <c r="M4247" t="s">
        <v>75</v>
      </c>
      <c r="N4247" t="s">
        <v>24</v>
      </c>
      <c r="O4247" t="s">
        <v>62</v>
      </c>
      <c r="Q4247" t="str">
        <f>VLOOKUP(A4247&amp;C4247&amp;D4247,Sheet2!$A$1:$AX$1496,11,FALSE)</f>
        <v>LocationType.Retail: 0.14;LocationType.Supermarket: 0.3;LocationType.FoodBeverage: 0.07;LocationType.Mall: 0.035;LocationType.Pharmacy: 0.05;LocationType.Accommodation: 0.405;</v>
      </c>
    </row>
    <row r="4248" spans="1:17" x14ac:dyDescent="0.25">
      <c r="A4248">
        <v>1</v>
      </c>
      <c r="B4248" t="s">
        <v>46</v>
      </c>
      <c r="C4248" t="s">
        <v>17</v>
      </c>
      <c r="D4248" t="s">
        <v>59</v>
      </c>
      <c r="E4248" t="s">
        <v>25</v>
      </c>
      <c r="F4248" t="s">
        <v>26</v>
      </c>
      <c r="H4248" t="s">
        <v>27</v>
      </c>
      <c r="I4248">
        <v>0.54</v>
      </c>
      <c r="J4248">
        <v>0.25</v>
      </c>
      <c r="K4248">
        <v>0.75</v>
      </c>
      <c r="M4248" t="s">
        <v>24</v>
      </c>
    </row>
    <row r="4249" spans="1:17" x14ac:dyDescent="0.25">
      <c r="A4249">
        <v>1</v>
      </c>
      <c r="B4249" t="s">
        <v>46</v>
      </c>
      <c r="C4249" t="s">
        <v>17</v>
      </c>
      <c r="D4249" t="s">
        <v>59</v>
      </c>
      <c r="E4249" t="s">
        <v>20</v>
      </c>
      <c r="F4249" t="s">
        <v>74</v>
      </c>
      <c r="J4249">
        <v>0.25</v>
      </c>
      <c r="K4249">
        <v>0.33</v>
      </c>
      <c r="M4249" t="s">
        <v>75</v>
      </c>
      <c r="N4249" t="s">
        <v>24</v>
      </c>
      <c r="O4249" t="s">
        <v>21</v>
      </c>
    </row>
    <row r="4250" spans="1:17" x14ac:dyDescent="0.25">
      <c r="A4250">
        <v>1</v>
      </c>
      <c r="B4250" t="s">
        <v>46</v>
      </c>
      <c r="C4250" t="s">
        <v>17</v>
      </c>
      <c r="D4250" t="s">
        <v>59</v>
      </c>
      <c r="E4250" t="s">
        <v>28</v>
      </c>
      <c r="F4250" t="s">
        <v>26</v>
      </c>
      <c r="H4250" t="s">
        <v>27</v>
      </c>
      <c r="I4250">
        <v>1</v>
      </c>
      <c r="J4250">
        <v>0.5</v>
      </c>
      <c r="K4250">
        <v>2</v>
      </c>
      <c r="M4250" t="s">
        <v>21</v>
      </c>
    </row>
    <row r="4251" spans="1:17" x14ac:dyDescent="0.25">
      <c r="A4251">
        <v>1</v>
      </c>
      <c r="B4251" t="s">
        <v>46</v>
      </c>
      <c r="C4251" t="s">
        <v>17</v>
      </c>
      <c r="D4251" t="s">
        <v>59</v>
      </c>
      <c r="E4251" t="s">
        <v>20</v>
      </c>
      <c r="F4251" t="s">
        <v>74</v>
      </c>
      <c r="J4251">
        <v>0.25</v>
      </c>
      <c r="K4251">
        <v>0.33</v>
      </c>
      <c r="M4251" t="s">
        <v>75</v>
      </c>
      <c r="N4251" t="s">
        <v>24</v>
      </c>
      <c r="O4251" t="s">
        <v>29</v>
      </c>
      <c r="P4251">
        <v>2500</v>
      </c>
      <c r="Q4251" t="str">
        <f>VLOOKUP(A4251&amp;C4251&amp;D4251,Sheet2!$A$1:$AX$1496,23,FALSE)</f>
        <v>LocationType.BarRestaurant:0;LocationType.Park:0.05;LocationType.Recreation:0;LocationType.Accommodation:0.95;</v>
      </c>
    </row>
    <row r="4252" spans="1:17" x14ac:dyDescent="0.25">
      <c r="A4252">
        <v>1</v>
      </c>
      <c r="B4252" t="s">
        <v>46</v>
      </c>
      <c r="C4252" t="s">
        <v>17</v>
      </c>
      <c r="D4252" t="s">
        <v>59</v>
      </c>
      <c r="E4252" t="s">
        <v>30</v>
      </c>
      <c r="F4252" t="s">
        <v>26</v>
      </c>
      <c r="H4252" t="s">
        <v>19</v>
      </c>
      <c r="J4252">
        <v>3</v>
      </c>
      <c r="K4252">
        <v>4</v>
      </c>
      <c r="M4252" t="s">
        <v>24</v>
      </c>
    </row>
    <row r="4253" spans="1:17" x14ac:dyDescent="0.25">
      <c r="A4253">
        <v>1</v>
      </c>
      <c r="B4253" t="s">
        <v>46</v>
      </c>
      <c r="C4253" t="s">
        <v>17</v>
      </c>
      <c r="D4253" t="s">
        <v>59</v>
      </c>
      <c r="E4253" t="s">
        <v>20</v>
      </c>
      <c r="F4253" t="s">
        <v>74</v>
      </c>
      <c r="J4253">
        <v>0.25</v>
      </c>
      <c r="K4253">
        <v>0.33</v>
      </c>
      <c r="M4253" t="s">
        <v>75</v>
      </c>
      <c r="N4253" t="s">
        <v>24</v>
      </c>
      <c r="O4253" t="s">
        <v>21</v>
      </c>
    </row>
    <row r="4254" spans="1:17" x14ac:dyDescent="0.25">
      <c r="A4254">
        <v>1</v>
      </c>
      <c r="B4254" t="s">
        <v>46</v>
      </c>
      <c r="C4254" t="s">
        <v>17</v>
      </c>
      <c r="D4254" t="s">
        <v>59</v>
      </c>
      <c r="E4254" t="s">
        <v>18</v>
      </c>
      <c r="F4254" t="s">
        <v>31</v>
      </c>
      <c r="G4254">
        <v>24</v>
      </c>
      <c r="M4254" t="s">
        <v>21</v>
      </c>
    </row>
    <row r="4255" spans="1:17" x14ac:dyDescent="0.25">
      <c r="A4255">
        <v>1</v>
      </c>
      <c r="B4255" t="s">
        <v>46</v>
      </c>
      <c r="C4255" t="s">
        <v>17</v>
      </c>
      <c r="D4255" t="s">
        <v>52</v>
      </c>
      <c r="E4255" t="s">
        <v>18</v>
      </c>
      <c r="F4255" t="s">
        <v>26</v>
      </c>
      <c r="H4255" t="s">
        <v>19</v>
      </c>
      <c r="J4255">
        <v>8</v>
      </c>
      <c r="K4255">
        <v>9</v>
      </c>
      <c r="M4255" t="s">
        <v>21</v>
      </c>
    </row>
    <row r="4256" spans="1:17" x14ac:dyDescent="0.25">
      <c r="A4256">
        <v>1</v>
      </c>
      <c r="B4256" t="s">
        <v>46</v>
      </c>
      <c r="C4256" t="s">
        <v>17</v>
      </c>
      <c r="D4256" t="s">
        <v>52</v>
      </c>
      <c r="E4256" t="s">
        <v>28</v>
      </c>
      <c r="F4256" t="s">
        <v>26</v>
      </c>
      <c r="H4256" t="s">
        <v>27</v>
      </c>
      <c r="I4256">
        <v>1</v>
      </c>
      <c r="J4256">
        <v>0.5</v>
      </c>
      <c r="K4256">
        <v>2</v>
      </c>
      <c r="M4256" t="s">
        <v>21</v>
      </c>
    </row>
    <row r="4257" spans="1:17" x14ac:dyDescent="0.25">
      <c r="A4257">
        <v>1</v>
      </c>
      <c r="B4257" t="s">
        <v>46</v>
      </c>
      <c r="C4257" t="s">
        <v>17</v>
      </c>
      <c r="D4257" t="s">
        <v>52</v>
      </c>
      <c r="E4257" t="s">
        <v>20</v>
      </c>
      <c r="F4257" t="s">
        <v>74</v>
      </c>
      <c r="J4257">
        <v>0.25</v>
      </c>
      <c r="K4257">
        <v>0.33</v>
      </c>
      <c r="M4257" t="s">
        <v>75</v>
      </c>
      <c r="N4257" t="s">
        <v>24</v>
      </c>
      <c r="O4257" t="s">
        <v>29</v>
      </c>
      <c r="P4257">
        <v>2500</v>
      </c>
      <c r="Q4257" t="str">
        <f>VLOOKUP(A4257&amp;C4257&amp;D4257,Sheet2!$A$1:$AX$1496,23,FALSE)</f>
        <v>LocationType.BarRestaurant:0;LocationType.Park:0.05;LocationType.Recreation:0;LocationType.Accommodation:0.95;</v>
      </c>
    </row>
    <row r="4258" spans="1:17" x14ac:dyDescent="0.25">
      <c r="A4258">
        <v>1</v>
      </c>
      <c r="B4258" t="s">
        <v>46</v>
      </c>
      <c r="C4258" t="s">
        <v>17</v>
      </c>
      <c r="D4258" t="s">
        <v>52</v>
      </c>
      <c r="E4258" t="s">
        <v>30</v>
      </c>
      <c r="F4258" t="s">
        <v>26</v>
      </c>
      <c r="H4258" t="s">
        <v>27</v>
      </c>
      <c r="I4258">
        <v>2</v>
      </c>
      <c r="J4258">
        <v>1.5</v>
      </c>
      <c r="K4258">
        <v>3</v>
      </c>
      <c r="M4258" t="s">
        <v>24</v>
      </c>
    </row>
    <row r="4259" spans="1:17" x14ac:dyDescent="0.25">
      <c r="A4259">
        <v>1</v>
      </c>
      <c r="B4259" t="s">
        <v>46</v>
      </c>
      <c r="C4259" t="s">
        <v>17</v>
      </c>
      <c r="D4259" t="s">
        <v>52</v>
      </c>
      <c r="E4259" t="s">
        <v>20</v>
      </c>
      <c r="F4259" t="s">
        <v>74</v>
      </c>
      <c r="J4259">
        <v>0.25</v>
      </c>
      <c r="K4259">
        <v>0.33</v>
      </c>
      <c r="M4259" t="s">
        <v>75</v>
      </c>
      <c r="N4259" t="s">
        <v>24</v>
      </c>
      <c r="O4259" t="s">
        <v>21</v>
      </c>
    </row>
    <row r="4260" spans="1:17" x14ac:dyDescent="0.25">
      <c r="A4260">
        <v>1</v>
      </c>
      <c r="B4260" t="s">
        <v>46</v>
      </c>
      <c r="C4260" t="s">
        <v>17</v>
      </c>
      <c r="D4260" t="s">
        <v>52</v>
      </c>
      <c r="E4260" t="s">
        <v>18</v>
      </c>
      <c r="F4260" t="s">
        <v>31</v>
      </c>
      <c r="G4260">
        <v>24</v>
      </c>
      <c r="M4260" t="s">
        <v>21</v>
      </c>
    </row>
    <row r="4261" spans="1:17" x14ac:dyDescent="0.25">
      <c r="A4261">
        <v>1</v>
      </c>
      <c r="B4261" t="s">
        <v>46</v>
      </c>
      <c r="C4261" t="s">
        <v>17</v>
      </c>
      <c r="D4261" t="s">
        <v>56</v>
      </c>
      <c r="E4261" t="s">
        <v>18</v>
      </c>
      <c r="F4261" t="s">
        <v>26</v>
      </c>
      <c r="H4261" t="s">
        <v>27</v>
      </c>
      <c r="I4261">
        <v>7.5</v>
      </c>
      <c r="J4261">
        <v>6</v>
      </c>
      <c r="K4261">
        <v>8</v>
      </c>
      <c r="M4261" t="s">
        <v>21</v>
      </c>
    </row>
    <row r="4262" spans="1:17" x14ac:dyDescent="0.25">
      <c r="A4262">
        <v>1</v>
      </c>
      <c r="B4262" t="s">
        <v>46</v>
      </c>
      <c r="C4262" t="s">
        <v>17</v>
      </c>
      <c r="D4262" t="s">
        <v>56</v>
      </c>
      <c r="E4262" t="s">
        <v>18</v>
      </c>
      <c r="F4262" t="s">
        <v>26</v>
      </c>
      <c r="H4262" t="s">
        <v>19</v>
      </c>
      <c r="J4262">
        <v>6</v>
      </c>
      <c r="K4262">
        <v>8</v>
      </c>
      <c r="M4262" t="s">
        <v>24</v>
      </c>
    </row>
    <row r="4263" spans="1:17" x14ac:dyDescent="0.25">
      <c r="A4263">
        <v>1</v>
      </c>
      <c r="B4263" t="s">
        <v>46</v>
      </c>
      <c r="C4263" t="s">
        <v>17</v>
      </c>
      <c r="D4263" t="s">
        <v>56</v>
      </c>
      <c r="E4263" t="s">
        <v>30</v>
      </c>
      <c r="F4263" t="s">
        <v>26</v>
      </c>
      <c r="H4263" t="s">
        <v>19</v>
      </c>
      <c r="J4263">
        <v>1</v>
      </c>
      <c r="K4263">
        <v>2</v>
      </c>
      <c r="M4263" t="s">
        <v>24</v>
      </c>
    </row>
    <row r="4264" spans="1:17" x14ac:dyDescent="0.25">
      <c r="A4264">
        <v>1</v>
      </c>
      <c r="B4264" t="s">
        <v>46</v>
      </c>
      <c r="C4264" t="s">
        <v>17</v>
      </c>
      <c r="D4264" t="s">
        <v>56</v>
      </c>
      <c r="E4264" t="s">
        <v>20</v>
      </c>
      <c r="F4264" t="s">
        <v>74</v>
      </c>
      <c r="J4264">
        <v>0.25</v>
      </c>
      <c r="K4264">
        <v>0.33</v>
      </c>
      <c r="M4264" t="s">
        <v>75</v>
      </c>
      <c r="N4264" t="s">
        <v>24</v>
      </c>
      <c r="O4264" t="s">
        <v>21</v>
      </c>
      <c r="P4264">
        <v>1000</v>
      </c>
    </row>
    <row r="4265" spans="1:17" x14ac:dyDescent="0.25">
      <c r="A4265">
        <v>1</v>
      </c>
      <c r="B4265" t="s">
        <v>46</v>
      </c>
      <c r="C4265" t="s">
        <v>17</v>
      </c>
      <c r="D4265" t="s">
        <v>56</v>
      </c>
      <c r="E4265" t="s">
        <v>28</v>
      </c>
      <c r="F4265" t="s">
        <v>26</v>
      </c>
      <c r="H4265" t="s">
        <v>27</v>
      </c>
      <c r="I4265">
        <v>0.75</v>
      </c>
      <c r="J4265">
        <v>0.5</v>
      </c>
      <c r="K4265">
        <v>1</v>
      </c>
      <c r="M4265" t="s">
        <v>21</v>
      </c>
    </row>
    <row r="4266" spans="1:17" x14ac:dyDescent="0.25">
      <c r="A4266">
        <v>1</v>
      </c>
      <c r="B4266" t="s">
        <v>46</v>
      </c>
      <c r="C4266" t="s">
        <v>17</v>
      </c>
      <c r="D4266" t="s">
        <v>56</v>
      </c>
      <c r="E4266" t="s">
        <v>20</v>
      </c>
      <c r="F4266" t="s">
        <v>74</v>
      </c>
      <c r="J4266">
        <v>0.25</v>
      </c>
      <c r="K4266">
        <v>0.33</v>
      </c>
      <c r="M4266" t="s">
        <v>75</v>
      </c>
      <c r="N4266" t="s">
        <v>24</v>
      </c>
      <c r="O4266" t="s">
        <v>21</v>
      </c>
    </row>
    <row r="4267" spans="1:17" x14ac:dyDescent="0.25">
      <c r="A4267">
        <v>1</v>
      </c>
      <c r="B4267" t="s">
        <v>46</v>
      </c>
      <c r="C4267" t="s">
        <v>17</v>
      </c>
      <c r="D4267" t="s">
        <v>56</v>
      </c>
      <c r="E4267" t="s">
        <v>18</v>
      </c>
      <c r="F4267" t="s">
        <v>31</v>
      </c>
      <c r="G4267">
        <v>24</v>
      </c>
      <c r="M4267" t="s">
        <v>21</v>
      </c>
    </row>
    <row r="4268" spans="1:17" x14ac:dyDescent="0.25">
      <c r="A4268">
        <v>1</v>
      </c>
      <c r="B4268" t="s">
        <v>46</v>
      </c>
      <c r="C4268" t="s">
        <v>36</v>
      </c>
      <c r="D4268" t="s">
        <v>55</v>
      </c>
      <c r="E4268" t="s">
        <v>18</v>
      </c>
      <c r="F4268" t="s">
        <v>26</v>
      </c>
      <c r="H4268" t="s">
        <v>19</v>
      </c>
      <c r="J4268">
        <v>12</v>
      </c>
      <c r="K4268">
        <v>14</v>
      </c>
      <c r="M4268" t="s">
        <v>21</v>
      </c>
    </row>
    <row r="4269" spans="1:17" x14ac:dyDescent="0.25">
      <c r="A4269">
        <v>1</v>
      </c>
      <c r="B4269" t="s">
        <v>46</v>
      </c>
      <c r="C4269" t="s">
        <v>36</v>
      </c>
      <c r="D4269" t="s">
        <v>55</v>
      </c>
      <c r="E4269" t="s">
        <v>34</v>
      </c>
      <c r="F4269" t="s">
        <v>26</v>
      </c>
      <c r="H4269" t="s">
        <v>19</v>
      </c>
      <c r="J4269">
        <v>1</v>
      </c>
      <c r="K4269">
        <v>2</v>
      </c>
      <c r="M4269" t="s">
        <v>24</v>
      </c>
    </row>
    <row r="4270" spans="1:17" x14ac:dyDescent="0.25">
      <c r="A4270">
        <v>1</v>
      </c>
      <c r="B4270" t="s">
        <v>46</v>
      </c>
      <c r="C4270" t="s">
        <v>36</v>
      </c>
      <c r="D4270" t="s">
        <v>55</v>
      </c>
      <c r="E4270" t="s">
        <v>20</v>
      </c>
      <c r="F4270" t="s">
        <v>74</v>
      </c>
      <c r="J4270">
        <v>0.25</v>
      </c>
      <c r="K4270">
        <v>0.33</v>
      </c>
      <c r="M4270" t="s">
        <v>75</v>
      </c>
      <c r="N4270" t="s">
        <v>24</v>
      </c>
      <c r="O4270" t="s">
        <v>29</v>
      </c>
      <c r="P4270">
        <v>2500</v>
      </c>
      <c r="Q4270" t="str">
        <f>VLOOKUP(A4270&amp;C4270&amp;D4270,Sheet2!$A$1:$AX$1496,23,FALSE)</f>
        <v>LocationType.BarRestaurant:0;LocationType.Park:0.1;LocationType.Recreation:0;LocationType.Accommodation:0.9;</v>
      </c>
    </row>
    <row r="4271" spans="1:17" x14ac:dyDescent="0.25">
      <c r="A4271">
        <v>1</v>
      </c>
      <c r="B4271" t="s">
        <v>46</v>
      </c>
      <c r="C4271" t="s">
        <v>36</v>
      </c>
      <c r="D4271" t="s">
        <v>55</v>
      </c>
      <c r="E4271" t="s">
        <v>30</v>
      </c>
      <c r="F4271" t="s">
        <v>26</v>
      </c>
      <c r="H4271" t="s">
        <v>27</v>
      </c>
      <c r="I4271">
        <v>2.5</v>
      </c>
      <c r="J4271">
        <v>0.5</v>
      </c>
      <c r="K4271">
        <v>4</v>
      </c>
      <c r="M4271" t="s">
        <v>24</v>
      </c>
    </row>
    <row r="4272" spans="1:17" x14ac:dyDescent="0.25">
      <c r="A4272">
        <v>1</v>
      </c>
      <c r="B4272" t="s">
        <v>46</v>
      </c>
      <c r="C4272" t="s">
        <v>36</v>
      </c>
      <c r="D4272" t="s">
        <v>55</v>
      </c>
      <c r="E4272" t="s">
        <v>20</v>
      </c>
      <c r="F4272" t="s">
        <v>74</v>
      </c>
      <c r="J4272">
        <v>0.25</v>
      </c>
      <c r="K4272">
        <v>0.33</v>
      </c>
      <c r="M4272" t="s">
        <v>75</v>
      </c>
      <c r="N4272" t="s">
        <v>24</v>
      </c>
      <c r="O4272" t="s">
        <v>21</v>
      </c>
    </row>
    <row r="4273" spans="1:17" x14ac:dyDescent="0.25">
      <c r="A4273">
        <v>1</v>
      </c>
      <c r="B4273" t="s">
        <v>46</v>
      </c>
      <c r="C4273" t="s">
        <v>36</v>
      </c>
      <c r="D4273" t="s">
        <v>55</v>
      </c>
      <c r="E4273" t="s">
        <v>18</v>
      </c>
      <c r="F4273" t="s">
        <v>31</v>
      </c>
      <c r="G4273">
        <v>24</v>
      </c>
      <c r="M4273" t="s">
        <v>21</v>
      </c>
    </row>
    <row r="4274" spans="1:17" x14ac:dyDescent="0.25">
      <c r="A4274">
        <v>1</v>
      </c>
      <c r="B4274" t="s">
        <v>46</v>
      </c>
      <c r="C4274" t="s">
        <v>36</v>
      </c>
      <c r="D4274" t="s">
        <v>59</v>
      </c>
      <c r="E4274" t="s">
        <v>18</v>
      </c>
      <c r="F4274" t="s">
        <v>26</v>
      </c>
      <c r="H4274" t="s">
        <v>19</v>
      </c>
      <c r="J4274">
        <v>8</v>
      </c>
      <c r="K4274">
        <v>10</v>
      </c>
      <c r="M4274" t="s">
        <v>21</v>
      </c>
    </row>
    <row r="4275" spans="1:17" x14ac:dyDescent="0.25">
      <c r="A4275">
        <v>1</v>
      </c>
      <c r="B4275" t="s">
        <v>46</v>
      </c>
      <c r="C4275" t="s">
        <v>36</v>
      </c>
      <c r="D4275" t="s">
        <v>59</v>
      </c>
      <c r="E4275" t="s">
        <v>20</v>
      </c>
      <c r="F4275" t="s">
        <v>74</v>
      </c>
      <c r="J4275">
        <v>0.25</v>
      </c>
      <c r="K4275">
        <v>0.33</v>
      </c>
      <c r="M4275" t="s">
        <v>75</v>
      </c>
      <c r="N4275" t="s">
        <v>21</v>
      </c>
      <c r="O4275" t="s">
        <v>62</v>
      </c>
      <c r="Q4275" t="str">
        <f>VLOOKUP(A4275&amp;C4275&amp;D4275,Sheet2!$A$1:$AX$1496,11,FALSE)</f>
        <v>LocationType.Retail: 0.04;LocationType.Supermarket: 0.2;LocationType.FoodBeverage: 0.32;LocationType.Mall: 0.16;LocationType.Pharmacy: 0.05;LocationType.Accommodation: 0.23;</v>
      </c>
    </row>
    <row r="4276" spans="1:17" x14ac:dyDescent="0.25">
      <c r="A4276">
        <v>1</v>
      </c>
      <c r="B4276" t="s">
        <v>46</v>
      </c>
      <c r="C4276" t="s">
        <v>36</v>
      </c>
      <c r="D4276" t="s">
        <v>59</v>
      </c>
      <c r="E4276" t="s">
        <v>25</v>
      </c>
      <c r="F4276" t="s">
        <v>26</v>
      </c>
      <c r="H4276" t="s">
        <v>27</v>
      </c>
      <c r="I4276">
        <v>0.54</v>
      </c>
      <c r="J4276">
        <v>0.25</v>
      </c>
      <c r="K4276">
        <v>0.75</v>
      </c>
      <c r="M4276" t="s">
        <v>24</v>
      </c>
    </row>
    <row r="4277" spans="1:17" x14ac:dyDescent="0.25">
      <c r="A4277">
        <v>1</v>
      </c>
      <c r="B4277" t="s">
        <v>46</v>
      </c>
      <c r="C4277" t="s">
        <v>36</v>
      </c>
      <c r="D4277" t="s">
        <v>59</v>
      </c>
      <c r="E4277" t="s">
        <v>18</v>
      </c>
      <c r="F4277" t="s">
        <v>26</v>
      </c>
      <c r="H4277" t="s">
        <v>19</v>
      </c>
      <c r="J4277">
        <v>0.75</v>
      </c>
      <c r="K4277">
        <v>1</v>
      </c>
      <c r="M4277" t="s">
        <v>24</v>
      </c>
    </row>
    <row r="4278" spans="1:17" x14ac:dyDescent="0.25">
      <c r="A4278">
        <v>1</v>
      </c>
      <c r="B4278" t="s">
        <v>46</v>
      </c>
      <c r="C4278" t="s">
        <v>36</v>
      </c>
      <c r="D4278" t="s">
        <v>59</v>
      </c>
      <c r="E4278" t="s">
        <v>28</v>
      </c>
      <c r="F4278" t="s">
        <v>26</v>
      </c>
      <c r="H4278" t="s">
        <v>27</v>
      </c>
      <c r="I4278">
        <v>1</v>
      </c>
      <c r="J4278">
        <v>0.5</v>
      </c>
      <c r="K4278">
        <v>2</v>
      </c>
      <c r="M4278" t="s">
        <v>21</v>
      </c>
    </row>
    <row r="4279" spans="1:17" x14ac:dyDescent="0.25">
      <c r="A4279">
        <v>1</v>
      </c>
      <c r="B4279" t="s">
        <v>46</v>
      </c>
      <c r="C4279" t="s">
        <v>36</v>
      </c>
      <c r="D4279" t="s">
        <v>59</v>
      </c>
      <c r="E4279" t="s">
        <v>20</v>
      </c>
      <c r="F4279" t="s">
        <v>74</v>
      </c>
      <c r="J4279">
        <v>0.25</v>
      </c>
      <c r="K4279">
        <v>0.33</v>
      </c>
      <c r="M4279" t="s">
        <v>75</v>
      </c>
      <c r="N4279" t="s">
        <v>24</v>
      </c>
      <c r="O4279" t="s">
        <v>29</v>
      </c>
      <c r="P4279">
        <v>2500</v>
      </c>
      <c r="Q4279" t="str">
        <f>VLOOKUP(A4279&amp;C4279&amp;D4279,Sheet2!$A$1:$AX$1496,23,FALSE)</f>
        <v>LocationType.BarRestaurant:0;LocationType.Park:0.15;LocationType.Recreation:0;LocationType.Accommodation:0.85;</v>
      </c>
    </row>
    <row r="4280" spans="1:17" x14ac:dyDescent="0.25">
      <c r="A4280">
        <v>1</v>
      </c>
      <c r="B4280" t="s">
        <v>46</v>
      </c>
      <c r="C4280" t="s">
        <v>36</v>
      </c>
      <c r="D4280" t="s">
        <v>59</v>
      </c>
      <c r="E4280" t="s">
        <v>30</v>
      </c>
      <c r="F4280" t="s">
        <v>26</v>
      </c>
      <c r="H4280" t="s">
        <v>19</v>
      </c>
      <c r="J4280">
        <v>5</v>
      </c>
      <c r="K4280">
        <v>6</v>
      </c>
      <c r="M4280" t="s">
        <v>24</v>
      </c>
    </row>
    <row r="4281" spans="1:17" x14ac:dyDescent="0.25">
      <c r="A4281">
        <v>1</v>
      </c>
      <c r="B4281" t="s">
        <v>46</v>
      </c>
      <c r="C4281" t="s">
        <v>36</v>
      </c>
      <c r="D4281" t="s">
        <v>59</v>
      </c>
      <c r="E4281" t="s">
        <v>20</v>
      </c>
      <c r="F4281" t="s">
        <v>74</v>
      </c>
      <c r="J4281">
        <v>0.25</v>
      </c>
      <c r="K4281">
        <v>0.33</v>
      </c>
      <c r="M4281" t="s">
        <v>75</v>
      </c>
      <c r="N4281" t="s">
        <v>24</v>
      </c>
      <c r="O4281" t="s">
        <v>21</v>
      </c>
    </row>
    <row r="4282" spans="1:17" x14ac:dyDescent="0.25">
      <c r="A4282">
        <v>1</v>
      </c>
      <c r="B4282" t="s">
        <v>46</v>
      </c>
      <c r="C4282" t="s">
        <v>36</v>
      </c>
      <c r="D4282" t="s">
        <v>59</v>
      </c>
      <c r="E4282" t="s">
        <v>18</v>
      </c>
      <c r="F4282" t="s">
        <v>31</v>
      </c>
      <c r="G4282">
        <v>24</v>
      </c>
      <c r="M4282" t="s">
        <v>21</v>
      </c>
    </row>
    <row r="4283" spans="1:17" x14ac:dyDescent="0.25">
      <c r="A4283">
        <v>1</v>
      </c>
      <c r="B4283" t="s">
        <v>46</v>
      </c>
      <c r="C4283" t="s">
        <v>36</v>
      </c>
      <c r="D4283" t="s">
        <v>53</v>
      </c>
      <c r="E4283" t="s">
        <v>18</v>
      </c>
      <c r="F4283" t="s">
        <v>26</v>
      </c>
      <c r="H4283" t="s">
        <v>19</v>
      </c>
      <c r="J4283">
        <v>8</v>
      </c>
      <c r="K4283">
        <v>11</v>
      </c>
      <c r="M4283" t="s">
        <v>21</v>
      </c>
    </row>
    <row r="4284" spans="1:17" x14ac:dyDescent="0.25">
      <c r="A4284">
        <v>1</v>
      </c>
      <c r="B4284" t="s">
        <v>46</v>
      </c>
      <c r="C4284" t="s">
        <v>36</v>
      </c>
      <c r="D4284" t="s">
        <v>53</v>
      </c>
      <c r="E4284" t="s">
        <v>20</v>
      </c>
      <c r="F4284" t="s">
        <v>74</v>
      </c>
      <c r="J4284">
        <v>0.25</v>
      </c>
      <c r="K4284">
        <v>0.33</v>
      </c>
      <c r="M4284" t="s">
        <v>75</v>
      </c>
      <c r="N4284" t="s">
        <v>21</v>
      </c>
      <c r="O4284" t="s">
        <v>62</v>
      </c>
      <c r="Q4284" t="str">
        <f>VLOOKUP(A4284&amp;C4284&amp;D4284,Sheet2!$A$1:$AX$1496,11,FALSE)</f>
        <v>LocationType.Retail: 0.18;LocationType.Supermarket: 0.3;LocationType.FoodBeverage: 0.072;LocationType.Mall: 0.198;LocationType.Pharmacy: 0.02;LocationType.Accommodation: 0.23;</v>
      </c>
    </row>
    <row r="4285" spans="1:17" x14ac:dyDescent="0.25">
      <c r="A4285">
        <v>1</v>
      </c>
      <c r="B4285" t="s">
        <v>46</v>
      </c>
      <c r="C4285" t="s">
        <v>36</v>
      </c>
      <c r="D4285" t="s">
        <v>53</v>
      </c>
      <c r="E4285" t="s">
        <v>25</v>
      </c>
      <c r="F4285" t="s">
        <v>26</v>
      </c>
      <c r="H4285" t="s">
        <v>27</v>
      </c>
      <c r="I4285">
        <v>0.75</v>
      </c>
      <c r="J4285">
        <v>0.5</v>
      </c>
      <c r="K4285">
        <v>1</v>
      </c>
      <c r="M4285" t="s">
        <v>24</v>
      </c>
    </row>
    <row r="4286" spans="1:17" x14ac:dyDescent="0.25">
      <c r="A4286">
        <v>1</v>
      </c>
      <c r="B4286" t="s">
        <v>46</v>
      </c>
      <c r="C4286" t="s">
        <v>36</v>
      </c>
      <c r="D4286" t="s">
        <v>53</v>
      </c>
      <c r="E4286" t="s">
        <v>20</v>
      </c>
      <c r="F4286" t="s">
        <v>74</v>
      </c>
      <c r="J4286">
        <v>0.25</v>
      </c>
      <c r="K4286">
        <v>0.33</v>
      </c>
      <c r="M4286" t="s">
        <v>75</v>
      </c>
      <c r="N4286" t="s">
        <v>24</v>
      </c>
      <c r="O4286" t="s">
        <v>21</v>
      </c>
    </row>
    <row r="4287" spans="1:17" x14ac:dyDescent="0.25">
      <c r="A4287">
        <v>1</v>
      </c>
      <c r="B4287" t="s">
        <v>46</v>
      </c>
      <c r="C4287" t="s">
        <v>36</v>
      </c>
      <c r="D4287" t="s">
        <v>53</v>
      </c>
      <c r="E4287" t="s">
        <v>28</v>
      </c>
      <c r="F4287" t="s">
        <v>26</v>
      </c>
      <c r="H4287" t="s">
        <v>27</v>
      </c>
      <c r="I4287">
        <v>1</v>
      </c>
      <c r="J4287">
        <v>0.5</v>
      </c>
      <c r="K4287">
        <v>2</v>
      </c>
      <c r="M4287" t="s">
        <v>21</v>
      </c>
    </row>
    <row r="4288" spans="1:17" x14ac:dyDescent="0.25">
      <c r="A4288">
        <v>1</v>
      </c>
      <c r="B4288" t="s">
        <v>46</v>
      </c>
      <c r="C4288" t="s">
        <v>36</v>
      </c>
      <c r="D4288" t="s">
        <v>53</v>
      </c>
      <c r="E4288" t="s">
        <v>20</v>
      </c>
      <c r="F4288" t="s">
        <v>74</v>
      </c>
      <c r="J4288">
        <v>0.25</v>
      </c>
      <c r="K4288">
        <v>0.33</v>
      </c>
      <c r="M4288" t="s">
        <v>75</v>
      </c>
      <c r="N4288" t="s">
        <v>24</v>
      </c>
      <c r="O4288" t="s">
        <v>29</v>
      </c>
      <c r="P4288">
        <v>2500</v>
      </c>
      <c r="Q4288" t="str">
        <f>VLOOKUP(A4288&amp;C4288&amp;D4288,Sheet2!$A$1:$AX$1496,23,FALSE)</f>
        <v>LocationType.BarRestaurant:0;LocationType.Park:0.1;LocationType.Recreation:0;LocationType.Accommodation:0.9;</v>
      </c>
    </row>
    <row r="4289" spans="1:17" x14ac:dyDescent="0.25">
      <c r="A4289">
        <v>1</v>
      </c>
      <c r="B4289" t="s">
        <v>46</v>
      </c>
      <c r="C4289" t="s">
        <v>36</v>
      </c>
      <c r="D4289" t="s">
        <v>53</v>
      </c>
      <c r="E4289" t="s">
        <v>30</v>
      </c>
      <c r="F4289" t="s">
        <v>26</v>
      </c>
      <c r="H4289" t="s">
        <v>27</v>
      </c>
      <c r="I4289">
        <v>4</v>
      </c>
      <c r="J4289">
        <v>3</v>
      </c>
      <c r="K4289">
        <v>5</v>
      </c>
      <c r="M4289" t="s">
        <v>24</v>
      </c>
    </row>
    <row r="4290" spans="1:17" x14ac:dyDescent="0.25">
      <c r="A4290">
        <v>1</v>
      </c>
      <c r="B4290" t="s">
        <v>46</v>
      </c>
      <c r="C4290" t="s">
        <v>36</v>
      </c>
      <c r="D4290" t="s">
        <v>53</v>
      </c>
      <c r="E4290" t="s">
        <v>20</v>
      </c>
      <c r="F4290" t="s">
        <v>74</v>
      </c>
      <c r="J4290">
        <v>0.25</v>
      </c>
      <c r="K4290">
        <v>0.33</v>
      </c>
      <c r="M4290" t="s">
        <v>75</v>
      </c>
      <c r="N4290" t="s">
        <v>24</v>
      </c>
      <c r="O4290" t="s">
        <v>21</v>
      </c>
    </row>
    <row r="4291" spans="1:17" x14ac:dyDescent="0.25">
      <c r="A4291">
        <v>1</v>
      </c>
      <c r="B4291" t="s">
        <v>46</v>
      </c>
      <c r="C4291" t="s">
        <v>36</v>
      </c>
      <c r="D4291" t="s">
        <v>53</v>
      </c>
      <c r="E4291" t="s">
        <v>18</v>
      </c>
      <c r="F4291" t="s">
        <v>31</v>
      </c>
      <c r="G4291">
        <v>24</v>
      </c>
      <c r="M4291" t="s">
        <v>21</v>
      </c>
    </row>
    <row r="4292" spans="1:17" x14ac:dyDescent="0.25">
      <c r="A4292">
        <v>1</v>
      </c>
      <c r="B4292" t="s">
        <v>46</v>
      </c>
      <c r="C4292" t="s">
        <v>36</v>
      </c>
      <c r="D4292" t="s">
        <v>56</v>
      </c>
      <c r="E4292" t="s">
        <v>18</v>
      </c>
      <c r="F4292" t="s">
        <v>26</v>
      </c>
      <c r="H4292" t="s">
        <v>19</v>
      </c>
      <c r="J4292">
        <v>8</v>
      </c>
      <c r="K4292">
        <v>10</v>
      </c>
      <c r="M4292" t="s">
        <v>21</v>
      </c>
    </row>
    <row r="4293" spans="1:17" x14ac:dyDescent="0.25">
      <c r="A4293">
        <v>1</v>
      </c>
      <c r="B4293" t="s">
        <v>46</v>
      </c>
      <c r="C4293" t="s">
        <v>36</v>
      </c>
      <c r="D4293" t="s">
        <v>56</v>
      </c>
      <c r="E4293" t="s">
        <v>20</v>
      </c>
      <c r="F4293" t="s">
        <v>74</v>
      </c>
      <c r="J4293">
        <v>0.25</v>
      </c>
      <c r="K4293">
        <v>0.33</v>
      </c>
      <c r="M4293" t="s">
        <v>75</v>
      </c>
      <c r="N4293" t="s">
        <v>21</v>
      </c>
      <c r="O4293" t="s">
        <v>29</v>
      </c>
      <c r="P4293">
        <v>2500</v>
      </c>
      <c r="Q4293" t="str">
        <f>VLOOKUP(A4293&amp;C4293&amp;D4293,Sheet2!$A$1:$AX$1496,23,FALSE)</f>
        <v>LocationType.BarRestaurant:0;LocationType.Park:0.05;LocationType.Recreation:0;LocationType.Accommodation:0.95;</v>
      </c>
    </row>
    <row r="4294" spans="1:17" x14ac:dyDescent="0.25">
      <c r="A4294">
        <v>1</v>
      </c>
      <c r="B4294" t="s">
        <v>46</v>
      </c>
      <c r="C4294" t="s">
        <v>36</v>
      </c>
      <c r="D4294" t="s">
        <v>56</v>
      </c>
      <c r="E4294" t="s">
        <v>30</v>
      </c>
      <c r="F4294" t="s">
        <v>26</v>
      </c>
      <c r="H4294" t="s">
        <v>19</v>
      </c>
      <c r="J4294">
        <v>2</v>
      </c>
      <c r="K4294">
        <v>4</v>
      </c>
      <c r="M4294" t="s">
        <v>24</v>
      </c>
    </row>
    <row r="4295" spans="1:17" x14ac:dyDescent="0.25">
      <c r="A4295">
        <v>1</v>
      </c>
      <c r="B4295" t="s">
        <v>46</v>
      </c>
      <c r="C4295" t="s">
        <v>36</v>
      </c>
      <c r="D4295" t="s">
        <v>56</v>
      </c>
      <c r="E4295" t="s">
        <v>20</v>
      </c>
      <c r="F4295" t="s">
        <v>74</v>
      </c>
      <c r="J4295">
        <v>0.25</v>
      </c>
      <c r="K4295">
        <v>0.33</v>
      </c>
      <c r="M4295" t="s">
        <v>75</v>
      </c>
      <c r="N4295" t="s">
        <v>24</v>
      </c>
      <c r="O4295" t="s">
        <v>21</v>
      </c>
    </row>
    <row r="4296" spans="1:17" x14ac:dyDescent="0.25">
      <c r="A4296">
        <v>1</v>
      </c>
      <c r="B4296" t="s">
        <v>46</v>
      </c>
      <c r="C4296" t="s">
        <v>36</v>
      </c>
      <c r="D4296" t="s">
        <v>56</v>
      </c>
      <c r="E4296" t="s">
        <v>28</v>
      </c>
      <c r="F4296" t="s">
        <v>26</v>
      </c>
      <c r="H4296" t="s">
        <v>27</v>
      </c>
      <c r="I4296">
        <v>1</v>
      </c>
      <c r="J4296">
        <v>0.5</v>
      </c>
      <c r="K4296">
        <v>2</v>
      </c>
      <c r="M4296" t="s">
        <v>21</v>
      </c>
    </row>
    <row r="4297" spans="1:17" x14ac:dyDescent="0.25">
      <c r="A4297">
        <v>1</v>
      </c>
      <c r="B4297" t="s">
        <v>46</v>
      </c>
      <c r="C4297" t="s">
        <v>36</v>
      </c>
      <c r="D4297" t="s">
        <v>56</v>
      </c>
      <c r="E4297" t="s">
        <v>18</v>
      </c>
      <c r="F4297" t="s">
        <v>31</v>
      </c>
      <c r="G4297">
        <v>24</v>
      </c>
      <c r="M4297" t="s">
        <v>21</v>
      </c>
    </row>
    <row r="4298" spans="1:17" x14ac:dyDescent="0.25">
      <c r="A4298">
        <v>1</v>
      </c>
      <c r="B4298" t="s">
        <v>46</v>
      </c>
      <c r="C4298" t="s">
        <v>37</v>
      </c>
      <c r="D4298" t="s">
        <v>59</v>
      </c>
      <c r="E4298" t="s">
        <v>18</v>
      </c>
      <c r="F4298" t="s">
        <v>26</v>
      </c>
      <c r="H4298" t="s">
        <v>19</v>
      </c>
      <c r="J4298">
        <v>8</v>
      </c>
      <c r="K4298">
        <v>9</v>
      </c>
      <c r="M4298" t="s">
        <v>21</v>
      </c>
    </row>
    <row r="4299" spans="1:17" x14ac:dyDescent="0.25">
      <c r="A4299">
        <v>1</v>
      </c>
      <c r="B4299" t="s">
        <v>46</v>
      </c>
      <c r="C4299" t="s">
        <v>37</v>
      </c>
      <c r="D4299" t="s">
        <v>59</v>
      </c>
      <c r="E4299" t="s">
        <v>18</v>
      </c>
      <c r="F4299" t="s">
        <v>26</v>
      </c>
      <c r="H4299" t="s">
        <v>19</v>
      </c>
      <c r="J4299">
        <v>1</v>
      </c>
      <c r="K4299">
        <v>1.5</v>
      </c>
      <c r="M4299" t="s">
        <v>24</v>
      </c>
    </row>
    <row r="4300" spans="1:17" x14ac:dyDescent="0.25">
      <c r="A4300">
        <v>1</v>
      </c>
      <c r="B4300" t="s">
        <v>46</v>
      </c>
      <c r="C4300" t="s">
        <v>37</v>
      </c>
      <c r="D4300" t="s">
        <v>59</v>
      </c>
      <c r="E4300" t="s">
        <v>18</v>
      </c>
      <c r="F4300" t="s">
        <v>26</v>
      </c>
      <c r="H4300" t="s">
        <v>19</v>
      </c>
      <c r="I4300">
        <v>0.54</v>
      </c>
      <c r="J4300">
        <v>0.08</v>
      </c>
      <c r="K4300">
        <v>0.25</v>
      </c>
      <c r="M4300" t="s">
        <v>24</v>
      </c>
    </row>
    <row r="4301" spans="1:17" x14ac:dyDescent="0.25">
      <c r="A4301">
        <v>1</v>
      </c>
      <c r="B4301" t="s">
        <v>46</v>
      </c>
      <c r="C4301" t="s">
        <v>37</v>
      </c>
      <c r="D4301" t="s">
        <v>59</v>
      </c>
      <c r="E4301" t="s">
        <v>20</v>
      </c>
      <c r="F4301" t="s">
        <v>74</v>
      </c>
      <c r="J4301">
        <v>0.25</v>
      </c>
      <c r="K4301">
        <v>0.33</v>
      </c>
      <c r="M4301" t="s">
        <v>75</v>
      </c>
      <c r="N4301" t="s">
        <v>24</v>
      </c>
      <c r="O4301" t="s">
        <v>62</v>
      </c>
      <c r="Q4301" t="str">
        <f>VLOOKUP(A4301&amp;C4301&amp;D4301,Sheet2!$A$1:$AX$1496,11,FALSE)</f>
        <v>LocationType.Retail: 0.12;LocationType.Supermarket: 0.25;LocationType.FoodBeverage: 0.32;LocationType.Mall: 0.08;LocationType.Pharmacy: 0.05;LocationType.Accommodation: 0.18;</v>
      </c>
    </row>
    <row r="4302" spans="1:17" x14ac:dyDescent="0.25">
      <c r="A4302">
        <v>1</v>
      </c>
      <c r="B4302" t="s">
        <v>46</v>
      </c>
      <c r="C4302" t="s">
        <v>37</v>
      </c>
      <c r="D4302" t="s">
        <v>59</v>
      </c>
      <c r="E4302" t="s">
        <v>25</v>
      </c>
      <c r="F4302" t="s">
        <v>26</v>
      </c>
      <c r="H4302" t="s">
        <v>27</v>
      </c>
      <c r="I4302">
        <v>0.54</v>
      </c>
      <c r="J4302">
        <v>0.25</v>
      </c>
      <c r="K4302">
        <v>0.75</v>
      </c>
      <c r="M4302" t="s">
        <v>24</v>
      </c>
    </row>
    <row r="4303" spans="1:17" x14ac:dyDescent="0.25">
      <c r="A4303">
        <v>1</v>
      </c>
      <c r="B4303" t="s">
        <v>46</v>
      </c>
      <c r="C4303" t="s">
        <v>37</v>
      </c>
      <c r="D4303" t="s">
        <v>59</v>
      </c>
      <c r="E4303" t="s">
        <v>20</v>
      </c>
      <c r="F4303" t="s">
        <v>74</v>
      </c>
      <c r="J4303">
        <v>0.25</v>
      </c>
      <c r="K4303">
        <v>0.33</v>
      </c>
      <c r="M4303" t="s">
        <v>75</v>
      </c>
      <c r="N4303" t="s">
        <v>24</v>
      </c>
      <c r="O4303" t="s">
        <v>21</v>
      </c>
    </row>
    <row r="4304" spans="1:17" x14ac:dyDescent="0.25">
      <c r="A4304">
        <v>1</v>
      </c>
      <c r="B4304" t="s">
        <v>46</v>
      </c>
      <c r="C4304" t="s">
        <v>37</v>
      </c>
      <c r="D4304" t="s">
        <v>59</v>
      </c>
      <c r="E4304" t="s">
        <v>28</v>
      </c>
      <c r="F4304" t="s">
        <v>26</v>
      </c>
      <c r="H4304" t="s">
        <v>27</v>
      </c>
      <c r="I4304">
        <v>1</v>
      </c>
      <c r="J4304">
        <v>0.5</v>
      </c>
      <c r="K4304">
        <v>2</v>
      </c>
      <c r="M4304" t="s">
        <v>21</v>
      </c>
    </row>
    <row r="4305" spans="1:17" x14ac:dyDescent="0.25">
      <c r="A4305">
        <v>1</v>
      </c>
      <c r="B4305" t="s">
        <v>46</v>
      </c>
      <c r="C4305" t="s">
        <v>37</v>
      </c>
      <c r="D4305" t="s">
        <v>59</v>
      </c>
      <c r="E4305" t="s">
        <v>20</v>
      </c>
      <c r="F4305" t="s">
        <v>74</v>
      </c>
      <c r="J4305">
        <v>0.25</v>
      </c>
      <c r="K4305">
        <v>0.33</v>
      </c>
      <c r="M4305" t="s">
        <v>75</v>
      </c>
      <c r="N4305" t="s">
        <v>24</v>
      </c>
      <c r="O4305" t="s">
        <v>29</v>
      </c>
      <c r="P4305">
        <v>2500</v>
      </c>
      <c r="Q4305" t="str">
        <f>VLOOKUP(A4305&amp;C4305&amp;D4305,Sheet2!$A$1:$AX$1496,23,FALSE)</f>
        <v>LocationType.BarRestaurant:0;LocationType.Park:0.2;LocationType.Recreation:0;LocationType.Accommodation:0.8;</v>
      </c>
    </row>
    <row r="4306" spans="1:17" x14ac:dyDescent="0.25">
      <c r="A4306">
        <v>1</v>
      </c>
      <c r="B4306" t="s">
        <v>46</v>
      </c>
      <c r="C4306" t="s">
        <v>37</v>
      </c>
      <c r="D4306" t="s">
        <v>59</v>
      </c>
      <c r="E4306" t="s">
        <v>30</v>
      </c>
      <c r="F4306" t="s">
        <v>26</v>
      </c>
      <c r="H4306" t="s">
        <v>27</v>
      </c>
      <c r="I4306">
        <v>2</v>
      </c>
      <c r="J4306">
        <v>1</v>
      </c>
      <c r="K4306">
        <v>3</v>
      </c>
      <c r="M4306" t="s">
        <v>24</v>
      </c>
    </row>
    <row r="4307" spans="1:17" x14ac:dyDescent="0.25">
      <c r="A4307">
        <v>1</v>
      </c>
      <c r="B4307" t="s">
        <v>46</v>
      </c>
      <c r="C4307" t="s">
        <v>37</v>
      </c>
      <c r="D4307" t="s">
        <v>59</v>
      </c>
      <c r="E4307" t="s">
        <v>20</v>
      </c>
      <c r="F4307" t="s">
        <v>74</v>
      </c>
      <c r="J4307">
        <v>0.25</v>
      </c>
      <c r="K4307">
        <v>0.33</v>
      </c>
      <c r="M4307" t="s">
        <v>75</v>
      </c>
      <c r="N4307" t="s">
        <v>24</v>
      </c>
      <c r="O4307" t="s">
        <v>21</v>
      </c>
    </row>
    <row r="4308" spans="1:17" x14ac:dyDescent="0.25">
      <c r="A4308">
        <v>1</v>
      </c>
      <c r="B4308" t="s">
        <v>46</v>
      </c>
      <c r="C4308" t="s">
        <v>37</v>
      </c>
      <c r="D4308" t="s">
        <v>59</v>
      </c>
      <c r="E4308" t="s">
        <v>18</v>
      </c>
      <c r="F4308" t="s">
        <v>31</v>
      </c>
      <c r="G4308">
        <v>24</v>
      </c>
      <c r="M4308" t="s">
        <v>21</v>
      </c>
    </row>
    <row r="4309" spans="1:17" x14ac:dyDescent="0.25">
      <c r="A4309">
        <v>1</v>
      </c>
      <c r="B4309" t="s">
        <v>46</v>
      </c>
      <c r="C4309" t="s">
        <v>38</v>
      </c>
      <c r="D4309" t="s">
        <v>59</v>
      </c>
      <c r="E4309" t="s">
        <v>18</v>
      </c>
      <c r="F4309" t="s">
        <v>26</v>
      </c>
      <c r="H4309" t="s">
        <v>19</v>
      </c>
      <c r="J4309">
        <v>8</v>
      </c>
      <c r="K4309">
        <v>10</v>
      </c>
      <c r="M4309" t="s">
        <v>21</v>
      </c>
    </row>
    <row r="4310" spans="1:17" x14ac:dyDescent="0.25">
      <c r="A4310">
        <v>1</v>
      </c>
      <c r="B4310" t="s">
        <v>46</v>
      </c>
      <c r="C4310" t="s">
        <v>38</v>
      </c>
      <c r="D4310" t="s">
        <v>59</v>
      </c>
      <c r="E4310" t="s">
        <v>20</v>
      </c>
      <c r="F4310" t="s">
        <v>74</v>
      </c>
      <c r="J4310">
        <v>0.25</v>
      </c>
      <c r="K4310">
        <v>0.33</v>
      </c>
      <c r="M4310" t="s">
        <v>75</v>
      </c>
      <c r="N4310" t="s">
        <v>21</v>
      </c>
      <c r="O4310" t="s">
        <v>29</v>
      </c>
      <c r="P4310">
        <v>2500</v>
      </c>
      <c r="Q4310" t="str">
        <f>VLOOKUP(A4310&amp;C4310&amp;D4310,Sheet2!$A$1:$AX$1496,23,FALSE)</f>
        <v>LocationType.BarRestaurant:0;LocationType.Park:0.2;LocationType.Recreation:0;LocationType.Accommodation:0.8;</v>
      </c>
    </row>
    <row r="4311" spans="1:17" x14ac:dyDescent="0.25">
      <c r="A4311">
        <v>1</v>
      </c>
      <c r="B4311" t="s">
        <v>46</v>
      </c>
      <c r="C4311" t="s">
        <v>38</v>
      </c>
      <c r="D4311" t="s">
        <v>59</v>
      </c>
      <c r="E4311" t="s">
        <v>30</v>
      </c>
      <c r="F4311" t="s">
        <v>26</v>
      </c>
      <c r="H4311" t="s">
        <v>27</v>
      </c>
      <c r="I4311">
        <v>3.5</v>
      </c>
      <c r="J4311">
        <v>3</v>
      </c>
      <c r="K4311">
        <v>4</v>
      </c>
      <c r="M4311" t="s">
        <v>24</v>
      </c>
    </row>
    <row r="4312" spans="1:17" x14ac:dyDescent="0.25">
      <c r="A4312">
        <v>1</v>
      </c>
      <c r="B4312" t="s">
        <v>46</v>
      </c>
      <c r="C4312" t="s">
        <v>38</v>
      </c>
      <c r="D4312" t="s">
        <v>59</v>
      </c>
      <c r="E4312" t="s">
        <v>20</v>
      </c>
      <c r="F4312" t="s">
        <v>74</v>
      </c>
      <c r="J4312">
        <v>0.25</v>
      </c>
      <c r="K4312">
        <v>0.33</v>
      </c>
      <c r="M4312" t="s">
        <v>75</v>
      </c>
      <c r="N4312" t="s">
        <v>24</v>
      </c>
      <c r="O4312" t="s">
        <v>21</v>
      </c>
    </row>
    <row r="4313" spans="1:17" x14ac:dyDescent="0.25">
      <c r="A4313">
        <v>1</v>
      </c>
      <c r="B4313" t="s">
        <v>46</v>
      </c>
      <c r="C4313" t="s">
        <v>38</v>
      </c>
      <c r="D4313" t="s">
        <v>59</v>
      </c>
      <c r="E4313" t="s">
        <v>28</v>
      </c>
      <c r="F4313" t="s">
        <v>26</v>
      </c>
      <c r="H4313" t="s">
        <v>27</v>
      </c>
      <c r="I4313">
        <v>1</v>
      </c>
      <c r="J4313">
        <v>0.5</v>
      </c>
      <c r="K4313">
        <v>2</v>
      </c>
      <c r="M4313" t="s">
        <v>21</v>
      </c>
    </row>
    <row r="4314" spans="1:17" x14ac:dyDescent="0.25">
      <c r="A4314">
        <v>1</v>
      </c>
      <c r="B4314" t="s">
        <v>46</v>
      </c>
      <c r="C4314" t="s">
        <v>38</v>
      </c>
      <c r="D4314" t="s">
        <v>59</v>
      </c>
      <c r="E4314" t="s">
        <v>18</v>
      </c>
      <c r="F4314" t="s">
        <v>31</v>
      </c>
      <c r="G4314">
        <v>24</v>
      </c>
      <c r="M4314" t="s">
        <v>21</v>
      </c>
    </row>
    <row r="4315" spans="1:17" x14ac:dyDescent="0.25">
      <c r="A4315">
        <v>1</v>
      </c>
      <c r="B4315" t="s">
        <v>46</v>
      </c>
      <c r="C4315" t="s">
        <v>38</v>
      </c>
      <c r="D4315" t="s">
        <v>55</v>
      </c>
      <c r="E4315" t="s">
        <v>18</v>
      </c>
      <c r="F4315" t="s">
        <v>26</v>
      </c>
      <c r="H4315" t="s">
        <v>19</v>
      </c>
      <c r="J4315">
        <v>12</v>
      </c>
      <c r="K4315">
        <v>14</v>
      </c>
      <c r="M4315" t="s">
        <v>21</v>
      </c>
    </row>
    <row r="4316" spans="1:17" x14ac:dyDescent="0.25">
      <c r="A4316">
        <v>1</v>
      </c>
      <c r="B4316" t="s">
        <v>46</v>
      </c>
      <c r="C4316" t="s">
        <v>38</v>
      </c>
      <c r="D4316" t="s">
        <v>55</v>
      </c>
      <c r="E4316" t="s">
        <v>20</v>
      </c>
      <c r="F4316" t="s">
        <v>74</v>
      </c>
      <c r="J4316">
        <v>0.25</v>
      </c>
      <c r="K4316">
        <v>0.33</v>
      </c>
      <c r="M4316" t="s">
        <v>75</v>
      </c>
      <c r="N4316" t="s">
        <v>21</v>
      </c>
      <c r="O4316" t="s">
        <v>62</v>
      </c>
      <c r="Q4316" t="str">
        <f>VLOOKUP(A4316&amp;C4316&amp;D4316,Sheet2!$A$1:$AX$1496,11,FALSE)</f>
        <v>LocationType.Retail: 0.15;LocationType.Supermarket: 0.15;LocationType.FoodBeverage: 0.075;LocationType.Mall: 0.1;LocationType.Pharmacy: 0;LocationType.Accommodation: 0.525;</v>
      </c>
    </row>
    <row r="4317" spans="1:17" x14ac:dyDescent="0.25">
      <c r="A4317">
        <v>1</v>
      </c>
      <c r="B4317" t="s">
        <v>46</v>
      </c>
      <c r="C4317" t="s">
        <v>38</v>
      </c>
      <c r="D4317" t="s">
        <v>55</v>
      </c>
      <c r="E4317" t="s">
        <v>25</v>
      </c>
      <c r="F4317" t="s">
        <v>26</v>
      </c>
      <c r="H4317" t="s">
        <v>27</v>
      </c>
      <c r="I4317">
        <v>0.75</v>
      </c>
      <c r="J4317">
        <v>0.5</v>
      </c>
      <c r="K4317">
        <v>1</v>
      </c>
      <c r="M4317" t="s">
        <v>24</v>
      </c>
    </row>
    <row r="4318" spans="1:17" x14ac:dyDescent="0.25">
      <c r="A4318">
        <v>1</v>
      </c>
      <c r="B4318" t="s">
        <v>46</v>
      </c>
      <c r="C4318" t="s">
        <v>38</v>
      </c>
      <c r="D4318" t="s">
        <v>55</v>
      </c>
      <c r="E4318" t="s">
        <v>20</v>
      </c>
      <c r="F4318" t="s">
        <v>74</v>
      </c>
      <c r="J4318">
        <v>0.25</v>
      </c>
      <c r="K4318">
        <v>0.33</v>
      </c>
      <c r="M4318" t="s">
        <v>75</v>
      </c>
      <c r="N4318" t="s">
        <v>24</v>
      </c>
      <c r="O4318" t="s">
        <v>21</v>
      </c>
      <c r="P4318">
        <v>1000</v>
      </c>
    </row>
    <row r="4319" spans="1:17" x14ac:dyDescent="0.25">
      <c r="A4319">
        <v>1</v>
      </c>
      <c r="B4319" t="s">
        <v>46</v>
      </c>
      <c r="C4319" t="s">
        <v>38</v>
      </c>
      <c r="D4319" t="s">
        <v>55</v>
      </c>
      <c r="E4319" t="s">
        <v>18</v>
      </c>
      <c r="F4319" t="s">
        <v>26</v>
      </c>
      <c r="H4319" t="s">
        <v>19</v>
      </c>
      <c r="J4319">
        <v>1</v>
      </c>
      <c r="K4319">
        <v>2</v>
      </c>
      <c r="M4319" t="s">
        <v>21</v>
      </c>
    </row>
    <row r="4320" spans="1:17" x14ac:dyDescent="0.25">
      <c r="A4320">
        <v>1</v>
      </c>
      <c r="B4320" t="s">
        <v>46</v>
      </c>
      <c r="C4320" t="s">
        <v>38</v>
      </c>
      <c r="D4320" t="s">
        <v>55</v>
      </c>
      <c r="E4320" t="s">
        <v>20</v>
      </c>
      <c r="F4320" t="s">
        <v>74</v>
      </c>
      <c r="J4320">
        <v>0.25</v>
      </c>
      <c r="K4320">
        <v>0.33</v>
      </c>
      <c r="M4320" t="s">
        <v>75</v>
      </c>
      <c r="N4320" t="s">
        <v>21</v>
      </c>
      <c r="O4320" t="s">
        <v>29</v>
      </c>
      <c r="P4320">
        <v>2500</v>
      </c>
      <c r="Q4320" t="str">
        <f>VLOOKUP(A4320&amp;C4320&amp;D4320,Sheet2!$A$1:$AX$1496,23,FALSE)</f>
        <v>LocationType.BarRestaurant:0;LocationType.Park:0.1;LocationType.Recreation:0;LocationType.Accommodation:0.9;</v>
      </c>
    </row>
    <row r="4321" spans="1:17" x14ac:dyDescent="0.25">
      <c r="A4321">
        <v>1</v>
      </c>
      <c r="B4321" t="s">
        <v>46</v>
      </c>
      <c r="C4321" t="s">
        <v>38</v>
      </c>
      <c r="D4321" t="s">
        <v>55</v>
      </c>
      <c r="E4321" t="s">
        <v>30</v>
      </c>
      <c r="F4321" t="s">
        <v>26</v>
      </c>
      <c r="H4321" t="s">
        <v>27</v>
      </c>
      <c r="I4321">
        <v>1.5</v>
      </c>
      <c r="J4321">
        <v>1</v>
      </c>
      <c r="K4321">
        <v>2</v>
      </c>
      <c r="M4321" t="s">
        <v>24</v>
      </c>
    </row>
    <row r="4322" spans="1:17" x14ac:dyDescent="0.25">
      <c r="A4322">
        <v>1</v>
      </c>
      <c r="B4322" t="s">
        <v>46</v>
      </c>
      <c r="C4322" t="s">
        <v>38</v>
      </c>
      <c r="D4322" t="s">
        <v>55</v>
      </c>
      <c r="E4322" t="s">
        <v>20</v>
      </c>
      <c r="F4322" t="s">
        <v>74</v>
      </c>
      <c r="J4322">
        <v>0.25</v>
      </c>
      <c r="K4322">
        <v>0.33</v>
      </c>
      <c r="M4322" t="s">
        <v>75</v>
      </c>
      <c r="N4322" t="s">
        <v>24</v>
      </c>
      <c r="O4322" t="s">
        <v>21</v>
      </c>
    </row>
    <row r="4323" spans="1:17" x14ac:dyDescent="0.25">
      <c r="A4323">
        <v>1</v>
      </c>
      <c r="B4323" t="s">
        <v>46</v>
      </c>
      <c r="C4323" t="s">
        <v>38</v>
      </c>
      <c r="D4323" t="s">
        <v>55</v>
      </c>
      <c r="E4323" t="s">
        <v>18</v>
      </c>
      <c r="F4323" t="s">
        <v>31</v>
      </c>
      <c r="G4323">
        <v>24</v>
      </c>
      <c r="M4323" t="s">
        <v>21</v>
      </c>
    </row>
    <row r="4324" spans="1:17" x14ac:dyDescent="0.25">
      <c r="A4324">
        <v>1</v>
      </c>
      <c r="B4324" t="s">
        <v>46</v>
      </c>
      <c r="C4324" t="s">
        <v>37</v>
      </c>
      <c r="D4324" t="s">
        <v>55</v>
      </c>
      <c r="E4324" t="s">
        <v>18</v>
      </c>
      <c r="F4324" t="s">
        <v>26</v>
      </c>
      <c r="H4324" t="s">
        <v>27</v>
      </c>
      <c r="I4324">
        <v>7.5</v>
      </c>
      <c r="J4324">
        <v>6</v>
      </c>
      <c r="K4324">
        <v>8</v>
      </c>
      <c r="M4324" t="s">
        <v>21</v>
      </c>
    </row>
    <row r="4325" spans="1:17" x14ac:dyDescent="0.25">
      <c r="A4325">
        <v>1</v>
      </c>
      <c r="B4325" t="s">
        <v>46</v>
      </c>
      <c r="C4325" t="s">
        <v>37</v>
      </c>
      <c r="D4325" t="s">
        <v>55</v>
      </c>
      <c r="E4325" t="s">
        <v>18</v>
      </c>
      <c r="F4325" t="s">
        <v>26</v>
      </c>
      <c r="H4325" t="s">
        <v>19</v>
      </c>
      <c r="J4325">
        <v>6</v>
      </c>
      <c r="K4325">
        <v>7.5</v>
      </c>
      <c r="M4325" t="s">
        <v>24</v>
      </c>
    </row>
    <row r="4326" spans="1:17" x14ac:dyDescent="0.25">
      <c r="A4326">
        <v>1</v>
      </c>
      <c r="B4326" t="s">
        <v>46</v>
      </c>
      <c r="C4326" t="s">
        <v>37</v>
      </c>
      <c r="D4326" t="s">
        <v>55</v>
      </c>
      <c r="E4326" t="s">
        <v>28</v>
      </c>
      <c r="F4326" t="s">
        <v>26</v>
      </c>
      <c r="H4326" t="s">
        <v>27</v>
      </c>
      <c r="I4326">
        <v>1.5</v>
      </c>
      <c r="J4326">
        <v>1</v>
      </c>
      <c r="K4326">
        <v>2</v>
      </c>
      <c r="M4326" t="s">
        <v>21</v>
      </c>
    </row>
    <row r="4327" spans="1:17" x14ac:dyDescent="0.25">
      <c r="A4327">
        <v>1</v>
      </c>
      <c r="B4327" t="s">
        <v>46</v>
      </c>
      <c r="C4327" t="s">
        <v>37</v>
      </c>
      <c r="D4327" t="s">
        <v>55</v>
      </c>
      <c r="E4327" t="s">
        <v>20</v>
      </c>
      <c r="F4327" t="s">
        <v>74</v>
      </c>
      <c r="J4327">
        <v>0.25</v>
      </c>
      <c r="K4327">
        <v>0.33</v>
      </c>
      <c r="M4327" t="s">
        <v>75</v>
      </c>
      <c r="N4327" t="s">
        <v>24</v>
      </c>
      <c r="O4327" t="s">
        <v>29</v>
      </c>
      <c r="P4327">
        <v>2500</v>
      </c>
      <c r="Q4327" t="str">
        <f>VLOOKUP(A4327&amp;C4327&amp;D4327,Sheet2!$A$1:$AX$1496,23,FALSE)</f>
        <v>LocationType.BarRestaurant:0;LocationType.Park:0.1;LocationType.Recreation:0;LocationType.Accommodation:0.9;</v>
      </c>
    </row>
    <row r="4328" spans="1:17" x14ac:dyDescent="0.25">
      <c r="A4328">
        <v>1</v>
      </c>
      <c r="B4328" t="s">
        <v>46</v>
      </c>
      <c r="C4328" t="s">
        <v>37</v>
      </c>
      <c r="D4328" t="s">
        <v>55</v>
      </c>
      <c r="E4328" t="s">
        <v>30</v>
      </c>
      <c r="F4328" t="s">
        <v>26</v>
      </c>
      <c r="H4328" t="s">
        <v>27</v>
      </c>
      <c r="I4328">
        <v>3</v>
      </c>
      <c r="J4328">
        <v>2</v>
      </c>
      <c r="K4328">
        <v>5</v>
      </c>
      <c r="M4328" t="s">
        <v>24</v>
      </c>
    </row>
    <row r="4329" spans="1:17" x14ac:dyDescent="0.25">
      <c r="A4329">
        <v>1</v>
      </c>
      <c r="B4329" t="s">
        <v>46</v>
      </c>
      <c r="C4329" t="s">
        <v>37</v>
      </c>
      <c r="D4329" t="s">
        <v>55</v>
      </c>
      <c r="E4329" t="s">
        <v>20</v>
      </c>
      <c r="F4329" t="s">
        <v>74</v>
      </c>
      <c r="J4329">
        <v>0.25</v>
      </c>
      <c r="K4329">
        <v>0.33</v>
      </c>
      <c r="M4329" t="s">
        <v>75</v>
      </c>
      <c r="N4329" t="s">
        <v>24</v>
      </c>
      <c r="O4329" t="s">
        <v>21</v>
      </c>
      <c r="P4329">
        <v>1000</v>
      </c>
    </row>
    <row r="4330" spans="1:17" x14ac:dyDescent="0.25">
      <c r="A4330">
        <v>1</v>
      </c>
      <c r="B4330" t="s">
        <v>46</v>
      </c>
      <c r="C4330" t="s">
        <v>37</v>
      </c>
      <c r="D4330" t="s">
        <v>55</v>
      </c>
      <c r="E4330" t="s">
        <v>18</v>
      </c>
      <c r="F4330" t="s">
        <v>31</v>
      </c>
      <c r="G4330">
        <v>24</v>
      </c>
      <c r="M4330" t="s">
        <v>21</v>
      </c>
    </row>
    <row r="4331" spans="1:17" x14ac:dyDescent="0.25">
      <c r="A4331">
        <v>1</v>
      </c>
      <c r="B4331" t="s">
        <v>46</v>
      </c>
      <c r="C4331" t="s">
        <v>38</v>
      </c>
      <c r="D4331" t="s">
        <v>53</v>
      </c>
      <c r="E4331" t="s">
        <v>18</v>
      </c>
      <c r="F4331" t="s">
        <v>26</v>
      </c>
      <c r="H4331" t="s">
        <v>19</v>
      </c>
      <c r="J4331">
        <v>8</v>
      </c>
      <c r="K4331">
        <v>11</v>
      </c>
      <c r="M4331" t="s">
        <v>21</v>
      </c>
    </row>
    <row r="4332" spans="1:17" x14ac:dyDescent="0.25">
      <c r="A4332">
        <v>1</v>
      </c>
      <c r="B4332" t="s">
        <v>46</v>
      </c>
      <c r="C4332" t="s">
        <v>38</v>
      </c>
      <c r="D4332" t="s">
        <v>53</v>
      </c>
      <c r="E4332" t="s">
        <v>20</v>
      </c>
      <c r="F4332" t="s">
        <v>74</v>
      </c>
      <c r="J4332">
        <v>0.25</v>
      </c>
      <c r="K4332">
        <v>0.33</v>
      </c>
      <c r="M4332" t="s">
        <v>75</v>
      </c>
      <c r="N4332" t="s">
        <v>21</v>
      </c>
      <c r="O4332" t="s">
        <v>62</v>
      </c>
      <c r="Q4332" t="str">
        <f>VLOOKUP(A4332&amp;C4332&amp;D4332,Sheet2!$A$1:$AX$1496,11,FALSE)</f>
        <v>LocationType.Retail: 0.075;LocationType.Supermarket: 0.2;LocationType.FoodBeverage: 0.05;LocationType.Mall: 0.125;LocationType.Pharmacy: 0;LocationType.Accommodation: 0.55;</v>
      </c>
    </row>
    <row r="4333" spans="1:17" x14ac:dyDescent="0.25">
      <c r="A4333">
        <v>1</v>
      </c>
      <c r="B4333" t="s">
        <v>46</v>
      </c>
      <c r="C4333" t="s">
        <v>38</v>
      </c>
      <c r="D4333" t="s">
        <v>53</v>
      </c>
      <c r="E4333" t="s">
        <v>25</v>
      </c>
      <c r="F4333" t="s">
        <v>26</v>
      </c>
      <c r="H4333" t="s">
        <v>27</v>
      </c>
      <c r="I4333">
        <v>0.75</v>
      </c>
      <c r="J4333">
        <v>0.5</v>
      </c>
      <c r="K4333">
        <v>1</v>
      </c>
      <c r="M4333" t="s">
        <v>24</v>
      </c>
    </row>
    <row r="4334" spans="1:17" x14ac:dyDescent="0.25">
      <c r="A4334">
        <v>1</v>
      </c>
      <c r="B4334" t="s">
        <v>46</v>
      </c>
      <c r="C4334" t="s">
        <v>38</v>
      </c>
      <c r="D4334" t="s">
        <v>53</v>
      </c>
      <c r="E4334" t="s">
        <v>20</v>
      </c>
      <c r="F4334" t="s">
        <v>74</v>
      </c>
      <c r="J4334">
        <v>0.25</v>
      </c>
      <c r="K4334">
        <v>0.33</v>
      </c>
      <c r="M4334" t="s">
        <v>75</v>
      </c>
      <c r="N4334" t="s">
        <v>24</v>
      </c>
      <c r="O4334" t="s">
        <v>21</v>
      </c>
    </row>
    <row r="4335" spans="1:17" x14ac:dyDescent="0.25">
      <c r="A4335">
        <v>1</v>
      </c>
      <c r="B4335" t="s">
        <v>46</v>
      </c>
      <c r="C4335" t="s">
        <v>38</v>
      </c>
      <c r="D4335" t="s">
        <v>53</v>
      </c>
      <c r="E4335" t="s">
        <v>28</v>
      </c>
      <c r="F4335" t="s">
        <v>26</v>
      </c>
      <c r="H4335" t="s">
        <v>27</v>
      </c>
      <c r="I4335">
        <v>1</v>
      </c>
      <c r="J4335">
        <v>0.5</v>
      </c>
      <c r="K4335">
        <v>2</v>
      </c>
      <c r="M4335" t="s">
        <v>21</v>
      </c>
    </row>
    <row r="4336" spans="1:17" x14ac:dyDescent="0.25">
      <c r="A4336">
        <v>1</v>
      </c>
      <c r="B4336" t="s">
        <v>46</v>
      </c>
      <c r="C4336" t="s">
        <v>38</v>
      </c>
      <c r="D4336" t="s">
        <v>53</v>
      </c>
      <c r="E4336" t="s">
        <v>18</v>
      </c>
      <c r="F4336" t="s">
        <v>31</v>
      </c>
      <c r="G4336">
        <v>24</v>
      </c>
      <c r="M4336" t="s">
        <v>21</v>
      </c>
    </row>
    <row r="4337" spans="1:17" x14ac:dyDescent="0.25">
      <c r="A4337">
        <v>1</v>
      </c>
      <c r="B4337" t="s">
        <v>46</v>
      </c>
      <c r="C4337" t="s">
        <v>37</v>
      </c>
      <c r="D4337" t="s">
        <v>53</v>
      </c>
      <c r="E4337" t="s">
        <v>18</v>
      </c>
      <c r="F4337" t="s">
        <v>26</v>
      </c>
      <c r="H4337" t="s">
        <v>27</v>
      </c>
      <c r="I4337">
        <v>6.5</v>
      </c>
      <c r="J4337">
        <v>6</v>
      </c>
      <c r="K4337">
        <v>7</v>
      </c>
      <c r="M4337" t="s">
        <v>21</v>
      </c>
    </row>
    <row r="4338" spans="1:17" x14ac:dyDescent="0.25">
      <c r="A4338">
        <v>1</v>
      </c>
      <c r="B4338" t="s">
        <v>46</v>
      </c>
      <c r="C4338" t="s">
        <v>37</v>
      </c>
      <c r="D4338" t="s">
        <v>53</v>
      </c>
      <c r="E4338" t="s">
        <v>18</v>
      </c>
      <c r="F4338" t="s">
        <v>26</v>
      </c>
      <c r="H4338" t="s">
        <v>19</v>
      </c>
      <c r="J4338">
        <v>3</v>
      </c>
      <c r="K4338">
        <v>3.5</v>
      </c>
      <c r="M4338" t="s">
        <v>32</v>
      </c>
    </row>
    <row r="4339" spans="1:17" x14ac:dyDescent="0.25">
      <c r="A4339">
        <v>1</v>
      </c>
      <c r="B4339" t="s">
        <v>46</v>
      </c>
      <c r="C4339" t="s">
        <v>37</v>
      </c>
      <c r="D4339" t="s">
        <v>53</v>
      </c>
      <c r="E4339" t="s">
        <v>18</v>
      </c>
      <c r="F4339" t="s">
        <v>26</v>
      </c>
      <c r="H4339" t="s">
        <v>27</v>
      </c>
      <c r="I4339">
        <v>2.5</v>
      </c>
      <c r="J4339">
        <v>2</v>
      </c>
      <c r="K4339">
        <v>3</v>
      </c>
      <c r="M4339" t="s">
        <v>32</v>
      </c>
    </row>
    <row r="4340" spans="1:17" x14ac:dyDescent="0.25">
      <c r="A4340">
        <v>1</v>
      </c>
      <c r="B4340" t="s">
        <v>46</v>
      </c>
      <c r="C4340" t="s">
        <v>37</v>
      </c>
      <c r="D4340" t="s">
        <v>53</v>
      </c>
      <c r="E4340" t="s">
        <v>28</v>
      </c>
      <c r="F4340" t="s">
        <v>26</v>
      </c>
      <c r="H4340" t="s">
        <v>27</v>
      </c>
      <c r="I4340">
        <v>0.5</v>
      </c>
      <c r="J4340">
        <v>0.33</v>
      </c>
      <c r="K4340">
        <v>0.75</v>
      </c>
      <c r="M4340" t="s">
        <v>21</v>
      </c>
    </row>
    <row r="4341" spans="1:17" x14ac:dyDescent="0.25">
      <c r="A4341">
        <v>1</v>
      </c>
      <c r="B4341" t="s">
        <v>46</v>
      </c>
      <c r="C4341" t="s">
        <v>37</v>
      </c>
      <c r="D4341" t="s">
        <v>53</v>
      </c>
      <c r="E4341" t="s">
        <v>20</v>
      </c>
      <c r="F4341" t="s">
        <v>74</v>
      </c>
      <c r="J4341">
        <v>0.25</v>
      </c>
      <c r="K4341">
        <v>0.33</v>
      </c>
      <c r="M4341" t="s">
        <v>75</v>
      </c>
      <c r="N4341" t="s">
        <v>24</v>
      </c>
      <c r="O4341" t="s">
        <v>29</v>
      </c>
      <c r="P4341">
        <v>2500</v>
      </c>
      <c r="Q4341" t="str">
        <f>VLOOKUP(A4341&amp;C4341&amp;D4341,Sheet2!$A$1:$AX$1496,23,FALSE)</f>
        <v>LocationType.BarRestaurant:0;LocationType.Park:0.1;LocationType.Recreation:0;LocationType.Accommodation:0.9;</v>
      </c>
    </row>
    <row r="4342" spans="1:17" x14ac:dyDescent="0.25">
      <c r="A4342">
        <v>1</v>
      </c>
      <c r="B4342" t="s">
        <v>46</v>
      </c>
      <c r="C4342" t="s">
        <v>37</v>
      </c>
      <c r="D4342" t="s">
        <v>53</v>
      </c>
      <c r="E4342" t="s">
        <v>30</v>
      </c>
      <c r="F4342" t="s">
        <v>26</v>
      </c>
      <c r="H4342" t="s">
        <v>27</v>
      </c>
      <c r="I4342">
        <v>3.5</v>
      </c>
      <c r="J4342">
        <v>3</v>
      </c>
      <c r="K4342">
        <v>5</v>
      </c>
      <c r="M4342" t="s">
        <v>24</v>
      </c>
    </row>
    <row r="4343" spans="1:17" x14ac:dyDescent="0.25">
      <c r="A4343">
        <v>1</v>
      </c>
      <c r="B4343" t="s">
        <v>46</v>
      </c>
      <c r="C4343" t="s">
        <v>37</v>
      </c>
      <c r="D4343" t="s">
        <v>53</v>
      </c>
      <c r="E4343" t="s">
        <v>20</v>
      </c>
      <c r="F4343" t="s">
        <v>74</v>
      </c>
      <c r="J4343">
        <v>0.25</v>
      </c>
      <c r="K4343">
        <v>0.33</v>
      </c>
      <c r="M4343" t="s">
        <v>75</v>
      </c>
      <c r="N4343" t="s">
        <v>24</v>
      </c>
      <c r="O4343" t="s">
        <v>21</v>
      </c>
    </row>
    <row r="4344" spans="1:17" x14ac:dyDescent="0.25">
      <c r="A4344">
        <v>1</v>
      </c>
      <c r="B4344" t="s">
        <v>46</v>
      </c>
      <c r="C4344" t="s">
        <v>37</v>
      </c>
      <c r="D4344" t="s">
        <v>53</v>
      </c>
      <c r="E4344" t="s">
        <v>18</v>
      </c>
      <c r="F4344" t="s">
        <v>31</v>
      </c>
      <c r="G4344">
        <v>24</v>
      </c>
      <c r="M4344" t="s">
        <v>21</v>
      </c>
    </row>
    <row r="4345" spans="1:17" x14ac:dyDescent="0.25">
      <c r="A4345">
        <v>1</v>
      </c>
      <c r="B4345" t="s">
        <v>46</v>
      </c>
      <c r="C4345" t="s">
        <v>38</v>
      </c>
      <c r="D4345" t="s">
        <v>56</v>
      </c>
      <c r="E4345" t="s">
        <v>18</v>
      </c>
      <c r="F4345" t="s">
        <v>26</v>
      </c>
      <c r="H4345" t="s">
        <v>19</v>
      </c>
      <c r="J4345">
        <v>8</v>
      </c>
      <c r="K4345">
        <v>14</v>
      </c>
      <c r="M4345" t="s">
        <v>21</v>
      </c>
    </row>
    <row r="4346" spans="1:17" x14ac:dyDescent="0.25">
      <c r="A4346">
        <v>1</v>
      </c>
      <c r="B4346" t="s">
        <v>46</v>
      </c>
      <c r="C4346" t="s">
        <v>38</v>
      </c>
      <c r="D4346" t="s">
        <v>56</v>
      </c>
      <c r="E4346" t="s">
        <v>28</v>
      </c>
      <c r="F4346" t="s">
        <v>26</v>
      </c>
      <c r="H4346" t="s">
        <v>27</v>
      </c>
      <c r="I4346">
        <v>1</v>
      </c>
      <c r="J4346">
        <v>0.5</v>
      </c>
      <c r="K4346">
        <v>2</v>
      </c>
      <c r="M4346" t="s">
        <v>21</v>
      </c>
    </row>
    <row r="4347" spans="1:17" x14ac:dyDescent="0.25">
      <c r="A4347">
        <v>1</v>
      </c>
      <c r="B4347" t="s">
        <v>46</v>
      </c>
      <c r="C4347" t="s">
        <v>38</v>
      </c>
      <c r="D4347" t="s">
        <v>56</v>
      </c>
      <c r="E4347" t="s">
        <v>18</v>
      </c>
      <c r="F4347" t="s">
        <v>31</v>
      </c>
      <c r="G4347">
        <v>24</v>
      </c>
      <c r="M4347" t="s">
        <v>21</v>
      </c>
    </row>
    <row r="4348" spans="1:17" x14ac:dyDescent="0.25">
      <c r="A4348">
        <v>1</v>
      </c>
      <c r="B4348" t="s">
        <v>46</v>
      </c>
      <c r="C4348" t="s">
        <v>37</v>
      </c>
      <c r="D4348" t="s">
        <v>56</v>
      </c>
      <c r="E4348" t="s">
        <v>18</v>
      </c>
      <c r="F4348" t="s">
        <v>26</v>
      </c>
      <c r="H4348" t="s">
        <v>27</v>
      </c>
      <c r="I4348">
        <v>7.5</v>
      </c>
      <c r="J4348">
        <v>6</v>
      </c>
      <c r="K4348">
        <v>8</v>
      </c>
      <c r="M4348" t="s">
        <v>21</v>
      </c>
    </row>
    <row r="4349" spans="1:17" x14ac:dyDescent="0.25">
      <c r="A4349">
        <v>1</v>
      </c>
      <c r="B4349" t="s">
        <v>46</v>
      </c>
      <c r="C4349" t="s">
        <v>37</v>
      </c>
      <c r="D4349" t="s">
        <v>56</v>
      </c>
      <c r="E4349" t="s">
        <v>18</v>
      </c>
      <c r="F4349" t="s">
        <v>26</v>
      </c>
      <c r="H4349" t="s">
        <v>19</v>
      </c>
      <c r="J4349">
        <v>6</v>
      </c>
      <c r="K4349">
        <v>8</v>
      </c>
      <c r="M4349" t="s">
        <v>24</v>
      </c>
    </row>
    <row r="4350" spans="1:17" x14ac:dyDescent="0.25">
      <c r="A4350">
        <v>1</v>
      </c>
      <c r="B4350" t="s">
        <v>46</v>
      </c>
      <c r="C4350" t="s">
        <v>37</v>
      </c>
      <c r="D4350" t="s">
        <v>56</v>
      </c>
      <c r="E4350" t="s">
        <v>30</v>
      </c>
      <c r="F4350" t="s">
        <v>26</v>
      </c>
      <c r="H4350" t="s">
        <v>19</v>
      </c>
      <c r="J4350">
        <v>4</v>
      </c>
      <c r="K4350">
        <v>5.5</v>
      </c>
      <c r="M4350" t="s">
        <v>24</v>
      </c>
    </row>
    <row r="4351" spans="1:17" x14ac:dyDescent="0.25">
      <c r="A4351">
        <v>1</v>
      </c>
      <c r="B4351" t="s">
        <v>46</v>
      </c>
      <c r="C4351" t="s">
        <v>37</v>
      </c>
      <c r="D4351" t="s">
        <v>56</v>
      </c>
      <c r="E4351" t="s">
        <v>20</v>
      </c>
      <c r="F4351" t="s">
        <v>74</v>
      </c>
      <c r="J4351">
        <v>0.25</v>
      </c>
      <c r="K4351">
        <v>0.33</v>
      </c>
      <c r="M4351" t="s">
        <v>75</v>
      </c>
      <c r="N4351" t="s">
        <v>24</v>
      </c>
      <c r="O4351" t="s">
        <v>21</v>
      </c>
      <c r="P4351">
        <v>1000</v>
      </c>
    </row>
    <row r="4352" spans="1:17" x14ac:dyDescent="0.25">
      <c r="A4352">
        <v>1</v>
      </c>
      <c r="B4352" t="s">
        <v>46</v>
      </c>
      <c r="C4352" t="s">
        <v>37</v>
      </c>
      <c r="D4352" t="s">
        <v>56</v>
      </c>
      <c r="E4352" t="s">
        <v>28</v>
      </c>
      <c r="F4352" t="s">
        <v>26</v>
      </c>
      <c r="H4352" t="s">
        <v>27</v>
      </c>
      <c r="I4352">
        <v>0.75</v>
      </c>
      <c r="J4352">
        <v>0.5</v>
      </c>
      <c r="K4352">
        <v>1</v>
      </c>
      <c r="M4352" t="s">
        <v>21</v>
      </c>
    </row>
    <row r="4353" spans="1:17" x14ac:dyDescent="0.25">
      <c r="A4353">
        <v>1</v>
      </c>
      <c r="B4353" t="s">
        <v>46</v>
      </c>
      <c r="C4353" t="s">
        <v>37</v>
      </c>
      <c r="D4353" t="s">
        <v>56</v>
      </c>
      <c r="E4353" t="s">
        <v>20</v>
      </c>
      <c r="F4353" t="s">
        <v>74</v>
      </c>
      <c r="J4353">
        <v>0.25</v>
      </c>
      <c r="K4353">
        <v>0.33</v>
      </c>
      <c r="M4353" t="s">
        <v>75</v>
      </c>
      <c r="N4353" t="s">
        <v>24</v>
      </c>
      <c r="O4353" t="s">
        <v>21</v>
      </c>
    </row>
    <row r="4354" spans="1:17" x14ac:dyDescent="0.25">
      <c r="A4354">
        <v>1</v>
      </c>
      <c r="B4354" t="s">
        <v>46</v>
      </c>
      <c r="C4354" t="s">
        <v>37</v>
      </c>
      <c r="D4354" t="s">
        <v>56</v>
      </c>
      <c r="E4354" t="s">
        <v>18</v>
      </c>
      <c r="F4354" t="s">
        <v>31</v>
      </c>
      <c r="G4354">
        <v>24</v>
      </c>
      <c r="M4354" t="s">
        <v>21</v>
      </c>
    </row>
    <row r="4355" spans="1:17" x14ac:dyDescent="0.25">
      <c r="A4355">
        <v>1</v>
      </c>
      <c r="B4355" t="s">
        <v>46</v>
      </c>
      <c r="C4355" t="s">
        <v>37</v>
      </c>
      <c r="D4355" t="s">
        <v>52</v>
      </c>
      <c r="E4355" t="s">
        <v>18</v>
      </c>
      <c r="F4355" t="s">
        <v>26</v>
      </c>
      <c r="H4355" t="s">
        <v>19</v>
      </c>
      <c r="J4355">
        <v>8</v>
      </c>
      <c r="K4355">
        <v>9</v>
      </c>
      <c r="M4355" t="s">
        <v>21</v>
      </c>
    </row>
    <row r="4356" spans="1:17" x14ac:dyDescent="0.25">
      <c r="A4356">
        <v>1</v>
      </c>
      <c r="B4356" t="s">
        <v>46</v>
      </c>
      <c r="C4356" t="s">
        <v>37</v>
      </c>
      <c r="D4356" t="s">
        <v>52</v>
      </c>
      <c r="E4356" t="s">
        <v>28</v>
      </c>
      <c r="F4356" t="s">
        <v>26</v>
      </c>
      <c r="H4356" t="s">
        <v>27</v>
      </c>
      <c r="I4356">
        <v>1</v>
      </c>
      <c r="J4356">
        <v>0.5</v>
      </c>
      <c r="K4356">
        <v>2</v>
      </c>
      <c r="M4356" t="s">
        <v>21</v>
      </c>
    </row>
    <row r="4357" spans="1:17" x14ac:dyDescent="0.25">
      <c r="A4357">
        <v>1</v>
      </c>
      <c r="B4357" t="s">
        <v>46</v>
      </c>
      <c r="C4357" t="s">
        <v>37</v>
      </c>
      <c r="D4357" t="s">
        <v>52</v>
      </c>
      <c r="E4357" t="s">
        <v>20</v>
      </c>
      <c r="F4357" t="s">
        <v>74</v>
      </c>
      <c r="J4357">
        <v>0.25</v>
      </c>
      <c r="K4357">
        <v>0.33</v>
      </c>
      <c r="M4357" t="s">
        <v>75</v>
      </c>
      <c r="N4357" t="s">
        <v>24</v>
      </c>
      <c r="O4357" t="s">
        <v>29</v>
      </c>
      <c r="P4357">
        <v>2500</v>
      </c>
      <c r="Q4357" t="str">
        <f>VLOOKUP(A4357&amp;C4357&amp;D4357,Sheet2!$A$1:$AX$1496,23,FALSE)</f>
        <v>LocationType.BarRestaurant:0;LocationType.Park:0.1;LocationType.Recreation:0;LocationType.Accommodation:0.9;</v>
      </c>
    </row>
    <row r="4358" spans="1:17" x14ac:dyDescent="0.25">
      <c r="A4358">
        <v>1</v>
      </c>
      <c r="B4358" t="s">
        <v>46</v>
      </c>
      <c r="C4358" t="s">
        <v>37</v>
      </c>
      <c r="D4358" t="s">
        <v>52</v>
      </c>
      <c r="E4358" t="s">
        <v>30</v>
      </c>
      <c r="F4358" t="s">
        <v>26</v>
      </c>
      <c r="H4358" t="s">
        <v>27</v>
      </c>
      <c r="I4358">
        <v>3.5</v>
      </c>
      <c r="J4358">
        <v>3</v>
      </c>
      <c r="K4358">
        <v>5</v>
      </c>
      <c r="M4358" t="s">
        <v>24</v>
      </c>
    </row>
    <row r="4359" spans="1:17" x14ac:dyDescent="0.25">
      <c r="A4359">
        <v>1</v>
      </c>
      <c r="B4359" t="s">
        <v>46</v>
      </c>
      <c r="C4359" t="s">
        <v>37</v>
      </c>
      <c r="D4359" t="s">
        <v>52</v>
      </c>
      <c r="E4359" t="s">
        <v>20</v>
      </c>
      <c r="F4359" t="s">
        <v>74</v>
      </c>
      <c r="J4359">
        <v>0.25</v>
      </c>
      <c r="K4359">
        <v>0.33</v>
      </c>
      <c r="M4359" t="s">
        <v>75</v>
      </c>
      <c r="N4359" t="s">
        <v>24</v>
      </c>
      <c r="O4359" t="s">
        <v>21</v>
      </c>
    </row>
    <row r="4360" spans="1:17" x14ac:dyDescent="0.25">
      <c r="A4360">
        <v>1</v>
      </c>
      <c r="B4360" t="s">
        <v>46</v>
      </c>
      <c r="C4360" t="s">
        <v>37</v>
      </c>
      <c r="D4360" t="s">
        <v>52</v>
      </c>
      <c r="E4360" t="s">
        <v>18</v>
      </c>
      <c r="F4360" t="s">
        <v>31</v>
      </c>
      <c r="G4360">
        <v>24</v>
      </c>
      <c r="M4360" t="s">
        <v>21</v>
      </c>
    </row>
    <row r="4361" spans="1:17" x14ac:dyDescent="0.25">
      <c r="A4361">
        <v>1</v>
      </c>
      <c r="B4361" t="s">
        <v>46</v>
      </c>
      <c r="C4361" t="s">
        <v>36</v>
      </c>
      <c r="D4361" t="s">
        <v>52</v>
      </c>
      <c r="E4361" t="s">
        <v>18</v>
      </c>
      <c r="F4361" t="s">
        <v>26</v>
      </c>
      <c r="H4361" t="s">
        <v>19</v>
      </c>
      <c r="J4361">
        <v>8</v>
      </c>
      <c r="K4361">
        <v>11</v>
      </c>
      <c r="M4361" t="s">
        <v>21</v>
      </c>
    </row>
    <row r="4362" spans="1:17" x14ac:dyDescent="0.25">
      <c r="A4362">
        <v>1</v>
      </c>
      <c r="B4362" t="s">
        <v>46</v>
      </c>
      <c r="C4362" t="s">
        <v>36</v>
      </c>
      <c r="D4362" t="s">
        <v>52</v>
      </c>
      <c r="E4362" t="s">
        <v>20</v>
      </c>
      <c r="F4362" t="s">
        <v>74</v>
      </c>
      <c r="J4362">
        <v>0.25</v>
      </c>
      <c r="K4362">
        <v>0.33</v>
      </c>
      <c r="M4362" t="s">
        <v>75</v>
      </c>
      <c r="N4362" t="s">
        <v>21</v>
      </c>
      <c r="O4362" t="s">
        <v>62</v>
      </c>
      <c r="Q4362" t="str">
        <f>VLOOKUP(A4362&amp;C4362&amp;D4362,Sheet2!$A$1:$AX$1496,11,FALSE)</f>
        <v>LocationType.Retail: 0.09;LocationType.Supermarket: 0.25;LocationType.FoodBeverage: 0.27;LocationType.Mall: 0.198;LocationType.Pharmacy: 0.02;LocationType.Accommodation: 0.172;</v>
      </c>
    </row>
    <row r="4363" spans="1:17" x14ac:dyDescent="0.25">
      <c r="A4363">
        <v>1</v>
      </c>
      <c r="B4363" t="s">
        <v>46</v>
      </c>
      <c r="C4363" t="s">
        <v>36</v>
      </c>
      <c r="D4363" t="s">
        <v>52</v>
      </c>
      <c r="E4363" t="s">
        <v>25</v>
      </c>
      <c r="F4363" t="s">
        <v>26</v>
      </c>
      <c r="H4363" t="s">
        <v>27</v>
      </c>
      <c r="I4363">
        <v>0.75</v>
      </c>
      <c r="J4363">
        <v>0.5</v>
      </c>
      <c r="K4363">
        <v>1</v>
      </c>
      <c r="M4363" t="s">
        <v>24</v>
      </c>
    </row>
    <row r="4364" spans="1:17" x14ac:dyDescent="0.25">
      <c r="A4364">
        <v>1</v>
      </c>
      <c r="B4364" t="s">
        <v>46</v>
      </c>
      <c r="C4364" t="s">
        <v>36</v>
      </c>
      <c r="D4364" t="s">
        <v>52</v>
      </c>
      <c r="E4364" t="s">
        <v>20</v>
      </c>
      <c r="F4364" t="s">
        <v>74</v>
      </c>
      <c r="J4364">
        <v>0.25</v>
      </c>
      <c r="K4364">
        <v>0.33</v>
      </c>
      <c r="M4364" t="s">
        <v>75</v>
      </c>
      <c r="N4364" t="s">
        <v>24</v>
      </c>
      <c r="O4364" t="s">
        <v>21</v>
      </c>
    </row>
    <row r="4365" spans="1:17" x14ac:dyDescent="0.25">
      <c r="A4365">
        <v>1</v>
      </c>
      <c r="B4365" t="s">
        <v>46</v>
      </c>
      <c r="C4365" t="s">
        <v>36</v>
      </c>
      <c r="D4365" t="s">
        <v>52</v>
      </c>
      <c r="E4365" t="s">
        <v>28</v>
      </c>
      <c r="F4365" t="s">
        <v>26</v>
      </c>
      <c r="H4365" t="s">
        <v>27</v>
      </c>
      <c r="I4365">
        <v>1</v>
      </c>
      <c r="J4365">
        <v>0.5</v>
      </c>
      <c r="K4365">
        <v>2</v>
      </c>
      <c r="M4365" t="s">
        <v>21</v>
      </c>
    </row>
    <row r="4366" spans="1:17" x14ac:dyDescent="0.25">
      <c r="A4366">
        <v>1</v>
      </c>
      <c r="B4366" t="s">
        <v>46</v>
      </c>
      <c r="C4366" t="s">
        <v>36</v>
      </c>
      <c r="D4366" t="s">
        <v>52</v>
      </c>
      <c r="E4366" t="s">
        <v>20</v>
      </c>
      <c r="F4366" t="s">
        <v>74</v>
      </c>
      <c r="J4366">
        <v>0.25</v>
      </c>
      <c r="K4366">
        <v>0.33</v>
      </c>
      <c r="M4366" t="s">
        <v>75</v>
      </c>
      <c r="N4366" t="s">
        <v>24</v>
      </c>
      <c r="O4366" t="s">
        <v>29</v>
      </c>
      <c r="P4366">
        <v>2500</v>
      </c>
      <c r="Q4366" t="str">
        <f>VLOOKUP(A4366&amp;C4366&amp;D4366,Sheet2!$A$1:$AX$1496,23,FALSE)</f>
        <v>LocationType.BarRestaurant:0;LocationType.Park:0.1;LocationType.Recreation:0;LocationType.Accommodation:0.9;</v>
      </c>
    </row>
    <row r="4367" spans="1:17" x14ac:dyDescent="0.25">
      <c r="A4367">
        <v>1</v>
      </c>
      <c r="B4367" t="s">
        <v>46</v>
      </c>
      <c r="C4367" t="s">
        <v>36</v>
      </c>
      <c r="D4367" t="s">
        <v>52</v>
      </c>
      <c r="E4367" t="s">
        <v>30</v>
      </c>
      <c r="F4367" t="s">
        <v>26</v>
      </c>
      <c r="H4367" t="s">
        <v>27</v>
      </c>
      <c r="I4367">
        <v>4</v>
      </c>
      <c r="J4367">
        <v>3</v>
      </c>
      <c r="K4367">
        <v>5</v>
      </c>
      <c r="M4367" t="s">
        <v>24</v>
      </c>
    </row>
    <row r="4368" spans="1:17" x14ac:dyDescent="0.25">
      <c r="A4368">
        <v>1</v>
      </c>
      <c r="B4368" t="s">
        <v>46</v>
      </c>
      <c r="C4368" t="s">
        <v>36</v>
      </c>
      <c r="D4368" t="s">
        <v>52</v>
      </c>
      <c r="E4368" t="s">
        <v>20</v>
      </c>
      <c r="F4368" t="s">
        <v>74</v>
      </c>
      <c r="J4368">
        <v>0.25</v>
      </c>
      <c r="K4368">
        <v>0.33</v>
      </c>
      <c r="M4368" t="s">
        <v>75</v>
      </c>
      <c r="N4368" t="s">
        <v>24</v>
      </c>
      <c r="O4368" t="s">
        <v>21</v>
      </c>
    </row>
    <row r="4369" spans="1:17" x14ac:dyDescent="0.25">
      <c r="A4369">
        <v>1</v>
      </c>
      <c r="B4369" t="s">
        <v>46</v>
      </c>
      <c r="C4369" t="s">
        <v>36</v>
      </c>
      <c r="D4369" t="s">
        <v>52</v>
      </c>
      <c r="E4369" t="s">
        <v>18</v>
      </c>
      <c r="F4369" t="s">
        <v>31</v>
      </c>
      <c r="G4369">
        <v>24</v>
      </c>
      <c r="M4369" t="s">
        <v>21</v>
      </c>
    </row>
    <row r="4370" spans="1:17" x14ac:dyDescent="0.25">
      <c r="A4370">
        <v>1</v>
      </c>
      <c r="B4370" t="s">
        <v>46</v>
      </c>
      <c r="C4370" t="s">
        <v>38</v>
      </c>
      <c r="D4370" t="s">
        <v>52</v>
      </c>
      <c r="E4370" t="s">
        <v>18</v>
      </c>
      <c r="F4370" t="s">
        <v>26</v>
      </c>
      <c r="H4370" t="s">
        <v>19</v>
      </c>
      <c r="J4370">
        <v>8</v>
      </c>
      <c r="K4370">
        <v>11</v>
      </c>
      <c r="M4370" t="s">
        <v>21</v>
      </c>
    </row>
    <row r="4371" spans="1:17" x14ac:dyDescent="0.25">
      <c r="A4371">
        <v>1</v>
      </c>
      <c r="B4371" t="s">
        <v>46</v>
      </c>
      <c r="C4371" t="s">
        <v>38</v>
      </c>
      <c r="D4371" t="s">
        <v>52</v>
      </c>
      <c r="E4371" t="s">
        <v>20</v>
      </c>
      <c r="F4371" t="s">
        <v>74</v>
      </c>
      <c r="J4371">
        <v>0.25</v>
      </c>
      <c r="K4371">
        <v>0.33</v>
      </c>
      <c r="M4371" t="s">
        <v>75</v>
      </c>
      <c r="N4371" t="s">
        <v>21</v>
      </c>
      <c r="O4371" t="s">
        <v>62</v>
      </c>
      <c r="Q4371" t="str">
        <f>VLOOKUP(A4371&amp;C4371&amp;D4371,Sheet2!$A$1:$AX$1496,11,FALSE)</f>
        <v>LocationType.Retail: 0.025;LocationType.Supermarket: 0.15;LocationType.FoodBeverage: 0.175;LocationType.Mall: 0.075;LocationType.Pharmacy: 0;LocationType.Accommodation: 0.575;</v>
      </c>
    </row>
    <row r="4372" spans="1:17" x14ac:dyDescent="0.25">
      <c r="A4372">
        <v>1</v>
      </c>
      <c r="B4372" t="s">
        <v>46</v>
      </c>
      <c r="C4372" t="s">
        <v>38</v>
      </c>
      <c r="D4372" t="s">
        <v>52</v>
      </c>
      <c r="E4372" t="s">
        <v>25</v>
      </c>
      <c r="F4372" t="s">
        <v>26</v>
      </c>
      <c r="H4372" t="s">
        <v>27</v>
      </c>
      <c r="I4372">
        <v>0.75</v>
      </c>
      <c r="J4372">
        <v>0.5</v>
      </c>
      <c r="K4372">
        <v>1</v>
      </c>
      <c r="M4372" t="s">
        <v>24</v>
      </c>
    </row>
    <row r="4373" spans="1:17" x14ac:dyDescent="0.25">
      <c r="A4373">
        <v>1</v>
      </c>
      <c r="B4373" t="s">
        <v>46</v>
      </c>
      <c r="C4373" t="s">
        <v>38</v>
      </c>
      <c r="D4373" t="s">
        <v>52</v>
      </c>
      <c r="E4373" t="s">
        <v>20</v>
      </c>
      <c r="F4373" t="s">
        <v>74</v>
      </c>
      <c r="J4373">
        <v>0.25</v>
      </c>
      <c r="K4373">
        <v>0.33</v>
      </c>
      <c r="M4373" t="s">
        <v>75</v>
      </c>
      <c r="N4373" t="s">
        <v>24</v>
      </c>
      <c r="O4373" t="s">
        <v>21</v>
      </c>
    </row>
    <row r="4374" spans="1:17" x14ac:dyDescent="0.25">
      <c r="A4374">
        <v>1</v>
      </c>
      <c r="B4374" t="s">
        <v>46</v>
      </c>
      <c r="C4374" t="s">
        <v>38</v>
      </c>
      <c r="D4374" t="s">
        <v>52</v>
      </c>
      <c r="E4374" t="s">
        <v>28</v>
      </c>
      <c r="F4374" t="s">
        <v>26</v>
      </c>
      <c r="H4374" t="s">
        <v>27</v>
      </c>
      <c r="I4374">
        <v>1</v>
      </c>
      <c r="J4374">
        <v>0.5</v>
      </c>
      <c r="K4374">
        <v>2</v>
      </c>
      <c r="M4374" t="s">
        <v>21</v>
      </c>
    </row>
    <row r="4375" spans="1:17" x14ac:dyDescent="0.25">
      <c r="A4375">
        <v>1</v>
      </c>
      <c r="B4375" t="s">
        <v>46</v>
      </c>
      <c r="C4375" t="s">
        <v>38</v>
      </c>
      <c r="D4375" t="s">
        <v>52</v>
      </c>
      <c r="E4375" t="s">
        <v>18</v>
      </c>
      <c r="F4375" t="s">
        <v>31</v>
      </c>
      <c r="G4375">
        <v>24</v>
      </c>
      <c r="M4375" t="s">
        <v>21</v>
      </c>
    </row>
    <row r="4376" spans="1:17" x14ac:dyDescent="0.25">
      <c r="A4376">
        <v>1</v>
      </c>
      <c r="B4376" t="s">
        <v>46</v>
      </c>
      <c r="C4376" t="s">
        <v>17</v>
      </c>
      <c r="D4376" t="s">
        <v>51</v>
      </c>
      <c r="E4376" t="s">
        <v>18</v>
      </c>
      <c r="F4376" t="s">
        <v>31</v>
      </c>
      <c r="G4376">
        <v>24</v>
      </c>
      <c r="M4376" t="s">
        <v>21</v>
      </c>
    </row>
    <row r="4377" spans="1:17" x14ac:dyDescent="0.25">
      <c r="A4377">
        <v>1</v>
      </c>
      <c r="B4377" t="s">
        <v>46</v>
      </c>
      <c r="C4377" t="s">
        <v>37</v>
      </c>
      <c r="D4377" t="s">
        <v>51</v>
      </c>
      <c r="E4377" t="s">
        <v>18</v>
      </c>
      <c r="F4377" t="s">
        <v>31</v>
      </c>
      <c r="G4377">
        <v>24</v>
      </c>
      <c r="M4377" t="s">
        <v>21</v>
      </c>
    </row>
    <row r="4378" spans="1:17" x14ac:dyDescent="0.25">
      <c r="A4378">
        <v>1</v>
      </c>
      <c r="B4378" t="s">
        <v>46</v>
      </c>
      <c r="C4378" t="s">
        <v>36</v>
      </c>
      <c r="D4378" t="s">
        <v>51</v>
      </c>
      <c r="E4378" t="s">
        <v>18</v>
      </c>
      <c r="F4378" t="s">
        <v>31</v>
      </c>
      <c r="G4378">
        <v>24</v>
      </c>
      <c r="M4378" t="s">
        <v>21</v>
      </c>
    </row>
    <row r="4379" spans="1:17" x14ac:dyDescent="0.25">
      <c r="A4379">
        <v>1</v>
      </c>
      <c r="B4379" t="s">
        <v>46</v>
      </c>
      <c r="C4379" t="s">
        <v>38</v>
      </c>
      <c r="D4379" t="s">
        <v>51</v>
      </c>
      <c r="E4379" t="s">
        <v>18</v>
      </c>
      <c r="F4379" t="s">
        <v>31</v>
      </c>
      <c r="G4379">
        <v>24</v>
      </c>
      <c r="M4379" t="s">
        <v>21</v>
      </c>
    </row>
    <row r="4380" spans="1:17" x14ac:dyDescent="0.25">
      <c r="A4380">
        <v>1</v>
      </c>
      <c r="B4380" t="s">
        <v>47</v>
      </c>
      <c r="C4380" t="s">
        <v>17</v>
      </c>
      <c r="D4380" t="s">
        <v>55</v>
      </c>
      <c r="E4380" t="s">
        <v>48</v>
      </c>
      <c r="F4380" t="s">
        <v>31</v>
      </c>
      <c r="G4380">
        <v>24</v>
      </c>
      <c r="M4380" t="s">
        <v>21</v>
      </c>
      <c r="O4380" t="s">
        <v>62</v>
      </c>
      <c r="Q4380" t="s">
        <v>61</v>
      </c>
    </row>
    <row r="4381" spans="1:17" x14ac:dyDescent="0.25">
      <c r="A4381">
        <v>1</v>
      </c>
      <c r="B4381" t="s">
        <v>47</v>
      </c>
      <c r="C4381" t="s">
        <v>17</v>
      </c>
      <c r="D4381" t="s">
        <v>53</v>
      </c>
      <c r="E4381" t="s">
        <v>48</v>
      </c>
      <c r="F4381" t="s">
        <v>31</v>
      </c>
      <c r="G4381">
        <v>24</v>
      </c>
      <c r="M4381" t="s">
        <v>21</v>
      </c>
      <c r="O4381" t="s">
        <v>62</v>
      </c>
      <c r="Q4381" t="s">
        <v>61</v>
      </c>
    </row>
    <row r="4382" spans="1:17" x14ac:dyDescent="0.25">
      <c r="A4382">
        <v>1</v>
      </c>
      <c r="B4382" t="s">
        <v>47</v>
      </c>
      <c r="C4382" t="s">
        <v>17</v>
      </c>
      <c r="D4382" t="s">
        <v>59</v>
      </c>
      <c r="E4382" t="s">
        <v>48</v>
      </c>
      <c r="F4382" t="s">
        <v>31</v>
      </c>
      <c r="G4382">
        <v>24</v>
      </c>
      <c r="M4382" t="s">
        <v>21</v>
      </c>
      <c r="O4382" t="s">
        <v>62</v>
      </c>
      <c r="Q4382" t="s">
        <v>61</v>
      </c>
    </row>
    <row r="4383" spans="1:17" x14ac:dyDescent="0.25">
      <c r="A4383">
        <v>1</v>
      </c>
      <c r="B4383" t="s">
        <v>47</v>
      </c>
      <c r="C4383" t="s">
        <v>17</v>
      </c>
      <c r="D4383" t="s">
        <v>52</v>
      </c>
      <c r="E4383" t="s">
        <v>48</v>
      </c>
      <c r="F4383" t="s">
        <v>31</v>
      </c>
      <c r="G4383">
        <v>24</v>
      </c>
      <c r="M4383" t="s">
        <v>21</v>
      </c>
      <c r="O4383" t="s">
        <v>62</v>
      </c>
      <c r="Q4383" t="s">
        <v>61</v>
      </c>
    </row>
    <row r="4384" spans="1:17" x14ac:dyDescent="0.25">
      <c r="A4384">
        <v>1</v>
      </c>
      <c r="B4384" t="s">
        <v>47</v>
      </c>
      <c r="C4384" t="s">
        <v>17</v>
      </c>
      <c r="D4384" t="s">
        <v>56</v>
      </c>
      <c r="E4384" t="s">
        <v>48</v>
      </c>
      <c r="F4384" t="s">
        <v>31</v>
      </c>
      <c r="G4384">
        <v>24</v>
      </c>
      <c r="M4384" t="s">
        <v>21</v>
      </c>
      <c r="O4384" t="s">
        <v>62</v>
      </c>
      <c r="Q4384" t="s">
        <v>61</v>
      </c>
    </row>
    <row r="4385" spans="1:17" x14ac:dyDescent="0.25">
      <c r="A4385">
        <v>1</v>
      </c>
      <c r="B4385" t="s">
        <v>47</v>
      </c>
      <c r="C4385" t="s">
        <v>36</v>
      </c>
      <c r="D4385" t="s">
        <v>55</v>
      </c>
      <c r="E4385" t="s">
        <v>48</v>
      </c>
      <c r="F4385" t="s">
        <v>31</v>
      </c>
      <c r="G4385">
        <v>24</v>
      </c>
      <c r="M4385" t="s">
        <v>21</v>
      </c>
      <c r="O4385" t="s">
        <v>62</v>
      </c>
      <c r="Q4385" t="s">
        <v>61</v>
      </c>
    </row>
    <row r="4386" spans="1:17" x14ac:dyDescent="0.25">
      <c r="A4386">
        <v>1</v>
      </c>
      <c r="B4386" t="s">
        <v>47</v>
      </c>
      <c r="C4386" t="s">
        <v>36</v>
      </c>
      <c r="D4386" t="s">
        <v>59</v>
      </c>
      <c r="E4386" t="s">
        <v>48</v>
      </c>
      <c r="F4386" t="s">
        <v>31</v>
      </c>
      <c r="G4386">
        <v>24</v>
      </c>
      <c r="M4386" t="s">
        <v>21</v>
      </c>
      <c r="O4386" t="s">
        <v>62</v>
      </c>
      <c r="Q4386" t="s">
        <v>61</v>
      </c>
    </row>
    <row r="4387" spans="1:17" x14ac:dyDescent="0.25">
      <c r="A4387">
        <v>1</v>
      </c>
      <c r="B4387" t="s">
        <v>47</v>
      </c>
      <c r="C4387" t="s">
        <v>36</v>
      </c>
      <c r="D4387" t="s">
        <v>53</v>
      </c>
      <c r="E4387" t="s">
        <v>48</v>
      </c>
      <c r="F4387" t="s">
        <v>31</v>
      </c>
      <c r="G4387">
        <v>24</v>
      </c>
      <c r="M4387" t="s">
        <v>21</v>
      </c>
      <c r="O4387" t="s">
        <v>62</v>
      </c>
      <c r="Q4387" t="s">
        <v>61</v>
      </c>
    </row>
    <row r="4388" spans="1:17" x14ac:dyDescent="0.25">
      <c r="A4388">
        <v>1</v>
      </c>
      <c r="B4388" t="s">
        <v>47</v>
      </c>
      <c r="C4388" t="s">
        <v>36</v>
      </c>
      <c r="D4388" t="s">
        <v>56</v>
      </c>
      <c r="E4388" t="s">
        <v>48</v>
      </c>
      <c r="F4388" t="s">
        <v>31</v>
      </c>
      <c r="G4388">
        <v>24</v>
      </c>
      <c r="M4388" t="s">
        <v>21</v>
      </c>
      <c r="O4388" t="s">
        <v>62</v>
      </c>
      <c r="Q4388" t="s">
        <v>61</v>
      </c>
    </row>
    <row r="4389" spans="1:17" x14ac:dyDescent="0.25">
      <c r="A4389">
        <v>1</v>
      </c>
      <c r="B4389" t="s">
        <v>47</v>
      </c>
      <c r="C4389" t="s">
        <v>37</v>
      </c>
      <c r="D4389" t="s">
        <v>52</v>
      </c>
      <c r="E4389" t="s">
        <v>48</v>
      </c>
      <c r="F4389" t="s">
        <v>31</v>
      </c>
      <c r="G4389">
        <v>24</v>
      </c>
      <c r="M4389" t="s">
        <v>21</v>
      </c>
      <c r="O4389" t="s">
        <v>62</v>
      </c>
      <c r="Q4389" t="s">
        <v>61</v>
      </c>
    </row>
    <row r="4390" spans="1:17" x14ac:dyDescent="0.25">
      <c r="A4390">
        <v>1</v>
      </c>
      <c r="B4390" t="s">
        <v>47</v>
      </c>
      <c r="C4390" t="s">
        <v>37</v>
      </c>
      <c r="D4390" t="s">
        <v>55</v>
      </c>
      <c r="E4390" t="s">
        <v>48</v>
      </c>
      <c r="F4390" t="s">
        <v>31</v>
      </c>
      <c r="G4390">
        <v>24</v>
      </c>
      <c r="M4390" t="s">
        <v>21</v>
      </c>
      <c r="O4390" t="s">
        <v>62</v>
      </c>
      <c r="Q4390" t="s">
        <v>61</v>
      </c>
    </row>
    <row r="4391" spans="1:17" x14ac:dyDescent="0.25">
      <c r="A4391">
        <v>1</v>
      </c>
      <c r="B4391" t="s">
        <v>47</v>
      </c>
      <c r="C4391" t="s">
        <v>37</v>
      </c>
      <c r="D4391" t="s">
        <v>59</v>
      </c>
      <c r="E4391" t="s">
        <v>48</v>
      </c>
      <c r="F4391" t="s">
        <v>31</v>
      </c>
      <c r="G4391">
        <v>24</v>
      </c>
      <c r="M4391" t="s">
        <v>21</v>
      </c>
      <c r="O4391" t="s">
        <v>62</v>
      </c>
      <c r="Q4391" t="s">
        <v>61</v>
      </c>
    </row>
    <row r="4392" spans="1:17" x14ac:dyDescent="0.25">
      <c r="A4392">
        <v>1</v>
      </c>
      <c r="B4392" t="s">
        <v>47</v>
      </c>
      <c r="C4392" t="s">
        <v>37</v>
      </c>
      <c r="D4392" t="s">
        <v>53</v>
      </c>
      <c r="E4392" t="s">
        <v>48</v>
      </c>
      <c r="F4392" t="s">
        <v>31</v>
      </c>
      <c r="G4392">
        <v>24</v>
      </c>
      <c r="M4392" t="s">
        <v>21</v>
      </c>
      <c r="O4392" t="s">
        <v>62</v>
      </c>
      <c r="Q4392" t="s">
        <v>61</v>
      </c>
    </row>
    <row r="4393" spans="1:17" x14ac:dyDescent="0.25">
      <c r="A4393">
        <v>1</v>
      </c>
      <c r="B4393" t="s">
        <v>47</v>
      </c>
      <c r="C4393" t="s">
        <v>37</v>
      </c>
      <c r="D4393" t="s">
        <v>56</v>
      </c>
      <c r="E4393" t="s">
        <v>48</v>
      </c>
      <c r="F4393" t="s">
        <v>31</v>
      </c>
      <c r="G4393">
        <v>24</v>
      </c>
      <c r="M4393" t="s">
        <v>21</v>
      </c>
      <c r="O4393" t="s">
        <v>62</v>
      </c>
      <c r="Q4393" t="s">
        <v>61</v>
      </c>
    </row>
    <row r="4394" spans="1:17" x14ac:dyDescent="0.25">
      <c r="A4394">
        <v>1</v>
      </c>
      <c r="B4394" t="s">
        <v>47</v>
      </c>
      <c r="C4394" t="s">
        <v>38</v>
      </c>
      <c r="D4394" t="s">
        <v>55</v>
      </c>
      <c r="E4394" t="s">
        <v>48</v>
      </c>
      <c r="F4394" t="s">
        <v>31</v>
      </c>
      <c r="G4394">
        <v>24</v>
      </c>
      <c r="M4394" t="s">
        <v>21</v>
      </c>
      <c r="O4394" t="s">
        <v>62</v>
      </c>
      <c r="Q4394" t="s">
        <v>61</v>
      </c>
    </row>
    <row r="4395" spans="1:17" x14ac:dyDescent="0.25">
      <c r="A4395">
        <v>1</v>
      </c>
      <c r="B4395" t="s">
        <v>47</v>
      </c>
      <c r="C4395" t="s">
        <v>38</v>
      </c>
      <c r="D4395" t="s">
        <v>59</v>
      </c>
      <c r="E4395" t="s">
        <v>48</v>
      </c>
      <c r="F4395" t="s">
        <v>31</v>
      </c>
      <c r="G4395">
        <v>24</v>
      </c>
      <c r="M4395" t="s">
        <v>21</v>
      </c>
      <c r="O4395" t="s">
        <v>62</v>
      </c>
      <c r="Q4395" t="s">
        <v>61</v>
      </c>
    </row>
    <row r="4396" spans="1:17" x14ac:dyDescent="0.25">
      <c r="A4396">
        <v>1</v>
      </c>
      <c r="B4396" t="s">
        <v>47</v>
      </c>
      <c r="C4396" t="s">
        <v>38</v>
      </c>
      <c r="D4396" t="s">
        <v>53</v>
      </c>
      <c r="E4396" t="s">
        <v>48</v>
      </c>
      <c r="F4396" t="s">
        <v>31</v>
      </c>
      <c r="G4396">
        <v>24</v>
      </c>
      <c r="M4396" t="s">
        <v>21</v>
      </c>
      <c r="O4396" t="s">
        <v>62</v>
      </c>
      <c r="Q4396" t="s">
        <v>61</v>
      </c>
    </row>
    <row r="4397" spans="1:17" x14ac:dyDescent="0.25">
      <c r="A4397">
        <v>1</v>
      </c>
      <c r="B4397" t="s">
        <v>47</v>
      </c>
      <c r="C4397" t="s">
        <v>38</v>
      </c>
      <c r="D4397" t="s">
        <v>56</v>
      </c>
      <c r="E4397" t="s">
        <v>48</v>
      </c>
      <c r="F4397" t="s">
        <v>31</v>
      </c>
      <c r="G4397">
        <v>24</v>
      </c>
      <c r="M4397" t="s">
        <v>21</v>
      </c>
      <c r="O4397" t="s">
        <v>62</v>
      </c>
      <c r="Q4397" t="s">
        <v>61</v>
      </c>
    </row>
    <row r="4398" spans="1:17" x14ac:dyDescent="0.25">
      <c r="A4398">
        <v>1</v>
      </c>
      <c r="B4398" t="s">
        <v>47</v>
      </c>
      <c r="C4398" t="s">
        <v>38</v>
      </c>
      <c r="D4398" t="s">
        <v>52</v>
      </c>
      <c r="E4398" t="s">
        <v>48</v>
      </c>
      <c r="F4398" t="s">
        <v>31</v>
      </c>
      <c r="G4398">
        <v>24</v>
      </c>
      <c r="M4398" t="s">
        <v>21</v>
      </c>
      <c r="O4398" t="s">
        <v>62</v>
      </c>
      <c r="Q4398" t="s">
        <v>61</v>
      </c>
    </row>
    <row r="4399" spans="1:17" x14ac:dyDescent="0.25">
      <c r="A4399">
        <v>1</v>
      </c>
      <c r="B4399" t="s">
        <v>49</v>
      </c>
      <c r="C4399" t="s">
        <v>17</v>
      </c>
      <c r="D4399" t="s">
        <v>55</v>
      </c>
      <c r="E4399" t="s">
        <v>50</v>
      </c>
      <c r="F4399" t="s">
        <v>31</v>
      </c>
      <c r="G4399">
        <v>24</v>
      </c>
      <c r="M4399" t="s">
        <v>21</v>
      </c>
      <c r="O4399" t="s">
        <v>62</v>
      </c>
      <c r="Q4399" t="s">
        <v>61</v>
      </c>
    </row>
    <row r="4400" spans="1:17" x14ac:dyDescent="0.25">
      <c r="A4400">
        <v>1</v>
      </c>
      <c r="B4400" t="s">
        <v>49</v>
      </c>
      <c r="C4400" t="s">
        <v>17</v>
      </c>
      <c r="D4400" t="s">
        <v>53</v>
      </c>
      <c r="E4400" t="s">
        <v>50</v>
      </c>
      <c r="F4400" t="s">
        <v>31</v>
      </c>
      <c r="G4400">
        <v>24</v>
      </c>
      <c r="M4400" t="s">
        <v>21</v>
      </c>
      <c r="O4400" t="s">
        <v>62</v>
      </c>
      <c r="Q4400" t="s">
        <v>61</v>
      </c>
    </row>
    <row r="4401" spans="1:17" x14ac:dyDescent="0.25">
      <c r="A4401">
        <v>1</v>
      </c>
      <c r="B4401" t="s">
        <v>49</v>
      </c>
      <c r="C4401" t="s">
        <v>17</v>
      </c>
      <c r="D4401" t="s">
        <v>59</v>
      </c>
      <c r="E4401" t="s">
        <v>50</v>
      </c>
      <c r="F4401" t="s">
        <v>31</v>
      </c>
      <c r="G4401">
        <v>24</v>
      </c>
      <c r="M4401" t="s">
        <v>21</v>
      </c>
      <c r="O4401" t="s">
        <v>62</v>
      </c>
      <c r="Q4401" t="s">
        <v>61</v>
      </c>
    </row>
    <row r="4402" spans="1:17" x14ac:dyDescent="0.25">
      <c r="A4402">
        <v>1</v>
      </c>
      <c r="B4402" t="s">
        <v>49</v>
      </c>
      <c r="C4402" t="s">
        <v>17</v>
      </c>
      <c r="D4402" t="s">
        <v>52</v>
      </c>
      <c r="E4402" t="s">
        <v>50</v>
      </c>
      <c r="F4402" t="s">
        <v>31</v>
      </c>
      <c r="G4402">
        <v>24</v>
      </c>
      <c r="M4402" t="s">
        <v>21</v>
      </c>
      <c r="O4402" t="s">
        <v>62</v>
      </c>
      <c r="Q4402" t="s">
        <v>61</v>
      </c>
    </row>
    <row r="4403" spans="1:17" x14ac:dyDescent="0.25">
      <c r="A4403">
        <v>1</v>
      </c>
      <c r="B4403" t="s">
        <v>49</v>
      </c>
      <c r="C4403" t="s">
        <v>17</v>
      </c>
      <c r="D4403" t="s">
        <v>56</v>
      </c>
      <c r="E4403" t="s">
        <v>50</v>
      </c>
      <c r="F4403" t="s">
        <v>31</v>
      </c>
      <c r="G4403">
        <v>24</v>
      </c>
      <c r="M4403" t="s">
        <v>21</v>
      </c>
      <c r="O4403" t="s">
        <v>62</v>
      </c>
      <c r="Q4403" t="s">
        <v>61</v>
      </c>
    </row>
    <row r="4404" spans="1:17" x14ac:dyDescent="0.25">
      <c r="A4404">
        <v>1</v>
      </c>
      <c r="B4404" t="s">
        <v>49</v>
      </c>
      <c r="C4404" t="s">
        <v>36</v>
      </c>
      <c r="D4404" t="s">
        <v>55</v>
      </c>
      <c r="E4404" t="s">
        <v>50</v>
      </c>
      <c r="F4404" t="s">
        <v>31</v>
      </c>
      <c r="G4404">
        <v>24</v>
      </c>
      <c r="M4404" t="s">
        <v>21</v>
      </c>
      <c r="O4404" t="s">
        <v>62</v>
      </c>
      <c r="Q4404" t="s">
        <v>61</v>
      </c>
    </row>
    <row r="4405" spans="1:17" x14ac:dyDescent="0.25">
      <c r="A4405">
        <v>1</v>
      </c>
      <c r="B4405" t="s">
        <v>49</v>
      </c>
      <c r="C4405" t="s">
        <v>36</v>
      </c>
      <c r="D4405" t="s">
        <v>59</v>
      </c>
      <c r="E4405" t="s">
        <v>50</v>
      </c>
      <c r="F4405" t="s">
        <v>31</v>
      </c>
      <c r="G4405">
        <v>24</v>
      </c>
      <c r="M4405" t="s">
        <v>21</v>
      </c>
      <c r="O4405" t="s">
        <v>62</v>
      </c>
      <c r="Q4405" t="s">
        <v>61</v>
      </c>
    </row>
    <row r="4406" spans="1:17" x14ac:dyDescent="0.25">
      <c r="A4406">
        <v>1</v>
      </c>
      <c r="B4406" t="s">
        <v>49</v>
      </c>
      <c r="C4406" t="s">
        <v>36</v>
      </c>
      <c r="D4406" t="s">
        <v>53</v>
      </c>
      <c r="E4406" t="s">
        <v>50</v>
      </c>
      <c r="F4406" t="s">
        <v>31</v>
      </c>
      <c r="G4406">
        <v>24</v>
      </c>
      <c r="M4406" t="s">
        <v>21</v>
      </c>
      <c r="O4406" t="s">
        <v>62</v>
      </c>
      <c r="Q4406" t="s">
        <v>61</v>
      </c>
    </row>
    <row r="4407" spans="1:17" x14ac:dyDescent="0.25">
      <c r="A4407">
        <v>1</v>
      </c>
      <c r="B4407" t="s">
        <v>49</v>
      </c>
      <c r="C4407" t="s">
        <v>36</v>
      </c>
      <c r="D4407" t="s">
        <v>56</v>
      </c>
      <c r="E4407" t="s">
        <v>50</v>
      </c>
      <c r="F4407" t="s">
        <v>31</v>
      </c>
      <c r="G4407">
        <v>24</v>
      </c>
      <c r="M4407" t="s">
        <v>21</v>
      </c>
      <c r="O4407" t="s">
        <v>62</v>
      </c>
      <c r="Q4407" t="s">
        <v>61</v>
      </c>
    </row>
    <row r="4408" spans="1:17" x14ac:dyDescent="0.25">
      <c r="A4408">
        <v>1</v>
      </c>
      <c r="B4408" t="s">
        <v>49</v>
      </c>
      <c r="C4408" t="s">
        <v>37</v>
      </c>
      <c r="D4408" t="s">
        <v>52</v>
      </c>
      <c r="E4408" t="s">
        <v>50</v>
      </c>
      <c r="F4408" t="s">
        <v>31</v>
      </c>
      <c r="G4408">
        <v>24</v>
      </c>
      <c r="M4408" t="s">
        <v>21</v>
      </c>
      <c r="O4408" t="s">
        <v>62</v>
      </c>
      <c r="Q4408" t="s">
        <v>61</v>
      </c>
    </row>
    <row r="4409" spans="1:17" x14ac:dyDescent="0.25">
      <c r="A4409">
        <v>1</v>
      </c>
      <c r="B4409" t="s">
        <v>49</v>
      </c>
      <c r="C4409" t="s">
        <v>37</v>
      </c>
      <c r="D4409" t="s">
        <v>55</v>
      </c>
      <c r="E4409" t="s">
        <v>50</v>
      </c>
      <c r="F4409" t="s">
        <v>31</v>
      </c>
      <c r="G4409">
        <v>24</v>
      </c>
      <c r="M4409" t="s">
        <v>21</v>
      </c>
      <c r="O4409" t="s">
        <v>62</v>
      </c>
      <c r="Q4409" t="s">
        <v>61</v>
      </c>
    </row>
    <row r="4410" spans="1:17" x14ac:dyDescent="0.25">
      <c r="A4410">
        <v>1</v>
      </c>
      <c r="B4410" t="s">
        <v>49</v>
      </c>
      <c r="C4410" t="s">
        <v>37</v>
      </c>
      <c r="D4410" t="s">
        <v>59</v>
      </c>
      <c r="E4410" t="s">
        <v>50</v>
      </c>
      <c r="F4410" t="s">
        <v>31</v>
      </c>
      <c r="G4410">
        <v>24</v>
      </c>
      <c r="M4410" t="s">
        <v>21</v>
      </c>
      <c r="O4410" t="s">
        <v>62</v>
      </c>
      <c r="Q4410" t="s">
        <v>61</v>
      </c>
    </row>
    <row r="4411" spans="1:17" x14ac:dyDescent="0.25">
      <c r="A4411">
        <v>1</v>
      </c>
      <c r="B4411" t="s">
        <v>49</v>
      </c>
      <c r="C4411" t="s">
        <v>37</v>
      </c>
      <c r="D4411" t="s">
        <v>53</v>
      </c>
      <c r="E4411" t="s">
        <v>50</v>
      </c>
      <c r="F4411" t="s">
        <v>31</v>
      </c>
      <c r="G4411">
        <v>24</v>
      </c>
      <c r="M4411" t="s">
        <v>21</v>
      </c>
      <c r="O4411" t="s">
        <v>62</v>
      </c>
      <c r="Q4411" t="s">
        <v>61</v>
      </c>
    </row>
    <row r="4412" spans="1:17" x14ac:dyDescent="0.25">
      <c r="A4412">
        <v>1</v>
      </c>
      <c r="B4412" t="s">
        <v>49</v>
      </c>
      <c r="C4412" t="s">
        <v>37</v>
      </c>
      <c r="D4412" t="s">
        <v>56</v>
      </c>
      <c r="E4412" t="s">
        <v>50</v>
      </c>
      <c r="F4412" t="s">
        <v>31</v>
      </c>
      <c r="G4412">
        <v>24</v>
      </c>
      <c r="M4412" t="s">
        <v>21</v>
      </c>
      <c r="O4412" t="s">
        <v>62</v>
      </c>
      <c r="Q4412" t="s">
        <v>61</v>
      </c>
    </row>
    <row r="4413" spans="1:17" x14ac:dyDescent="0.25">
      <c r="A4413">
        <v>1</v>
      </c>
      <c r="B4413" t="s">
        <v>49</v>
      </c>
      <c r="C4413" t="s">
        <v>38</v>
      </c>
      <c r="D4413" t="s">
        <v>52</v>
      </c>
      <c r="E4413" t="s">
        <v>50</v>
      </c>
      <c r="F4413" t="s">
        <v>31</v>
      </c>
      <c r="G4413">
        <v>24</v>
      </c>
      <c r="M4413" t="s">
        <v>21</v>
      </c>
      <c r="O4413" t="s">
        <v>62</v>
      </c>
      <c r="Q4413" t="s">
        <v>61</v>
      </c>
    </row>
    <row r="4414" spans="1:17" x14ac:dyDescent="0.25">
      <c r="A4414">
        <v>1</v>
      </c>
      <c r="B4414" t="s">
        <v>49</v>
      </c>
      <c r="C4414" t="s">
        <v>38</v>
      </c>
      <c r="D4414" t="s">
        <v>55</v>
      </c>
      <c r="E4414" t="s">
        <v>50</v>
      </c>
      <c r="F4414" t="s">
        <v>31</v>
      </c>
      <c r="G4414">
        <v>24</v>
      </c>
      <c r="M4414" t="s">
        <v>21</v>
      </c>
      <c r="O4414" t="s">
        <v>62</v>
      </c>
      <c r="Q4414" t="s">
        <v>61</v>
      </c>
    </row>
    <row r="4415" spans="1:17" x14ac:dyDescent="0.25">
      <c r="A4415">
        <v>1</v>
      </c>
      <c r="B4415" t="s">
        <v>49</v>
      </c>
      <c r="C4415" t="s">
        <v>38</v>
      </c>
      <c r="D4415" t="s">
        <v>59</v>
      </c>
      <c r="E4415" t="s">
        <v>50</v>
      </c>
      <c r="F4415" t="s">
        <v>31</v>
      </c>
      <c r="G4415">
        <v>24</v>
      </c>
      <c r="M4415" t="s">
        <v>21</v>
      </c>
      <c r="O4415" t="s">
        <v>62</v>
      </c>
      <c r="Q4415" t="s">
        <v>61</v>
      </c>
    </row>
    <row r="4416" spans="1:17" x14ac:dyDescent="0.25">
      <c r="A4416">
        <v>1</v>
      </c>
      <c r="B4416" t="s">
        <v>49</v>
      </c>
      <c r="C4416" t="s">
        <v>38</v>
      </c>
      <c r="D4416" t="s">
        <v>53</v>
      </c>
      <c r="E4416" t="s">
        <v>50</v>
      </c>
      <c r="F4416" t="s">
        <v>31</v>
      </c>
      <c r="G4416">
        <v>24</v>
      </c>
      <c r="M4416" t="s">
        <v>21</v>
      </c>
      <c r="O4416" t="s">
        <v>62</v>
      </c>
      <c r="Q4416" t="s">
        <v>61</v>
      </c>
    </row>
    <row r="4417" spans="1:17" x14ac:dyDescent="0.25">
      <c r="A4417">
        <v>1</v>
      </c>
      <c r="B4417" t="s">
        <v>49</v>
      </c>
      <c r="C4417" t="s">
        <v>38</v>
      </c>
      <c r="D4417" t="s">
        <v>56</v>
      </c>
      <c r="E4417" t="s">
        <v>50</v>
      </c>
      <c r="F4417" t="s">
        <v>31</v>
      </c>
      <c r="G4417">
        <v>24</v>
      </c>
      <c r="M4417" t="s">
        <v>21</v>
      </c>
      <c r="O4417" t="s">
        <v>62</v>
      </c>
      <c r="Q4417" t="s">
        <v>61</v>
      </c>
    </row>
    <row r="4418" spans="1:17" x14ac:dyDescent="0.25">
      <c r="A4418">
        <v>1</v>
      </c>
      <c r="B4418" t="s">
        <v>46</v>
      </c>
      <c r="C4418" t="s">
        <v>17</v>
      </c>
      <c r="D4418" t="s">
        <v>54</v>
      </c>
      <c r="E4418" t="s">
        <v>18</v>
      </c>
      <c r="F4418" t="s">
        <v>26</v>
      </c>
      <c r="H4418" t="s">
        <v>27</v>
      </c>
      <c r="I4418">
        <v>7.5</v>
      </c>
      <c r="J4418">
        <v>6</v>
      </c>
      <c r="K4418">
        <v>8</v>
      </c>
      <c r="M4418" t="s">
        <v>21</v>
      </c>
    </row>
    <row r="4419" spans="1:17" x14ac:dyDescent="0.25">
      <c r="A4419">
        <v>1</v>
      </c>
      <c r="B4419" t="s">
        <v>46</v>
      </c>
      <c r="C4419" t="s">
        <v>17</v>
      </c>
      <c r="D4419" t="s">
        <v>54</v>
      </c>
      <c r="E4419" t="s">
        <v>18</v>
      </c>
      <c r="F4419" t="s">
        <v>26</v>
      </c>
      <c r="H4419" t="s">
        <v>19</v>
      </c>
      <c r="J4419">
        <v>6</v>
      </c>
      <c r="K4419">
        <v>8</v>
      </c>
      <c r="M4419" t="s">
        <v>24</v>
      </c>
    </row>
    <row r="4420" spans="1:17" x14ac:dyDescent="0.25">
      <c r="A4420">
        <v>1</v>
      </c>
      <c r="B4420" t="s">
        <v>46</v>
      </c>
      <c r="C4420" t="s">
        <v>17</v>
      </c>
      <c r="D4420" t="s">
        <v>54</v>
      </c>
      <c r="E4420" t="s">
        <v>18</v>
      </c>
      <c r="F4420" t="s">
        <v>26</v>
      </c>
      <c r="H4420" t="s">
        <v>19</v>
      </c>
      <c r="I4420">
        <v>0.54</v>
      </c>
      <c r="J4420">
        <v>0.08</v>
      </c>
      <c r="K4420">
        <v>0.25</v>
      </c>
      <c r="M4420" t="s">
        <v>24</v>
      </c>
    </row>
    <row r="4421" spans="1:17" x14ac:dyDescent="0.25">
      <c r="A4421">
        <v>1</v>
      </c>
      <c r="B4421" t="s">
        <v>46</v>
      </c>
      <c r="C4421" t="s">
        <v>17</v>
      </c>
      <c r="D4421" t="s">
        <v>54</v>
      </c>
      <c r="E4421" t="s">
        <v>20</v>
      </c>
      <c r="F4421" t="s">
        <v>74</v>
      </c>
      <c r="J4421">
        <v>0.25</v>
      </c>
      <c r="K4421">
        <v>0.33</v>
      </c>
      <c r="M4421" t="s">
        <v>75</v>
      </c>
      <c r="N4421" t="s">
        <v>24</v>
      </c>
      <c r="O4421" t="s">
        <v>62</v>
      </c>
      <c r="Q4421" t="str">
        <f>VLOOKUP(A4421&amp;C4421&amp;D4421,Sheet2!$A$1:$AX$1496,11,FALSE)</f>
        <v>LocationType.Retail: 0.048;LocationType.Supermarket: 0.3;LocationType.FoodBeverage: 0.32;LocationType.Mall: 0.048;LocationType.Pharmacy: 0.02;LocationType.Accommodation: 0.264;</v>
      </c>
    </row>
    <row r="4422" spans="1:17" x14ac:dyDescent="0.25">
      <c r="A4422">
        <v>1</v>
      </c>
      <c r="B4422" t="s">
        <v>46</v>
      </c>
      <c r="C4422" t="s">
        <v>17</v>
      </c>
      <c r="D4422" t="s">
        <v>54</v>
      </c>
      <c r="E4422" t="s">
        <v>25</v>
      </c>
      <c r="F4422" t="s">
        <v>26</v>
      </c>
      <c r="H4422" t="s">
        <v>27</v>
      </c>
      <c r="I4422">
        <v>0.54</v>
      </c>
      <c r="J4422">
        <v>0.25</v>
      </c>
      <c r="K4422">
        <v>0.75</v>
      </c>
      <c r="M4422" t="s">
        <v>24</v>
      </c>
    </row>
    <row r="4423" spans="1:17" x14ac:dyDescent="0.25">
      <c r="A4423">
        <v>1</v>
      </c>
      <c r="B4423" t="s">
        <v>46</v>
      </c>
      <c r="C4423" t="s">
        <v>17</v>
      </c>
      <c r="D4423" t="s">
        <v>54</v>
      </c>
      <c r="E4423" t="s">
        <v>20</v>
      </c>
      <c r="F4423" t="s">
        <v>74</v>
      </c>
      <c r="I4423">
        <v>0.54</v>
      </c>
      <c r="J4423">
        <v>0.16</v>
      </c>
      <c r="K4423">
        <v>0.25</v>
      </c>
      <c r="M4423" t="s">
        <v>75</v>
      </c>
      <c r="N4423" t="s">
        <v>24</v>
      </c>
      <c r="O4423" t="s">
        <v>21</v>
      </c>
    </row>
    <row r="4424" spans="1:17" x14ac:dyDescent="0.25">
      <c r="A4424">
        <v>1</v>
      </c>
      <c r="B4424" t="s">
        <v>46</v>
      </c>
      <c r="C4424" t="s">
        <v>17</v>
      </c>
      <c r="D4424" t="s">
        <v>54</v>
      </c>
      <c r="E4424" t="s">
        <v>28</v>
      </c>
      <c r="F4424" t="s">
        <v>26</v>
      </c>
      <c r="H4424" t="s">
        <v>27</v>
      </c>
      <c r="I4424">
        <v>0.75</v>
      </c>
      <c r="J4424">
        <v>0.5</v>
      </c>
      <c r="K4424">
        <v>1</v>
      </c>
      <c r="M4424" t="s">
        <v>21</v>
      </c>
    </row>
    <row r="4425" spans="1:17" x14ac:dyDescent="0.25">
      <c r="A4425">
        <v>1</v>
      </c>
      <c r="B4425" t="s">
        <v>46</v>
      </c>
      <c r="C4425" t="s">
        <v>17</v>
      </c>
      <c r="D4425" t="s">
        <v>54</v>
      </c>
      <c r="E4425" t="s">
        <v>20</v>
      </c>
      <c r="F4425" t="s">
        <v>74</v>
      </c>
      <c r="J4425">
        <v>0.25</v>
      </c>
      <c r="K4425">
        <v>0.33</v>
      </c>
      <c r="M4425" t="s">
        <v>75</v>
      </c>
      <c r="N4425" t="s">
        <v>24</v>
      </c>
      <c r="O4425" t="s">
        <v>29</v>
      </c>
      <c r="P4425">
        <v>2500</v>
      </c>
      <c r="Q4425" t="str">
        <f>VLOOKUP(A4425&amp;C4425&amp;D4425,Sheet2!$A$1:$AX$1496,23,FALSE)</f>
        <v>LocationType.BarRestaurant:0;LocationType.Park:0.05;LocationType.Recreation:0;LocationType.Accommodation:0.95;</v>
      </c>
    </row>
    <row r="4426" spans="1:17" x14ac:dyDescent="0.25">
      <c r="A4426">
        <v>1</v>
      </c>
      <c r="B4426" t="s">
        <v>46</v>
      </c>
      <c r="C4426" t="s">
        <v>17</v>
      </c>
      <c r="D4426" t="s">
        <v>54</v>
      </c>
      <c r="E4426" t="s">
        <v>30</v>
      </c>
      <c r="F4426" t="s">
        <v>26</v>
      </c>
      <c r="H4426" t="s">
        <v>27</v>
      </c>
      <c r="I4426">
        <v>2.5</v>
      </c>
      <c r="J4426">
        <v>0.5</v>
      </c>
      <c r="K4426">
        <v>3</v>
      </c>
      <c r="M4426" t="s">
        <v>24</v>
      </c>
    </row>
    <row r="4427" spans="1:17" x14ac:dyDescent="0.25">
      <c r="A4427">
        <v>1</v>
      </c>
      <c r="B4427" t="s">
        <v>46</v>
      </c>
      <c r="C4427" t="s">
        <v>17</v>
      </c>
      <c r="D4427" t="s">
        <v>54</v>
      </c>
      <c r="E4427" t="s">
        <v>20</v>
      </c>
      <c r="F4427" t="s">
        <v>74</v>
      </c>
      <c r="J4427">
        <v>0.25</v>
      </c>
      <c r="K4427">
        <v>0.33</v>
      </c>
      <c r="M4427" t="s">
        <v>75</v>
      </c>
      <c r="N4427" t="s">
        <v>24</v>
      </c>
      <c r="O4427" t="s">
        <v>21</v>
      </c>
    </row>
    <row r="4428" spans="1:17" x14ac:dyDescent="0.25">
      <c r="A4428">
        <v>1</v>
      </c>
      <c r="B4428" t="s">
        <v>46</v>
      </c>
      <c r="C4428" t="s">
        <v>17</v>
      </c>
      <c r="D4428" t="s">
        <v>54</v>
      </c>
      <c r="E4428" t="s">
        <v>18</v>
      </c>
      <c r="F4428" t="s">
        <v>31</v>
      </c>
      <c r="G4428">
        <v>24</v>
      </c>
      <c r="M4428" t="s">
        <v>21</v>
      </c>
    </row>
    <row r="4429" spans="1:17" x14ac:dyDescent="0.25">
      <c r="A4429">
        <v>1</v>
      </c>
      <c r="B4429" t="s">
        <v>46</v>
      </c>
      <c r="C4429" t="s">
        <v>36</v>
      </c>
      <c r="D4429" t="s">
        <v>54</v>
      </c>
      <c r="E4429" t="s">
        <v>18</v>
      </c>
      <c r="F4429" t="s">
        <v>26</v>
      </c>
      <c r="H4429" t="s">
        <v>19</v>
      </c>
      <c r="J4429">
        <v>12</v>
      </c>
      <c r="K4429">
        <v>14</v>
      </c>
      <c r="M4429" t="s">
        <v>21</v>
      </c>
    </row>
    <row r="4430" spans="1:17" x14ac:dyDescent="0.25">
      <c r="A4430">
        <v>1</v>
      </c>
      <c r="B4430" t="s">
        <v>46</v>
      </c>
      <c r="C4430" t="s">
        <v>36</v>
      </c>
      <c r="D4430" t="s">
        <v>54</v>
      </c>
      <c r="E4430" t="s">
        <v>34</v>
      </c>
      <c r="F4430" t="s">
        <v>26</v>
      </c>
      <c r="H4430" t="s">
        <v>19</v>
      </c>
      <c r="J4430">
        <v>1</v>
      </c>
      <c r="K4430">
        <v>2</v>
      </c>
      <c r="M4430" t="s">
        <v>24</v>
      </c>
    </row>
    <row r="4431" spans="1:17" x14ac:dyDescent="0.25">
      <c r="A4431">
        <v>1</v>
      </c>
      <c r="B4431" t="s">
        <v>46</v>
      </c>
      <c r="C4431" t="s">
        <v>36</v>
      </c>
      <c r="D4431" t="s">
        <v>54</v>
      </c>
      <c r="E4431" t="s">
        <v>20</v>
      </c>
      <c r="F4431" t="s">
        <v>74</v>
      </c>
      <c r="J4431">
        <v>0.25</v>
      </c>
      <c r="K4431">
        <v>0.33</v>
      </c>
      <c r="M4431" t="s">
        <v>75</v>
      </c>
      <c r="N4431" t="s">
        <v>24</v>
      </c>
      <c r="O4431" t="s">
        <v>29</v>
      </c>
      <c r="P4431">
        <v>2500</v>
      </c>
      <c r="Q4431" t="str">
        <f>VLOOKUP(A4431&amp;C4431&amp;D4431,Sheet2!$A$1:$AX$1496,23,FALSE)</f>
        <v>LocationType.BarRestaurant:0;LocationType.Park:0.1;LocationType.Recreation:0;LocationType.Accommodation:0.9;</v>
      </c>
    </row>
    <row r="4432" spans="1:17" x14ac:dyDescent="0.25">
      <c r="A4432">
        <v>1</v>
      </c>
      <c r="B4432" t="s">
        <v>46</v>
      </c>
      <c r="C4432" t="s">
        <v>36</v>
      </c>
      <c r="D4432" t="s">
        <v>54</v>
      </c>
      <c r="E4432" t="s">
        <v>30</v>
      </c>
      <c r="F4432" t="s">
        <v>26</v>
      </c>
      <c r="H4432" t="s">
        <v>27</v>
      </c>
      <c r="I4432">
        <v>2.5</v>
      </c>
      <c r="J4432">
        <v>0.5</v>
      </c>
      <c r="K4432">
        <v>4</v>
      </c>
      <c r="M4432" t="s">
        <v>24</v>
      </c>
    </row>
    <row r="4433" spans="1:17" x14ac:dyDescent="0.25">
      <c r="A4433">
        <v>1</v>
      </c>
      <c r="B4433" t="s">
        <v>46</v>
      </c>
      <c r="C4433" t="s">
        <v>36</v>
      </c>
      <c r="D4433" t="s">
        <v>54</v>
      </c>
      <c r="E4433" t="s">
        <v>20</v>
      </c>
      <c r="F4433" t="s">
        <v>74</v>
      </c>
      <c r="J4433">
        <v>0.25</v>
      </c>
      <c r="K4433">
        <v>0.33</v>
      </c>
      <c r="M4433" t="s">
        <v>75</v>
      </c>
      <c r="N4433" t="s">
        <v>24</v>
      </c>
      <c r="O4433" t="s">
        <v>21</v>
      </c>
    </row>
    <row r="4434" spans="1:17" x14ac:dyDescent="0.25">
      <c r="A4434">
        <v>1</v>
      </c>
      <c r="B4434" t="s">
        <v>46</v>
      </c>
      <c r="C4434" t="s">
        <v>36</v>
      </c>
      <c r="D4434" t="s">
        <v>54</v>
      </c>
      <c r="E4434" t="s">
        <v>18</v>
      </c>
      <c r="F4434" t="s">
        <v>31</v>
      </c>
      <c r="G4434">
        <v>24</v>
      </c>
      <c r="M4434" t="s">
        <v>21</v>
      </c>
    </row>
    <row r="4435" spans="1:17" x14ac:dyDescent="0.25">
      <c r="A4435">
        <v>1</v>
      </c>
      <c r="B4435" t="s">
        <v>46</v>
      </c>
      <c r="C4435" t="s">
        <v>38</v>
      </c>
      <c r="D4435" t="s">
        <v>54</v>
      </c>
      <c r="E4435" t="s">
        <v>18</v>
      </c>
      <c r="F4435" t="s">
        <v>26</v>
      </c>
      <c r="H4435" t="s">
        <v>19</v>
      </c>
      <c r="J4435">
        <v>12</v>
      </c>
      <c r="K4435">
        <v>14</v>
      </c>
      <c r="M4435" t="s">
        <v>21</v>
      </c>
    </row>
    <row r="4436" spans="1:17" x14ac:dyDescent="0.25">
      <c r="A4436">
        <v>1</v>
      </c>
      <c r="B4436" t="s">
        <v>46</v>
      </c>
      <c r="C4436" t="s">
        <v>38</v>
      </c>
      <c r="D4436" t="s">
        <v>54</v>
      </c>
      <c r="E4436" t="s">
        <v>20</v>
      </c>
      <c r="F4436" t="s">
        <v>74</v>
      </c>
      <c r="J4436">
        <v>0.25</v>
      </c>
      <c r="K4436">
        <v>0.33</v>
      </c>
      <c r="M4436" t="s">
        <v>75</v>
      </c>
      <c r="N4436" t="s">
        <v>21</v>
      </c>
      <c r="O4436" t="s">
        <v>62</v>
      </c>
      <c r="Q4436" t="str">
        <f>VLOOKUP(A4436&amp;C4436&amp;D4436,Sheet2!$A$1:$AX$1496,11,FALSE)</f>
        <v>LocationType.Retail: 0.15;LocationType.Supermarket: 0.15;LocationType.FoodBeverage: 0.075;LocationType.Mall: 0.1;LocationType.Pharmacy: 0;LocationType.Accommodation: 0.525;</v>
      </c>
    </row>
    <row r="4437" spans="1:17" x14ac:dyDescent="0.25">
      <c r="A4437">
        <v>1</v>
      </c>
      <c r="B4437" t="s">
        <v>46</v>
      </c>
      <c r="C4437" t="s">
        <v>38</v>
      </c>
      <c r="D4437" t="s">
        <v>54</v>
      </c>
      <c r="E4437" t="s">
        <v>25</v>
      </c>
      <c r="F4437" t="s">
        <v>26</v>
      </c>
      <c r="H4437" t="s">
        <v>27</v>
      </c>
      <c r="I4437">
        <v>0.75</v>
      </c>
      <c r="J4437">
        <v>0.5</v>
      </c>
      <c r="K4437">
        <v>1</v>
      </c>
      <c r="M4437" t="s">
        <v>24</v>
      </c>
    </row>
    <row r="4438" spans="1:17" x14ac:dyDescent="0.25">
      <c r="A4438">
        <v>1</v>
      </c>
      <c r="B4438" t="s">
        <v>46</v>
      </c>
      <c r="C4438" t="s">
        <v>38</v>
      </c>
      <c r="D4438" t="s">
        <v>54</v>
      </c>
      <c r="E4438" t="s">
        <v>20</v>
      </c>
      <c r="F4438" t="s">
        <v>74</v>
      </c>
      <c r="J4438">
        <v>0.25</v>
      </c>
      <c r="K4438">
        <v>0.33</v>
      </c>
      <c r="M4438" t="s">
        <v>75</v>
      </c>
      <c r="N4438" t="s">
        <v>24</v>
      </c>
      <c r="O4438" t="s">
        <v>21</v>
      </c>
      <c r="P4438">
        <v>1000</v>
      </c>
    </row>
    <row r="4439" spans="1:17" x14ac:dyDescent="0.25">
      <c r="A4439">
        <v>1</v>
      </c>
      <c r="B4439" t="s">
        <v>46</v>
      </c>
      <c r="C4439" t="s">
        <v>38</v>
      </c>
      <c r="D4439" t="s">
        <v>54</v>
      </c>
      <c r="E4439" t="s">
        <v>18</v>
      </c>
      <c r="F4439" t="s">
        <v>26</v>
      </c>
      <c r="H4439" t="s">
        <v>19</v>
      </c>
      <c r="J4439">
        <v>1</v>
      </c>
      <c r="K4439">
        <v>2</v>
      </c>
      <c r="M4439" t="s">
        <v>21</v>
      </c>
    </row>
    <row r="4440" spans="1:17" x14ac:dyDescent="0.25">
      <c r="A4440">
        <v>1</v>
      </c>
      <c r="B4440" t="s">
        <v>46</v>
      </c>
      <c r="C4440" t="s">
        <v>38</v>
      </c>
      <c r="D4440" t="s">
        <v>54</v>
      </c>
      <c r="E4440" t="s">
        <v>20</v>
      </c>
      <c r="F4440" t="s">
        <v>74</v>
      </c>
      <c r="J4440">
        <v>0.25</v>
      </c>
      <c r="K4440">
        <v>0.33</v>
      </c>
      <c r="M4440" t="s">
        <v>75</v>
      </c>
      <c r="N4440" t="s">
        <v>21</v>
      </c>
      <c r="O4440" t="s">
        <v>29</v>
      </c>
      <c r="P4440">
        <v>2500</v>
      </c>
      <c r="Q4440" t="str">
        <f>VLOOKUP(A4440&amp;C4440&amp;D4440,Sheet2!$A$1:$AX$1496,23,FALSE)</f>
        <v>LocationType.BarRestaurant:0;LocationType.Park:0.15;LocationType.Recreation:0;LocationType.Accommodation:0.85;</v>
      </c>
    </row>
    <row r="4441" spans="1:17" x14ac:dyDescent="0.25">
      <c r="A4441">
        <v>1</v>
      </c>
      <c r="B4441" t="s">
        <v>46</v>
      </c>
      <c r="C4441" t="s">
        <v>38</v>
      </c>
      <c r="D4441" t="s">
        <v>54</v>
      </c>
      <c r="E4441" t="s">
        <v>30</v>
      </c>
      <c r="F4441" t="s">
        <v>26</v>
      </c>
      <c r="H4441" t="s">
        <v>27</v>
      </c>
      <c r="I4441">
        <v>1.5</v>
      </c>
      <c r="J4441">
        <v>1</v>
      </c>
      <c r="K4441">
        <v>2</v>
      </c>
      <c r="M4441" t="s">
        <v>24</v>
      </c>
    </row>
    <row r="4442" spans="1:17" x14ac:dyDescent="0.25">
      <c r="A4442">
        <v>1</v>
      </c>
      <c r="B4442" t="s">
        <v>46</v>
      </c>
      <c r="C4442" t="s">
        <v>38</v>
      </c>
      <c r="D4442" t="s">
        <v>54</v>
      </c>
      <c r="E4442" t="s">
        <v>20</v>
      </c>
      <c r="F4442" t="s">
        <v>74</v>
      </c>
      <c r="J4442">
        <v>0.25</v>
      </c>
      <c r="K4442">
        <v>0.33</v>
      </c>
      <c r="M4442" t="s">
        <v>75</v>
      </c>
      <c r="N4442" t="s">
        <v>24</v>
      </c>
      <c r="O4442" t="s">
        <v>21</v>
      </c>
    </row>
    <row r="4443" spans="1:17" x14ac:dyDescent="0.25">
      <c r="A4443">
        <v>1</v>
      </c>
      <c r="B4443" t="s">
        <v>46</v>
      </c>
      <c r="C4443" t="s">
        <v>38</v>
      </c>
      <c r="D4443" t="s">
        <v>54</v>
      </c>
      <c r="E4443" t="s">
        <v>18</v>
      </c>
      <c r="F4443" t="s">
        <v>31</v>
      </c>
      <c r="G4443">
        <v>24</v>
      </c>
      <c r="M4443" t="s">
        <v>21</v>
      </c>
    </row>
    <row r="4444" spans="1:17" x14ac:dyDescent="0.25">
      <c r="A4444">
        <v>1</v>
      </c>
      <c r="B4444" t="s">
        <v>46</v>
      </c>
      <c r="C4444" t="s">
        <v>37</v>
      </c>
      <c r="D4444" t="s">
        <v>54</v>
      </c>
      <c r="E4444" t="s">
        <v>18</v>
      </c>
      <c r="F4444" t="s">
        <v>26</v>
      </c>
      <c r="H4444" t="s">
        <v>27</v>
      </c>
      <c r="I4444">
        <v>7.5</v>
      </c>
      <c r="J4444">
        <v>6</v>
      </c>
      <c r="K4444">
        <v>8</v>
      </c>
      <c r="M4444" t="s">
        <v>21</v>
      </c>
    </row>
    <row r="4445" spans="1:17" x14ac:dyDescent="0.25">
      <c r="A4445">
        <v>1</v>
      </c>
      <c r="B4445" t="s">
        <v>46</v>
      </c>
      <c r="C4445" t="s">
        <v>37</v>
      </c>
      <c r="D4445" t="s">
        <v>54</v>
      </c>
      <c r="E4445" t="s">
        <v>18</v>
      </c>
      <c r="F4445" t="s">
        <v>26</v>
      </c>
      <c r="H4445" t="s">
        <v>19</v>
      </c>
      <c r="J4445">
        <v>6</v>
      </c>
      <c r="K4445">
        <v>7.5</v>
      </c>
      <c r="M4445" t="s">
        <v>24</v>
      </c>
    </row>
    <row r="4446" spans="1:17" x14ac:dyDescent="0.25">
      <c r="A4446">
        <v>1</v>
      </c>
      <c r="B4446" t="s">
        <v>46</v>
      </c>
      <c r="C4446" t="s">
        <v>37</v>
      </c>
      <c r="D4446" t="s">
        <v>54</v>
      </c>
      <c r="E4446" t="s">
        <v>28</v>
      </c>
      <c r="F4446" t="s">
        <v>26</v>
      </c>
      <c r="H4446" t="s">
        <v>27</v>
      </c>
      <c r="I4446">
        <v>1.5</v>
      </c>
      <c r="J4446">
        <v>1</v>
      </c>
      <c r="K4446">
        <v>2</v>
      </c>
      <c r="M4446" t="s">
        <v>21</v>
      </c>
    </row>
    <row r="4447" spans="1:17" x14ac:dyDescent="0.25">
      <c r="A4447">
        <v>1</v>
      </c>
      <c r="B4447" t="s">
        <v>46</v>
      </c>
      <c r="C4447" t="s">
        <v>37</v>
      </c>
      <c r="D4447" t="s">
        <v>54</v>
      </c>
      <c r="E4447" t="s">
        <v>20</v>
      </c>
      <c r="F4447" t="s">
        <v>74</v>
      </c>
      <c r="J4447">
        <v>0.25</v>
      </c>
      <c r="K4447">
        <v>0.33</v>
      </c>
      <c r="M4447" t="s">
        <v>75</v>
      </c>
      <c r="N4447" t="s">
        <v>24</v>
      </c>
      <c r="O4447" t="s">
        <v>29</v>
      </c>
      <c r="P4447">
        <v>2500</v>
      </c>
      <c r="Q4447" t="str">
        <f>VLOOKUP(A4447&amp;C4447&amp;D4447,Sheet2!$A$1:$AX$1496,23,FALSE)</f>
        <v>LocationType.BarRestaurant:0;LocationType.Park:0.1;LocationType.Recreation:0;LocationType.Accommodation:0.9;</v>
      </c>
    </row>
    <row r="4448" spans="1:17" x14ac:dyDescent="0.25">
      <c r="A4448">
        <v>1</v>
      </c>
      <c r="B4448" t="s">
        <v>46</v>
      </c>
      <c r="C4448" t="s">
        <v>37</v>
      </c>
      <c r="D4448" t="s">
        <v>54</v>
      </c>
      <c r="E4448" t="s">
        <v>30</v>
      </c>
      <c r="F4448" t="s">
        <v>26</v>
      </c>
      <c r="H4448" t="s">
        <v>27</v>
      </c>
      <c r="I4448">
        <v>3</v>
      </c>
      <c r="J4448">
        <v>2</v>
      </c>
      <c r="K4448">
        <v>5</v>
      </c>
      <c r="M4448" t="s">
        <v>24</v>
      </c>
    </row>
    <row r="4449" spans="1:17" x14ac:dyDescent="0.25">
      <c r="A4449">
        <v>1</v>
      </c>
      <c r="B4449" t="s">
        <v>46</v>
      </c>
      <c r="C4449" t="s">
        <v>37</v>
      </c>
      <c r="D4449" t="s">
        <v>54</v>
      </c>
      <c r="E4449" t="s">
        <v>20</v>
      </c>
      <c r="F4449" t="s">
        <v>74</v>
      </c>
      <c r="J4449">
        <v>0.25</v>
      </c>
      <c r="K4449">
        <v>0.33</v>
      </c>
      <c r="M4449" t="s">
        <v>75</v>
      </c>
      <c r="N4449" t="s">
        <v>24</v>
      </c>
      <c r="O4449" t="s">
        <v>21</v>
      </c>
      <c r="P4449">
        <v>1000</v>
      </c>
    </row>
    <row r="4450" spans="1:17" x14ac:dyDescent="0.25">
      <c r="A4450">
        <v>1</v>
      </c>
      <c r="B4450" t="s">
        <v>46</v>
      </c>
      <c r="C4450" t="s">
        <v>37</v>
      </c>
      <c r="D4450" t="s">
        <v>54</v>
      </c>
      <c r="E4450" t="s">
        <v>18</v>
      </c>
      <c r="F4450" t="s">
        <v>31</v>
      </c>
      <c r="G4450">
        <v>24</v>
      </c>
      <c r="M4450" t="s">
        <v>21</v>
      </c>
    </row>
    <row r="4451" spans="1:17" x14ac:dyDescent="0.25">
      <c r="A4451">
        <v>1</v>
      </c>
      <c r="B4451" t="s">
        <v>90</v>
      </c>
      <c r="C4451" t="s">
        <v>17</v>
      </c>
      <c r="D4451" t="s">
        <v>54</v>
      </c>
      <c r="E4451" t="s">
        <v>18</v>
      </c>
      <c r="F4451" t="s">
        <v>26</v>
      </c>
      <c r="H4451" t="s">
        <v>27</v>
      </c>
      <c r="I4451">
        <v>7.5</v>
      </c>
      <c r="J4451">
        <v>6</v>
      </c>
      <c r="K4451">
        <v>8</v>
      </c>
      <c r="M4451" t="s">
        <v>21</v>
      </c>
    </row>
    <row r="4452" spans="1:17" x14ac:dyDescent="0.25">
      <c r="A4452">
        <v>1</v>
      </c>
      <c r="B4452" t="s">
        <v>90</v>
      </c>
      <c r="C4452" t="s">
        <v>17</v>
      </c>
      <c r="D4452" t="s">
        <v>54</v>
      </c>
      <c r="E4452" t="s">
        <v>18</v>
      </c>
      <c r="F4452" t="s">
        <v>26</v>
      </c>
      <c r="H4452" t="s">
        <v>19</v>
      </c>
      <c r="J4452">
        <v>6</v>
      </c>
      <c r="K4452">
        <v>8</v>
      </c>
      <c r="M4452" t="s">
        <v>24</v>
      </c>
    </row>
    <row r="4453" spans="1:17" x14ac:dyDescent="0.25">
      <c r="A4453">
        <v>1</v>
      </c>
      <c r="B4453" t="s">
        <v>90</v>
      </c>
      <c r="C4453" t="s">
        <v>17</v>
      </c>
      <c r="D4453" t="s">
        <v>54</v>
      </c>
      <c r="E4453" t="s">
        <v>18</v>
      </c>
      <c r="F4453" t="s">
        <v>26</v>
      </c>
      <c r="H4453" t="s">
        <v>19</v>
      </c>
      <c r="I4453">
        <v>0.54</v>
      </c>
      <c r="J4453">
        <v>0.08</v>
      </c>
      <c r="K4453">
        <v>0.25</v>
      </c>
      <c r="M4453" t="s">
        <v>24</v>
      </c>
    </row>
    <row r="4454" spans="1:17" x14ac:dyDescent="0.25">
      <c r="A4454">
        <v>1</v>
      </c>
      <c r="B4454" t="s">
        <v>90</v>
      </c>
      <c r="C4454" t="s">
        <v>17</v>
      </c>
      <c r="D4454" t="s">
        <v>54</v>
      </c>
      <c r="E4454" t="s">
        <v>20</v>
      </c>
      <c r="F4454" t="s">
        <v>74</v>
      </c>
      <c r="J4454">
        <v>0.25</v>
      </c>
      <c r="K4454">
        <v>0.33</v>
      </c>
      <c r="M4454" t="s">
        <v>75</v>
      </c>
      <c r="N4454" t="s">
        <v>24</v>
      </c>
      <c r="O4454" t="s">
        <v>62</v>
      </c>
      <c r="Q4454" t="str">
        <f>VLOOKUP(A4454&amp;C4454&amp;D4454,Sheet2!$A$1:$AX$1496,11,FALSE)</f>
        <v>LocationType.Retail: 0.048;LocationType.Supermarket: 0.3;LocationType.FoodBeverage: 0.32;LocationType.Mall: 0.048;LocationType.Pharmacy: 0.02;LocationType.Accommodation: 0.264;</v>
      </c>
    </row>
    <row r="4455" spans="1:17" x14ac:dyDescent="0.25">
      <c r="A4455">
        <v>1</v>
      </c>
      <c r="B4455" t="s">
        <v>90</v>
      </c>
      <c r="C4455" t="s">
        <v>17</v>
      </c>
      <c r="D4455" t="s">
        <v>54</v>
      </c>
      <c r="E4455" t="s">
        <v>25</v>
      </c>
      <c r="F4455" t="s">
        <v>26</v>
      </c>
      <c r="H4455" t="s">
        <v>27</v>
      </c>
      <c r="I4455">
        <v>0.54</v>
      </c>
      <c r="J4455">
        <v>0.25</v>
      </c>
      <c r="K4455">
        <v>0.75</v>
      </c>
      <c r="M4455" t="s">
        <v>24</v>
      </c>
    </row>
    <row r="4456" spans="1:17" x14ac:dyDescent="0.25">
      <c r="A4456">
        <v>1</v>
      </c>
      <c r="B4456" t="s">
        <v>90</v>
      </c>
      <c r="C4456" t="s">
        <v>17</v>
      </c>
      <c r="D4456" t="s">
        <v>54</v>
      </c>
      <c r="E4456" t="s">
        <v>20</v>
      </c>
      <c r="F4456" t="s">
        <v>74</v>
      </c>
      <c r="I4456">
        <v>0.54</v>
      </c>
      <c r="J4456">
        <v>0.16</v>
      </c>
      <c r="K4456">
        <v>0.25</v>
      </c>
      <c r="M4456" t="s">
        <v>75</v>
      </c>
      <c r="N4456" t="s">
        <v>24</v>
      </c>
      <c r="O4456" t="s">
        <v>21</v>
      </c>
    </row>
    <row r="4457" spans="1:17" x14ac:dyDescent="0.25">
      <c r="A4457">
        <v>1</v>
      </c>
      <c r="B4457" t="s">
        <v>90</v>
      </c>
      <c r="C4457" t="s">
        <v>17</v>
      </c>
      <c r="D4457" t="s">
        <v>54</v>
      </c>
      <c r="E4457" t="s">
        <v>28</v>
      </c>
      <c r="F4457" t="s">
        <v>26</v>
      </c>
      <c r="H4457" t="s">
        <v>27</v>
      </c>
      <c r="I4457">
        <v>0.75</v>
      </c>
      <c r="J4457">
        <v>0.5</v>
      </c>
      <c r="K4457">
        <v>1</v>
      </c>
      <c r="M4457" t="s">
        <v>21</v>
      </c>
    </row>
    <row r="4458" spans="1:17" x14ac:dyDescent="0.25">
      <c r="A4458">
        <v>1</v>
      </c>
      <c r="B4458" t="s">
        <v>90</v>
      </c>
      <c r="C4458" t="s">
        <v>17</v>
      </c>
      <c r="D4458" t="s">
        <v>54</v>
      </c>
      <c r="E4458" t="s">
        <v>20</v>
      </c>
      <c r="F4458" t="s">
        <v>74</v>
      </c>
      <c r="J4458">
        <v>0.25</v>
      </c>
      <c r="K4458">
        <v>0.33</v>
      </c>
      <c r="M4458" t="s">
        <v>75</v>
      </c>
      <c r="N4458" t="s">
        <v>24</v>
      </c>
      <c r="O4458" t="s">
        <v>29</v>
      </c>
      <c r="P4458">
        <v>2500</v>
      </c>
      <c r="Q4458" t="str">
        <f>VLOOKUP(A4458&amp;C4458&amp;D4458,Sheet2!$A$1:$AX$1496,23,FALSE)</f>
        <v>LocationType.BarRestaurant:0;LocationType.Park:0.05;LocationType.Recreation:0;LocationType.Accommodation:0.95;</v>
      </c>
    </row>
    <row r="4459" spans="1:17" x14ac:dyDescent="0.25">
      <c r="A4459">
        <v>1</v>
      </c>
      <c r="B4459" t="s">
        <v>90</v>
      </c>
      <c r="C4459" t="s">
        <v>17</v>
      </c>
      <c r="D4459" t="s">
        <v>54</v>
      </c>
      <c r="E4459" t="s">
        <v>30</v>
      </c>
      <c r="F4459" t="s">
        <v>26</v>
      </c>
      <c r="H4459" t="s">
        <v>27</v>
      </c>
      <c r="I4459">
        <v>2.5</v>
      </c>
      <c r="J4459">
        <v>0.5</v>
      </c>
      <c r="K4459">
        <v>3</v>
      </c>
      <c r="M4459" t="s">
        <v>24</v>
      </c>
    </row>
    <row r="4460" spans="1:17" x14ac:dyDescent="0.25">
      <c r="A4460">
        <v>1</v>
      </c>
      <c r="B4460" t="s">
        <v>90</v>
      </c>
      <c r="C4460" t="s">
        <v>17</v>
      </c>
      <c r="D4460" t="s">
        <v>54</v>
      </c>
      <c r="E4460" t="s">
        <v>20</v>
      </c>
      <c r="F4460" t="s">
        <v>74</v>
      </c>
      <c r="J4460">
        <v>0.25</v>
      </c>
      <c r="K4460">
        <v>0.33</v>
      </c>
      <c r="M4460" t="s">
        <v>75</v>
      </c>
      <c r="N4460" t="s">
        <v>24</v>
      </c>
      <c r="O4460" t="s">
        <v>21</v>
      </c>
    </row>
    <row r="4461" spans="1:17" x14ac:dyDescent="0.25">
      <c r="A4461">
        <v>1</v>
      </c>
      <c r="B4461" t="s">
        <v>90</v>
      </c>
      <c r="C4461" t="s">
        <v>17</v>
      </c>
      <c r="D4461" t="s">
        <v>54</v>
      </c>
      <c r="E4461" t="s">
        <v>18</v>
      </c>
      <c r="F4461" t="s">
        <v>31</v>
      </c>
      <c r="G4461">
        <v>24</v>
      </c>
      <c r="M4461" t="s">
        <v>21</v>
      </c>
    </row>
    <row r="4462" spans="1:17" x14ac:dyDescent="0.25">
      <c r="A4462">
        <v>1</v>
      </c>
      <c r="B4462" t="s">
        <v>90</v>
      </c>
      <c r="C4462" t="s">
        <v>36</v>
      </c>
      <c r="D4462" t="s">
        <v>54</v>
      </c>
      <c r="E4462" t="s">
        <v>18</v>
      </c>
      <c r="F4462" t="s">
        <v>26</v>
      </c>
      <c r="H4462" t="s">
        <v>19</v>
      </c>
      <c r="J4462">
        <v>12</v>
      </c>
      <c r="K4462">
        <v>14</v>
      </c>
      <c r="M4462" t="s">
        <v>21</v>
      </c>
    </row>
    <row r="4463" spans="1:17" x14ac:dyDescent="0.25">
      <c r="A4463">
        <v>1</v>
      </c>
      <c r="B4463" t="s">
        <v>90</v>
      </c>
      <c r="C4463" t="s">
        <v>36</v>
      </c>
      <c r="D4463" t="s">
        <v>54</v>
      </c>
      <c r="E4463" t="s">
        <v>34</v>
      </c>
      <c r="F4463" t="s">
        <v>26</v>
      </c>
      <c r="H4463" t="s">
        <v>19</v>
      </c>
      <c r="J4463">
        <v>1</v>
      </c>
      <c r="K4463">
        <v>2</v>
      </c>
      <c r="M4463" t="s">
        <v>24</v>
      </c>
    </row>
    <row r="4464" spans="1:17" x14ac:dyDescent="0.25">
      <c r="A4464">
        <v>1</v>
      </c>
      <c r="B4464" t="s">
        <v>90</v>
      </c>
      <c r="C4464" t="s">
        <v>36</v>
      </c>
      <c r="D4464" t="s">
        <v>54</v>
      </c>
      <c r="E4464" t="s">
        <v>20</v>
      </c>
      <c r="F4464" t="s">
        <v>74</v>
      </c>
      <c r="J4464">
        <v>0.25</v>
      </c>
      <c r="K4464">
        <v>0.33</v>
      </c>
      <c r="M4464" t="s">
        <v>75</v>
      </c>
      <c r="N4464" t="s">
        <v>24</v>
      </c>
      <c r="O4464" t="s">
        <v>29</v>
      </c>
      <c r="P4464">
        <v>2500</v>
      </c>
      <c r="Q4464" t="str">
        <f>VLOOKUP(A4464&amp;C4464&amp;D4464,Sheet2!$A$1:$AX$1496,23,FALSE)</f>
        <v>LocationType.BarRestaurant:0;LocationType.Park:0.1;LocationType.Recreation:0;LocationType.Accommodation:0.9;</v>
      </c>
    </row>
    <row r="4465" spans="1:17" x14ac:dyDescent="0.25">
      <c r="A4465">
        <v>1</v>
      </c>
      <c r="B4465" t="s">
        <v>90</v>
      </c>
      <c r="C4465" t="s">
        <v>36</v>
      </c>
      <c r="D4465" t="s">
        <v>54</v>
      </c>
      <c r="E4465" t="s">
        <v>30</v>
      </c>
      <c r="F4465" t="s">
        <v>26</v>
      </c>
      <c r="H4465" t="s">
        <v>27</v>
      </c>
      <c r="I4465">
        <v>2.5</v>
      </c>
      <c r="J4465">
        <v>0.5</v>
      </c>
      <c r="K4465">
        <v>4</v>
      </c>
      <c r="M4465" t="s">
        <v>24</v>
      </c>
    </row>
    <row r="4466" spans="1:17" x14ac:dyDescent="0.25">
      <c r="A4466">
        <v>1</v>
      </c>
      <c r="B4466" t="s">
        <v>90</v>
      </c>
      <c r="C4466" t="s">
        <v>36</v>
      </c>
      <c r="D4466" t="s">
        <v>54</v>
      </c>
      <c r="E4466" t="s">
        <v>20</v>
      </c>
      <c r="F4466" t="s">
        <v>74</v>
      </c>
      <c r="J4466">
        <v>0.25</v>
      </c>
      <c r="K4466">
        <v>0.33</v>
      </c>
      <c r="M4466" t="s">
        <v>75</v>
      </c>
      <c r="N4466" t="s">
        <v>24</v>
      </c>
      <c r="O4466" t="s">
        <v>21</v>
      </c>
    </row>
    <row r="4467" spans="1:17" x14ac:dyDescent="0.25">
      <c r="A4467">
        <v>1</v>
      </c>
      <c r="B4467" t="s">
        <v>90</v>
      </c>
      <c r="C4467" t="s">
        <v>36</v>
      </c>
      <c r="D4467" t="s">
        <v>54</v>
      </c>
      <c r="E4467" t="s">
        <v>18</v>
      </c>
      <c r="F4467" t="s">
        <v>31</v>
      </c>
      <c r="G4467">
        <v>24</v>
      </c>
      <c r="M4467" t="s">
        <v>21</v>
      </c>
    </row>
    <row r="4468" spans="1:17" x14ac:dyDescent="0.25">
      <c r="A4468">
        <v>1</v>
      </c>
      <c r="B4468" t="s">
        <v>90</v>
      </c>
      <c r="C4468" t="s">
        <v>38</v>
      </c>
      <c r="D4468" t="s">
        <v>54</v>
      </c>
      <c r="E4468" t="s">
        <v>18</v>
      </c>
      <c r="F4468" t="s">
        <v>26</v>
      </c>
      <c r="H4468" t="s">
        <v>19</v>
      </c>
      <c r="J4468">
        <v>12</v>
      </c>
      <c r="K4468">
        <v>14</v>
      </c>
      <c r="M4468" t="s">
        <v>21</v>
      </c>
    </row>
    <row r="4469" spans="1:17" x14ac:dyDescent="0.25">
      <c r="A4469">
        <v>1</v>
      </c>
      <c r="B4469" t="s">
        <v>90</v>
      </c>
      <c r="C4469" t="s">
        <v>38</v>
      </c>
      <c r="D4469" t="s">
        <v>54</v>
      </c>
      <c r="E4469" t="s">
        <v>20</v>
      </c>
      <c r="F4469" t="s">
        <v>74</v>
      </c>
      <c r="J4469">
        <v>0.25</v>
      </c>
      <c r="K4469">
        <v>0.33</v>
      </c>
      <c r="M4469" t="s">
        <v>75</v>
      </c>
      <c r="N4469" t="s">
        <v>21</v>
      </c>
      <c r="O4469" t="s">
        <v>62</v>
      </c>
      <c r="Q4469" t="str">
        <f>VLOOKUP(A4469&amp;C4469&amp;D4469,Sheet2!$A$1:$AX$1496,11,FALSE)</f>
        <v>LocationType.Retail: 0.15;LocationType.Supermarket: 0.15;LocationType.FoodBeverage: 0.075;LocationType.Mall: 0.1;LocationType.Pharmacy: 0;LocationType.Accommodation: 0.525;</v>
      </c>
    </row>
    <row r="4470" spans="1:17" x14ac:dyDescent="0.25">
      <c r="A4470">
        <v>1</v>
      </c>
      <c r="B4470" t="s">
        <v>90</v>
      </c>
      <c r="C4470" t="s">
        <v>38</v>
      </c>
      <c r="D4470" t="s">
        <v>54</v>
      </c>
      <c r="E4470" t="s">
        <v>25</v>
      </c>
      <c r="F4470" t="s">
        <v>26</v>
      </c>
      <c r="H4470" t="s">
        <v>27</v>
      </c>
      <c r="I4470">
        <v>0.75</v>
      </c>
      <c r="J4470">
        <v>0.5</v>
      </c>
      <c r="K4470">
        <v>1</v>
      </c>
      <c r="M4470" t="s">
        <v>24</v>
      </c>
    </row>
    <row r="4471" spans="1:17" x14ac:dyDescent="0.25">
      <c r="A4471">
        <v>1</v>
      </c>
      <c r="B4471" t="s">
        <v>90</v>
      </c>
      <c r="C4471" t="s">
        <v>38</v>
      </c>
      <c r="D4471" t="s">
        <v>54</v>
      </c>
      <c r="E4471" t="s">
        <v>20</v>
      </c>
      <c r="F4471" t="s">
        <v>74</v>
      </c>
      <c r="J4471">
        <v>0.25</v>
      </c>
      <c r="K4471">
        <v>0.33</v>
      </c>
      <c r="M4471" t="s">
        <v>75</v>
      </c>
      <c r="N4471" t="s">
        <v>24</v>
      </c>
      <c r="O4471" t="s">
        <v>21</v>
      </c>
      <c r="P4471">
        <v>1000</v>
      </c>
    </row>
    <row r="4472" spans="1:17" x14ac:dyDescent="0.25">
      <c r="A4472">
        <v>1</v>
      </c>
      <c r="B4472" t="s">
        <v>90</v>
      </c>
      <c r="C4472" t="s">
        <v>38</v>
      </c>
      <c r="D4472" t="s">
        <v>54</v>
      </c>
      <c r="E4472" t="s">
        <v>18</v>
      </c>
      <c r="F4472" t="s">
        <v>26</v>
      </c>
      <c r="H4472" t="s">
        <v>19</v>
      </c>
      <c r="J4472">
        <v>1</v>
      </c>
      <c r="K4472">
        <v>2</v>
      </c>
      <c r="M4472" t="s">
        <v>21</v>
      </c>
    </row>
    <row r="4473" spans="1:17" x14ac:dyDescent="0.25">
      <c r="A4473">
        <v>1</v>
      </c>
      <c r="B4473" t="s">
        <v>90</v>
      </c>
      <c r="C4473" t="s">
        <v>38</v>
      </c>
      <c r="D4473" t="s">
        <v>54</v>
      </c>
      <c r="E4473" t="s">
        <v>20</v>
      </c>
      <c r="F4473" t="s">
        <v>74</v>
      </c>
      <c r="J4473">
        <v>0.25</v>
      </c>
      <c r="K4473">
        <v>0.33</v>
      </c>
      <c r="M4473" t="s">
        <v>75</v>
      </c>
      <c r="N4473" t="s">
        <v>21</v>
      </c>
      <c r="O4473" t="s">
        <v>29</v>
      </c>
      <c r="P4473">
        <v>2500</v>
      </c>
      <c r="Q4473" t="str">
        <f>VLOOKUP(A4473&amp;C4473&amp;D4473,Sheet2!$A$1:$AX$1496,23,FALSE)</f>
        <v>LocationType.BarRestaurant:0;LocationType.Park:0.15;LocationType.Recreation:0;LocationType.Accommodation:0.85;</v>
      </c>
    </row>
    <row r="4474" spans="1:17" x14ac:dyDescent="0.25">
      <c r="A4474">
        <v>1</v>
      </c>
      <c r="B4474" t="s">
        <v>90</v>
      </c>
      <c r="C4474" t="s">
        <v>38</v>
      </c>
      <c r="D4474" t="s">
        <v>54</v>
      </c>
      <c r="E4474" t="s">
        <v>30</v>
      </c>
      <c r="F4474" t="s">
        <v>26</v>
      </c>
      <c r="H4474" t="s">
        <v>27</v>
      </c>
      <c r="I4474">
        <v>1.5</v>
      </c>
      <c r="J4474">
        <v>1</v>
      </c>
      <c r="K4474">
        <v>2</v>
      </c>
      <c r="M4474" t="s">
        <v>24</v>
      </c>
    </row>
    <row r="4475" spans="1:17" x14ac:dyDescent="0.25">
      <c r="A4475">
        <v>1</v>
      </c>
      <c r="B4475" t="s">
        <v>90</v>
      </c>
      <c r="C4475" t="s">
        <v>38</v>
      </c>
      <c r="D4475" t="s">
        <v>54</v>
      </c>
      <c r="E4475" t="s">
        <v>20</v>
      </c>
      <c r="F4475" t="s">
        <v>74</v>
      </c>
      <c r="J4475">
        <v>0.25</v>
      </c>
      <c r="K4475">
        <v>0.33</v>
      </c>
      <c r="M4475" t="s">
        <v>75</v>
      </c>
      <c r="N4475" t="s">
        <v>24</v>
      </c>
      <c r="O4475" t="s">
        <v>21</v>
      </c>
    </row>
    <row r="4476" spans="1:17" x14ac:dyDescent="0.25">
      <c r="A4476">
        <v>1</v>
      </c>
      <c r="B4476" t="s">
        <v>90</v>
      </c>
      <c r="C4476" t="s">
        <v>38</v>
      </c>
      <c r="D4476" t="s">
        <v>54</v>
      </c>
      <c r="E4476" t="s">
        <v>18</v>
      </c>
      <c r="F4476" t="s">
        <v>31</v>
      </c>
      <c r="G4476">
        <v>24</v>
      </c>
      <c r="M4476" t="s">
        <v>21</v>
      </c>
    </row>
    <row r="4477" spans="1:17" x14ac:dyDescent="0.25">
      <c r="A4477">
        <v>1</v>
      </c>
      <c r="B4477" t="s">
        <v>90</v>
      </c>
      <c r="C4477" t="s">
        <v>37</v>
      </c>
      <c r="D4477" t="s">
        <v>54</v>
      </c>
      <c r="E4477" t="s">
        <v>18</v>
      </c>
      <c r="F4477" t="s">
        <v>26</v>
      </c>
      <c r="H4477" t="s">
        <v>27</v>
      </c>
      <c r="I4477">
        <v>7.5</v>
      </c>
      <c r="J4477">
        <v>6</v>
      </c>
      <c r="K4477">
        <v>8</v>
      </c>
      <c r="M4477" t="s">
        <v>21</v>
      </c>
    </row>
    <row r="4478" spans="1:17" x14ac:dyDescent="0.25">
      <c r="A4478">
        <v>1</v>
      </c>
      <c r="B4478" t="s">
        <v>90</v>
      </c>
      <c r="C4478" t="s">
        <v>37</v>
      </c>
      <c r="D4478" t="s">
        <v>54</v>
      </c>
      <c r="E4478" t="s">
        <v>18</v>
      </c>
      <c r="F4478" t="s">
        <v>26</v>
      </c>
      <c r="H4478" t="s">
        <v>19</v>
      </c>
      <c r="J4478">
        <v>6</v>
      </c>
      <c r="K4478">
        <v>7.5</v>
      </c>
      <c r="M4478" t="s">
        <v>24</v>
      </c>
    </row>
    <row r="4479" spans="1:17" x14ac:dyDescent="0.25">
      <c r="A4479">
        <v>1</v>
      </c>
      <c r="B4479" t="s">
        <v>90</v>
      </c>
      <c r="C4479" t="s">
        <v>37</v>
      </c>
      <c r="D4479" t="s">
        <v>54</v>
      </c>
      <c r="E4479" t="s">
        <v>28</v>
      </c>
      <c r="F4479" t="s">
        <v>26</v>
      </c>
      <c r="H4479" t="s">
        <v>27</v>
      </c>
      <c r="I4479">
        <v>1.5</v>
      </c>
      <c r="J4479">
        <v>1</v>
      </c>
      <c r="K4479">
        <v>2</v>
      </c>
      <c r="M4479" t="s">
        <v>21</v>
      </c>
    </row>
    <row r="4480" spans="1:17" x14ac:dyDescent="0.25">
      <c r="A4480">
        <v>1</v>
      </c>
      <c r="B4480" t="s">
        <v>90</v>
      </c>
      <c r="C4480" t="s">
        <v>37</v>
      </c>
      <c r="D4480" t="s">
        <v>54</v>
      </c>
      <c r="E4480" t="s">
        <v>20</v>
      </c>
      <c r="F4480" t="s">
        <v>74</v>
      </c>
      <c r="J4480">
        <v>0.25</v>
      </c>
      <c r="K4480">
        <v>0.33</v>
      </c>
      <c r="M4480" t="s">
        <v>75</v>
      </c>
      <c r="N4480" t="s">
        <v>24</v>
      </c>
      <c r="O4480" t="s">
        <v>29</v>
      </c>
      <c r="P4480">
        <v>2500</v>
      </c>
      <c r="Q4480" t="str">
        <f>VLOOKUP(A4480&amp;C4480&amp;D4480,Sheet2!$A$1:$AX$1496,23,FALSE)</f>
        <v>LocationType.BarRestaurant:0;LocationType.Park:0.1;LocationType.Recreation:0;LocationType.Accommodation:0.9;</v>
      </c>
    </row>
    <row r="4481" spans="1:17" x14ac:dyDescent="0.25">
      <c r="A4481">
        <v>1</v>
      </c>
      <c r="B4481" t="s">
        <v>90</v>
      </c>
      <c r="C4481" t="s">
        <v>37</v>
      </c>
      <c r="D4481" t="s">
        <v>54</v>
      </c>
      <c r="E4481" t="s">
        <v>30</v>
      </c>
      <c r="F4481" t="s">
        <v>26</v>
      </c>
      <c r="H4481" t="s">
        <v>27</v>
      </c>
      <c r="I4481">
        <v>3</v>
      </c>
      <c r="J4481">
        <v>2</v>
      </c>
      <c r="K4481">
        <v>5</v>
      </c>
      <c r="M4481" t="s">
        <v>24</v>
      </c>
    </row>
    <row r="4482" spans="1:17" x14ac:dyDescent="0.25">
      <c r="A4482">
        <v>1</v>
      </c>
      <c r="B4482" t="s">
        <v>90</v>
      </c>
      <c r="C4482" t="s">
        <v>37</v>
      </c>
      <c r="D4482" t="s">
        <v>54</v>
      </c>
      <c r="E4482" t="s">
        <v>20</v>
      </c>
      <c r="F4482" t="s">
        <v>74</v>
      </c>
      <c r="J4482">
        <v>0.25</v>
      </c>
      <c r="K4482">
        <v>0.33</v>
      </c>
      <c r="M4482" t="s">
        <v>75</v>
      </c>
      <c r="N4482" t="s">
        <v>24</v>
      </c>
      <c r="O4482" t="s">
        <v>21</v>
      </c>
      <c r="P4482">
        <v>1000</v>
      </c>
    </row>
    <row r="4483" spans="1:17" x14ac:dyDescent="0.25">
      <c r="A4483">
        <v>1</v>
      </c>
      <c r="B4483" t="s">
        <v>90</v>
      </c>
      <c r="C4483" t="s">
        <v>37</v>
      </c>
      <c r="D4483" t="s">
        <v>54</v>
      </c>
      <c r="E4483" t="s">
        <v>18</v>
      </c>
      <c r="F4483" t="s">
        <v>31</v>
      </c>
      <c r="G4483">
        <v>24</v>
      </c>
      <c r="M4483" t="s">
        <v>21</v>
      </c>
    </row>
    <row r="4484" spans="1:17" x14ac:dyDescent="0.25">
      <c r="A4484">
        <v>1</v>
      </c>
      <c r="B4484" t="s">
        <v>93</v>
      </c>
      <c r="C4484" t="s">
        <v>17</v>
      </c>
      <c r="D4484" t="s">
        <v>54</v>
      </c>
      <c r="E4484" t="s">
        <v>18</v>
      </c>
      <c r="F4484" t="s">
        <v>26</v>
      </c>
      <c r="H4484" t="s">
        <v>27</v>
      </c>
      <c r="I4484">
        <v>7.5</v>
      </c>
      <c r="J4484">
        <v>6</v>
      </c>
      <c r="K4484">
        <v>8</v>
      </c>
      <c r="M4484" t="s">
        <v>21</v>
      </c>
    </row>
    <row r="4485" spans="1:17" x14ac:dyDescent="0.25">
      <c r="A4485">
        <v>1</v>
      </c>
      <c r="B4485" t="s">
        <v>93</v>
      </c>
      <c r="C4485" t="s">
        <v>17</v>
      </c>
      <c r="D4485" t="s">
        <v>54</v>
      </c>
      <c r="E4485" t="s">
        <v>18</v>
      </c>
      <c r="F4485" t="s">
        <v>26</v>
      </c>
      <c r="H4485" t="s">
        <v>19</v>
      </c>
      <c r="J4485">
        <v>6</v>
      </c>
      <c r="K4485">
        <v>8</v>
      </c>
      <c r="M4485" t="s">
        <v>24</v>
      </c>
    </row>
    <row r="4486" spans="1:17" x14ac:dyDescent="0.25">
      <c r="A4486">
        <v>1</v>
      </c>
      <c r="B4486" t="s">
        <v>93</v>
      </c>
      <c r="C4486" t="s">
        <v>17</v>
      </c>
      <c r="D4486" t="s">
        <v>54</v>
      </c>
      <c r="E4486" t="s">
        <v>18</v>
      </c>
      <c r="F4486" t="s">
        <v>26</v>
      </c>
      <c r="H4486" t="s">
        <v>19</v>
      </c>
      <c r="I4486">
        <v>0.54</v>
      </c>
      <c r="J4486">
        <v>0.08</v>
      </c>
      <c r="K4486">
        <v>0.25</v>
      </c>
      <c r="M4486" t="s">
        <v>24</v>
      </c>
    </row>
    <row r="4487" spans="1:17" x14ac:dyDescent="0.25">
      <c r="A4487">
        <v>1</v>
      </c>
      <c r="B4487" t="s">
        <v>93</v>
      </c>
      <c r="C4487" t="s">
        <v>17</v>
      </c>
      <c r="D4487" t="s">
        <v>54</v>
      </c>
      <c r="E4487" t="s">
        <v>20</v>
      </c>
      <c r="F4487" t="s">
        <v>74</v>
      </c>
      <c r="J4487">
        <v>0.25</v>
      </c>
      <c r="K4487">
        <v>0.33</v>
      </c>
      <c r="M4487" t="s">
        <v>75</v>
      </c>
      <c r="N4487" t="s">
        <v>24</v>
      </c>
      <c r="O4487" t="s">
        <v>62</v>
      </c>
      <c r="Q4487" t="str">
        <f>VLOOKUP(A4487&amp;C4487&amp;D4487,Sheet2!$A$1:$AX$1496,11,FALSE)</f>
        <v>LocationType.Retail: 0.048;LocationType.Supermarket: 0.3;LocationType.FoodBeverage: 0.32;LocationType.Mall: 0.048;LocationType.Pharmacy: 0.02;LocationType.Accommodation: 0.264;</v>
      </c>
    </row>
    <row r="4488" spans="1:17" x14ac:dyDescent="0.25">
      <c r="A4488">
        <v>1</v>
      </c>
      <c r="B4488" t="s">
        <v>93</v>
      </c>
      <c r="C4488" t="s">
        <v>17</v>
      </c>
      <c r="D4488" t="s">
        <v>54</v>
      </c>
      <c r="E4488" t="s">
        <v>25</v>
      </c>
      <c r="F4488" t="s">
        <v>26</v>
      </c>
      <c r="H4488" t="s">
        <v>27</v>
      </c>
      <c r="I4488">
        <v>0.54</v>
      </c>
      <c r="J4488">
        <v>0.25</v>
      </c>
      <c r="K4488">
        <v>0.75</v>
      </c>
      <c r="M4488" t="s">
        <v>24</v>
      </c>
    </row>
    <row r="4489" spans="1:17" x14ac:dyDescent="0.25">
      <c r="A4489">
        <v>1</v>
      </c>
      <c r="B4489" t="s">
        <v>93</v>
      </c>
      <c r="C4489" t="s">
        <v>17</v>
      </c>
      <c r="D4489" t="s">
        <v>54</v>
      </c>
      <c r="E4489" t="s">
        <v>20</v>
      </c>
      <c r="F4489" t="s">
        <v>74</v>
      </c>
      <c r="I4489">
        <v>0.54</v>
      </c>
      <c r="J4489">
        <v>0.16</v>
      </c>
      <c r="K4489">
        <v>0.25</v>
      </c>
      <c r="M4489" t="s">
        <v>75</v>
      </c>
      <c r="N4489" t="s">
        <v>24</v>
      </c>
      <c r="O4489" t="s">
        <v>21</v>
      </c>
    </row>
    <row r="4490" spans="1:17" x14ac:dyDescent="0.25">
      <c r="A4490">
        <v>1</v>
      </c>
      <c r="B4490" t="s">
        <v>93</v>
      </c>
      <c r="C4490" t="s">
        <v>17</v>
      </c>
      <c r="D4490" t="s">
        <v>54</v>
      </c>
      <c r="E4490" t="s">
        <v>28</v>
      </c>
      <c r="F4490" t="s">
        <v>26</v>
      </c>
      <c r="H4490" t="s">
        <v>27</v>
      </c>
      <c r="I4490">
        <v>0.75</v>
      </c>
      <c r="J4490">
        <v>0.5</v>
      </c>
      <c r="K4490">
        <v>1</v>
      </c>
      <c r="M4490" t="s">
        <v>21</v>
      </c>
    </row>
    <row r="4491" spans="1:17" x14ac:dyDescent="0.25">
      <c r="A4491">
        <v>1</v>
      </c>
      <c r="B4491" t="s">
        <v>93</v>
      </c>
      <c r="C4491" t="s">
        <v>17</v>
      </c>
      <c r="D4491" t="s">
        <v>54</v>
      </c>
      <c r="E4491" t="s">
        <v>20</v>
      </c>
      <c r="F4491" t="s">
        <v>74</v>
      </c>
      <c r="J4491">
        <v>0.25</v>
      </c>
      <c r="K4491">
        <v>0.33</v>
      </c>
      <c r="M4491" t="s">
        <v>75</v>
      </c>
      <c r="N4491" t="s">
        <v>24</v>
      </c>
      <c r="O4491" t="s">
        <v>29</v>
      </c>
      <c r="P4491">
        <v>2500</v>
      </c>
      <c r="Q4491" t="str">
        <f>VLOOKUP(A4491&amp;C4491&amp;D4491,Sheet2!$A$1:$AX$1496,23,FALSE)</f>
        <v>LocationType.BarRestaurant:0;LocationType.Park:0.05;LocationType.Recreation:0;LocationType.Accommodation:0.95;</v>
      </c>
    </row>
    <row r="4492" spans="1:17" x14ac:dyDescent="0.25">
      <c r="A4492">
        <v>1</v>
      </c>
      <c r="B4492" t="s">
        <v>93</v>
      </c>
      <c r="C4492" t="s">
        <v>17</v>
      </c>
      <c r="D4492" t="s">
        <v>54</v>
      </c>
      <c r="E4492" t="s">
        <v>30</v>
      </c>
      <c r="F4492" t="s">
        <v>26</v>
      </c>
      <c r="H4492" t="s">
        <v>27</v>
      </c>
      <c r="I4492">
        <v>2.5</v>
      </c>
      <c r="J4492">
        <v>0.5</v>
      </c>
      <c r="K4492">
        <v>3</v>
      </c>
      <c r="M4492" t="s">
        <v>24</v>
      </c>
    </row>
    <row r="4493" spans="1:17" x14ac:dyDescent="0.25">
      <c r="A4493">
        <v>1</v>
      </c>
      <c r="B4493" t="s">
        <v>93</v>
      </c>
      <c r="C4493" t="s">
        <v>17</v>
      </c>
      <c r="D4493" t="s">
        <v>54</v>
      </c>
      <c r="E4493" t="s">
        <v>20</v>
      </c>
      <c r="F4493" t="s">
        <v>74</v>
      </c>
      <c r="J4493">
        <v>0.25</v>
      </c>
      <c r="K4493">
        <v>0.33</v>
      </c>
      <c r="M4493" t="s">
        <v>75</v>
      </c>
      <c r="N4493" t="s">
        <v>24</v>
      </c>
      <c r="O4493" t="s">
        <v>21</v>
      </c>
    </row>
    <row r="4494" spans="1:17" x14ac:dyDescent="0.25">
      <c r="A4494">
        <v>1</v>
      </c>
      <c r="B4494" t="s">
        <v>93</v>
      </c>
      <c r="C4494" t="s">
        <v>17</v>
      </c>
      <c r="D4494" t="s">
        <v>54</v>
      </c>
      <c r="E4494" t="s">
        <v>18</v>
      </c>
      <c r="F4494" t="s">
        <v>31</v>
      </c>
      <c r="G4494">
        <v>24</v>
      </c>
      <c r="M4494" t="s">
        <v>21</v>
      </c>
    </row>
    <row r="4495" spans="1:17" x14ac:dyDescent="0.25">
      <c r="A4495">
        <v>1</v>
      </c>
      <c r="B4495" t="s">
        <v>93</v>
      </c>
      <c r="C4495" t="s">
        <v>36</v>
      </c>
      <c r="D4495" t="s">
        <v>54</v>
      </c>
      <c r="E4495" t="s">
        <v>18</v>
      </c>
      <c r="F4495" t="s">
        <v>26</v>
      </c>
      <c r="H4495" t="s">
        <v>19</v>
      </c>
      <c r="J4495">
        <v>12</v>
      </c>
      <c r="K4495">
        <v>14</v>
      </c>
      <c r="M4495" t="s">
        <v>21</v>
      </c>
    </row>
    <row r="4496" spans="1:17" x14ac:dyDescent="0.25">
      <c r="A4496">
        <v>1</v>
      </c>
      <c r="B4496" t="s">
        <v>93</v>
      </c>
      <c r="C4496" t="s">
        <v>36</v>
      </c>
      <c r="D4496" t="s">
        <v>54</v>
      </c>
      <c r="E4496" t="s">
        <v>34</v>
      </c>
      <c r="F4496" t="s">
        <v>26</v>
      </c>
      <c r="H4496" t="s">
        <v>19</v>
      </c>
      <c r="J4496">
        <v>1</v>
      </c>
      <c r="K4496">
        <v>2</v>
      </c>
      <c r="M4496" t="s">
        <v>24</v>
      </c>
    </row>
    <row r="4497" spans="1:17" x14ac:dyDescent="0.25">
      <c r="A4497">
        <v>1</v>
      </c>
      <c r="B4497" t="s">
        <v>93</v>
      </c>
      <c r="C4497" t="s">
        <v>36</v>
      </c>
      <c r="D4497" t="s">
        <v>54</v>
      </c>
      <c r="E4497" t="s">
        <v>20</v>
      </c>
      <c r="F4497" t="s">
        <v>74</v>
      </c>
      <c r="J4497">
        <v>0.25</v>
      </c>
      <c r="K4497">
        <v>0.33</v>
      </c>
      <c r="M4497" t="s">
        <v>75</v>
      </c>
      <c r="N4497" t="s">
        <v>24</v>
      </c>
      <c r="O4497" t="s">
        <v>29</v>
      </c>
      <c r="P4497">
        <v>2500</v>
      </c>
      <c r="Q4497" t="str">
        <f>VLOOKUP(A4497&amp;C4497&amp;D4497,Sheet2!$A$1:$AX$1496,23,FALSE)</f>
        <v>LocationType.BarRestaurant:0;LocationType.Park:0.1;LocationType.Recreation:0;LocationType.Accommodation:0.9;</v>
      </c>
    </row>
    <row r="4498" spans="1:17" x14ac:dyDescent="0.25">
      <c r="A4498">
        <v>1</v>
      </c>
      <c r="B4498" t="s">
        <v>93</v>
      </c>
      <c r="C4498" t="s">
        <v>36</v>
      </c>
      <c r="D4498" t="s">
        <v>54</v>
      </c>
      <c r="E4498" t="s">
        <v>30</v>
      </c>
      <c r="F4498" t="s">
        <v>26</v>
      </c>
      <c r="H4498" t="s">
        <v>27</v>
      </c>
      <c r="I4498">
        <v>2.5</v>
      </c>
      <c r="J4498">
        <v>0.5</v>
      </c>
      <c r="K4498">
        <v>4</v>
      </c>
      <c r="M4498" t="s">
        <v>24</v>
      </c>
    </row>
    <row r="4499" spans="1:17" x14ac:dyDescent="0.25">
      <c r="A4499">
        <v>1</v>
      </c>
      <c r="B4499" t="s">
        <v>93</v>
      </c>
      <c r="C4499" t="s">
        <v>36</v>
      </c>
      <c r="D4499" t="s">
        <v>54</v>
      </c>
      <c r="E4499" t="s">
        <v>20</v>
      </c>
      <c r="F4499" t="s">
        <v>74</v>
      </c>
      <c r="J4499">
        <v>0.25</v>
      </c>
      <c r="K4499">
        <v>0.33</v>
      </c>
      <c r="M4499" t="s">
        <v>75</v>
      </c>
      <c r="N4499" t="s">
        <v>24</v>
      </c>
      <c r="O4499" t="s">
        <v>21</v>
      </c>
    </row>
    <row r="4500" spans="1:17" x14ac:dyDescent="0.25">
      <c r="A4500">
        <v>1</v>
      </c>
      <c r="B4500" t="s">
        <v>93</v>
      </c>
      <c r="C4500" t="s">
        <v>36</v>
      </c>
      <c r="D4500" t="s">
        <v>54</v>
      </c>
      <c r="E4500" t="s">
        <v>18</v>
      </c>
      <c r="F4500" t="s">
        <v>31</v>
      </c>
      <c r="G4500">
        <v>24</v>
      </c>
      <c r="M4500" t="s">
        <v>21</v>
      </c>
    </row>
    <row r="4501" spans="1:17" x14ac:dyDescent="0.25">
      <c r="A4501">
        <v>1</v>
      </c>
      <c r="B4501" t="s">
        <v>93</v>
      </c>
      <c r="C4501" t="s">
        <v>38</v>
      </c>
      <c r="D4501" t="s">
        <v>54</v>
      </c>
      <c r="E4501" t="s">
        <v>18</v>
      </c>
      <c r="F4501" t="s">
        <v>26</v>
      </c>
      <c r="H4501" t="s">
        <v>19</v>
      </c>
      <c r="J4501">
        <v>12</v>
      </c>
      <c r="K4501">
        <v>14</v>
      </c>
      <c r="M4501" t="s">
        <v>21</v>
      </c>
    </row>
    <row r="4502" spans="1:17" x14ac:dyDescent="0.25">
      <c r="A4502">
        <v>1</v>
      </c>
      <c r="B4502" t="s">
        <v>93</v>
      </c>
      <c r="C4502" t="s">
        <v>38</v>
      </c>
      <c r="D4502" t="s">
        <v>54</v>
      </c>
      <c r="E4502" t="s">
        <v>20</v>
      </c>
      <c r="F4502" t="s">
        <v>74</v>
      </c>
      <c r="J4502">
        <v>0.25</v>
      </c>
      <c r="K4502">
        <v>0.33</v>
      </c>
      <c r="M4502" t="s">
        <v>75</v>
      </c>
      <c r="N4502" t="s">
        <v>21</v>
      </c>
      <c r="O4502" t="s">
        <v>62</v>
      </c>
      <c r="Q4502" t="str">
        <f>VLOOKUP(A4502&amp;C4502&amp;D4502,Sheet2!$A$1:$AX$1496,11,FALSE)</f>
        <v>LocationType.Retail: 0.15;LocationType.Supermarket: 0.15;LocationType.FoodBeverage: 0.075;LocationType.Mall: 0.1;LocationType.Pharmacy: 0;LocationType.Accommodation: 0.525;</v>
      </c>
    </row>
    <row r="4503" spans="1:17" x14ac:dyDescent="0.25">
      <c r="A4503">
        <v>1</v>
      </c>
      <c r="B4503" t="s">
        <v>93</v>
      </c>
      <c r="C4503" t="s">
        <v>38</v>
      </c>
      <c r="D4503" t="s">
        <v>54</v>
      </c>
      <c r="E4503" t="s">
        <v>25</v>
      </c>
      <c r="F4503" t="s">
        <v>26</v>
      </c>
      <c r="H4503" t="s">
        <v>27</v>
      </c>
      <c r="I4503">
        <v>0.75</v>
      </c>
      <c r="J4503">
        <v>0.5</v>
      </c>
      <c r="K4503">
        <v>1</v>
      </c>
      <c r="M4503" t="s">
        <v>24</v>
      </c>
    </row>
    <row r="4504" spans="1:17" x14ac:dyDescent="0.25">
      <c r="A4504">
        <v>1</v>
      </c>
      <c r="B4504" t="s">
        <v>93</v>
      </c>
      <c r="C4504" t="s">
        <v>38</v>
      </c>
      <c r="D4504" t="s">
        <v>54</v>
      </c>
      <c r="E4504" t="s">
        <v>20</v>
      </c>
      <c r="F4504" t="s">
        <v>74</v>
      </c>
      <c r="J4504">
        <v>0.25</v>
      </c>
      <c r="K4504">
        <v>0.33</v>
      </c>
      <c r="M4504" t="s">
        <v>75</v>
      </c>
      <c r="N4504" t="s">
        <v>24</v>
      </c>
      <c r="O4504" t="s">
        <v>21</v>
      </c>
      <c r="P4504">
        <v>1000</v>
      </c>
    </row>
    <row r="4505" spans="1:17" x14ac:dyDescent="0.25">
      <c r="A4505">
        <v>1</v>
      </c>
      <c r="B4505" t="s">
        <v>93</v>
      </c>
      <c r="C4505" t="s">
        <v>38</v>
      </c>
      <c r="D4505" t="s">
        <v>54</v>
      </c>
      <c r="E4505" t="s">
        <v>18</v>
      </c>
      <c r="F4505" t="s">
        <v>26</v>
      </c>
      <c r="H4505" t="s">
        <v>19</v>
      </c>
      <c r="J4505">
        <v>1</v>
      </c>
      <c r="K4505">
        <v>2</v>
      </c>
      <c r="M4505" t="s">
        <v>21</v>
      </c>
    </row>
    <row r="4506" spans="1:17" x14ac:dyDescent="0.25">
      <c r="A4506">
        <v>1</v>
      </c>
      <c r="B4506" t="s">
        <v>93</v>
      </c>
      <c r="C4506" t="s">
        <v>38</v>
      </c>
      <c r="D4506" t="s">
        <v>54</v>
      </c>
      <c r="E4506" t="s">
        <v>20</v>
      </c>
      <c r="F4506" t="s">
        <v>74</v>
      </c>
      <c r="J4506">
        <v>0.25</v>
      </c>
      <c r="K4506">
        <v>0.33</v>
      </c>
      <c r="M4506" t="s">
        <v>75</v>
      </c>
      <c r="N4506" t="s">
        <v>21</v>
      </c>
      <c r="O4506" t="s">
        <v>29</v>
      </c>
      <c r="P4506">
        <v>2500</v>
      </c>
      <c r="Q4506" t="str">
        <f>VLOOKUP(A4506&amp;C4506&amp;D4506,Sheet2!$A$1:$AX$1496,23,FALSE)</f>
        <v>LocationType.BarRestaurant:0;LocationType.Park:0.15;LocationType.Recreation:0;LocationType.Accommodation:0.85;</v>
      </c>
    </row>
    <row r="4507" spans="1:17" x14ac:dyDescent="0.25">
      <c r="A4507">
        <v>1</v>
      </c>
      <c r="B4507" t="s">
        <v>93</v>
      </c>
      <c r="C4507" t="s">
        <v>38</v>
      </c>
      <c r="D4507" t="s">
        <v>54</v>
      </c>
      <c r="E4507" t="s">
        <v>30</v>
      </c>
      <c r="F4507" t="s">
        <v>26</v>
      </c>
      <c r="H4507" t="s">
        <v>27</v>
      </c>
      <c r="I4507">
        <v>1.5</v>
      </c>
      <c r="J4507">
        <v>1</v>
      </c>
      <c r="K4507">
        <v>2</v>
      </c>
      <c r="M4507" t="s">
        <v>24</v>
      </c>
    </row>
    <row r="4508" spans="1:17" x14ac:dyDescent="0.25">
      <c r="A4508">
        <v>1</v>
      </c>
      <c r="B4508" t="s">
        <v>93</v>
      </c>
      <c r="C4508" t="s">
        <v>38</v>
      </c>
      <c r="D4508" t="s">
        <v>54</v>
      </c>
      <c r="E4508" t="s">
        <v>20</v>
      </c>
      <c r="F4508" t="s">
        <v>74</v>
      </c>
      <c r="J4508">
        <v>0.25</v>
      </c>
      <c r="K4508">
        <v>0.33</v>
      </c>
      <c r="M4508" t="s">
        <v>75</v>
      </c>
      <c r="N4508" t="s">
        <v>24</v>
      </c>
      <c r="O4508" t="s">
        <v>21</v>
      </c>
    </row>
    <row r="4509" spans="1:17" x14ac:dyDescent="0.25">
      <c r="A4509">
        <v>1</v>
      </c>
      <c r="B4509" t="s">
        <v>93</v>
      </c>
      <c r="C4509" t="s">
        <v>38</v>
      </c>
      <c r="D4509" t="s">
        <v>54</v>
      </c>
      <c r="E4509" t="s">
        <v>18</v>
      </c>
      <c r="F4509" t="s">
        <v>31</v>
      </c>
      <c r="G4509">
        <v>24</v>
      </c>
      <c r="M4509" t="s">
        <v>21</v>
      </c>
    </row>
    <row r="4510" spans="1:17" x14ac:dyDescent="0.25">
      <c r="A4510">
        <v>1</v>
      </c>
      <c r="B4510" t="s">
        <v>93</v>
      </c>
      <c r="C4510" t="s">
        <v>37</v>
      </c>
      <c r="D4510" t="s">
        <v>54</v>
      </c>
      <c r="E4510" t="s">
        <v>18</v>
      </c>
      <c r="F4510" t="s">
        <v>26</v>
      </c>
      <c r="H4510" t="s">
        <v>27</v>
      </c>
      <c r="I4510">
        <v>7.5</v>
      </c>
      <c r="J4510">
        <v>6</v>
      </c>
      <c r="K4510">
        <v>8</v>
      </c>
      <c r="M4510" t="s">
        <v>21</v>
      </c>
    </row>
    <row r="4511" spans="1:17" x14ac:dyDescent="0.25">
      <c r="A4511">
        <v>1</v>
      </c>
      <c r="B4511" t="s">
        <v>93</v>
      </c>
      <c r="C4511" t="s">
        <v>37</v>
      </c>
      <c r="D4511" t="s">
        <v>54</v>
      </c>
      <c r="E4511" t="s">
        <v>18</v>
      </c>
      <c r="F4511" t="s">
        <v>26</v>
      </c>
      <c r="H4511" t="s">
        <v>19</v>
      </c>
      <c r="J4511">
        <v>6</v>
      </c>
      <c r="K4511">
        <v>7.5</v>
      </c>
      <c r="M4511" t="s">
        <v>24</v>
      </c>
    </row>
    <row r="4512" spans="1:17" x14ac:dyDescent="0.25">
      <c r="A4512">
        <v>1</v>
      </c>
      <c r="B4512" t="s">
        <v>93</v>
      </c>
      <c r="C4512" t="s">
        <v>37</v>
      </c>
      <c r="D4512" t="s">
        <v>54</v>
      </c>
      <c r="E4512" t="s">
        <v>28</v>
      </c>
      <c r="F4512" t="s">
        <v>26</v>
      </c>
      <c r="H4512" t="s">
        <v>27</v>
      </c>
      <c r="I4512">
        <v>1.5</v>
      </c>
      <c r="J4512">
        <v>1</v>
      </c>
      <c r="K4512">
        <v>2</v>
      </c>
      <c r="M4512" t="s">
        <v>21</v>
      </c>
    </row>
    <row r="4513" spans="1:17" x14ac:dyDescent="0.25">
      <c r="A4513">
        <v>1</v>
      </c>
      <c r="B4513" t="s">
        <v>93</v>
      </c>
      <c r="C4513" t="s">
        <v>37</v>
      </c>
      <c r="D4513" t="s">
        <v>54</v>
      </c>
      <c r="E4513" t="s">
        <v>20</v>
      </c>
      <c r="F4513" t="s">
        <v>74</v>
      </c>
      <c r="J4513">
        <v>0.25</v>
      </c>
      <c r="K4513">
        <v>0.33</v>
      </c>
      <c r="M4513" t="s">
        <v>75</v>
      </c>
      <c r="N4513" t="s">
        <v>24</v>
      </c>
      <c r="O4513" t="s">
        <v>29</v>
      </c>
      <c r="P4513">
        <v>2500</v>
      </c>
      <c r="Q4513" t="str">
        <f>VLOOKUP(A4513&amp;C4513&amp;D4513,Sheet2!$A$1:$AX$1496,23,FALSE)</f>
        <v>LocationType.BarRestaurant:0;LocationType.Park:0.1;LocationType.Recreation:0;LocationType.Accommodation:0.9;</v>
      </c>
    </row>
    <row r="4514" spans="1:17" x14ac:dyDescent="0.25">
      <c r="A4514">
        <v>1</v>
      </c>
      <c r="B4514" t="s">
        <v>93</v>
      </c>
      <c r="C4514" t="s">
        <v>37</v>
      </c>
      <c r="D4514" t="s">
        <v>54</v>
      </c>
      <c r="E4514" t="s">
        <v>30</v>
      </c>
      <c r="F4514" t="s">
        <v>26</v>
      </c>
      <c r="H4514" t="s">
        <v>27</v>
      </c>
      <c r="I4514">
        <v>3</v>
      </c>
      <c r="J4514">
        <v>2</v>
      </c>
      <c r="K4514">
        <v>5</v>
      </c>
      <c r="M4514" t="s">
        <v>24</v>
      </c>
    </row>
    <row r="4515" spans="1:17" x14ac:dyDescent="0.25">
      <c r="A4515">
        <v>1</v>
      </c>
      <c r="B4515" t="s">
        <v>93</v>
      </c>
      <c r="C4515" t="s">
        <v>37</v>
      </c>
      <c r="D4515" t="s">
        <v>54</v>
      </c>
      <c r="E4515" t="s">
        <v>20</v>
      </c>
      <c r="F4515" t="s">
        <v>74</v>
      </c>
      <c r="J4515">
        <v>0.25</v>
      </c>
      <c r="K4515">
        <v>0.33</v>
      </c>
      <c r="M4515" t="s">
        <v>75</v>
      </c>
      <c r="N4515" t="s">
        <v>24</v>
      </c>
      <c r="O4515" t="s">
        <v>21</v>
      </c>
      <c r="P4515">
        <v>1000</v>
      </c>
    </row>
    <row r="4516" spans="1:17" x14ac:dyDescent="0.25">
      <c r="A4516">
        <v>1</v>
      </c>
      <c r="B4516" t="s">
        <v>93</v>
      </c>
      <c r="C4516" t="s">
        <v>37</v>
      </c>
      <c r="D4516" t="s">
        <v>54</v>
      </c>
      <c r="E4516" t="s">
        <v>18</v>
      </c>
      <c r="F4516" t="s">
        <v>31</v>
      </c>
      <c r="G4516">
        <v>24</v>
      </c>
      <c r="M4516" t="s">
        <v>21</v>
      </c>
    </row>
    <row r="4517" spans="1:17" x14ac:dyDescent="0.25">
      <c r="A4517">
        <v>1</v>
      </c>
      <c r="B4517" t="s">
        <v>41</v>
      </c>
      <c r="C4517" t="s">
        <v>17</v>
      </c>
      <c r="D4517" t="s">
        <v>54</v>
      </c>
      <c r="E4517" t="s">
        <v>18</v>
      </c>
      <c r="F4517" t="s">
        <v>26</v>
      </c>
      <c r="H4517" t="s">
        <v>27</v>
      </c>
      <c r="I4517">
        <v>7.5</v>
      </c>
      <c r="J4517">
        <v>6</v>
      </c>
      <c r="K4517">
        <v>8</v>
      </c>
      <c r="M4517" t="s">
        <v>21</v>
      </c>
    </row>
    <row r="4518" spans="1:17" x14ac:dyDescent="0.25">
      <c r="A4518">
        <v>1</v>
      </c>
      <c r="B4518" t="s">
        <v>41</v>
      </c>
      <c r="C4518" t="s">
        <v>17</v>
      </c>
      <c r="D4518" t="s">
        <v>54</v>
      </c>
      <c r="E4518" t="s">
        <v>18</v>
      </c>
      <c r="F4518" t="s">
        <v>26</v>
      </c>
      <c r="H4518" t="s">
        <v>19</v>
      </c>
      <c r="J4518">
        <v>6</v>
      </c>
      <c r="K4518">
        <v>8</v>
      </c>
      <c r="M4518" t="s">
        <v>24</v>
      </c>
    </row>
    <row r="4519" spans="1:17" x14ac:dyDescent="0.25">
      <c r="A4519">
        <v>1</v>
      </c>
      <c r="B4519" t="s">
        <v>41</v>
      </c>
      <c r="C4519" t="s">
        <v>17</v>
      </c>
      <c r="D4519" t="s">
        <v>54</v>
      </c>
      <c r="E4519" t="s">
        <v>18</v>
      </c>
      <c r="F4519" t="s">
        <v>26</v>
      </c>
      <c r="H4519" t="s">
        <v>19</v>
      </c>
      <c r="I4519">
        <v>0.54</v>
      </c>
      <c r="J4519">
        <v>0.08</v>
      </c>
      <c r="K4519">
        <v>0.25</v>
      </c>
      <c r="M4519" t="s">
        <v>24</v>
      </c>
    </row>
    <row r="4520" spans="1:17" x14ac:dyDescent="0.25">
      <c r="A4520">
        <v>1</v>
      </c>
      <c r="B4520" t="s">
        <v>41</v>
      </c>
      <c r="C4520" t="s">
        <v>17</v>
      </c>
      <c r="D4520" t="s">
        <v>54</v>
      </c>
      <c r="E4520" t="s">
        <v>20</v>
      </c>
      <c r="F4520" t="s">
        <v>74</v>
      </c>
      <c r="J4520">
        <v>0.25</v>
      </c>
      <c r="K4520">
        <v>0.33</v>
      </c>
      <c r="M4520" t="s">
        <v>75</v>
      </c>
      <c r="N4520" t="s">
        <v>24</v>
      </c>
      <c r="O4520" t="s">
        <v>62</v>
      </c>
      <c r="Q4520" t="str">
        <f>VLOOKUP(A4520&amp;C4520&amp;D4520,Sheet2!$A$1:$AX$1496,11,FALSE)</f>
        <v>LocationType.Retail: 0.048;LocationType.Supermarket: 0.3;LocationType.FoodBeverage: 0.32;LocationType.Mall: 0.048;LocationType.Pharmacy: 0.02;LocationType.Accommodation: 0.264;</v>
      </c>
    </row>
    <row r="4521" spans="1:17" x14ac:dyDescent="0.25">
      <c r="A4521">
        <v>1</v>
      </c>
      <c r="B4521" t="s">
        <v>41</v>
      </c>
      <c r="C4521" t="s">
        <v>17</v>
      </c>
      <c r="D4521" t="s">
        <v>54</v>
      </c>
      <c r="E4521" t="s">
        <v>25</v>
      </c>
      <c r="F4521" t="s">
        <v>26</v>
      </c>
      <c r="H4521" t="s">
        <v>27</v>
      </c>
      <c r="I4521">
        <v>0.54</v>
      </c>
      <c r="J4521">
        <v>0.25</v>
      </c>
      <c r="K4521">
        <v>0.75</v>
      </c>
      <c r="M4521" t="s">
        <v>24</v>
      </c>
    </row>
    <row r="4522" spans="1:17" x14ac:dyDescent="0.25">
      <c r="A4522">
        <v>1</v>
      </c>
      <c r="B4522" t="s">
        <v>41</v>
      </c>
      <c r="C4522" t="s">
        <v>17</v>
      </c>
      <c r="D4522" t="s">
        <v>54</v>
      </c>
      <c r="E4522" t="s">
        <v>20</v>
      </c>
      <c r="F4522" t="s">
        <v>74</v>
      </c>
      <c r="I4522">
        <v>0.54</v>
      </c>
      <c r="J4522">
        <v>0.16</v>
      </c>
      <c r="K4522">
        <v>0.25</v>
      </c>
      <c r="M4522" t="s">
        <v>75</v>
      </c>
      <c r="N4522" t="s">
        <v>24</v>
      </c>
      <c r="O4522" t="s">
        <v>21</v>
      </c>
    </row>
    <row r="4523" spans="1:17" x14ac:dyDescent="0.25">
      <c r="A4523">
        <v>1</v>
      </c>
      <c r="B4523" t="s">
        <v>41</v>
      </c>
      <c r="C4523" t="s">
        <v>17</v>
      </c>
      <c r="D4523" t="s">
        <v>54</v>
      </c>
      <c r="E4523" t="s">
        <v>28</v>
      </c>
      <c r="F4523" t="s">
        <v>26</v>
      </c>
      <c r="H4523" t="s">
        <v>27</v>
      </c>
      <c r="I4523">
        <v>0.75</v>
      </c>
      <c r="J4523">
        <v>0.5</v>
      </c>
      <c r="K4523">
        <v>1</v>
      </c>
      <c r="M4523" t="s">
        <v>21</v>
      </c>
    </row>
    <row r="4524" spans="1:17" x14ac:dyDescent="0.25">
      <c r="A4524">
        <v>1</v>
      </c>
      <c r="B4524" t="s">
        <v>41</v>
      </c>
      <c r="C4524" t="s">
        <v>17</v>
      </c>
      <c r="D4524" t="s">
        <v>54</v>
      </c>
      <c r="E4524" t="s">
        <v>20</v>
      </c>
      <c r="F4524" t="s">
        <v>74</v>
      </c>
      <c r="J4524">
        <v>0.25</v>
      </c>
      <c r="K4524">
        <v>0.33</v>
      </c>
      <c r="M4524" t="s">
        <v>75</v>
      </c>
      <c r="N4524" t="s">
        <v>24</v>
      </c>
      <c r="O4524" t="s">
        <v>29</v>
      </c>
      <c r="P4524">
        <v>2500</v>
      </c>
      <c r="Q4524" t="str">
        <f>VLOOKUP(A4524&amp;C4524&amp;D4524,Sheet2!$A$1:$AX$1496,23,FALSE)</f>
        <v>LocationType.BarRestaurant:0;LocationType.Park:0.05;LocationType.Recreation:0;LocationType.Accommodation:0.95;</v>
      </c>
    </row>
    <row r="4525" spans="1:17" x14ac:dyDescent="0.25">
      <c r="A4525">
        <v>1</v>
      </c>
      <c r="B4525" t="s">
        <v>41</v>
      </c>
      <c r="C4525" t="s">
        <v>17</v>
      </c>
      <c r="D4525" t="s">
        <v>54</v>
      </c>
      <c r="E4525" t="s">
        <v>30</v>
      </c>
      <c r="F4525" t="s">
        <v>26</v>
      </c>
      <c r="H4525" t="s">
        <v>27</v>
      </c>
      <c r="I4525">
        <v>2.5</v>
      </c>
      <c r="J4525">
        <v>0.5</v>
      </c>
      <c r="K4525">
        <v>3</v>
      </c>
      <c r="M4525" t="s">
        <v>24</v>
      </c>
    </row>
    <row r="4526" spans="1:17" x14ac:dyDescent="0.25">
      <c r="A4526">
        <v>1</v>
      </c>
      <c r="B4526" t="s">
        <v>41</v>
      </c>
      <c r="C4526" t="s">
        <v>17</v>
      </c>
      <c r="D4526" t="s">
        <v>54</v>
      </c>
      <c r="E4526" t="s">
        <v>20</v>
      </c>
      <c r="F4526" t="s">
        <v>74</v>
      </c>
      <c r="J4526">
        <v>0.25</v>
      </c>
      <c r="K4526">
        <v>0.33</v>
      </c>
      <c r="M4526" t="s">
        <v>75</v>
      </c>
      <c r="N4526" t="s">
        <v>24</v>
      </c>
      <c r="O4526" t="s">
        <v>21</v>
      </c>
    </row>
    <row r="4527" spans="1:17" x14ac:dyDescent="0.25">
      <c r="A4527">
        <v>1</v>
      </c>
      <c r="B4527" t="s">
        <v>41</v>
      </c>
      <c r="C4527" t="s">
        <v>17</v>
      </c>
      <c r="D4527" t="s">
        <v>54</v>
      </c>
      <c r="E4527" t="s">
        <v>18</v>
      </c>
      <c r="F4527" t="s">
        <v>31</v>
      </c>
      <c r="G4527">
        <v>24</v>
      </c>
      <c r="M4527" t="s">
        <v>21</v>
      </c>
    </row>
    <row r="4528" spans="1:17" x14ac:dyDescent="0.25">
      <c r="A4528">
        <v>1</v>
      </c>
      <c r="B4528" t="s">
        <v>41</v>
      </c>
      <c r="C4528" t="s">
        <v>36</v>
      </c>
      <c r="D4528" t="s">
        <v>54</v>
      </c>
      <c r="E4528" t="s">
        <v>18</v>
      </c>
      <c r="F4528" t="s">
        <v>26</v>
      </c>
      <c r="H4528" t="s">
        <v>19</v>
      </c>
      <c r="J4528">
        <v>12</v>
      </c>
      <c r="K4528">
        <v>14</v>
      </c>
      <c r="M4528" t="s">
        <v>21</v>
      </c>
    </row>
    <row r="4529" spans="1:17" x14ac:dyDescent="0.25">
      <c r="A4529">
        <v>1</v>
      </c>
      <c r="B4529" t="s">
        <v>41</v>
      </c>
      <c r="C4529" t="s">
        <v>36</v>
      </c>
      <c r="D4529" t="s">
        <v>54</v>
      </c>
      <c r="E4529" t="s">
        <v>34</v>
      </c>
      <c r="F4529" t="s">
        <v>26</v>
      </c>
      <c r="H4529" t="s">
        <v>19</v>
      </c>
      <c r="J4529">
        <v>1</v>
      </c>
      <c r="K4529">
        <v>2</v>
      </c>
      <c r="M4529" t="s">
        <v>24</v>
      </c>
    </row>
    <row r="4530" spans="1:17" x14ac:dyDescent="0.25">
      <c r="A4530">
        <v>1</v>
      </c>
      <c r="B4530" t="s">
        <v>41</v>
      </c>
      <c r="C4530" t="s">
        <v>36</v>
      </c>
      <c r="D4530" t="s">
        <v>54</v>
      </c>
      <c r="E4530" t="s">
        <v>20</v>
      </c>
      <c r="F4530" t="s">
        <v>74</v>
      </c>
      <c r="J4530">
        <v>0.25</v>
      </c>
      <c r="K4530">
        <v>0.33</v>
      </c>
      <c r="M4530" t="s">
        <v>75</v>
      </c>
      <c r="N4530" t="s">
        <v>24</v>
      </c>
      <c r="O4530" t="s">
        <v>29</v>
      </c>
      <c r="P4530">
        <v>2500</v>
      </c>
      <c r="Q4530" t="str">
        <f>VLOOKUP(A4530&amp;C4530&amp;D4530,Sheet2!$A$1:$AX$1496,23,FALSE)</f>
        <v>LocationType.BarRestaurant:0;LocationType.Park:0.1;LocationType.Recreation:0;LocationType.Accommodation:0.9;</v>
      </c>
    </row>
    <row r="4531" spans="1:17" x14ac:dyDescent="0.25">
      <c r="A4531">
        <v>1</v>
      </c>
      <c r="B4531" t="s">
        <v>41</v>
      </c>
      <c r="C4531" t="s">
        <v>36</v>
      </c>
      <c r="D4531" t="s">
        <v>54</v>
      </c>
      <c r="E4531" t="s">
        <v>30</v>
      </c>
      <c r="F4531" t="s">
        <v>26</v>
      </c>
      <c r="H4531" t="s">
        <v>27</v>
      </c>
      <c r="I4531">
        <v>2.5</v>
      </c>
      <c r="J4531">
        <v>0.5</v>
      </c>
      <c r="K4531">
        <v>4</v>
      </c>
      <c r="M4531" t="s">
        <v>24</v>
      </c>
    </row>
    <row r="4532" spans="1:17" x14ac:dyDescent="0.25">
      <c r="A4532">
        <v>1</v>
      </c>
      <c r="B4532" t="s">
        <v>41</v>
      </c>
      <c r="C4532" t="s">
        <v>36</v>
      </c>
      <c r="D4532" t="s">
        <v>54</v>
      </c>
      <c r="E4532" t="s">
        <v>20</v>
      </c>
      <c r="F4532" t="s">
        <v>74</v>
      </c>
      <c r="J4532">
        <v>0.25</v>
      </c>
      <c r="K4532">
        <v>0.33</v>
      </c>
      <c r="M4532" t="s">
        <v>75</v>
      </c>
      <c r="N4532" t="s">
        <v>24</v>
      </c>
      <c r="O4532" t="s">
        <v>21</v>
      </c>
    </row>
    <row r="4533" spans="1:17" x14ac:dyDescent="0.25">
      <c r="A4533">
        <v>1</v>
      </c>
      <c r="B4533" t="s">
        <v>41</v>
      </c>
      <c r="C4533" t="s">
        <v>36</v>
      </c>
      <c r="D4533" t="s">
        <v>54</v>
      </c>
      <c r="E4533" t="s">
        <v>18</v>
      </c>
      <c r="F4533" t="s">
        <v>31</v>
      </c>
      <c r="G4533">
        <v>24</v>
      </c>
      <c r="M4533" t="s">
        <v>21</v>
      </c>
    </row>
    <row r="4534" spans="1:17" x14ac:dyDescent="0.25">
      <c r="A4534">
        <v>1</v>
      </c>
      <c r="B4534" t="s">
        <v>41</v>
      </c>
      <c r="C4534" t="s">
        <v>38</v>
      </c>
      <c r="D4534" t="s">
        <v>54</v>
      </c>
      <c r="E4534" t="s">
        <v>18</v>
      </c>
      <c r="F4534" t="s">
        <v>26</v>
      </c>
      <c r="H4534" t="s">
        <v>19</v>
      </c>
      <c r="J4534">
        <v>12</v>
      </c>
      <c r="K4534">
        <v>14</v>
      </c>
      <c r="M4534" t="s">
        <v>21</v>
      </c>
    </row>
    <row r="4535" spans="1:17" x14ac:dyDescent="0.25">
      <c r="A4535">
        <v>1</v>
      </c>
      <c r="B4535" t="s">
        <v>41</v>
      </c>
      <c r="C4535" t="s">
        <v>38</v>
      </c>
      <c r="D4535" t="s">
        <v>54</v>
      </c>
      <c r="E4535" t="s">
        <v>20</v>
      </c>
      <c r="F4535" t="s">
        <v>74</v>
      </c>
      <c r="J4535">
        <v>0.25</v>
      </c>
      <c r="K4535">
        <v>0.33</v>
      </c>
      <c r="M4535" t="s">
        <v>75</v>
      </c>
      <c r="N4535" t="s">
        <v>21</v>
      </c>
      <c r="O4535" t="s">
        <v>62</v>
      </c>
      <c r="Q4535" t="str">
        <f>VLOOKUP(A4535&amp;C4535&amp;D4535,Sheet2!$A$1:$AX$1496,11,FALSE)</f>
        <v>LocationType.Retail: 0.15;LocationType.Supermarket: 0.15;LocationType.FoodBeverage: 0.075;LocationType.Mall: 0.1;LocationType.Pharmacy: 0;LocationType.Accommodation: 0.525;</v>
      </c>
    </row>
    <row r="4536" spans="1:17" x14ac:dyDescent="0.25">
      <c r="A4536">
        <v>1</v>
      </c>
      <c r="B4536" t="s">
        <v>41</v>
      </c>
      <c r="C4536" t="s">
        <v>38</v>
      </c>
      <c r="D4536" t="s">
        <v>54</v>
      </c>
      <c r="E4536" t="s">
        <v>25</v>
      </c>
      <c r="F4536" t="s">
        <v>26</v>
      </c>
      <c r="H4536" t="s">
        <v>27</v>
      </c>
      <c r="I4536">
        <v>0.75</v>
      </c>
      <c r="J4536">
        <v>0.5</v>
      </c>
      <c r="K4536">
        <v>1</v>
      </c>
      <c r="M4536" t="s">
        <v>24</v>
      </c>
    </row>
    <row r="4537" spans="1:17" x14ac:dyDescent="0.25">
      <c r="A4537">
        <v>1</v>
      </c>
      <c r="B4537" t="s">
        <v>41</v>
      </c>
      <c r="C4537" t="s">
        <v>38</v>
      </c>
      <c r="D4537" t="s">
        <v>54</v>
      </c>
      <c r="E4537" t="s">
        <v>20</v>
      </c>
      <c r="F4537" t="s">
        <v>74</v>
      </c>
      <c r="J4537">
        <v>0.25</v>
      </c>
      <c r="K4537">
        <v>0.33</v>
      </c>
      <c r="M4537" t="s">
        <v>75</v>
      </c>
      <c r="N4537" t="s">
        <v>24</v>
      </c>
      <c r="O4537" t="s">
        <v>21</v>
      </c>
      <c r="P4537">
        <v>1000</v>
      </c>
    </row>
    <row r="4538" spans="1:17" x14ac:dyDescent="0.25">
      <c r="A4538">
        <v>1</v>
      </c>
      <c r="B4538" t="s">
        <v>41</v>
      </c>
      <c r="C4538" t="s">
        <v>38</v>
      </c>
      <c r="D4538" t="s">
        <v>54</v>
      </c>
      <c r="E4538" t="s">
        <v>18</v>
      </c>
      <c r="F4538" t="s">
        <v>26</v>
      </c>
      <c r="H4538" t="s">
        <v>19</v>
      </c>
      <c r="J4538">
        <v>1</v>
      </c>
      <c r="K4538">
        <v>2</v>
      </c>
      <c r="M4538" t="s">
        <v>21</v>
      </c>
    </row>
    <row r="4539" spans="1:17" x14ac:dyDescent="0.25">
      <c r="A4539">
        <v>1</v>
      </c>
      <c r="B4539" t="s">
        <v>41</v>
      </c>
      <c r="C4539" t="s">
        <v>38</v>
      </c>
      <c r="D4539" t="s">
        <v>54</v>
      </c>
      <c r="E4539" t="s">
        <v>20</v>
      </c>
      <c r="F4539" t="s">
        <v>74</v>
      </c>
      <c r="J4539">
        <v>0.25</v>
      </c>
      <c r="K4539">
        <v>0.33</v>
      </c>
      <c r="M4539" t="s">
        <v>75</v>
      </c>
      <c r="N4539" t="s">
        <v>21</v>
      </c>
      <c r="O4539" t="s">
        <v>29</v>
      </c>
      <c r="P4539">
        <v>2500</v>
      </c>
      <c r="Q4539" t="str">
        <f>VLOOKUP(A4539&amp;C4539&amp;D4539,Sheet2!$A$1:$AX$1496,23,FALSE)</f>
        <v>LocationType.BarRestaurant:0;LocationType.Park:0.15;LocationType.Recreation:0;LocationType.Accommodation:0.85;</v>
      </c>
    </row>
    <row r="4540" spans="1:17" x14ac:dyDescent="0.25">
      <c r="A4540">
        <v>1</v>
      </c>
      <c r="B4540" t="s">
        <v>41</v>
      </c>
      <c r="C4540" t="s">
        <v>38</v>
      </c>
      <c r="D4540" t="s">
        <v>54</v>
      </c>
      <c r="E4540" t="s">
        <v>30</v>
      </c>
      <c r="F4540" t="s">
        <v>26</v>
      </c>
      <c r="H4540" t="s">
        <v>27</v>
      </c>
      <c r="I4540">
        <v>1.5</v>
      </c>
      <c r="J4540">
        <v>1</v>
      </c>
      <c r="K4540">
        <v>2</v>
      </c>
      <c r="M4540" t="s">
        <v>24</v>
      </c>
    </row>
    <row r="4541" spans="1:17" x14ac:dyDescent="0.25">
      <c r="A4541">
        <v>1</v>
      </c>
      <c r="B4541" t="s">
        <v>41</v>
      </c>
      <c r="C4541" t="s">
        <v>38</v>
      </c>
      <c r="D4541" t="s">
        <v>54</v>
      </c>
      <c r="E4541" t="s">
        <v>20</v>
      </c>
      <c r="F4541" t="s">
        <v>74</v>
      </c>
      <c r="J4541">
        <v>0.25</v>
      </c>
      <c r="K4541">
        <v>0.33</v>
      </c>
      <c r="M4541" t="s">
        <v>75</v>
      </c>
      <c r="N4541" t="s">
        <v>24</v>
      </c>
      <c r="O4541" t="s">
        <v>21</v>
      </c>
    </row>
    <row r="4542" spans="1:17" x14ac:dyDescent="0.25">
      <c r="A4542">
        <v>1</v>
      </c>
      <c r="B4542" t="s">
        <v>41</v>
      </c>
      <c r="C4542" t="s">
        <v>38</v>
      </c>
      <c r="D4542" t="s">
        <v>54</v>
      </c>
      <c r="E4542" t="s">
        <v>18</v>
      </c>
      <c r="F4542" t="s">
        <v>31</v>
      </c>
      <c r="G4542">
        <v>24</v>
      </c>
      <c r="M4542" t="s">
        <v>21</v>
      </c>
    </row>
    <row r="4543" spans="1:17" x14ac:dyDescent="0.25">
      <c r="A4543">
        <v>1</v>
      </c>
      <c r="B4543" t="s">
        <v>41</v>
      </c>
      <c r="C4543" t="s">
        <v>37</v>
      </c>
      <c r="D4543" t="s">
        <v>54</v>
      </c>
      <c r="E4543" t="s">
        <v>18</v>
      </c>
      <c r="F4543" t="s">
        <v>26</v>
      </c>
      <c r="H4543" t="s">
        <v>27</v>
      </c>
      <c r="I4543">
        <v>7.5</v>
      </c>
      <c r="J4543">
        <v>6</v>
      </c>
      <c r="K4543">
        <v>8</v>
      </c>
      <c r="M4543" t="s">
        <v>21</v>
      </c>
    </row>
    <row r="4544" spans="1:17" x14ac:dyDescent="0.25">
      <c r="A4544">
        <v>1</v>
      </c>
      <c r="B4544" t="s">
        <v>41</v>
      </c>
      <c r="C4544" t="s">
        <v>37</v>
      </c>
      <c r="D4544" t="s">
        <v>54</v>
      </c>
      <c r="E4544" t="s">
        <v>18</v>
      </c>
      <c r="F4544" t="s">
        <v>26</v>
      </c>
      <c r="H4544" t="s">
        <v>19</v>
      </c>
      <c r="J4544">
        <v>6</v>
      </c>
      <c r="K4544">
        <v>7.5</v>
      </c>
      <c r="M4544" t="s">
        <v>24</v>
      </c>
    </row>
    <row r="4545" spans="1:17" x14ac:dyDescent="0.25">
      <c r="A4545">
        <v>1</v>
      </c>
      <c r="B4545" t="s">
        <v>41</v>
      </c>
      <c r="C4545" t="s">
        <v>37</v>
      </c>
      <c r="D4545" t="s">
        <v>54</v>
      </c>
      <c r="E4545" t="s">
        <v>28</v>
      </c>
      <c r="F4545" t="s">
        <v>26</v>
      </c>
      <c r="H4545" t="s">
        <v>27</v>
      </c>
      <c r="I4545">
        <v>1.5</v>
      </c>
      <c r="J4545">
        <v>1</v>
      </c>
      <c r="K4545">
        <v>2</v>
      </c>
      <c r="M4545" t="s">
        <v>21</v>
      </c>
    </row>
    <row r="4546" spans="1:17" x14ac:dyDescent="0.25">
      <c r="A4546">
        <v>1</v>
      </c>
      <c r="B4546" t="s">
        <v>41</v>
      </c>
      <c r="C4546" t="s">
        <v>37</v>
      </c>
      <c r="D4546" t="s">
        <v>54</v>
      </c>
      <c r="E4546" t="s">
        <v>20</v>
      </c>
      <c r="F4546" t="s">
        <v>74</v>
      </c>
      <c r="J4546">
        <v>0.25</v>
      </c>
      <c r="K4546">
        <v>0.33</v>
      </c>
      <c r="M4546" t="s">
        <v>75</v>
      </c>
      <c r="N4546" t="s">
        <v>24</v>
      </c>
      <c r="O4546" t="s">
        <v>29</v>
      </c>
      <c r="P4546">
        <v>2500</v>
      </c>
      <c r="Q4546" t="str">
        <f>VLOOKUP(A4546&amp;C4546&amp;D4546,Sheet2!$A$1:$AX$1496,23,FALSE)</f>
        <v>LocationType.BarRestaurant:0;LocationType.Park:0.1;LocationType.Recreation:0;LocationType.Accommodation:0.9;</v>
      </c>
    </row>
    <row r="4547" spans="1:17" x14ac:dyDescent="0.25">
      <c r="A4547">
        <v>1</v>
      </c>
      <c r="B4547" t="s">
        <v>41</v>
      </c>
      <c r="C4547" t="s">
        <v>37</v>
      </c>
      <c r="D4547" t="s">
        <v>54</v>
      </c>
      <c r="E4547" t="s">
        <v>30</v>
      </c>
      <c r="F4547" t="s">
        <v>26</v>
      </c>
      <c r="H4547" t="s">
        <v>27</v>
      </c>
      <c r="I4547">
        <v>3</v>
      </c>
      <c r="J4547">
        <v>2</v>
      </c>
      <c r="K4547">
        <v>5</v>
      </c>
      <c r="M4547" t="s">
        <v>24</v>
      </c>
    </row>
    <row r="4548" spans="1:17" x14ac:dyDescent="0.25">
      <c r="A4548">
        <v>1</v>
      </c>
      <c r="B4548" t="s">
        <v>41</v>
      </c>
      <c r="C4548" t="s">
        <v>37</v>
      </c>
      <c r="D4548" t="s">
        <v>54</v>
      </c>
      <c r="E4548" t="s">
        <v>20</v>
      </c>
      <c r="F4548" t="s">
        <v>74</v>
      </c>
      <c r="J4548">
        <v>0.25</v>
      </c>
      <c r="K4548">
        <v>0.33</v>
      </c>
      <c r="M4548" t="s">
        <v>75</v>
      </c>
      <c r="N4548" t="s">
        <v>24</v>
      </c>
      <c r="O4548" t="s">
        <v>21</v>
      </c>
      <c r="P4548">
        <v>1000</v>
      </c>
    </row>
    <row r="4549" spans="1:17" x14ac:dyDescent="0.25">
      <c r="A4549">
        <v>1</v>
      </c>
      <c r="B4549" t="s">
        <v>41</v>
      </c>
      <c r="C4549" t="s">
        <v>37</v>
      </c>
      <c r="D4549" t="s">
        <v>54</v>
      </c>
      <c r="E4549" t="s">
        <v>18</v>
      </c>
      <c r="F4549" t="s">
        <v>31</v>
      </c>
      <c r="G4549">
        <v>24</v>
      </c>
      <c r="M4549" t="s">
        <v>21</v>
      </c>
    </row>
    <row r="4550" spans="1:17" x14ac:dyDescent="0.25">
      <c r="A4550">
        <v>1</v>
      </c>
      <c r="B4550" t="s">
        <v>91</v>
      </c>
      <c r="C4550" t="s">
        <v>17</v>
      </c>
      <c r="D4550" t="s">
        <v>54</v>
      </c>
      <c r="E4550" t="s">
        <v>18</v>
      </c>
      <c r="F4550" t="s">
        <v>26</v>
      </c>
      <c r="H4550" t="s">
        <v>27</v>
      </c>
      <c r="I4550">
        <v>7.5</v>
      </c>
      <c r="J4550">
        <v>6</v>
      </c>
      <c r="K4550">
        <v>8</v>
      </c>
      <c r="M4550" t="s">
        <v>21</v>
      </c>
    </row>
    <row r="4551" spans="1:17" x14ac:dyDescent="0.25">
      <c r="A4551">
        <v>1</v>
      </c>
      <c r="B4551" t="s">
        <v>91</v>
      </c>
      <c r="C4551" t="s">
        <v>17</v>
      </c>
      <c r="D4551" t="s">
        <v>54</v>
      </c>
      <c r="E4551" t="s">
        <v>18</v>
      </c>
      <c r="F4551" t="s">
        <v>26</v>
      </c>
      <c r="H4551" t="s">
        <v>19</v>
      </c>
      <c r="J4551">
        <v>6</v>
      </c>
      <c r="K4551">
        <v>8</v>
      </c>
      <c r="M4551" t="s">
        <v>24</v>
      </c>
    </row>
    <row r="4552" spans="1:17" x14ac:dyDescent="0.25">
      <c r="A4552">
        <v>1</v>
      </c>
      <c r="B4552" t="s">
        <v>91</v>
      </c>
      <c r="C4552" t="s">
        <v>17</v>
      </c>
      <c r="D4552" t="s">
        <v>54</v>
      </c>
      <c r="E4552" t="s">
        <v>18</v>
      </c>
      <c r="F4552" t="s">
        <v>26</v>
      </c>
      <c r="H4552" t="s">
        <v>19</v>
      </c>
      <c r="I4552">
        <v>0.54</v>
      </c>
      <c r="J4552">
        <v>0.08</v>
      </c>
      <c r="K4552">
        <v>0.25</v>
      </c>
      <c r="M4552" t="s">
        <v>24</v>
      </c>
    </row>
    <row r="4553" spans="1:17" x14ac:dyDescent="0.25">
      <c r="A4553">
        <v>1</v>
      </c>
      <c r="B4553" t="s">
        <v>91</v>
      </c>
      <c r="C4553" t="s">
        <v>17</v>
      </c>
      <c r="D4553" t="s">
        <v>54</v>
      </c>
      <c r="E4553" t="s">
        <v>20</v>
      </c>
      <c r="F4553" t="s">
        <v>74</v>
      </c>
      <c r="J4553">
        <v>0.25</v>
      </c>
      <c r="K4553">
        <v>0.33</v>
      </c>
      <c r="M4553" t="s">
        <v>75</v>
      </c>
      <c r="N4553" t="s">
        <v>24</v>
      </c>
      <c r="O4553" t="s">
        <v>62</v>
      </c>
      <c r="Q4553" t="str">
        <f>VLOOKUP(A4553&amp;C4553&amp;D4553,Sheet2!$A$1:$AX$1496,11,FALSE)</f>
        <v>LocationType.Retail: 0.048;LocationType.Supermarket: 0.3;LocationType.FoodBeverage: 0.32;LocationType.Mall: 0.048;LocationType.Pharmacy: 0.02;LocationType.Accommodation: 0.264;</v>
      </c>
    </row>
    <row r="4554" spans="1:17" x14ac:dyDescent="0.25">
      <c r="A4554">
        <v>1</v>
      </c>
      <c r="B4554" t="s">
        <v>91</v>
      </c>
      <c r="C4554" t="s">
        <v>17</v>
      </c>
      <c r="D4554" t="s">
        <v>54</v>
      </c>
      <c r="E4554" t="s">
        <v>25</v>
      </c>
      <c r="F4554" t="s">
        <v>26</v>
      </c>
      <c r="H4554" t="s">
        <v>27</v>
      </c>
      <c r="I4554">
        <v>0.54</v>
      </c>
      <c r="J4554">
        <v>0.25</v>
      </c>
      <c r="K4554">
        <v>0.75</v>
      </c>
      <c r="M4554" t="s">
        <v>24</v>
      </c>
    </row>
    <row r="4555" spans="1:17" x14ac:dyDescent="0.25">
      <c r="A4555">
        <v>1</v>
      </c>
      <c r="B4555" t="s">
        <v>91</v>
      </c>
      <c r="C4555" t="s">
        <v>17</v>
      </c>
      <c r="D4555" t="s">
        <v>54</v>
      </c>
      <c r="E4555" t="s">
        <v>20</v>
      </c>
      <c r="F4555" t="s">
        <v>74</v>
      </c>
      <c r="I4555">
        <v>0.54</v>
      </c>
      <c r="J4555">
        <v>0.16</v>
      </c>
      <c r="K4555">
        <v>0.25</v>
      </c>
      <c r="M4555" t="s">
        <v>75</v>
      </c>
      <c r="N4555" t="s">
        <v>24</v>
      </c>
      <c r="O4555" t="s">
        <v>21</v>
      </c>
    </row>
    <row r="4556" spans="1:17" x14ac:dyDescent="0.25">
      <c r="A4556">
        <v>1</v>
      </c>
      <c r="B4556" t="s">
        <v>91</v>
      </c>
      <c r="C4556" t="s">
        <v>17</v>
      </c>
      <c r="D4556" t="s">
        <v>54</v>
      </c>
      <c r="E4556" t="s">
        <v>28</v>
      </c>
      <c r="F4556" t="s">
        <v>26</v>
      </c>
      <c r="H4556" t="s">
        <v>27</v>
      </c>
      <c r="I4556">
        <v>0.75</v>
      </c>
      <c r="J4556">
        <v>0.5</v>
      </c>
      <c r="K4556">
        <v>1</v>
      </c>
      <c r="M4556" t="s">
        <v>21</v>
      </c>
    </row>
    <row r="4557" spans="1:17" x14ac:dyDescent="0.25">
      <c r="A4557">
        <v>1</v>
      </c>
      <c r="B4557" t="s">
        <v>91</v>
      </c>
      <c r="C4557" t="s">
        <v>17</v>
      </c>
      <c r="D4557" t="s">
        <v>54</v>
      </c>
      <c r="E4557" t="s">
        <v>20</v>
      </c>
      <c r="F4557" t="s">
        <v>74</v>
      </c>
      <c r="J4557">
        <v>0.25</v>
      </c>
      <c r="K4557">
        <v>0.33</v>
      </c>
      <c r="M4557" t="s">
        <v>75</v>
      </c>
      <c r="N4557" t="s">
        <v>24</v>
      </c>
      <c r="O4557" t="s">
        <v>29</v>
      </c>
      <c r="P4557">
        <v>2500</v>
      </c>
      <c r="Q4557" t="str">
        <f>VLOOKUP(A4557&amp;C4557&amp;D4557,Sheet2!$A$1:$AX$1496,23,FALSE)</f>
        <v>LocationType.BarRestaurant:0;LocationType.Park:0.05;LocationType.Recreation:0;LocationType.Accommodation:0.95;</v>
      </c>
    </row>
    <row r="4558" spans="1:17" x14ac:dyDescent="0.25">
      <c r="A4558">
        <v>1</v>
      </c>
      <c r="B4558" t="s">
        <v>91</v>
      </c>
      <c r="C4558" t="s">
        <v>17</v>
      </c>
      <c r="D4558" t="s">
        <v>54</v>
      </c>
      <c r="E4558" t="s">
        <v>30</v>
      </c>
      <c r="F4558" t="s">
        <v>26</v>
      </c>
      <c r="H4558" t="s">
        <v>27</v>
      </c>
      <c r="I4558">
        <v>2.5</v>
      </c>
      <c r="J4558">
        <v>0.5</v>
      </c>
      <c r="K4558">
        <v>3</v>
      </c>
      <c r="M4558" t="s">
        <v>24</v>
      </c>
    </row>
    <row r="4559" spans="1:17" x14ac:dyDescent="0.25">
      <c r="A4559">
        <v>1</v>
      </c>
      <c r="B4559" t="s">
        <v>91</v>
      </c>
      <c r="C4559" t="s">
        <v>17</v>
      </c>
      <c r="D4559" t="s">
        <v>54</v>
      </c>
      <c r="E4559" t="s">
        <v>20</v>
      </c>
      <c r="F4559" t="s">
        <v>74</v>
      </c>
      <c r="J4559">
        <v>0.25</v>
      </c>
      <c r="K4559">
        <v>0.33</v>
      </c>
      <c r="M4559" t="s">
        <v>75</v>
      </c>
      <c r="N4559" t="s">
        <v>24</v>
      </c>
      <c r="O4559" t="s">
        <v>21</v>
      </c>
    </row>
    <row r="4560" spans="1:17" x14ac:dyDescent="0.25">
      <c r="A4560">
        <v>1</v>
      </c>
      <c r="B4560" t="s">
        <v>91</v>
      </c>
      <c r="C4560" t="s">
        <v>17</v>
      </c>
      <c r="D4560" t="s">
        <v>54</v>
      </c>
      <c r="E4560" t="s">
        <v>18</v>
      </c>
      <c r="F4560" t="s">
        <v>31</v>
      </c>
      <c r="G4560">
        <v>24</v>
      </c>
      <c r="M4560" t="s">
        <v>21</v>
      </c>
    </row>
    <row r="4561" spans="1:17" x14ac:dyDescent="0.25">
      <c r="A4561">
        <v>1</v>
      </c>
      <c r="B4561" t="s">
        <v>91</v>
      </c>
      <c r="C4561" t="s">
        <v>36</v>
      </c>
      <c r="D4561" t="s">
        <v>54</v>
      </c>
      <c r="E4561" t="s">
        <v>18</v>
      </c>
      <c r="F4561" t="s">
        <v>26</v>
      </c>
      <c r="H4561" t="s">
        <v>19</v>
      </c>
      <c r="J4561">
        <v>12</v>
      </c>
      <c r="K4561">
        <v>14</v>
      </c>
      <c r="M4561" t="s">
        <v>21</v>
      </c>
    </row>
    <row r="4562" spans="1:17" x14ac:dyDescent="0.25">
      <c r="A4562">
        <v>1</v>
      </c>
      <c r="B4562" t="s">
        <v>91</v>
      </c>
      <c r="C4562" t="s">
        <v>36</v>
      </c>
      <c r="D4562" t="s">
        <v>54</v>
      </c>
      <c r="E4562" t="s">
        <v>34</v>
      </c>
      <c r="F4562" t="s">
        <v>26</v>
      </c>
      <c r="H4562" t="s">
        <v>19</v>
      </c>
      <c r="J4562">
        <v>1</v>
      </c>
      <c r="K4562">
        <v>2</v>
      </c>
      <c r="M4562" t="s">
        <v>24</v>
      </c>
    </row>
    <row r="4563" spans="1:17" x14ac:dyDescent="0.25">
      <c r="A4563">
        <v>1</v>
      </c>
      <c r="B4563" t="s">
        <v>91</v>
      </c>
      <c r="C4563" t="s">
        <v>36</v>
      </c>
      <c r="D4563" t="s">
        <v>54</v>
      </c>
      <c r="E4563" t="s">
        <v>20</v>
      </c>
      <c r="F4563" t="s">
        <v>74</v>
      </c>
      <c r="J4563">
        <v>0.25</v>
      </c>
      <c r="K4563">
        <v>0.33</v>
      </c>
      <c r="M4563" t="s">
        <v>75</v>
      </c>
      <c r="N4563" t="s">
        <v>24</v>
      </c>
      <c r="O4563" t="s">
        <v>29</v>
      </c>
      <c r="P4563">
        <v>2500</v>
      </c>
      <c r="Q4563" t="str">
        <f>VLOOKUP(A4563&amp;C4563&amp;D4563,Sheet2!$A$1:$AX$1496,23,FALSE)</f>
        <v>LocationType.BarRestaurant:0;LocationType.Park:0.1;LocationType.Recreation:0;LocationType.Accommodation:0.9;</v>
      </c>
    </row>
    <row r="4564" spans="1:17" x14ac:dyDescent="0.25">
      <c r="A4564">
        <v>1</v>
      </c>
      <c r="B4564" t="s">
        <v>91</v>
      </c>
      <c r="C4564" t="s">
        <v>36</v>
      </c>
      <c r="D4564" t="s">
        <v>54</v>
      </c>
      <c r="E4564" t="s">
        <v>30</v>
      </c>
      <c r="F4564" t="s">
        <v>26</v>
      </c>
      <c r="H4564" t="s">
        <v>27</v>
      </c>
      <c r="I4564">
        <v>2.5</v>
      </c>
      <c r="J4564">
        <v>0.5</v>
      </c>
      <c r="K4564">
        <v>4</v>
      </c>
      <c r="M4564" t="s">
        <v>24</v>
      </c>
    </row>
    <row r="4565" spans="1:17" x14ac:dyDescent="0.25">
      <c r="A4565">
        <v>1</v>
      </c>
      <c r="B4565" t="s">
        <v>91</v>
      </c>
      <c r="C4565" t="s">
        <v>36</v>
      </c>
      <c r="D4565" t="s">
        <v>54</v>
      </c>
      <c r="E4565" t="s">
        <v>20</v>
      </c>
      <c r="F4565" t="s">
        <v>74</v>
      </c>
      <c r="J4565">
        <v>0.25</v>
      </c>
      <c r="K4565">
        <v>0.33</v>
      </c>
      <c r="M4565" t="s">
        <v>75</v>
      </c>
      <c r="N4565" t="s">
        <v>24</v>
      </c>
      <c r="O4565" t="s">
        <v>21</v>
      </c>
    </row>
    <row r="4566" spans="1:17" x14ac:dyDescent="0.25">
      <c r="A4566">
        <v>1</v>
      </c>
      <c r="B4566" t="s">
        <v>91</v>
      </c>
      <c r="C4566" t="s">
        <v>36</v>
      </c>
      <c r="D4566" t="s">
        <v>54</v>
      </c>
      <c r="E4566" t="s">
        <v>18</v>
      </c>
      <c r="F4566" t="s">
        <v>31</v>
      </c>
      <c r="G4566">
        <v>24</v>
      </c>
      <c r="M4566" t="s">
        <v>21</v>
      </c>
    </row>
    <row r="4567" spans="1:17" x14ac:dyDescent="0.25">
      <c r="A4567">
        <v>1</v>
      </c>
      <c r="B4567" t="s">
        <v>91</v>
      </c>
      <c r="C4567" t="s">
        <v>38</v>
      </c>
      <c r="D4567" t="s">
        <v>54</v>
      </c>
      <c r="E4567" t="s">
        <v>18</v>
      </c>
      <c r="F4567" t="s">
        <v>26</v>
      </c>
      <c r="H4567" t="s">
        <v>19</v>
      </c>
      <c r="J4567">
        <v>12</v>
      </c>
      <c r="K4567">
        <v>14</v>
      </c>
      <c r="M4567" t="s">
        <v>21</v>
      </c>
    </row>
    <row r="4568" spans="1:17" x14ac:dyDescent="0.25">
      <c r="A4568">
        <v>1</v>
      </c>
      <c r="B4568" t="s">
        <v>91</v>
      </c>
      <c r="C4568" t="s">
        <v>38</v>
      </c>
      <c r="D4568" t="s">
        <v>54</v>
      </c>
      <c r="E4568" t="s">
        <v>20</v>
      </c>
      <c r="F4568" t="s">
        <v>74</v>
      </c>
      <c r="J4568">
        <v>0.25</v>
      </c>
      <c r="K4568">
        <v>0.33</v>
      </c>
      <c r="M4568" t="s">
        <v>75</v>
      </c>
      <c r="N4568" t="s">
        <v>21</v>
      </c>
      <c r="O4568" t="s">
        <v>62</v>
      </c>
      <c r="Q4568" t="str">
        <f>VLOOKUP(A4568&amp;C4568&amp;D4568,Sheet2!$A$1:$AX$1496,11,FALSE)</f>
        <v>LocationType.Retail: 0.15;LocationType.Supermarket: 0.15;LocationType.FoodBeverage: 0.075;LocationType.Mall: 0.1;LocationType.Pharmacy: 0;LocationType.Accommodation: 0.525;</v>
      </c>
    </row>
    <row r="4569" spans="1:17" x14ac:dyDescent="0.25">
      <c r="A4569">
        <v>1</v>
      </c>
      <c r="B4569" t="s">
        <v>91</v>
      </c>
      <c r="C4569" t="s">
        <v>38</v>
      </c>
      <c r="D4569" t="s">
        <v>54</v>
      </c>
      <c r="E4569" t="s">
        <v>25</v>
      </c>
      <c r="F4569" t="s">
        <v>26</v>
      </c>
      <c r="H4569" t="s">
        <v>27</v>
      </c>
      <c r="I4569">
        <v>0.75</v>
      </c>
      <c r="J4569">
        <v>0.5</v>
      </c>
      <c r="K4569">
        <v>1</v>
      </c>
      <c r="M4569" t="s">
        <v>24</v>
      </c>
    </row>
    <row r="4570" spans="1:17" x14ac:dyDescent="0.25">
      <c r="A4570">
        <v>1</v>
      </c>
      <c r="B4570" t="s">
        <v>91</v>
      </c>
      <c r="C4570" t="s">
        <v>38</v>
      </c>
      <c r="D4570" t="s">
        <v>54</v>
      </c>
      <c r="E4570" t="s">
        <v>20</v>
      </c>
      <c r="F4570" t="s">
        <v>74</v>
      </c>
      <c r="J4570">
        <v>0.25</v>
      </c>
      <c r="K4570">
        <v>0.33</v>
      </c>
      <c r="M4570" t="s">
        <v>75</v>
      </c>
      <c r="N4570" t="s">
        <v>24</v>
      </c>
      <c r="O4570" t="s">
        <v>21</v>
      </c>
      <c r="P4570">
        <v>1000</v>
      </c>
    </row>
    <row r="4571" spans="1:17" x14ac:dyDescent="0.25">
      <c r="A4571">
        <v>1</v>
      </c>
      <c r="B4571" t="s">
        <v>91</v>
      </c>
      <c r="C4571" t="s">
        <v>38</v>
      </c>
      <c r="D4571" t="s">
        <v>54</v>
      </c>
      <c r="E4571" t="s">
        <v>18</v>
      </c>
      <c r="F4571" t="s">
        <v>26</v>
      </c>
      <c r="H4571" t="s">
        <v>19</v>
      </c>
      <c r="J4571">
        <v>1</v>
      </c>
      <c r="K4571">
        <v>2</v>
      </c>
      <c r="M4571" t="s">
        <v>21</v>
      </c>
    </row>
    <row r="4572" spans="1:17" x14ac:dyDescent="0.25">
      <c r="A4572">
        <v>1</v>
      </c>
      <c r="B4572" t="s">
        <v>91</v>
      </c>
      <c r="C4572" t="s">
        <v>38</v>
      </c>
      <c r="D4572" t="s">
        <v>54</v>
      </c>
      <c r="E4572" t="s">
        <v>20</v>
      </c>
      <c r="F4572" t="s">
        <v>74</v>
      </c>
      <c r="J4572">
        <v>0.25</v>
      </c>
      <c r="K4572">
        <v>0.33</v>
      </c>
      <c r="M4572" t="s">
        <v>75</v>
      </c>
      <c r="N4572" t="s">
        <v>21</v>
      </c>
      <c r="O4572" t="s">
        <v>29</v>
      </c>
      <c r="P4572">
        <v>2500</v>
      </c>
      <c r="Q4572" t="str">
        <f>VLOOKUP(A4572&amp;C4572&amp;D4572,Sheet2!$A$1:$AX$1496,23,FALSE)</f>
        <v>LocationType.BarRestaurant:0;LocationType.Park:0.15;LocationType.Recreation:0;LocationType.Accommodation:0.85;</v>
      </c>
    </row>
    <row r="4573" spans="1:17" x14ac:dyDescent="0.25">
      <c r="A4573">
        <v>1</v>
      </c>
      <c r="B4573" t="s">
        <v>91</v>
      </c>
      <c r="C4573" t="s">
        <v>38</v>
      </c>
      <c r="D4573" t="s">
        <v>54</v>
      </c>
      <c r="E4573" t="s">
        <v>30</v>
      </c>
      <c r="F4573" t="s">
        <v>26</v>
      </c>
      <c r="H4573" t="s">
        <v>27</v>
      </c>
      <c r="I4573">
        <v>1.5</v>
      </c>
      <c r="J4573">
        <v>1</v>
      </c>
      <c r="K4573">
        <v>2</v>
      </c>
      <c r="M4573" t="s">
        <v>24</v>
      </c>
    </row>
    <row r="4574" spans="1:17" x14ac:dyDescent="0.25">
      <c r="A4574">
        <v>1</v>
      </c>
      <c r="B4574" t="s">
        <v>91</v>
      </c>
      <c r="C4574" t="s">
        <v>38</v>
      </c>
      <c r="D4574" t="s">
        <v>54</v>
      </c>
      <c r="E4574" t="s">
        <v>20</v>
      </c>
      <c r="F4574" t="s">
        <v>74</v>
      </c>
      <c r="J4574">
        <v>0.25</v>
      </c>
      <c r="K4574">
        <v>0.33</v>
      </c>
      <c r="M4574" t="s">
        <v>75</v>
      </c>
      <c r="N4574" t="s">
        <v>24</v>
      </c>
      <c r="O4574" t="s">
        <v>21</v>
      </c>
    </row>
    <row r="4575" spans="1:17" x14ac:dyDescent="0.25">
      <c r="A4575">
        <v>1</v>
      </c>
      <c r="B4575" t="s">
        <v>91</v>
      </c>
      <c r="C4575" t="s">
        <v>38</v>
      </c>
      <c r="D4575" t="s">
        <v>54</v>
      </c>
      <c r="E4575" t="s">
        <v>18</v>
      </c>
      <c r="F4575" t="s">
        <v>31</v>
      </c>
      <c r="G4575">
        <v>24</v>
      </c>
      <c r="M4575" t="s">
        <v>21</v>
      </c>
    </row>
    <row r="4576" spans="1:17" x14ac:dyDescent="0.25">
      <c r="A4576">
        <v>1</v>
      </c>
      <c r="B4576" t="s">
        <v>91</v>
      </c>
      <c r="C4576" t="s">
        <v>37</v>
      </c>
      <c r="D4576" t="s">
        <v>54</v>
      </c>
      <c r="E4576" t="s">
        <v>18</v>
      </c>
      <c r="F4576" t="s">
        <v>26</v>
      </c>
      <c r="H4576" t="s">
        <v>27</v>
      </c>
      <c r="I4576">
        <v>7.5</v>
      </c>
      <c r="J4576">
        <v>6</v>
      </c>
      <c r="K4576">
        <v>8</v>
      </c>
      <c r="M4576" t="s">
        <v>21</v>
      </c>
    </row>
    <row r="4577" spans="1:17" x14ac:dyDescent="0.25">
      <c r="A4577">
        <v>1</v>
      </c>
      <c r="B4577" t="s">
        <v>91</v>
      </c>
      <c r="C4577" t="s">
        <v>37</v>
      </c>
      <c r="D4577" t="s">
        <v>54</v>
      </c>
      <c r="E4577" t="s">
        <v>18</v>
      </c>
      <c r="F4577" t="s">
        <v>26</v>
      </c>
      <c r="H4577" t="s">
        <v>19</v>
      </c>
      <c r="J4577">
        <v>6</v>
      </c>
      <c r="K4577">
        <v>7.5</v>
      </c>
      <c r="M4577" t="s">
        <v>24</v>
      </c>
    </row>
    <row r="4578" spans="1:17" x14ac:dyDescent="0.25">
      <c r="A4578">
        <v>1</v>
      </c>
      <c r="B4578" t="s">
        <v>91</v>
      </c>
      <c r="C4578" t="s">
        <v>37</v>
      </c>
      <c r="D4578" t="s">
        <v>54</v>
      </c>
      <c r="E4578" t="s">
        <v>28</v>
      </c>
      <c r="F4578" t="s">
        <v>26</v>
      </c>
      <c r="H4578" t="s">
        <v>27</v>
      </c>
      <c r="I4578">
        <v>1.5</v>
      </c>
      <c r="J4578">
        <v>1</v>
      </c>
      <c r="K4578">
        <v>2</v>
      </c>
      <c r="M4578" t="s">
        <v>21</v>
      </c>
    </row>
    <row r="4579" spans="1:17" x14ac:dyDescent="0.25">
      <c r="A4579">
        <v>1</v>
      </c>
      <c r="B4579" t="s">
        <v>91</v>
      </c>
      <c r="C4579" t="s">
        <v>37</v>
      </c>
      <c r="D4579" t="s">
        <v>54</v>
      </c>
      <c r="E4579" t="s">
        <v>20</v>
      </c>
      <c r="F4579" t="s">
        <v>74</v>
      </c>
      <c r="J4579">
        <v>0.25</v>
      </c>
      <c r="K4579">
        <v>0.33</v>
      </c>
      <c r="M4579" t="s">
        <v>75</v>
      </c>
      <c r="N4579" t="s">
        <v>24</v>
      </c>
      <c r="O4579" t="s">
        <v>29</v>
      </c>
      <c r="P4579">
        <v>2500</v>
      </c>
      <c r="Q4579" t="str">
        <f>VLOOKUP(A4579&amp;C4579&amp;D4579,Sheet2!$A$1:$AX$1496,23,FALSE)</f>
        <v>LocationType.BarRestaurant:0;LocationType.Park:0.1;LocationType.Recreation:0;LocationType.Accommodation:0.9;</v>
      </c>
    </row>
    <row r="4580" spans="1:17" x14ac:dyDescent="0.25">
      <c r="A4580">
        <v>1</v>
      </c>
      <c r="B4580" t="s">
        <v>91</v>
      </c>
      <c r="C4580" t="s">
        <v>37</v>
      </c>
      <c r="D4580" t="s">
        <v>54</v>
      </c>
      <c r="E4580" t="s">
        <v>30</v>
      </c>
      <c r="F4580" t="s">
        <v>26</v>
      </c>
      <c r="H4580" t="s">
        <v>27</v>
      </c>
      <c r="I4580">
        <v>3</v>
      </c>
      <c r="J4580">
        <v>2</v>
      </c>
      <c r="K4580">
        <v>5</v>
      </c>
      <c r="M4580" t="s">
        <v>24</v>
      </c>
    </row>
    <row r="4581" spans="1:17" x14ac:dyDescent="0.25">
      <c r="A4581">
        <v>1</v>
      </c>
      <c r="B4581" t="s">
        <v>91</v>
      </c>
      <c r="C4581" t="s">
        <v>37</v>
      </c>
      <c r="D4581" t="s">
        <v>54</v>
      </c>
      <c r="E4581" t="s">
        <v>20</v>
      </c>
      <c r="F4581" t="s">
        <v>74</v>
      </c>
      <c r="J4581">
        <v>0.25</v>
      </c>
      <c r="K4581">
        <v>0.33</v>
      </c>
      <c r="M4581" t="s">
        <v>75</v>
      </c>
      <c r="N4581" t="s">
        <v>24</v>
      </c>
      <c r="O4581" t="s">
        <v>21</v>
      </c>
      <c r="P4581">
        <v>1000</v>
      </c>
    </row>
    <row r="4582" spans="1:17" x14ac:dyDescent="0.25">
      <c r="A4582">
        <v>1</v>
      </c>
      <c r="B4582" t="s">
        <v>91</v>
      </c>
      <c r="C4582" t="s">
        <v>37</v>
      </c>
      <c r="D4582" t="s">
        <v>54</v>
      </c>
      <c r="E4582" t="s">
        <v>18</v>
      </c>
      <c r="F4582" t="s">
        <v>31</v>
      </c>
      <c r="G4582">
        <v>24</v>
      </c>
      <c r="M4582" t="s">
        <v>21</v>
      </c>
    </row>
    <row r="4583" spans="1:17" x14ac:dyDescent="0.25">
      <c r="A4583">
        <v>1</v>
      </c>
      <c r="B4583" t="s">
        <v>43</v>
      </c>
      <c r="C4583" t="s">
        <v>17</v>
      </c>
      <c r="D4583" t="s">
        <v>54</v>
      </c>
      <c r="E4583" t="s">
        <v>18</v>
      </c>
      <c r="F4583" t="s">
        <v>26</v>
      </c>
      <c r="H4583" t="s">
        <v>27</v>
      </c>
      <c r="I4583">
        <v>7.5</v>
      </c>
      <c r="J4583">
        <v>6</v>
      </c>
      <c r="K4583">
        <v>8</v>
      </c>
      <c r="M4583" t="s">
        <v>21</v>
      </c>
    </row>
    <row r="4584" spans="1:17" x14ac:dyDescent="0.25">
      <c r="A4584">
        <v>1</v>
      </c>
      <c r="B4584" t="s">
        <v>43</v>
      </c>
      <c r="C4584" t="s">
        <v>17</v>
      </c>
      <c r="D4584" t="s">
        <v>54</v>
      </c>
      <c r="E4584" t="s">
        <v>18</v>
      </c>
      <c r="F4584" t="s">
        <v>26</v>
      </c>
      <c r="H4584" t="s">
        <v>19</v>
      </c>
      <c r="J4584">
        <v>6</v>
      </c>
      <c r="K4584">
        <v>8</v>
      </c>
      <c r="M4584" t="s">
        <v>24</v>
      </c>
    </row>
    <row r="4585" spans="1:17" x14ac:dyDescent="0.25">
      <c r="A4585">
        <v>1</v>
      </c>
      <c r="B4585" t="s">
        <v>43</v>
      </c>
      <c r="C4585" t="s">
        <v>17</v>
      </c>
      <c r="D4585" t="s">
        <v>54</v>
      </c>
      <c r="E4585" t="s">
        <v>18</v>
      </c>
      <c r="F4585" t="s">
        <v>26</v>
      </c>
      <c r="H4585" t="s">
        <v>19</v>
      </c>
      <c r="I4585">
        <v>0.54</v>
      </c>
      <c r="J4585">
        <v>0.08</v>
      </c>
      <c r="K4585">
        <v>0.25</v>
      </c>
      <c r="M4585" t="s">
        <v>24</v>
      </c>
    </row>
    <row r="4586" spans="1:17" x14ac:dyDescent="0.25">
      <c r="A4586">
        <v>1</v>
      </c>
      <c r="B4586" t="s">
        <v>43</v>
      </c>
      <c r="C4586" t="s">
        <v>17</v>
      </c>
      <c r="D4586" t="s">
        <v>54</v>
      </c>
      <c r="E4586" t="s">
        <v>20</v>
      </c>
      <c r="F4586" t="s">
        <v>74</v>
      </c>
      <c r="J4586">
        <v>0.25</v>
      </c>
      <c r="K4586">
        <v>0.33</v>
      </c>
      <c r="M4586" t="s">
        <v>75</v>
      </c>
      <c r="N4586" t="s">
        <v>24</v>
      </c>
      <c r="O4586" t="s">
        <v>62</v>
      </c>
      <c r="Q4586" t="str">
        <f>VLOOKUP(A4586&amp;C4586&amp;D4586,Sheet2!$A$1:$AX$1496,11,FALSE)</f>
        <v>LocationType.Retail: 0.048;LocationType.Supermarket: 0.3;LocationType.FoodBeverage: 0.32;LocationType.Mall: 0.048;LocationType.Pharmacy: 0.02;LocationType.Accommodation: 0.264;</v>
      </c>
    </row>
    <row r="4587" spans="1:17" x14ac:dyDescent="0.25">
      <c r="A4587">
        <v>1</v>
      </c>
      <c r="B4587" t="s">
        <v>43</v>
      </c>
      <c r="C4587" t="s">
        <v>17</v>
      </c>
      <c r="D4587" t="s">
        <v>54</v>
      </c>
      <c r="E4587" t="s">
        <v>25</v>
      </c>
      <c r="F4587" t="s">
        <v>26</v>
      </c>
      <c r="H4587" t="s">
        <v>27</v>
      </c>
      <c r="I4587">
        <v>0.54</v>
      </c>
      <c r="J4587">
        <v>0.25</v>
      </c>
      <c r="K4587">
        <v>0.75</v>
      </c>
      <c r="M4587" t="s">
        <v>24</v>
      </c>
    </row>
    <row r="4588" spans="1:17" x14ac:dyDescent="0.25">
      <c r="A4588">
        <v>1</v>
      </c>
      <c r="B4588" t="s">
        <v>43</v>
      </c>
      <c r="C4588" t="s">
        <v>17</v>
      </c>
      <c r="D4588" t="s">
        <v>54</v>
      </c>
      <c r="E4588" t="s">
        <v>20</v>
      </c>
      <c r="F4588" t="s">
        <v>74</v>
      </c>
      <c r="I4588">
        <v>0.54</v>
      </c>
      <c r="J4588">
        <v>0.16</v>
      </c>
      <c r="K4588">
        <v>0.25</v>
      </c>
      <c r="M4588" t="s">
        <v>75</v>
      </c>
      <c r="N4588" t="s">
        <v>24</v>
      </c>
      <c r="O4588" t="s">
        <v>21</v>
      </c>
    </row>
    <row r="4589" spans="1:17" x14ac:dyDescent="0.25">
      <c r="A4589">
        <v>1</v>
      </c>
      <c r="B4589" t="s">
        <v>43</v>
      </c>
      <c r="C4589" t="s">
        <v>17</v>
      </c>
      <c r="D4589" t="s">
        <v>54</v>
      </c>
      <c r="E4589" t="s">
        <v>28</v>
      </c>
      <c r="F4589" t="s">
        <v>26</v>
      </c>
      <c r="H4589" t="s">
        <v>27</v>
      </c>
      <c r="I4589">
        <v>0.75</v>
      </c>
      <c r="J4589">
        <v>0.5</v>
      </c>
      <c r="K4589">
        <v>1</v>
      </c>
      <c r="M4589" t="s">
        <v>21</v>
      </c>
    </row>
    <row r="4590" spans="1:17" x14ac:dyDescent="0.25">
      <c r="A4590">
        <v>1</v>
      </c>
      <c r="B4590" t="s">
        <v>43</v>
      </c>
      <c r="C4590" t="s">
        <v>17</v>
      </c>
      <c r="D4590" t="s">
        <v>54</v>
      </c>
      <c r="E4590" t="s">
        <v>20</v>
      </c>
      <c r="F4590" t="s">
        <v>74</v>
      </c>
      <c r="J4590">
        <v>0.25</v>
      </c>
      <c r="K4590">
        <v>0.33</v>
      </c>
      <c r="M4590" t="s">
        <v>75</v>
      </c>
      <c r="N4590" t="s">
        <v>24</v>
      </c>
      <c r="O4590" t="s">
        <v>29</v>
      </c>
      <c r="P4590">
        <v>2500</v>
      </c>
      <c r="Q4590" t="str">
        <f>VLOOKUP(A4590&amp;C4590&amp;D4590,Sheet2!$A$1:$AX$1496,23,FALSE)</f>
        <v>LocationType.BarRestaurant:0;LocationType.Park:0.05;LocationType.Recreation:0;LocationType.Accommodation:0.95;</v>
      </c>
    </row>
    <row r="4591" spans="1:17" x14ac:dyDescent="0.25">
      <c r="A4591">
        <v>1</v>
      </c>
      <c r="B4591" t="s">
        <v>43</v>
      </c>
      <c r="C4591" t="s">
        <v>17</v>
      </c>
      <c r="D4591" t="s">
        <v>54</v>
      </c>
      <c r="E4591" t="s">
        <v>30</v>
      </c>
      <c r="F4591" t="s">
        <v>26</v>
      </c>
      <c r="H4591" t="s">
        <v>27</v>
      </c>
      <c r="I4591">
        <v>2.5</v>
      </c>
      <c r="J4591">
        <v>0.5</v>
      </c>
      <c r="K4591">
        <v>3</v>
      </c>
      <c r="M4591" t="s">
        <v>24</v>
      </c>
    </row>
    <row r="4592" spans="1:17" x14ac:dyDescent="0.25">
      <c r="A4592">
        <v>1</v>
      </c>
      <c r="B4592" t="s">
        <v>43</v>
      </c>
      <c r="C4592" t="s">
        <v>17</v>
      </c>
      <c r="D4592" t="s">
        <v>54</v>
      </c>
      <c r="E4592" t="s">
        <v>20</v>
      </c>
      <c r="F4592" t="s">
        <v>74</v>
      </c>
      <c r="J4592">
        <v>0.25</v>
      </c>
      <c r="K4592">
        <v>0.33</v>
      </c>
      <c r="M4592" t="s">
        <v>75</v>
      </c>
      <c r="N4592" t="s">
        <v>24</v>
      </c>
      <c r="O4592" t="s">
        <v>21</v>
      </c>
    </row>
    <row r="4593" spans="1:17" x14ac:dyDescent="0.25">
      <c r="A4593">
        <v>1</v>
      </c>
      <c r="B4593" t="s">
        <v>43</v>
      </c>
      <c r="C4593" t="s">
        <v>17</v>
      </c>
      <c r="D4593" t="s">
        <v>54</v>
      </c>
      <c r="E4593" t="s">
        <v>18</v>
      </c>
      <c r="F4593" t="s">
        <v>31</v>
      </c>
      <c r="G4593">
        <v>24</v>
      </c>
      <c r="M4593" t="s">
        <v>21</v>
      </c>
    </row>
    <row r="4594" spans="1:17" x14ac:dyDescent="0.25">
      <c r="A4594">
        <v>1</v>
      </c>
      <c r="B4594" t="s">
        <v>43</v>
      </c>
      <c r="C4594" t="s">
        <v>36</v>
      </c>
      <c r="D4594" t="s">
        <v>54</v>
      </c>
      <c r="E4594" t="s">
        <v>18</v>
      </c>
      <c r="F4594" t="s">
        <v>26</v>
      </c>
      <c r="H4594" t="s">
        <v>19</v>
      </c>
      <c r="J4594">
        <v>12</v>
      </c>
      <c r="K4594">
        <v>14</v>
      </c>
      <c r="M4594" t="s">
        <v>21</v>
      </c>
    </row>
    <row r="4595" spans="1:17" x14ac:dyDescent="0.25">
      <c r="A4595">
        <v>1</v>
      </c>
      <c r="B4595" t="s">
        <v>43</v>
      </c>
      <c r="C4595" t="s">
        <v>36</v>
      </c>
      <c r="D4595" t="s">
        <v>54</v>
      </c>
      <c r="E4595" t="s">
        <v>34</v>
      </c>
      <c r="F4595" t="s">
        <v>26</v>
      </c>
      <c r="H4595" t="s">
        <v>19</v>
      </c>
      <c r="J4595">
        <v>1</v>
      </c>
      <c r="K4595">
        <v>2</v>
      </c>
      <c r="M4595" t="s">
        <v>24</v>
      </c>
    </row>
    <row r="4596" spans="1:17" x14ac:dyDescent="0.25">
      <c r="A4596">
        <v>1</v>
      </c>
      <c r="B4596" t="s">
        <v>43</v>
      </c>
      <c r="C4596" t="s">
        <v>36</v>
      </c>
      <c r="D4596" t="s">
        <v>54</v>
      </c>
      <c r="E4596" t="s">
        <v>20</v>
      </c>
      <c r="F4596" t="s">
        <v>74</v>
      </c>
      <c r="J4596">
        <v>0.25</v>
      </c>
      <c r="K4596">
        <v>0.33</v>
      </c>
      <c r="M4596" t="s">
        <v>75</v>
      </c>
      <c r="N4596" t="s">
        <v>24</v>
      </c>
      <c r="O4596" t="s">
        <v>29</v>
      </c>
      <c r="P4596">
        <v>2500</v>
      </c>
      <c r="Q4596" t="str">
        <f>VLOOKUP(A4596&amp;C4596&amp;D4596,Sheet2!$A$1:$AX$1496,23,FALSE)</f>
        <v>LocationType.BarRestaurant:0;LocationType.Park:0.1;LocationType.Recreation:0;LocationType.Accommodation:0.9;</v>
      </c>
    </row>
    <row r="4597" spans="1:17" x14ac:dyDescent="0.25">
      <c r="A4597">
        <v>1</v>
      </c>
      <c r="B4597" t="s">
        <v>43</v>
      </c>
      <c r="C4597" t="s">
        <v>36</v>
      </c>
      <c r="D4597" t="s">
        <v>54</v>
      </c>
      <c r="E4597" t="s">
        <v>30</v>
      </c>
      <c r="F4597" t="s">
        <v>26</v>
      </c>
      <c r="H4597" t="s">
        <v>27</v>
      </c>
      <c r="I4597">
        <v>2.5</v>
      </c>
      <c r="J4597">
        <v>0.5</v>
      </c>
      <c r="K4597">
        <v>4</v>
      </c>
      <c r="M4597" t="s">
        <v>24</v>
      </c>
    </row>
    <row r="4598" spans="1:17" x14ac:dyDescent="0.25">
      <c r="A4598">
        <v>1</v>
      </c>
      <c r="B4598" t="s">
        <v>43</v>
      </c>
      <c r="C4598" t="s">
        <v>36</v>
      </c>
      <c r="D4598" t="s">
        <v>54</v>
      </c>
      <c r="E4598" t="s">
        <v>20</v>
      </c>
      <c r="F4598" t="s">
        <v>74</v>
      </c>
      <c r="J4598">
        <v>0.25</v>
      </c>
      <c r="K4598">
        <v>0.33</v>
      </c>
      <c r="M4598" t="s">
        <v>75</v>
      </c>
      <c r="N4598" t="s">
        <v>24</v>
      </c>
      <c r="O4598" t="s">
        <v>21</v>
      </c>
    </row>
    <row r="4599" spans="1:17" x14ac:dyDescent="0.25">
      <c r="A4599">
        <v>1</v>
      </c>
      <c r="B4599" t="s">
        <v>43</v>
      </c>
      <c r="C4599" t="s">
        <v>36</v>
      </c>
      <c r="D4599" t="s">
        <v>54</v>
      </c>
      <c r="E4599" t="s">
        <v>18</v>
      </c>
      <c r="F4599" t="s">
        <v>31</v>
      </c>
      <c r="G4599">
        <v>24</v>
      </c>
      <c r="M4599" t="s">
        <v>21</v>
      </c>
    </row>
    <row r="4600" spans="1:17" x14ac:dyDescent="0.25">
      <c r="A4600">
        <v>1</v>
      </c>
      <c r="B4600" t="s">
        <v>43</v>
      </c>
      <c r="C4600" t="s">
        <v>38</v>
      </c>
      <c r="D4600" t="s">
        <v>54</v>
      </c>
      <c r="E4600" t="s">
        <v>18</v>
      </c>
      <c r="F4600" t="s">
        <v>26</v>
      </c>
      <c r="H4600" t="s">
        <v>19</v>
      </c>
      <c r="J4600">
        <v>12</v>
      </c>
      <c r="K4600">
        <v>14</v>
      </c>
      <c r="M4600" t="s">
        <v>21</v>
      </c>
    </row>
    <row r="4601" spans="1:17" x14ac:dyDescent="0.25">
      <c r="A4601">
        <v>1</v>
      </c>
      <c r="B4601" t="s">
        <v>43</v>
      </c>
      <c r="C4601" t="s">
        <v>38</v>
      </c>
      <c r="D4601" t="s">
        <v>54</v>
      </c>
      <c r="E4601" t="s">
        <v>20</v>
      </c>
      <c r="F4601" t="s">
        <v>74</v>
      </c>
      <c r="J4601">
        <v>0.25</v>
      </c>
      <c r="K4601">
        <v>0.33</v>
      </c>
      <c r="M4601" t="s">
        <v>75</v>
      </c>
      <c r="N4601" t="s">
        <v>21</v>
      </c>
      <c r="O4601" t="s">
        <v>62</v>
      </c>
      <c r="Q4601" t="str">
        <f>VLOOKUP(A4601&amp;C4601&amp;D4601,Sheet2!$A$1:$AX$1496,11,FALSE)</f>
        <v>LocationType.Retail: 0.15;LocationType.Supermarket: 0.15;LocationType.FoodBeverage: 0.075;LocationType.Mall: 0.1;LocationType.Pharmacy: 0;LocationType.Accommodation: 0.525;</v>
      </c>
    </row>
    <row r="4602" spans="1:17" x14ac:dyDescent="0.25">
      <c r="A4602">
        <v>1</v>
      </c>
      <c r="B4602" t="s">
        <v>43</v>
      </c>
      <c r="C4602" t="s">
        <v>38</v>
      </c>
      <c r="D4602" t="s">
        <v>54</v>
      </c>
      <c r="E4602" t="s">
        <v>25</v>
      </c>
      <c r="F4602" t="s">
        <v>26</v>
      </c>
      <c r="H4602" t="s">
        <v>27</v>
      </c>
      <c r="I4602">
        <v>0.75</v>
      </c>
      <c r="J4602">
        <v>0.5</v>
      </c>
      <c r="K4602">
        <v>1</v>
      </c>
      <c r="M4602" t="s">
        <v>24</v>
      </c>
    </row>
    <row r="4603" spans="1:17" x14ac:dyDescent="0.25">
      <c r="A4603">
        <v>1</v>
      </c>
      <c r="B4603" t="s">
        <v>43</v>
      </c>
      <c r="C4603" t="s">
        <v>38</v>
      </c>
      <c r="D4603" t="s">
        <v>54</v>
      </c>
      <c r="E4603" t="s">
        <v>20</v>
      </c>
      <c r="F4603" t="s">
        <v>74</v>
      </c>
      <c r="J4603">
        <v>0.25</v>
      </c>
      <c r="K4603">
        <v>0.33</v>
      </c>
      <c r="M4603" t="s">
        <v>75</v>
      </c>
      <c r="N4603" t="s">
        <v>24</v>
      </c>
      <c r="O4603" t="s">
        <v>21</v>
      </c>
      <c r="P4603">
        <v>1000</v>
      </c>
    </row>
    <row r="4604" spans="1:17" x14ac:dyDescent="0.25">
      <c r="A4604">
        <v>1</v>
      </c>
      <c r="B4604" t="s">
        <v>43</v>
      </c>
      <c r="C4604" t="s">
        <v>38</v>
      </c>
      <c r="D4604" t="s">
        <v>54</v>
      </c>
      <c r="E4604" t="s">
        <v>18</v>
      </c>
      <c r="F4604" t="s">
        <v>26</v>
      </c>
      <c r="H4604" t="s">
        <v>19</v>
      </c>
      <c r="J4604">
        <v>1</v>
      </c>
      <c r="K4604">
        <v>2</v>
      </c>
      <c r="M4604" t="s">
        <v>21</v>
      </c>
    </row>
    <row r="4605" spans="1:17" x14ac:dyDescent="0.25">
      <c r="A4605">
        <v>1</v>
      </c>
      <c r="B4605" t="s">
        <v>43</v>
      </c>
      <c r="C4605" t="s">
        <v>38</v>
      </c>
      <c r="D4605" t="s">
        <v>54</v>
      </c>
      <c r="E4605" t="s">
        <v>20</v>
      </c>
      <c r="F4605" t="s">
        <v>74</v>
      </c>
      <c r="J4605">
        <v>0.25</v>
      </c>
      <c r="K4605">
        <v>0.33</v>
      </c>
      <c r="M4605" t="s">
        <v>75</v>
      </c>
      <c r="N4605" t="s">
        <v>21</v>
      </c>
      <c r="O4605" t="s">
        <v>29</v>
      </c>
      <c r="P4605">
        <v>2500</v>
      </c>
      <c r="Q4605" t="str">
        <f>VLOOKUP(A4605&amp;C4605&amp;D4605,Sheet2!$A$1:$AX$1496,23,FALSE)</f>
        <v>LocationType.BarRestaurant:0;LocationType.Park:0.15;LocationType.Recreation:0;LocationType.Accommodation:0.85;</v>
      </c>
    </row>
    <row r="4606" spans="1:17" x14ac:dyDescent="0.25">
      <c r="A4606">
        <v>1</v>
      </c>
      <c r="B4606" t="s">
        <v>43</v>
      </c>
      <c r="C4606" t="s">
        <v>38</v>
      </c>
      <c r="D4606" t="s">
        <v>54</v>
      </c>
      <c r="E4606" t="s">
        <v>30</v>
      </c>
      <c r="F4606" t="s">
        <v>26</v>
      </c>
      <c r="H4606" t="s">
        <v>27</v>
      </c>
      <c r="I4606">
        <v>1.5</v>
      </c>
      <c r="J4606">
        <v>1</v>
      </c>
      <c r="K4606">
        <v>2</v>
      </c>
      <c r="M4606" t="s">
        <v>24</v>
      </c>
    </row>
    <row r="4607" spans="1:17" x14ac:dyDescent="0.25">
      <c r="A4607">
        <v>1</v>
      </c>
      <c r="B4607" t="s">
        <v>43</v>
      </c>
      <c r="C4607" t="s">
        <v>38</v>
      </c>
      <c r="D4607" t="s">
        <v>54</v>
      </c>
      <c r="E4607" t="s">
        <v>20</v>
      </c>
      <c r="F4607" t="s">
        <v>74</v>
      </c>
      <c r="J4607">
        <v>0.25</v>
      </c>
      <c r="K4607">
        <v>0.33</v>
      </c>
      <c r="M4607" t="s">
        <v>75</v>
      </c>
      <c r="N4607" t="s">
        <v>24</v>
      </c>
      <c r="O4607" t="s">
        <v>21</v>
      </c>
    </row>
    <row r="4608" spans="1:17" x14ac:dyDescent="0.25">
      <c r="A4608">
        <v>1</v>
      </c>
      <c r="B4608" t="s">
        <v>43</v>
      </c>
      <c r="C4608" t="s">
        <v>38</v>
      </c>
      <c r="D4608" t="s">
        <v>54</v>
      </c>
      <c r="E4608" t="s">
        <v>18</v>
      </c>
      <c r="F4608" t="s">
        <v>31</v>
      </c>
      <c r="G4608">
        <v>24</v>
      </c>
      <c r="M4608" t="s">
        <v>21</v>
      </c>
    </row>
    <row r="4609" spans="1:17" x14ac:dyDescent="0.25">
      <c r="A4609">
        <v>1</v>
      </c>
      <c r="B4609" t="s">
        <v>43</v>
      </c>
      <c r="C4609" t="s">
        <v>37</v>
      </c>
      <c r="D4609" t="s">
        <v>54</v>
      </c>
      <c r="E4609" t="s">
        <v>18</v>
      </c>
      <c r="F4609" t="s">
        <v>26</v>
      </c>
      <c r="H4609" t="s">
        <v>27</v>
      </c>
      <c r="I4609">
        <v>7.5</v>
      </c>
      <c r="J4609">
        <v>6</v>
      </c>
      <c r="K4609">
        <v>8</v>
      </c>
      <c r="M4609" t="s">
        <v>21</v>
      </c>
    </row>
    <row r="4610" spans="1:17" x14ac:dyDescent="0.25">
      <c r="A4610">
        <v>1</v>
      </c>
      <c r="B4610" t="s">
        <v>43</v>
      </c>
      <c r="C4610" t="s">
        <v>37</v>
      </c>
      <c r="D4610" t="s">
        <v>54</v>
      </c>
      <c r="E4610" t="s">
        <v>18</v>
      </c>
      <c r="F4610" t="s">
        <v>26</v>
      </c>
      <c r="H4610" t="s">
        <v>19</v>
      </c>
      <c r="J4610">
        <v>6</v>
      </c>
      <c r="K4610">
        <v>7.5</v>
      </c>
      <c r="M4610" t="s">
        <v>24</v>
      </c>
    </row>
    <row r="4611" spans="1:17" x14ac:dyDescent="0.25">
      <c r="A4611">
        <v>1</v>
      </c>
      <c r="B4611" t="s">
        <v>43</v>
      </c>
      <c r="C4611" t="s">
        <v>37</v>
      </c>
      <c r="D4611" t="s">
        <v>54</v>
      </c>
      <c r="E4611" t="s">
        <v>28</v>
      </c>
      <c r="F4611" t="s">
        <v>26</v>
      </c>
      <c r="H4611" t="s">
        <v>27</v>
      </c>
      <c r="I4611">
        <v>1.5</v>
      </c>
      <c r="J4611">
        <v>1</v>
      </c>
      <c r="K4611">
        <v>2</v>
      </c>
      <c r="M4611" t="s">
        <v>21</v>
      </c>
    </row>
    <row r="4612" spans="1:17" x14ac:dyDescent="0.25">
      <c r="A4612">
        <v>1</v>
      </c>
      <c r="B4612" t="s">
        <v>43</v>
      </c>
      <c r="C4612" t="s">
        <v>37</v>
      </c>
      <c r="D4612" t="s">
        <v>54</v>
      </c>
      <c r="E4612" t="s">
        <v>20</v>
      </c>
      <c r="F4612" t="s">
        <v>74</v>
      </c>
      <c r="J4612">
        <v>0.25</v>
      </c>
      <c r="K4612">
        <v>0.33</v>
      </c>
      <c r="M4612" t="s">
        <v>75</v>
      </c>
      <c r="N4612" t="s">
        <v>24</v>
      </c>
      <c r="O4612" t="s">
        <v>29</v>
      </c>
      <c r="P4612">
        <v>2500</v>
      </c>
      <c r="Q4612" t="str">
        <f>VLOOKUP(A4612&amp;C4612&amp;D4612,Sheet2!$A$1:$AX$1496,23,FALSE)</f>
        <v>LocationType.BarRestaurant:0;LocationType.Park:0.1;LocationType.Recreation:0;LocationType.Accommodation:0.9;</v>
      </c>
    </row>
    <row r="4613" spans="1:17" x14ac:dyDescent="0.25">
      <c r="A4613">
        <v>1</v>
      </c>
      <c r="B4613" t="s">
        <v>43</v>
      </c>
      <c r="C4613" t="s">
        <v>37</v>
      </c>
      <c r="D4613" t="s">
        <v>54</v>
      </c>
      <c r="E4613" t="s">
        <v>30</v>
      </c>
      <c r="F4613" t="s">
        <v>26</v>
      </c>
      <c r="H4613" t="s">
        <v>27</v>
      </c>
      <c r="I4613">
        <v>3</v>
      </c>
      <c r="J4613">
        <v>2</v>
      </c>
      <c r="K4613">
        <v>5</v>
      </c>
      <c r="M4613" t="s">
        <v>24</v>
      </c>
    </row>
    <row r="4614" spans="1:17" x14ac:dyDescent="0.25">
      <c r="A4614">
        <v>1</v>
      </c>
      <c r="B4614" t="s">
        <v>43</v>
      </c>
      <c r="C4614" t="s">
        <v>37</v>
      </c>
      <c r="D4614" t="s">
        <v>54</v>
      </c>
      <c r="E4614" t="s">
        <v>20</v>
      </c>
      <c r="F4614" t="s">
        <v>74</v>
      </c>
      <c r="J4614">
        <v>0.25</v>
      </c>
      <c r="K4614">
        <v>0.33</v>
      </c>
      <c r="M4614" t="s">
        <v>75</v>
      </c>
      <c r="N4614" t="s">
        <v>24</v>
      </c>
      <c r="O4614" t="s">
        <v>21</v>
      </c>
      <c r="P4614">
        <v>1000</v>
      </c>
    </row>
    <row r="4615" spans="1:17" x14ac:dyDescent="0.25">
      <c r="A4615">
        <v>1</v>
      </c>
      <c r="B4615" t="s">
        <v>43</v>
      </c>
      <c r="C4615" t="s">
        <v>37</v>
      </c>
      <c r="D4615" t="s">
        <v>54</v>
      </c>
      <c r="E4615" t="s">
        <v>18</v>
      </c>
      <c r="F4615" t="s">
        <v>31</v>
      </c>
      <c r="G4615">
        <v>24</v>
      </c>
      <c r="M4615" t="s">
        <v>21</v>
      </c>
    </row>
    <row r="4616" spans="1:17" x14ac:dyDescent="0.25">
      <c r="A4616">
        <v>1</v>
      </c>
      <c r="B4616" t="s">
        <v>44</v>
      </c>
      <c r="C4616" t="s">
        <v>17</v>
      </c>
      <c r="D4616" t="s">
        <v>54</v>
      </c>
      <c r="E4616" t="s">
        <v>18</v>
      </c>
      <c r="F4616" t="s">
        <v>26</v>
      </c>
      <c r="H4616" t="s">
        <v>27</v>
      </c>
      <c r="I4616">
        <v>7.5</v>
      </c>
      <c r="J4616">
        <v>6</v>
      </c>
      <c r="K4616">
        <v>8</v>
      </c>
      <c r="M4616" t="s">
        <v>21</v>
      </c>
    </row>
    <row r="4617" spans="1:17" x14ac:dyDescent="0.25">
      <c r="A4617">
        <v>1</v>
      </c>
      <c r="B4617" t="s">
        <v>44</v>
      </c>
      <c r="C4617" t="s">
        <v>17</v>
      </c>
      <c r="D4617" t="s">
        <v>54</v>
      </c>
      <c r="E4617" t="s">
        <v>18</v>
      </c>
      <c r="F4617" t="s">
        <v>26</v>
      </c>
      <c r="H4617" t="s">
        <v>19</v>
      </c>
      <c r="J4617">
        <v>6</v>
      </c>
      <c r="K4617">
        <v>8</v>
      </c>
      <c r="M4617" t="s">
        <v>24</v>
      </c>
    </row>
    <row r="4618" spans="1:17" x14ac:dyDescent="0.25">
      <c r="A4618">
        <v>1</v>
      </c>
      <c r="B4618" t="s">
        <v>44</v>
      </c>
      <c r="C4618" t="s">
        <v>17</v>
      </c>
      <c r="D4618" t="s">
        <v>54</v>
      </c>
      <c r="E4618" t="s">
        <v>18</v>
      </c>
      <c r="F4618" t="s">
        <v>26</v>
      </c>
      <c r="H4618" t="s">
        <v>19</v>
      </c>
      <c r="I4618">
        <v>0.54</v>
      </c>
      <c r="J4618">
        <v>0.08</v>
      </c>
      <c r="K4618">
        <v>0.25</v>
      </c>
      <c r="M4618" t="s">
        <v>24</v>
      </c>
    </row>
    <row r="4619" spans="1:17" x14ac:dyDescent="0.25">
      <c r="A4619">
        <v>1</v>
      </c>
      <c r="B4619" t="s">
        <v>44</v>
      </c>
      <c r="C4619" t="s">
        <v>17</v>
      </c>
      <c r="D4619" t="s">
        <v>54</v>
      </c>
      <c r="E4619" t="s">
        <v>20</v>
      </c>
      <c r="F4619" t="s">
        <v>74</v>
      </c>
      <c r="J4619">
        <v>0.25</v>
      </c>
      <c r="K4619">
        <v>0.33</v>
      </c>
      <c r="M4619" t="s">
        <v>75</v>
      </c>
      <c r="N4619" t="s">
        <v>24</v>
      </c>
      <c r="O4619" t="s">
        <v>62</v>
      </c>
      <c r="Q4619" t="str">
        <f>VLOOKUP(A4619&amp;C4619&amp;D4619&amp;B4619,Sheet2!$A$1:$AZ$496,11,FALSE)</f>
        <v>LocationType.Retail: 0;LocationType.Supermarket: 0;LocationType.FoodBeverage: 0;LocationType.Mall: 0;LocationType.Pharmacy: 0.064;LocationType.Accommodation: 0.936;</v>
      </c>
    </row>
    <row r="4620" spans="1:17" x14ac:dyDescent="0.25">
      <c r="A4620">
        <v>1</v>
      </c>
      <c r="B4620" t="s">
        <v>44</v>
      </c>
      <c r="C4620" t="s">
        <v>17</v>
      </c>
      <c r="D4620" t="s">
        <v>54</v>
      </c>
      <c r="E4620" t="s">
        <v>25</v>
      </c>
      <c r="F4620" t="s">
        <v>26</v>
      </c>
      <c r="H4620" t="s">
        <v>27</v>
      </c>
      <c r="I4620">
        <v>0.54</v>
      </c>
      <c r="J4620">
        <v>0.25</v>
      </c>
      <c r="K4620">
        <v>0.75</v>
      </c>
      <c r="M4620" t="s">
        <v>24</v>
      </c>
    </row>
    <row r="4621" spans="1:17" x14ac:dyDescent="0.25">
      <c r="A4621">
        <v>1</v>
      </c>
      <c r="B4621" t="s">
        <v>44</v>
      </c>
      <c r="C4621" t="s">
        <v>17</v>
      </c>
      <c r="D4621" t="s">
        <v>54</v>
      </c>
      <c r="E4621" t="s">
        <v>20</v>
      </c>
      <c r="F4621" t="s">
        <v>74</v>
      </c>
      <c r="I4621">
        <v>0.54</v>
      </c>
      <c r="J4621">
        <v>0.16</v>
      </c>
      <c r="K4621">
        <v>0.25</v>
      </c>
      <c r="M4621" t="s">
        <v>75</v>
      </c>
      <c r="N4621" t="s">
        <v>24</v>
      </c>
      <c r="O4621" t="s">
        <v>21</v>
      </c>
    </row>
    <row r="4622" spans="1:17" x14ac:dyDescent="0.25">
      <c r="A4622">
        <v>1</v>
      </c>
      <c r="B4622" t="s">
        <v>44</v>
      </c>
      <c r="C4622" t="s">
        <v>17</v>
      </c>
      <c r="D4622" t="s">
        <v>54</v>
      </c>
      <c r="E4622" t="s">
        <v>28</v>
      </c>
      <c r="F4622" t="s">
        <v>26</v>
      </c>
      <c r="H4622" t="s">
        <v>27</v>
      </c>
      <c r="I4622">
        <v>0.75</v>
      </c>
      <c r="J4622">
        <v>0.5</v>
      </c>
      <c r="K4622">
        <v>1</v>
      </c>
      <c r="M4622" t="s">
        <v>21</v>
      </c>
    </row>
    <row r="4623" spans="1:17" x14ac:dyDescent="0.25">
      <c r="A4623">
        <v>1</v>
      </c>
      <c r="B4623" t="s">
        <v>44</v>
      </c>
      <c r="C4623" t="s">
        <v>17</v>
      </c>
      <c r="D4623" t="s">
        <v>54</v>
      </c>
      <c r="E4623" t="s">
        <v>18</v>
      </c>
      <c r="F4623" t="s">
        <v>26</v>
      </c>
      <c r="H4623" t="s">
        <v>27</v>
      </c>
      <c r="I4623">
        <v>2.5</v>
      </c>
      <c r="J4623">
        <v>0.5</v>
      </c>
      <c r="K4623">
        <v>3</v>
      </c>
      <c r="M4623" t="s">
        <v>24</v>
      </c>
    </row>
    <row r="4624" spans="1:17" x14ac:dyDescent="0.25">
      <c r="A4624">
        <v>1</v>
      </c>
      <c r="B4624" t="s">
        <v>44</v>
      </c>
      <c r="C4624" t="s">
        <v>17</v>
      </c>
      <c r="D4624" t="s">
        <v>54</v>
      </c>
      <c r="E4624" t="s">
        <v>20</v>
      </c>
      <c r="F4624" t="s">
        <v>74</v>
      </c>
      <c r="J4624">
        <v>0.25</v>
      </c>
      <c r="K4624">
        <v>0.33</v>
      </c>
      <c r="M4624" t="s">
        <v>75</v>
      </c>
      <c r="N4624" t="s">
        <v>24</v>
      </c>
      <c r="O4624" t="s">
        <v>21</v>
      </c>
    </row>
    <row r="4625" spans="1:17" x14ac:dyDescent="0.25">
      <c r="A4625">
        <v>1</v>
      </c>
      <c r="B4625" t="s">
        <v>44</v>
      </c>
      <c r="C4625" t="s">
        <v>17</v>
      </c>
      <c r="D4625" t="s">
        <v>54</v>
      </c>
      <c r="E4625" t="s">
        <v>18</v>
      </c>
      <c r="F4625" t="s">
        <v>31</v>
      </c>
      <c r="G4625">
        <v>24</v>
      </c>
      <c r="M4625" t="s">
        <v>21</v>
      </c>
    </row>
    <row r="4626" spans="1:17" x14ac:dyDescent="0.25">
      <c r="A4626">
        <v>1</v>
      </c>
      <c r="B4626" t="s">
        <v>44</v>
      </c>
      <c r="C4626" t="s">
        <v>36</v>
      </c>
      <c r="D4626" t="s">
        <v>54</v>
      </c>
      <c r="E4626" t="s">
        <v>18</v>
      </c>
      <c r="F4626" t="s">
        <v>26</v>
      </c>
      <c r="H4626" t="s">
        <v>19</v>
      </c>
      <c r="J4626">
        <v>12</v>
      </c>
      <c r="K4626">
        <v>14</v>
      </c>
      <c r="M4626" t="s">
        <v>21</v>
      </c>
    </row>
    <row r="4627" spans="1:17" x14ac:dyDescent="0.25">
      <c r="A4627">
        <v>1</v>
      </c>
      <c r="B4627" t="s">
        <v>44</v>
      </c>
      <c r="C4627" t="s">
        <v>36</v>
      </c>
      <c r="D4627" t="s">
        <v>54</v>
      </c>
      <c r="E4627" t="s">
        <v>34</v>
      </c>
      <c r="F4627" t="s">
        <v>26</v>
      </c>
      <c r="H4627" t="s">
        <v>19</v>
      </c>
      <c r="J4627">
        <v>1</v>
      </c>
      <c r="K4627">
        <v>2</v>
      </c>
      <c r="M4627" t="s">
        <v>24</v>
      </c>
    </row>
    <row r="4628" spans="1:17" x14ac:dyDescent="0.25">
      <c r="A4628">
        <v>1</v>
      </c>
      <c r="B4628" t="s">
        <v>44</v>
      </c>
      <c r="C4628" t="s">
        <v>36</v>
      </c>
      <c r="D4628" t="s">
        <v>54</v>
      </c>
      <c r="E4628" t="s">
        <v>18</v>
      </c>
      <c r="F4628" t="s">
        <v>26</v>
      </c>
      <c r="H4628" t="s">
        <v>27</v>
      </c>
      <c r="I4628">
        <v>2.5</v>
      </c>
      <c r="J4628">
        <v>0.5</v>
      </c>
      <c r="K4628">
        <v>4</v>
      </c>
      <c r="M4628" t="s">
        <v>24</v>
      </c>
    </row>
    <row r="4629" spans="1:17" x14ac:dyDescent="0.25">
      <c r="A4629">
        <v>1</v>
      </c>
      <c r="B4629" t="s">
        <v>44</v>
      </c>
      <c r="C4629" t="s">
        <v>36</v>
      </c>
      <c r="D4629" t="s">
        <v>54</v>
      </c>
      <c r="E4629" t="s">
        <v>20</v>
      </c>
      <c r="F4629" t="s">
        <v>74</v>
      </c>
      <c r="J4629">
        <v>0.25</v>
      </c>
      <c r="K4629">
        <v>0.33</v>
      </c>
      <c r="M4629" t="s">
        <v>75</v>
      </c>
      <c r="N4629" t="s">
        <v>24</v>
      </c>
      <c r="O4629" t="s">
        <v>21</v>
      </c>
    </row>
    <row r="4630" spans="1:17" x14ac:dyDescent="0.25">
      <c r="A4630">
        <v>1</v>
      </c>
      <c r="B4630" t="s">
        <v>44</v>
      </c>
      <c r="C4630" t="s">
        <v>36</v>
      </c>
      <c r="D4630" t="s">
        <v>54</v>
      </c>
      <c r="E4630" t="s">
        <v>18</v>
      </c>
      <c r="F4630" t="s">
        <v>31</v>
      </c>
      <c r="G4630">
        <v>24</v>
      </c>
      <c r="M4630" t="s">
        <v>21</v>
      </c>
    </row>
    <row r="4631" spans="1:17" x14ac:dyDescent="0.25">
      <c r="A4631">
        <v>1</v>
      </c>
      <c r="B4631" t="s">
        <v>44</v>
      </c>
      <c r="C4631" t="s">
        <v>38</v>
      </c>
      <c r="D4631" t="s">
        <v>54</v>
      </c>
      <c r="E4631" t="s">
        <v>18</v>
      </c>
      <c r="F4631" t="s">
        <v>26</v>
      </c>
      <c r="H4631" t="s">
        <v>19</v>
      </c>
      <c r="J4631">
        <v>12</v>
      </c>
      <c r="K4631">
        <v>14</v>
      </c>
      <c r="M4631" t="s">
        <v>21</v>
      </c>
    </row>
    <row r="4632" spans="1:17" x14ac:dyDescent="0.25">
      <c r="A4632">
        <v>1</v>
      </c>
      <c r="B4632" t="s">
        <v>44</v>
      </c>
      <c r="C4632" t="s">
        <v>38</v>
      </c>
      <c r="D4632" t="s">
        <v>54</v>
      </c>
      <c r="E4632" t="s">
        <v>20</v>
      </c>
      <c r="F4632" t="s">
        <v>74</v>
      </c>
      <c r="J4632">
        <v>0.25</v>
      </c>
      <c r="K4632">
        <v>0.33</v>
      </c>
      <c r="M4632" t="s">
        <v>75</v>
      </c>
      <c r="N4632" t="s">
        <v>21</v>
      </c>
      <c r="O4632" t="s">
        <v>62</v>
      </c>
      <c r="Q4632" t="str">
        <f>VLOOKUP(A4632&amp;C4632&amp;D4632&amp;B4632,Sheet2!$A$1:$AZ$496,11,FALSE)</f>
        <v>LocationType.Retail: 0;LocationType.Supermarket: 0;LocationType.FoodBeverage: 0;LocationType.Mall: 0;LocationType.Pharmacy: 0;LocationType.Accommodation: 1;</v>
      </c>
    </row>
    <row r="4633" spans="1:17" x14ac:dyDescent="0.25">
      <c r="A4633">
        <v>1</v>
      </c>
      <c r="B4633" t="s">
        <v>44</v>
      </c>
      <c r="C4633" t="s">
        <v>38</v>
      </c>
      <c r="D4633" t="s">
        <v>54</v>
      </c>
      <c r="E4633" t="s">
        <v>25</v>
      </c>
      <c r="F4633" t="s">
        <v>26</v>
      </c>
      <c r="H4633" t="s">
        <v>27</v>
      </c>
      <c r="I4633">
        <v>0.75</v>
      </c>
      <c r="J4633">
        <v>0.5</v>
      </c>
      <c r="K4633">
        <v>1</v>
      </c>
      <c r="M4633" t="s">
        <v>24</v>
      </c>
    </row>
    <row r="4634" spans="1:17" x14ac:dyDescent="0.25">
      <c r="A4634">
        <v>1</v>
      </c>
      <c r="B4634" t="s">
        <v>44</v>
      </c>
      <c r="C4634" t="s">
        <v>38</v>
      </c>
      <c r="D4634" t="s">
        <v>54</v>
      </c>
      <c r="E4634" t="s">
        <v>20</v>
      </c>
      <c r="F4634" t="s">
        <v>74</v>
      </c>
      <c r="J4634">
        <v>0.25</v>
      </c>
      <c r="K4634">
        <v>0.33</v>
      </c>
      <c r="M4634" t="s">
        <v>75</v>
      </c>
      <c r="N4634" t="s">
        <v>24</v>
      </c>
      <c r="O4634" t="s">
        <v>21</v>
      </c>
      <c r="P4634">
        <v>1000</v>
      </c>
    </row>
    <row r="4635" spans="1:17" x14ac:dyDescent="0.25">
      <c r="A4635">
        <v>1</v>
      </c>
      <c r="B4635" t="s">
        <v>44</v>
      </c>
      <c r="C4635" t="s">
        <v>38</v>
      </c>
      <c r="D4635" t="s">
        <v>54</v>
      </c>
      <c r="E4635" t="s">
        <v>18</v>
      </c>
      <c r="F4635" t="s">
        <v>26</v>
      </c>
      <c r="H4635" t="s">
        <v>19</v>
      </c>
      <c r="J4635">
        <v>1</v>
      </c>
      <c r="K4635">
        <v>2</v>
      </c>
      <c r="M4635" t="s">
        <v>21</v>
      </c>
    </row>
    <row r="4636" spans="1:17" x14ac:dyDescent="0.25">
      <c r="A4636">
        <v>1</v>
      </c>
      <c r="B4636" t="s">
        <v>44</v>
      </c>
      <c r="C4636" t="s">
        <v>38</v>
      </c>
      <c r="D4636" t="s">
        <v>54</v>
      </c>
      <c r="E4636" t="s">
        <v>18</v>
      </c>
      <c r="F4636" t="s">
        <v>26</v>
      </c>
      <c r="H4636" t="s">
        <v>27</v>
      </c>
      <c r="I4636">
        <v>1.5</v>
      </c>
      <c r="J4636">
        <v>1</v>
      </c>
      <c r="K4636">
        <v>2</v>
      </c>
      <c r="M4636" t="s">
        <v>24</v>
      </c>
    </row>
    <row r="4637" spans="1:17" x14ac:dyDescent="0.25">
      <c r="A4637">
        <v>1</v>
      </c>
      <c r="B4637" t="s">
        <v>44</v>
      </c>
      <c r="C4637" t="s">
        <v>38</v>
      </c>
      <c r="D4637" t="s">
        <v>54</v>
      </c>
      <c r="E4637" t="s">
        <v>20</v>
      </c>
      <c r="F4637" t="s">
        <v>74</v>
      </c>
      <c r="J4637">
        <v>0.25</v>
      </c>
      <c r="K4637">
        <v>0.33</v>
      </c>
      <c r="M4637" t="s">
        <v>75</v>
      </c>
      <c r="N4637" t="s">
        <v>24</v>
      </c>
      <c r="O4637" t="s">
        <v>21</v>
      </c>
    </row>
    <row r="4638" spans="1:17" x14ac:dyDescent="0.25">
      <c r="A4638">
        <v>1</v>
      </c>
      <c r="B4638" t="s">
        <v>44</v>
      </c>
      <c r="C4638" t="s">
        <v>38</v>
      </c>
      <c r="D4638" t="s">
        <v>54</v>
      </c>
      <c r="E4638" t="s">
        <v>18</v>
      </c>
      <c r="F4638" t="s">
        <v>31</v>
      </c>
      <c r="G4638">
        <v>24</v>
      </c>
      <c r="M4638" t="s">
        <v>21</v>
      </c>
    </row>
    <row r="4639" spans="1:17" x14ac:dyDescent="0.25">
      <c r="A4639">
        <v>1</v>
      </c>
      <c r="B4639" t="s">
        <v>44</v>
      </c>
      <c r="C4639" t="s">
        <v>37</v>
      </c>
      <c r="D4639" t="s">
        <v>54</v>
      </c>
      <c r="E4639" t="s">
        <v>18</v>
      </c>
      <c r="F4639" t="s">
        <v>26</v>
      </c>
      <c r="H4639" t="s">
        <v>27</v>
      </c>
      <c r="I4639">
        <v>7.5</v>
      </c>
      <c r="J4639">
        <v>6</v>
      </c>
      <c r="K4639">
        <v>8</v>
      </c>
      <c r="M4639" t="s">
        <v>21</v>
      </c>
    </row>
    <row r="4640" spans="1:17" x14ac:dyDescent="0.25">
      <c r="A4640">
        <v>1</v>
      </c>
      <c r="B4640" t="s">
        <v>44</v>
      </c>
      <c r="C4640" t="s">
        <v>37</v>
      </c>
      <c r="D4640" t="s">
        <v>54</v>
      </c>
      <c r="E4640" t="s">
        <v>18</v>
      </c>
      <c r="F4640" t="s">
        <v>26</v>
      </c>
      <c r="H4640" t="s">
        <v>19</v>
      </c>
      <c r="J4640">
        <v>6</v>
      </c>
      <c r="K4640">
        <v>7.5</v>
      </c>
      <c r="M4640" t="s">
        <v>24</v>
      </c>
    </row>
    <row r="4641" spans="1:17" x14ac:dyDescent="0.25">
      <c r="A4641">
        <v>1</v>
      </c>
      <c r="B4641" t="s">
        <v>44</v>
      </c>
      <c r="C4641" t="s">
        <v>37</v>
      </c>
      <c r="D4641" t="s">
        <v>54</v>
      </c>
      <c r="E4641" t="s">
        <v>28</v>
      </c>
      <c r="F4641" t="s">
        <v>26</v>
      </c>
      <c r="H4641" t="s">
        <v>27</v>
      </c>
      <c r="I4641">
        <v>1.5</v>
      </c>
      <c r="J4641">
        <v>1</v>
      </c>
      <c r="K4641">
        <v>2</v>
      </c>
      <c r="M4641" t="s">
        <v>21</v>
      </c>
    </row>
    <row r="4642" spans="1:17" x14ac:dyDescent="0.25">
      <c r="A4642">
        <v>1</v>
      </c>
      <c r="B4642" t="s">
        <v>44</v>
      </c>
      <c r="C4642" t="s">
        <v>37</v>
      </c>
      <c r="D4642" t="s">
        <v>54</v>
      </c>
      <c r="E4642" t="s">
        <v>18</v>
      </c>
      <c r="F4642" t="s">
        <v>26</v>
      </c>
      <c r="H4642" t="s">
        <v>27</v>
      </c>
      <c r="I4642">
        <v>3</v>
      </c>
      <c r="J4642">
        <v>2</v>
      </c>
      <c r="K4642">
        <v>5</v>
      </c>
      <c r="M4642" t="s">
        <v>24</v>
      </c>
    </row>
    <row r="4643" spans="1:17" x14ac:dyDescent="0.25">
      <c r="A4643">
        <v>1</v>
      </c>
      <c r="B4643" t="s">
        <v>44</v>
      </c>
      <c r="C4643" t="s">
        <v>37</v>
      </c>
      <c r="D4643" t="s">
        <v>54</v>
      </c>
      <c r="E4643" t="s">
        <v>20</v>
      </c>
      <c r="F4643" t="s">
        <v>74</v>
      </c>
      <c r="J4643">
        <v>0.25</v>
      </c>
      <c r="K4643">
        <v>0.33</v>
      </c>
      <c r="M4643" t="s">
        <v>75</v>
      </c>
      <c r="N4643" t="s">
        <v>24</v>
      </c>
      <c r="O4643" t="s">
        <v>21</v>
      </c>
      <c r="P4643">
        <v>1000</v>
      </c>
    </row>
    <row r="4644" spans="1:17" x14ac:dyDescent="0.25">
      <c r="A4644">
        <v>1</v>
      </c>
      <c r="B4644" t="s">
        <v>44</v>
      </c>
      <c r="C4644" t="s">
        <v>37</v>
      </c>
      <c r="D4644" t="s">
        <v>54</v>
      </c>
      <c r="E4644" t="s">
        <v>18</v>
      </c>
      <c r="F4644" t="s">
        <v>31</v>
      </c>
      <c r="G4644">
        <v>24</v>
      </c>
      <c r="M4644" t="s">
        <v>21</v>
      </c>
    </row>
    <row r="4645" spans="1:17" x14ac:dyDescent="0.25">
      <c r="A4645">
        <v>1</v>
      </c>
      <c r="B4645" t="s">
        <v>92</v>
      </c>
      <c r="C4645" t="s">
        <v>17</v>
      </c>
      <c r="D4645" t="s">
        <v>54</v>
      </c>
      <c r="E4645" t="s">
        <v>18</v>
      </c>
      <c r="F4645" t="s">
        <v>26</v>
      </c>
      <c r="H4645" t="s">
        <v>27</v>
      </c>
      <c r="I4645">
        <v>7.5</v>
      </c>
      <c r="J4645">
        <v>6</v>
      </c>
      <c r="K4645">
        <v>8</v>
      </c>
      <c r="M4645" t="s">
        <v>21</v>
      </c>
    </row>
    <row r="4646" spans="1:17" x14ac:dyDescent="0.25">
      <c r="A4646">
        <v>1</v>
      </c>
      <c r="B4646" t="s">
        <v>92</v>
      </c>
      <c r="C4646" t="s">
        <v>17</v>
      </c>
      <c r="D4646" t="s">
        <v>54</v>
      </c>
      <c r="E4646" t="s">
        <v>18</v>
      </c>
      <c r="F4646" t="s">
        <v>26</v>
      </c>
      <c r="H4646" t="s">
        <v>19</v>
      </c>
      <c r="J4646">
        <v>6</v>
      </c>
      <c r="K4646">
        <v>8</v>
      </c>
      <c r="M4646" t="s">
        <v>24</v>
      </c>
    </row>
    <row r="4647" spans="1:17" x14ac:dyDescent="0.25">
      <c r="A4647">
        <v>1</v>
      </c>
      <c r="B4647" t="s">
        <v>92</v>
      </c>
      <c r="C4647" t="s">
        <v>17</v>
      </c>
      <c r="D4647" t="s">
        <v>54</v>
      </c>
      <c r="E4647" t="s">
        <v>18</v>
      </c>
      <c r="F4647" t="s">
        <v>26</v>
      </c>
      <c r="H4647" t="s">
        <v>19</v>
      </c>
      <c r="I4647">
        <v>0.54</v>
      </c>
      <c r="J4647">
        <v>0.08</v>
      </c>
      <c r="K4647">
        <v>0.25</v>
      </c>
      <c r="M4647" t="s">
        <v>24</v>
      </c>
    </row>
    <row r="4648" spans="1:17" x14ac:dyDescent="0.25">
      <c r="A4648">
        <v>1</v>
      </c>
      <c r="B4648" t="s">
        <v>92</v>
      </c>
      <c r="C4648" t="s">
        <v>17</v>
      </c>
      <c r="D4648" t="s">
        <v>54</v>
      </c>
      <c r="E4648" t="s">
        <v>20</v>
      </c>
      <c r="F4648" t="s">
        <v>74</v>
      </c>
      <c r="J4648">
        <v>0.25</v>
      </c>
      <c r="K4648">
        <v>0.33</v>
      </c>
      <c r="M4648" t="s">
        <v>75</v>
      </c>
      <c r="N4648" t="s">
        <v>24</v>
      </c>
      <c r="O4648" t="s">
        <v>62</v>
      </c>
      <c r="Q4648" t="str">
        <f>VLOOKUP(A4648&amp;C4648&amp;D4648,Sheet2!$A$1:$AX$1496,11,FALSE)</f>
        <v>LocationType.Retail: 0.048;LocationType.Supermarket: 0.3;LocationType.FoodBeverage: 0.32;LocationType.Mall: 0.048;LocationType.Pharmacy: 0.02;LocationType.Accommodation: 0.264;</v>
      </c>
    </row>
    <row r="4649" spans="1:17" x14ac:dyDescent="0.25">
      <c r="A4649">
        <v>1</v>
      </c>
      <c r="B4649" t="s">
        <v>92</v>
      </c>
      <c r="C4649" t="s">
        <v>17</v>
      </c>
      <c r="D4649" t="s">
        <v>54</v>
      </c>
      <c r="E4649" t="s">
        <v>25</v>
      </c>
      <c r="F4649" t="s">
        <v>26</v>
      </c>
      <c r="H4649" t="s">
        <v>27</v>
      </c>
      <c r="I4649">
        <v>0.54</v>
      </c>
      <c r="J4649">
        <v>0.25</v>
      </c>
      <c r="K4649">
        <v>0.75</v>
      </c>
      <c r="M4649" t="s">
        <v>24</v>
      </c>
    </row>
    <row r="4650" spans="1:17" x14ac:dyDescent="0.25">
      <c r="A4650">
        <v>1</v>
      </c>
      <c r="B4650" t="s">
        <v>92</v>
      </c>
      <c r="C4650" t="s">
        <v>17</v>
      </c>
      <c r="D4650" t="s">
        <v>54</v>
      </c>
      <c r="E4650" t="s">
        <v>20</v>
      </c>
      <c r="F4650" t="s">
        <v>74</v>
      </c>
      <c r="I4650">
        <v>0.54</v>
      </c>
      <c r="J4650">
        <v>0.16</v>
      </c>
      <c r="K4650">
        <v>0.25</v>
      </c>
      <c r="M4650" t="s">
        <v>75</v>
      </c>
      <c r="N4650" t="s">
        <v>24</v>
      </c>
      <c r="O4650" t="s">
        <v>21</v>
      </c>
    </row>
    <row r="4651" spans="1:17" x14ac:dyDescent="0.25">
      <c r="A4651">
        <v>1</v>
      </c>
      <c r="B4651" t="s">
        <v>92</v>
      </c>
      <c r="C4651" t="s">
        <v>17</v>
      </c>
      <c r="D4651" t="s">
        <v>54</v>
      </c>
      <c r="E4651" t="s">
        <v>28</v>
      </c>
      <c r="F4651" t="s">
        <v>26</v>
      </c>
      <c r="H4651" t="s">
        <v>27</v>
      </c>
      <c r="I4651">
        <v>0.75</v>
      </c>
      <c r="J4651">
        <v>0.5</v>
      </c>
      <c r="K4651">
        <v>1</v>
      </c>
      <c r="M4651" t="s">
        <v>21</v>
      </c>
    </row>
    <row r="4652" spans="1:17" x14ac:dyDescent="0.25">
      <c r="A4652">
        <v>1</v>
      </c>
      <c r="B4652" t="s">
        <v>92</v>
      </c>
      <c r="C4652" t="s">
        <v>17</v>
      </c>
      <c r="D4652" t="s">
        <v>54</v>
      </c>
      <c r="E4652" t="s">
        <v>20</v>
      </c>
      <c r="F4652" t="s">
        <v>74</v>
      </c>
      <c r="J4652">
        <v>0.25</v>
      </c>
      <c r="K4652">
        <v>0.33</v>
      </c>
      <c r="M4652" t="s">
        <v>75</v>
      </c>
      <c r="N4652" t="s">
        <v>24</v>
      </c>
      <c r="O4652" t="s">
        <v>29</v>
      </c>
      <c r="P4652">
        <v>2500</v>
      </c>
      <c r="Q4652" t="str">
        <f>VLOOKUP(A4652&amp;C4652&amp;D4652,Sheet2!$A$1:$AX$1496,23,FALSE)</f>
        <v>LocationType.BarRestaurant:0;LocationType.Park:0.05;LocationType.Recreation:0;LocationType.Accommodation:0.95;</v>
      </c>
    </row>
    <row r="4653" spans="1:17" x14ac:dyDescent="0.25">
      <c r="A4653">
        <v>1</v>
      </c>
      <c r="B4653" t="s">
        <v>92</v>
      </c>
      <c r="C4653" t="s">
        <v>17</v>
      </c>
      <c r="D4653" t="s">
        <v>54</v>
      </c>
      <c r="E4653" t="s">
        <v>30</v>
      </c>
      <c r="F4653" t="s">
        <v>26</v>
      </c>
      <c r="H4653" t="s">
        <v>27</v>
      </c>
      <c r="I4653">
        <v>2.5</v>
      </c>
      <c r="J4653">
        <v>0.5</v>
      </c>
      <c r="K4653">
        <v>3</v>
      </c>
      <c r="M4653" t="s">
        <v>24</v>
      </c>
    </row>
    <row r="4654" spans="1:17" x14ac:dyDescent="0.25">
      <c r="A4654">
        <v>1</v>
      </c>
      <c r="B4654" t="s">
        <v>92</v>
      </c>
      <c r="C4654" t="s">
        <v>17</v>
      </c>
      <c r="D4654" t="s">
        <v>54</v>
      </c>
      <c r="E4654" t="s">
        <v>20</v>
      </c>
      <c r="F4654" t="s">
        <v>74</v>
      </c>
      <c r="J4654">
        <v>0.25</v>
      </c>
      <c r="K4654">
        <v>0.33</v>
      </c>
      <c r="M4654" t="s">
        <v>75</v>
      </c>
      <c r="N4654" t="s">
        <v>24</v>
      </c>
      <c r="O4654" t="s">
        <v>21</v>
      </c>
    </row>
    <row r="4655" spans="1:17" x14ac:dyDescent="0.25">
      <c r="A4655">
        <v>1</v>
      </c>
      <c r="B4655" t="s">
        <v>92</v>
      </c>
      <c r="C4655" t="s">
        <v>17</v>
      </c>
      <c r="D4655" t="s">
        <v>54</v>
      </c>
      <c r="E4655" t="s">
        <v>18</v>
      </c>
      <c r="F4655" t="s">
        <v>31</v>
      </c>
      <c r="G4655">
        <v>24</v>
      </c>
      <c r="M4655" t="s">
        <v>21</v>
      </c>
    </row>
    <row r="4656" spans="1:17" x14ac:dyDescent="0.25">
      <c r="A4656">
        <v>1</v>
      </c>
      <c r="B4656" t="s">
        <v>92</v>
      </c>
      <c r="C4656" t="s">
        <v>36</v>
      </c>
      <c r="D4656" t="s">
        <v>54</v>
      </c>
      <c r="E4656" t="s">
        <v>18</v>
      </c>
      <c r="F4656" t="s">
        <v>26</v>
      </c>
      <c r="H4656" t="s">
        <v>19</v>
      </c>
      <c r="J4656">
        <v>12</v>
      </c>
      <c r="K4656">
        <v>14</v>
      </c>
      <c r="M4656" t="s">
        <v>21</v>
      </c>
    </row>
    <row r="4657" spans="1:17" x14ac:dyDescent="0.25">
      <c r="A4657">
        <v>1</v>
      </c>
      <c r="B4657" t="s">
        <v>92</v>
      </c>
      <c r="C4657" t="s">
        <v>36</v>
      </c>
      <c r="D4657" t="s">
        <v>54</v>
      </c>
      <c r="E4657" t="s">
        <v>34</v>
      </c>
      <c r="F4657" t="s">
        <v>26</v>
      </c>
      <c r="H4657" t="s">
        <v>19</v>
      </c>
      <c r="J4657">
        <v>1</v>
      </c>
      <c r="K4657">
        <v>2</v>
      </c>
      <c r="M4657" t="s">
        <v>24</v>
      </c>
    </row>
    <row r="4658" spans="1:17" x14ac:dyDescent="0.25">
      <c r="A4658">
        <v>1</v>
      </c>
      <c r="B4658" t="s">
        <v>92</v>
      </c>
      <c r="C4658" t="s">
        <v>36</v>
      </c>
      <c r="D4658" t="s">
        <v>54</v>
      </c>
      <c r="E4658" t="s">
        <v>20</v>
      </c>
      <c r="F4658" t="s">
        <v>74</v>
      </c>
      <c r="J4658">
        <v>0.25</v>
      </c>
      <c r="K4658">
        <v>0.33</v>
      </c>
      <c r="M4658" t="s">
        <v>75</v>
      </c>
      <c r="N4658" t="s">
        <v>24</v>
      </c>
      <c r="O4658" t="s">
        <v>29</v>
      </c>
      <c r="P4658">
        <v>2500</v>
      </c>
      <c r="Q4658" t="str">
        <f>VLOOKUP(A4658&amp;C4658&amp;D4658,Sheet2!$A$1:$AX$1496,23,FALSE)</f>
        <v>LocationType.BarRestaurant:0;LocationType.Park:0.1;LocationType.Recreation:0;LocationType.Accommodation:0.9;</v>
      </c>
    </row>
    <row r="4659" spans="1:17" x14ac:dyDescent="0.25">
      <c r="A4659">
        <v>1</v>
      </c>
      <c r="B4659" t="s">
        <v>92</v>
      </c>
      <c r="C4659" t="s">
        <v>36</v>
      </c>
      <c r="D4659" t="s">
        <v>54</v>
      </c>
      <c r="E4659" t="s">
        <v>30</v>
      </c>
      <c r="F4659" t="s">
        <v>26</v>
      </c>
      <c r="H4659" t="s">
        <v>27</v>
      </c>
      <c r="I4659">
        <v>2.5</v>
      </c>
      <c r="J4659">
        <v>0.5</v>
      </c>
      <c r="K4659">
        <v>4</v>
      </c>
      <c r="M4659" t="s">
        <v>24</v>
      </c>
    </row>
    <row r="4660" spans="1:17" x14ac:dyDescent="0.25">
      <c r="A4660">
        <v>1</v>
      </c>
      <c r="B4660" t="s">
        <v>92</v>
      </c>
      <c r="C4660" t="s">
        <v>36</v>
      </c>
      <c r="D4660" t="s">
        <v>54</v>
      </c>
      <c r="E4660" t="s">
        <v>20</v>
      </c>
      <c r="F4660" t="s">
        <v>74</v>
      </c>
      <c r="J4660">
        <v>0.25</v>
      </c>
      <c r="K4660">
        <v>0.33</v>
      </c>
      <c r="M4660" t="s">
        <v>75</v>
      </c>
      <c r="N4660" t="s">
        <v>24</v>
      </c>
      <c r="O4660" t="s">
        <v>21</v>
      </c>
    </row>
    <row r="4661" spans="1:17" x14ac:dyDescent="0.25">
      <c r="A4661">
        <v>1</v>
      </c>
      <c r="B4661" t="s">
        <v>92</v>
      </c>
      <c r="C4661" t="s">
        <v>36</v>
      </c>
      <c r="D4661" t="s">
        <v>54</v>
      </c>
      <c r="E4661" t="s">
        <v>18</v>
      </c>
      <c r="F4661" t="s">
        <v>31</v>
      </c>
      <c r="G4661">
        <v>24</v>
      </c>
      <c r="M4661" t="s">
        <v>21</v>
      </c>
    </row>
    <row r="4662" spans="1:17" x14ac:dyDescent="0.25">
      <c r="A4662">
        <v>1</v>
      </c>
      <c r="B4662" t="s">
        <v>92</v>
      </c>
      <c r="C4662" t="s">
        <v>38</v>
      </c>
      <c r="D4662" t="s">
        <v>54</v>
      </c>
      <c r="E4662" t="s">
        <v>18</v>
      </c>
      <c r="F4662" t="s">
        <v>26</v>
      </c>
      <c r="H4662" t="s">
        <v>19</v>
      </c>
      <c r="J4662">
        <v>12</v>
      </c>
      <c r="K4662">
        <v>14</v>
      </c>
      <c r="M4662" t="s">
        <v>21</v>
      </c>
    </row>
    <row r="4663" spans="1:17" x14ac:dyDescent="0.25">
      <c r="A4663">
        <v>1</v>
      </c>
      <c r="B4663" t="s">
        <v>92</v>
      </c>
      <c r="C4663" t="s">
        <v>38</v>
      </c>
      <c r="D4663" t="s">
        <v>54</v>
      </c>
      <c r="E4663" t="s">
        <v>20</v>
      </c>
      <c r="F4663" t="s">
        <v>74</v>
      </c>
      <c r="J4663">
        <v>0.25</v>
      </c>
      <c r="K4663">
        <v>0.33</v>
      </c>
      <c r="M4663" t="s">
        <v>75</v>
      </c>
      <c r="N4663" t="s">
        <v>21</v>
      </c>
      <c r="O4663" t="s">
        <v>62</v>
      </c>
      <c r="Q4663" t="str">
        <f>VLOOKUP(A4663&amp;C4663&amp;D4663,Sheet2!$A$1:$AX$1496,11,FALSE)</f>
        <v>LocationType.Retail: 0.15;LocationType.Supermarket: 0.15;LocationType.FoodBeverage: 0.075;LocationType.Mall: 0.1;LocationType.Pharmacy: 0;LocationType.Accommodation: 0.525;</v>
      </c>
    </row>
    <row r="4664" spans="1:17" x14ac:dyDescent="0.25">
      <c r="A4664">
        <v>1</v>
      </c>
      <c r="B4664" t="s">
        <v>92</v>
      </c>
      <c r="C4664" t="s">
        <v>38</v>
      </c>
      <c r="D4664" t="s">
        <v>54</v>
      </c>
      <c r="E4664" t="s">
        <v>25</v>
      </c>
      <c r="F4664" t="s">
        <v>26</v>
      </c>
      <c r="H4664" t="s">
        <v>27</v>
      </c>
      <c r="I4664">
        <v>0.75</v>
      </c>
      <c r="J4664">
        <v>0.5</v>
      </c>
      <c r="K4664">
        <v>1</v>
      </c>
      <c r="M4664" t="s">
        <v>24</v>
      </c>
    </row>
    <row r="4665" spans="1:17" x14ac:dyDescent="0.25">
      <c r="A4665">
        <v>1</v>
      </c>
      <c r="B4665" t="s">
        <v>92</v>
      </c>
      <c r="C4665" t="s">
        <v>38</v>
      </c>
      <c r="D4665" t="s">
        <v>54</v>
      </c>
      <c r="E4665" t="s">
        <v>20</v>
      </c>
      <c r="F4665" t="s">
        <v>74</v>
      </c>
      <c r="J4665">
        <v>0.25</v>
      </c>
      <c r="K4665">
        <v>0.33</v>
      </c>
      <c r="M4665" t="s">
        <v>75</v>
      </c>
      <c r="N4665" t="s">
        <v>24</v>
      </c>
      <c r="O4665" t="s">
        <v>21</v>
      </c>
      <c r="P4665">
        <v>1000</v>
      </c>
    </row>
    <row r="4666" spans="1:17" x14ac:dyDescent="0.25">
      <c r="A4666">
        <v>1</v>
      </c>
      <c r="B4666" t="s">
        <v>92</v>
      </c>
      <c r="C4666" t="s">
        <v>38</v>
      </c>
      <c r="D4666" t="s">
        <v>54</v>
      </c>
      <c r="E4666" t="s">
        <v>18</v>
      </c>
      <c r="F4666" t="s">
        <v>26</v>
      </c>
      <c r="H4666" t="s">
        <v>19</v>
      </c>
      <c r="J4666">
        <v>1</v>
      </c>
      <c r="K4666">
        <v>2</v>
      </c>
      <c r="M4666" t="s">
        <v>21</v>
      </c>
    </row>
    <row r="4667" spans="1:17" x14ac:dyDescent="0.25">
      <c r="A4667">
        <v>1</v>
      </c>
      <c r="B4667" t="s">
        <v>92</v>
      </c>
      <c r="C4667" t="s">
        <v>38</v>
      </c>
      <c r="D4667" t="s">
        <v>54</v>
      </c>
      <c r="E4667" t="s">
        <v>20</v>
      </c>
      <c r="F4667" t="s">
        <v>74</v>
      </c>
      <c r="J4667">
        <v>0.25</v>
      </c>
      <c r="K4667">
        <v>0.33</v>
      </c>
      <c r="M4667" t="s">
        <v>75</v>
      </c>
      <c r="N4667" t="s">
        <v>21</v>
      </c>
      <c r="O4667" t="s">
        <v>29</v>
      </c>
      <c r="P4667">
        <v>2500</v>
      </c>
      <c r="Q4667" t="str">
        <f>VLOOKUP(A4667&amp;C4667&amp;D4667,Sheet2!$A$1:$AX$1496,23,FALSE)</f>
        <v>LocationType.BarRestaurant:0;LocationType.Park:0.15;LocationType.Recreation:0;LocationType.Accommodation:0.85;</v>
      </c>
    </row>
    <row r="4668" spans="1:17" x14ac:dyDescent="0.25">
      <c r="A4668">
        <v>1</v>
      </c>
      <c r="B4668" t="s">
        <v>92</v>
      </c>
      <c r="C4668" t="s">
        <v>38</v>
      </c>
      <c r="D4668" t="s">
        <v>54</v>
      </c>
      <c r="E4668" t="s">
        <v>30</v>
      </c>
      <c r="F4668" t="s">
        <v>26</v>
      </c>
      <c r="H4668" t="s">
        <v>27</v>
      </c>
      <c r="I4668">
        <v>1.5</v>
      </c>
      <c r="J4668">
        <v>1</v>
      </c>
      <c r="K4668">
        <v>2</v>
      </c>
      <c r="M4668" t="s">
        <v>24</v>
      </c>
    </row>
    <row r="4669" spans="1:17" x14ac:dyDescent="0.25">
      <c r="A4669">
        <v>1</v>
      </c>
      <c r="B4669" t="s">
        <v>92</v>
      </c>
      <c r="C4669" t="s">
        <v>38</v>
      </c>
      <c r="D4669" t="s">
        <v>54</v>
      </c>
      <c r="E4669" t="s">
        <v>20</v>
      </c>
      <c r="F4669" t="s">
        <v>74</v>
      </c>
      <c r="J4669">
        <v>0.25</v>
      </c>
      <c r="K4669">
        <v>0.33</v>
      </c>
      <c r="M4669" t="s">
        <v>75</v>
      </c>
      <c r="N4669" t="s">
        <v>24</v>
      </c>
      <c r="O4669" t="s">
        <v>21</v>
      </c>
    </row>
    <row r="4670" spans="1:17" x14ac:dyDescent="0.25">
      <c r="A4670">
        <v>1</v>
      </c>
      <c r="B4670" t="s">
        <v>92</v>
      </c>
      <c r="C4670" t="s">
        <v>38</v>
      </c>
      <c r="D4670" t="s">
        <v>54</v>
      </c>
      <c r="E4670" t="s">
        <v>18</v>
      </c>
      <c r="F4670" t="s">
        <v>31</v>
      </c>
      <c r="G4670">
        <v>24</v>
      </c>
      <c r="M4670" t="s">
        <v>21</v>
      </c>
    </row>
    <row r="4671" spans="1:17" x14ac:dyDescent="0.25">
      <c r="A4671">
        <v>1</v>
      </c>
      <c r="B4671" t="s">
        <v>92</v>
      </c>
      <c r="C4671" t="s">
        <v>37</v>
      </c>
      <c r="D4671" t="s">
        <v>54</v>
      </c>
      <c r="E4671" t="s">
        <v>18</v>
      </c>
      <c r="F4671" t="s">
        <v>26</v>
      </c>
      <c r="H4671" t="s">
        <v>27</v>
      </c>
      <c r="I4671">
        <v>7.5</v>
      </c>
      <c r="J4671">
        <v>6</v>
      </c>
      <c r="K4671">
        <v>8</v>
      </c>
      <c r="M4671" t="s">
        <v>21</v>
      </c>
    </row>
    <row r="4672" spans="1:17" x14ac:dyDescent="0.25">
      <c r="A4672">
        <v>1</v>
      </c>
      <c r="B4672" t="s">
        <v>92</v>
      </c>
      <c r="C4672" t="s">
        <v>37</v>
      </c>
      <c r="D4672" t="s">
        <v>54</v>
      </c>
      <c r="E4672" t="s">
        <v>18</v>
      </c>
      <c r="F4672" t="s">
        <v>26</v>
      </c>
      <c r="H4672" t="s">
        <v>19</v>
      </c>
      <c r="J4672">
        <v>6</v>
      </c>
      <c r="K4672">
        <v>7.5</v>
      </c>
      <c r="M4672" t="s">
        <v>24</v>
      </c>
    </row>
    <row r="4673" spans="1:17" x14ac:dyDescent="0.25">
      <c r="A4673">
        <v>1</v>
      </c>
      <c r="B4673" t="s">
        <v>92</v>
      </c>
      <c r="C4673" t="s">
        <v>37</v>
      </c>
      <c r="D4673" t="s">
        <v>54</v>
      </c>
      <c r="E4673" t="s">
        <v>28</v>
      </c>
      <c r="F4673" t="s">
        <v>26</v>
      </c>
      <c r="H4673" t="s">
        <v>27</v>
      </c>
      <c r="I4673">
        <v>1.5</v>
      </c>
      <c r="J4673">
        <v>1</v>
      </c>
      <c r="K4673">
        <v>2</v>
      </c>
      <c r="M4673" t="s">
        <v>21</v>
      </c>
    </row>
    <row r="4674" spans="1:17" x14ac:dyDescent="0.25">
      <c r="A4674">
        <v>1</v>
      </c>
      <c r="B4674" t="s">
        <v>92</v>
      </c>
      <c r="C4674" t="s">
        <v>37</v>
      </c>
      <c r="D4674" t="s">
        <v>54</v>
      </c>
      <c r="E4674" t="s">
        <v>20</v>
      </c>
      <c r="F4674" t="s">
        <v>74</v>
      </c>
      <c r="J4674">
        <v>0.25</v>
      </c>
      <c r="K4674">
        <v>0.33</v>
      </c>
      <c r="M4674" t="s">
        <v>75</v>
      </c>
      <c r="N4674" t="s">
        <v>24</v>
      </c>
      <c r="O4674" t="s">
        <v>29</v>
      </c>
      <c r="P4674">
        <v>2500</v>
      </c>
      <c r="Q4674" t="str">
        <f>VLOOKUP(A4674&amp;C4674&amp;D4674,Sheet2!$A$1:$AX$1496,23,FALSE)</f>
        <v>LocationType.BarRestaurant:0;LocationType.Park:0.1;LocationType.Recreation:0;LocationType.Accommodation:0.9;</v>
      </c>
    </row>
    <row r="4675" spans="1:17" x14ac:dyDescent="0.25">
      <c r="A4675">
        <v>1</v>
      </c>
      <c r="B4675" t="s">
        <v>92</v>
      </c>
      <c r="C4675" t="s">
        <v>37</v>
      </c>
      <c r="D4675" t="s">
        <v>54</v>
      </c>
      <c r="E4675" t="s">
        <v>30</v>
      </c>
      <c r="F4675" t="s">
        <v>26</v>
      </c>
      <c r="H4675" t="s">
        <v>27</v>
      </c>
      <c r="I4675">
        <v>3</v>
      </c>
      <c r="J4675">
        <v>2</v>
      </c>
      <c r="K4675">
        <v>5</v>
      </c>
      <c r="M4675" t="s">
        <v>24</v>
      </c>
    </row>
    <row r="4676" spans="1:17" x14ac:dyDescent="0.25">
      <c r="A4676">
        <v>1</v>
      </c>
      <c r="B4676" t="s">
        <v>92</v>
      </c>
      <c r="C4676" t="s">
        <v>37</v>
      </c>
      <c r="D4676" t="s">
        <v>54</v>
      </c>
      <c r="E4676" t="s">
        <v>20</v>
      </c>
      <c r="F4676" t="s">
        <v>74</v>
      </c>
      <c r="J4676">
        <v>0.25</v>
      </c>
      <c r="K4676">
        <v>0.33</v>
      </c>
      <c r="M4676" t="s">
        <v>75</v>
      </c>
      <c r="N4676" t="s">
        <v>24</v>
      </c>
      <c r="O4676" t="s">
        <v>21</v>
      </c>
      <c r="P4676">
        <v>1000</v>
      </c>
    </row>
    <row r="4677" spans="1:17" x14ac:dyDescent="0.25">
      <c r="A4677">
        <v>1</v>
      </c>
      <c r="B4677" t="s">
        <v>92</v>
      </c>
      <c r="C4677" t="s">
        <v>37</v>
      </c>
      <c r="D4677" t="s">
        <v>54</v>
      </c>
      <c r="E4677" t="s">
        <v>18</v>
      </c>
      <c r="F4677" t="s">
        <v>31</v>
      </c>
      <c r="G4677">
        <v>24</v>
      </c>
      <c r="M4677" t="s">
        <v>21</v>
      </c>
    </row>
    <row r="4678" spans="1:17" x14ac:dyDescent="0.25">
      <c r="A4678">
        <v>1</v>
      </c>
      <c r="B4678" t="s">
        <v>46</v>
      </c>
      <c r="C4678" t="s">
        <v>17</v>
      </c>
      <c r="D4678" t="s">
        <v>54</v>
      </c>
      <c r="E4678" t="s">
        <v>18</v>
      </c>
      <c r="F4678" t="s">
        <v>26</v>
      </c>
      <c r="H4678" t="s">
        <v>27</v>
      </c>
      <c r="I4678">
        <v>7.5</v>
      </c>
      <c r="J4678">
        <v>6</v>
      </c>
      <c r="K4678">
        <v>8</v>
      </c>
      <c r="M4678" t="s">
        <v>21</v>
      </c>
    </row>
    <row r="4679" spans="1:17" x14ac:dyDescent="0.25">
      <c r="A4679">
        <v>1</v>
      </c>
      <c r="B4679" t="s">
        <v>46</v>
      </c>
      <c r="C4679" t="s">
        <v>17</v>
      </c>
      <c r="D4679" t="s">
        <v>54</v>
      </c>
      <c r="E4679" t="s">
        <v>18</v>
      </c>
      <c r="F4679" t="s">
        <v>26</v>
      </c>
      <c r="H4679" t="s">
        <v>19</v>
      </c>
      <c r="J4679">
        <v>6</v>
      </c>
      <c r="K4679">
        <v>8</v>
      </c>
      <c r="M4679" t="s">
        <v>24</v>
      </c>
    </row>
    <row r="4680" spans="1:17" x14ac:dyDescent="0.25">
      <c r="A4680">
        <v>1</v>
      </c>
      <c r="B4680" t="s">
        <v>46</v>
      </c>
      <c r="C4680" t="s">
        <v>17</v>
      </c>
      <c r="D4680" t="s">
        <v>54</v>
      </c>
      <c r="E4680" t="s">
        <v>18</v>
      </c>
      <c r="F4680" t="s">
        <v>26</v>
      </c>
      <c r="H4680" t="s">
        <v>19</v>
      </c>
      <c r="I4680">
        <v>0.54</v>
      </c>
      <c r="J4680">
        <v>0.08</v>
      </c>
      <c r="K4680">
        <v>0.25</v>
      </c>
      <c r="M4680" t="s">
        <v>24</v>
      </c>
    </row>
    <row r="4681" spans="1:17" x14ac:dyDescent="0.25">
      <c r="A4681">
        <v>1</v>
      </c>
      <c r="B4681" t="s">
        <v>46</v>
      </c>
      <c r="C4681" t="s">
        <v>17</v>
      </c>
      <c r="D4681" t="s">
        <v>54</v>
      </c>
      <c r="E4681" t="s">
        <v>20</v>
      </c>
      <c r="F4681" t="s">
        <v>74</v>
      </c>
      <c r="J4681">
        <v>0.25</v>
      </c>
      <c r="K4681">
        <v>0.33</v>
      </c>
      <c r="M4681" t="s">
        <v>75</v>
      </c>
      <c r="N4681" t="s">
        <v>24</v>
      </c>
      <c r="O4681" t="s">
        <v>62</v>
      </c>
      <c r="Q4681" t="str">
        <f>VLOOKUP(A4681&amp;C4681&amp;D4681,Sheet2!$A$1:$AX$1496,11,FALSE)</f>
        <v>LocationType.Retail: 0.048;LocationType.Supermarket: 0.3;LocationType.FoodBeverage: 0.32;LocationType.Mall: 0.048;LocationType.Pharmacy: 0.02;LocationType.Accommodation: 0.264;</v>
      </c>
    </row>
    <row r="4682" spans="1:17" x14ac:dyDescent="0.25">
      <c r="A4682">
        <v>1</v>
      </c>
      <c r="B4682" t="s">
        <v>46</v>
      </c>
      <c r="C4682" t="s">
        <v>17</v>
      </c>
      <c r="D4682" t="s">
        <v>54</v>
      </c>
      <c r="E4682" t="s">
        <v>25</v>
      </c>
      <c r="F4682" t="s">
        <v>26</v>
      </c>
      <c r="H4682" t="s">
        <v>27</v>
      </c>
      <c r="I4682">
        <v>0.54</v>
      </c>
      <c r="J4682">
        <v>0.25</v>
      </c>
      <c r="K4682">
        <v>0.75</v>
      </c>
      <c r="M4682" t="s">
        <v>24</v>
      </c>
    </row>
    <row r="4683" spans="1:17" x14ac:dyDescent="0.25">
      <c r="A4683">
        <v>1</v>
      </c>
      <c r="B4683" t="s">
        <v>46</v>
      </c>
      <c r="C4683" t="s">
        <v>17</v>
      </c>
      <c r="D4683" t="s">
        <v>54</v>
      </c>
      <c r="E4683" t="s">
        <v>20</v>
      </c>
      <c r="F4683" t="s">
        <v>74</v>
      </c>
      <c r="I4683">
        <v>0.54</v>
      </c>
      <c r="J4683">
        <v>0.16</v>
      </c>
      <c r="K4683">
        <v>0.25</v>
      </c>
      <c r="M4683" t="s">
        <v>75</v>
      </c>
      <c r="N4683" t="s">
        <v>24</v>
      </c>
      <c r="O4683" t="s">
        <v>21</v>
      </c>
    </row>
    <row r="4684" spans="1:17" x14ac:dyDescent="0.25">
      <c r="A4684">
        <v>1</v>
      </c>
      <c r="B4684" t="s">
        <v>46</v>
      </c>
      <c r="C4684" t="s">
        <v>17</v>
      </c>
      <c r="D4684" t="s">
        <v>54</v>
      </c>
      <c r="E4684" t="s">
        <v>28</v>
      </c>
      <c r="F4684" t="s">
        <v>26</v>
      </c>
      <c r="H4684" t="s">
        <v>27</v>
      </c>
      <c r="I4684">
        <v>0.75</v>
      </c>
      <c r="J4684">
        <v>0.5</v>
      </c>
      <c r="K4684">
        <v>1</v>
      </c>
      <c r="M4684" t="s">
        <v>21</v>
      </c>
    </row>
    <row r="4685" spans="1:17" x14ac:dyDescent="0.25">
      <c r="A4685">
        <v>1</v>
      </c>
      <c r="B4685" t="s">
        <v>46</v>
      </c>
      <c r="C4685" t="s">
        <v>17</v>
      </c>
      <c r="D4685" t="s">
        <v>54</v>
      </c>
      <c r="E4685" t="s">
        <v>20</v>
      </c>
      <c r="F4685" t="s">
        <v>74</v>
      </c>
      <c r="J4685">
        <v>0.25</v>
      </c>
      <c r="K4685">
        <v>0.33</v>
      </c>
      <c r="M4685" t="s">
        <v>75</v>
      </c>
      <c r="N4685" t="s">
        <v>24</v>
      </c>
      <c r="O4685" t="s">
        <v>29</v>
      </c>
      <c r="P4685">
        <v>2500</v>
      </c>
      <c r="Q4685" t="str">
        <f>VLOOKUP(A4685&amp;C4685&amp;D4685,Sheet2!$A$1:$AX$1496,23,FALSE)</f>
        <v>LocationType.BarRestaurant:0;LocationType.Park:0.05;LocationType.Recreation:0;LocationType.Accommodation:0.95;</v>
      </c>
    </row>
    <row r="4686" spans="1:17" x14ac:dyDescent="0.25">
      <c r="A4686">
        <v>1</v>
      </c>
      <c r="B4686" t="s">
        <v>46</v>
      </c>
      <c r="C4686" t="s">
        <v>17</v>
      </c>
      <c r="D4686" t="s">
        <v>54</v>
      </c>
      <c r="E4686" t="s">
        <v>30</v>
      </c>
      <c r="F4686" t="s">
        <v>26</v>
      </c>
      <c r="H4686" t="s">
        <v>27</v>
      </c>
      <c r="I4686">
        <v>2.5</v>
      </c>
      <c r="J4686">
        <v>0.5</v>
      </c>
      <c r="K4686">
        <v>3</v>
      </c>
      <c r="M4686" t="s">
        <v>24</v>
      </c>
    </row>
    <row r="4687" spans="1:17" x14ac:dyDescent="0.25">
      <c r="A4687">
        <v>1</v>
      </c>
      <c r="B4687" t="s">
        <v>46</v>
      </c>
      <c r="C4687" t="s">
        <v>17</v>
      </c>
      <c r="D4687" t="s">
        <v>54</v>
      </c>
      <c r="E4687" t="s">
        <v>20</v>
      </c>
      <c r="F4687" t="s">
        <v>74</v>
      </c>
      <c r="J4687">
        <v>0.25</v>
      </c>
      <c r="K4687">
        <v>0.33</v>
      </c>
      <c r="M4687" t="s">
        <v>75</v>
      </c>
      <c r="N4687" t="s">
        <v>24</v>
      </c>
      <c r="O4687" t="s">
        <v>21</v>
      </c>
    </row>
    <row r="4688" spans="1:17" x14ac:dyDescent="0.25">
      <c r="A4688">
        <v>1</v>
      </c>
      <c r="B4688" t="s">
        <v>46</v>
      </c>
      <c r="C4688" t="s">
        <v>17</v>
      </c>
      <c r="D4688" t="s">
        <v>54</v>
      </c>
      <c r="E4688" t="s">
        <v>18</v>
      </c>
      <c r="F4688" t="s">
        <v>31</v>
      </c>
      <c r="G4688">
        <v>24</v>
      </c>
      <c r="M4688" t="s">
        <v>21</v>
      </c>
    </row>
    <row r="4689" spans="1:17" x14ac:dyDescent="0.25">
      <c r="A4689">
        <v>1</v>
      </c>
      <c r="B4689" t="s">
        <v>46</v>
      </c>
      <c r="C4689" t="s">
        <v>36</v>
      </c>
      <c r="D4689" t="s">
        <v>54</v>
      </c>
      <c r="E4689" t="s">
        <v>18</v>
      </c>
      <c r="F4689" t="s">
        <v>26</v>
      </c>
      <c r="H4689" t="s">
        <v>19</v>
      </c>
      <c r="J4689">
        <v>12</v>
      </c>
      <c r="K4689">
        <v>14</v>
      </c>
      <c r="M4689" t="s">
        <v>21</v>
      </c>
    </row>
    <row r="4690" spans="1:17" x14ac:dyDescent="0.25">
      <c r="A4690">
        <v>1</v>
      </c>
      <c r="B4690" t="s">
        <v>46</v>
      </c>
      <c r="C4690" t="s">
        <v>36</v>
      </c>
      <c r="D4690" t="s">
        <v>54</v>
      </c>
      <c r="E4690" t="s">
        <v>34</v>
      </c>
      <c r="F4690" t="s">
        <v>26</v>
      </c>
      <c r="H4690" t="s">
        <v>19</v>
      </c>
      <c r="J4690">
        <v>1</v>
      </c>
      <c r="K4690">
        <v>2</v>
      </c>
      <c r="M4690" t="s">
        <v>24</v>
      </c>
    </row>
    <row r="4691" spans="1:17" x14ac:dyDescent="0.25">
      <c r="A4691">
        <v>1</v>
      </c>
      <c r="B4691" t="s">
        <v>46</v>
      </c>
      <c r="C4691" t="s">
        <v>36</v>
      </c>
      <c r="D4691" t="s">
        <v>54</v>
      </c>
      <c r="E4691" t="s">
        <v>20</v>
      </c>
      <c r="F4691" t="s">
        <v>74</v>
      </c>
      <c r="J4691">
        <v>0.25</v>
      </c>
      <c r="K4691">
        <v>0.33</v>
      </c>
      <c r="M4691" t="s">
        <v>75</v>
      </c>
      <c r="N4691" t="s">
        <v>24</v>
      </c>
      <c r="O4691" t="s">
        <v>29</v>
      </c>
      <c r="P4691">
        <v>2500</v>
      </c>
      <c r="Q4691" t="str">
        <f>VLOOKUP(A4691&amp;C4691&amp;D4691,Sheet2!$A$1:$AX$1496,23,FALSE)</f>
        <v>LocationType.BarRestaurant:0;LocationType.Park:0.1;LocationType.Recreation:0;LocationType.Accommodation:0.9;</v>
      </c>
    </row>
    <row r="4692" spans="1:17" x14ac:dyDescent="0.25">
      <c r="A4692">
        <v>1</v>
      </c>
      <c r="B4692" t="s">
        <v>46</v>
      </c>
      <c r="C4692" t="s">
        <v>36</v>
      </c>
      <c r="D4692" t="s">
        <v>54</v>
      </c>
      <c r="E4692" t="s">
        <v>30</v>
      </c>
      <c r="F4692" t="s">
        <v>26</v>
      </c>
      <c r="H4692" t="s">
        <v>27</v>
      </c>
      <c r="I4692">
        <v>2.5</v>
      </c>
      <c r="J4692">
        <v>0.5</v>
      </c>
      <c r="K4692">
        <v>4</v>
      </c>
      <c r="M4692" t="s">
        <v>24</v>
      </c>
    </row>
    <row r="4693" spans="1:17" x14ac:dyDescent="0.25">
      <c r="A4693">
        <v>1</v>
      </c>
      <c r="B4693" t="s">
        <v>46</v>
      </c>
      <c r="C4693" t="s">
        <v>36</v>
      </c>
      <c r="D4693" t="s">
        <v>54</v>
      </c>
      <c r="E4693" t="s">
        <v>20</v>
      </c>
      <c r="F4693" t="s">
        <v>74</v>
      </c>
      <c r="J4693">
        <v>0.25</v>
      </c>
      <c r="K4693">
        <v>0.33</v>
      </c>
      <c r="M4693" t="s">
        <v>75</v>
      </c>
      <c r="N4693" t="s">
        <v>24</v>
      </c>
      <c r="O4693" t="s">
        <v>21</v>
      </c>
    </row>
    <row r="4694" spans="1:17" x14ac:dyDescent="0.25">
      <c r="A4694">
        <v>1</v>
      </c>
      <c r="B4694" t="s">
        <v>46</v>
      </c>
      <c r="C4694" t="s">
        <v>36</v>
      </c>
      <c r="D4694" t="s">
        <v>54</v>
      </c>
      <c r="E4694" t="s">
        <v>18</v>
      </c>
      <c r="F4694" t="s">
        <v>31</v>
      </c>
      <c r="G4694">
        <v>24</v>
      </c>
      <c r="M4694" t="s">
        <v>21</v>
      </c>
    </row>
    <row r="4695" spans="1:17" x14ac:dyDescent="0.25">
      <c r="A4695">
        <v>1</v>
      </c>
      <c r="B4695" t="s">
        <v>46</v>
      </c>
      <c r="C4695" t="s">
        <v>38</v>
      </c>
      <c r="D4695" t="s">
        <v>54</v>
      </c>
      <c r="E4695" t="s">
        <v>18</v>
      </c>
      <c r="F4695" t="s">
        <v>26</v>
      </c>
      <c r="H4695" t="s">
        <v>19</v>
      </c>
      <c r="J4695">
        <v>12</v>
      </c>
      <c r="K4695">
        <v>14</v>
      </c>
      <c r="M4695" t="s">
        <v>21</v>
      </c>
    </row>
    <row r="4696" spans="1:17" x14ac:dyDescent="0.25">
      <c r="A4696">
        <v>1</v>
      </c>
      <c r="B4696" t="s">
        <v>46</v>
      </c>
      <c r="C4696" t="s">
        <v>38</v>
      </c>
      <c r="D4696" t="s">
        <v>54</v>
      </c>
      <c r="E4696" t="s">
        <v>20</v>
      </c>
      <c r="F4696" t="s">
        <v>74</v>
      </c>
      <c r="J4696">
        <v>0.25</v>
      </c>
      <c r="K4696">
        <v>0.33</v>
      </c>
      <c r="M4696" t="s">
        <v>75</v>
      </c>
      <c r="N4696" t="s">
        <v>21</v>
      </c>
      <c r="O4696" t="s">
        <v>62</v>
      </c>
      <c r="Q4696" t="str">
        <f>VLOOKUP(A4696&amp;C4696&amp;D4696,Sheet2!$A$1:$AX$1496,11,FALSE)</f>
        <v>LocationType.Retail: 0.15;LocationType.Supermarket: 0.15;LocationType.FoodBeverage: 0.075;LocationType.Mall: 0.1;LocationType.Pharmacy: 0;LocationType.Accommodation: 0.525;</v>
      </c>
    </row>
    <row r="4697" spans="1:17" x14ac:dyDescent="0.25">
      <c r="A4697">
        <v>1</v>
      </c>
      <c r="B4697" t="s">
        <v>46</v>
      </c>
      <c r="C4697" t="s">
        <v>38</v>
      </c>
      <c r="D4697" t="s">
        <v>54</v>
      </c>
      <c r="E4697" t="s">
        <v>25</v>
      </c>
      <c r="F4697" t="s">
        <v>26</v>
      </c>
      <c r="H4697" t="s">
        <v>27</v>
      </c>
      <c r="I4697">
        <v>0.75</v>
      </c>
      <c r="J4697">
        <v>0.5</v>
      </c>
      <c r="K4697">
        <v>1</v>
      </c>
      <c r="M4697" t="s">
        <v>24</v>
      </c>
    </row>
    <row r="4698" spans="1:17" x14ac:dyDescent="0.25">
      <c r="A4698">
        <v>1</v>
      </c>
      <c r="B4698" t="s">
        <v>46</v>
      </c>
      <c r="C4698" t="s">
        <v>38</v>
      </c>
      <c r="D4698" t="s">
        <v>54</v>
      </c>
      <c r="E4698" t="s">
        <v>20</v>
      </c>
      <c r="F4698" t="s">
        <v>74</v>
      </c>
      <c r="J4698">
        <v>0.25</v>
      </c>
      <c r="K4698">
        <v>0.33</v>
      </c>
      <c r="M4698" t="s">
        <v>75</v>
      </c>
      <c r="N4698" t="s">
        <v>24</v>
      </c>
      <c r="O4698" t="s">
        <v>21</v>
      </c>
      <c r="P4698">
        <v>1000</v>
      </c>
    </row>
    <row r="4699" spans="1:17" x14ac:dyDescent="0.25">
      <c r="A4699">
        <v>1</v>
      </c>
      <c r="B4699" t="s">
        <v>46</v>
      </c>
      <c r="C4699" t="s">
        <v>38</v>
      </c>
      <c r="D4699" t="s">
        <v>54</v>
      </c>
      <c r="E4699" t="s">
        <v>18</v>
      </c>
      <c r="F4699" t="s">
        <v>26</v>
      </c>
      <c r="H4699" t="s">
        <v>19</v>
      </c>
      <c r="J4699">
        <v>1</v>
      </c>
      <c r="K4699">
        <v>2</v>
      </c>
      <c r="M4699" t="s">
        <v>21</v>
      </c>
    </row>
    <row r="4700" spans="1:17" x14ac:dyDescent="0.25">
      <c r="A4700">
        <v>1</v>
      </c>
      <c r="B4700" t="s">
        <v>46</v>
      </c>
      <c r="C4700" t="s">
        <v>38</v>
      </c>
      <c r="D4700" t="s">
        <v>54</v>
      </c>
      <c r="E4700" t="s">
        <v>20</v>
      </c>
      <c r="F4700" t="s">
        <v>74</v>
      </c>
      <c r="J4700">
        <v>0.25</v>
      </c>
      <c r="K4700">
        <v>0.33</v>
      </c>
      <c r="M4700" t="s">
        <v>75</v>
      </c>
      <c r="N4700" t="s">
        <v>21</v>
      </c>
      <c r="O4700" t="s">
        <v>29</v>
      </c>
      <c r="P4700">
        <v>2500</v>
      </c>
      <c r="Q4700" t="str">
        <f>VLOOKUP(A4700&amp;C4700&amp;D4700,Sheet2!$A$1:$AX$1496,23,FALSE)</f>
        <v>LocationType.BarRestaurant:0;LocationType.Park:0.15;LocationType.Recreation:0;LocationType.Accommodation:0.85;</v>
      </c>
    </row>
    <row r="4701" spans="1:17" x14ac:dyDescent="0.25">
      <c r="A4701">
        <v>1</v>
      </c>
      <c r="B4701" t="s">
        <v>46</v>
      </c>
      <c r="C4701" t="s">
        <v>38</v>
      </c>
      <c r="D4701" t="s">
        <v>54</v>
      </c>
      <c r="E4701" t="s">
        <v>30</v>
      </c>
      <c r="F4701" t="s">
        <v>26</v>
      </c>
      <c r="H4701" t="s">
        <v>27</v>
      </c>
      <c r="I4701">
        <v>1.5</v>
      </c>
      <c r="J4701">
        <v>1</v>
      </c>
      <c r="K4701">
        <v>2</v>
      </c>
      <c r="M4701" t="s">
        <v>24</v>
      </c>
    </row>
    <row r="4702" spans="1:17" x14ac:dyDescent="0.25">
      <c r="A4702">
        <v>1</v>
      </c>
      <c r="B4702" t="s">
        <v>46</v>
      </c>
      <c r="C4702" t="s">
        <v>38</v>
      </c>
      <c r="D4702" t="s">
        <v>54</v>
      </c>
      <c r="E4702" t="s">
        <v>20</v>
      </c>
      <c r="F4702" t="s">
        <v>74</v>
      </c>
      <c r="J4702">
        <v>0.25</v>
      </c>
      <c r="K4702">
        <v>0.33</v>
      </c>
      <c r="M4702" t="s">
        <v>75</v>
      </c>
      <c r="N4702" t="s">
        <v>24</v>
      </c>
      <c r="O4702" t="s">
        <v>21</v>
      </c>
    </row>
    <row r="4703" spans="1:17" x14ac:dyDescent="0.25">
      <c r="A4703">
        <v>1</v>
      </c>
      <c r="B4703" t="s">
        <v>46</v>
      </c>
      <c r="C4703" t="s">
        <v>38</v>
      </c>
      <c r="D4703" t="s">
        <v>54</v>
      </c>
      <c r="E4703" t="s">
        <v>18</v>
      </c>
      <c r="F4703" t="s">
        <v>31</v>
      </c>
      <c r="G4703">
        <v>24</v>
      </c>
      <c r="M4703" t="s">
        <v>21</v>
      </c>
    </row>
    <row r="4704" spans="1:17" x14ac:dyDescent="0.25">
      <c r="A4704">
        <v>1</v>
      </c>
      <c r="B4704" t="s">
        <v>46</v>
      </c>
      <c r="C4704" t="s">
        <v>37</v>
      </c>
      <c r="D4704" t="s">
        <v>54</v>
      </c>
      <c r="E4704" t="s">
        <v>18</v>
      </c>
      <c r="F4704" t="s">
        <v>26</v>
      </c>
      <c r="H4704" t="s">
        <v>27</v>
      </c>
      <c r="I4704">
        <v>7.5</v>
      </c>
      <c r="J4704">
        <v>6</v>
      </c>
      <c r="K4704">
        <v>8</v>
      </c>
      <c r="M4704" t="s">
        <v>21</v>
      </c>
    </row>
    <row r="4705" spans="1:17" x14ac:dyDescent="0.25">
      <c r="A4705">
        <v>1</v>
      </c>
      <c r="B4705" t="s">
        <v>46</v>
      </c>
      <c r="C4705" t="s">
        <v>37</v>
      </c>
      <c r="D4705" t="s">
        <v>54</v>
      </c>
      <c r="E4705" t="s">
        <v>18</v>
      </c>
      <c r="F4705" t="s">
        <v>26</v>
      </c>
      <c r="H4705" t="s">
        <v>19</v>
      </c>
      <c r="J4705">
        <v>6</v>
      </c>
      <c r="K4705">
        <v>7.5</v>
      </c>
      <c r="M4705" t="s">
        <v>24</v>
      </c>
    </row>
    <row r="4706" spans="1:17" x14ac:dyDescent="0.25">
      <c r="A4706">
        <v>1</v>
      </c>
      <c r="B4706" t="s">
        <v>46</v>
      </c>
      <c r="C4706" t="s">
        <v>37</v>
      </c>
      <c r="D4706" t="s">
        <v>54</v>
      </c>
      <c r="E4706" t="s">
        <v>28</v>
      </c>
      <c r="F4706" t="s">
        <v>26</v>
      </c>
      <c r="H4706" t="s">
        <v>27</v>
      </c>
      <c r="I4706">
        <v>1.5</v>
      </c>
      <c r="J4706">
        <v>1</v>
      </c>
      <c r="K4706">
        <v>2</v>
      </c>
      <c r="M4706" t="s">
        <v>21</v>
      </c>
    </row>
    <row r="4707" spans="1:17" x14ac:dyDescent="0.25">
      <c r="A4707">
        <v>1</v>
      </c>
      <c r="B4707" t="s">
        <v>46</v>
      </c>
      <c r="C4707" t="s">
        <v>37</v>
      </c>
      <c r="D4707" t="s">
        <v>54</v>
      </c>
      <c r="E4707" t="s">
        <v>20</v>
      </c>
      <c r="F4707" t="s">
        <v>74</v>
      </c>
      <c r="J4707">
        <v>0.25</v>
      </c>
      <c r="K4707">
        <v>0.33</v>
      </c>
      <c r="M4707" t="s">
        <v>75</v>
      </c>
      <c r="N4707" t="s">
        <v>24</v>
      </c>
      <c r="O4707" t="s">
        <v>29</v>
      </c>
      <c r="P4707">
        <v>2500</v>
      </c>
      <c r="Q4707" t="str">
        <f>VLOOKUP(A4707&amp;C4707&amp;D4707,Sheet2!$A$1:$AX$1496,23,FALSE)</f>
        <v>LocationType.BarRestaurant:0;LocationType.Park:0.1;LocationType.Recreation:0;LocationType.Accommodation:0.9;</v>
      </c>
    </row>
    <row r="4708" spans="1:17" x14ac:dyDescent="0.25">
      <c r="A4708">
        <v>1</v>
      </c>
      <c r="B4708" t="s">
        <v>46</v>
      </c>
      <c r="C4708" t="s">
        <v>37</v>
      </c>
      <c r="D4708" t="s">
        <v>54</v>
      </c>
      <c r="E4708" t="s">
        <v>30</v>
      </c>
      <c r="F4708" t="s">
        <v>26</v>
      </c>
      <c r="H4708" t="s">
        <v>27</v>
      </c>
      <c r="I4708">
        <v>3</v>
      </c>
      <c r="J4708">
        <v>2</v>
      </c>
      <c r="K4708">
        <v>5</v>
      </c>
      <c r="M4708" t="s">
        <v>24</v>
      </c>
    </row>
    <row r="4709" spans="1:17" x14ac:dyDescent="0.25">
      <c r="A4709">
        <v>1</v>
      </c>
      <c r="B4709" t="s">
        <v>46</v>
      </c>
      <c r="C4709" t="s">
        <v>37</v>
      </c>
      <c r="D4709" t="s">
        <v>54</v>
      </c>
      <c r="E4709" t="s">
        <v>20</v>
      </c>
      <c r="F4709" t="s">
        <v>74</v>
      </c>
      <c r="J4709">
        <v>0.25</v>
      </c>
      <c r="K4709">
        <v>0.33</v>
      </c>
      <c r="M4709" t="s">
        <v>75</v>
      </c>
      <c r="N4709" t="s">
        <v>24</v>
      </c>
      <c r="O4709" t="s">
        <v>21</v>
      </c>
      <c r="P4709">
        <v>1000</v>
      </c>
    </row>
    <row r="4710" spans="1:17" x14ac:dyDescent="0.25">
      <c r="A4710">
        <v>1</v>
      </c>
      <c r="B4710" t="s">
        <v>46</v>
      </c>
      <c r="C4710" t="s">
        <v>37</v>
      </c>
      <c r="D4710" t="s">
        <v>54</v>
      </c>
      <c r="E4710" t="s">
        <v>18</v>
      </c>
      <c r="F4710" t="s">
        <v>31</v>
      </c>
      <c r="G4710">
        <v>24</v>
      </c>
      <c r="M4710" t="s">
        <v>21</v>
      </c>
    </row>
    <row r="4711" spans="1:17" x14ac:dyDescent="0.25">
      <c r="A4711">
        <v>1</v>
      </c>
      <c r="B4711" t="s">
        <v>47</v>
      </c>
      <c r="C4711" t="s">
        <v>17</v>
      </c>
      <c r="D4711" t="s">
        <v>54</v>
      </c>
      <c r="E4711" t="s">
        <v>48</v>
      </c>
      <c r="F4711" t="s">
        <v>31</v>
      </c>
      <c r="G4711">
        <v>24</v>
      </c>
      <c r="M4711" t="s">
        <v>21</v>
      </c>
      <c r="O4711" t="s">
        <v>62</v>
      </c>
      <c r="Q4711" t="s">
        <v>61</v>
      </c>
    </row>
    <row r="4712" spans="1:17" x14ac:dyDescent="0.25">
      <c r="A4712">
        <v>1</v>
      </c>
      <c r="B4712" t="s">
        <v>47</v>
      </c>
      <c r="C4712" t="s">
        <v>36</v>
      </c>
      <c r="D4712" t="s">
        <v>54</v>
      </c>
      <c r="E4712" t="s">
        <v>48</v>
      </c>
      <c r="F4712" t="s">
        <v>31</v>
      </c>
      <c r="G4712">
        <v>24</v>
      </c>
      <c r="M4712" t="s">
        <v>21</v>
      </c>
      <c r="O4712" t="s">
        <v>62</v>
      </c>
      <c r="Q4712" t="s">
        <v>61</v>
      </c>
    </row>
    <row r="4713" spans="1:17" x14ac:dyDescent="0.25">
      <c r="A4713">
        <v>1</v>
      </c>
      <c r="B4713" t="s">
        <v>47</v>
      </c>
      <c r="C4713" t="s">
        <v>37</v>
      </c>
      <c r="D4713" t="s">
        <v>54</v>
      </c>
      <c r="E4713" t="s">
        <v>48</v>
      </c>
      <c r="F4713" t="s">
        <v>31</v>
      </c>
      <c r="G4713">
        <v>24</v>
      </c>
      <c r="M4713" t="s">
        <v>21</v>
      </c>
      <c r="O4713" t="s">
        <v>62</v>
      </c>
      <c r="Q4713" t="s">
        <v>61</v>
      </c>
    </row>
    <row r="4714" spans="1:17" x14ac:dyDescent="0.25">
      <c r="A4714">
        <v>1</v>
      </c>
      <c r="B4714" t="s">
        <v>47</v>
      </c>
      <c r="C4714" t="s">
        <v>38</v>
      </c>
      <c r="D4714" t="s">
        <v>54</v>
      </c>
      <c r="E4714" t="s">
        <v>48</v>
      </c>
      <c r="F4714" t="s">
        <v>31</v>
      </c>
      <c r="G4714">
        <v>24</v>
      </c>
      <c r="M4714" t="s">
        <v>21</v>
      </c>
      <c r="O4714" t="s">
        <v>62</v>
      </c>
      <c r="Q4714" t="s">
        <v>61</v>
      </c>
    </row>
    <row r="4715" spans="1:17" x14ac:dyDescent="0.25">
      <c r="A4715">
        <v>1</v>
      </c>
      <c r="B4715" t="s">
        <v>49</v>
      </c>
      <c r="C4715" t="s">
        <v>17</v>
      </c>
      <c r="D4715" t="s">
        <v>54</v>
      </c>
      <c r="E4715" t="s">
        <v>50</v>
      </c>
      <c r="F4715" t="s">
        <v>31</v>
      </c>
      <c r="G4715">
        <v>24</v>
      </c>
      <c r="M4715" t="s">
        <v>21</v>
      </c>
      <c r="O4715" t="s">
        <v>62</v>
      </c>
      <c r="Q4715" t="s">
        <v>61</v>
      </c>
    </row>
    <row r="4716" spans="1:17" x14ac:dyDescent="0.25">
      <c r="A4716">
        <v>1</v>
      </c>
      <c r="B4716" t="s">
        <v>49</v>
      </c>
      <c r="C4716" t="s">
        <v>36</v>
      </c>
      <c r="D4716" t="s">
        <v>54</v>
      </c>
      <c r="E4716" t="s">
        <v>50</v>
      </c>
      <c r="F4716" t="s">
        <v>31</v>
      </c>
      <c r="G4716">
        <v>24</v>
      </c>
      <c r="M4716" t="s">
        <v>21</v>
      </c>
      <c r="O4716" t="s">
        <v>62</v>
      </c>
      <c r="Q4716" t="s">
        <v>61</v>
      </c>
    </row>
    <row r="4717" spans="1:17" x14ac:dyDescent="0.25">
      <c r="A4717">
        <v>1</v>
      </c>
      <c r="B4717" t="s">
        <v>49</v>
      </c>
      <c r="C4717" t="s">
        <v>37</v>
      </c>
      <c r="D4717" t="s">
        <v>54</v>
      </c>
      <c r="E4717" t="s">
        <v>50</v>
      </c>
      <c r="F4717" t="s">
        <v>31</v>
      </c>
      <c r="G4717">
        <v>24</v>
      </c>
      <c r="M4717" t="s">
        <v>21</v>
      </c>
      <c r="O4717" t="s">
        <v>62</v>
      </c>
      <c r="Q4717" t="s">
        <v>61</v>
      </c>
    </row>
    <row r="4718" spans="1:17" x14ac:dyDescent="0.25">
      <c r="A4718">
        <v>1</v>
      </c>
      <c r="B4718" t="s">
        <v>49</v>
      </c>
      <c r="C4718" t="s">
        <v>38</v>
      </c>
      <c r="D4718" t="s">
        <v>54</v>
      </c>
      <c r="E4718" t="s">
        <v>50</v>
      </c>
      <c r="F4718" t="s">
        <v>31</v>
      </c>
      <c r="G4718">
        <v>24</v>
      </c>
      <c r="M4718" t="s">
        <v>21</v>
      </c>
      <c r="O4718" t="s">
        <v>62</v>
      </c>
      <c r="Q4718" t="s">
        <v>61</v>
      </c>
    </row>
    <row r="4719" spans="1:17" x14ac:dyDescent="0.25">
      <c r="A4719">
        <v>1</v>
      </c>
      <c r="B4719" t="s">
        <v>46</v>
      </c>
      <c r="C4719" t="s">
        <v>17</v>
      </c>
      <c r="D4719" t="s">
        <v>57</v>
      </c>
      <c r="E4719" t="s">
        <v>18</v>
      </c>
      <c r="F4719" t="s">
        <v>26</v>
      </c>
      <c r="H4719" t="s">
        <v>27</v>
      </c>
      <c r="I4719">
        <v>7.5</v>
      </c>
      <c r="J4719">
        <v>6</v>
      </c>
      <c r="K4719">
        <v>8</v>
      </c>
      <c r="M4719" t="s">
        <v>21</v>
      </c>
    </row>
    <row r="4720" spans="1:17" x14ac:dyDescent="0.25">
      <c r="A4720">
        <v>1</v>
      </c>
      <c r="B4720" t="s">
        <v>46</v>
      </c>
      <c r="C4720" t="s">
        <v>17</v>
      </c>
      <c r="D4720" t="s">
        <v>57</v>
      </c>
      <c r="E4720" t="s">
        <v>18</v>
      </c>
      <c r="F4720" t="s">
        <v>26</v>
      </c>
      <c r="H4720" t="s">
        <v>19</v>
      </c>
      <c r="J4720">
        <v>6</v>
      </c>
      <c r="K4720">
        <v>8</v>
      </c>
      <c r="M4720" t="s">
        <v>24</v>
      </c>
    </row>
    <row r="4721" spans="1:17" x14ac:dyDescent="0.25">
      <c r="A4721">
        <v>1</v>
      </c>
      <c r="B4721" t="s">
        <v>46</v>
      </c>
      <c r="C4721" t="s">
        <v>17</v>
      </c>
      <c r="D4721" t="s">
        <v>57</v>
      </c>
      <c r="E4721" t="s">
        <v>30</v>
      </c>
      <c r="F4721" t="s">
        <v>26</v>
      </c>
      <c r="H4721" t="s">
        <v>19</v>
      </c>
      <c r="J4721">
        <v>1</v>
      </c>
      <c r="K4721">
        <v>2</v>
      </c>
      <c r="M4721" t="s">
        <v>24</v>
      </c>
    </row>
    <row r="4722" spans="1:17" x14ac:dyDescent="0.25">
      <c r="A4722">
        <v>1</v>
      </c>
      <c r="B4722" t="s">
        <v>46</v>
      </c>
      <c r="C4722" t="s">
        <v>17</v>
      </c>
      <c r="D4722" t="s">
        <v>57</v>
      </c>
      <c r="E4722" t="s">
        <v>20</v>
      </c>
      <c r="F4722" t="s">
        <v>74</v>
      </c>
      <c r="J4722">
        <v>0.25</v>
      </c>
      <c r="K4722">
        <v>0.33</v>
      </c>
      <c r="M4722" t="s">
        <v>75</v>
      </c>
      <c r="N4722" t="s">
        <v>24</v>
      </c>
      <c r="O4722" t="s">
        <v>21</v>
      </c>
      <c r="P4722">
        <v>1000</v>
      </c>
    </row>
    <row r="4723" spans="1:17" x14ac:dyDescent="0.25">
      <c r="A4723">
        <v>1</v>
      </c>
      <c r="B4723" t="s">
        <v>46</v>
      </c>
      <c r="C4723" t="s">
        <v>17</v>
      </c>
      <c r="D4723" t="s">
        <v>57</v>
      </c>
      <c r="E4723" t="s">
        <v>28</v>
      </c>
      <c r="F4723" t="s">
        <v>26</v>
      </c>
      <c r="H4723" t="s">
        <v>27</v>
      </c>
      <c r="I4723">
        <v>0.75</v>
      </c>
      <c r="J4723">
        <v>0.5</v>
      </c>
      <c r="K4723">
        <v>1</v>
      </c>
      <c r="M4723" t="s">
        <v>21</v>
      </c>
    </row>
    <row r="4724" spans="1:17" x14ac:dyDescent="0.25">
      <c r="A4724">
        <v>1</v>
      </c>
      <c r="B4724" t="s">
        <v>46</v>
      </c>
      <c r="C4724" t="s">
        <v>17</v>
      </c>
      <c r="D4724" t="s">
        <v>57</v>
      </c>
      <c r="E4724" t="s">
        <v>20</v>
      </c>
      <c r="F4724" t="s">
        <v>74</v>
      </c>
      <c r="J4724">
        <v>0.25</v>
      </c>
      <c r="K4724">
        <v>0.33</v>
      </c>
      <c r="M4724" t="s">
        <v>75</v>
      </c>
      <c r="N4724" t="s">
        <v>24</v>
      </c>
      <c r="O4724" t="s">
        <v>21</v>
      </c>
    </row>
    <row r="4725" spans="1:17" x14ac:dyDescent="0.25">
      <c r="A4725">
        <v>1</v>
      </c>
      <c r="B4725" t="s">
        <v>46</v>
      </c>
      <c r="C4725" t="s">
        <v>17</v>
      </c>
      <c r="D4725" t="s">
        <v>57</v>
      </c>
      <c r="E4725" t="s">
        <v>18</v>
      </c>
      <c r="F4725" t="s">
        <v>31</v>
      </c>
      <c r="G4725">
        <v>24</v>
      </c>
      <c r="M4725" t="s">
        <v>21</v>
      </c>
    </row>
    <row r="4726" spans="1:17" x14ac:dyDescent="0.25">
      <c r="A4726">
        <v>1</v>
      </c>
      <c r="B4726" t="s">
        <v>46</v>
      </c>
      <c r="C4726" t="s">
        <v>36</v>
      </c>
      <c r="D4726" t="s">
        <v>57</v>
      </c>
      <c r="E4726" t="s">
        <v>18</v>
      </c>
      <c r="F4726" t="s">
        <v>26</v>
      </c>
      <c r="H4726" t="s">
        <v>19</v>
      </c>
      <c r="J4726">
        <v>8</v>
      </c>
      <c r="K4726">
        <v>10</v>
      </c>
      <c r="M4726" t="s">
        <v>21</v>
      </c>
    </row>
    <row r="4727" spans="1:17" x14ac:dyDescent="0.25">
      <c r="A4727">
        <v>1</v>
      </c>
      <c r="B4727" t="s">
        <v>46</v>
      </c>
      <c r="C4727" t="s">
        <v>36</v>
      </c>
      <c r="D4727" t="s">
        <v>57</v>
      </c>
      <c r="E4727" t="s">
        <v>20</v>
      </c>
      <c r="F4727" t="s">
        <v>74</v>
      </c>
      <c r="J4727">
        <v>0.25</v>
      </c>
      <c r="K4727">
        <v>0.33</v>
      </c>
      <c r="M4727" t="s">
        <v>75</v>
      </c>
      <c r="N4727" t="s">
        <v>21</v>
      </c>
      <c r="O4727" t="s">
        <v>29</v>
      </c>
      <c r="P4727">
        <v>2500</v>
      </c>
      <c r="Q4727" t="str">
        <f>VLOOKUP(A4727&amp;C4727&amp;D4727,Sheet2!$A$1:$AX$1496,23,FALSE)</f>
        <v>LocationType.BarRestaurant:0;LocationType.Park:0.1;LocationType.Recreation:0;LocationType.Accommodation:0.9;</v>
      </c>
    </row>
    <row r="4728" spans="1:17" x14ac:dyDescent="0.25">
      <c r="A4728">
        <v>1</v>
      </c>
      <c r="B4728" t="s">
        <v>46</v>
      </c>
      <c r="C4728" t="s">
        <v>36</v>
      </c>
      <c r="D4728" t="s">
        <v>57</v>
      </c>
      <c r="E4728" t="s">
        <v>30</v>
      </c>
      <c r="F4728" t="s">
        <v>26</v>
      </c>
      <c r="H4728" t="s">
        <v>19</v>
      </c>
      <c r="J4728">
        <v>2</v>
      </c>
      <c r="K4728">
        <v>4</v>
      </c>
      <c r="M4728" t="s">
        <v>24</v>
      </c>
    </row>
    <row r="4729" spans="1:17" x14ac:dyDescent="0.25">
      <c r="A4729">
        <v>1</v>
      </c>
      <c r="B4729" t="s">
        <v>46</v>
      </c>
      <c r="C4729" t="s">
        <v>36</v>
      </c>
      <c r="D4729" t="s">
        <v>57</v>
      </c>
      <c r="E4729" t="s">
        <v>20</v>
      </c>
      <c r="F4729" t="s">
        <v>74</v>
      </c>
      <c r="J4729">
        <v>0.25</v>
      </c>
      <c r="K4729">
        <v>0.33</v>
      </c>
      <c r="M4729" t="s">
        <v>75</v>
      </c>
      <c r="N4729" t="s">
        <v>24</v>
      </c>
      <c r="O4729" t="s">
        <v>21</v>
      </c>
    </row>
    <row r="4730" spans="1:17" x14ac:dyDescent="0.25">
      <c r="A4730">
        <v>1</v>
      </c>
      <c r="B4730" t="s">
        <v>46</v>
      </c>
      <c r="C4730" t="s">
        <v>36</v>
      </c>
      <c r="D4730" t="s">
        <v>57</v>
      </c>
      <c r="E4730" t="s">
        <v>28</v>
      </c>
      <c r="F4730" t="s">
        <v>26</v>
      </c>
      <c r="H4730" t="s">
        <v>27</v>
      </c>
      <c r="I4730">
        <v>1</v>
      </c>
      <c r="J4730">
        <v>0.5</v>
      </c>
      <c r="K4730">
        <v>2</v>
      </c>
      <c r="M4730" t="s">
        <v>21</v>
      </c>
    </row>
    <row r="4731" spans="1:17" x14ac:dyDescent="0.25">
      <c r="A4731">
        <v>1</v>
      </c>
      <c r="B4731" t="s">
        <v>46</v>
      </c>
      <c r="C4731" t="s">
        <v>36</v>
      </c>
      <c r="D4731" t="s">
        <v>57</v>
      </c>
      <c r="E4731" t="s">
        <v>18</v>
      </c>
      <c r="F4731" t="s">
        <v>31</v>
      </c>
      <c r="G4731">
        <v>24</v>
      </c>
      <c r="M4731" t="s">
        <v>21</v>
      </c>
    </row>
    <row r="4732" spans="1:17" x14ac:dyDescent="0.25">
      <c r="A4732">
        <v>1</v>
      </c>
      <c r="B4732" t="s">
        <v>46</v>
      </c>
      <c r="C4732" t="s">
        <v>38</v>
      </c>
      <c r="D4732" t="s">
        <v>57</v>
      </c>
      <c r="E4732" t="s">
        <v>18</v>
      </c>
      <c r="F4732" t="s">
        <v>26</v>
      </c>
      <c r="H4732" t="s">
        <v>19</v>
      </c>
      <c r="J4732">
        <v>8</v>
      </c>
      <c r="K4732">
        <v>14</v>
      </c>
      <c r="M4732" t="s">
        <v>21</v>
      </c>
    </row>
    <row r="4733" spans="1:17" x14ac:dyDescent="0.25">
      <c r="A4733">
        <v>1</v>
      </c>
      <c r="B4733" t="s">
        <v>46</v>
      </c>
      <c r="C4733" t="s">
        <v>38</v>
      </c>
      <c r="D4733" t="s">
        <v>57</v>
      </c>
      <c r="E4733" t="s">
        <v>28</v>
      </c>
      <c r="F4733" t="s">
        <v>26</v>
      </c>
      <c r="H4733" t="s">
        <v>27</v>
      </c>
      <c r="I4733">
        <v>1</v>
      </c>
      <c r="J4733">
        <v>0.5</v>
      </c>
      <c r="K4733">
        <v>2</v>
      </c>
      <c r="M4733" t="s">
        <v>21</v>
      </c>
    </row>
    <row r="4734" spans="1:17" x14ac:dyDescent="0.25">
      <c r="A4734">
        <v>1</v>
      </c>
      <c r="B4734" t="s">
        <v>46</v>
      </c>
      <c r="C4734" t="s">
        <v>38</v>
      </c>
      <c r="D4734" t="s">
        <v>57</v>
      </c>
      <c r="E4734" t="s">
        <v>18</v>
      </c>
      <c r="F4734" t="s">
        <v>31</v>
      </c>
      <c r="G4734">
        <v>24</v>
      </c>
      <c r="M4734" t="s">
        <v>21</v>
      </c>
    </row>
    <row r="4735" spans="1:17" x14ac:dyDescent="0.25">
      <c r="A4735">
        <v>1</v>
      </c>
      <c r="B4735" t="s">
        <v>46</v>
      </c>
      <c r="C4735" t="s">
        <v>37</v>
      </c>
      <c r="D4735" t="s">
        <v>57</v>
      </c>
      <c r="E4735" t="s">
        <v>18</v>
      </c>
      <c r="F4735" t="s">
        <v>26</v>
      </c>
      <c r="H4735" t="s">
        <v>27</v>
      </c>
      <c r="I4735">
        <v>7.5</v>
      </c>
      <c r="J4735">
        <v>6</v>
      </c>
      <c r="K4735">
        <v>8</v>
      </c>
      <c r="M4735" t="s">
        <v>21</v>
      </c>
    </row>
    <row r="4736" spans="1:17" x14ac:dyDescent="0.25">
      <c r="A4736">
        <v>1</v>
      </c>
      <c r="B4736" t="s">
        <v>46</v>
      </c>
      <c r="C4736" t="s">
        <v>37</v>
      </c>
      <c r="D4736" t="s">
        <v>57</v>
      </c>
      <c r="E4736" t="s">
        <v>18</v>
      </c>
      <c r="F4736" t="s">
        <v>26</v>
      </c>
      <c r="H4736" t="s">
        <v>19</v>
      </c>
      <c r="J4736">
        <v>6</v>
      </c>
      <c r="K4736">
        <v>8</v>
      </c>
      <c r="M4736" t="s">
        <v>24</v>
      </c>
    </row>
    <row r="4737" spans="1:17" x14ac:dyDescent="0.25">
      <c r="A4737">
        <v>1</v>
      </c>
      <c r="B4737" t="s">
        <v>46</v>
      </c>
      <c r="C4737" t="s">
        <v>37</v>
      </c>
      <c r="D4737" t="s">
        <v>57</v>
      </c>
      <c r="E4737" t="s">
        <v>30</v>
      </c>
      <c r="F4737" t="s">
        <v>26</v>
      </c>
      <c r="H4737" t="s">
        <v>19</v>
      </c>
      <c r="J4737">
        <v>4</v>
      </c>
      <c r="K4737">
        <v>5.5</v>
      </c>
      <c r="M4737" t="s">
        <v>24</v>
      </c>
    </row>
    <row r="4738" spans="1:17" x14ac:dyDescent="0.25">
      <c r="A4738">
        <v>1</v>
      </c>
      <c r="B4738" t="s">
        <v>46</v>
      </c>
      <c r="C4738" t="s">
        <v>37</v>
      </c>
      <c r="D4738" t="s">
        <v>57</v>
      </c>
      <c r="E4738" t="s">
        <v>20</v>
      </c>
      <c r="F4738" t="s">
        <v>74</v>
      </c>
      <c r="J4738">
        <v>0.25</v>
      </c>
      <c r="K4738">
        <v>0.33</v>
      </c>
      <c r="M4738" t="s">
        <v>75</v>
      </c>
      <c r="N4738" t="s">
        <v>24</v>
      </c>
      <c r="O4738" t="s">
        <v>21</v>
      </c>
      <c r="P4738">
        <v>1000</v>
      </c>
    </row>
    <row r="4739" spans="1:17" x14ac:dyDescent="0.25">
      <c r="A4739">
        <v>1</v>
      </c>
      <c r="B4739" t="s">
        <v>46</v>
      </c>
      <c r="C4739" t="s">
        <v>37</v>
      </c>
      <c r="D4739" t="s">
        <v>57</v>
      </c>
      <c r="E4739" t="s">
        <v>28</v>
      </c>
      <c r="F4739" t="s">
        <v>26</v>
      </c>
      <c r="H4739" t="s">
        <v>27</v>
      </c>
      <c r="I4739">
        <v>0.75</v>
      </c>
      <c r="J4739">
        <v>0.5</v>
      </c>
      <c r="K4739">
        <v>1</v>
      </c>
      <c r="M4739" t="s">
        <v>21</v>
      </c>
    </row>
    <row r="4740" spans="1:17" x14ac:dyDescent="0.25">
      <c r="A4740">
        <v>1</v>
      </c>
      <c r="B4740" t="s">
        <v>46</v>
      </c>
      <c r="C4740" t="s">
        <v>37</v>
      </c>
      <c r="D4740" t="s">
        <v>57</v>
      </c>
      <c r="E4740" t="s">
        <v>20</v>
      </c>
      <c r="F4740" t="s">
        <v>74</v>
      </c>
      <c r="J4740">
        <v>0.25</v>
      </c>
      <c r="K4740">
        <v>0.33</v>
      </c>
      <c r="M4740" t="s">
        <v>75</v>
      </c>
      <c r="N4740" t="s">
        <v>24</v>
      </c>
      <c r="O4740" t="s">
        <v>21</v>
      </c>
    </row>
    <row r="4741" spans="1:17" x14ac:dyDescent="0.25">
      <c r="A4741">
        <v>1</v>
      </c>
      <c r="B4741" t="s">
        <v>46</v>
      </c>
      <c r="C4741" t="s">
        <v>37</v>
      </c>
      <c r="D4741" t="s">
        <v>57</v>
      </c>
      <c r="E4741" t="s">
        <v>18</v>
      </c>
      <c r="F4741" t="s">
        <v>31</v>
      </c>
      <c r="G4741">
        <v>24</v>
      </c>
      <c r="M4741" t="s">
        <v>21</v>
      </c>
    </row>
    <row r="4742" spans="1:17" x14ac:dyDescent="0.25">
      <c r="A4742">
        <v>1</v>
      </c>
      <c r="B4742" t="s">
        <v>90</v>
      </c>
      <c r="C4742" t="s">
        <v>17</v>
      </c>
      <c r="D4742" t="s">
        <v>57</v>
      </c>
      <c r="E4742" t="s">
        <v>18</v>
      </c>
      <c r="F4742" t="s">
        <v>26</v>
      </c>
      <c r="H4742" t="s">
        <v>27</v>
      </c>
      <c r="I4742">
        <v>7.5</v>
      </c>
      <c r="J4742">
        <v>6</v>
      </c>
      <c r="K4742">
        <v>8</v>
      </c>
      <c r="M4742" t="s">
        <v>21</v>
      </c>
    </row>
    <row r="4743" spans="1:17" x14ac:dyDescent="0.25">
      <c r="A4743">
        <v>1</v>
      </c>
      <c r="B4743" t="s">
        <v>90</v>
      </c>
      <c r="C4743" t="s">
        <v>17</v>
      </c>
      <c r="D4743" t="s">
        <v>57</v>
      </c>
      <c r="E4743" t="s">
        <v>18</v>
      </c>
      <c r="F4743" t="s">
        <v>26</v>
      </c>
      <c r="H4743" t="s">
        <v>19</v>
      </c>
      <c r="J4743">
        <v>6</v>
      </c>
      <c r="K4743">
        <v>8</v>
      </c>
      <c r="M4743" t="s">
        <v>24</v>
      </c>
    </row>
    <row r="4744" spans="1:17" x14ac:dyDescent="0.25">
      <c r="A4744">
        <v>1</v>
      </c>
      <c r="B4744" t="s">
        <v>90</v>
      </c>
      <c r="C4744" t="s">
        <v>17</v>
      </c>
      <c r="D4744" t="s">
        <v>57</v>
      </c>
      <c r="E4744" t="s">
        <v>30</v>
      </c>
      <c r="F4744" t="s">
        <v>26</v>
      </c>
      <c r="H4744" t="s">
        <v>19</v>
      </c>
      <c r="J4744">
        <v>1</v>
      </c>
      <c r="K4744">
        <v>2</v>
      </c>
      <c r="M4744" t="s">
        <v>24</v>
      </c>
    </row>
    <row r="4745" spans="1:17" x14ac:dyDescent="0.25">
      <c r="A4745">
        <v>1</v>
      </c>
      <c r="B4745" t="s">
        <v>90</v>
      </c>
      <c r="C4745" t="s">
        <v>17</v>
      </c>
      <c r="D4745" t="s">
        <v>57</v>
      </c>
      <c r="E4745" t="s">
        <v>20</v>
      </c>
      <c r="F4745" t="s">
        <v>74</v>
      </c>
      <c r="J4745">
        <v>0.25</v>
      </c>
      <c r="K4745">
        <v>0.33</v>
      </c>
      <c r="M4745" t="s">
        <v>75</v>
      </c>
      <c r="N4745" t="s">
        <v>24</v>
      </c>
      <c r="O4745" t="s">
        <v>21</v>
      </c>
      <c r="P4745">
        <v>1000</v>
      </c>
    </row>
    <row r="4746" spans="1:17" x14ac:dyDescent="0.25">
      <c r="A4746">
        <v>1</v>
      </c>
      <c r="B4746" t="s">
        <v>90</v>
      </c>
      <c r="C4746" t="s">
        <v>17</v>
      </c>
      <c r="D4746" t="s">
        <v>57</v>
      </c>
      <c r="E4746" t="s">
        <v>28</v>
      </c>
      <c r="F4746" t="s">
        <v>26</v>
      </c>
      <c r="H4746" t="s">
        <v>27</v>
      </c>
      <c r="I4746">
        <v>0.75</v>
      </c>
      <c r="J4746">
        <v>0.5</v>
      </c>
      <c r="K4746">
        <v>1</v>
      </c>
      <c r="M4746" t="s">
        <v>21</v>
      </c>
    </row>
    <row r="4747" spans="1:17" x14ac:dyDescent="0.25">
      <c r="A4747">
        <v>1</v>
      </c>
      <c r="B4747" t="s">
        <v>90</v>
      </c>
      <c r="C4747" t="s">
        <v>17</v>
      </c>
      <c r="D4747" t="s">
        <v>57</v>
      </c>
      <c r="E4747" t="s">
        <v>20</v>
      </c>
      <c r="F4747" t="s">
        <v>74</v>
      </c>
      <c r="J4747">
        <v>0.25</v>
      </c>
      <c r="K4747">
        <v>0.33</v>
      </c>
      <c r="M4747" t="s">
        <v>75</v>
      </c>
      <c r="N4747" t="s">
        <v>24</v>
      </c>
      <c r="O4747" t="s">
        <v>21</v>
      </c>
    </row>
    <row r="4748" spans="1:17" x14ac:dyDescent="0.25">
      <c r="A4748">
        <v>1</v>
      </c>
      <c r="B4748" t="s">
        <v>90</v>
      </c>
      <c r="C4748" t="s">
        <v>17</v>
      </c>
      <c r="D4748" t="s">
        <v>57</v>
      </c>
      <c r="E4748" t="s">
        <v>18</v>
      </c>
      <c r="F4748" t="s">
        <v>31</v>
      </c>
      <c r="G4748">
        <v>24</v>
      </c>
      <c r="M4748" t="s">
        <v>21</v>
      </c>
    </row>
    <row r="4749" spans="1:17" x14ac:dyDescent="0.25">
      <c r="A4749">
        <v>1</v>
      </c>
      <c r="B4749" t="s">
        <v>90</v>
      </c>
      <c r="C4749" t="s">
        <v>36</v>
      </c>
      <c r="D4749" t="s">
        <v>57</v>
      </c>
      <c r="E4749" t="s">
        <v>18</v>
      </c>
      <c r="F4749" t="s">
        <v>26</v>
      </c>
      <c r="H4749" t="s">
        <v>19</v>
      </c>
      <c r="J4749">
        <v>8</v>
      </c>
      <c r="K4749">
        <v>10</v>
      </c>
      <c r="M4749" t="s">
        <v>21</v>
      </c>
    </row>
    <row r="4750" spans="1:17" x14ac:dyDescent="0.25">
      <c r="A4750">
        <v>1</v>
      </c>
      <c r="B4750" t="s">
        <v>90</v>
      </c>
      <c r="C4750" t="s">
        <v>36</v>
      </c>
      <c r="D4750" t="s">
        <v>57</v>
      </c>
      <c r="E4750" t="s">
        <v>20</v>
      </c>
      <c r="F4750" t="s">
        <v>74</v>
      </c>
      <c r="J4750">
        <v>0.25</v>
      </c>
      <c r="K4750">
        <v>0.33</v>
      </c>
      <c r="M4750" t="s">
        <v>75</v>
      </c>
      <c r="N4750" t="s">
        <v>21</v>
      </c>
      <c r="O4750" t="s">
        <v>29</v>
      </c>
      <c r="P4750">
        <v>2500</v>
      </c>
      <c r="Q4750" t="str">
        <f>VLOOKUP(A4750&amp;C4750&amp;D4750,Sheet2!$A$1:$AX$1496,23,FALSE)</f>
        <v>LocationType.BarRestaurant:0;LocationType.Park:0.1;LocationType.Recreation:0;LocationType.Accommodation:0.9;</v>
      </c>
    </row>
    <row r="4751" spans="1:17" x14ac:dyDescent="0.25">
      <c r="A4751">
        <v>1</v>
      </c>
      <c r="B4751" t="s">
        <v>90</v>
      </c>
      <c r="C4751" t="s">
        <v>36</v>
      </c>
      <c r="D4751" t="s">
        <v>57</v>
      </c>
      <c r="E4751" t="s">
        <v>30</v>
      </c>
      <c r="F4751" t="s">
        <v>26</v>
      </c>
      <c r="H4751" t="s">
        <v>19</v>
      </c>
      <c r="J4751">
        <v>2</v>
      </c>
      <c r="K4751">
        <v>4</v>
      </c>
      <c r="M4751" t="s">
        <v>24</v>
      </c>
    </row>
    <row r="4752" spans="1:17" x14ac:dyDescent="0.25">
      <c r="A4752">
        <v>1</v>
      </c>
      <c r="B4752" t="s">
        <v>90</v>
      </c>
      <c r="C4752" t="s">
        <v>36</v>
      </c>
      <c r="D4752" t="s">
        <v>57</v>
      </c>
      <c r="E4752" t="s">
        <v>20</v>
      </c>
      <c r="F4752" t="s">
        <v>74</v>
      </c>
      <c r="J4752">
        <v>0.25</v>
      </c>
      <c r="K4752">
        <v>0.33</v>
      </c>
      <c r="M4752" t="s">
        <v>75</v>
      </c>
      <c r="N4752" t="s">
        <v>24</v>
      </c>
      <c r="O4752" t="s">
        <v>21</v>
      </c>
    </row>
    <row r="4753" spans="1:16" x14ac:dyDescent="0.25">
      <c r="A4753">
        <v>1</v>
      </c>
      <c r="B4753" t="s">
        <v>90</v>
      </c>
      <c r="C4753" t="s">
        <v>36</v>
      </c>
      <c r="D4753" t="s">
        <v>57</v>
      </c>
      <c r="E4753" t="s">
        <v>28</v>
      </c>
      <c r="F4753" t="s">
        <v>26</v>
      </c>
      <c r="H4753" t="s">
        <v>27</v>
      </c>
      <c r="I4753">
        <v>1</v>
      </c>
      <c r="J4753">
        <v>0.5</v>
      </c>
      <c r="K4753">
        <v>2</v>
      </c>
      <c r="M4753" t="s">
        <v>21</v>
      </c>
    </row>
    <row r="4754" spans="1:16" x14ac:dyDescent="0.25">
      <c r="A4754">
        <v>1</v>
      </c>
      <c r="B4754" t="s">
        <v>90</v>
      </c>
      <c r="C4754" t="s">
        <v>36</v>
      </c>
      <c r="D4754" t="s">
        <v>57</v>
      </c>
      <c r="E4754" t="s">
        <v>18</v>
      </c>
      <c r="F4754" t="s">
        <v>31</v>
      </c>
      <c r="G4754">
        <v>24</v>
      </c>
      <c r="M4754" t="s">
        <v>21</v>
      </c>
    </row>
    <row r="4755" spans="1:16" x14ac:dyDescent="0.25">
      <c r="A4755">
        <v>1</v>
      </c>
      <c r="B4755" t="s">
        <v>90</v>
      </c>
      <c r="C4755" t="s">
        <v>38</v>
      </c>
      <c r="D4755" t="s">
        <v>57</v>
      </c>
      <c r="E4755" t="s">
        <v>18</v>
      </c>
      <c r="F4755" t="s">
        <v>26</v>
      </c>
      <c r="H4755" t="s">
        <v>19</v>
      </c>
      <c r="J4755">
        <v>8</v>
      </c>
      <c r="K4755">
        <v>14</v>
      </c>
      <c r="M4755" t="s">
        <v>21</v>
      </c>
    </row>
    <row r="4756" spans="1:16" x14ac:dyDescent="0.25">
      <c r="A4756">
        <v>1</v>
      </c>
      <c r="B4756" t="s">
        <v>90</v>
      </c>
      <c r="C4756" t="s">
        <v>38</v>
      </c>
      <c r="D4756" t="s">
        <v>57</v>
      </c>
      <c r="E4756" t="s">
        <v>28</v>
      </c>
      <c r="F4756" t="s">
        <v>26</v>
      </c>
      <c r="H4756" t="s">
        <v>27</v>
      </c>
      <c r="I4756">
        <v>1</v>
      </c>
      <c r="J4756">
        <v>0.5</v>
      </c>
      <c r="K4756">
        <v>2</v>
      </c>
      <c r="M4756" t="s">
        <v>21</v>
      </c>
    </row>
    <row r="4757" spans="1:16" x14ac:dyDescent="0.25">
      <c r="A4757">
        <v>1</v>
      </c>
      <c r="B4757" t="s">
        <v>90</v>
      </c>
      <c r="C4757" t="s">
        <v>38</v>
      </c>
      <c r="D4757" t="s">
        <v>57</v>
      </c>
      <c r="E4757" t="s">
        <v>18</v>
      </c>
      <c r="F4757" t="s">
        <v>31</v>
      </c>
      <c r="G4757">
        <v>24</v>
      </c>
      <c r="M4757" t="s">
        <v>21</v>
      </c>
    </row>
    <row r="4758" spans="1:16" x14ac:dyDescent="0.25">
      <c r="A4758">
        <v>1</v>
      </c>
      <c r="B4758" t="s">
        <v>90</v>
      </c>
      <c r="C4758" t="s">
        <v>37</v>
      </c>
      <c r="D4758" t="s">
        <v>57</v>
      </c>
      <c r="E4758" t="s">
        <v>18</v>
      </c>
      <c r="F4758" t="s">
        <v>26</v>
      </c>
      <c r="H4758" t="s">
        <v>27</v>
      </c>
      <c r="I4758">
        <v>7.5</v>
      </c>
      <c r="J4758">
        <v>6</v>
      </c>
      <c r="K4758">
        <v>8</v>
      </c>
      <c r="M4758" t="s">
        <v>21</v>
      </c>
    </row>
    <row r="4759" spans="1:16" x14ac:dyDescent="0.25">
      <c r="A4759">
        <v>1</v>
      </c>
      <c r="B4759" t="s">
        <v>90</v>
      </c>
      <c r="C4759" t="s">
        <v>37</v>
      </c>
      <c r="D4759" t="s">
        <v>57</v>
      </c>
      <c r="E4759" t="s">
        <v>18</v>
      </c>
      <c r="F4759" t="s">
        <v>26</v>
      </c>
      <c r="H4759" t="s">
        <v>19</v>
      </c>
      <c r="J4759">
        <v>6</v>
      </c>
      <c r="K4759">
        <v>8</v>
      </c>
      <c r="M4759" t="s">
        <v>24</v>
      </c>
    </row>
    <row r="4760" spans="1:16" x14ac:dyDescent="0.25">
      <c r="A4760">
        <v>1</v>
      </c>
      <c r="B4760" t="s">
        <v>90</v>
      </c>
      <c r="C4760" t="s">
        <v>37</v>
      </c>
      <c r="D4760" t="s">
        <v>57</v>
      </c>
      <c r="E4760" t="s">
        <v>30</v>
      </c>
      <c r="F4760" t="s">
        <v>26</v>
      </c>
      <c r="H4760" t="s">
        <v>19</v>
      </c>
      <c r="J4760">
        <v>4</v>
      </c>
      <c r="K4760">
        <v>5.5</v>
      </c>
      <c r="M4760" t="s">
        <v>24</v>
      </c>
    </row>
    <row r="4761" spans="1:16" x14ac:dyDescent="0.25">
      <c r="A4761">
        <v>1</v>
      </c>
      <c r="B4761" t="s">
        <v>90</v>
      </c>
      <c r="C4761" t="s">
        <v>37</v>
      </c>
      <c r="D4761" t="s">
        <v>57</v>
      </c>
      <c r="E4761" t="s">
        <v>20</v>
      </c>
      <c r="F4761" t="s">
        <v>74</v>
      </c>
      <c r="J4761">
        <v>0.25</v>
      </c>
      <c r="K4761">
        <v>0.33</v>
      </c>
      <c r="M4761" t="s">
        <v>75</v>
      </c>
      <c r="N4761" t="s">
        <v>24</v>
      </c>
      <c r="O4761" t="s">
        <v>21</v>
      </c>
      <c r="P4761">
        <v>1000</v>
      </c>
    </row>
    <row r="4762" spans="1:16" x14ac:dyDescent="0.25">
      <c r="A4762">
        <v>1</v>
      </c>
      <c r="B4762" t="s">
        <v>90</v>
      </c>
      <c r="C4762" t="s">
        <v>37</v>
      </c>
      <c r="D4762" t="s">
        <v>57</v>
      </c>
      <c r="E4762" t="s">
        <v>28</v>
      </c>
      <c r="F4762" t="s">
        <v>26</v>
      </c>
      <c r="H4762" t="s">
        <v>27</v>
      </c>
      <c r="I4762">
        <v>0.75</v>
      </c>
      <c r="J4762">
        <v>0.5</v>
      </c>
      <c r="K4762">
        <v>1</v>
      </c>
      <c r="M4762" t="s">
        <v>21</v>
      </c>
    </row>
    <row r="4763" spans="1:16" x14ac:dyDescent="0.25">
      <c r="A4763">
        <v>1</v>
      </c>
      <c r="B4763" t="s">
        <v>90</v>
      </c>
      <c r="C4763" t="s">
        <v>37</v>
      </c>
      <c r="D4763" t="s">
        <v>57</v>
      </c>
      <c r="E4763" t="s">
        <v>20</v>
      </c>
      <c r="F4763" t="s">
        <v>74</v>
      </c>
      <c r="J4763">
        <v>0.25</v>
      </c>
      <c r="K4763">
        <v>0.33</v>
      </c>
      <c r="M4763" t="s">
        <v>75</v>
      </c>
      <c r="N4763" t="s">
        <v>24</v>
      </c>
      <c r="O4763" t="s">
        <v>21</v>
      </c>
    </row>
    <row r="4764" spans="1:16" x14ac:dyDescent="0.25">
      <c r="A4764">
        <v>1</v>
      </c>
      <c r="B4764" t="s">
        <v>90</v>
      </c>
      <c r="C4764" t="s">
        <v>37</v>
      </c>
      <c r="D4764" t="s">
        <v>57</v>
      </c>
      <c r="E4764" t="s">
        <v>18</v>
      </c>
      <c r="F4764" t="s">
        <v>31</v>
      </c>
      <c r="G4764">
        <v>24</v>
      </c>
      <c r="M4764" t="s">
        <v>21</v>
      </c>
    </row>
    <row r="4765" spans="1:16" x14ac:dyDescent="0.25">
      <c r="A4765">
        <v>1</v>
      </c>
      <c r="B4765" t="s">
        <v>93</v>
      </c>
      <c r="C4765" t="s">
        <v>17</v>
      </c>
      <c r="D4765" t="s">
        <v>57</v>
      </c>
      <c r="E4765" t="s">
        <v>18</v>
      </c>
      <c r="F4765" t="s">
        <v>26</v>
      </c>
      <c r="H4765" t="s">
        <v>27</v>
      </c>
      <c r="I4765">
        <v>7.5</v>
      </c>
      <c r="J4765">
        <v>6</v>
      </c>
      <c r="K4765">
        <v>8</v>
      </c>
      <c r="M4765" t="s">
        <v>21</v>
      </c>
    </row>
    <row r="4766" spans="1:16" x14ac:dyDescent="0.25">
      <c r="A4766">
        <v>1</v>
      </c>
      <c r="B4766" t="s">
        <v>93</v>
      </c>
      <c r="C4766" t="s">
        <v>17</v>
      </c>
      <c r="D4766" t="s">
        <v>57</v>
      </c>
      <c r="E4766" t="s">
        <v>18</v>
      </c>
      <c r="F4766" t="s">
        <v>26</v>
      </c>
      <c r="H4766" t="s">
        <v>19</v>
      </c>
      <c r="J4766">
        <v>6</v>
      </c>
      <c r="K4766">
        <v>8</v>
      </c>
      <c r="M4766" t="s">
        <v>24</v>
      </c>
    </row>
    <row r="4767" spans="1:16" x14ac:dyDescent="0.25">
      <c r="A4767">
        <v>1</v>
      </c>
      <c r="B4767" t="s">
        <v>93</v>
      </c>
      <c r="C4767" t="s">
        <v>17</v>
      </c>
      <c r="D4767" t="s">
        <v>57</v>
      </c>
      <c r="E4767" t="s">
        <v>30</v>
      </c>
      <c r="F4767" t="s">
        <v>26</v>
      </c>
      <c r="H4767" t="s">
        <v>19</v>
      </c>
      <c r="J4767">
        <v>1</v>
      </c>
      <c r="K4767">
        <v>2</v>
      </c>
      <c r="M4767" t="s">
        <v>24</v>
      </c>
    </row>
    <row r="4768" spans="1:16" x14ac:dyDescent="0.25">
      <c r="A4768">
        <v>1</v>
      </c>
      <c r="B4768" t="s">
        <v>93</v>
      </c>
      <c r="C4768" t="s">
        <v>17</v>
      </c>
      <c r="D4768" t="s">
        <v>57</v>
      </c>
      <c r="E4768" t="s">
        <v>20</v>
      </c>
      <c r="F4768" t="s">
        <v>74</v>
      </c>
      <c r="J4768">
        <v>0.25</v>
      </c>
      <c r="K4768">
        <v>0.33</v>
      </c>
      <c r="M4768" t="s">
        <v>75</v>
      </c>
      <c r="N4768" t="s">
        <v>24</v>
      </c>
      <c r="O4768" t="s">
        <v>21</v>
      </c>
      <c r="P4768">
        <v>1000</v>
      </c>
    </row>
    <row r="4769" spans="1:17" x14ac:dyDescent="0.25">
      <c r="A4769">
        <v>1</v>
      </c>
      <c r="B4769" t="s">
        <v>93</v>
      </c>
      <c r="C4769" t="s">
        <v>17</v>
      </c>
      <c r="D4769" t="s">
        <v>57</v>
      </c>
      <c r="E4769" t="s">
        <v>28</v>
      </c>
      <c r="F4769" t="s">
        <v>26</v>
      </c>
      <c r="H4769" t="s">
        <v>27</v>
      </c>
      <c r="I4769">
        <v>0.75</v>
      </c>
      <c r="J4769">
        <v>0.5</v>
      </c>
      <c r="K4769">
        <v>1</v>
      </c>
      <c r="M4769" t="s">
        <v>21</v>
      </c>
    </row>
    <row r="4770" spans="1:17" x14ac:dyDescent="0.25">
      <c r="A4770">
        <v>1</v>
      </c>
      <c r="B4770" t="s">
        <v>93</v>
      </c>
      <c r="C4770" t="s">
        <v>17</v>
      </c>
      <c r="D4770" t="s">
        <v>57</v>
      </c>
      <c r="E4770" t="s">
        <v>20</v>
      </c>
      <c r="F4770" t="s">
        <v>74</v>
      </c>
      <c r="J4770">
        <v>0.25</v>
      </c>
      <c r="K4770">
        <v>0.33</v>
      </c>
      <c r="M4770" t="s">
        <v>75</v>
      </c>
      <c r="N4770" t="s">
        <v>24</v>
      </c>
      <c r="O4770" t="s">
        <v>21</v>
      </c>
    </row>
    <row r="4771" spans="1:17" x14ac:dyDescent="0.25">
      <c r="A4771">
        <v>1</v>
      </c>
      <c r="B4771" t="s">
        <v>93</v>
      </c>
      <c r="C4771" t="s">
        <v>17</v>
      </c>
      <c r="D4771" t="s">
        <v>57</v>
      </c>
      <c r="E4771" t="s">
        <v>18</v>
      </c>
      <c r="F4771" t="s">
        <v>31</v>
      </c>
      <c r="G4771">
        <v>24</v>
      </c>
      <c r="M4771" t="s">
        <v>21</v>
      </c>
    </row>
    <row r="4772" spans="1:17" x14ac:dyDescent="0.25">
      <c r="A4772">
        <v>1</v>
      </c>
      <c r="B4772" t="s">
        <v>93</v>
      </c>
      <c r="C4772" t="s">
        <v>36</v>
      </c>
      <c r="D4772" t="s">
        <v>57</v>
      </c>
      <c r="E4772" t="s">
        <v>18</v>
      </c>
      <c r="F4772" t="s">
        <v>26</v>
      </c>
      <c r="H4772" t="s">
        <v>19</v>
      </c>
      <c r="J4772">
        <v>8</v>
      </c>
      <c r="K4772">
        <v>10</v>
      </c>
      <c r="M4772" t="s">
        <v>21</v>
      </c>
    </row>
    <row r="4773" spans="1:17" x14ac:dyDescent="0.25">
      <c r="A4773">
        <v>1</v>
      </c>
      <c r="B4773" t="s">
        <v>93</v>
      </c>
      <c r="C4773" t="s">
        <v>36</v>
      </c>
      <c r="D4773" t="s">
        <v>57</v>
      </c>
      <c r="E4773" t="s">
        <v>20</v>
      </c>
      <c r="F4773" t="s">
        <v>74</v>
      </c>
      <c r="J4773">
        <v>0.25</v>
      </c>
      <c r="K4773">
        <v>0.33</v>
      </c>
      <c r="M4773" t="s">
        <v>75</v>
      </c>
      <c r="N4773" t="s">
        <v>21</v>
      </c>
      <c r="O4773" t="s">
        <v>29</v>
      </c>
      <c r="P4773">
        <v>2500</v>
      </c>
      <c r="Q4773" t="str">
        <f>VLOOKUP(A4773&amp;C4773&amp;D4773,Sheet2!$A$1:$AX$1496,23,FALSE)</f>
        <v>LocationType.BarRestaurant:0;LocationType.Park:0.1;LocationType.Recreation:0;LocationType.Accommodation:0.9;</v>
      </c>
    </row>
    <row r="4774" spans="1:17" x14ac:dyDescent="0.25">
      <c r="A4774">
        <v>1</v>
      </c>
      <c r="B4774" t="s">
        <v>93</v>
      </c>
      <c r="C4774" t="s">
        <v>36</v>
      </c>
      <c r="D4774" t="s">
        <v>57</v>
      </c>
      <c r="E4774" t="s">
        <v>30</v>
      </c>
      <c r="F4774" t="s">
        <v>26</v>
      </c>
      <c r="H4774" t="s">
        <v>19</v>
      </c>
      <c r="J4774">
        <v>2</v>
      </c>
      <c r="K4774">
        <v>4</v>
      </c>
      <c r="M4774" t="s">
        <v>24</v>
      </c>
    </row>
    <row r="4775" spans="1:17" x14ac:dyDescent="0.25">
      <c r="A4775">
        <v>1</v>
      </c>
      <c r="B4775" t="s">
        <v>93</v>
      </c>
      <c r="C4775" t="s">
        <v>36</v>
      </c>
      <c r="D4775" t="s">
        <v>57</v>
      </c>
      <c r="E4775" t="s">
        <v>20</v>
      </c>
      <c r="F4775" t="s">
        <v>74</v>
      </c>
      <c r="J4775">
        <v>0.25</v>
      </c>
      <c r="K4775">
        <v>0.33</v>
      </c>
      <c r="M4775" t="s">
        <v>75</v>
      </c>
      <c r="N4775" t="s">
        <v>24</v>
      </c>
      <c r="O4775" t="s">
        <v>21</v>
      </c>
    </row>
    <row r="4776" spans="1:17" x14ac:dyDescent="0.25">
      <c r="A4776">
        <v>1</v>
      </c>
      <c r="B4776" t="s">
        <v>93</v>
      </c>
      <c r="C4776" t="s">
        <v>36</v>
      </c>
      <c r="D4776" t="s">
        <v>57</v>
      </c>
      <c r="E4776" t="s">
        <v>28</v>
      </c>
      <c r="F4776" t="s">
        <v>26</v>
      </c>
      <c r="H4776" t="s">
        <v>27</v>
      </c>
      <c r="I4776">
        <v>1</v>
      </c>
      <c r="J4776">
        <v>0.5</v>
      </c>
      <c r="K4776">
        <v>2</v>
      </c>
      <c r="M4776" t="s">
        <v>21</v>
      </c>
    </row>
    <row r="4777" spans="1:17" x14ac:dyDescent="0.25">
      <c r="A4777">
        <v>1</v>
      </c>
      <c r="B4777" t="s">
        <v>93</v>
      </c>
      <c r="C4777" t="s">
        <v>36</v>
      </c>
      <c r="D4777" t="s">
        <v>57</v>
      </c>
      <c r="E4777" t="s">
        <v>18</v>
      </c>
      <c r="F4777" t="s">
        <v>31</v>
      </c>
      <c r="G4777">
        <v>24</v>
      </c>
      <c r="M4777" t="s">
        <v>21</v>
      </c>
    </row>
    <row r="4778" spans="1:17" x14ac:dyDescent="0.25">
      <c r="A4778">
        <v>1</v>
      </c>
      <c r="B4778" t="s">
        <v>93</v>
      </c>
      <c r="C4778" t="s">
        <v>38</v>
      </c>
      <c r="D4778" t="s">
        <v>57</v>
      </c>
      <c r="E4778" t="s">
        <v>18</v>
      </c>
      <c r="F4778" t="s">
        <v>26</v>
      </c>
      <c r="H4778" t="s">
        <v>19</v>
      </c>
      <c r="J4778">
        <v>8</v>
      </c>
      <c r="K4778">
        <v>14</v>
      </c>
      <c r="M4778" t="s">
        <v>21</v>
      </c>
    </row>
    <row r="4779" spans="1:17" x14ac:dyDescent="0.25">
      <c r="A4779">
        <v>1</v>
      </c>
      <c r="B4779" t="s">
        <v>93</v>
      </c>
      <c r="C4779" t="s">
        <v>38</v>
      </c>
      <c r="D4779" t="s">
        <v>57</v>
      </c>
      <c r="E4779" t="s">
        <v>28</v>
      </c>
      <c r="F4779" t="s">
        <v>26</v>
      </c>
      <c r="H4779" t="s">
        <v>27</v>
      </c>
      <c r="I4779">
        <v>1</v>
      </c>
      <c r="J4779">
        <v>0.5</v>
      </c>
      <c r="K4779">
        <v>2</v>
      </c>
      <c r="M4779" t="s">
        <v>21</v>
      </c>
    </row>
    <row r="4780" spans="1:17" x14ac:dyDescent="0.25">
      <c r="A4780">
        <v>1</v>
      </c>
      <c r="B4780" t="s">
        <v>93</v>
      </c>
      <c r="C4780" t="s">
        <v>38</v>
      </c>
      <c r="D4780" t="s">
        <v>57</v>
      </c>
      <c r="E4780" t="s">
        <v>18</v>
      </c>
      <c r="F4780" t="s">
        <v>31</v>
      </c>
      <c r="G4780">
        <v>24</v>
      </c>
      <c r="M4780" t="s">
        <v>21</v>
      </c>
    </row>
    <row r="4781" spans="1:17" x14ac:dyDescent="0.25">
      <c r="A4781">
        <v>1</v>
      </c>
      <c r="B4781" t="s">
        <v>93</v>
      </c>
      <c r="C4781" t="s">
        <v>37</v>
      </c>
      <c r="D4781" t="s">
        <v>57</v>
      </c>
      <c r="E4781" t="s">
        <v>18</v>
      </c>
      <c r="F4781" t="s">
        <v>26</v>
      </c>
      <c r="H4781" t="s">
        <v>27</v>
      </c>
      <c r="I4781">
        <v>7.5</v>
      </c>
      <c r="J4781">
        <v>6</v>
      </c>
      <c r="K4781">
        <v>8</v>
      </c>
      <c r="M4781" t="s">
        <v>21</v>
      </c>
    </row>
    <row r="4782" spans="1:17" x14ac:dyDescent="0.25">
      <c r="A4782">
        <v>1</v>
      </c>
      <c r="B4782" t="s">
        <v>93</v>
      </c>
      <c r="C4782" t="s">
        <v>37</v>
      </c>
      <c r="D4782" t="s">
        <v>57</v>
      </c>
      <c r="E4782" t="s">
        <v>18</v>
      </c>
      <c r="F4782" t="s">
        <v>26</v>
      </c>
      <c r="H4782" t="s">
        <v>19</v>
      </c>
      <c r="J4782">
        <v>6</v>
      </c>
      <c r="K4782">
        <v>8</v>
      </c>
      <c r="M4782" t="s">
        <v>24</v>
      </c>
    </row>
    <row r="4783" spans="1:17" x14ac:dyDescent="0.25">
      <c r="A4783">
        <v>1</v>
      </c>
      <c r="B4783" t="s">
        <v>93</v>
      </c>
      <c r="C4783" t="s">
        <v>37</v>
      </c>
      <c r="D4783" t="s">
        <v>57</v>
      </c>
      <c r="E4783" t="s">
        <v>30</v>
      </c>
      <c r="F4783" t="s">
        <v>26</v>
      </c>
      <c r="H4783" t="s">
        <v>19</v>
      </c>
      <c r="J4783">
        <v>4</v>
      </c>
      <c r="K4783">
        <v>5.5</v>
      </c>
      <c r="M4783" t="s">
        <v>24</v>
      </c>
    </row>
    <row r="4784" spans="1:17" x14ac:dyDescent="0.25">
      <c r="A4784">
        <v>1</v>
      </c>
      <c r="B4784" t="s">
        <v>93</v>
      </c>
      <c r="C4784" t="s">
        <v>37</v>
      </c>
      <c r="D4784" t="s">
        <v>57</v>
      </c>
      <c r="E4784" t="s">
        <v>20</v>
      </c>
      <c r="F4784" t="s">
        <v>74</v>
      </c>
      <c r="J4784">
        <v>0.25</v>
      </c>
      <c r="K4784">
        <v>0.33</v>
      </c>
      <c r="M4784" t="s">
        <v>75</v>
      </c>
      <c r="N4784" t="s">
        <v>24</v>
      </c>
      <c r="O4784" t="s">
        <v>21</v>
      </c>
      <c r="P4784">
        <v>1000</v>
      </c>
    </row>
    <row r="4785" spans="1:17" x14ac:dyDescent="0.25">
      <c r="A4785">
        <v>1</v>
      </c>
      <c r="B4785" t="s">
        <v>93</v>
      </c>
      <c r="C4785" t="s">
        <v>37</v>
      </c>
      <c r="D4785" t="s">
        <v>57</v>
      </c>
      <c r="E4785" t="s">
        <v>28</v>
      </c>
      <c r="F4785" t="s">
        <v>26</v>
      </c>
      <c r="H4785" t="s">
        <v>27</v>
      </c>
      <c r="I4785">
        <v>0.75</v>
      </c>
      <c r="J4785">
        <v>0.5</v>
      </c>
      <c r="K4785">
        <v>1</v>
      </c>
      <c r="M4785" t="s">
        <v>21</v>
      </c>
    </row>
    <row r="4786" spans="1:17" x14ac:dyDescent="0.25">
      <c r="A4786">
        <v>1</v>
      </c>
      <c r="B4786" t="s">
        <v>93</v>
      </c>
      <c r="C4786" t="s">
        <v>37</v>
      </c>
      <c r="D4786" t="s">
        <v>57</v>
      </c>
      <c r="E4786" t="s">
        <v>20</v>
      </c>
      <c r="F4786" t="s">
        <v>74</v>
      </c>
      <c r="J4786">
        <v>0.25</v>
      </c>
      <c r="K4786">
        <v>0.33</v>
      </c>
      <c r="M4786" t="s">
        <v>75</v>
      </c>
      <c r="N4786" t="s">
        <v>24</v>
      </c>
      <c r="O4786" t="s">
        <v>21</v>
      </c>
    </row>
    <row r="4787" spans="1:17" x14ac:dyDescent="0.25">
      <c r="A4787">
        <v>1</v>
      </c>
      <c r="B4787" t="s">
        <v>93</v>
      </c>
      <c r="C4787" t="s">
        <v>37</v>
      </c>
      <c r="D4787" t="s">
        <v>57</v>
      </c>
      <c r="E4787" t="s">
        <v>18</v>
      </c>
      <c r="F4787" t="s">
        <v>31</v>
      </c>
      <c r="G4787">
        <v>24</v>
      </c>
      <c r="M4787" t="s">
        <v>21</v>
      </c>
    </row>
    <row r="4788" spans="1:17" x14ac:dyDescent="0.25">
      <c r="A4788">
        <v>1</v>
      </c>
      <c r="B4788" t="s">
        <v>41</v>
      </c>
      <c r="C4788" t="s">
        <v>17</v>
      </c>
      <c r="D4788" t="s">
        <v>57</v>
      </c>
      <c r="E4788" t="s">
        <v>18</v>
      </c>
      <c r="F4788" t="s">
        <v>26</v>
      </c>
      <c r="H4788" t="s">
        <v>27</v>
      </c>
      <c r="I4788">
        <v>7.5</v>
      </c>
      <c r="J4788">
        <v>6</v>
      </c>
      <c r="K4788">
        <v>8</v>
      </c>
      <c r="M4788" t="s">
        <v>21</v>
      </c>
    </row>
    <row r="4789" spans="1:17" x14ac:dyDescent="0.25">
      <c r="A4789">
        <v>1</v>
      </c>
      <c r="B4789" t="s">
        <v>41</v>
      </c>
      <c r="C4789" t="s">
        <v>17</v>
      </c>
      <c r="D4789" t="s">
        <v>57</v>
      </c>
      <c r="E4789" t="s">
        <v>18</v>
      </c>
      <c r="F4789" t="s">
        <v>26</v>
      </c>
      <c r="H4789" t="s">
        <v>19</v>
      </c>
      <c r="J4789">
        <v>6</v>
      </c>
      <c r="K4789">
        <v>8</v>
      </c>
      <c r="M4789" t="s">
        <v>24</v>
      </c>
    </row>
    <row r="4790" spans="1:17" x14ac:dyDescent="0.25">
      <c r="A4790">
        <v>1</v>
      </c>
      <c r="B4790" t="s">
        <v>41</v>
      </c>
      <c r="C4790" t="s">
        <v>17</v>
      </c>
      <c r="D4790" t="s">
        <v>57</v>
      </c>
      <c r="E4790" t="s">
        <v>30</v>
      </c>
      <c r="F4790" t="s">
        <v>26</v>
      </c>
      <c r="H4790" t="s">
        <v>19</v>
      </c>
      <c r="J4790">
        <v>1</v>
      </c>
      <c r="K4790">
        <v>2</v>
      </c>
      <c r="M4790" t="s">
        <v>24</v>
      </c>
    </row>
    <row r="4791" spans="1:17" x14ac:dyDescent="0.25">
      <c r="A4791">
        <v>1</v>
      </c>
      <c r="B4791" t="s">
        <v>41</v>
      </c>
      <c r="C4791" t="s">
        <v>17</v>
      </c>
      <c r="D4791" t="s">
        <v>57</v>
      </c>
      <c r="E4791" t="s">
        <v>20</v>
      </c>
      <c r="F4791" t="s">
        <v>74</v>
      </c>
      <c r="J4791">
        <v>0.25</v>
      </c>
      <c r="K4791">
        <v>0.33</v>
      </c>
      <c r="M4791" t="s">
        <v>75</v>
      </c>
      <c r="N4791" t="s">
        <v>24</v>
      </c>
      <c r="O4791" t="s">
        <v>21</v>
      </c>
      <c r="P4791">
        <v>1000</v>
      </c>
    </row>
    <row r="4792" spans="1:17" x14ac:dyDescent="0.25">
      <c r="A4792">
        <v>1</v>
      </c>
      <c r="B4792" t="s">
        <v>41</v>
      </c>
      <c r="C4792" t="s">
        <v>17</v>
      </c>
      <c r="D4792" t="s">
        <v>57</v>
      </c>
      <c r="E4792" t="s">
        <v>28</v>
      </c>
      <c r="F4792" t="s">
        <v>26</v>
      </c>
      <c r="H4792" t="s">
        <v>27</v>
      </c>
      <c r="I4792">
        <v>0.75</v>
      </c>
      <c r="J4792">
        <v>0.5</v>
      </c>
      <c r="K4792">
        <v>1</v>
      </c>
      <c r="M4792" t="s">
        <v>21</v>
      </c>
    </row>
    <row r="4793" spans="1:17" x14ac:dyDescent="0.25">
      <c r="A4793">
        <v>1</v>
      </c>
      <c r="B4793" t="s">
        <v>41</v>
      </c>
      <c r="C4793" t="s">
        <v>17</v>
      </c>
      <c r="D4793" t="s">
        <v>57</v>
      </c>
      <c r="E4793" t="s">
        <v>20</v>
      </c>
      <c r="F4793" t="s">
        <v>74</v>
      </c>
      <c r="J4793">
        <v>0.25</v>
      </c>
      <c r="K4793">
        <v>0.33</v>
      </c>
      <c r="M4793" t="s">
        <v>75</v>
      </c>
      <c r="N4793" t="s">
        <v>24</v>
      </c>
      <c r="O4793" t="s">
        <v>21</v>
      </c>
    </row>
    <row r="4794" spans="1:17" x14ac:dyDescent="0.25">
      <c r="A4794">
        <v>1</v>
      </c>
      <c r="B4794" t="s">
        <v>41</v>
      </c>
      <c r="C4794" t="s">
        <v>17</v>
      </c>
      <c r="D4794" t="s">
        <v>57</v>
      </c>
      <c r="E4794" t="s">
        <v>18</v>
      </c>
      <c r="F4794" t="s">
        <v>31</v>
      </c>
      <c r="G4794">
        <v>24</v>
      </c>
      <c r="M4794" t="s">
        <v>21</v>
      </c>
    </row>
    <row r="4795" spans="1:17" x14ac:dyDescent="0.25">
      <c r="A4795">
        <v>1</v>
      </c>
      <c r="B4795" t="s">
        <v>41</v>
      </c>
      <c r="C4795" t="s">
        <v>36</v>
      </c>
      <c r="D4795" t="s">
        <v>57</v>
      </c>
      <c r="E4795" t="s">
        <v>18</v>
      </c>
      <c r="F4795" t="s">
        <v>26</v>
      </c>
      <c r="H4795" t="s">
        <v>19</v>
      </c>
      <c r="J4795">
        <v>8</v>
      </c>
      <c r="K4795">
        <v>10</v>
      </c>
      <c r="M4795" t="s">
        <v>21</v>
      </c>
    </row>
    <row r="4796" spans="1:17" x14ac:dyDescent="0.25">
      <c r="A4796">
        <v>1</v>
      </c>
      <c r="B4796" t="s">
        <v>41</v>
      </c>
      <c r="C4796" t="s">
        <v>36</v>
      </c>
      <c r="D4796" t="s">
        <v>57</v>
      </c>
      <c r="E4796" t="s">
        <v>20</v>
      </c>
      <c r="F4796" t="s">
        <v>74</v>
      </c>
      <c r="J4796">
        <v>0.25</v>
      </c>
      <c r="K4796">
        <v>0.33</v>
      </c>
      <c r="M4796" t="s">
        <v>75</v>
      </c>
      <c r="N4796" t="s">
        <v>21</v>
      </c>
      <c r="O4796" t="s">
        <v>29</v>
      </c>
      <c r="P4796">
        <v>2500</v>
      </c>
      <c r="Q4796" t="str">
        <f>VLOOKUP(A4796&amp;C4796&amp;D4796,Sheet2!$A$1:$AX$1496,23,FALSE)</f>
        <v>LocationType.BarRestaurant:0;LocationType.Park:0.1;LocationType.Recreation:0;LocationType.Accommodation:0.9;</v>
      </c>
    </row>
    <row r="4797" spans="1:17" x14ac:dyDescent="0.25">
      <c r="A4797">
        <v>1</v>
      </c>
      <c r="B4797" t="s">
        <v>41</v>
      </c>
      <c r="C4797" t="s">
        <v>36</v>
      </c>
      <c r="D4797" t="s">
        <v>57</v>
      </c>
      <c r="E4797" t="s">
        <v>30</v>
      </c>
      <c r="F4797" t="s">
        <v>26</v>
      </c>
      <c r="H4797" t="s">
        <v>19</v>
      </c>
      <c r="J4797">
        <v>2</v>
      </c>
      <c r="K4797">
        <v>4</v>
      </c>
      <c r="M4797" t="s">
        <v>24</v>
      </c>
    </row>
    <row r="4798" spans="1:17" x14ac:dyDescent="0.25">
      <c r="A4798">
        <v>1</v>
      </c>
      <c r="B4798" t="s">
        <v>41</v>
      </c>
      <c r="C4798" t="s">
        <v>36</v>
      </c>
      <c r="D4798" t="s">
        <v>57</v>
      </c>
      <c r="E4798" t="s">
        <v>20</v>
      </c>
      <c r="F4798" t="s">
        <v>74</v>
      </c>
      <c r="J4798">
        <v>0.25</v>
      </c>
      <c r="K4798">
        <v>0.33</v>
      </c>
      <c r="M4798" t="s">
        <v>75</v>
      </c>
      <c r="N4798" t="s">
        <v>24</v>
      </c>
      <c r="O4798" t="s">
        <v>21</v>
      </c>
    </row>
    <row r="4799" spans="1:17" x14ac:dyDescent="0.25">
      <c r="A4799">
        <v>1</v>
      </c>
      <c r="B4799" t="s">
        <v>41</v>
      </c>
      <c r="C4799" t="s">
        <v>36</v>
      </c>
      <c r="D4799" t="s">
        <v>57</v>
      </c>
      <c r="E4799" t="s">
        <v>28</v>
      </c>
      <c r="F4799" t="s">
        <v>26</v>
      </c>
      <c r="H4799" t="s">
        <v>27</v>
      </c>
      <c r="I4799">
        <v>1</v>
      </c>
      <c r="J4799">
        <v>0.5</v>
      </c>
      <c r="K4799">
        <v>2</v>
      </c>
      <c r="M4799" t="s">
        <v>21</v>
      </c>
    </row>
    <row r="4800" spans="1:17" x14ac:dyDescent="0.25">
      <c r="A4800">
        <v>1</v>
      </c>
      <c r="B4800" t="s">
        <v>41</v>
      </c>
      <c r="C4800" t="s">
        <v>36</v>
      </c>
      <c r="D4800" t="s">
        <v>57</v>
      </c>
      <c r="E4800" t="s">
        <v>18</v>
      </c>
      <c r="F4800" t="s">
        <v>31</v>
      </c>
      <c r="G4800">
        <v>24</v>
      </c>
      <c r="M4800" t="s">
        <v>21</v>
      </c>
    </row>
    <row r="4801" spans="1:16" x14ac:dyDescent="0.25">
      <c r="A4801">
        <v>1</v>
      </c>
      <c r="B4801" t="s">
        <v>41</v>
      </c>
      <c r="C4801" t="s">
        <v>38</v>
      </c>
      <c r="D4801" t="s">
        <v>57</v>
      </c>
      <c r="E4801" t="s">
        <v>18</v>
      </c>
      <c r="F4801" t="s">
        <v>26</v>
      </c>
      <c r="H4801" t="s">
        <v>19</v>
      </c>
      <c r="J4801">
        <v>8</v>
      </c>
      <c r="K4801">
        <v>14</v>
      </c>
      <c r="M4801" t="s">
        <v>21</v>
      </c>
    </row>
    <row r="4802" spans="1:16" x14ac:dyDescent="0.25">
      <c r="A4802">
        <v>1</v>
      </c>
      <c r="B4802" t="s">
        <v>41</v>
      </c>
      <c r="C4802" t="s">
        <v>38</v>
      </c>
      <c r="D4802" t="s">
        <v>57</v>
      </c>
      <c r="E4802" t="s">
        <v>28</v>
      </c>
      <c r="F4802" t="s">
        <v>26</v>
      </c>
      <c r="H4802" t="s">
        <v>27</v>
      </c>
      <c r="I4802">
        <v>1</v>
      </c>
      <c r="J4802">
        <v>0.5</v>
      </c>
      <c r="K4802">
        <v>2</v>
      </c>
      <c r="M4802" t="s">
        <v>21</v>
      </c>
    </row>
    <row r="4803" spans="1:16" x14ac:dyDescent="0.25">
      <c r="A4803">
        <v>1</v>
      </c>
      <c r="B4803" t="s">
        <v>41</v>
      </c>
      <c r="C4803" t="s">
        <v>38</v>
      </c>
      <c r="D4803" t="s">
        <v>57</v>
      </c>
      <c r="E4803" t="s">
        <v>18</v>
      </c>
      <c r="F4803" t="s">
        <v>31</v>
      </c>
      <c r="G4803">
        <v>24</v>
      </c>
      <c r="M4803" t="s">
        <v>21</v>
      </c>
    </row>
    <row r="4804" spans="1:16" x14ac:dyDescent="0.25">
      <c r="A4804">
        <v>1</v>
      </c>
      <c r="B4804" t="s">
        <v>41</v>
      </c>
      <c r="C4804" t="s">
        <v>37</v>
      </c>
      <c r="D4804" t="s">
        <v>57</v>
      </c>
      <c r="E4804" t="s">
        <v>18</v>
      </c>
      <c r="F4804" t="s">
        <v>26</v>
      </c>
      <c r="H4804" t="s">
        <v>27</v>
      </c>
      <c r="I4804">
        <v>7.5</v>
      </c>
      <c r="J4804">
        <v>6</v>
      </c>
      <c r="K4804">
        <v>8</v>
      </c>
      <c r="M4804" t="s">
        <v>21</v>
      </c>
    </row>
    <row r="4805" spans="1:16" x14ac:dyDescent="0.25">
      <c r="A4805">
        <v>1</v>
      </c>
      <c r="B4805" t="s">
        <v>41</v>
      </c>
      <c r="C4805" t="s">
        <v>37</v>
      </c>
      <c r="D4805" t="s">
        <v>57</v>
      </c>
      <c r="E4805" t="s">
        <v>18</v>
      </c>
      <c r="F4805" t="s">
        <v>26</v>
      </c>
      <c r="H4805" t="s">
        <v>19</v>
      </c>
      <c r="J4805">
        <v>6</v>
      </c>
      <c r="K4805">
        <v>8</v>
      </c>
      <c r="M4805" t="s">
        <v>24</v>
      </c>
    </row>
    <row r="4806" spans="1:16" x14ac:dyDescent="0.25">
      <c r="A4806">
        <v>1</v>
      </c>
      <c r="B4806" t="s">
        <v>41</v>
      </c>
      <c r="C4806" t="s">
        <v>37</v>
      </c>
      <c r="D4806" t="s">
        <v>57</v>
      </c>
      <c r="E4806" t="s">
        <v>30</v>
      </c>
      <c r="F4806" t="s">
        <v>26</v>
      </c>
      <c r="H4806" t="s">
        <v>19</v>
      </c>
      <c r="J4806">
        <v>4</v>
      </c>
      <c r="K4806">
        <v>5.5</v>
      </c>
      <c r="M4806" t="s">
        <v>24</v>
      </c>
    </row>
    <row r="4807" spans="1:16" x14ac:dyDescent="0.25">
      <c r="A4807">
        <v>1</v>
      </c>
      <c r="B4807" t="s">
        <v>41</v>
      </c>
      <c r="C4807" t="s">
        <v>37</v>
      </c>
      <c r="D4807" t="s">
        <v>57</v>
      </c>
      <c r="E4807" t="s">
        <v>20</v>
      </c>
      <c r="F4807" t="s">
        <v>74</v>
      </c>
      <c r="J4807">
        <v>0.25</v>
      </c>
      <c r="K4807">
        <v>0.33</v>
      </c>
      <c r="M4807" t="s">
        <v>75</v>
      </c>
      <c r="N4807" t="s">
        <v>24</v>
      </c>
      <c r="O4807" t="s">
        <v>21</v>
      </c>
      <c r="P4807">
        <v>1000</v>
      </c>
    </row>
    <row r="4808" spans="1:16" x14ac:dyDescent="0.25">
      <c r="A4808">
        <v>1</v>
      </c>
      <c r="B4808" t="s">
        <v>41</v>
      </c>
      <c r="C4808" t="s">
        <v>37</v>
      </c>
      <c r="D4808" t="s">
        <v>57</v>
      </c>
      <c r="E4808" t="s">
        <v>28</v>
      </c>
      <c r="F4808" t="s">
        <v>26</v>
      </c>
      <c r="H4808" t="s">
        <v>27</v>
      </c>
      <c r="I4808">
        <v>0.75</v>
      </c>
      <c r="J4808">
        <v>0.5</v>
      </c>
      <c r="K4808">
        <v>1</v>
      </c>
      <c r="M4808" t="s">
        <v>21</v>
      </c>
    </row>
    <row r="4809" spans="1:16" x14ac:dyDescent="0.25">
      <c r="A4809">
        <v>1</v>
      </c>
      <c r="B4809" t="s">
        <v>41</v>
      </c>
      <c r="C4809" t="s">
        <v>37</v>
      </c>
      <c r="D4809" t="s">
        <v>57</v>
      </c>
      <c r="E4809" t="s">
        <v>20</v>
      </c>
      <c r="F4809" t="s">
        <v>74</v>
      </c>
      <c r="J4809">
        <v>0.25</v>
      </c>
      <c r="K4809">
        <v>0.33</v>
      </c>
      <c r="M4809" t="s">
        <v>75</v>
      </c>
      <c r="N4809" t="s">
        <v>24</v>
      </c>
      <c r="O4809" t="s">
        <v>21</v>
      </c>
    </row>
    <row r="4810" spans="1:16" x14ac:dyDescent="0.25">
      <c r="A4810">
        <v>1</v>
      </c>
      <c r="B4810" t="s">
        <v>41</v>
      </c>
      <c r="C4810" t="s">
        <v>37</v>
      </c>
      <c r="D4810" t="s">
        <v>57</v>
      </c>
      <c r="E4810" t="s">
        <v>18</v>
      </c>
      <c r="F4810" t="s">
        <v>31</v>
      </c>
      <c r="G4810">
        <v>24</v>
      </c>
      <c r="M4810" t="s">
        <v>21</v>
      </c>
    </row>
    <row r="4811" spans="1:16" x14ac:dyDescent="0.25">
      <c r="A4811">
        <v>1</v>
      </c>
      <c r="B4811" t="s">
        <v>91</v>
      </c>
      <c r="C4811" t="s">
        <v>17</v>
      </c>
      <c r="D4811" t="s">
        <v>57</v>
      </c>
      <c r="E4811" t="s">
        <v>18</v>
      </c>
      <c r="F4811" t="s">
        <v>26</v>
      </c>
      <c r="H4811" t="s">
        <v>27</v>
      </c>
      <c r="I4811">
        <v>7.5</v>
      </c>
      <c r="J4811">
        <v>6</v>
      </c>
      <c r="K4811">
        <v>8</v>
      </c>
      <c r="M4811" t="s">
        <v>21</v>
      </c>
    </row>
    <row r="4812" spans="1:16" x14ac:dyDescent="0.25">
      <c r="A4812">
        <v>1</v>
      </c>
      <c r="B4812" t="s">
        <v>91</v>
      </c>
      <c r="C4812" t="s">
        <v>17</v>
      </c>
      <c r="D4812" t="s">
        <v>57</v>
      </c>
      <c r="E4812" t="s">
        <v>18</v>
      </c>
      <c r="F4812" t="s">
        <v>26</v>
      </c>
      <c r="H4812" t="s">
        <v>19</v>
      </c>
      <c r="J4812">
        <v>6</v>
      </c>
      <c r="K4812">
        <v>8</v>
      </c>
      <c r="M4812" t="s">
        <v>24</v>
      </c>
    </row>
    <row r="4813" spans="1:16" x14ac:dyDescent="0.25">
      <c r="A4813">
        <v>1</v>
      </c>
      <c r="B4813" t="s">
        <v>91</v>
      </c>
      <c r="C4813" t="s">
        <v>17</v>
      </c>
      <c r="D4813" t="s">
        <v>57</v>
      </c>
      <c r="E4813" t="s">
        <v>30</v>
      </c>
      <c r="F4813" t="s">
        <v>26</v>
      </c>
      <c r="H4813" t="s">
        <v>19</v>
      </c>
      <c r="J4813">
        <v>1</v>
      </c>
      <c r="K4813">
        <v>2</v>
      </c>
      <c r="M4813" t="s">
        <v>24</v>
      </c>
    </row>
    <row r="4814" spans="1:16" x14ac:dyDescent="0.25">
      <c r="A4814">
        <v>1</v>
      </c>
      <c r="B4814" t="s">
        <v>91</v>
      </c>
      <c r="C4814" t="s">
        <v>17</v>
      </c>
      <c r="D4814" t="s">
        <v>57</v>
      </c>
      <c r="E4814" t="s">
        <v>20</v>
      </c>
      <c r="F4814" t="s">
        <v>74</v>
      </c>
      <c r="J4814">
        <v>0.25</v>
      </c>
      <c r="K4814">
        <v>0.33</v>
      </c>
      <c r="M4814" t="s">
        <v>75</v>
      </c>
      <c r="N4814" t="s">
        <v>24</v>
      </c>
      <c r="O4814" t="s">
        <v>21</v>
      </c>
      <c r="P4814">
        <v>1000</v>
      </c>
    </row>
    <row r="4815" spans="1:16" x14ac:dyDescent="0.25">
      <c r="A4815">
        <v>1</v>
      </c>
      <c r="B4815" t="s">
        <v>91</v>
      </c>
      <c r="C4815" t="s">
        <v>17</v>
      </c>
      <c r="D4815" t="s">
        <v>57</v>
      </c>
      <c r="E4815" t="s">
        <v>28</v>
      </c>
      <c r="F4815" t="s">
        <v>26</v>
      </c>
      <c r="H4815" t="s">
        <v>27</v>
      </c>
      <c r="I4815">
        <v>0.75</v>
      </c>
      <c r="J4815">
        <v>0.5</v>
      </c>
      <c r="K4815">
        <v>1</v>
      </c>
      <c r="M4815" t="s">
        <v>21</v>
      </c>
    </row>
    <row r="4816" spans="1:16" x14ac:dyDescent="0.25">
      <c r="A4816">
        <v>1</v>
      </c>
      <c r="B4816" t="s">
        <v>91</v>
      </c>
      <c r="C4816" t="s">
        <v>17</v>
      </c>
      <c r="D4816" t="s">
        <v>57</v>
      </c>
      <c r="E4816" t="s">
        <v>20</v>
      </c>
      <c r="F4816" t="s">
        <v>74</v>
      </c>
      <c r="J4816">
        <v>0.25</v>
      </c>
      <c r="K4816">
        <v>0.33</v>
      </c>
      <c r="M4816" t="s">
        <v>75</v>
      </c>
      <c r="N4816" t="s">
        <v>24</v>
      </c>
      <c r="O4816" t="s">
        <v>21</v>
      </c>
    </row>
    <row r="4817" spans="1:17" x14ac:dyDescent="0.25">
      <c r="A4817">
        <v>1</v>
      </c>
      <c r="B4817" t="s">
        <v>91</v>
      </c>
      <c r="C4817" t="s">
        <v>17</v>
      </c>
      <c r="D4817" t="s">
        <v>57</v>
      </c>
      <c r="E4817" t="s">
        <v>18</v>
      </c>
      <c r="F4817" t="s">
        <v>31</v>
      </c>
      <c r="G4817">
        <v>24</v>
      </c>
      <c r="M4817" t="s">
        <v>21</v>
      </c>
    </row>
    <row r="4818" spans="1:17" x14ac:dyDescent="0.25">
      <c r="A4818">
        <v>1</v>
      </c>
      <c r="B4818" t="s">
        <v>91</v>
      </c>
      <c r="C4818" t="s">
        <v>36</v>
      </c>
      <c r="D4818" t="s">
        <v>57</v>
      </c>
      <c r="E4818" t="s">
        <v>18</v>
      </c>
      <c r="F4818" t="s">
        <v>26</v>
      </c>
      <c r="H4818" t="s">
        <v>19</v>
      </c>
      <c r="J4818">
        <v>8</v>
      </c>
      <c r="K4818">
        <v>10</v>
      </c>
      <c r="M4818" t="s">
        <v>21</v>
      </c>
    </row>
    <row r="4819" spans="1:17" x14ac:dyDescent="0.25">
      <c r="A4819">
        <v>1</v>
      </c>
      <c r="B4819" t="s">
        <v>91</v>
      </c>
      <c r="C4819" t="s">
        <v>36</v>
      </c>
      <c r="D4819" t="s">
        <v>57</v>
      </c>
      <c r="E4819" t="s">
        <v>20</v>
      </c>
      <c r="F4819" t="s">
        <v>74</v>
      </c>
      <c r="J4819">
        <v>0.25</v>
      </c>
      <c r="K4819">
        <v>0.33</v>
      </c>
      <c r="M4819" t="s">
        <v>75</v>
      </c>
      <c r="N4819" t="s">
        <v>21</v>
      </c>
      <c r="O4819" t="s">
        <v>29</v>
      </c>
      <c r="P4819">
        <v>2500</v>
      </c>
      <c r="Q4819" t="str">
        <f>VLOOKUP(A4819&amp;C4819&amp;D4819,Sheet2!$A$1:$AX$1496,23,FALSE)</f>
        <v>LocationType.BarRestaurant:0;LocationType.Park:0.1;LocationType.Recreation:0;LocationType.Accommodation:0.9;</v>
      </c>
    </row>
    <row r="4820" spans="1:17" x14ac:dyDescent="0.25">
      <c r="A4820">
        <v>1</v>
      </c>
      <c r="B4820" t="s">
        <v>91</v>
      </c>
      <c r="C4820" t="s">
        <v>36</v>
      </c>
      <c r="D4820" t="s">
        <v>57</v>
      </c>
      <c r="E4820" t="s">
        <v>30</v>
      </c>
      <c r="F4820" t="s">
        <v>26</v>
      </c>
      <c r="H4820" t="s">
        <v>19</v>
      </c>
      <c r="J4820">
        <v>2</v>
      </c>
      <c r="K4820">
        <v>4</v>
      </c>
      <c r="M4820" t="s">
        <v>24</v>
      </c>
    </row>
    <row r="4821" spans="1:17" x14ac:dyDescent="0.25">
      <c r="A4821">
        <v>1</v>
      </c>
      <c r="B4821" t="s">
        <v>91</v>
      </c>
      <c r="C4821" t="s">
        <v>36</v>
      </c>
      <c r="D4821" t="s">
        <v>57</v>
      </c>
      <c r="E4821" t="s">
        <v>20</v>
      </c>
      <c r="F4821" t="s">
        <v>74</v>
      </c>
      <c r="J4821">
        <v>0.25</v>
      </c>
      <c r="K4821">
        <v>0.33</v>
      </c>
      <c r="M4821" t="s">
        <v>75</v>
      </c>
      <c r="N4821" t="s">
        <v>24</v>
      </c>
      <c r="O4821" t="s">
        <v>21</v>
      </c>
    </row>
    <row r="4822" spans="1:17" x14ac:dyDescent="0.25">
      <c r="A4822">
        <v>1</v>
      </c>
      <c r="B4822" t="s">
        <v>91</v>
      </c>
      <c r="C4822" t="s">
        <v>36</v>
      </c>
      <c r="D4822" t="s">
        <v>57</v>
      </c>
      <c r="E4822" t="s">
        <v>28</v>
      </c>
      <c r="F4822" t="s">
        <v>26</v>
      </c>
      <c r="H4822" t="s">
        <v>27</v>
      </c>
      <c r="I4822">
        <v>1</v>
      </c>
      <c r="J4822">
        <v>0.5</v>
      </c>
      <c r="K4822">
        <v>2</v>
      </c>
      <c r="M4822" t="s">
        <v>21</v>
      </c>
    </row>
    <row r="4823" spans="1:17" x14ac:dyDescent="0.25">
      <c r="A4823">
        <v>1</v>
      </c>
      <c r="B4823" t="s">
        <v>91</v>
      </c>
      <c r="C4823" t="s">
        <v>36</v>
      </c>
      <c r="D4823" t="s">
        <v>57</v>
      </c>
      <c r="E4823" t="s">
        <v>18</v>
      </c>
      <c r="F4823" t="s">
        <v>31</v>
      </c>
      <c r="G4823">
        <v>24</v>
      </c>
      <c r="M4823" t="s">
        <v>21</v>
      </c>
    </row>
    <row r="4824" spans="1:17" x14ac:dyDescent="0.25">
      <c r="A4824">
        <v>1</v>
      </c>
      <c r="B4824" t="s">
        <v>91</v>
      </c>
      <c r="C4824" t="s">
        <v>38</v>
      </c>
      <c r="D4824" t="s">
        <v>57</v>
      </c>
      <c r="E4824" t="s">
        <v>18</v>
      </c>
      <c r="F4824" t="s">
        <v>26</v>
      </c>
      <c r="H4824" t="s">
        <v>19</v>
      </c>
      <c r="J4824">
        <v>8</v>
      </c>
      <c r="K4824">
        <v>14</v>
      </c>
      <c r="M4824" t="s">
        <v>21</v>
      </c>
    </row>
    <row r="4825" spans="1:17" x14ac:dyDescent="0.25">
      <c r="A4825">
        <v>1</v>
      </c>
      <c r="B4825" t="s">
        <v>91</v>
      </c>
      <c r="C4825" t="s">
        <v>38</v>
      </c>
      <c r="D4825" t="s">
        <v>57</v>
      </c>
      <c r="E4825" t="s">
        <v>28</v>
      </c>
      <c r="F4825" t="s">
        <v>26</v>
      </c>
      <c r="H4825" t="s">
        <v>27</v>
      </c>
      <c r="I4825">
        <v>1</v>
      </c>
      <c r="J4825">
        <v>0.5</v>
      </c>
      <c r="K4825">
        <v>2</v>
      </c>
      <c r="M4825" t="s">
        <v>21</v>
      </c>
    </row>
    <row r="4826" spans="1:17" x14ac:dyDescent="0.25">
      <c r="A4826">
        <v>1</v>
      </c>
      <c r="B4826" t="s">
        <v>91</v>
      </c>
      <c r="C4826" t="s">
        <v>38</v>
      </c>
      <c r="D4826" t="s">
        <v>57</v>
      </c>
      <c r="E4826" t="s">
        <v>18</v>
      </c>
      <c r="F4826" t="s">
        <v>31</v>
      </c>
      <c r="G4826">
        <v>24</v>
      </c>
      <c r="M4826" t="s">
        <v>21</v>
      </c>
    </row>
    <row r="4827" spans="1:17" x14ac:dyDescent="0.25">
      <c r="A4827">
        <v>1</v>
      </c>
      <c r="B4827" t="s">
        <v>91</v>
      </c>
      <c r="C4827" t="s">
        <v>37</v>
      </c>
      <c r="D4827" t="s">
        <v>57</v>
      </c>
      <c r="E4827" t="s">
        <v>18</v>
      </c>
      <c r="F4827" t="s">
        <v>26</v>
      </c>
      <c r="H4827" t="s">
        <v>27</v>
      </c>
      <c r="I4827">
        <v>7.5</v>
      </c>
      <c r="J4827">
        <v>6</v>
      </c>
      <c r="K4827">
        <v>8</v>
      </c>
      <c r="M4827" t="s">
        <v>21</v>
      </c>
    </row>
    <row r="4828" spans="1:17" x14ac:dyDescent="0.25">
      <c r="A4828">
        <v>1</v>
      </c>
      <c r="B4828" t="s">
        <v>91</v>
      </c>
      <c r="C4828" t="s">
        <v>37</v>
      </c>
      <c r="D4828" t="s">
        <v>57</v>
      </c>
      <c r="E4828" t="s">
        <v>18</v>
      </c>
      <c r="F4828" t="s">
        <v>26</v>
      </c>
      <c r="H4828" t="s">
        <v>19</v>
      </c>
      <c r="J4828">
        <v>6</v>
      </c>
      <c r="K4828">
        <v>8</v>
      </c>
      <c r="M4828" t="s">
        <v>24</v>
      </c>
    </row>
    <row r="4829" spans="1:17" x14ac:dyDescent="0.25">
      <c r="A4829">
        <v>1</v>
      </c>
      <c r="B4829" t="s">
        <v>91</v>
      </c>
      <c r="C4829" t="s">
        <v>37</v>
      </c>
      <c r="D4829" t="s">
        <v>57</v>
      </c>
      <c r="E4829" t="s">
        <v>30</v>
      </c>
      <c r="F4829" t="s">
        <v>26</v>
      </c>
      <c r="H4829" t="s">
        <v>19</v>
      </c>
      <c r="J4829">
        <v>4</v>
      </c>
      <c r="K4829">
        <v>5.5</v>
      </c>
      <c r="M4829" t="s">
        <v>24</v>
      </c>
    </row>
    <row r="4830" spans="1:17" x14ac:dyDescent="0.25">
      <c r="A4830">
        <v>1</v>
      </c>
      <c r="B4830" t="s">
        <v>91</v>
      </c>
      <c r="C4830" t="s">
        <v>37</v>
      </c>
      <c r="D4830" t="s">
        <v>57</v>
      </c>
      <c r="E4830" t="s">
        <v>20</v>
      </c>
      <c r="F4830" t="s">
        <v>74</v>
      </c>
      <c r="J4830">
        <v>0.25</v>
      </c>
      <c r="K4830">
        <v>0.33</v>
      </c>
      <c r="M4830" t="s">
        <v>75</v>
      </c>
      <c r="N4830" t="s">
        <v>24</v>
      </c>
      <c r="O4830" t="s">
        <v>21</v>
      </c>
      <c r="P4830">
        <v>1000</v>
      </c>
    </row>
    <row r="4831" spans="1:17" x14ac:dyDescent="0.25">
      <c r="A4831">
        <v>1</v>
      </c>
      <c r="B4831" t="s">
        <v>91</v>
      </c>
      <c r="C4831" t="s">
        <v>37</v>
      </c>
      <c r="D4831" t="s">
        <v>57</v>
      </c>
      <c r="E4831" t="s">
        <v>28</v>
      </c>
      <c r="F4831" t="s">
        <v>26</v>
      </c>
      <c r="H4831" t="s">
        <v>27</v>
      </c>
      <c r="I4831">
        <v>0.75</v>
      </c>
      <c r="J4831">
        <v>0.5</v>
      </c>
      <c r="K4831">
        <v>1</v>
      </c>
      <c r="M4831" t="s">
        <v>21</v>
      </c>
    </row>
    <row r="4832" spans="1:17" x14ac:dyDescent="0.25">
      <c r="A4832">
        <v>1</v>
      </c>
      <c r="B4832" t="s">
        <v>91</v>
      </c>
      <c r="C4832" t="s">
        <v>37</v>
      </c>
      <c r="D4832" t="s">
        <v>57</v>
      </c>
      <c r="E4832" t="s">
        <v>20</v>
      </c>
      <c r="F4832" t="s">
        <v>74</v>
      </c>
      <c r="J4832">
        <v>0.25</v>
      </c>
      <c r="K4832">
        <v>0.33</v>
      </c>
      <c r="M4832" t="s">
        <v>75</v>
      </c>
      <c r="N4832" t="s">
        <v>24</v>
      </c>
      <c r="O4832" t="s">
        <v>21</v>
      </c>
    </row>
    <row r="4833" spans="1:17" x14ac:dyDescent="0.25">
      <c r="A4833">
        <v>1</v>
      </c>
      <c r="B4833" t="s">
        <v>91</v>
      </c>
      <c r="C4833" t="s">
        <v>37</v>
      </c>
      <c r="D4833" t="s">
        <v>57</v>
      </c>
      <c r="E4833" t="s">
        <v>18</v>
      </c>
      <c r="F4833" t="s">
        <v>31</v>
      </c>
      <c r="G4833">
        <v>24</v>
      </c>
      <c r="M4833" t="s">
        <v>21</v>
      </c>
    </row>
    <row r="4834" spans="1:17" x14ac:dyDescent="0.25">
      <c r="A4834">
        <v>1</v>
      </c>
      <c r="B4834" t="s">
        <v>43</v>
      </c>
      <c r="C4834" t="s">
        <v>17</v>
      </c>
      <c r="D4834" t="s">
        <v>57</v>
      </c>
      <c r="E4834" t="s">
        <v>18</v>
      </c>
      <c r="F4834" t="s">
        <v>26</v>
      </c>
      <c r="H4834" t="s">
        <v>27</v>
      </c>
      <c r="I4834">
        <v>7.5</v>
      </c>
      <c r="J4834">
        <v>6</v>
      </c>
      <c r="K4834">
        <v>8</v>
      </c>
      <c r="M4834" t="s">
        <v>21</v>
      </c>
    </row>
    <row r="4835" spans="1:17" x14ac:dyDescent="0.25">
      <c r="A4835">
        <v>1</v>
      </c>
      <c r="B4835" t="s">
        <v>43</v>
      </c>
      <c r="C4835" t="s">
        <v>17</v>
      </c>
      <c r="D4835" t="s">
        <v>57</v>
      </c>
      <c r="E4835" t="s">
        <v>18</v>
      </c>
      <c r="F4835" t="s">
        <v>26</v>
      </c>
      <c r="H4835" t="s">
        <v>19</v>
      </c>
      <c r="J4835">
        <v>6</v>
      </c>
      <c r="K4835">
        <v>8</v>
      </c>
      <c r="M4835" t="s">
        <v>24</v>
      </c>
    </row>
    <row r="4836" spans="1:17" x14ac:dyDescent="0.25">
      <c r="A4836">
        <v>1</v>
      </c>
      <c r="B4836" t="s">
        <v>43</v>
      </c>
      <c r="C4836" t="s">
        <v>17</v>
      </c>
      <c r="D4836" t="s">
        <v>57</v>
      </c>
      <c r="E4836" t="s">
        <v>30</v>
      </c>
      <c r="F4836" t="s">
        <v>26</v>
      </c>
      <c r="H4836" t="s">
        <v>19</v>
      </c>
      <c r="J4836">
        <v>1</v>
      </c>
      <c r="K4836">
        <v>2</v>
      </c>
      <c r="M4836" t="s">
        <v>24</v>
      </c>
    </row>
    <row r="4837" spans="1:17" x14ac:dyDescent="0.25">
      <c r="A4837">
        <v>1</v>
      </c>
      <c r="B4837" t="s">
        <v>43</v>
      </c>
      <c r="C4837" t="s">
        <v>17</v>
      </c>
      <c r="D4837" t="s">
        <v>57</v>
      </c>
      <c r="E4837" t="s">
        <v>20</v>
      </c>
      <c r="F4837" t="s">
        <v>74</v>
      </c>
      <c r="J4837">
        <v>0.25</v>
      </c>
      <c r="K4837">
        <v>0.33</v>
      </c>
      <c r="M4837" t="s">
        <v>75</v>
      </c>
      <c r="N4837" t="s">
        <v>24</v>
      </c>
      <c r="O4837" t="s">
        <v>21</v>
      </c>
      <c r="P4837">
        <v>1000</v>
      </c>
    </row>
    <row r="4838" spans="1:17" x14ac:dyDescent="0.25">
      <c r="A4838">
        <v>1</v>
      </c>
      <c r="B4838" t="s">
        <v>43</v>
      </c>
      <c r="C4838" t="s">
        <v>17</v>
      </c>
      <c r="D4838" t="s">
        <v>57</v>
      </c>
      <c r="E4838" t="s">
        <v>28</v>
      </c>
      <c r="F4838" t="s">
        <v>26</v>
      </c>
      <c r="H4838" t="s">
        <v>27</v>
      </c>
      <c r="I4838">
        <v>0.75</v>
      </c>
      <c r="J4838">
        <v>0.5</v>
      </c>
      <c r="K4838">
        <v>1</v>
      </c>
      <c r="M4838" t="s">
        <v>21</v>
      </c>
    </row>
    <row r="4839" spans="1:17" x14ac:dyDescent="0.25">
      <c r="A4839">
        <v>1</v>
      </c>
      <c r="B4839" t="s">
        <v>43</v>
      </c>
      <c r="C4839" t="s">
        <v>17</v>
      </c>
      <c r="D4839" t="s">
        <v>57</v>
      </c>
      <c r="E4839" t="s">
        <v>20</v>
      </c>
      <c r="F4839" t="s">
        <v>74</v>
      </c>
      <c r="J4839">
        <v>0.25</v>
      </c>
      <c r="K4839">
        <v>0.33</v>
      </c>
      <c r="M4839" t="s">
        <v>75</v>
      </c>
      <c r="N4839" t="s">
        <v>24</v>
      </c>
      <c r="O4839" t="s">
        <v>21</v>
      </c>
    </row>
    <row r="4840" spans="1:17" x14ac:dyDescent="0.25">
      <c r="A4840">
        <v>1</v>
      </c>
      <c r="B4840" t="s">
        <v>43</v>
      </c>
      <c r="C4840" t="s">
        <v>17</v>
      </c>
      <c r="D4840" t="s">
        <v>57</v>
      </c>
      <c r="E4840" t="s">
        <v>18</v>
      </c>
      <c r="F4840" t="s">
        <v>31</v>
      </c>
      <c r="G4840">
        <v>24</v>
      </c>
      <c r="M4840" t="s">
        <v>21</v>
      </c>
    </row>
    <row r="4841" spans="1:17" x14ac:dyDescent="0.25">
      <c r="A4841">
        <v>1</v>
      </c>
      <c r="B4841" t="s">
        <v>43</v>
      </c>
      <c r="C4841" t="s">
        <v>36</v>
      </c>
      <c r="D4841" t="s">
        <v>57</v>
      </c>
      <c r="E4841" t="s">
        <v>18</v>
      </c>
      <c r="F4841" t="s">
        <v>26</v>
      </c>
      <c r="H4841" t="s">
        <v>19</v>
      </c>
      <c r="J4841">
        <v>8</v>
      </c>
      <c r="K4841">
        <v>10</v>
      </c>
      <c r="M4841" t="s">
        <v>21</v>
      </c>
    </row>
    <row r="4842" spans="1:17" x14ac:dyDescent="0.25">
      <c r="A4842">
        <v>1</v>
      </c>
      <c r="B4842" t="s">
        <v>43</v>
      </c>
      <c r="C4842" t="s">
        <v>36</v>
      </c>
      <c r="D4842" t="s">
        <v>57</v>
      </c>
      <c r="E4842" t="s">
        <v>20</v>
      </c>
      <c r="F4842" t="s">
        <v>74</v>
      </c>
      <c r="J4842">
        <v>0.25</v>
      </c>
      <c r="K4842">
        <v>0.33</v>
      </c>
      <c r="M4842" t="s">
        <v>75</v>
      </c>
      <c r="N4842" t="s">
        <v>21</v>
      </c>
      <c r="O4842" t="s">
        <v>29</v>
      </c>
      <c r="P4842">
        <v>2500</v>
      </c>
      <c r="Q4842" t="str">
        <f>VLOOKUP(A4842&amp;C4842&amp;D4842,Sheet2!$A$1:$AX$1496,23,FALSE)</f>
        <v>LocationType.BarRestaurant:0;LocationType.Park:0.1;LocationType.Recreation:0;LocationType.Accommodation:0.9;</v>
      </c>
    </row>
    <row r="4843" spans="1:17" x14ac:dyDescent="0.25">
      <c r="A4843">
        <v>1</v>
      </c>
      <c r="B4843" t="s">
        <v>43</v>
      </c>
      <c r="C4843" t="s">
        <v>36</v>
      </c>
      <c r="D4843" t="s">
        <v>57</v>
      </c>
      <c r="E4843" t="s">
        <v>30</v>
      </c>
      <c r="F4843" t="s">
        <v>26</v>
      </c>
      <c r="H4843" t="s">
        <v>19</v>
      </c>
      <c r="J4843">
        <v>2</v>
      </c>
      <c r="K4843">
        <v>4</v>
      </c>
      <c r="M4843" t="s">
        <v>24</v>
      </c>
    </row>
    <row r="4844" spans="1:17" x14ac:dyDescent="0.25">
      <c r="A4844">
        <v>1</v>
      </c>
      <c r="B4844" t="s">
        <v>43</v>
      </c>
      <c r="C4844" t="s">
        <v>36</v>
      </c>
      <c r="D4844" t="s">
        <v>57</v>
      </c>
      <c r="E4844" t="s">
        <v>20</v>
      </c>
      <c r="F4844" t="s">
        <v>74</v>
      </c>
      <c r="J4844">
        <v>0.25</v>
      </c>
      <c r="K4844">
        <v>0.33</v>
      </c>
      <c r="M4844" t="s">
        <v>75</v>
      </c>
      <c r="N4844" t="s">
        <v>24</v>
      </c>
      <c r="O4844" t="s">
        <v>21</v>
      </c>
    </row>
    <row r="4845" spans="1:17" x14ac:dyDescent="0.25">
      <c r="A4845">
        <v>1</v>
      </c>
      <c r="B4845" t="s">
        <v>43</v>
      </c>
      <c r="C4845" t="s">
        <v>36</v>
      </c>
      <c r="D4845" t="s">
        <v>57</v>
      </c>
      <c r="E4845" t="s">
        <v>28</v>
      </c>
      <c r="F4845" t="s">
        <v>26</v>
      </c>
      <c r="H4845" t="s">
        <v>27</v>
      </c>
      <c r="I4845">
        <v>1</v>
      </c>
      <c r="J4845">
        <v>0.5</v>
      </c>
      <c r="K4845">
        <v>2</v>
      </c>
      <c r="M4845" t="s">
        <v>21</v>
      </c>
    </row>
    <row r="4846" spans="1:17" x14ac:dyDescent="0.25">
      <c r="A4846">
        <v>1</v>
      </c>
      <c r="B4846" t="s">
        <v>43</v>
      </c>
      <c r="C4846" t="s">
        <v>36</v>
      </c>
      <c r="D4846" t="s">
        <v>57</v>
      </c>
      <c r="E4846" t="s">
        <v>18</v>
      </c>
      <c r="F4846" t="s">
        <v>31</v>
      </c>
      <c r="G4846">
        <v>24</v>
      </c>
      <c r="M4846" t="s">
        <v>21</v>
      </c>
    </row>
    <row r="4847" spans="1:17" x14ac:dyDescent="0.25">
      <c r="A4847">
        <v>1</v>
      </c>
      <c r="B4847" t="s">
        <v>43</v>
      </c>
      <c r="C4847" t="s">
        <v>38</v>
      </c>
      <c r="D4847" t="s">
        <v>57</v>
      </c>
      <c r="E4847" t="s">
        <v>18</v>
      </c>
      <c r="F4847" t="s">
        <v>26</v>
      </c>
      <c r="H4847" t="s">
        <v>19</v>
      </c>
      <c r="J4847">
        <v>8</v>
      </c>
      <c r="K4847">
        <v>14</v>
      </c>
      <c r="M4847" t="s">
        <v>21</v>
      </c>
    </row>
    <row r="4848" spans="1:17" x14ac:dyDescent="0.25">
      <c r="A4848">
        <v>1</v>
      </c>
      <c r="B4848" t="s">
        <v>43</v>
      </c>
      <c r="C4848" t="s">
        <v>38</v>
      </c>
      <c r="D4848" t="s">
        <v>57</v>
      </c>
      <c r="E4848" t="s">
        <v>28</v>
      </c>
      <c r="F4848" t="s">
        <v>26</v>
      </c>
      <c r="H4848" t="s">
        <v>27</v>
      </c>
      <c r="I4848">
        <v>1</v>
      </c>
      <c r="J4848">
        <v>0.5</v>
      </c>
      <c r="K4848">
        <v>2</v>
      </c>
      <c r="M4848" t="s">
        <v>21</v>
      </c>
    </row>
    <row r="4849" spans="1:16" x14ac:dyDescent="0.25">
      <c r="A4849">
        <v>1</v>
      </c>
      <c r="B4849" t="s">
        <v>43</v>
      </c>
      <c r="C4849" t="s">
        <v>38</v>
      </c>
      <c r="D4849" t="s">
        <v>57</v>
      </c>
      <c r="E4849" t="s">
        <v>18</v>
      </c>
      <c r="F4849" t="s">
        <v>31</v>
      </c>
      <c r="G4849">
        <v>24</v>
      </c>
      <c r="M4849" t="s">
        <v>21</v>
      </c>
    </row>
    <row r="4850" spans="1:16" x14ac:dyDescent="0.25">
      <c r="A4850">
        <v>1</v>
      </c>
      <c r="B4850" t="s">
        <v>43</v>
      </c>
      <c r="C4850" t="s">
        <v>37</v>
      </c>
      <c r="D4850" t="s">
        <v>57</v>
      </c>
      <c r="E4850" t="s">
        <v>18</v>
      </c>
      <c r="F4850" t="s">
        <v>26</v>
      </c>
      <c r="H4850" t="s">
        <v>27</v>
      </c>
      <c r="I4850">
        <v>7.5</v>
      </c>
      <c r="J4850">
        <v>6</v>
      </c>
      <c r="K4850">
        <v>8</v>
      </c>
      <c r="M4850" t="s">
        <v>21</v>
      </c>
    </row>
    <row r="4851" spans="1:16" x14ac:dyDescent="0.25">
      <c r="A4851">
        <v>1</v>
      </c>
      <c r="B4851" t="s">
        <v>43</v>
      </c>
      <c r="C4851" t="s">
        <v>37</v>
      </c>
      <c r="D4851" t="s">
        <v>57</v>
      </c>
      <c r="E4851" t="s">
        <v>18</v>
      </c>
      <c r="F4851" t="s">
        <v>26</v>
      </c>
      <c r="H4851" t="s">
        <v>19</v>
      </c>
      <c r="J4851">
        <v>6</v>
      </c>
      <c r="K4851">
        <v>8</v>
      </c>
      <c r="M4851" t="s">
        <v>24</v>
      </c>
    </row>
    <row r="4852" spans="1:16" x14ac:dyDescent="0.25">
      <c r="A4852">
        <v>1</v>
      </c>
      <c r="B4852" t="s">
        <v>43</v>
      </c>
      <c r="C4852" t="s">
        <v>37</v>
      </c>
      <c r="D4852" t="s">
        <v>57</v>
      </c>
      <c r="E4852" t="s">
        <v>30</v>
      </c>
      <c r="F4852" t="s">
        <v>26</v>
      </c>
      <c r="H4852" t="s">
        <v>19</v>
      </c>
      <c r="J4852">
        <v>4</v>
      </c>
      <c r="K4852">
        <v>5.5</v>
      </c>
      <c r="M4852" t="s">
        <v>24</v>
      </c>
    </row>
    <row r="4853" spans="1:16" x14ac:dyDescent="0.25">
      <c r="A4853">
        <v>1</v>
      </c>
      <c r="B4853" t="s">
        <v>43</v>
      </c>
      <c r="C4853" t="s">
        <v>37</v>
      </c>
      <c r="D4853" t="s">
        <v>57</v>
      </c>
      <c r="E4853" t="s">
        <v>20</v>
      </c>
      <c r="F4853" t="s">
        <v>74</v>
      </c>
      <c r="J4853">
        <v>0.25</v>
      </c>
      <c r="K4853">
        <v>0.33</v>
      </c>
      <c r="M4853" t="s">
        <v>75</v>
      </c>
      <c r="N4853" t="s">
        <v>24</v>
      </c>
      <c r="O4853" t="s">
        <v>21</v>
      </c>
      <c r="P4853">
        <v>1000</v>
      </c>
    </row>
    <row r="4854" spans="1:16" x14ac:dyDescent="0.25">
      <c r="A4854">
        <v>1</v>
      </c>
      <c r="B4854" t="s">
        <v>43</v>
      </c>
      <c r="C4854" t="s">
        <v>37</v>
      </c>
      <c r="D4854" t="s">
        <v>57</v>
      </c>
      <c r="E4854" t="s">
        <v>28</v>
      </c>
      <c r="F4854" t="s">
        <v>26</v>
      </c>
      <c r="H4854" t="s">
        <v>27</v>
      </c>
      <c r="I4854">
        <v>0.75</v>
      </c>
      <c r="J4854">
        <v>0.5</v>
      </c>
      <c r="K4854">
        <v>1</v>
      </c>
      <c r="M4854" t="s">
        <v>21</v>
      </c>
    </row>
    <row r="4855" spans="1:16" x14ac:dyDescent="0.25">
      <c r="A4855">
        <v>1</v>
      </c>
      <c r="B4855" t="s">
        <v>43</v>
      </c>
      <c r="C4855" t="s">
        <v>37</v>
      </c>
      <c r="D4855" t="s">
        <v>57</v>
      </c>
      <c r="E4855" t="s">
        <v>20</v>
      </c>
      <c r="F4855" t="s">
        <v>74</v>
      </c>
      <c r="J4855">
        <v>0.25</v>
      </c>
      <c r="K4855">
        <v>0.33</v>
      </c>
      <c r="M4855" t="s">
        <v>75</v>
      </c>
      <c r="N4855" t="s">
        <v>24</v>
      </c>
      <c r="O4855" t="s">
        <v>21</v>
      </c>
    </row>
    <row r="4856" spans="1:16" x14ac:dyDescent="0.25">
      <c r="A4856">
        <v>1</v>
      </c>
      <c r="B4856" t="s">
        <v>43</v>
      </c>
      <c r="C4856" t="s">
        <v>37</v>
      </c>
      <c r="D4856" t="s">
        <v>57</v>
      </c>
      <c r="E4856" t="s">
        <v>18</v>
      </c>
      <c r="F4856" t="s">
        <v>31</v>
      </c>
      <c r="G4856">
        <v>24</v>
      </c>
      <c r="M4856" t="s">
        <v>21</v>
      </c>
    </row>
    <row r="4857" spans="1:16" x14ac:dyDescent="0.25">
      <c r="A4857">
        <v>1</v>
      </c>
      <c r="B4857" t="s">
        <v>44</v>
      </c>
      <c r="C4857" t="s">
        <v>17</v>
      </c>
      <c r="D4857" t="s">
        <v>57</v>
      </c>
      <c r="E4857" t="s">
        <v>18</v>
      </c>
      <c r="F4857" t="s">
        <v>26</v>
      </c>
      <c r="H4857" t="s">
        <v>27</v>
      </c>
      <c r="I4857">
        <v>7.5</v>
      </c>
      <c r="J4857">
        <v>6</v>
      </c>
      <c r="K4857">
        <v>8</v>
      </c>
      <c r="M4857" t="s">
        <v>21</v>
      </c>
    </row>
    <row r="4858" spans="1:16" x14ac:dyDescent="0.25">
      <c r="A4858">
        <v>1</v>
      </c>
      <c r="B4858" t="s">
        <v>44</v>
      </c>
      <c r="C4858" t="s">
        <v>17</v>
      </c>
      <c r="D4858" t="s">
        <v>57</v>
      </c>
      <c r="E4858" t="s">
        <v>18</v>
      </c>
      <c r="F4858" t="s">
        <v>26</v>
      </c>
      <c r="H4858" t="s">
        <v>19</v>
      </c>
      <c r="J4858">
        <v>6</v>
      </c>
      <c r="K4858">
        <v>8</v>
      </c>
      <c r="M4858" t="s">
        <v>24</v>
      </c>
    </row>
    <row r="4859" spans="1:16" x14ac:dyDescent="0.25">
      <c r="A4859">
        <v>1</v>
      </c>
      <c r="B4859" t="s">
        <v>44</v>
      </c>
      <c r="C4859" t="s">
        <v>17</v>
      </c>
      <c r="D4859" t="s">
        <v>57</v>
      </c>
      <c r="E4859" t="s">
        <v>18</v>
      </c>
      <c r="F4859" t="s">
        <v>26</v>
      </c>
      <c r="H4859" t="s">
        <v>19</v>
      </c>
      <c r="J4859">
        <v>1</v>
      </c>
      <c r="K4859">
        <v>2</v>
      </c>
      <c r="M4859" t="s">
        <v>24</v>
      </c>
    </row>
    <row r="4860" spans="1:16" x14ac:dyDescent="0.25">
      <c r="A4860">
        <v>1</v>
      </c>
      <c r="B4860" t="s">
        <v>44</v>
      </c>
      <c r="C4860" t="s">
        <v>17</v>
      </c>
      <c r="D4860" t="s">
        <v>57</v>
      </c>
      <c r="E4860" t="s">
        <v>20</v>
      </c>
      <c r="F4860" t="s">
        <v>74</v>
      </c>
      <c r="J4860">
        <v>0.25</v>
      </c>
      <c r="K4860">
        <v>0.33</v>
      </c>
      <c r="M4860" t="s">
        <v>75</v>
      </c>
      <c r="N4860" t="s">
        <v>24</v>
      </c>
      <c r="O4860" t="s">
        <v>21</v>
      </c>
      <c r="P4860">
        <v>1000</v>
      </c>
    </row>
    <row r="4861" spans="1:16" x14ac:dyDescent="0.25">
      <c r="A4861">
        <v>1</v>
      </c>
      <c r="B4861" t="s">
        <v>44</v>
      </c>
      <c r="C4861" t="s">
        <v>17</v>
      </c>
      <c r="D4861" t="s">
        <v>57</v>
      </c>
      <c r="E4861" t="s">
        <v>28</v>
      </c>
      <c r="F4861" t="s">
        <v>26</v>
      </c>
      <c r="H4861" t="s">
        <v>27</v>
      </c>
      <c r="I4861">
        <v>0.75</v>
      </c>
      <c r="J4861">
        <v>0.5</v>
      </c>
      <c r="K4861">
        <v>1</v>
      </c>
      <c r="M4861" t="s">
        <v>21</v>
      </c>
    </row>
    <row r="4862" spans="1:16" x14ac:dyDescent="0.25">
      <c r="A4862">
        <v>1</v>
      </c>
      <c r="B4862" t="s">
        <v>44</v>
      </c>
      <c r="C4862" t="s">
        <v>17</v>
      </c>
      <c r="D4862" t="s">
        <v>57</v>
      </c>
      <c r="E4862" t="s">
        <v>20</v>
      </c>
      <c r="F4862" t="s">
        <v>74</v>
      </c>
      <c r="J4862">
        <v>0.25</v>
      </c>
      <c r="K4862">
        <v>0.33</v>
      </c>
      <c r="M4862" t="s">
        <v>75</v>
      </c>
      <c r="N4862" t="s">
        <v>24</v>
      </c>
      <c r="O4862" t="s">
        <v>21</v>
      </c>
    </row>
    <row r="4863" spans="1:16" x14ac:dyDescent="0.25">
      <c r="A4863">
        <v>1</v>
      </c>
      <c r="B4863" t="s">
        <v>44</v>
      </c>
      <c r="C4863" t="s">
        <v>17</v>
      </c>
      <c r="D4863" t="s">
        <v>57</v>
      </c>
      <c r="E4863" t="s">
        <v>18</v>
      </c>
      <c r="F4863" t="s">
        <v>31</v>
      </c>
      <c r="G4863">
        <v>24</v>
      </c>
      <c r="M4863" t="s">
        <v>21</v>
      </c>
    </row>
    <row r="4864" spans="1:16" x14ac:dyDescent="0.25">
      <c r="A4864">
        <v>1</v>
      </c>
      <c r="B4864" t="s">
        <v>44</v>
      </c>
      <c r="C4864" t="s">
        <v>36</v>
      </c>
      <c r="D4864" t="s">
        <v>57</v>
      </c>
      <c r="E4864" t="s">
        <v>18</v>
      </c>
      <c r="F4864" t="s">
        <v>26</v>
      </c>
      <c r="H4864" t="s">
        <v>19</v>
      </c>
      <c r="J4864">
        <v>8</v>
      </c>
      <c r="K4864">
        <v>10</v>
      </c>
      <c r="M4864" t="s">
        <v>21</v>
      </c>
    </row>
    <row r="4865" spans="1:16" x14ac:dyDescent="0.25">
      <c r="A4865">
        <v>1</v>
      </c>
      <c r="B4865" t="s">
        <v>44</v>
      </c>
      <c r="C4865" t="s">
        <v>36</v>
      </c>
      <c r="D4865" t="s">
        <v>57</v>
      </c>
      <c r="E4865" t="s">
        <v>18</v>
      </c>
      <c r="F4865" t="s">
        <v>26</v>
      </c>
      <c r="H4865" t="s">
        <v>19</v>
      </c>
      <c r="J4865">
        <v>2</v>
      </c>
      <c r="K4865">
        <v>4</v>
      </c>
      <c r="M4865" t="s">
        <v>24</v>
      </c>
    </row>
    <row r="4866" spans="1:16" x14ac:dyDescent="0.25">
      <c r="A4866">
        <v>1</v>
      </c>
      <c r="B4866" t="s">
        <v>44</v>
      </c>
      <c r="C4866" t="s">
        <v>36</v>
      </c>
      <c r="D4866" t="s">
        <v>57</v>
      </c>
      <c r="E4866" t="s">
        <v>20</v>
      </c>
      <c r="F4866" t="s">
        <v>74</v>
      </c>
      <c r="J4866">
        <v>0.25</v>
      </c>
      <c r="K4866">
        <v>0.33</v>
      </c>
      <c r="M4866" t="s">
        <v>75</v>
      </c>
      <c r="N4866" t="s">
        <v>24</v>
      </c>
      <c r="O4866" t="s">
        <v>21</v>
      </c>
    </row>
    <row r="4867" spans="1:16" x14ac:dyDescent="0.25">
      <c r="A4867">
        <v>1</v>
      </c>
      <c r="B4867" t="s">
        <v>44</v>
      </c>
      <c r="C4867" t="s">
        <v>36</v>
      </c>
      <c r="D4867" t="s">
        <v>57</v>
      </c>
      <c r="E4867" t="s">
        <v>28</v>
      </c>
      <c r="F4867" t="s">
        <v>26</v>
      </c>
      <c r="H4867" t="s">
        <v>27</v>
      </c>
      <c r="I4867">
        <v>1</v>
      </c>
      <c r="J4867">
        <v>0.5</v>
      </c>
      <c r="K4867">
        <v>2</v>
      </c>
      <c r="M4867" t="s">
        <v>21</v>
      </c>
    </row>
    <row r="4868" spans="1:16" x14ac:dyDescent="0.25">
      <c r="A4868">
        <v>1</v>
      </c>
      <c r="B4868" t="s">
        <v>44</v>
      </c>
      <c r="C4868" t="s">
        <v>36</v>
      </c>
      <c r="D4868" t="s">
        <v>57</v>
      </c>
      <c r="E4868" t="s">
        <v>18</v>
      </c>
      <c r="F4868" t="s">
        <v>31</v>
      </c>
      <c r="G4868">
        <v>24</v>
      </c>
      <c r="M4868" t="s">
        <v>21</v>
      </c>
    </row>
    <row r="4869" spans="1:16" x14ac:dyDescent="0.25">
      <c r="A4869">
        <v>1</v>
      </c>
      <c r="B4869" t="s">
        <v>44</v>
      </c>
      <c r="C4869" t="s">
        <v>38</v>
      </c>
      <c r="D4869" t="s">
        <v>57</v>
      </c>
      <c r="E4869" t="s">
        <v>18</v>
      </c>
      <c r="F4869" t="s">
        <v>26</v>
      </c>
      <c r="H4869" t="s">
        <v>19</v>
      </c>
      <c r="J4869">
        <v>8</v>
      </c>
      <c r="K4869">
        <v>14</v>
      </c>
      <c r="M4869" t="s">
        <v>21</v>
      </c>
    </row>
    <row r="4870" spans="1:16" x14ac:dyDescent="0.25">
      <c r="A4870">
        <v>1</v>
      </c>
      <c r="B4870" t="s">
        <v>44</v>
      </c>
      <c r="C4870" t="s">
        <v>38</v>
      </c>
      <c r="D4870" t="s">
        <v>57</v>
      </c>
      <c r="E4870" t="s">
        <v>28</v>
      </c>
      <c r="F4870" t="s">
        <v>26</v>
      </c>
      <c r="H4870" t="s">
        <v>27</v>
      </c>
      <c r="I4870">
        <v>1</v>
      </c>
      <c r="J4870">
        <v>0.5</v>
      </c>
      <c r="K4870">
        <v>2</v>
      </c>
      <c r="M4870" t="s">
        <v>21</v>
      </c>
    </row>
    <row r="4871" spans="1:16" x14ac:dyDescent="0.25">
      <c r="A4871">
        <v>1</v>
      </c>
      <c r="B4871" t="s">
        <v>44</v>
      </c>
      <c r="C4871" t="s">
        <v>38</v>
      </c>
      <c r="D4871" t="s">
        <v>57</v>
      </c>
      <c r="E4871" t="s">
        <v>18</v>
      </c>
      <c r="F4871" t="s">
        <v>31</v>
      </c>
      <c r="G4871">
        <v>24</v>
      </c>
      <c r="M4871" t="s">
        <v>21</v>
      </c>
    </row>
    <row r="4872" spans="1:16" x14ac:dyDescent="0.25">
      <c r="A4872">
        <v>1</v>
      </c>
      <c r="B4872" t="s">
        <v>44</v>
      </c>
      <c r="C4872" t="s">
        <v>37</v>
      </c>
      <c r="D4872" t="s">
        <v>57</v>
      </c>
      <c r="E4872" t="s">
        <v>18</v>
      </c>
      <c r="F4872" t="s">
        <v>26</v>
      </c>
      <c r="H4872" t="s">
        <v>27</v>
      </c>
      <c r="I4872">
        <v>7.5</v>
      </c>
      <c r="J4872">
        <v>6</v>
      </c>
      <c r="K4872">
        <v>8</v>
      </c>
      <c r="M4872" t="s">
        <v>21</v>
      </c>
    </row>
    <row r="4873" spans="1:16" x14ac:dyDescent="0.25">
      <c r="A4873">
        <v>1</v>
      </c>
      <c r="B4873" t="s">
        <v>44</v>
      </c>
      <c r="C4873" t="s">
        <v>37</v>
      </c>
      <c r="D4873" t="s">
        <v>57</v>
      </c>
      <c r="E4873" t="s">
        <v>18</v>
      </c>
      <c r="F4873" t="s">
        <v>26</v>
      </c>
      <c r="H4873" t="s">
        <v>19</v>
      </c>
      <c r="J4873">
        <v>6</v>
      </c>
      <c r="K4873">
        <v>8</v>
      </c>
      <c r="M4873" t="s">
        <v>24</v>
      </c>
    </row>
    <row r="4874" spans="1:16" x14ac:dyDescent="0.25">
      <c r="A4874">
        <v>1</v>
      </c>
      <c r="B4874" t="s">
        <v>44</v>
      </c>
      <c r="C4874" t="s">
        <v>37</v>
      </c>
      <c r="D4874" t="s">
        <v>57</v>
      </c>
      <c r="E4874" t="s">
        <v>18</v>
      </c>
      <c r="F4874" t="s">
        <v>26</v>
      </c>
      <c r="H4874" t="s">
        <v>19</v>
      </c>
      <c r="J4874">
        <v>4</v>
      </c>
      <c r="K4874">
        <v>5.5</v>
      </c>
      <c r="M4874" t="s">
        <v>24</v>
      </c>
    </row>
    <row r="4875" spans="1:16" x14ac:dyDescent="0.25">
      <c r="A4875">
        <v>1</v>
      </c>
      <c r="B4875" t="s">
        <v>44</v>
      </c>
      <c r="C4875" t="s">
        <v>37</v>
      </c>
      <c r="D4875" t="s">
        <v>57</v>
      </c>
      <c r="E4875" t="s">
        <v>20</v>
      </c>
      <c r="F4875" t="s">
        <v>74</v>
      </c>
      <c r="J4875">
        <v>0.25</v>
      </c>
      <c r="K4875">
        <v>0.33</v>
      </c>
      <c r="M4875" t="s">
        <v>75</v>
      </c>
      <c r="N4875" t="s">
        <v>24</v>
      </c>
      <c r="O4875" t="s">
        <v>21</v>
      </c>
      <c r="P4875">
        <v>1000</v>
      </c>
    </row>
    <row r="4876" spans="1:16" x14ac:dyDescent="0.25">
      <c r="A4876">
        <v>1</v>
      </c>
      <c r="B4876" t="s">
        <v>44</v>
      </c>
      <c r="C4876" t="s">
        <v>37</v>
      </c>
      <c r="D4876" t="s">
        <v>57</v>
      </c>
      <c r="E4876" t="s">
        <v>28</v>
      </c>
      <c r="F4876" t="s">
        <v>26</v>
      </c>
      <c r="H4876" t="s">
        <v>27</v>
      </c>
      <c r="I4876">
        <v>0.75</v>
      </c>
      <c r="J4876">
        <v>0.5</v>
      </c>
      <c r="K4876">
        <v>1</v>
      </c>
      <c r="M4876" t="s">
        <v>21</v>
      </c>
    </row>
    <row r="4877" spans="1:16" x14ac:dyDescent="0.25">
      <c r="A4877">
        <v>1</v>
      </c>
      <c r="B4877" t="s">
        <v>44</v>
      </c>
      <c r="C4877" t="s">
        <v>37</v>
      </c>
      <c r="D4877" t="s">
        <v>57</v>
      </c>
      <c r="E4877" t="s">
        <v>20</v>
      </c>
      <c r="F4877" t="s">
        <v>74</v>
      </c>
      <c r="J4877">
        <v>0.25</v>
      </c>
      <c r="K4877">
        <v>0.33</v>
      </c>
      <c r="M4877" t="s">
        <v>75</v>
      </c>
      <c r="N4877" t="s">
        <v>24</v>
      </c>
      <c r="O4877" t="s">
        <v>21</v>
      </c>
    </row>
    <row r="4878" spans="1:16" x14ac:dyDescent="0.25">
      <c r="A4878">
        <v>1</v>
      </c>
      <c r="B4878" t="s">
        <v>44</v>
      </c>
      <c r="C4878" t="s">
        <v>37</v>
      </c>
      <c r="D4878" t="s">
        <v>57</v>
      </c>
      <c r="E4878" t="s">
        <v>18</v>
      </c>
      <c r="F4878" t="s">
        <v>31</v>
      </c>
      <c r="G4878">
        <v>24</v>
      </c>
      <c r="M4878" t="s">
        <v>21</v>
      </c>
    </row>
    <row r="4879" spans="1:16" x14ac:dyDescent="0.25">
      <c r="A4879">
        <v>1</v>
      </c>
      <c r="B4879" t="s">
        <v>92</v>
      </c>
      <c r="C4879" t="s">
        <v>17</v>
      </c>
      <c r="D4879" t="s">
        <v>57</v>
      </c>
      <c r="E4879" t="s">
        <v>18</v>
      </c>
      <c r="F4879" t="s">
        <v>26</v>
      </c>
      <c r="H4879" t="s">
        <v>27</v>
      </c>
      <c r="I4879">
        <v>7.5</v>
      </c>
      <c r="J4879">
        <v>6</v>
      </c>
      <c r="K4879">
        <v>8</v>
      </c>
      <c r="M4879" t="s">
        <v>21</v>
      </c>
    </row>
    <row r="4880" spans="1:16" x14ac:dyDescent="0.25">
      <c r="A4880">
        <v>1</v>
      </c>
      <c r="B4880" t="s">
        <v>92</v>
      </c>
      <c r="C4880" t="s">
        <v>17</v>
      </c>
      <c r="D4880" t="s">
        <v>57</v>
      </c>
      <c r="E4880" t="s">
        <v>18</v>
      </c>
      <c r="F4880" t="s">
        <v>26</v>
      </c>
      <c r="H4880" t="s">
        <v>19</v>
      </c>
      <c r="J4880">
        <v>6</v>
      </c>
      <c r="K4880">
        <v>8</v>
      </c>
      <c r="M4880" t="s">
        <v>24</v>
      </c>
    </row>
    <row r="4881" spans="1:17" x14ac:dyDescent="0.25">
      <c r="A4881">
        <v>1</v>
      </c>
      <c r="B4881" t="s">
        <v>92</v>
      </c>
      <c r="C4881" t="s">
        <v>17</v>
      </c>
      <c r="D4881" t="s">
        <v>57</v>
      </c>
      <c r="E4881" t="s">
        <v>30</v>
      </c>
      <c r="F4881" t="s">
        <v>26</v>
      </c>
      <c r="H4881" t="s">
        <v>19</v>
      </c>
      <c r="J4881">
        <v>1</v>
      </c>
      <c r="K4881">
        <v>2</v>
      </c>
      <c r="M4881" t="s">
        <v>24</v>
      </c>
    </row>
    <row r="4882" spans="1:17" x14ac:dyDescent="0.25">
      <c r="A4882">
        <v>1</v>
      </c>
      <c r="B4882" t="s">
        <v>92</v>
      </c>
      <c r="C4882" t="s">
        <v>17</v>
      </c>
      <c r="D4882" t="s">
        <v>57</v>
      </c>
      <c r="E4882" t="s">
        <v>20</v>
      </c>
      <c r="F4882" t="s">
        <v>74</v>
      </c>
      <c r="J4882">
        <v>0.25</v>
      </c>
      <c r="K4882">
        <v>0.33</v>
      </c>
      <c r="M4882" t="s">
        <v>75</v>
      </c>
      <c r="N4882" t="s">
        <v>24</v>
      </c>
      <c r="O4882" t="s">
        <v>21</v>
      </c>
      <c r="P4882">
        <v>1000</v>
      </c>
    </row>
    <row r="4883" spans="1:17" x14ac:dyDescent="0.25">
      <c r="A4883">
        <v>1</v>
      </c>
      <c r="B4883" t="s">
        <v>92</v>
      </c>
      <c r="C4883" t="s">
        <v>17</v>
      </c>
      <c r="D4883" t="s">
        <v>57</v>
      </c>
      <c r="E4883" t="s">
        <v>28</v>
      </c>
      <c r="F4883" t="s">
        <v>26</v>
      </c>
      <c r="H4883" t="s">
        <v>27</v>
      </c>
      <c r="I4883">
        <v>0.75</v>
      </c>
      <c r="J4883">
        <v>0.5</v>
      </c>
      <c r="K4883">
        <v>1</v>
      </c>
      <c r="M4883" t="s">
        <v>21</v>
      </c>
    </row>
    <row r="4884" spans="1:17" x14ac:dyDescent="0.25">
      <c r="A4884">
        <v>1</v>
      </c>
      <c r="B4884" t="s">
        <v>92</v>
      </c>
      <c r="C4884" t="s">
        <v>17</v>
      </c>
      <c r="D4884" t="s">
        <v>57</v>
      </c>
      <c r="E4884" t="s">
        <v>20</v>
      </c>
      <c r="F4884" t="s">
        <v>74</v>
      </c>
      <c r="J4884">
        <v>0.25</v>
      </c>
      <c r="K4884">
        <v>0.33</v>
      </c>
      <c r="M4884" t="s">
        <v>75</v>
      </c>
      <c r="N4884" t="s">
        <v>24</v>
      </c>
      <c r="O4884" t="s">
        <v>21</v>
      </c>
    </row>
    <row r="4885" spans="1:17" x14ac:dyDescent="0.25">
      <c r="A4885">
        <v>1</v>
      </c>
      <c r="B4885" t="s">
        <v>92</v>
      </c>
      <c r="C4885" t="s">
        <v>17</v>
      </c>
      <c r="D4885" t="s">
        <v>57</v>
      </c>
      <c r="E4885" t="s">
        <v>18</v>
      </c>
      <c r="F4885" t="s">
        <v>31</v>
      </c>
      <c r="G4885">
        <v>24</v>
      </c>
      <c r="M4885" t="s">
        <v>21</v>
      </c>
    </row>
    <row r="4886" spans="1:17" x14ac:dyDescent="0.25">
      <c r="A4886">
        <v>1</v>
      </c>
      <c r="B4886" t="s">
        <v>92</v>
      </c>
      <c r="C4886" t="s">
        <v>36</v>
      </c>
      <c r="D4886" t="s">
        <v>57</v>
      </c>
      <c r="E4886" t="s">
        <v>18</v>
      </c>
      <c r="F4886" t="s">
        <v>26</v>
      </c>
      <c r="H4886" t="s">
        <v>19</v>
      </c>
      <c r="J4886">
        <v>8</v>
      </c>
      <c r="K4886">
        <v>10</v>
      </c>
      <c r="M4886" t="s">
        <v>21</v>
      </c>
    </row>
    <row r="4887" spans="1:17" x14ac:dyDescent="0.25">
      <c r="A4887">
        <v>1</v>
      </c>
      <c r="B4887" t="s">
        <v>92</v>
      </c>
      <c r="C4887" t="s">
        <v>36</v>
      </c>
      <c r="D4887" t="s">
        <v>57</v>
      </c>
      <c r="E4887" t="s">
        <v>20</v>
      </c>
      <c r="F4887" t="s">
        <v>74</v>
      </c>
      <c r="J4887">
        <v>0.25</v>
      </c>
      <c r="K4887">
        <v>0.33</v>
      </c>
      <c r="M4887" t="s">
        <v>75</v>
      </c>
      <c r="N4887" t="s">
        <v>21</v>
      </c>
      <c r="O4887" t="s">
        <v>29</v>
      </c>
      <c r="P4887">
        <v>2500</v>
      </c>
      <c r="Q4887" t="str">
        <f>VLOOKUP(A4887&amp;C4887&amp;D4887,Sheet2!$A$1:$AX$1496,23,FALSE)</f>
        <v>LocationType.BarRestaurant:0;LocationType.Park:0.1;LocationType.Recreation:0;LocationType.Accommodation:0.9;</v>
      </c>
    </row>
    <row r="4888" spans="1:17" x14ac:dyDescent="0.25">
      <c r="A4888">
        <v>1</v>
      </c>
      <c r="B4888" t="s">
        <v>92</v>
      </c>
      <c r="C4888" t="s">
        <v>36</v>
      </c>
      <c r="D4888" t="s">
        <v>57</v>
      </c>
      <c r="E4888" t="s">
        <v>30</v>
      </c>
      <c r="F4888" t="s">
        <v>26</v>
      </c>
      <c r="H4888" t="s">
        <v>19</v>
      </c>
      <c r="J4888">
        <v>2</v>
      </c>
      <c r="K4888">
        <v>4</v>
      </c>
      <c r="M4888" t="s">
        <v>24</v>
      </c>
    </row>
    <row r="4889" spans="1:17" x14ac:dyDescent="0.25">
      <c r="A4889">
        <v>1</v>
      </c>
      <c r="B4889" t="s">
        <v>92</v>
      </c>
      <c r="C4889" t="s">
        <v>36</v>
      </c>
      <c r="D4889" t="s">
        <v>57</v>
      </c>
      <c r="E4889" t="s">
        <v>20</v>
      </c>
      <c r="F4889" t="s">
        <v>74</v>
      </c>
      <c r="J4889">
        <v>0.25</v>
      </c>
      <c r="K4889">
        <v>0.33</v>
      </c>
      <c r="M4889" t="s">
        <v>75</v>
      </c>
      <c r="N4889" t="s">
        <v>24</v>
      </c>
      <c r="O4889" t="s">
        <v>21</v>
      </c>
    </row>
    <row r="4890" spans="1:17" x14ac:dyDescent="0.25">
      <c r="A4890">
        <v>1</v>
      </c>
      <c r="B4890" t="s">
        <v>92</v>
      </c>
      <c r="C4890" t="s">
        <v>36</v>
      </c>
      <c r="D4890" t="s">
        <v>57</v>
      </c>
      <c r="E4890" t="s">
        <v>28</v>
      </c>
      <c r="F4890" t="s">
        <v>26</v>
      </c>
      <c r="H4890" t="s">
        <v>27</v>
      </c>
      <c r="I4890">
        <v>1</v>
      </c>
      <c r="J4890">
        <v>0.5</v>
      </c>
      <c r="K4890">
        <v>2</v>
      </c>
      <c r="M4890" t="s">
        <v>21</v>
      </c>
    </row>
    <row r="4891" spans="1:17" x14ac:dyDescent="0.25">
      <c r="A4891">
        <v>1</v>
      </c>
      <c r="B4891" t="s">
        <v>92</v>
      </c>
      <c r="C4891" t="s">
        <v>36</v>
      </c>
      <c r="D4891" t="s">
        <v>57</v>
      </c>
      <c r="E4891" t="s">
        <v>18</v>
      </c>
      <c r="F4891" t="s">
        <v>31</v>
      </c>
      <c r="G4891">
        <v>24</v>
      </c>
      <c r="M4891" t="s">
        <v>21</v>
      </c>
    </row>
    <row r="4892" spans="1:17" x14ac:dyDescent="0.25">
      <c r="A4892">
        <v>1</v>
      </c>
      <c r="B4892" t="s">
        <v>92</v>
      </c>
      <c r="C4892" t="s">
        <v>38</v>
      </c>
      <c r="D4892" t="s">
        <v>57</v>
      </c>
      <c r="E4892" t="s">
        <v>18</v>
      </c>
      <c r="F4892" t="s">
        <v>26</v>
      </c>
      <c r="H4892" t="s">
        <v>19</v>
      </c>
      <c r="J4892">
        <v>8</v>
      </c>
      <c r="K4892">
        <v>14</v>
      </c>
      <c r="M4892" t="s">
        <v>21</v>
      </c>
    </row>
    <row r="4893" spans="1:17" x14ac:dyDescent="0.25">
      <c r="A4893">
        <v>1</v>
      </c>
      <c r="B4893" t="s">
        <v>92</v>
      </c>
      <c r="C4893" t="s">
        <v>38</v>
      </c>
      <c r="D4893" t="s">
        <v>57</v>
      </c>
      <c r="E4893" t="s">
        <v>28</v>
      </c>
      <c r="F4893" t="s">
        <v>26</v>
      </c>
      <c r="H4893" t="s">
        <v>27</v>
      </c>
      <c r="I4893">
        <v>1</v>
      </c>
      <c r="J4893">
        <v>0.5</v>
      </c>
      <c r="K4893">
        <v>2</v>
      </c>
      <c r="M4893" t="s">
        <v>21</v>
      </c>
    </row>
    <row r="4894" spans="1:17" x14ac:dyDescent="0.25">
      <c r="A4894">
        <v>1</v>
      </c>
      <c r="B4894" t="s">
        <v>92</v>
      </c>
      <c r="C4894" t="s">
        <v>38</v>
      </c>
      <c r="D4894" t="s">
        <v>57</v>
      </c>
      <c r="E4894" t="s">
        <v>18</v>
      </c>
      <c r="F4894" t="s">
        <v>31</v>
      </c>
      <c r="G4894">
        <v>24</v>
      </c>
      <c r="M4894" t="s">
        <v>21</v>
      </c>
    </row>
    <row r="4895" spans="1:17" x14ac:dyDescent="0.25">
      <c r="A4895">
        <v>1</v>
      </c>
      <c r="B4895" t="s">
        <v>92</v>
      </c>
      <c r="C4895" t="s">
        <v>37</v>
      </c>
      <c r="D4895" t="s">
        <v>57</v>
      </c>
      <c r="E4895" t="s">
        <v>18</v>
      </c>
      <c r="F4895" t="s">
        <v>26</v>
      </c>
      <c r="H4895" t="s">
        <v>27</v>
      </c>
      <c r="I4895">
        <v>7.5</v>
      </c>
      <c r="J4895">
        <v>6</v>
      </c>
      <c r="K4895">
        <v>8</v>
      </c>
      <c r="M4895" t="s">
        <v>21</v>
      </c>
    </row>
    <row r="4896" spans="1:17" x14ac:dyDescent="0.25">
      <c r="A4896">
        <v>1</v>
      </c>
      <c r="B4896" t="s">
        <v>92</v>
      </c>
      <c r="C4896" t="s">
        <v>37</v>
      </c>
      <c r="D4896" t="s">
        <v>57</v>
      </c>
      <c r="E4896" t="s">
        <v>18</v>
      </c>
      <c r="F4896" t="s">
        <v>26</v>
      </c>
      <c r="H4896" t="s">
        <v>19</v>
      </c>
      <c r="J4896">
        <v>6</v>
      </c>
      <c r="K4896">
        <v>8</v>
      </c>
      <c r="M4896" t="s">
        <v>24</v>
      </c>
    </row>
    <row r="4897" spans="1:17" x14ac:dyDescent="0.25">
      <c r="A4897">
        <v>1</v>
      </c>
      <c r="B4897" t="s">
        <v>92</v>
      </c>
      <c r="C4897" t="s">
        <v>37</v>
      </c>
      <c r="D4897" t="s">
        <v>57</v>
      </c>
      <c r="E4897" t="s">
        <v>30</v>
      </c>
      <c r="F4897" t="s">
        <v>26</v>
      </c>
      <c r="H4897" t="s">
        <v>19</v>
      </c>
      <c r="J4897">
        <v>4</v>
      </c>
      <c r="K4897">
        <v>5.5</v>
      </c>
      <c r="M4897" t="s">
        <v>24</v>
      </c>
    </row>
    <row r="4898" spans="1:17" x14ac:dyDescent="0.25">
      <c r="A4898">
        <v>1</v>
      </c>
      <c r="B4898" t="s">
        <v>92</v>
      </c>
      <c r="C4898" t="s">
        <v>37</v>
      </c>
      <c r="D4898" t="s">
        <v>57</v>
      </c>
      <c r="E4898" t="s">
        <v>20</v>
      </c>
      <c r="F4898" t="s">
        <v>74</v>
      </c>
      <c r="J4898">
        <v>0.25</v>
      </c>
      <c r="K4898">
        <v>0.33</v>
      </c>
      <c r="M4898" t="s">
        <v>75</v>
      </c>
      <c r="N4898" t="s">
        <v>24</v>
      </c>
      <c r="O4898" t="s">
        <v>21</v>
      </c>
      <c r="P4898">
        <v>1000</v>
      </c>
    </row>
    <row r="4899" spans="1:17" x14ac:dyDescent="0.25">
      <c r="A4899">
        <v>1</v>
      </c>
      <c r="B4899" t="s">
        <v>92</v>
      </c>
      <c r="C4899" t="s">
        <v>37</v>
      </c>
      <c r="D4899" t="s">
        <v>57</v>
      </c>
      <c r="E4899" t="s">
        <v>28</v>
      </c>
      <c r="F4899" t="s">
        <v>26</v>
      </c>
      <c r="H4899" t="s">
        <v>27</v>
      </c>
      <c r="I4899">
        <v>0.75</v>
      </c>
      <c r="J4899">
        <v>0.5</v>
      </c>
      <c r="K4899">
        <v>1</v>
      </c>
      <c r="M4899" t="s">
        <v>21</v>
      </c>
    </row>
    <row r="4900" spans="1:17" x14ac:dyDescent="0.25">
      <c r="A4900">
        <v>1</v>
      </c>
      <c r="B4900" t="s">
        <v>92</v>
      </c>
      <c r="C4900" t="s">
        <v>37</v>
      </c>
      <c r="D4900" t="s">
        <v>57</v>
      </c>
      <c r="E4900" t="s">
        <v>20</v>
      </c>
      <c r="F4900" t="s">
        <v>74</v>
      </c>
      <c r="J4900">
        <v>0.25</v>
      </c>
      <c r="K4900">
        <v>0.33</v>
      </c>
      <c r="M4900" t="s">
        <v>75</v>
      </c>
      <c r="N4900" t="s">
        <v>24</v>
      </c>
      <c r="O4900" t="s">
        <v>21</v>
      </c>
    </row>
    <row r="4901" spans="1:17" x14ac:dyDescent="0.25">
      <c r="A4901">
        <v>1</v>
      </c>
      <c r="B4901" t="s">
        <v>92</v>
      </c>
      <c r="C4901" t="s">
        <v>37</v>
      </c>
      <c r="D4901" t="s">
        <v>57</v>
      </c>
      <c r="E4901" t="s">
        <v>18</v>
      </c>
      <c r="F4901" t="s">
        <v>31</v>
      </c>
      <c r="G4901">
        <v>24</v>
      </c>
      <c r="M4901" t="s">
        <v>21</v>
      </c>
    </row>
    <row r="4902" spans="1:17" x14ac:dyDescent="0.25">
      <c r="A4902">
        <v>1</v>
      </c>
      <c r="B4902" t="s">
        <v>46</v>
      </c>
      <c r="C4902" t="s">
        <v>17</v>
      </c>
      <c r="D4902" t="s">
        <v>57</v>
      </c>
      <c r="E4902" t="s">
        <v>18</v>
      </c>
      <c r="F4902" t="s">
        <v>26</v>
      </c>
      <c r="H4902" t="s">
        <v>27</v>
      </c>
      <c r="I4902">
        <v>7.5</v>
      </c>
      <c r="J4902">
        <v>6</v>
      </c>
      <c r="K4902">
        <v>8</v>
      </c>
      <c r="M4902" t="s">
        <v>21</v>
      </c>
    </row>
    <row r="4903" spans="1:17" x14ac:dyDescent="0.25">
      <c r="A4903">
        <v>1</v>
      </c>
      <c r="B4903" t="s">
        <v>46</v>
      </c>
      <c r="C4903" t="s">
        <v>17</v>
      </c>
      <c r="D4903" t="s">
        <v>57</v>
      </c>
      <c r="E4903" t="s">
        <v>18</v>
      </c>
      <c r="F4903" t="s">
        <v>26</v>
      </c>
      <c r="H4903" t="s">
        <v>19</v>
      </c>
      <c r="J4903">
        <v>6</v>
      </c>
      <c r="K4903">
        <v>8</v>
      </c>
      <c r="M4903" t="s">
        <v>24</v>
      </c>
    </row>
    <row r="4904" spans="1:17" x14ac:dyDescent="0.25">
      <c r="A4904">
        <v>1</v>
      </c>
      <c r="B4904" t="s">
        <v>46</v>
      </c>
      <c r="C4904" t="s">
        <v>17</v>
      </c>
      <c r="D4904" t="s">
        <v>57</v>
      </c>
      <c r="E4904" t="s">
        <v>30</v>
      </c>
      <c r="F4904" t="s">
        <v>26</v>
      </c>
      <c r="H4904" t="s">
        <v>19</v>
      </c>
      <c r="J4904">
        <v>1</v>
      </c>
      <c r="K4904">
        <v>2</v>
      </c>
      <c r="M4904" t="s">
        <v>24</v>
      </c>
    </row>
    <row r="4905" spans="1:17" x14ac:dyDescent="0.25">
      <c r="A4905">
        <v>1</v>
      </c>
      <c r="B4905" t="s">
        <v>46</v>
      </c>
      <c r="C4905" t="s">
        <v>17</v>
      </c>
      <c r="D4905" t="s">
        <v>57</v>
      </c>
      <c r="E4905" t="s">
        <v>20</v>
      </c>
      <c r="F4905" t="s">
        <v>74</v>
      </c>
      <c r="J4905">
        <v>0.25</v>
      </c>
      <c r="K4905">
        <v>0.33</v>
      </c>
      <c r="M4905" t="s">
        <v>75</v>
      </c>
      <c r="N4905" t="s">
        <v>24</v>
      </c>
      <c r="O4905" t="s">
        <v>21</v>
      </c>
      <c r="P4905">
        <v>1000</v>
      </c>
    </row>
    <row r="4906" spans="1:17" x14ac:dyDescent="0.25">
      <c r="A4906">
        <v>1</v>
      </c>
      <c r="B4906" t="s">
        <v>46</v>
      </c>
      <c r="C4906" t="s">
        <v>17</v>
      </c>
      <c r="D4906" t="s">
        <v>57</v>
      </c>
      <c r="E4906" t="s">
        <v>28</v>
      </c>
      <c r="F4906" t="s">
        <v>26</v>
      </c>
      <c r="H4906" t="s">
        <v>27</v>
      </c>
      <c r="I4906">
        <v>0.75</v>
      </c>
      <c r="J4906">
        <v>0.5</v>
      </c>
      <c r="K4906">
        <v>1</v>
      </c>
      <c r="M4906" t="s">
        <v>21</v>
      </c>
    </row>
    <row r="4907" spans="1:17" x14ac:dyDescent="0.25">
      <c r="A4907">
        <v>1</v>
      </c>
      <c r="B4907" t="s">
        <v>46</v>
      </c>
      <c r="C4907" t="s">
        <v>17</v>
      </c>
      <c r="D4907" t="s">
        <v>57</v>
      </c>
      <c r="E4907" t="s">
        <v>20</v>
      </c>
      <c r="F4907" t="s">
        <v>74</v>
      </c>
      <c r="J4907">
        <v>0.25</v>
      </c>
      <c r="K4907">
        <v>0.33</v>
      </c>
      <c r="M4907" t="s">
        <v>75</v>
      </c>
      <c r="N4907" t="s">
        <v>24</v>
      </c>
      <c r="O4907" t="s">
        <v>21</v>
      </c>
    </row>
    <row r="4908" spans="1:17" x14ac:dyDescent="0.25">
      <c r="A4908">
        <v>1</v>
      </c>
      <c r="B4908" t="s">
        <v>46</v>
      </c>
      <c r="C4908" t="s">
        <v>17</v>
      </c>
      <c r="D4908" t="s">
        <v>57</v>
      </c>
      <c r="E4908" t="s">
        <v>18</v>
      </c>
      <c r="F4908" t="s">
        <v>31</v>
      </c>
      <c r="G4908">
        <v>24</v>
      </c>
      <c r="M4908" t="s">
        <v>21</v>
      </c>
    </row>
    <row r="4909" spans="1:17" x14ac:dyDescent="0.25">
      <c r="A4909">
        <v>1</v>
      </c>
      <c r="B4909" t="s">
        <v>46</v>
      </c>
      <c r="C4909" t="s">
        <v>36</v>
      </c>
      <c r="D4909" t="s">
        <v>57</v>
      </c>
      <c r="E4909" t="s">
        <v>18</v>
      </c>
      <c r="F4909" t="s">
        <v>26</v>
      </c>
      <c r="H4909" t="s">
        <v>19</v>
      </c>
      <c r="J4909">
        <v>8</v>
      </c>
      <c r="K4909">
        <v>10</v>
      </c>
      <c r="M4909" t="s">
        <v>21</v>
      </c>
    </row>
    <row r="4910" spans="1:17" x14ac:dyDescent="0.25">
      <c r="A4910">
        <v>1</v>
      </c>
      <c r="B4910" t="s">
        <v>46</v>
      </c>
      <c r="C4910" t="s">
        <v>36</v>
      </c>
      <c r="D4910" t="s">
        <v>57</v>
      </c>
      <c r="E4910" t="s">
        <v>20</v>
      </c>
      <c r="F4910" t="s">
        <v>74</v>
      </c>
      <c r="J4910">
        <v>0.25</v>
      </c>
      <c r="K4910">
        <v>0.33</v>
      </c>
      <c r="M4910" t="s">
        <v>75</v>
      </c>
      <c r="N4910" t="s">
        <v>21</v>
      </c>
      <c r="O4910" t="s">
        <v>29</v>
      </c>
      <c r="P4910">
        <v>2500</v>
      </c>
      <c r="Q4910" t="str">
        <f>VLOOKUP(A4910&amp;C4910&amp;D4910,Sheet2!$A$1:$AX$1496,23,FALSE)</f>
        <v>LocationType.BarRestaurant:0;LocationType.Park:0.1;LocationType.Recreation:0;LocationType.Accommodation:0.9;</v>
      </c>
    </row>
    <row r="4911" spans="1:17" x14ac:dyDescent="0.25">
      <c r="A4911">
        <v>1</v>
      </c>
      <c r="B4911" t="s">
        <v>46</v>
      </c>
      <c r="C4911" t="s">
        <v>36</v>
      </c>
      <c r="D4911" t="s">
        <v>57</v>
      </c>
      <c r="E4911" t="s">
        <v>30</v>
      </c>
      <c r="F4911" t="s">
        <v>26</v>
      </c>
      <c r="H4911" t="s">
        <v>19</v>
      </c>
      <c r="J4911">
        <v>2</v>
      </c>
      <c r="K4911">
        <v>4</v>
      </c>
      <c r="M4911" t="s">
        <v>24</v>
      </c>
    </row>
    <row r="4912" spans="1:17" x14ac:dyDescent="0.25">
      <c r="A4912">
        <v>1</v>
      </c>
      <c r="B4912" t="s">
        <v>46</v>
      </c>
      <c r="C4912" t="s">
        <v>36</v>
      </c>
      <c r="D4912" t="s">
        <v>57</v>
      </c>
      <c r="E4912" t="s">
        <v>20</v>
      </c>
      <c r="F4912" t="s">
        <v>74</v>
      </c>
      <c r="J4912">
        <v>0.25</v>
      </c>
      <c r="K4912">
        <v>0.33</v>
      </c>
      <c r="M4912" t="s">
        <v>75</v>
      </c>
      <c r="N4912" t="s">
        <v>24</v>
      </c>
      <c r="O4912" t="s">
        <v>21</v>
      </c>
    </row>
    <row r="4913" spans="1:17" x14ac:dyDescent="0.25">
      <c r="A4913">
        <v>1</v>
      </c>
      <c r="B4913" t="s">
        <v>46</v>
      </c>
      <c r="C4913" t="s">
        <v>36</v>
      </c>
      <c r="D4913" t="s">
        <v>57</v>
      </c>
      <c r="E4913" t="s">
        <v>28</v>
      </c>
      <c r="F4913" t="s">
        <v>26</v>
      </c>
      <c r="H4913" t="s">
        <v>27</v>
      </c>
      <c r="I4913">
        <v>1</v>
      </c>
      <c r="J4913">
        <v>0.5</v>
      </c>
      <c r="K4913">
        <v>2</v>
      </c>
      <c r="M4913" t="s">
        <v>21</v>
      </c>
    </row>
    <row r="4914" spans="1:17" x14ac:dyDescent="0.25">
      <c r="A4914">
        <v>1</v>
      </c>
      <c r="B4914" t="s">
        <v>46</v>
      </c>
      <c r="C4914" t="s">
        <v>36</v>
      </c>
      <c r="D4914" t="s">
        <v>57</v>
      </c>
      <c r="E4914" t="s">
        <v>18</v>
      </c>
      <c r="F4914" t="s">
        <v>31</v>
      </c>
      <c r="G4914">
        <v>24</v>
      </c>
      <c r="M4914" t="s">
        <v>21</v>
      </c>
    </row>
    <row r="4915" spans="1:17" x14ac:dyDescent="0.25">
      <c r="A4915">
        <v>1</v>
      </c>
      <c r="B4915" t="s">
        <v>46</v>
      </c>
      <c r="C4915" t="s">
        <v>38</v>
      </c>
      <c r="D4915" t="s">
        <v>57</v>
      </c>
      <c r="E4915" t="s">
        <v>18</v>
      </c>
      <c r="F4915" t="s">
        <v>26</v>
      </c>
      <c r="H4915" t="s">
        <v>19</v>
      </c>
      <c r="J4915">
        <v>8</v>
      </c>
      <c r="K4915">
        <v>14</v>
      </c>
      <c r="M4915" t="s">
        <v>21</v>
      </c>
    </row>
    <row r="4916" spans="1:17" x14ac:dyDescent="0.25">
      <c r="A4916">
        <v>1</v>
      </c>
      <c r="B4916" t="s">
        <v>46</v>
      </c>
      <c r="C4916" t="s">
        <v>38</v>
      </c>
      <c r="D4916" t="s">
        <v>57</v>
      </c>
      <c r="E4916" t="s">
        <v>28</v>
      </c>
      <c r="F4916" t="s">
        <v>26</v>
      </c>
      <c r="H4916" t="s">
        <v>27</v>
      </c>
      <c r="I4916">
        <v>1</v>
      </c>
      <c r="J4916">
        <v>0.5</v>
      </c>
      <c r="K4916">
        <v>2</v>
      </c>
      <c r="M4916" t="s">
        <v>21</v>
      </c>
    </row>
    <row r="4917" spans="1:17" x14ac:dyDescent="0.25">
      <c r="A4917">
        <v>1</v>
      </c>
      <c r="B4917" t="s">
        <v>46</v>
      </c>
      <c r="C4917" t="s">
        <v>38</v>
      </c>
      <c r="D4917" t="s">
        <v>57</v>
      </c>
      <c r="E4917" t="s">
        <v>18</v>
      </c>
      <c r="F4917" t="s">
        <v>31</v>
      </c>
      <c r="G4917">
        <v>24</v>
      </c>
      <c r="M4917" t="s">
        <v>21</v>
      </c>
    </row>
    <row r="4918" spans="1:17" x14ac:dyDescent="0.25">
      <c r="A4918">
        <v>1</v>
      </c>
      <c r="B4918" t="s">
        <v>46</v>
      </c>
      <c r="C4918" t="s">
        <v>37</v>
      </c>
      <c r="D4918" t="s">
        <v>57</v>
      </c>
      <c r="E4918" t="s">
        <v>18</v>
      </c>
      <c r="F4918" t="s">
        <v>26</v>
      </c>
      <c r="H4918" t="s">
        <v>27</v>
      </c>
      <c r="I4918">
        <v>7.5</v>
      </c>
      <c r="J4918">
        <v>6</v>
      </c>
      <c r="K4918">
        <v>8</v>
      </c>
      <c r="M4918" t="s">
        <v>21</v>
      </c>
    </row>
    <row r="4919" spans="1:17" x14ac:dyDescent="0.25">
      <c r="A4919">
        <v>1</v>
      </c>
      <c r="B4919" t="s">
        <v>46</v>
      </c>
      <c r="C4919" t="s">
        <v>37</v>
      </c>
      <c r="D4919" t="s">
        <v>57</v>
      </c>
      <c r="E4919" t="s">
        <v>18</v>
      </c>
      <c r="F4919" t="s">
        <v>26</v>
      </c>
      <c r="H4919" t="s">
        <v>19</v>
      </c>
      <c r="J4919">
        <v>6</v>
      </c>
      <c r="K4919">
        <v>8</v>
      </c>
      <c r="M4919" t="s">
        <v>24</v>
      </c>
    </row>
    <row r="4920" spans="1:17" x14ac:dyDescent="0.25">
      <c r="A4920">
        <v>1</v>
      </c>
      <c r="B4920" t="s">
        <v>46</v>
      </c>
      <c r="C4920" t="s">
        <v>37</v>
      </c>
      <c r="D4920" t="s">
        <v>57</v>
      </c>
      <c r="E4920" t="s">
        <v>30</v>
      </c>
      <c r="F4920" t="s">
        <v>26</v>
      </c>
      <c r="H4920" t="s">
        <v>19</v>
      </c>
      <c r="J4920">
        <v>4</v>
      </c>
      <c r="K4920">
        <v>5.5</v>
      </c>
      <c r="M4920" t="s">
        <v>24</v>
      </c>
    </row>
    <row r="4921" spans="1:17" x14ac:dyDescent="0.25">
      <c r="A4921">
        <v>1</v>
      </c>
      <c r="B4921" t="s">
        <v>46</v>
      </c>
      <c r="C4921" t="s">
        <v>37</v>
      </c>
      <c r="D4921" t="s">
        <v>57</v>
      </c>
      <c r="E4921" t="s">
        <v>20</v>
      </c>
      <c r="F4921" t="s">
        <v>74</v>
      </c>
      <c r="J4921">
        <v>0.25</v>
      </c>
      <c r="K4921">
        <v>0.33</v>
      </c>
      <c r="M4921" t="s">
        <v>75</v>
      </c>
      <c r="N4921" t="s">
        <v>24</v>
      </c>
      <c r="O4921" t="s">
        <v>21</v>
      </c>
      <c r="P4921">
        <v>1000</v>
      </c>
    </row>
    <row r="4922" spans="1:17" x14ac:dyDescent="0.25">
      <c r="A4922">
        <v>1</v>
      </c>
      <c r="B4922" t="s">
        <v>46</v>
      </c>
      <c r="C4922" t="s">
        <v>37</v>
      </c>
      <c r="D4922" t="s">
        <v>57</v>
      </c>
      <c r="E4922" t="s">
        <v>28</v>
      </c>
      <c r="F4922" t="s">
        <v>26</v>
      </c>
      <c r="H4922" t="s">
        <v>27</v>
      </c>
      <c r="I4922">
        <v>0.75</v>
      </c>
      <c r="J4922">
        <v>0.5</v>
      </c>
      <c r="K4922">
        <v>1</v>
      </c>
      <c r="M4922" t="s">
        <v>21</v>
      </c>
    </row>
    <row r="4923" spans="1:17" x14ac:dyDescent="0.25">
      <c r="A4923">
        <v>1</v>
      </c>
      <c r="B4923" t="s">
        <v>46</v>
      </c>
      <c r="C4923" t="s">
        <v>37</v>
      </c>
      <c r="D4923" t="s">
        <v>57</v>
      </c>
      <c r="E4923" t="s">
        <v>20</v>
      </c>
      <c r="F4923" t="s">
        <v>74</v>
      </c>
      <c r="J4923">
        <v>0.25</v>
      </c>
      <c r="K4923">
        <v>0.33</v>
      </c>
      <c r="M4923" t="s">
        <v>75</v>
      </c>
      <c r="N4923" t="s">
        <v>24</v>
      </c>
      <c r="O4923" t="s">
        <v>21</v>
      </c>
    </row>
    <row r="4924" spans="1:17" x14ac:dyDescent="0.25">
      <c r="A4924">
        <v>1</v>
      </c>
      <c r="B4924" t="s">
        <v>46</v>
      </c>
      <c r="C4924" t="s">
        <v>37</v>
      </c>
      <c r="D4924" t="s">
        <v>57</v>
      </c>
      <c r="E4924" t="s">
        <v>18</v>
      </c>
      <c r="F4924" t="s">
        <v>31</v>
      </c>
      <c r="G4924">
        <v>24</v>
      </c>
      <c r="M4924" t="s">
        <v>21</v>
      </c>
    </row>
    <row r="4925" spans="1:17" x14ac:dyDescent="0.25">
      <c r="A4925">
        <v>1</v>
      </c>
      <c r="B4925" t="s">
        <v>47</v>
      </c>
      <c r="C4925" t="s">
        <v>17</v>
      </c>
      <c r="D4925" t="s">
        <v>57</v>
      </c>
      <c r="E4925" t="s">
        <v>48</v>
      </c>
      <c r="F4925" t="s">
        <v>31</v>
      </c>
      <c r="G4925">
        <v>24</v>
      </c>
      <c r="M4925" t="s">
        <v>21</v>
      </c>
      <c r="O4925" t="s">
        <v>62</v>
      </c>
      <c r="Q4925" t="s">
        <v>61</v>
      </c>
    </row>
    <row r="4926" spans="1:17" x14ac:dyDescent="0.25">
      <c r="A4926">
        <v>1</v>
      </c>
      <c r="B4926" t="s">
        <v>47</v>
      </c>
      <c r="C4926" t="s">
        <v>36</v>
      </c>
      <c r="D4926" t="s">
        <v>57</v>
      </c>
      <c r="E4926" t="s">
        <v>48</v>
      </c>
      <c r="F4926" t="s">
        <v>31</v>
      </c>
      <c r="G4926">
        <v>24</v>
      </c>
      <c r="M4926" t="s">
        <v>21</v>
      </c>
      <c r="O4926" t="s">
        <v>62</v>
      </c>
      <c r="Q4926" t="s">
        <v>61</v>
      </c>
    </row>
    <row r="4927" spans="1:17" x14ac:dyDescent="0.25">
      <c r="A4927">
        <v>1</v>
      </c>
      <c r="B4927" t="s">
        <v>47</v>
      </c>
      <c r="C4927" t="s">
        <v>37</v>
      </c>
      <c r="D4927" t="s">
        <v>57</v>
      </c>
      <c r="E4927" t="s">
        <v>48</v>
      </c>
      <c r="F4927" t="s">
        <v>31</v>
      </c>
      <c r="G4927">
        <v>24</v>
      </c>
      <c r="M4927" t="s">
        <v>21</v>
      </c>
      <c r="O4927" t="s">
        <v>62</v>
      </c>
      <c r="Q4927" t="s">
        <v>61</v>
      </c>
    </row>
    <row r="4928" spans="1:17" x14ac:dyDescent="0.25">
      <c r="A4928">
        <v>1</v>
      </c>
      <c r="B4928" t="s">
        <v>47</v>
      </c>
      <c r="C4928" t="s">
        <v>38</v>
      </c>
      <c r="D4928" t="s">
        <v>57</v>
      </c>
      <c r="E4928" t="s">
        <v>48</v>
      </c>
      <c r="F4928" t="s">
        <v>31</v>
      </c>
      <c r="G4928">
        <v>24</v>
      </c>
      <c r="M4928" t="s">
        <v>21</v>
      </c>
      <c r="O4928" t="s">
        <v>62</v>
      </c>
      <c r="Q4928" t="s">
        <v>61</v>
      </c>
    </row>
    <row r="4929" spans="1:17" x14ac:dyDescent="0.25">
      <c r="A4929">
        <v>1</v>
      </c>
      <c r="B4929" t="s">
        <v>49</v>
      </c>
      <c r="C4929" t="s">
        <v>17</v>
      </c>
      <c r="D4929" t="s">
        <v>57</v>
      </c>
      <c r="E4929" t="s">
        <v>50</v>
      </c>
      <c r="F4929" t="s">
        <v>31</v>
      </c>
      <c r="G4929">
        <v>24</v>
      </c>
      <c r="M4929" t="s">
        <v>21</v>
      </c>
      <c r="O4929" t="s">
        <v>62</v>
      </c>
      <c r="Q4929" t="s">
        <v>61</v>
      </c>
    </row>
    <row r="4930" spans="1:17" x14ac:dyDescent="0.25">
      <c r="A4930">
        <v>1</v>
      </c>
      <c r="B4930" t="s">
        <v>49</v>
      </c>
      <c r="C4930" t="s">
        <v>36</v>
      </c>
      <c r="D4930" t="s">
        <v>57</v>
      </c>
      <c r="E4930" t="s">
        <v>50</v>
      </c>
      <c r="F4930" t="s">
        <v>31</v>
      </c>
      <c r="G4930">
        <v>24</v>
      </c>
      <c r="M4930" t="s">
        <v>21</v>
      </c>
      <c r="O4930" t="s">
        <v>62</v>
      </c>
      <c r="Q4930" t="s">
        <v>61</v>
      </c>
    </row>
    <row r="4931" spans="1:17" x14ac:dyDescent="0.25">
      <c r="A4931">
        <v>1</v>
      </c>
      <c r="B4931" t="s">
        <v>49</v>
      </c>
      <c r="C4931" t="s">
        <v>37</v>
      </c>
      <c r="D4931" t="s">
        <v>57</v>
      </c>
      <c r="E4931" t="s">
        <v>50</v>
      </c>
      <c r="F4931" t="s">
        <v>31</v>
      </c>
      <c r="G4931">
        <v>24</v>
      </c>
      <c r="M4931" t="s">
        <v>21</v>
      </c>
      <c r="O4931" t="s">
        <v>62</v>
      </c>
      <c r="Q4931" t="s">
        <v>61</v>
      </c>
    </row>
    <row r="4932" spans="1:17" x14ac:dyDescent="0.25">
      <c r="A4932">
        <v>1</v>
      </c>
      <c r="B4932" t="s">
        <v>49</v>
      </c>
      <c r="C4932" t="s">
        <v>38</v>
      </c>
      <c r="D4932" t="s">
        <v>57</v>
      </c>
      <c r="E4932" t="s">
        <v>50</v>
      </c>
      <c r="F4932" t="s">
        <v>31</v>
      </c>
      <c r="G4932">
        <v>24</v>
      </c>
      <c r="M4932" t="s">
        <v>21</v>
      </c>
      <c r="O4932" t="s">
        <v>62</v>
      </c>
      <c r="Q4932" t="s">
        <v>61</v>
      </c>
    </row>
    <row r="4933" spans="1:17" x14ac:dyDescent="0.25">
      <c r="A4933">
        <v>1</v>
      </c>
      <c r="B4933" t="s">
        <v>46</v>
      </c>
      <c r="C4933" t="s">
        <v>17</v>
      </c>
      <c r="D4933" t="s">
        <v>58</v>
      </c>
      <c r="E4933" t="s">
        <v>18</v>
      </c>
      <c r="F4933" t="s">
        <v>26</v>
      </c>
      <c r="H4933" t="s">
        <v>27</v>
      </c>
      <c r="I4933">
        <v>7.5</v>
      </c>
      <c r="J4933">
        <v>6</v>
      </c>
      <c r="K4933">
        <v>8</v>
      </c>
      <c r="M4933" t="s">
        <v>21</v>
      </c>
    </row>
    <row r="4934" spans="1:17" x14ac:dyDescent="0.25">
      <c r="A4934">
        <v>1</v>
      </c>
      <c r="B4934" t="s">
        <v>46</v>
      </c>
      <c r="C4934" t="s">
        <v>17</v>
      </c>
      <c r="D4934" t="s">
        <v>58</v>
      </c>
      <c r="E4934" t="s">
        <v>18</v>
      </c>
      <c r="F4934" t="s">
        <v>26</v>
      </c>
      <c r="H4934" t="s">
        <v>19</v>
      </c>
      <c r="J4934">
        <v>6</v>
      </c>
      <c r="K4934">
        <v>8</v>
      </c>
      <c r="M4934" t="s">
        <v>24</v>
      </c>
    </row>
    <row r="4935" spans="1:17" x14ac:dyDescent="0.25">
      <c r="A4935">
        <v>1</v>
      </c>
      <c r="B4935" t="s">
        <v>46</v>
      </c>
      <c r="C4935" t="s">
        <v>17</v>
      </c>
      <c r="D4935" t="s">
        <v>58</v>
      </c>
      <c r="E4935" t="s">
        <v>30</v>
      </c>
      <c r="F4935" t="s">
        <v>26</v>
      </c>
      <c r="H4935" t="s">
        <v>19</v>
      </c>
      <c r="J4935">
        <v>1</v>
      </c>
      <c r="K4935">
        <v>2</v>
      </c>
      <c r="M4935" t="s">
        <v>24</v>
      </c>
    </row>
    <row r="4936" spans="1:17" x14ac:dyDescent="0.25">
      <c r="A4936">
        <v>1</v>
      </c>
      <c r="B4936" t="s">
        <v>46</v>
      </c>
      <c r="C4936" t="s">
        <v>17</v>
      </c>
      <c r="D4936" t="s">
        <v>58</v>
      </c>
      <c r="E4936" t="s">
        <v>20</v>
      </c>
      <c r="F4936" t="s">
        <v>74</v>
      </c>
      <c r="J4936">
        <v>0.25</v>
      </c>
      <c r="K4936">
        <v>0.33</v>
      </c>
      <c r="M4936" t="s">
        <v>75</v>
      </c>
      <c r="N4936" t="s">
        <v>24</v>
      </c>
      <c r="O4936" t="s">
        <v>21</v>
      </c>
      <c r="P4936">
        <v>1000</v>
      </c>
    </row>
    <row r="4937" spans="1:17" x14ac:dyDescent="0.25">
      <c r="A4937">
        <v>1</v>
      </c>
      <c r="B4937" t="s">
        <v>46</v>
      </c>
      <c r="C4937" t="s">
        <v>17</v>
      </c>
      <c r="D4937" t="s">
        <v>58</v>
      </c>
      <c r="E4937" t="s">
        <v>28</v>
      </c>
      <c r="F4937" t="s">
        <v>26</v>
      </c>
      <c r="H4937" t="s">
        <v>27</v>
      </c>
      <c r="I4937">
        <v>0.75</v>
      </c>
      <c r="J4937">
        <v>0.5</v>
      </c>
      <c r="K4937">
        <v>1</v>
      </c>
      <c r="M4937" t="s">
        <v>21</v>
      </c>
    </row>
    <row r="4938" spans="1:17" x14ac:dyDescent="0.25">
      <c r="A4938">
        <v>1</v>
      </c>
      <c r="B4938" t="s">
        <v>46</v>
      </c>
      <c r="C4938" t="s">
        <v>17</v>
      </c>
      <c r="D4938" t="s">
        <v>58</v>
      </c>
      <c r="E4938" t="s">
        <v>20</v>
      </c>
      <c r="F4938" t="s">
        <v>74</v>
      </c>
      <c r="J4938">
        <v>0.25</v>
      </c>
      <c r="K4938">
        <v>0.33</v>
      </c>
      <c r="M4938" t="s">
        <v>75</v>
      </c>
      <c r="N4938" t="s">
        <v>24</v>
      </c>
      <c r="O4938" t="s">
        <v>21</v>
      </c>
    </row>
    <row r="4939" spans="1:17" x14ac:dyDescent="0.25">
      <c r="A4939">
        <v>1</v>
      </c>
      <c r="B4939" t="s">
        <v>46</v>
      </c>
      <c r="C4939" t="s">
        <v>17</v>
      </c>
      <c r="D4939" t="s">
        <v>58</v>
      </c>
      <c r="E4939" t="s">
        <v>18</v>
      </c>
      <c r="F4939" t="s">
        <v>31</v>
      </c>
      <c r="G4939">
        <v>24</v>
      </c>
      <c r="M4939" t="s">
        <v>21</v>
      </c>
    </row>
    <row r="4940" spans="1:17" x14ac:dyDescent="0.25">
      <c r="A4940">
        <v>1</v>
      </c>
      <c r="B4940" t="s">
        <v>46</v>
      </c>
      <c r="C4940" t="s">
        <v>36</v>
      </c>
      <c r="D4940" t="s">
        <v>58</v>
      </c>
      <c r="E4940" t="s">
        <v>18</v>
      </c>
      <c r="F4940" t="s">
        <v>26</v>
      </c>
      <c r="H4940" t="s">
        <v>19</v>
      </c>
      <c r="J4940">
        <v>8</v>
      </c>
      <c r="K4940">
        <v>10</v>
      </c>
      <c r="M4940" t="s">
        <v>21</v>
      </c>
    </row>
    <row r="4941" spans="1:17" x14ac:dyDescent="0.25">
      <c r="A4941">
        <v>1</v>
      </c>
      <c r="B4941" t="s">
        <v>46</v>
      </c>
      <c r="C4941" t="s">
        <v>36</v>
      </c>
      <c r="D4941" t="s">
        <v>58</v>
      </c>
      <c r="E4941" t="s">
        <v>20</v>
      </c>
      <c r="F4941" t="s">
        <v>74</v>
      </c>
      <c r="J4941">
        <v>0.25</v>
      </c>
      <c r="K4941">
        <v>0.33</v>
      </c>
      <c r="M4941" t="s">
        <v>75</v>
      </c>
      <c r="N4941" t="s">
        <v>21</v>
      </c>
      <c r="O4941" t="s">
        <v>29</v>
      </c>
      <c r="P4941">
        <v>2500</v>
      </c>
      <c r="Q4941" t="str">
        <f>VLOOKUP(A4941&amp;C4941&amp;D4941,Sheet2!$A$1:$AX$1496,23,FALSE)</f>
        <v>LocationType.BarRestaurant:0;LocationType.Park:0.1;LocationType.Recreation:0;LocationType.Accommodation:0.9;</v>
      </c>
    </row>
    <row r="4942" spans="1:17" x14ac:dyDescent="0.25">
      <c r="A4942">
        <v>1</v>
      </c>
      <c r="B4942" t="s">
        <v>46</v>
      </c>
      <c r="C4942" t="s">
        <v>36</v>
      </c>
      <c r="D4942" t="s">
        <v>58</v>
      </c>
      <c r="E4942" t="s">
        <v>30</v>
      </c>
      <c r="F4942" t="s">
        <v>26</v>
      </c>
      <c r="H4942" t="s">
        <v>19</v>
      </c>
      <c r="J4942">
        <v>2</v>
      </c>
      <c r="K4942">
        <v>4</v>
      </c>
      <c r="M4942" t="s">
        <v>24</v>
      </c>
    </row>
    <row r="4943" spans="1:17" x14ac:dyDescent="0.25">
      <c r="A4943">
        <v>1</v>
      </c>
      <c r="B4943" t="s">
        <v>46</v>
      </c>
      <c r="C4943" t="s">
        <v>36</v>
      </c>
      <c r="D4943" t="s">
        <v>58</v>
      </c>
      <c r="E4943" t="s">
        <v>20</v>
      </c>
      <c r="F4943" t="s">
        <v>74</v>
      </c>
      <c r="J4943">
        <v>0.25</v>
      </c>
      <c r="K4943">
        <v>0.33</v>
      </c>
      <c r="M4943" t="s">
        <v>75</v>
      </c>
      <c r="N4943" t="s">
        <v>24</v>
      </c>
      <c r="O4943" t="s">
        <v>21</v>
      </c>
    </row>
    <row r="4944" spans="1:17" x14ac:dyDescent="0.25">
      <c r="A4944">
        <v>1</v>
      </c>
      <c r="B4944" t="s">
        <v>46</v>
      </c>
      <c r="C4944" t="s">
        <v>36</v>
      </c>
      <c r="D4944" t="s">
        <v>58</v>
      </c>
      <c r="E4944" t="s">
        <v>28</v>
      </c>
      <c r="F4944" t="s">
        <v>26</v>
      </c>
      <c r="H4944" t="s">
        <v>27</v>
      </c>
      <c r="I4944">
        <v>1</v>
      </c>
      <c r="J4944">
        <v>0.5</v>
      </c>
      <c r="K4944">
        <v>2</v>
      </c>
      <c r="M4944" t="s">
        <v>21</v>
      </c>
    </row>
    <row r="4945" spans="1:16" x14ac:dyDescent="0.25">
      <c r="A4945">
        <v>1</v>
      </c>
      <c r="B4945" t="s">
        <v>46</v>
      </c>
      <c r="C4945" t="s">
        <v>36</v>
      </c>
      <c r="D4945" t="s">
        <v>58</v>
      </c>
      <c r="E4945" t="s">
        <v>18</v>
      </c>
      <c r="F4945" t="s">
        <v>31</v>
      </c>
      <c r="G4945">
        <v>24</v>
      </c>
      <c r="M4945" t="s">
        <v>21</v>
      </c>
    </row>
    <row r="4946" spans="1:16" x14ac:dyDescent="0.25">
      <c r="A4946">
        <v>1</v>
      </c>
      <c r="B4946" t="s">
        <v>46</v>
      </c>
      <c r="C4946" t="s">
        <v>38</v>
      </c>
      <c r="D4946" t="s">
        <v>58</v>
      </c>
      <c r="E4946" t="s">
        <v>18</v>
      </c>
      <c r="F4946" t="s">
        <v>26</v>
      </c>
      <c r="H4946" t="s">
        <v>19</v>
      </c>
      <c r="J4946">
        <v>8</v>
      </c>
      <c r="K4946">
        <v>14</v>
      </c>
      <c r="M4946" t="s">
        <v>21</v>
      </c>
    </row>
    <row r="4947" spans="1:16" x14ac:dyDescent="0.25">
      <c r="A4947">
        <v>1</v>
      </c>
      <c r="B4947" t="s">
        <v>46</v>
      </c>
      <c r="C4947" t="s">
        <v>38</v>
      </c>
      <c r="D4947" t="s">
        <v>58</v>
      </c>
      <c r="E4947" t="s">
        <v>28</v>
      </c>
      <c r="F4947" t="s">
        <v>26</v>
      </c>
      <c r="H4947" t="s">
        <v>27</v>
      </c>
      <c r="I4947">
        <v>1</v>
      </c>
      <c r="J4947">
        <v>0.5</v>
      </c>
      <c r="K4947">
        <v>2</v>
      </c>
      <c r="M4947" t="s">
        <v>21</v>
      </c>
    </row>
    <row r="4948" spans="1:16" x14ac:dyDescent="0.25">
      <c r="A4948">
        <v>1</v>
      </c>
      <c r="B4948" t="s">
        <v>46</v>
      </c>
      <c r="C4948" t="s">
        <v>38</v>
      </c>
      <c r="D4948" t="s">
        <v>58</v>
      </c>
      <c r="E4948" t="s">
        <v>18</v>
      </c>
      <c r="F4948" t="s">
        <v>31</v>
      </c>
      <c r="G4948">
        <v>24</v>
      </c>
      <c r="M4948" t="s">
        <v>21</v>
      </c>
    </row>
    <row r="4949" spans="1:16" x14ac:dyDescent="0.25">
      <c r="A4949">
        <v>1</v>
      </c>
      <c r="B4949" t="s">
        <v>46</v>
      </c>
      <c r="C4949" t="s">
        <v>37</v>
      </c>
      <c r="D4949" t="s">
        <v>58</v>
      </c>
      <c r="E4949" t="s">
        <v>18</v>
      </c>
      <c r="F4949" t="s">
        <v>26</v>
      </c>
      <c r="H4949" t="s">
        <v>27</v>
      </c>
      <c r="I4949">
        <v>7.5</v>
      </c>
      <c r="J4949">
        <v>6</v>
      </c>
      <c r="K4949">
        <v>8</v>
      </c>
      <c r="M4949" t="s">
        <v>21</v>
      </c>
    </row>
    <row r="4950" spans="1:16" x14ac:dyDescent="0.25">
      <c r="A4950">
        <v>1</v>
      </c>
      <c r="B4950" t="s">
        <v>46</v>
      </c>
      <c r="C4950" t="s">
        <v>37</v>
      </c>
      <c r="D4950" t="s">
        <v>58</v>
      </c>
      <c r="E4950" t="s">
        <v>18</v>
      </c>
      <c r="F4950" t="s">
        <v>26</v>
      </c>
      <c r="H4950" t="s">
        <v>19</v>
      </c>
      <c r="J4950">
        <v>6</v>
      </c>
      <c r="K4950">
        <v>8</v>
      </c>
      <c r="M4950" t="s">
        <v>24</v>
      </c>
    </row>
    <row r="4951" spans="1:16" x14ac:dyDescent="0.25">
      <c r="A4951">
        <v>1</v>
      </c>
      <c r="B4951" t="s">
        <v>46</v>
      </c>
      <c r="C4951" t="s">
        <v>37</v>
      </c>
      <c r="D4951" t="s">
        <v>58</v>
      </c>
      <c r="E4951" t="s">
        <v>30</v>
      </c>
      <c r="F4951" t="s">
        <v>26</v>
      </c>
      <c r="H4951" t="s">
        <v>19</v>
      </c>
      <c r="J4951">
        <v>4</v>
      </c>
      <c r="K4951">
        <v>5.5</v>
      </c>
      <c r="M4951" t="s">
        <v>24</v>
      </c>
    </row>
    <row r="4952" spans="1:16" x14ac:dyDescent="0.25">
      <c r="A4952">
        <v>1</v>
      </c>
      <c r="B4952" t="s">
        <v>46</v>
      </c>
      <c r="C4952" t="s">
        <v>37</v>
      </c>
      <c r="D4952" t="s">
        <v>58</v>
      </c>
      <c r="E4952" t="s">
        <v>20</v>
      </c>
      <c r="F4952" t="s">
        <v>74</v>
      </c>
      <c r="J4952">
        <v>0.25</v>
      </c>
      <c r="K4952">
        <v>0.33</v>
      </c>
      <c r="M4952" t="s">
        <v>75</v>
      </c>
      <c r="N4952" t="s">
        <v>24</v>
      </c>
      <c r="O4952" t="s">
        <v>21</v>
      </c>
      <c r="P4952">
        <v>1000</v>
      </c>
    </row>
    <row r="4953" spans="1:16" x14ac:dyDescent="0.25">
      <c r="A4953">
        <v>1</v>
      </c>
      <c r="B4953" t="s">
        <v>46</v>
      </c>
      <c r="C4953" t="s">
        <v>37</v>
      </c>
      <c r="D4953" t="s">
        <v>58</v>
      </c>
      <c r="E4953" t="s">
        <v>28</v>
      </c>
      <c r="F4953" t="s">
        <v>26</v>
      </c>
      <c r="H4953" t="s">
        <v>27</v>
      </c>
      <c r="I4953">
        <v>0.75</v>
      </c>
      <c r="J4953">
        <v>0.5</v>
      </c>
      <c r="K4953">
        <v>1</v>
      </c>
      <c r="M4953" t="s">
        <v>21</v>
      </c>
    </row>
    <row r="4954" spans="1:16" x14ac:dyDescent="0.25">
      <c r="A4954">
        <v>1</v>
      </c>
      <c r="B4954" t="s">
        <v>46</v>
      </c>
      <c r="C4954" t="s">
        <v>37</v>
      </c>
      <c r="D4954" t="s">
        <v>58</v>
      </c>
      <c r="E4954" t="s">
        <v>20</v>
      </c>
      <c r="F4954" t="s">
        <v>74</v>
      </c>
      <c r="J4954">
        <v>0.25</v>
      </c>
      <c r="K4954">
        <v>0.33</v>
      </c>
      <c r="M4954" t="s">
        <v>75</v>
      </c>
      <c r="N4954" t="s">
        <v>24</v>
      </c>
      <c r="O4954" t="s">
        <v>21</v>
      </c>
    </row>
    <row r="4955" spans="1:16" x14ac:dyDescent="0.25">
      <c r="A4955">
        <v>1</v>
      </c>
      <c r="B4955" t="s">
        <v>46</v>
      </c>
      <c r="C4955" t="s">
        <v>37</v>
      </c>
      <c r="D4955" t="s">
        <v>58</v>
      </c>
      <c r="E4955" t="s">
        <v>18</v>
      </c>
      <c r="F4955" t="s">
        <v>31</v>
      </c>
      <c r="G4955">
        <v>24</v>
      </c>
      <c r="M4955" t="s">
        <v>21</v>
      </c>
    </row>
    <row r="4956" spans="1:16" x14ac:dyDescent="0.25">
      <c r="A4956">
        <v>1</v>
      </c>
      <c r="B4956" t="s">
        <v>90</v>
      </c>
      <c r="C4956" t="s">
        <v>17</v>
      </c>
      <c r="D4956" t="s">
        <v>58</v>
      </c>
      <c r="E4956" t="s">
        <v>18</v>
      </c>
      <c r="F4956" t="s">
        <v>26</v>
      </c>
      <c r="H4956" t="s">
        <v>27</v>
      </c>
      <c r="I4956">
        <v>7.5</v>
      </c>
      <c r="J4956">
        <v>6</v>
      </c>
      <c r="K4956">
        <v>8</v>
      </c>
      <c r="M4956" t="s">
        <v>21</v>
      </c>
    </row>
    <row r="4957" spans="1:16" x14ac:dyDescent="0.25">
      <c r="A4957">
        <v>1</v>
      </c>
      <c r="B4957" t="s">
        <v>90</v>
      </c>
      <c r="C4957" t="s">
        <v>17</v>
      </c>
      <c r="D4957" t="s">
        <v>58</v>
      </c>
      <c r="E4957" t="s">
        <v>18</v>
      </c>
      <c r="F4957" t="s">
        <v>26</v>
      </c>
      <c r="H4957" t="s">
        <v>19</v>
      </c>
      <c r="J4957">
        <v>6</v>
      </c>
      <c r="K4957">
        <v>8</v>
      </c>
      <c r="M4957" t="s">
        <v>24</v>
      </c>
    </row>
    <row r="4958" spans="1:16" x14ac:dyDescent="0.25">
      <c r="A4958">
        <v>1</v>
      </c>
      <c r="B4958" t="s">
        <v>90</v>
      </c>
      <c r="C4958" t="s">
        <v>17</v>
      </c>
      <c r="D4958" t="s">
        <v>58</v>
      </c>
      <c r="E4958" t="s">
        <v>30</v>
      </c>
      <c r="F4958" t="s">
        <v>26</v>
      </c>
      <c r="H4958" t="s">
        <v>19</v>
      </c>
      <c r="J4958">
        <v>1</v>
      </c>
      <c r="K4958">
        <v>2</v>
      </c>
      <c r="M4958" t="s">
        <v>24</v>
      </c>
    </row>
    <row r="4959" spans="1:16" x14ac:dyDescent="0.25">
      <c r="A4959">
        <v>1</v>
      </c>
      <c r="B4959" t="s">
        <v>90</v>
      </c>
      <c r="C4959" t="s">
        <v>17</v>
      </c>
      <c r="D4959" t="s">
        <v>58</v>
      </c>
      <c r="E4959" t="s">
        <v>20</v>
      </c>
      <c r="F4959" t="s">
        <v>74</v>
      </c>
      <c r="J4959">
        <v>0.25</v>
      </c>
      <c r="K4959">
        <v>0.33</v>
      </c>
      <c r="M4959" t="s">
        <v>75</v>
      </c>
      <c r="N4959" t="s">
        <v>24</v>
      </c>
      <c r="O4959" t="s">
        <v>21</v>
      </c>
      <c r="P4959">
        <v>1000</v>
      </c>
    </row>
    <row r="4960" spans="1:16" x14ac:dyDescent="0.25">
      <c r="A4960">
        <v>1</v>
      </c>
      <c r="B4960" t="s">
        <v>90</v>
      </c>
      <c r="C4960" t="s">
        <v>17</v>
      </c>
      <c r="D4960" t="s">
        <v>58</v>
      </c>
      <c r="E4960" t="s">
        <v>28</v>
      </c>
      <c r="F4960" t="s">
        <v>26</v>
      </c>
      <c r="H4960" t="s">
        <v>27</v>
      </c>
      <c r="I4960">
        <v>0.75</v>
      </c>
      <c r="J4960">
        <v>0.5</v>
      </c>
      <c r="K4960">
        <v>1</v>
      </c>
      <c r="M4960" t="s">
        <v>21</v>
      </c>
    </row>
    <row r="4961" spans="1:17" x14ac:dyDescent="0.25">
      <c r="A4961">
        <v>1</v>
      </c>
      <c r="B4961" t="s">
        <v>90</v>
      </c>
      <c r="C4961" t="s">
        <v>17</v>
      </c>
      <c r="D4961" t="s">
        <v>58</v>
      </c>
      <c r="E4961" t="s">
        <v>20</v>
      </c>
      <c r="F4961" t="s">
        <v>74</v>
      </c>
      <c r="J4961">
        <v>0.25</v>
      </c>
      <c r="K4961">
        <v>0.33</v>
      </c>
      <c r="M4961" t="s">
        <v>75</v>
      </c>
      <c r="N4961" t="s">
        <v>24</v>
      </c>
      <c r="O4961" t="s">
        <v>21</v>
      </c>
    </row>
    <row r="4962" spans="1:17" x14ac:dyDescent="0.25">
      <c r="A4962">
        <v>1</v>
      </c>
      <c r="B4962" t="s">
        <v>90</v>
      </c>
      <c r="C4962" t="s">
        <v>17</v>
      </c>
      <c r="D4962" t="s">
        <v>58</v>
      </c>
      <c r="E4962" t="s">
        <v>18</v>
      </c>
      <c r="F4962" t="s">
        <v>31</v>
      </c>
      <c r="G4962">
        <v>24</v>
      </c>
      <c r="M4962" t="s">
        <v>21</v>
      </c>
    </row>
    <row r="4963" spans="1:17" x14ac:dyDescent="0.25">
      <c r="A4963">
        <v>1</v>
      </c>
      <c r="B4963" t="s">
        <v>90</v>
      </c>
      <c r="C4963" t="s">
        <v>36</v>
      </c>
      <c r="D4963" t="s">
        <v>58</v>
      </c>
      <c r="E4963" t="s">
        <v>18</v>
      </c>
      <c r="F4963" t="s">
        <v>26</v>
      </c>
      <c r="H4963" t="s">
        <v>19</v>
      </c>
      <c r="J4963">
        <v>8</v>
      </c>
      <c r="K4963">
        <v>10</v>
      </c>
      <c r="M4963" t="s">
        <v>21</v>
      </c>
    </row>
    <row r="4964" spans="1:17" x14ac:dyDescent="0.25">
      <c r="A4964">
        <v>1</v>
      </c>
      <c r="B4964" t="s">
        <v>90</v>
      </c>
      <c r="C4964" t="s">
        <v>36</v>
      </c>
      <c r="D4964" t="s">
        <v>58</v>
      </c>
      <c r="E4964" t="s">
        <v>20</v>
      </c>
      <c r="F4964" t="s">
        <v>74</v>
      </c>
      <c r="J4964">
        <v>0.25</v>
      </c>
      <c r="K4964">
        <v>0.33</v>
      </c>
      <c r="M4964" t="s">
        <v>75</v>
      </c>
      <c r="N4964" t="s">
        <v>21</v>
      </c>
      <c r="O4964" t="s">
        <v>29</v>
      </c>
      <c r="P4964">
        <v>2500</v>
      </c>
      <c r="Q4964" t="str">
        <f>VLOOKUP(A4964&amp;C4964&amp;D4964,Sheet2!$A$1:$AX$1496,23,FALSE)</f>
        <v>LocationType.BarRestaurant:0;LocationType.Park:0.1;LocationType.Recreation:0;LocationType.Accommodation:0.9;</v>
      </c>
    </row>
    <row r="4965" spans="1:17" x14ac:dyDescent="0.25">
      <c r="A4965">
        <v>1</v>
      </c>
      <c r="B4965" t="s">
        <v>90</v>
      </c>
      <c r="C4965" t="s">
        <v>36</v>
      </c>
      <c r="D4965" t="s">
        <v>58</v>
      </c>
      <c r="E4965" t="s">
        <v>30</v>
      </c>
      <c r="F4965" t="s">
        <v>26</v>
      </c>
      <c r="H4965" t="s">
        <v>19</v>
      </c>
      <c r="J4965">
        <v>2</v>
      </c>
      <c r="K4965">
        <v>4</v>
      </c>
      <c r="M4965" t="s">
        <v>24</v>
      </c>
    </row>
    <row r="4966" spans="1:17" x14ac:dyDescent="0.25">
      <c r="A4966">
        <v>1</v>
      </c>
      <c r="B4966" t="s">
        <v>90</v>
      </c>
      <c r="C4966" t="s">
        <v>36</v>
      </c>
      <c r="D4966" t="s">
        <v>58</v>
      </c>
      <c r="E4966" t="s">
        <v>20</v>
      </c>
      <c r="F4966" t="s">
        <v>74</v>
      </c>
      <c r="J4966">
        <v>0.25</v>
      </c>
      <c r="K4966">
        <v>0.33</v>
      </c>
      <c r="M4966" t="s">
        <v>75</v>
      </c>
      <c r="N4966" t="s">
        <v>24</v>
      </c>
      <c r="O4966" t="s">
        <v>21</v>
      </c>
    </row>
    <row r="4967" spans="1:17" x14ac:dyDescent="0.25">
      <c r="A4967">
        <v>1</v>
      </c>
      <c r="B4967" t="s">
        <v>90</v>
      </c>
      <c r="C4967" t="s">
        <v>36</v>
      </c>
      <c r="D4967" t="s">
        <v>58</v>
      </c>
      <c r="E4967" t="s">
        <v>28</v>
      </c>
      <c r="F4967" t="s">
        <v>26</v>
      </c>
      <c r="H4967" t="s">
        <v>27</v>
      </c>
      <c r="I4967">
        <v>1</v>
      </c>
      <c r="J4967">
        <v>0.5</v>
      </c>
      <c r="K4967">
        <v>2</v>
      </c>
      <c r="M4967" t="s">
        <v>21</v>
      </c>
    </row>
    <row r="4968" spans="1:17" x14ac:dyDescent="0.25">
      <c r="A4968">
        <v>1</v>
      </c>
      <c r="B4968" t="s">
        <v>90</v>
      </c>
      <c r="C4968" t="s">
        <v>36</v>
      </c>
      <c r="D4968" t="s">
        <v>58</v>
      </c>
      <c r="E4968" t="s">
        <v>18</v>
      </c>
      <c r="F4968" t="s">
        <v>31</v>
      </c>
      <c r="G4968">
        <v>24</v>
      </c>
      <c r="M4968" t="s">
        <v>21</v>
      </c>
    </row>
    <row r="4969" spans="1:17" x14ac:dyDescent="0.25">
      <c r="A4969">
        <v>1</v>
      </c>
      <c r="B4969" t="s">
        <v>90</v>
      </c>
      <c r="C4969" t="s">
        <v>38</v>
      </c>
      <c r="D4969" t="s">
        <v>58</v>
      </c>
      <c r="E4969" t="s">
        <v>18</v>
      </c>
      <c r="F4969" t="s">
        <v>26</v>
      </c>
      <c r="H4969" t="s">
        <v>19</v>
      </c>
      <c r="J4969">
        <v>8</v>
      </c>
      <c r="K4969">
        <v>14</v>
      </c>
      <c r="M4969" t="s">
        <v>21</v>
      </c>
    </row>
    <row r="4970" spans="1:17" x14ac:dyDescent="0.25">
      <c r="A4970">
        <v>1</v>
      </c>
      <c r="B4970" t="s">
        <v>90</v>
      </c>
      <c r="C4970" t="s">
        <v>38</v>
      </c>
      <c r="D4970" t="s">
        <v>58</v>
      </c>
      <c r="E4970" t="s">
        <v>28</v>
      </c>
      <c r="F4970" t="s">
        <v>26</v>
      </c>
      <c r="H4970" t="s">
        <v>27</v>
      </c>
      <c r="I4970">
        <v>1</v>
      </c>
      <c r="J4970">
        <v>0.5</v>
      </c>
      <c r="K4970">
        <v>2</v>
      </c>
      <c r="M4970" t="s">
        <v>21</v>
      </c>
    </row>
    <row r="4971" spans="1:17" x14ac:dyDescent="0.25">
      <c r="A4971">
        <v>1</v>
      </c>
      <c r="B4971" t="s">
        <v>90</v>
      </c>
      <c r="C4971" t="s">
        <v>38</v>
      </c>
      <c r="D4971" t="s">
        <v>58</v>
      </c>
      <c r="E4971" t="s">
        <v>18</v>
      </c>
      <c r="F4971" t="s">
        <v>31</v>
      </c>
      <c r="G4971">
        <v>24</v>
      </c>
      <c r="M4971" t="s">
        <v>21</v>
      </c>
    </row>
    <row r="4972" spans="1:17" x14ac:dyDescent="0.25">
      <c r="A4972">
        <v>1</v>
      </c>
      <c r="B4972" t="s">
        <v>90</v>
      </c>
      <c r="C4972" t="s">
        <v>37</v>
      </c>
      <c r="D4972" t="s">
        <v>58</v>
      </c>
      <c r="E4972" t="s">
        <v>18</v>
      </c>
      <c r="F4972" t="s">
        <v>26</v>
      </c>
      <c r="H4972" t="s">
        <v>27</v>
      </c>
      <c r="I4972">
        <v>7.5</v>
      </c>
      <c r="J4972">
        <v>6</v>
      </c>
      <c r="K4972">
        <v>8</v>
      </c>
      <c r="M4972" t="s">
        <v>21</v>
      </c>
    </row>
    <row r="4973" spans="1:17" x14ac:dyDescent="0.25">
      <c r="A4973">
        <v>1</v>
      </c>
      <c r="B4973" t="s">
        <v>90</v>
      </c>
      <c r="C4973" t="s">
        <v>37</v>
      </c>
      <c r="D4973" t="s">
        <v>58</v>
      </c>
      <c r="E4973" t="s">
        <v>18</v>
      </c>
      <c r="F4973" t="s">
        <v>26</v>
      </c>
      <c r="H4973" t="s">
        <v>19</v>
      </c>
      <c r="J4973">
        <v>6</v>
      </c>
      <c r="K4973">
        <v>8</v>
      </c>
      <c r="M4973" t="s">
        <v>24</v>
      </c>
    </row>
    <row r="4974" spans="1:17" x14ac:dyDescent="0.25">
      <c r="A4974">
        <v>1</v>
      </c>
      <c r="B4974" t="s">
        <v>90</v>
      </c>
      <c r="C4974" t="s">
        <v>37</v>
      </c>
      <c r="D4974" t="s">
        <v>58</v>
      </c>
      <c r="E4974" t="s">
        <v>30</v>
      </c>
      <c r="F4974" t="s">
        <v>26</v>
      </c>
      <c r="H4974" t="s">
        <v>19</v>
      </c>
      <c r="J4974">
        <v>4</v>
      </c>
      <c r="K4974">
        <v>5.5</v>
      </c>
      <c r="M4974" t="s">
        <v>24</v>
      </c>
    </row>
    <row r="4975" spans="1:17" x14ac:dyDescent="0.25">
      <c r="A4975">
        <v>1</v>
      </c>
      <c r="B4975" t="s">
        <v>90</v>
      </c>
      <c r="C4975" t="s">
        <v>37</v>
      </c>
      <c r="D4975" t="s">
        <v>58</v>
      </c>
      <c r="E4975" t="s">
        <v>20</v>
      </c>
      <c r="F4975" t="s">
        <v>74</v>
      </c>
      <c r="J4975">
        <v>0.25</v>
      </c>
      <c r="K4975">
        <v>0.33</v>
      </c>
      <c r="M4975" t="s">
        <v>75</v>
      </c>
      <c r="N4975" t="s">
        <v>24</v>
      </c>
      <c r="O4975" t="s">
        <v>21</v>
      </c>
      <c r="P4975">
        <v>1000</v>
      </c>
    </row>
    <row r="4976" spans="1:17" x14ac:dyDescent="0.25">
      <c r="A4976">
        <v>1</v>
      </c>
      <c r="B4976" t="s">
        <v>90</v>
      </c>
      <c r="C4976" t="s">
        <v>37</v>
      </c>
      <c r="D4976" t="s">
        <v>58</v>
      </c>
      <c r="E4976" t="s">
        <v>28</v>
      </c>
      <c r="F4976" t="s">
        <v>26</v>
      </c>
      <c r="H4976" t="s">
        <v>27</v>
      </c>
      <c r="I4976">
        <v>0.75</v>
      </c>
      <c r="J4976">
        <v>0.5</v>
      </c>
      <c r="K4976">
        <v>1</v>
      </c>
      <c r="M4976" t="s">
        <v>21</v>
      </c>
    </row>
    <row r="4977" spans="1:17" x14ac:dyDescent="0.25">
      <c r="A4977">
        <v>1</v>
      </c>
      <c r="B4977" t="s">
        <v>90</v>
      </c>
      <c r="C4977" t="s">
        <v>37</v>
      </c>
      <c r="D4977" t="s">
        <v>58</v>
      </c>
      <c r="E4977" t="s">
        <v>20</v>
      </c>
      <c r="F4977" t="s">
        <v>74</v>
      </c>
      <c r="J4977">
        <v>0.25</v>
      </c>
      <c r="K4977">
        <v>0.33</v>
      </c>
      <c r="M4977" t="s">
        <v>75</v>
      </c>
      <c r="N4977" t="s">
        <v>24</v>
      </c>
      <c r="O4977" t="s">
        <v>21</v>
      </c>
    </row>
    <row r="4978" spans="1:17" x14ac:dyDescent="0.25">
      <c r="A4978">
        <v>1</v>
      </c>
      <c r="B4978" t="s">
        <v>90</v>
      </c>
      <c r="C4978" t="s">
        <v>37</v>
      </c>
      <c r="D4978" t="s">
        <v>58</v>
      </c>
      <c r="E4978" t="s">
        <v>18</v>
      </c>
      <c r="F4978" t="s">
        <v>31</v>
      </c>
      <c r="G4978">
        <v>24</v>
      </c>
      <c r="M4978" t="s">
        <v>21</v>
      </c>
    </row>
    <row r="4979" spans="1:17" x14ac:dyDescent="0.25">
      <c r="A4979">
        <v>1</v>
      </c>
      <c r="B4979" t="s">
        <v>93</v>
      </c>
      <c r="C4979" t="s">
        <v>17</v>
      </c>
      <c r="D4979" t="s">
        <v>58</v>
      </c>
      <c r="E4979" t="s">
        <v>18</v>
      </c>
      <c r="F4979" t="s">
        <v>26</v>
      </c>
      <c r="H4979" t="s">
        <v>27</v>
      </c>
      <c r="I4979">
        <v>7.5</v>
      </c>
      <c r="J4979">
        <v>6</v>
      </c>
      <c r="K4979">
        <v>8</v>
      </c>
      <c r="M4979" t="s">
        <v>21</v>
      </c>
    </row>
    <row r="4980" spans="1:17" x14ac:dyDescent="0.25">
      <c r="A4980">
        <v>1</v>
      </c>
      <c r="B4980" t="s">
        <v>93</v>
      </c>
      <c r="C4980" t="s">
        <v>17</v>
      </c>
      <c r="D4980" t="s">
        <v>58</v>
      </c>
      <c r="E4980" t="s">
        <v>18</v>
      </c>
      <c r="F4980" t="s">
        <v>26</v>
      </c>
      <c r="H4980" t="s">
        <v>19</v>
      </c>
      <c r="J4980">
        <v>6</v>
      </c>
      <c r="K4980">
        <v>8</v>
      </c>
      <c r="M4980" t="s">
        <v>24</v>
      </c>
    </row>
    <row r="4981" spans="1:17" x14ac:dyDescent="0.25">
      <c r="A4981">
        <v>1</v>
      </c>
      <c r="B4981" t="s">
        <v>93</v>
      </c>
      <c r="C4981" t="s">
        <v>17</v>
      </c>
      <c r="D4981" t="s">
        <v>58</v>
      </c>
      <c r="E4981" t="s">
        <v>30</v>
      </c>
      <c r="F4981" t="s">
        <v>26</v>
      </c>
      <c r="H4981" t="s">
        <v>19</v>
      </c>
      <c r="J4981">
        <v>1</v>
      </c>
      <c r="K4981">
        <v>2</v>
      </c>
      <c r="M4981" t="s">
        <v>24</v>
      </c>
    </row>
    <row r="4982" spans="1:17" x14ac:dyDescent="0.25">
      <c r="A4982">
        <v>1</v>
      </c>
      <c r="B4982" t="s">
        <v>93</v>
      </c>
      <c r="C4982" t="s">
        <v>17</v>
      </c>
      <c r="D4982" t="s">
        <v>58</v>
      </c>
      <c r="E4982" t="s">
        <v>20</v>
      </c>
      <c r="F4982" t="s">
        <v>74</v>
      </c>
      <c r="J4982">
        <v>0.25</v>
      </c>
      <c r="K4982">
        <v>0.33</v>
      </c>
      <c r="M4982" t="s">
        <v>75</v>
      </c>
      <c r="N4982" t="s">
        <v>24</v>
      </c>
      <c r="O4982" t="s">
        <v>21</v>
      </c>
      <c r="P4982">
        <v>1000</v>
      </c>
    </row>
    <row r="4983" spans="1:17" x14ac:dyDescent="0.25">
      <c r="A4983">
        <v>1</v>
      </c>
      <c r="B4983" t="s">
        <v>93</v>
      </c>
      <c r="C4983" t="s">
        <v>17</v>
      </c>
      <c r="D4983" t="s">
        <v>58</v>
      </c>
      <c r="E4983" t="s">
        <v>28</v>
      </c>
      <c r="F4983" t="s">
        <v>26</v>
      </c>
      <c r="H4983" t="s">
        <v>27</v>
      </c>
      <c r="I4983">
        <v>0.75</v>
      </c>
      <c r="J4983">
        <v>0.5</v>
      </c>
      <c r="K4983">
        <v>1</v>
      </c>
      <c r="M4983" t="s">
        <v>21</v>
      </c>
    </row>
    <row r="4984" spans="1:17" x14ac:dyDescent="0.25">
      <c r="A4984">
        <v>1</v>
      </c>
      <c r="B4984" t="s">
        <v>93</v>
      </c>
      <c r="C4984" t="s">
        <v>17</v>
      </c>
      <c r="D4984" t="s">
        <v>58</v>
      </c>
      <c r="E4984" t="s">
        <v>20</v>
      </c>
      <c r="F4984" t="s">
        <v>74</v>
      </c>
      <c r="J4984">
        <v>0.25</v>
      </c>
      <c r="K4984">
        <v>0.33</v>
      </c>
      <c r="M4984" t="s">
        <v>75</v>
      </c>
      <c r="N4984" t="s">
        <v>24</v>
      </c>
      <c r="O4984" t="s">
        <v>21</v>
      </c>
    </row>
    <row r="4985" spans="1:17" x14ac:dyDescent="0.25">
      <c r="A4985">
        <v>1</v>
      </c>
      <c r="B4985" t="s">
        <v>93</v>
      </c>
      <c r="C4985" t="s">
        <v>17</v>
      </c>
      <c r="D4985" t="s">
        <v>58</v>
      </c>
      <c r="E4985" t="s">
        <v>18</v>
      </c>
      <c r="F4985" t="s">
        <v>31</v>
      </c>
      <c r="G4985">
        <v>24</v>
      </c>
      <c r="M4985" t="s">
        <v>21</v>
      </c>
    </row>
    <row r="4986" spans="1:17" x14ac:dyDescent="0.25">
      <c r="A4986">
        <v>1</v>
      </c>
      <c r="B4986" t="s">
        <v>93</v>
      </c>
      <c r="C4986" t="s">
        <v>36</v>
      </c>
      <c r="D4986" t="s">
        <v>58</v>
      </c>
      <c r="E4986" t="s">
        <v>18</v>
      </c>
      <c r="F4986" t="s">
        <v>26</v>
      </c>
      <c r="H4986" t="s">
        <v>19</v>
      </c>
      <c r="J4986">
        <v>8</v>
      </c>
      <c r="K4986">
        <v>10</v>
      </c>
      <c r="M4986" t="s">
        <v>21</v>
      </c>
    </row>
    <row r="4987" spans="1:17" x14ac:dyDescent="0.25">
      <c r="A4987">
        <v>1</v>
      </c>
      <c r="B4987" t="s">
        <v>93</v>
      </c>
      <c r="C4987" t="s">
        <v>36</v>
      </c>
      <c r="D4987" t="s">
        <v>58</v>
      </c>
      <c r="E4987" t="s">
        <v>20</v>
      </c>
      <c r="F4987" t="s">
        <v>74</v>
      </c>
      <c r="J4987">
        <v>0.25</v>
      </c>
      <c r="K4987">
        <v>0.33</v>
      </c>
      <c r="M4987" t="s">
        <v>75</v>
      </c>
      <c r="N4987" t="s">
        <v>21</v>
      </c>
      <c r="O4987" t="s">
        <v>29</v>
      </c>
      <c r="P4987">
        <v>2500</v>
      </c>
      <c r="Q4987" t="str">
        <f>VLOOKUP(A4987&amp;C4987&amp;D4987,Sheet2!$A$1:$AX$1496,23,FALSE)</f>
        <v>LocationType.BarRestaurant:0;LocationType.Park:0.1;LocationType.Recreation:0;LocationType.Accommodation:0.9;</v>
      </c>
    </row>
    <row r="4988" spans="1:17" x14ac:dyDescent="0.25">
      <c r="A4988">
        <v>1</v>
      </c>
      <c r="B4988" t="s">
        <v>93</v>
      </c>
      <c r="C4988" t="s">
        <v>36</v>
      </c>
      <c r="D4988" t="s">
        <v>58</v>
      </c>
      <c r="E4988" t="s">
        <v>30</v>
      </c>
      <c r="F4988" t="s">
        <v>26</v>
      </c>
      <c r="H4988" t="s">
        <v>19</v>
      </c>
      <c r="J4988">
        <v>2</v>
      </c>
      <c r="K4988">
        <v>4</v>
      </c>
      <c r="M4988" t="s">
        <v>24</v>
      </c>
    </row>
    <row r="4989" spans="1:17" x14ac:dyDescent="0.25">
      <c r="A4989">
        <v>1</v>
      </c>
      <c r="B4989" t="s">
        <v>93</v>
      </c>
      <c r="C4989" t="s">
        <v>36</v>
      </c>
      <c r="D4989" t="s">
        <v>58</v>
      </c>
      <c r="E4989" t="s">
        <v>20</v>
      </c>
      <c r="F4989" t="s">
        <v>74</v>
      </c>
      <c r="J4989">
        <v>0.25</v>
      </c>
      <c r="K4989">
        <v>0.33</v>
      </c>
      <c r="M4989" t="s">
        <v>75</v>
      </c>
      <c r="N4989" t="s">
        <v>24</v>
      </c>
      <c r="O4989" t="s">
        <v>21</v>
      </c>
    </row>
    <row r="4990" spans="1:17" x14ac:dyDescent="0.25">
      <c r="A4990">
        <v>1</v>
      </c>
      <c r="B4990" t="s">
        <v>93</v>
      </c>
      <c r="C4990" t="s">
        <v>36</v>
      </c>
      <c r="D4990" t="s">
        <v>58</v>
      </c>
      <c r="E4990" t="s">
        <v>28</v>
      </c>
      <c r="F4990" t="s">
        <v>26</v>
      </c>
      <c r="H4990" t="s">
        <v>27</v>
      </c>
      <c r="I4990">
        <v>1</v>
      </c>
      <c r="J4990">
        <v>0.5</v>
      </c>
      <c r="K4990">
        <v>2</v>
      </c>
      <c r="M4990" t="s">
        <v>21</v>
      </c>
    </row>
    <row r="4991" spans="1:17" x14ac:dyDescent="0.25">
      <c r="A4991">
        <v>1</v>
      </c>
      <c r="B4991" t="s">
        <v>93</v>
      </c>
      <c r="C4991" t="s">
        <v>36</v>
      </c>
      <c r="D4991" t="s">
        <v>58</v>
      </c>
      <c r="E4991" t="s">
        <v>18</v>
      </c>
      <c r="F4991" t="s">
        <v>31</v>
      </c>
      <c r="G4991">
        <v>24</v>
      </c>
      <c r="M4991" t="s">
        <v>21</v>
      </c>
    </row>
    <row r="4992" spans="1:17" x14ac:dyDescent="0.25">
      <c r="A4992">
        <v>1</v>
      </c>
      <c r="B4992" t="s">
        <v>93</v>
      </c>
      <c r="C4992" t="s">
        <v>38</v>
      </c>
      <c r="D4992" t="s">
        <v>58</v>
      </c>
      <c r="E4992" t="s">
        <v>18</v>
      </c>
      <c r="F4992" t="s">
        <v>26</v>
      </c>
      <c r="H4992" t="s">
        <v>19</v>
      </c>
      <c r="J4992">
        <v>8</v>
      </c>
      <c r="K4992">
        <v>14</v>
      </c>
      <c r="M4992" t="s">
        <v>21</v>
      </c>
    </row>
    <row r="4993" spans="1:16" x14ac:dyDescent="0.25">
      <c r="A4993">
        <v>1</v>
      </c>
      <c r="B4993" t="s">
        <v>93</v>
      </c>
      <c r="C4993" t="s">
        <v>38</v>
      </c>
      <c r="D4993" t="s">
        <v>58</v>
      </c>
      <c r="E4993" t="s">
        <v>28</v>
      </c>
      <c r="F4993" t="s">
        <v>26</v>
      </c>
      <c r="H4993" t="s">
        <v>27</v>
      </c>
      <c r="I4993">
        <v>1</v>
      </c>
      <c r="J4993">
        <v>0.5</v>
      </c>
      <c r="K4993">
        <v>2</v>
      </c>
      <c r="M4993" t="s">
        <v>21</v>
      </c>
    </row>
    <row r="4994" spans="1:16" x14ac:dyDescent="0.25">
      <c r="A4994">
        <v>1</v>
      </c>
      <c r="B4994" t="s">
        <v>93</v>
      </c>
      <c r="C4994" t="s">
        <v>38</v>
      </c>
      <c r="D4994" t="s">
        <v>58</v>
      </c>
      <c r="E4994" t="s">
        <v>18</v>
      </c>
      <c r="F4994" t="s">
        <v>31</v>
      </c>
      <c r="G4994">
        <v>24</v>
      </c>
      <c r="M4994" t="s">
        <v>21</v>
      </c>
    </row>
    <row r="4995" spans="1:16" x14ac:dyDescent="0.25">
      <c r="A4995">
        <v>1</v>
      </c>
      <c r="B4995" t="s">
        <v>93</v>
      </c>
      <c r="C4995" t="s">
        <v>37</v>
      </c>
      <c r="D4995" t="s">
        <v>58</v>
      </c>
      <c r="E4995" t="s">
        <v>18</v>
      </c>
      <c r="F4995" t="s">
        <v>26</v>
      </c>
      <c r="H4995" t="s">
        <v>27</v>
      </c>
      <c r="I4995">
        <v>7.5</v>
      </c>
      <c r="J4995">
        <v>6</v>
      </c>
      <c r="K4995">
        <v>8</v>
      </c>
      <c r="M4995" t="s">
        <v>21</v>
      </c>
    </row>
    <row r="4996" spans="1:16" x14ac:dyDescent="0.25">
      <c r="A4996">
        <v>1</v>
      </c>
      <c r="B4996" t="s">
        <v>93</v>
      </c>
      <c r="C4996" t="s">
        <v>37</v>
      </c>
      <c r="D4996" t="s">
        <v>58</v>
      </c>
      <c r="E4996" t="s">
        <v>18</v>
      </c>
      <c r="F4996" t="s">
        <v>26</v>
      </c>
      <c r="H4996" t="s">
        <v>19</v>
      </c>
      <c r="J4996">
        <v>6</v>
      </c>
      <c r="K4996">
        <v>8</v>
      </c>
      <c r="M4996" t="s">
        <v>24</v>
      </c>
    </row>
    <row r="4997" spans="1:16" x14ac:dyDescent="0.25">
      <c r="A4997">
        <v>1</v>
      </c>
      <c r="B4997" t="s">
        <v>93</v>
      </c>
      <c r="C4997" t="s">
        <v>37</v>
      </c>
      <c r="D4997" t="s">
        <v>58</v>
      </c>
      <c r="E4997" t="s">
        <v>30</v>
      </c>
      <c r="F4997" t="s">
        <v>26</v>
      </c>
      <c r="H4997" t="s">
        <v>19</v>
      </c>
      <c r="J4997">
        <v>4</v>
      </c>
      <c r="K4997">
        <v>5.5</v>
      </c>
      <c r="M4997" t="s">
        <v>24</v>
      </c>
    </row>
    <row r="4998" spans="1:16" x14ac:dyDescent="0.25">
      <c r="A4998">
        <v>1</v>
      </c>
      <c r="B4998" t="s">
        <v>93</v>
      </c>
      <c r="C4998" t="s">
        <v>37</v>
      </c>
      <c r="D4998" t="s">
        <v>58</v>
      </c>
      <c r="E4998" t="s">
        <v>20</v>
      </c>
      <c r="F4998" t="s">
        <v>74</v>
      </c>
      <c r="J4998">
        <v>0.25</v>
      </c>
      <c r="K4998">
        <v>0.33</v>
      </c>
      <c r="M4998" t="s">
        <v>75</v>
      </c>
      <c r="N4998" t="s">
        <v>24</v>
      </c>
      <c r="O4998" t="s">
        <v>21</v>
      </c>
      <c r="P4998">
        <v>1000</v>
      </c>
    </row>
    <row r="4999" spans="1:16" x14ac:dyDescent="0.25">
      <c r="A4999">
        <v>1</v>
      </c>
      <c r="B4999" t="s">
        <v>93</v>
      </c>
      <c r="C4999" t="s">
        <v>37</v>
      </c>
      <c r="D4999" t="s">
        <v>58</v>
      </c>
      <c r="E4999" t="s">
        <v>28</v>
      </c>
      <c r="F4999" t="s">
        <v>26</v>
      </c>
      <c r="H4999" t="s">
        <v>27</v>
      </c>
      <c r="I4999">
        <v>0.75</v>
      </c>
      <c r="J4999">
        <v>0.5</v>
      </c>
      <c r="K4999">
        <v>1</v>
      </c>
      <c r="M4999" t="s">
        <v>21</v>
      </c>
    </row>
    <row r="5000" spans="1:16" x14ac:dyDescent="0.25">
      <c r="A5000">
        <v>1</v>
      </c>
      <c r="B5000" t="s">
        <v>93</v>
      </c>
      <c r="C5000" t="s">
        <v>37</v>
      </c>
      <c r="D5000" t="s">
        <v>58</v>
      </c>
      <c r="E5000" t="s">
        <v>20</v>
      </c>
      <c r="F5000" t="s">
        <v>74</v>
      </c>
      <c r="J5000">
        <v>0.25</v>
      </c>
      <c r="K5000">
        <v>0.33</v>
      </c>
      <c r="M5000" t="s">
        <v>75</v>
      </c>
      <c r="N5000" t="s">
        <v>24</v>
      </c>
      <c r="O5000" t="s">
        <v>21</v>
      </c>
    </row>
    <row r="5001" spans="1:16" x14ac:dyDescent="0.25">
      <c r="A5001">
        <v>1</v>
      </c>
      <c r="B5001" t="s">
        <v>93</v>
      </c>
      <c r="C5001" t="s">
        <v>37</v>
      </c>
      <c r="D5001" t="s">
        <v>58</v>
      </c>
      <c r="E5001" t="s">
        <v>18</v>
      </c>
      <c r="F5001" t="s">
        <v>31</v>
      </c>
      <c r="G5001">
        <v>24</v>
      </c>
      <c r="M5001" t="s">
        <v>21</v>
      </c>
    </row>
    <row r="5002" spans="1:16" x14ac:dyDescent="0.25">
      <c r="A5002">
        <v>1</v>
      </c>
      <c r="B5002" t="s">
        <v>41</v>
      </c>
      <c r="C5002" t="s">
        <v>17</v>
      </c>
      <c r="D5002" t="s">
        <v>58</v>
      </c>
      <c r="E5002" t="s">
        <v>18</v>
      </c>
      <c r="F5002" t="s">
        <v>26</v>
      </c>
      <c r="H5002" t="s">
        <v>27</v>
      </c>
      <c r="I5002">
        <v>7.5</v>
      </c>
      <c r="J5002">
        <v>6</v>
      </c>
      <c r="K5002">
        <v>8</v>
      </c>
      <c r="M5002" t="s">
        <v>21</v>
      </c>
    </row>
    <row r="5003" spans="1:16" x14ac:dyDescent="0.25">
      <c r="A5003">
        <v>1</v>
      </c>
      <c r="B5003" t="s">
        <v>41</v>
      </c>
      <c r="C5003" t="s">
        <v>17</v>
      </c>
      <c r="D5003" t="s">
        <v>58</v>
      </c>
      <c r="E5003" t="s">
        <v>18</v>
      </c>
      <c r="F5003" t="s">
        <v>26</v>
      </c>
      <c r="H5003" t="s">
        <v>19</v>
      </c>
      <c r="J5003">
        <v>6</v>
      </c>
      <c r="K5003">
        <v>8</v>
      </c>
      <c r="M5003" t="s">
        <v>24</v>
      </c>
    </row>
    <row r="5004" spans="1:16" x14ac:dyDescent="0.25">
      <c r="A5004">
        <v>1</v>
      </c>
      <c r="B5004" t="s">
        <v>41</v>
      </c>
      <c r="C5004" t="s">
        <v>17</v>
      </c>
      <c r="D5004" t="s">
        <v>58</v>
      </c>
      <c r="E5004" t="s">
        <v>30</v>
      </c>
      <c r="F5004" t="s">
        <v>26</v>
      </c>
      <c r="H5004" t="s">
        <v>19</v>
      </c>
      <c r="J5004">
        <v>1</v>
      </c>
      <c r="K5004">
        <v>2</v>
      </c>
      <c r="M5004" t="s">
        <v>24</v>
      </c>
    </row>
    <row r="5005" spans="1:16" x14ac:dyDescent="0.25">
      <c r="A5005">
        <v>1</v>
      </c>
      <c r="B5005" t="s">
        <v>41</v>
      </c>
      <c r="C5005" t="s">
        <v>17</v>
      </c>
      <c r="D5005" t="s">
        <v>58</v>
      </c>
      <c r="E5005" t="s">
        <v>20</v>
      </c>
      <c r="F5005" t="s">
        <v>74</v>
      </c>
      <c r="J5005">
        <v>0.25</v>
      </c>
      <c r="K5005">
        <v>0.33</v>
      </c>
      <c r="M5005" t="s">
        <v>75</v>
      </c>
      <c r="N5005" t="s">
        <v>24</v>
      </c>
      <c r="O5005" t="s">
        <v>21</v>
      </c>
      <c r="P5005">
        <v>1000</v>
      </c>
    </row>
    <row r="5006" spans="1:16" x14ac:dyDescent="0.25">
      <c r="A5006">
        <v>1</v>
      </c>
      <c r="B5006" t="s">
        <v>41</v>
      </c>
      <c r="C5006" t="s">
        <v>17</v>
      </c>
      <c r="D5006" t="s">
        <v>58</v>
      </c>
      <c r="E5006" t="s">
        <v>28</v>
      </c>
      <c r="F5006" t="s">
        <v>26</v>
      </c>
      <c r="H5006" t="s">
        <v>27</v>
      </c>
      <c r="I5006">
        <v>0.75</v>
      </c>
      <c r="J5006">
        <v>0.5</v>
      </c>
      <c r="K5006">
        <v>1</v>
      </c>
      <c r="M5006" t="s">
        <v>21</v>
      </c>
    </row>
    <row r="5007" spans="1:16" x14ac:dyDescent="0.25">
      <c r="A5007">
        <v>1</v>
      </c>
      <c r="B5007" t="s">
        <v>41</v>
      </c>
      <c r="C5007" t="s">
        <v>17</v>
      </c>
      <c r="D5007" t="s">
        <v>58</v>
      </c>
      <c r="E5007" t="s">
        <v>20</v>
      </c>
      <c r="F5007" t="s">
        <v>74</v>
      </c>
      <c r="J5007">
        <v>0.25</v>
      </c>
      <c r="K5007">
        <v>0.33</v>
      </c>
      <c r="M5007" t="s">
        <v>75</v>
      </c>
      <c r="N5007" t="s">
        <v>24</v>
      </c>
      <c r="O5007" t="s">
        <v>21</v>
      </c>
    </row>
    <row r="5008" spans="1:16" x14ac:dyDescent="0.25">
      <c r="A5008">
        <v>1</v>
      </c>
      <c r="B5008" t="s">
        <v>41</v>
      </c>
      <c r="C5008" t="s">
        <v>17</v>
      </c>
      <c r="D5008" t="s">
        <v>58</v>
      </c>
      <c r="E5008" t="s">
        <v>18</v>
      </c>
      <c r="F5008" t="s">
        <v>31</v>
      </c>
      <c r="G5008">
        <v>24</v>
      </c>
      <c r="M5008" t="s">
        <v>21</v>
      </c>
    </row>
    <row r="5009" spans="1:17" x14ac:dyDescent="0.25">
      <c r="A5009">
        <v>1</v>
      </c>
      <c r="B5009" t="s">
        <v>41</v>
      </c>
      <c r="C5009" t="s">
        <v>36</v>
      </c>
      <c r="D5009" t="s">
        <v>58</v>
      </c>
      <c r="E5009" t="s">
        <v>18</v>
      </c>
      <c r="F5009" t="s">
        <v>26</v>
      </c>
      <c r="H5009" t="s">
        <v>19</v>
      </c>
      <c r="J5009">
        <v>8</v>
      </c>
      <c r="K5009">
        <v>10</v>
      </c>
      <c r="M5009" t="s">
        <v>21</v>
      </c>
    </row>
    <row r="5010" spans="1:17" x14ac:dyDescent="0.25">
      <c r="A5010">
        <v>1</v>
      </c>
      <c r="B5010" t="s">
        <v>41</v>
      </c>
      <c r="C5010" t="s">
        <v>36</v>
      </c>
      <c r="D5010" t="s">
        <v>58</v>
      </c>
      <c r="E5010" t="s">
        <v>20</v>
      </c>
      <c r="F5010" t="s">
        <v>74</v>
      </c>
      <c r="J5010">
        <v>0.25</v>
      </c>
      <c r="K5010">
        <v>0.33</v>
      </c>
      <c r="M5010" t="s">
        <v>75</v>
      </c>
      <c r="N5010" t="s">
        <v>21</v>
      </c>
      <c r="O5010" t="s">
        <v>29</v>
      </c>
      <c r="P5010">
        <v>2500</v>
      </c>
      <c r="Q5010" t="str">
        <f>VLOOKUP(A5010&amp;C5010&amp;D5010,Sheet2!$A$1:$AX$1496,23,FALSE)</f>
        <v>LocationType.BarRestaurant:0;LocationType.Park:0.1;LocationType.Recreation:0;LocationType.Accommodation:0.9;</v>
      </c>
    </row>
    <row r="5011" spans="1:17" x14ac:dyDescent="0.25">
      <c r="A5011">
        <v>1</v>
      </c>
      <c r="B5011" t="s">
        <v>41</v>
      </c>
      <c r="C5011" t="s">
        <v>36</v>
      </c>
      <c r="D5011" t="s">
        <v>58</v>
      </c>
      <c r="E5011" t="s">
        <v>30</v>
      </c>
      <c r="F5011" t="s">
        <v>26</v>
      </c>
      <c r="H5011" t="s">
        <v>19</v>
      </c>
      <c r="J5011">
        <v>2</v>
      </c>
      <c r="K5011">
        <v>4</v>
      </c>
      <c r="M5011" t="s">
        <v>24</v>
      </c>
    </row>
    <row r="5012" spans="1:17" x14ac:dyDescent="0.25">
      <c r="A5012">
        <v>1</v>
      </c>
      <c r="B5012" t="s">
        <v>41</v>
      </c>
      <c r="C5012" t="s">
        <v>36</v>
      </c>
      <c r="D5012" t="s">
        <v>58</v>
      </c>
      <c r="E5012" t="s">
        <v>20</v>
      </c>
      <c r="F5012" t="s">
        <v>74</v>
      </c>
      <c r="J5012">
        <v>0.25</v>
      </c>
      <c r="K5012">
        <v>0.33</v>
      </c>
      <c r="M5012" t="s">
        <v>75</v>
      </c>
      <c r="N5012" t="s">
        <v>24</v>
      </c>
      <c r="O5012" t="s">
        <v>21</v>
      </c>
    </row>
    <row r="5013" spans="1:17" x14ac:dyDescent="0.25">
      <c r="A5013">
        <v>1</v>
      </c>
      <c r="B5013" t="s">
        <v>41</v>
      </c>
      <c r="C5013" t="s">
        <v>36</v>
      </c>
      <c r="D5013" t="s">
        <v>58</v>
      </c>
      <c r="E5013" t="s">
        <v>28</v>
      </c>
      <c r="F5013" t="s">
        <v>26</v>
      </c>
      <c r="H5013" t="s">
        <v>27</v>
      </c>
      <c r="I5013">
        <v>1</v>
      </c>
      <c r="J5013">
        <v>0.5</v>
      </c>
      <c r="K5013">
        <v>2</v>
      </c>
      <c r="M5013" t="s">
        <v>21</v>
      </c>
    </row>
    <row r="5014" spans="1:17" x14ac:dyDescent="0.25">
      <c r="A5014">
        <v>1</v>
      </c>
      <c r="B5014" t="s">
        <v>41</v>
      </c>
      <c r="C5014" t="s">
        <v>36</v>
      </c>
      <c r="D5014" t="s">
        <v>58</v>
      </c>
      <c r="E5014" t="s">
        <v>18</v>
      </c>
      <c r="F5014" t="s">
        <v>31</v>
      </c>
      <c r="G5014">
        <v>24</v>
      </c>
      <c r="M5014" t="s">
        <v>21</v>
      </c>
    </row>
    <row r="5015" spans="1:17" x14ac:dyDescent="0.25">
      <c r="A5015">
        <v>1</v>
      </c>
      <c r="B5015" t="s">
        <v>41</v>
      </c>
      <c r="C5015" t="s">
        <v>38</v>
      </c>
      <c r="D5015" t="s">
        <v>58</v>
      </c>
      <c r="E5015" t="s">
        <v>18</v>
      </c>
      <c r="F5015" t="s">
        <v>26</v>
      </c>
      <c r="H5015" t="s">
        <v>19</v>
      </c>
      <c r="J5015">
        <v>8</v>
      </c>
      <c r="K5015">
        <v>14</v>
      </c>
      <c r="M5015" t="s">
        <v>21</v>
      </c>
    </row>
    <row r="5016" spans="1:17" x14ac:dyDescent="0.25">
      <c r="A5016">
        <v>1</v>
      </c>
      <c r="B5016" t="s">
        <v>41</v>
      </c>
      <c r="C5016" t="s">
        <v>38</v>
      </c>
      <c r="D5016" t="s">
        <v>58</v>
      </c>
      <c r="E5016" t="s">
        <v>28</v>
      </c>
      <c r="F5016" t="s">
        <v>26</v>
      </c>
      <c r="H5016" t="s">
        <v>27</v>
      </c>
      <c r="I5016">
        <v>1</v>
      </c>
      <c r="J5016">
        <v>0.5</v>
      </c>
      <c r="K5016">
        <v>2</v>
      </c>
      <c r="M5016" t="s">
        <v>21</v>
      </c>
    </row>
    <row r="5017" spans="1:17" x14ac:dyDescent="0.25">
      <c r="A5017">
        <v>1</v>
      </c>
      <c r="B5017" t="s">
        <v>41</v>
      </c>
      <c r="C5017" t="s">
        <v>38</v>
      </c>
      <c r="D5017" t="s">
        <v>58</v>
      </c>
      <c r="E5017" t="s">
        <v>18</v>
      </c>
      <c r="F5017" t="s">
        <v>31</v>
      </c>
      <c r="G5017">
        <v>24</v>
      </c>
      <c r="M5017" t="s">
        <v>21</v>
      </c>
    </row>
    <row r="5018" spans="1:17" x14ac:dyDescent="0.25">
      <c r="A5018">
        <v>1</v>
      </c>
      <c r="B5018" t="s">
        <v>41</v>
      </c>
      <c r="C5018" t="s">
        <v>37</v>
      </c>
      <c r="D5018" t="s">
        <v>58</v>
      </c>
      <c r="E5018" t="s">
        <v>18</v>
      </c>
      <c r="F5018" t="s">
        <v>26</v>
      </c>
      <c r="H5018" t="s">
        <v>27</v>
      </c>
      <c r="I5018">
        <v>7.5</v>
      </c>
      <c r="J5018">
        <v>6</v>
      </c>
      <c r="K5018">
        <v>8</v>
      </c>
      <c r="M5018" t="s">
        <v>21</v>
      </c>
    </row>
    <row r="5019" spans="1:17" x14ac:dyDescent="0.25">
      <c r="A5019">
        <v>1</v>
      </c>
      <c r="B5019" t="s">
        <v>41</v>
      </c>
      <c r="C5019" t="s">
        <v>37</v>
      </c>
      <c r="D5019" t="s">
        <v>58</v>
      </c>
      <c r="E5019" t="s">
        <v>18</v>
      </c>
      <c r="F5019" t="s">
        <v>26</v>
      </c>
      <c r="H5019" t="s">
        <v>19</v>
      </c>
      <c r="J5019">
        <v>6</v>
      </c>
      <c r="K5019">
        <v>8</v>
      </c>
      <c r="M5019" t="s">
        <v>24</v>
      </c>
    </row>
    <row r="5020" spans="1:17" x14ac:dyDescent="0.25">
      <c r="A5020">
        <v>1</v>
      </c>
      <c r="B5020" t="s">
        <v>41</v>
      </c>
      <c r="C5020" t="s">
        <v>37</v>
      </c>
      <c r="D5020" t="s">
        <v>58</v>
      </c>
      <c r="E5020" t="s">
        <v>30</v>
      </c>
      <c r="F5020" t="s">
        <v>26</v>
      </c>
      <c r="H5020" t="s">
        <v>19</v>
      </c>
      <c r="J5020">
        <v>4</v>
      </c>
      <c r="K5020">
        <v>5.5</v>
      </c>
      <c r="M5020" t="s">
        <v>24</v>
      </c>
    </row>
    <row r="5021" spans="1:17" x14ac:dyDescent="0.25">
      <c r="A5021">
        <v>1</v>
      </c>
      <c r="B5021" t="s">
        <v>41</v>
      </c>
      <c r="C5021" t="s">
        <v>37</v>
      </c>
      <c r="D5021" t="s">
        <v>58</v>
      </c>
      <c r="E5021" t="s">
        <v>20</v>
      </c>
      <c r="F5021" t="s">
        <v>74</v>
      </c>
      <c r="J5021">
        <v>0.25</v>
      </c>
      <c r="K5021">
        <v>0.33</v>
      </c>
      <c r="M5021" t="s">
        <v>75</v>
      </c>
      <c r="N5021" t="s">
        <v>24</v>
      </c>
      <c r="O5021" t="s">
        <v>21</v>
      </c>
      <c r="P5021">
        <v>1000</v>
      </c>
    </row>
    <row r="5022" spans="1:17" x14ac:dyDescent="0.25">
      <c r="A5022">
        <v>1</v>
      </c>
      <c r="B5022" t="s">
        <v>41</v>
      </c>
      <c r="C5022" t="s">
        <v>37</v>
      </c>
      <c r="D5022" t="s">
        <v>58</v>
      </c>
      <c r="E5022" t="s">
        <v>28</v>
      </c>
      <c r="F5022" t="s">
        <v>26</v>
      </c>
      <c r="H5022" t="s">
        <v>27</v>
      </c>
      <c r="I5022">
        <v>0.75</v>
      </c>
      <c r="J5022">
        <v>0.5</v>
      </c>
      <c r="K5022">
        <v>1</v>
      </c>
      <c r="M5022" t="s">
        <v>21</v>
      </c>
    </row>
    <row r="5023" spans="1:17" x14ac:dyDescent="0.25">
      <c r="A5023">
        <v>1</v>
      </c>
      <c r="B5023" t="s">
        <v>41</v>
      </c>
      <c r="C5023" t="s">
        <v>37</v>
      </c>
      <c r="D5023" t="s">
        <v>58</v>
      </c>
      <c r="E5023" t="s">
        <v>20</v>
      </c>
      <c r="F5023" t="s">
        <v>74</v>
      </c>
      <c r="J5023">
        <v>0.25</v>
      </c>
      <c r="K5023">
        <v>0.33</v>
      </c>
      <c r="M5023" t="s">
        <v>75</v>
      </c>
      <c r="N5023" t="s">
        <v>24</v>
      </c>
      <c r="O5023" t="s">
        <v>21</v>
      </c>
    </row>
    <row r="5024" spans="1:17" x14ac:dyDescent="0.25">
      <c r="A5024">
        <v>1</v>
      </c>
      <c r="B5024" t="s">
        <v>41</v>
      </c>
      <c r="C5024" t="s">
        <v>37</v>
      </c>
      <c r="D5024" t="s">
        <v>58</v>
      </c>
      <c r="E5024" t="s">
        <v>18</v>
      </c>
      <c r="F5024" t="s">
        <v>31</v>
      </c>
      <c r="G5024">
        <v>24</v>
      </c>
      <c r="M5024" t="s">
        <v>21</v>
      </c>
    </row>
    <row r="5025" spans="1:17" x14ac:dyDescent="0.25">
      <c r="A5025">
        <v>1</v>
      </c>
      <c r="B5025" t="s">
        <v>91</v>
      </c>
      <c r="C5025" t="s">
        <v>17</v>
      </c>
      <c r="D5025" t="s">
        <v>58</v>
      </c>
      <c r="E5025" t="s">
        <v>18</v>
      </c>
      <c r="F5025" t="s">
        <v>26</v>
      </c>
      <c r="H5025" t="s">
        <v>27</v>
      </c>
      <c r="I5025">
        <v>7.5</v>
      </c>
      <c r="J5025">
        <v>6</v>
      </c>
      <c r="K5025">
        <v>8</v>
      </c>
      <c r="M5025" t="s">
        <v>21</v>
      </c>
    </row>
    <row r="5026" spans="1:17" x14ac:dyDescent="0.25">
      <c r="A5026">
        <v>1</v>
      </c>
      <c r="B5026" t="s">
        <v>91</v>
      </c>
      <c r="C5026" t="s">
        <v>17</v>
      </c>
      <c r="D5026" t="s">
        <v>58</v>
      </c>
      <c r="E5026" t="s">
        <v>18</v>
      </c>
      <c r="F5026" t="s">
        <v>26</v>
      </c>
      <c r="H5026" t="s">
        <v>19</v>
      </c>
      <c r="J5026">
        <v>6</v>
      </c>
      <c r="K5026">
        <v>8</v>
      </c>
      <c r="M5026" t="s">
        <v>24</v>
      </c>
    </row>
    <row r="5027" spans="1:17" x14ac:dyDescent="0.25">
      <c r="A5027">
        <v>1</v>
      </c>
      <c r="B5027" t="s">
        <v>91</v>
      </c>
      <c r="C5027" t="s">
        <v>17</v>
      </c>
      <c r="D5027" t="s">
        <v>58</v>
      </c>
      <c r="E5027" t="s">
        <v>30</v>
      </c>
      <c r="F5027" t="s">
        <v>26</v>
      </c>
      <c r="H5027" t="s">
        <v>19</v>
      </c>
      <c r="J5027">
        <v>1</v>
      </c>
      <c r="K5027">
        <v>2</v>
      </c>
      <c r="M5027" t="s">
        <v>24</v>
      </c>
    </row>
    <row r="5028" spans="1:17" x14ac:dyDescent="0.25">
      <c r="A5028">
        <v>1</v>
      </c>
      <c r="B5028" t="s">
        <v>91</v>
      </c>
      <c r="C5028" t="s">
        <v>17</v>
      </c>
      <c r="D5028" t="s">
        <v>58</v>
      </c>
      <c r="E5028" t="s">
        <v>20</v>
      </c>
      <c r="F5028" t="s">
        <v>74</v>
      </c>
      <c r="J5028">
        <v>0.25</v>
      </c>
      <c r="K5028">
        <v>0.33</v>
      </c>
      <c r="M5028" t="s">
        <v>75</v>
      </c>
      <c r="N5028" t="s">
        <v>24</v>
      </c>
      <c r="O5028" t="s">
        <v>21</v>
      </c>
      <c r="P5028">
        <v>1000</v>
      </c>
    </row>
    <row r="5029" spans="1:17" x14ac:dyDescent="0.25">
      <c r="A5029">
        <v>1</v>
      </c>
      <c r="B5029" t="s">
        <v>91</v>
      </c>
      <c r="C5029" t="s">
        <v>17</v>
      </c>
      <c r="D5029" t="s">
        <v>58</v>
      </c>
      <c r="E5029" t="s">
        <v>28</v>
      </c>
      <c r="F5029" t="s">
        <v>26</v>
      </c>
      <c r="H5029" t="s">
        <v>27</v>
      </c>
      <c r="I5029">
        <v>0.75</v>
      </c>
      <c r="J5029">
        <v>0.5</v>
      </c>
      <c r="K5029">
        <v>1</v>
      </c>
      <c r="M5029" t="s">
        <v>21</v>
      </c>
    </row>
    <row r="5030" spans="1:17" x14ac:dyDescent="0.25">
      <c r="A5030">
        <v>1</v>
      </c>
      <c r="B5030" t="s">
        <v>91</v>
      </c>
      <c r="C5030" t="s">
        <v>17</v>
      </c>
      <c r="D5030" t="s">
        <v>58</v>
      </c>
      <c r="E5030" t="s">
        <v>20</v>
      </c>
      <c r="F5030" t="s">
        <v>74</v>
      </c>
      <c r="J5030">
        <v>0.25</v>
      </c>
      <c r="K5030">
        <v>0.33</v>
      </c>
      <c r="M5030" t="s">
        <v>75</v>
      </c>
      <c r="N5030" t="s">
        <v>24</v>
      </c>
      <c r="O5030" t="s">
        <v>21</v>
      </c>
    </row>
    <row r="5031" spans="1:17" x14ac:dyDescent="0.25">
      <c r="A5031">
        <v>1</v>
      </c>
      <c r="B5031" t="s">
        <v>91</v>
      </c>
      <c r="C5031" t="s">
        <v>17</v>
      </c>
      <c r="D5031" t="s">
        <v>58</v>
      </c>
      <c r="E5031" t="s">
        <v>18</v>
      </c>
      <c r="F5031" t="s">
        <v>31</v>
      </c>
      <c r="G5031">
        <v>24</v>
      </c>
      <c r="M5031" t="s">
        <v>21</v>
      </c>
    </row>
    <row r="5032" spans="1:17" x14ac:dyDescent="0.25">
      <c r="A5032">
        <v>1</v>
      </c>
      <c r="B5032" t="s">
        <v>91</v>
      </c>
      <c r="C5032" t="s">
        <v>36</v>
      </c>
      <c r="D5032" t="s">
        <v>58</v>
      </c>
      <c r="E5032" t="s">
        <v>18</v>
      </c>
      <c r="F5032" t="s">
        <v>26</v>
      </c>
      <c r="H5032" t="s">
        <v>19</v>
      </c>
      <c r="J5032">
        <v>8</v>
      </c>
      <c r="K5032">
        <v>10</v>
      </c>
      <c r="M5032" t="s">
        <v>21</v>
      </c>
    </row>
    <row r="5033" spans="1:17" x14ac:dyDescent="0.25">
      <c r="A5033">
        <v>1</v>
      </c>
      <c r="B5033" t="s">
        <v>91</v>
      </c>
      <c r="C5033" t="s">
        <v>36</v>
      </c>
      <c r="D5033" t="s">
        <v>58</v>
      </c>
      <c r="E5033" t="s">
        <v>20</v>
      </c>
      <c r="F5033" t="s">
        <v>74</v>
      </c>
      <c r="J5033">
        <v>0.25</v>
      </c>
      <c r="K5033">
        <v>0.33</v>
      </c>
      <c r="M5033" t="s">
        <v>75</v>
      </c>
      <c r="N5033" t="s">
        <v>21</v>
      </c>
      <c r="O5033" t="s">
        <v>29</v>
      </c>
      <c r="P5033">
        <v>2500</v>
      </c>
      <c r="Q5033" t="str">
        <f>VLOOKUP(A5033&amp;C5033&amp;D5033,Sheet2!$A$1:$AX$1496,23,FALSE)</f>
        <v>LocationType.BarRestaurant:0;LocationType.Park:0.1;LocationType.Recreation:0;LocationType.Accommodation:0.9;</v>
      </c>
    </row>
    <row r="5034" spans="1:17" x14ac:dyDescent="0.25">
      <c r="A5034">
        <v>1</v>
      </c>
      <c r="B5034" t="s">
        <v>91</v>
      </c>
      <c r="C5034" t="s">
        <v>36</v>
      </c>
      <c r="D5034" t="s">
        <v>58</v>
      </c>
      <c r="E5034" t="s">
        <v>30</v>
      </c>
      <c r="F5034" t="s">
        <v>26</v>
      </c>
      <c r="H5034" t="s">
        <v>19</v>
      </c>
      <c r="J5034">
        <v>2</v>
      </c>
      <c r="K5034">
        <v>4</v>
      </c>
      <c r="M5034" t="s">
        <v>24</v>
      </c>
    </row>
    <row r="5035" spans="1:17" x14ac:dyDescent="0.25">
      <c r="A5035">
        <v>1</v>
      </c>
      <c r="B5035" t="s">
        <v>91</v>
      </c>
      <c r="C5035" t="s">
        <v>36</v>
      </c>
      <c r="D5035" t="s">
        <v>58</v>
      </c>
      <c r="E5035" t="s">
        <v>20</v>
      </c>
      <c r="F5035" t="s">
        <v>74</v>
      </c>
      <c r="J5035">
        <v>0.25</v>
      </c>
      <c r="K5035">
        <v>0.33</v>
      </c>
      <c r="M5035" t="s">
        <v>75</v>
      </c>
      <c r="N5035" t="s">
        <v>24</v>
      </c>
      <c r="O5035" t="s">
        <v>21</v>
      </c>
    </row>
    <row r="5036" spans="1:17" x14ac:dyDescent="0.25">
      <c r="A5036">
        <v>1</v>
      </c>
      <c r="B5036" t="s">
        <v>91</v>
      </c>
      <c r="C5036" t="s">
        <v>36</v>
      </c>
      <c r="D5036" t="s">
        <v>58</v>
      </c>
      <c r="E5036" t="s">
        <v>28</v>
      </c>
      <c r="F5036" t="s">
        <v>26</v>
      </c>
      <c r="H5036" t="s">
        <v>27</v>
      </c>
      <c r="I5036">
        <v>1</v>
      </c>
      <c r="J5036">
        <v>0.5</v>
      </c>
      <c r="K5036">
        <v>2</v>
      </c>
      <c r="M5036" t="s">
        <v>21</v>
      </c>
    </row>
    <row r="5037" spans="1:17" x14ac:dyDescent="0.25">
      <c r="A5037">
        <v>1</v>
      </c>
      <c r="B5037" t="s">
        <v>91</v>
      </c>
      <c r="C5037" t="s">
        <v>36</v>
      </c>
      <c r="D5037" t="s">
        <v>58</v>
      </c>
      <c r="E5037" t="s">
        <v>18</v>
      </c>
      <c r="F5037" t="s">
        <v>31</v>
      </c>
      <c r="G5037">
        <v>24</v>
      </c>
      <c r="M5037" t="s">
        <v>21</v>
      </c>
    </row>
    <row r="5038" spans="1:17" x14ac:dyDescent="0.25">
      <c r="A5038">
        <v>1</v>
      </c>
      <c r="B5038" t="s">
        <v>91</v>
      </c>
      <c r="C5038" t="s">
        <v>38</v>
      </c>
      <c r="D5038" t="s">
        <v>58</v>
      </c>
      <c r="E5038" t="s">
        <v>18</v>
      </c>
      <c r="F5038" t="s">
        <v>26</v>
      </c>
      <c r="H5038" t="s">
        <v>19</v>
      </c>
      <c r="J5038">
        <v>8</v>
      </c>
      <c r="K5038">
        <v>14</v>
      </c>
      <c r="M5038" t="s">
        <v>21</v>
      </c>
    </row>
    <row r="5039" spans="1:17" x14ac:dyDescent="0.25">
      <c r="A5039">
        <v>1</v>
      </c>
      <c r="B5039" t="s">
        <v>91</v>
      </c>
      <c r="C5039" t="s">
        <v>38</v>
      </c>
      <c r="D5039" t="s">
        <v>58</v>
      </c>
      <c r="E5039" t="s">
        <v>28</v>
      </c>
      <c r="F5039" t="s">
        <v>26</v>
      </c>
      <c r="H5039" t="s">
        <v>27</v>
      </c>
      <c r="I5039">
        <v>1</v>
      </c>
      <c r="J5039">
        <v>0.5</v>
      </c>
      <c r="K5039">
        <v>2</v>
      </c>
      <c r="M5039" t="s">
        <v>21</v>
      </c>
    </row>
    <row r="5040" spans="1:17" x14ac:dyDescent="0.25">
      <c r="A5040">
        <v>1</v>
      </c>
      <c r="B5040" t="s">
        <v>91</v>
      </c>
      <c r="C5040" t="s">
        <v>38</v>
      </c>
      <c r="D5040" t="s">
        <v>58</v>
      </c>
      <c r="E5040" t="s">
        <v>18</v>
      </c>
      <c r="F5040" t="s">
        <v>31</v>
      </c>
      <c r="G5040">
        <v>24</v>
      </c>
      <c r="M5040" t="s">
        <v>21</v>
      </c>
    </row>
    <row r="5041" spans="1:17" x14ac:dyDescent="0.25">
      <c r="A5041">
        <v>1</v>
      </c>
      <c r="B5041" t="s">
        <v>91</v>
      </c>
      <c r="C5041" t="s">
        <v>37</v>
      </c>
      <c r="D5041" t="s">
        <v>58</v>
      </c>
      <c r="E5041" t="s">
        <v>18</v>
      </c>
      <c r="F5041" t="s">
        <v>26</v>
      </c>
      <c r="H5041" t="s">
        <v>27</v>
      </c>
      <c r="I5041">
        <v>7.5</v>
      </c>
      <c r="J5041">
        <v>6</v>
      </c>
      <c r="K5041">
        <v>8</v>
      </c>
      <c r="M5041" t="s">
        <v>21</v>
      </c>
    </row>
    <row r="5042" spans="1:17" x14ac:dyDescent="0.25">
      <c r="A5042">
        <v>1</v>
      </c>
      <c r="B5042" t="s">
        <v>91</v>
      </c>
      <c r="C5042" t="s">
        <v>37</v>
      </c>
      <c r="D5042" t="s">
        <v>58</v>
      </c>
      <c r="E5042" t="s">
        <v>18</v>
      </c>
      <c r="F5042" t="s">
        <v>26</v>
      </c>
      <c r="H5042" t="s">
        <v>19</v>
      </c>
      <c r="J5042">
        <v>6</v>
      </c>
      <c r="K5042">
        <v>8</v>
      </c>
      <c r="M5042" t="s">
        <v>24</v>
      </c>
    </row>
    <row r="5043" spans="1:17" x14ac:dyDescent="0.25">
      <c r="A5043">
        <v>1</v>
      </c>
      <c r="B5043" t="s">
        <v>91</v>
      </c>
      <c r="C5043" t="s">
        <v>37</v>
      </c>
      <c r="D5043" t="s">
        <v>58</v>
      </c>
      <c r="E5043" t="s">
        <v>30</v>
      </c>
      <c r="F5043" t="s">
        <v>26</v>
      </c>
      <c r="H5043" t="s">
        <v>19</v>
      </c>
      <c r="J5043">
        <v>4</v>
      </c>
      <c r="K5043">
        <v>5.5</v>
      </c>
      <c r="M5043" t="s">
        <v>24</v>
      </c>
    </row>
    <row r="5044" spans="1:17" x14ac:dyDescent="0.25">
      <c r="A5044">
        <v>1</v>
      </c>
      <c r="B5044" t="s">
        <v>91</v>
      </c>
      <c r="C5044" t="s">
        <v>37</v>
      </c>
      <c r="D5044" t="s">
        <v>58</v>
      </c>
      <c r="E5044" t="s">
        <v>20</v>
      </c>
      <c r="F5044" t="s">
        <v>74</v>
      </c>
      <c r="J5044">
        <v>0.25</v>
      </c>
      <c r="K5044">
        <v>0.33</v>
      </c>
      <c r="M5044" t="s">
        <v>75</v>
      </c>
      <c r="N5044" t="s">
        <v>24</v>
      </c>
      <c r="O5044" t="s">
        <v>21</v>
      </c>
      <c r="P5044">
        <v>1000</v>
      </c>
    </row>
    <row r="5045" spans="1:17" x14ac:dyDescent="0.25">
      <c r="A5045">
        <v>1</v>
      </c>
      <c r="B5045" t="s">
        <v>91</v>
      </c>
      <c r="C5045" t="s">
        <v>37</v>
      </c>
      <c r="D5045" t="s">
        <v>58</v>
      </c>
      <c r="E5045" t="s">
        <v>28</v>
      </c>
      <c r="F5045" t="s">
        <v>26</v>
      </c>
      <c r="H5045" t="s">
        <v>27</v>
      </c>
      <c r="I5045">
        <v>0.75</v>
      </c>
      <c r="J5045">
        <v>0.5</v>
      </c>
      <c r="K5045">
        <v>1</v>
      </c>
      <c r="M5045" t="s">
        <v>21</v>
      </c>
    </row>
    <row r="5046" spans="1:17" x14ac:dyDescent="0.25">
      <c r="A5046">
        <v>1</v>
      </c>
      <c r="B5046" t="s">
        <v>91</v>
      </c>
      <c r="C5046" t="s">
        <v>37</v>
      </c>
      <c r="D5046" t="s">
        <v>58</v>
      </c>
      <c r="E5046" t="s">
        <v>20</v>
      </c>
      <c r="F5046" t="s">
        <v>74</v>
      </c>
      <c r="J5046">
        <v>0.25</v>
      </c>
      <c r="K5046">
        <v>0.33</v>
      </c>
      <c r="M5046" t="s">
        <v>75</v>
      </c>
      <c r="N5046" t="s">
        <v>24</v>
      </c>
      <c r="O5046" t="s">
        <v>21</v>
      </c>
    </row>
    <row r="5047" spans="1:17" x14ac:dyDescent="0.25">
      <c r="A5047">
        <v>1</v>
      </c>
      <c r="B5047" t="s">
        <v>91</v>
      </c>
      <c r="C5047" t="s">
        <v>37</v>
      </c>
      <c r="D5047" t="s">
        <v>58</v>
      </c>
      <c r="E5047" t="s">
        <v>18</v>
      </c>
      <c r="F5047" t="s">
        <v>31</v>
      </c>
      <c r="G5047">
        <v>24</v>
      </c>
      <c r="M5047" t="s">
        <v>21</v>
      </c>
    </row>
    <row r="5048" spans="1:17" x14ac:dyDescent="0.25">
      <c r="A5048">
        <v>1</v>
      </c>
      <c r="B5048" t="s">
        <v>43</v>
      </c>
      <c r="C5048" t="s">
        <v>17</v>
      </c>
      <c r="D5048" t="s">
        <v>58</v>
      </c>
      <c r="E5048" t="s">
        <v>18</v>
      </c>
      <c r="F5048" t="s">
        <v>26</v>
      </c>
      <c r="H5048" t="s">
        <v>27</v>
      </c>
      <c r="I5048">
        <v>7.5</v>
      </c>
      <c r="J5048">
        <v>6</v>
      </c>
      <c r="K5048">
        <v>8</v>
      </c>
      <c r="M5048" t="s">
        <v>21</v>
      </c>
    </row>
    <row r="5049" spans="1:17" x14ac:dyDescent="0.25">
      <c r="A5049">
        <v>1</v>
      </c>
      <c r="B5049" t="s">
        <v>43</v>
      </c>
      <c r="C5049" t="s">
        <v>17</v>
      </c>
      <c r="D5049" t="s">
        <v>58</v>
      </c>
      <c r="E5049" t="s">
        <v>18</v>
      </c>
      <c r="F5049" t="s">
        <v>26</v>
      </c>
      <c r="H5049" t="s">
        <v>19</v>
      </c>
      <c r="J5049">
        <v>6</v>
      </c>
      <c r="K5049">
        <v>8</v>
      </c>
      <c r="M5049" t="s">
        <v>24</v>
      </c>
    </row>
    <row r="5050" spans="1:17" x14ac:dyDescent="0.25">
      <c r="A5050">
        <v>1</v>
      </c>
      <c r="B5050" t="s">
        <v>43</v>
      </c>
      <c r="C5050" t="s">
        <v>17</v>
      </c>
      <c r="D5050" t="s">
        <v>58</v>
      </c>
      <c r="E5050" t="s">
        <v>30</v>
      </c>
      <c r="F5050" t="s">
        <v>26</v>
      </c>
      <c r="H5050" t="s">
        <v>19</v>
      </c>
      <c r="J5050">
        <v>1</v>
      </c>
      <c r="K5050">
        <v>2</v>
      </c>
      <c r="M5050" t="s">
        <v>24</v>
      </c>
    </row>
    <row r="5051" spans="1:17" x14ac:dyDescent="0.25">
      <c r="A5051">
        <v>1</v>
      </c>
      <c r="B5051" t="s">
        <v>43</v>
      </c>
      <c r="C5051" t="s">
        <v>17</v>
      </c>
      <c r="D5051" t="s">
        <v>58</v>
      </c>
      <c r="E5051" t="s">
        <v>20</v>
      </c>
      <c r="F5051" t="s">
        <v>74</v>
      </c>
      <c r="J5051">
        <v>0.25</v>
      </c>
      <c r="K5051">
        <v>0.33</v>
      </c>
      <c r="M5051" t="s">
        <v>75</v>
      </c>
      <c r="N5051" t="s">
        <v>24</v>
      </c>
      <c r="O5051" t="s">
        <v>21</v>
      </c>
      <c r="P5051">
        <v>1000</v>
      </c>
    </row>
    <row r="5052" spans="1:17" x14ac:dyDescent="0.25">
      <c r="A5052">
        <v>1</v>
      </c>
      <c r="B5052" t="s">
        <v>43</v>
      </c>
      <c r="C5052" t="s">
        <v>17</v>
      </c>
      <c r="D5052" t="s">
        <v>58</v>
      </c>
      <c r="E5052" t="s">
        <v>28</v>
      </c>
      <c r="F5052" t="s">
        <v>26</v>
      </c>
      <c r="H5052" t="s">
        <v>27</v>
      </c>
      <c r="I5052">
        <v>0.75</v>
      </c>
      <c r="J5052">
        <v>0.5</v>
      </c>
      <c r="K5052">
        <v>1</v>
      </c>
      <c r="M5052" t="s">
        <v>21</v>
      </c>
    </row>
    <row r="5053" spans="1:17" x14ac:dyDescent="0.25">
      <c r="A5053">
        <v>1</v>
      </c>
      <c r="B5053" t="s">
        <v>43</v>
      </c>
      <c r="C5053" t="s">
        <v>17</v>
      </c>
      <c r="D5053" t="s">
        <v>58</v>
      </c>
      <c r="E5053" t="s">
        <v>20</v>
      </c>
      <c r="F5053" t="s">
        <v>74</v>
      </c>
      <c r="J5053">
        <v>0.25</v>
      </c>
      <c r="K5053">
        <v>0.33</v>
      </c>
      <c r="M5053" t="s">
        <v>75</v>
      </c>
      <c r="N5053" t="s">
        <v>24</v>
      </c>
      <c r="O5053" t="s">
        <v>21</v>
      </c>
    </row>
    <row r="5054" spans="1:17" x14ac:dyDescent="0.25">
      <c r="A5054">
        <v>1</v>
      </c>
      <c r="B5054" t="s">
        <v>43</v>
      </c>
      <c r="C5054" t="s">
        <v>17</v>
      </c>
      <c r="D5054" t="s">
        <v>58</v>
      </c>
      <c r="E5054" t="s">
        <v>18</v>
      </c>
      <c r="F5054" t="s">
        <v>31</v>
      </c>
      <c r="G5054">
        <v>24</v>
      </c>
      <c r="M5054" t="s">
        <v>21</v>
      </c>
    </row>
    <row r="5055" spans="1:17" x14ac:dyDescent="0.25">
      <c r="A5055">
        <v>1</v>
      </c>
      <c r="B5055" t="s">
        <v>43</v>
      </c>
      <c r="C5055" t="s">
        <v>36</v>
      </c>
      <c r="D5055" t="s">
        <v>58</v>
      </c>
      <c r="E5055" t="s">
        <v>18</v>
      </c>
      <c r="F5055" t="s">
        <v>26</v>
      </c>
      <c r="H5055" t="s">
        <v>19</v>
      </c>
      <c r="J5055">
        <v>8</v>
      </c>
      <c r="K5055">
        <v>10</v>
      </c>
      <c r="M5055" t="s">
        <v>21</v>
      </c>
    </row>
    <row r="5056" spans="1:17" x14ac:dyDescent="0.25">
      <c r="A5056">
        <v>1</v>
      </c>
      <c r="B5056" t="s">
        <v>43</v>
      </c>
      <c r="C5056" t="s">
        <v>36</v>
      </c>
      <c r="D5056" t="s">
        <v>58</v>
      </c>
      <c r="E5056" t="s">
        <v>20</v>
      </c>
      <c r="F5056" t="s">
        <v>74</v>
      </c>
      <c r="J5056">
        <v>0.25</v>
      </c>
      <c r="K5056">
        <v>0.33</v>
      </c>
      <c r="M5056" t="s">
        <v>75</v>
      </c>
      <c r="N5056" t="s">
        <v>21</v>
      </c>
      <c r="O5056" t="s">
        <v>29</v>
      </c>
      <c r="P5056">
        <v>2500</v>
      </c>
      <c r="Q5056" t="str">
        <f>VLOOKUP(A5056&amp;C5056&amp;D5056,Sheet2!$A$1:$AX$1496,23,FALSE)</f>
        <v>LocationType.BarRestaurant:0;LocationType.Park:0.1;LocationType.Recreation:0;LocationType.Accommodation:0.9;</v>
      </c>
    </row>
    <row r="5057" spans="1:16" x14ac:dyDescent="0.25">
      <c r="A5057">
        <v>1</v>
      </c>
      <c r="B5057" t="s">
        <v>43</v>
      </c>
      <c r="C5057" t="s">
        <v>36</v>
      </c>
      <c r="D5057" t="s">
        <v>58</v>
      </c>
      <c r="E5057" t="s">
        <v>30</v>
      </c>
      <c r="F5057" t="s">
        <v>26</v>
      </c>
      <c r="H5057" t="s">
        <v>19</v>
      </c>
      <c r="J5057">
        <v>2</v>
      </c>
      <c r="K5057">
        <v>4</v>
      </c>
      <c r="M5057" t="s">
        <v>24</v>
      </c>
    </row>
    <row r="5058" spans="1:16" x14ac:dyDescent="0.25">
      <c r="A5058">
        <v>1</v>
      </c>
      <c r="B5058" t="s">
        <v>43</v>
      </c>
      <c r="C5058" t="s">
        <v>36</v>
      </c>
      <c r="D5058" t="s">
        <v>58</v>
      </c>
      <c r="E5058" t="s">
        <v>20</v>
      </c>
      <c r="F5058" t="s">
        <v>74</v>
      </c>
      <c r="J5058">
        <v>0.25</v>
      </c>
      <c r="K5058">
        <v>0.33</v>
      </c>
      <c r="M5058" t="s">
        <v>75</v>
      </c>
      <c r="N5058" t="s">
        <v>24</v>
      </c>
      <c r="O5058" t="s">
        <v>21</v>
      </c>
    </row>
    <row r="5059" spans="1:16" x14ac:dyDescent="0.25">
      <c r="A5059">
        <v>1</v>
      </c>
      <c r="B5059" t="s">
        <v>43</v>
      </c>
      <c r="C5059" t="s">
        <v>36</v>
      </c>
      <c r="D5059" t="s">
        <v>58</v>
      </c>
      <c r="E5059" t="s">
        <v>28</v>
      </c>
      <c r="F5059" t="s">
        <v>26</v>
      </c>
      <c r="H5059" t="s">
        <v>27</v>
      </c>
      <c r="I5059">
        <v>1</v>
      </c>
      <c r="J5059">
        <v>0.5</v>
      </c>
      <c r="K5059">
        <v>2</v>
      </c>
      <c r="M5059" t="s">
        <v>21</v>
      </c>
    </row>
    <row r="5060" spans="1:16" x14ac:dyDescent="0.25">
      <c r="A5060">
        <v>1</v>
      </c>
      <c r="B5060" t="s">
        <v>43</v>
      </c>
      <c r="C5060" t="s">
        <v>36</v>
      </c>
      <c r="D5060" t="s">
        <v>58</v>
      </c>
      <c r="E5060" t="s">
        <v>18</v>
      </c>
      <c r="F5060" t="s">
        <v>31</v>
      </c>
      <c r="G5060">
        <v>24</v>
      </c>
      <c r="M5060" t="s">
        <v>21</v>
      </c>
    </row>
    <row r="5061" spans="1:16" x14ac:dyDescent="0.25">
      <c r="A5061">
        <v>1</v>
      </c>
      <c r="B5061" t="s">
        <v>43</v>
      </c>
      <c r="C5061" t="s">
        <v>38</v>
      </c>
      <c r="D5061" t="s">
        <v>58</v>
      </c>
      <c r="E5061" t="s">
        <v>18</v>
      </c>
      <c r="F5061" t="s">
        <v>26</v>
      </c>
      <c r="H5061" t="s">
        <v>19</v>
      </c>
      <c r="J5061">
        <v>8</v>
      </c>
      <c r="K5061">
        <v>14</v>
      </c>
      <c r="M5061" t="s">
        <v>21</v>
      </c>
    </row>
    <row r="5062" spans="1:16" x14ac:dyDescent="0.25">
      <c r="A5062">
        <v>1</v>
      </c>
      <c r="B5062" t="s">
        <v>43</v>
      </c>
      <c r="C5062" t="s">
        <v>38</v>
      </c>
      <c r="D5062" t="s">
        <v>58</v>
      </c>
      <c r="E5062" t="s">
        <v>28</v>
      </c>
      <c r="F5062" t="s">
        <v>26</v>
      </c>
      <c r="H5062" t="s">
        <v>27</v>
      </c>
      <c r="I5062">
        <v>1</v>
      </c>
      <c r="J5062">
        <v>0.5</v>
      </c>
      <c r="K5062">
        <v>2</v>
      </c>
      <c r="M5062" t="s">
        <v>21</v>
      </c>
    </row>
    <row r="5063" spans="1:16" x14ac:dyDescent="0.25">
      <c r="A5063">
        <v>1</v>
      </c>
      <c r="B5063" t="s">
        <v>43</v>
      </c>
      <c r="C5063" t="s">
        <v>38</v>
      </c>
      <c r="D5063" t="s">
        <v>58</v>
      </c>
      <c r="E5063" t="s">
        <v>18</v>
      </c>
      <c r="F5063" t="s">
        <v>31</v>
      </c>
      <c r="G5063">
        <v>24</v>
      </c>
      <c r="M5063" t="s">
        <v>21</v>
      </c>
    </row>
    <row r="5064" spans="1:16" x14ac:dyDescent="0.25">
      <c r="A5064">
        <v>1</v>
      </c>
      <c r="B5064" t="s">
        <v>43</v>
      </c>
      <c r="C5064" t="s">
        <v>37</v>
      </c>
      <c r="D5064" t="s">
        <v>58</v>
      </c>
      <c r="E5064" t="s">
        <v>18</v>
      </c>
      <c r="F5064" t="s">
        <v>26</v>
      </c>
      <c r="H5064" t="s">
        <v>27</v>
      </c>
      <c r="I5064">
        <v>7.5</v>
      </c>
      <c r="J5064">
        <v>6</v>
      </c>
      <c r="K5064">
        <v>8</v>
      </c>
      <c r="M5064" t="s">
        <v>21</v>
      </c>
    </row>
    <row r="5065" spans="1:16" x14ac:dyDescent="0.25">
      <c r="A5065">
        <v>1</v>
      </c>
      <c r="B5065" t="s">
        <v>43</v>
      </c>
      <c r="C5065" t="s">
        <v>37</v>
      </c>
      <c r="D5065" t="s">
        <v>58</v>
      </c>
      <c r="E5065" t="s">
        <v>18</v>
      </c>
      <c r="F5065" t="s">
        <v>26</v>
      </c>
      <c r="H5065" t="s">
        <v>19</v>
      </c>
      <c r="J5065">
        <v>6</v>
      </c>
      <c r="K5065">
        <v>8</v>
      </c>
      <c r="M5065" t="s">
        <v>24</v>
      </c>
    </row>
    <row r="5066" spans="1:16" x14ac:dyDescent="0.25">
      <c r="A5066">
        <v>1</v>
      </c>
      <c r="B5066" t="s">
        <v>43</v>
      </c>
      <c r="C5066" t="s">
        <v>37</v>
      </c>
      <c r="D5066" t="s">
        <v>58</v>
      </c>
      <c r="E5066" t="s">
        <v>30</v>
      </c>
      <c r="F5066" t="s">
        <v>26</v>
      </c>
      <c r="H5066" t="s">
        <v>19</v>
      </c>
      <c r="J5066">
        <v>4</v>
      </c>
      <c r="K5066">
        <v>5.5</v>
      </c>
      <c r="M5066" t="s">
        <v>24</v>
      </c>
    </row>
    <row r="5067" spans="1:16" x14ac:dyDescent="0.25">
      <c r="A5067">
        <v>1</v>
      </c>
      <c r="B5067" t="s">
        <v>43</v>
      </c>
      <c r="C5067" t="s">
        <v>37</v>
      </c>
      <c r="D5067" t="s">
        <v>58</v>
      </c>
      <c r="E5067" t="s">
        <v>20</v>
      </c>
      <c r="F5067" t="s">
        <v>74</v>
      </c>
      <c r="J5067">
        <v>0.25</v>
      </c>
      <c r="K5067">
        <v>0.33</v>
      </c>
      <c r="M5067" t="s">
        <v>75</v>
      </c>
      <c r="N5067" t="s">
        <v>24</v>
      </c>
      <c r="O5067" t="s">
        <v>21</v>
      </c>
      <c r="P5067">
        <v>1000</v>
      </c>
    </row>
    <row r="5068" spans="1:16" x14ac:dyDescent="0.25">
      <c r="A5068">
        <v>1</v>
      </c>
      <c r="B5068" t="s">
        <v>43</v>
      </c>
      <c r="C5068" t="s">
        <v>37</v>
      </c>
      <c r="D5068" t="s">
        <v>58</v>
      </c>
      <c r="E5068" t="s">
        <v>28</v>
      </c>
      <c r="F5068" t="s">
        <v>26</v>
      </c>
      <c r="H5068" t="s">
        <v>27</v>
      </c>
      <c r="I5068">
        <v>0.75</v>
      </c>
      <c r="J5068">
        <v>0.5</v>
      </c>
      <c r="K5068">
        <v>1</v>
      </c>
      <c r="M5068" t="s">
        <v>21</v>
      </c>
    </row>
    <row r="5069" spans="1:16" x14ac:dyDescent="0.25">
      <c r="A5069">
        <v>1</v>
      </c>
      <c r="B5069" t="s">
        <v>43</v>
      </c>
      <c r="C5069" t="s">
        <v>37</v>
      </c>
      <c r="D5069" t="s">
        <v>58</v>
      </c>
      <c r="E5069" t="s">
        <v>20</v>
      </c>
      <c r="F5069" t="s">
        <v>74</v>
      </c>
      <c r="J5069">
        <v>0.25</v>
      </c>
      <c r="K5069">
        <v>0.33</v>
      </c>
      <c r="M5069" t="s">
        <v>75</v>
      </c>
      <c r="N5069" t="s">
        <v>24</v>
      </c>
      <c r="O5069" t="s">
        <v>21</v>
      </c>
    </row>
    <row r="5070" spans="1:16" x14ac:dyDescent="0.25">
      <c r="A5070">
        <v>1</v>
      </c>
      <c r="B5070" t="s">
        <v>43</v>
      </c>
      <c r="C5070" t="s">
        <v>37</v>
      </c>
      <c r="D5070" t="s">
        <v>58</v>
      </c>
      <c r="E5070" t="s">
        <v>18</v>
      </c>
      <c r="F5070" t="s">
        <v>31</v>
      </c>
      <c r="G5070">
        <v>24</v>
      </c>
      <c r="M5070" t="s">
        <v>21</v>
      </c>
    </row>
    <row r="5071" spans="1:16" x14ac:dyDescent="0.25">
      <c r="A5071">
        <v>1</v>
      </c>
      <c r="B5071" t="s">
        <v>44</v>
      </c>
      <c r="C5071" t="s">
        <v>17</v>
      </c>
      <c r="D5071" t="s">
        <v>58</v>
      </c>
      <c r="E5071" t="s">
        <v>18</v>
      </c>
      <c r="F5071" t="s">
        <v>26</v>
      </c>
      <c r="H5071" t="s">
        <v>27</v>
      </c>
      <c r="I5071">
        <v>7.5</v>
      </c>
      <c r="J5071">
        <v>6</v>
      </c>
      <c r="K5071">
        <v>8</v>
      </c>
      <c r="M5071" t="s">
        <v>21</v>
      </c>
    </row>
    <row r="5072" spans="1:16" x14ac:dyDescent="0.25">
      <c r="A5072">
        <v>1</v>
      </c>
      <c r="B5072" t="s">
        <v>44</v>
      </c>
      <c r="C5072" t="s">
        <v>17</v>
      </c>
      <c r="D5072" t="s">
        <v>58</v>
      </c>
      <c r="E5072" t="s">
        <v>18</v>
      </c>
      <c r="F5072" t="s">
        <v>26</v>
      </c>
      <c r="H5072" t="s">
        <v>19</v>
      </c>
      <c r="J5072">
        <v>6</v>
      </c>
      <c r="K5072">
        <v>8</v>
      </c>
      <c r="M5072" t="s">
        <v>24</v>
      </c>
    </row>
    <row r="5073" spans="1:16" x14ac:dyDescent="0.25">
      <c r="A5073">
        <v>1</v>
      </c>
      <c r="B5073" t="s">
        <v>44</v>
      </c>
      <c r="C5073" t="s">
        <v>17</v>
      </c>
      <c r="D5073" t="s">
        <v>58</v>
      </c>
      <c r="E5073" t="s">
        <v>18</v>
      </c>
      <c r="F5073" t="s">
        <v>26</v>
      </c>
      <c r="H5073" t="s">
        <v>19</v>
      </c>
      <c r="J5073">
        <v>1</v>
      </c>
      <c r="K5073">
        <v>2</v>
      </c>
      <c r="M5073" t="s">
        <v>24</v>
      </c>
    </row>
    <row r="5074" spans="1:16" x14ac:dyDescent="0.25">
      <c r="A5074">
        <v>1</v>
      </c>
      <c r="B5074" t="s">
        <v>44</v>
      </c>
      <c r="C5074" t="s">
        <v>17</v>
      </c>
      <c r="D5074" t="s">
        <v>58</v>
      </c>
      <c r="E5074" t="s">
        <v>20</v>
      </c>
      <c r="F5074" t="s">
        <v>74</v>
      </c>
      <c r="J5074">
        <v>0.25</v>
      </c>
      <c r="K5074">
        <v>0.33</v>
      </c>
      <c r="M5074" t="s">
        <v>75</v>
      </c>
      <c r="N5074" t="s">
        <v>24</v>
      </c>
      <c r="O5074" t="s">
        <v>21</v>
      </c>
      <c r="P5074">
        <v>1000</v>
      </c>
    </row>
    <row r="5075" spans="1:16" x14ac:dyDescent="0.25">
      <c r="A5075">
        <v>1</v>
      </c>
      <c r="B5075" t="s">
        <v>44</v>
      </c>
      <c r="C5075" t="s">
        <v>17</v>
      </c>
      <c r="D5075" t="s">
        <v>58</v>
      </c>
      <c r="E5075" t="s">
        <v>28</v>
      </c>
      <c r="F5075" t="s">
        <v>26</v>
      </c>
      <c r="H5075" t="s">
        <v>27</v>
      </c>
      <c r="I5075">
        <v>0.75</v>
      </c>
      <c r="J5075">
        <v>0.5</v>
      </c>
      <c r="K5075">
        <v>1</v>
      </c>
      <c r="M5075" t="s">
        <v>21</v>
      </c>
    </row>
    <row r="5076" spans="1:16" x14ac:dyDescent="0.25">
      <c r="A5076">
        <v>1</v>
      </c>
      <c r="B5076" t="s">
        <v>44</v>
      </c>
      <c r="C5076" t="s">
        <v>17</v>
      </c>
      <c r="D5076" t="s">
        <v>58</v>
      </c>
      <c r="E5076" t="s">
        <v>20</v>
      </c>
      <c r="F5076" t="s">
        <v>74</v>
      </c>
      <c r="J5076">
        <v>0.25</v>
      </c>
      <c r="K5076">
        <v>0.33</v>
      </c>
      <c r="M5076" t="s">
        <v>75</v>
      </c>
      <c r="N5076" t="s">
        <v>24</v>
      </c>
      <c r="O5076" t="s">
        <v>21</v>
      </c>
    </row>
    <row r="5077" spans="1:16" x14ac:dyDescent="0.25">
      <c r="A5077">
        <v>1</v>
      </c>
      <c r="B5077" t="s">
        <v>44</v>
      </c>
      <c r="C5077" t="s">
        <v>17</v>
      </c>
      <c r="D5077" t="s">
        <v>58</v>
      </c>
      <c r="E5077" t="s">
        <v>18</v>
      </c>
      <c r="F5077" t="s">
        <v>31</v>
      </c>
      <c r="G5077">
        <v>24</v>
      </c>
      <c r="M5077" t="s">
        <v>21</v>
      </c>
    </row>
    <row r="5078" spans="1:16" x14ac:dyDescent="0.25">
      <c r="A5078">
        <v>1</v>
      </c>
      <c r="B5078" t="s">
        <v>44</v>
      </c>
      <c r="C5078" t="s">
        <v>36</v>
      </c>
      <c r="D5078" t="s">
        <v>58</v>
      </c>
      <c r="E5078" t="s">
        <v>18</v>
      </c>
      <c r="F5078" t="s">
        <v>26</v>
      </c>
      <c r="H5078" t="s">
        <v>19</v>
      </c>
      <c r="J5078">
        <v>8</v>
      </c>
      <c r="K5078">
        <v>10</v>
      </c>
      <c r="M5078" t="s">
        <v>21</v>
      </c>
    </row>
    <row r="5079" spans="1:16" x14ac:dyDescent="0.25">
      <c r="A5079">
        <v>1</v>
      </c>
      <c r="B5079" t="s">
        <v>44</v>
      </c>
      <c r="C5079" t="s">
        <v>36</v>
      </c>
      <c r="D5079" t="s">
        <v>58</v>
      </c>
      <c r="E5079" t="s">
        <v>18</v>
      </c>
      <c r="F5079" t="s">
        <v>26</v>
      </c>
      <c r="H5079" t="s">
        <v>19</v>
      </c>
      <c r="J5079">
        <v>2</v>
      </c>
      <c r="K5079">
        <v>4</v>
      </c>
      <c r="M5079" t="s">
        <v>24</v>
      </c>
    </row>
    <row r="5080" spans="1:16" x14ac:dyDescent="0.25">
      <c r="A5080">
        <v>1</v>
      </c>
      <c r="B5080" t="s">
        <v>44</v>
      </c>
      <c r="C5080" t="s">
        <v>36</v>
      </c>
      <c r="D5080" t="s">
        <v>58</v>
      </c>
      <c r="E5080" t="s">
        <v>20</v>
      </c>
      <c r="F5080" t="s">
        <v>74</v>
      </c>
      <c r="J5080">
        <v>0.25</v>
      </c>
      <c r="K5080">
        <v>0.33</v>
      </c>
      <c r="M5080" t="s">
        <v>75</v>
      </c>
      <c r="N5080" t="s">
        <v>24</v>
      </c>
      <c r="O5080" t="s">
        <v>21</v>
      </c>
    </row>
    <row r="5081" spans="1:16" x14ac:dyDescent="0.25">
      <c r="A5081">
        <v>1</v>
      </c>
      <c r="B5081" t="s">
        <v>44</v>
      </c>
      <c r="C5081" t="s">
        <v>36</v>
      </c>
      <c r="D5081" t="s">
        <v>58</v>
      </c>
      <c r="E5081" t="s">
        <v>28</v>
      </c>
      <c r="F5081" t="s">
        <v>26</v>
      </c>
      <c r="H5081" t="s">
        <v>27</v>
      </c>
      <c r="I5081">
        <v>1</v>
      </c>
      <c r="J5081">
        <v>0.5</v>
      </c>
      <c r="K5081">
        <v>2</v>
      </c>
      <c r="M5081" t="s">
        <v>21</v>
      </c>
    </row>
    <row r="5082" spans="1:16" x14ac:dyDescent="0.25">
      <c r="A5082">
        <v>1</v>
      </c>
      <c r="B5082" t="s">
        <v>44</v>
      </c>
      <c r="C5082" t="s">
        <v>36</v>
      </c>
      <c r="D5082" t="s">
        <v>58</v>
      </c>
      <c r="E5082" t="s">
        <v>18</v>
      </c>
      <c r="F5082" t="s">
        <v>31</v>
      </c>
      <c r="G5082">
        <v>24</v>
      </c>
      <c r="M5082" t="s">
        <v>21</v>
      </c>
    </row>
    <row r="5083" spans="1:16" x14ac:dyDescent="0.25">
      <c r="A5083">
        <v>1</v>
      </c>
      <c r="B5083" t="s">
        <v>44</v>
      </c>
      <c r="C5083" t="s">
        <v>38</v>
      </c>
      <c r="D5083" t="s">
        <v>58</v>
      </c>
      <c r="E5083" t="s">
        <v>18</v>
      </c>
      <c r="F5083" t="s">
        <v>26</v>
      </c>
      <c r="H5083" t="s">
        <v>19</v>
      </c>
      <c r="J5083">
        <v>8</v>
      </c>
      <c r="K5083">
        <v>14</v>
      </c>
      <c r="M5083" t="s">
        <v>21</v>
      </c>
    </row>
    <row r="5084" spans="1:16" x14ac:dyDescent="0.25">
      <c r="A5084">
        <v>1</v>
      </c>
      <c r="B5084" t="s">
        <v>44</v>
      </c>
      <c r="C5084" t="s">
        <v>38</v>
      </c>
      <c r="D5084" t="s">
        <v>58</v>
      </c>
      <c r="E5084" t="s">
        <v>28</v>
      </c>
      <c r="F5084" t="s">
        <v>26</v>
      </c>
      <c r="H5084" t="s">
        <v>27</v>
      </c>
      <c r="I5084">
        <v>1</v>
      </c>
      <c r="J5084">
        <v>0.5</v>
      </c>
      <c r="K5084">
        <v>2</v>
      </c>
      <c r="M5084" t="s">
        <v>21</v>
      </c>
    </row>
    <row r="5085" spans="1:16" x14ac:dyDescent="0.25">
      <c r="A5085">
        <v>1</v>
      </c>
      <c r="B5085" t="s">
        <v>44</v>
      </c>
      <c r="C5085" t="s">
        <v>38</v>
      </c>
      <c r="D5085" t="s">
        <v>58</v>
      </c>
      <c r="E5085" t="s">
        <v>18</v>
      </c>
      <c r="F5085" t="s">
        <v>31</v>
      </c>
      <c r="G5085">
        <v>24</v>
      </c>
      <c r="M5085" t="s">
        <v>21</v>
      </c>
    </row>
    <row r="5086" spans="1:16" x14ac:dyDescent="0.25">
      <c r="A5086">
        <v>1</v>
      </c>
      <c r="B5086" t="s">
        <v>44</v>
      </c>
      <c r="C5086" t="s">
        <v>37</v>
      </c>
      <c r="D5086" t="s">
        <v>58</v>
      </c>
      <c r="E5086" t="s">
        <v>18</v>
      </c>
      <c r="F5086" t="s">
        <v>26</v>
      </c>
      <c r="H5086" t="s">
        <v>27</v>
      </c>
      <c r="I5086">
        <v>7.5</v>
      </c>
      <c r="J5086">
        <v>6</v>
      </c>
      <c r="K5086">
        <v>8</v>
      </c>
      <c r="M5086" t="s">
        <v>21</v>
      </c>
    </row>
    <row r="5087" spans="1:16" x14ac:dyDescent="0.25">
      <c r="A5087">
        <v>1</v>
      </c>
      <c r="B5087" t="s">
        <v>44</v>
      </c>
      <c r="C5087" t="s">
        <v>37</v>
      </c>
      <c r="D5087" t="s">
        <v>58</v>
      </c>
      <c r="E5087" t="s">
        <v>18</v>
      </c>
      <c r="F5087" t="s">
        <v>26</v>
      </c>
      <c r="H5087" t="s">
        <v>19</v>
      </c>
      <c r="J5087">
        <v>6</v>
      </c>
      <c r="K5087">
        <v>8</v>
      </c>
      <c r="M5087" t="s">
        <v>24</v>
      </c>
    </row>
    <row r="5088" spans="1:16" x14ac:dyDescent="0.25">
      <c r="A5088">
        <v>1</v>
      </c>
      <c r="B5088" t="s">
        <v>44</v>
      </c>
      <c r="C5088" t="s">
        <v>37</v>
      </c>
      <c r="D5088" t="s">
        <v>58</v>
      </c>
      <c r="E5088" t="s">
        <v>18</v>
      </c>
      <c r="F5088" t="s">
        <v>26</v>
      </c>
      <c r="H5088" t="s">
        <v>19</v>
      </c>
      <c r="J5088">
        <v>4</v>
      </c>
      <c r="K5088">
        <v>5.5</v>
      </c>
      <c r="M5088" t="s">
        <v>24</v>
      </c>
    </row>
    <row r="5089" spans="1:17" x14ac:dyDescent="0.25">
      <c r="A5089">
        <v>1</v>
      </c>
      <c r="B5089" t="s">
        <v>44</v>
      </c>
      <c r="C5089" t="s">
        <v>37</v>
      </c>
      <c r="D5089" t="s">
        <v>58</v>
      </c>
      <c r="E5089" t="s">
        <v>20</v>
      </c>
      <c r="F5089" t="s">
        <v>74</v>
      </c>
      <c r="J5089">
        <v>0.25</v>
      </c>
      <c r="K5089">
        <v>0.33</v>
      </c>
      <c r="M5089" t="s">
        <v>75</v>
      </c>
      <c r="N5089" t="s">
        <v>24</v>
      </c>
      <c r="O5089" t="s">
        <v>21</v>
      </c>
      <c r="P5089">
        <v>1000</v>
      </c>
    </row>
    <row r="5090" spans="1:17" x14ac:dyDescent="0.25">
      <c r="A5090">
        <v>1</v>
      </c>
      <c r="B5090" t="s">
        <v>44</v>
      </c>
      <c r="C5090" t="s">
        <v>37</v>
      </c>
      <c r="D5090" t="s">
        <v>58</v>
      </c>
      <c r="E5090" t="s">
        <v>28</v>
      </c>
      <c r="F5090" t="s">
        <v>26</v>
      </c>
      <c r="H5090" t="s">
        <v>27</v>
      </c>
      <c r="I5090">
        <v>0.75</v>
      </c>
      <c r="J5090">
        <v>0.5</v>
      </c>
      <c r="K5090">
        <v>1</v>
      </c>
      <c r="M5090" t="s">
        <v>21</v>
      </c>
    </row>
    <row r="5091" spans="1:17" x14ac:dyDescent="0.25">
      <c r="A5091">
        <v>1</v>
      </c>
      <c r="B5091" t="s">
        <v>44</v>
      </c>
      <c r="C5091" t="s">
        <v>37</v>
      </c>
      <c r="D5091" t="s">
        <v>58</v>
      </c>
      <c r="E5091" t="s">
        <v>20</v>
      </c>
      <c r="F5091" t="s">
        <v>74</v>
      </c>
      <c r="J5091">
        <v>0.25</v>
      </c>
      <c r="K5091">
        <v>0.33</v>
      </c>
      <c r="M5091" t="s">
        <v>75</v>
      </c>
      <c r="N5091" t="s">
        <v>24</v>
      </c>
      <c r="O5091" t="s">
        <v>21</v>
      </c>
    </row>
    <row r="5092" spans="1:17" x14ac:dyDescent="0.25">
      <c r="A5092">
        <v>1</v>
      </c>
      <c r="B5092" t="s">
        <v>44</v>
      </c>
      <c r="C5092" t="s">
        <v>37</v>
      </c>
      <c r="D5092" t="s">
        <v>58</v>
      </c>
      <c r="E5092" t="s">
        <v>18</v>
      </c>
      <c r="F5092" t="s">
        <v>31</v>
      </c>
      <c r="G5092">
        <v>24</v>
      </c>
      <c r="M5092" t="s">
        <v>21</v>
      </c>
    </row>
    <row r="5093" spans="1:17" x14ac:dyDescent="0.25">
      <c r="A5093">
        <v>1</v>
      </c>
      <c r="B5093" t="s">
        <v>92</v>
      </c>
      <c r="C5093" t="s">
        <v>17</v>
      </c>
      <c r="D5093" t="s">
        <v>58</v>
      </c>
      <c r="E5093" t="s">
        <v>18</v>
      </c>
      <c r="F5093" t="s">
        <v>26</v>
      </c>
      <c r="H5093" t="s">
        <v>27</v>
      </c>
      <c r="I5093">
        <v>7.5</v>
      </c>
      <c r="J5093">
        <v>6</v>
      </c>
      <c r="K5093">
        <v>8</v>
      </c>
      <c r="M5093" t="s">
        <v>21</v>
      </c>
    </row>
    <row r="5094" spans="1:17" x14ac:dyDescent="0.25">
      <c r="A5094">
        <v>1</v>
      </c>
      <c r="B5094" t="s">
        <v>92</v>
      </c>
      <c r="C5094" t="s">
        <v>17</v>
      </c>
      <c r="D5094" t="s">
        <v>58</v>
      </c>
      <c r="E5094" t="s">
        <v>18</v>
      </c>
      <c r="F5094" t="s">
        <v>26</v>
      </c>
      <c r="H5094" t="s">
        <v>19</v>
      </c>
      <c r="J5094">
        <v>6</v>
      </c>
      <c r="K5094">
        <v>8</v>
      </c>
      <c r="M5094" t="s">
        <v>24</v>
      </c>
    </row>
    <row r="5095" spans="1:17" x14ac:dyDescent="0.25">
      <c r="A5095">
        <v>1</v>
      </c>
      <c r="B5095" t="s">
        <v>92</v>
      </c>
      <c r="C5095" t="s">
        <v>17</v>
      </c>
      <c r="D5095" t="s">
        <v>58</v>
      </c>
      <c r="E5095" t="s">
        <v>30</v>
      </c>
      <c r="F5095" t="s">
        <v>26</v>
      </c>
      <c r="H5095" t="s">
        <v>19</v>
      </c>
      <c r="J5095">
        <v>1</v>
      </c>
      <c r="K5095">
        <v>2</v>
      </c>
      <c r="M5095" t="s">
        <v>24</v>
      </c>
    </row>
    <row r="5096" spans="1:17" x14ac:dyDescent="0.25">
      <c r="A5096">
        <v>1</v>
      </c>
      <c r="B5096" t="s">
        <v>92</v>
      </c>
      <c r="C5096" t="s">
        <v>17</v>
      </c>
      <c r="D5096" t="s">
        <v>58</v>
      </c>
      <c r="E5096" t="s">
        <v>20</v>
      </c>
      <c r="F5096" t="s">
        <v>74</v>
      </c>
      <c r="J5096">
        <v>0.25</v>
      </c>
      <c r="K5096">
        <v>0.33</v>
      </c>
      <c r="M5096" t="s">
        <v>75</v>
      </c>
      <c r="N5096" t="s">
        <v>24</v>
      </c>
      <c r="O5096" t="s">
        <v>21</v>
      </c>
      <c r="P5096">
        <v>1000</v>
      </c>
    </row>
    <row r="5097" spans="1:17" x14ac:dyDescent="0.25">
      <c r="A5097">
        <v>1</v>
      </c>
      <c r="B5097" t="s">
        <v>92</v>
      </c>
      <c r="C5097" t="s">
        <v>17</v>
      </c>
      <c r="D5097" t="s">
        <v>58</v>
      </c>
      <c r="E5097" t="s">
        <v>28</v>
      </c>
      <c r="F5097" t="s">
        <v>26</v>
      </c>
      <c r="H5097" t="s">
        <v>27</v>
      </c>
      <c r="I5097">
        <v>0.75</v>
      </c>
      <c r="J5097">
        <v>0.5</v>
      </c>
      <c r="K5097">
        <v>1</v>
      </c>
      <c r="M5097" t="s">
        <v>21</v>
      </c>
    </row>
    <row r="5098" spans="1:17" x14ac:dyDescent="0.25">
      <c r="A5098">
        <v>1</v>
      </c>
      <c r="B5098" t="s">
        <v>92</v>
      </c>
      <c r="C5098" t="s">
        <v>17</v>
      </c>
      <c r="D5098" t="s">
        <v>58</v>
      </c>
      <c r="E5098" t="s">
        <v>20</v>
      </c>
      <c r="F5098" t="s">
        <v>74</v>
      </c>
      <c r="J5098">
        <v>0.25</v>
      </c>
      <c r="K5098">
        <v>0.33</v>
      </c>
      <c r="M5098" t="s">
        <v>75</v>
      </c>
      <c r="N5098" t="s">
        <v>24</v>
      </c>
      <c r="O5098" t="s">
        <v>21</v>
      </c>
    </row>
    <row r="5099" spans="1:17" x14ac:dyDescent="0.25">
      <c r="A5099">
        <v>1</v>
      </c>
      <c r="B5099" t="s">
        <v>92</v>
      </c>
      <c r="C5099" t="s">
        <v>17</v>
      </c>
      <c r="D5099" t="s">
        <v>58</v>
      </c>
      <c r="E5099" t="s">
        <v>18</v>
      </c>
      <c r="F5099" t="s">
        <v>31</v>
      </c>
      <c r="G5099">
        <v>24</v>
      </c>
      <c r="M5099" t="s">
        <v>21</v>
      </c>
    </row>
    <row r="5100" spans="1:17" x14ac:dyDescent="0.25">
      <c r="A5100">
        <v>1</v>
      </c>
      <c r="B5100" t="s">
        <v>92</v>
      </c>
      <c r="C5100" t="s">
        <v>36</v>
      </c>
      <c r="D5100" t="s">
        <v>58</v>
      </c>
      <c r="E5100" t="s">
        <v>18</v>
      </c>
      <c r="F5100" t="s">
        <v>26</v>
      </c>
      <c r="H5100" t="s">
        <v>19</v>
      </c>
      <c r="J5100">
        <v>8</v>
      </c>
      <c r="K5100">
        <v>10</v>
      </c>
      <c r="M5100" t="s">
        <v>21</v>
      </c>
    </row>
    <row r="5101" spans="1:17" x14ac:dyDescent="0.25">
      <c r="A5101">
        <v>1</v>
      </c>
      <c r="B5101" t="s">
        <v>92</v>
      </c>
      <c r="C5101" t="s">
        <v>36</v>
      </c>
      <c r="D5101" t="s">
        <v>58</v>
      </c>
      <c r="E5101" t="s">
        <v>20</v>
      </c>
      <c r="F5101" t="s">
        <v>74</v>
      </c>
      <c r="J5101">
        <v>0.25</v>
      </c>
      <c r="K5101">
        <v>0.33</v>
      </c>
      <c r="M5101" t="s">
        <v>75</v>
      </c>
      <c r="N5101" t="s">
        <v>21</v>
      </c>
      <c r="O5101" t="s">
        <v>29</v>
      </c>
      <c r="P5101">
        <v>2500</v>
      </c>
      <c r="Q5101" t="str">
        <f>VLOOKUP(A5101&amp;C5101&amp;D5101,Sheet2!$A$1:$AX$1496,23,FALSE)</f>
        <v>LocationType.BarRestaurant:0;LocationType.Park:0.1;LocationType.Recreation:0;LocationType.Accommodation:0.9;</v>
      </c>
    </row>
    <row r="5102" spans="1:17" x14ac:dyDescent="0.25">
      <c r="A5102">
        <v>1</v>
      </c>
      <c r="B5102" t="s">
        <v>92</v>
      </c>
      <c r="C5102" t="s">
        <v>36</v>
      </c>
      <c r="D5102" t="s">
        <v>58</v>
      </c>
      <c r="E5102" t="s">
        <v>30</v>
      </c>
      <c r="F5102" t="s">
        <v>26</v>
      </c>
      <c r="H5102" t="s">
        <v>19</v>
      </c>
      <c r="J5102">
        <v>2</v>
      </c>
      <c r="K5102">
        <v>4</v>
      </c>
      <c r="M5102" t="s">
        <v>24</v>
      </c>
    </row>
    <row r="5103" spans="1:17" x14ac:dyDescent="0.25">
      <c r="A5103">
        <v>1</v>
      </c>
      <c r="B5103" t="s">
        <v>92</v>
      </c>
      <c r="C5103" t="s">
        <v>36</v>
      </c>
      <c r="D5103" t="s">
        <v>58</v>
      </c>
      <c r="E5103" t="s">
        <v>20</v>
      </c>
      <c r="F5103" t="s">
        <v>74</v>
      </c>
      <c r="J5103">
        <v>0.25</v>
      </c>
      <c r="K5103">
        <v>0.33</v>
      </c>
      <c r="M5103" t="s">
        <v>75</v>
      </c>
      <c r="N5103" t="s">
        <v>24</v>
      </c>
      <c r="O5103" t="s">
        <v>21</v>
      </c>
    </row>
    <row r="5104" spans="1:17" x14ac:dyDescent="0.25">
      <c r="A5104">
        <v>1</v>
      </c>
      <c r="B5104" t="s">
        <v>92</v>
      </c>
      <c r="C5104" t="s">
        <v>36</v>
      </c>
      <c r="D5104" t="s">
        <v>58</v>
      </c>
      <c r="E5104" t="s">
        <v>28</v>
      </c>
      <c r="F5104" t="s">
        <v>26</v>
      </c>
      <c r="H5104" t="s">
        <v>27</v>
      </c>
      <c r="I5104">
        <v>1</v>
      </c>
      <c r="J5104">
        <v>0.5</v>
      </c>
      <c r="K5104">
        <v>2</v>
      </c>
      <c r="M5104" t="s">
        <v>21</v>
      </c>
    </row>
    <row r="5105" spans="1:16" x14ac:dyDescent="0.25">
      <c r="A5105">
        <v>1</v>
      </c>
      <c r="B5105" t="s">
        <v>92</v>
      </c>
      <c r="C5105" t="s">
        <v>36</v>
      </c>
      <c r="D5105" t="s">
        <v>58</v>
      </c>
      <c r="E5105" t="s">
        <v>18</v>
      </c>
      <c r="F5105" t="s">
        <v>31</v>
      </c>
      <c r="G5105">
        <v>24</v>
      </c>
      <c r="M5105" t="s">
        <v>21</v>
      </c>
    </row>
    <row r="5106" spans="1:16" x14ac:dyDescent="0.25">
      <c r="A5106">
        <v>1</v>
      </c>
      <c r="B5106" t="s">
        <v>92</v>
      </c>
      <c r="C5106" t="s">
        <v>38</v>
      </c>
      <c r="D5106" t="s">
        <v>58</v>
      </c>
      <c r="E5106" t="s">
        <v>18</v>
      </c>
      <c r="F5106" t="s">
        <v>26</v>
      </c>
      <c r="H5106" t="s">
        <v>19</v>
      </c>
      <c r="J5106">
        <v>8</v>
      </c>
      <c r="K5106">
        <v>14</v>
      </c>
      <c r="M5106" t="s">
        <v>21</v>
      </c>
    </row>
    <row r="5107" spans="1:16" x14ac:dyDescent="0.25">
      <c r="A5107">
        <v>1</v>
      </c>
      <c r="B5107" t="s">
        <v>92</v>
      </c>
      <c r="C5107" t="s">
        <v>38</v>
      </c>
      <c r="D5107" t="s">
        <v>58</v>
      </c>
      <c r="E5107" t="s">
        <v>28</v>
      </c>
      <c r="F5107" t="s">
        <v>26</v>
      </c>
      <c r="H5107" t="s">
        <v>27</v>
      </c>
      <c r="I5107">
        <v>1</v>
      </c>
      <c r="J5107">
        <v>0.5</v>
      </c>
      <c r="K5107">
        <v>2</v>
      </c>
      <c r="M5107" t="s">
        <v>21</v>
      </c>
    </row>
    <row r="5108" spans="1:16" x14ac:dyDescent="0.25">
      <c r="A5108">
        <v>1</v>
      </c>
      <c r="B5108" t="s">
        <v>92</v>
      </c>
      <c r="C5108" t="s">
        <v>38</v>
      </c>
      <c r="D5108" t="s">
        <v>58</v>
      </c>
      <c r="E5108" t="s">
        <v>18</v>
      </c>
      <c r="F5108" t="s">
        <v>31</v>
      </c>
      <c r="G5108">
        <v>24</v>
      </c>
      <c r="M5108" t="s">
        <v>21</v>
      </c>
    </row>
    <row r="5109" spans="1:16" x14ac:dyDescent="0.25">
      <c r="A5109">
        <v>1</v>
      </c>
      <c r="B5109" t="s">
        <v>92</v>
      </c>
      <c r="C5109" t="s">
        <v>37</v>
      </c>
      <c r="D5109" t="s">
        <v>58</v>
      </c>
      <c r="E5109" t="s">
        <v>18</v>
      </c>
      <c r="F5109" t="s">
        <v>26</v>
      </c>
      <c r="H5109" t="s">
        <v>27</v>
      </c>
      <c r="I5109">
        <v>7.5</v>
      </c>
      <c r="J5109">
        <v>6</v>
      </c>
      <c r="K5109">
        <v>8</v>
      </c>
      <c r="M5109" t="s">
        <v>21</v>
      </c>
    </row>
    <row r="5110" spans="1:16" x14ac:dyDescent="0.25">
      <c r="A5110">
        <v>1</v>
      </c>
      <c r="B5110" t="s">
        <v>92</v>
      </c>
      <c r="C5110" t="s">
        <v>37</v>
      </c>
      <c r="D5110" t="s">
        <v>58</v>
      </c>
      <c r="E5110" t="s">
        <v>18</v>
      </c>
      <c r="F5110" t="s">
        <v>26</v>
      </c>
      <c r="H5110" t="s">
        <v>19</v>
      </c>
      <c r="J5110">
        <v>6</v>
      </c>
      <c r="K5110">
        <v>8</v>
      </c>
      <c r="M5110" t="s">
        <v>24</v>
      </c>
    </row>
    <row r="5111" spans="1:16" x14ac:dyDescent="0.25">
      <c r="A5111">
        <v>1</v>
      </c>
      <c r="B5111" t="s">
        <v>92</v>
      </c>
      <c r="C5111" t="s">
        <v>37</v>
      </c>
      <c r="D5111" t="s">
        <v>58</v>
      </c>
      <c r="E5111" t="s">
        <v>30</v>
      </c>
      <c r="F5111" t="s">
        <v>26</v>
      </c>
      <c r="H5111" t="s">
        <v>19</v>
      </c>
      <c r="J5111">
        <v>4</v>
      </c>
      <c r="K5111">
        <v>5.5</v>
      </c>
      <c r="M5111" t="s">
        <v>24</v>
      </c>
    </row>
    <row r="5112" spans="1:16" x14ac:dyDescent="0.25">
      <c r="A5112">
        <v>1</v>
      </c>
      <c r="B5112" t="s">
        <v>92</v>
      </c>
      <c r="C5112" t="s">
        <v>37</v>
      </c>
      <c r="D5112" t="s">
        <v>58</v>
      </c>
      <c r="E5112" t="s">
        <v>20</v>
      </c>
      <c r="F5112" t="s">
        <v>74</v>
      </c>
      <c r="J5112">
        <v>0.25</v>
      </c>
      <c r="K5112">
        <v>0.33</v>
      </c>
      <c r="M5112" t="s">
        <v>75</v>
      </c>
      <c r="N5112" t="s">
        <v>24</v>
      </c>
      <c r="O5112" t="s">
        <v>21</v>
      </c>
      <c r="P5112">
        <v>1000</v>
      </c>
    </row>
    <row r="5113" spans="1:16" x14ac:dyDescent="0.25">
      <c r="A5113">
        <v>1</v>
      </c>
      <c r="B5113" t="s">
        <v>92</v>
      </c>
      <c r="C5113" t="s">
        <v>37</v>
      </c>
      <c r="D5113" t="s">
        <v>58</v>
      </c>
      <c r="E5113" t="s">
        <v>28</v>
      </c>
      <c r="F5113" t="s">
        <v>26</v>
      </c>
      <c r="H5113" t="s">
        <v>27</v>
      </c>
      <c r="I5113">
        <v>0.75</v>
      </c>
      <c r="J5113">
        <v>0.5</v>
      </c>
      <c r="K5113">
        <v>1</v>
      </c>
      <c r="M5113" t="s">
        <v>21</v>
      </c>
    </row>
    <row r="5114" spans="1:16" x14ac:dyDescent="0.25">
      <c r="A5114">
        <v>1</v>
      </c>
      <c r="B5114" t="s">
        <v>92</v>
      </c>
      <c r="C5114" t="s">
        <v>37</v>
      </c>
      <c r="D5114" t="s">
        <v>58</v>
      </c>
      <c r="E5114" t="s">
        <v>20</v>
      </c>
      <c r="F5114" t="s">
        <v>74</v>
      </c>
      <c r="J5114">
        <v>0.25</v>
      </c>
      <c r="K5114">
        <v>0.33</v>
      </c>
      <c r="M5114" t="s">
        <v>75</v>
      </c>
      <c r="N5114" t="s">
        <v>24</v>
      </c>
      <c r="O5114" t="s">
        <v>21</v>
      </c>
    </row>
    <row r="5115" spans="1:16" x14ac:dyDescent="0.25">
      <c r="A5115">
        <v>1</v>
      </c>
      <c r="B5115" t="s">
        <v>92</v>
      </c>
      <c r="C5115" t="s">
        <v>37</v>
      </c>
      <c r="D5115" t="s">
        <v>58</v>
      </c>
      <c r="E5115" t="s">
        <v>18</v>
      </c>
      <c r="F5115" t="s">
        <v>31</v>
      </c>
      <c r="G5115">
        <v>24</v>
      </c>
      <c r="M5115" t="s">
        <v>21</v>
      </c>
    </row>
    <row r="5116" spans="1:16" x14ac:dyDescent="0.25">
      <c r="A5116">
        <v>1</v>
      </c>
      <c r="B5116" t="s">
        <v>46</v>
      </c>
      <c r="C5116" t="s">
        <v>17</v>
      </c>
      <c r="D5116" t="s">
        <v>58</v>
      </c>
      <c r="E5116" t="s">
        <v>18</v>
      </c>
      <c r="F5116" t="s">
        <v>26</v>
      </c>
      <c r="H5116" t="s">
        <v>27</v>
      </c>
      <c r="I5116">
        <v>7.5</v>
      </c>
      <c r="J5116">
        <v>6</v>
      </c>
      <c r="K5116">
        <v>8</v>
      </c>
      <c r="M5116" t="s">
        <v>21</v>
      </c>
    </row>
    <row r="5117" spans="1:16" x14ac:dyDescent="0.25">
      <c r="A5117">
        <v>1</v>
      </c>
      <c r="B5117" t="s">
        <v>46</v>
      </c>
      <c r="C5117" t="s">
        <v>17</v>
      </c>
      <c r="D5117" t="s">
        <v>58</v>
      </c>
      <c r="E5117" t="s">
        <v>18</v>
      </c>
      <c r="F5117" t="s">
        <v>26</v>
      </c>
      <c r="H5117" t="s">
        <v>19</v>
      </c>
      <c r="J5117">
        <v>6</v>
      </c>
      <c r="K5117">
        <v>8</v>
      </c>
      <c r="M5117" t="s">
        <v>24</v>
      </c>
    </row>
    <row r="5118" spans="1:16" x14ac:dyDescent="0.25">
      <c r="A5118">
        <v>1</v>
      </c>
      <c r="B5118" t="s">
        <v>46</v>
      </c>
      <c r="C5118" t="s">
        <v>17</v>
      </c>
      <c r="D5118" t="s">
        <v>58</v>
      </c>
      <c r="E5118" t="s">
        <v>30</v>
      </c>
      <c r="F5118" t="s">
        <v>26</v>
      </c>
      <c r="H5118" t="s">
        <v>19</v>
      </c>
      <c r="J5118">
        <v>1</v>
      </c>
      <c r="K5118">
        <v>2</v>
      </c>
      <c r="M5118" t="s">
        <v>24</v>
      </c>
    </row>
    <row r="5119" spans="1:16" x14ac:dyDescent="0.25">
      <c r="A5119">
        <v>1</v>
      </c>
      <c r="B5119" t="s">
        <v>46</v>
      </c>
      <c r="C5119" t="s">
        <v>17</v>
      </c>
      <c r="D5119" t="s">
        <v>58</v>
      </c>
      <c r="E5119" t="s">
        <v>20</v>
      </c>
      <c r="F5119" t="s">
        <v>74</v>
      </c>
      <c r="J5119">
        <v>0.25</v>
      </c>
      <c r="K5119">
        <v>0.33</v>
      </c>
      <c r="M5119" t="s">
        <v>75</v>
      </c>
      <c r="N5119" t="s">
        <v>24</v>
      </c>
      <c r="O5119" t="s">
        <v>21</v>
      </c>
      <c r="P5119">
        <v>1000</v>
      </c>
    </row>
    <row r="5120" spans="1:16" x14ac:dyDescent="0.25">
      <c r="A5120">
        <v>1</v>
      </c>
      <c r="B5120" t="s">
        <v>46</v>
      </c>
      <c r="C5120" t="s">
        <v>17</v>
      </c>
      <c r="D5120" t="s">
        <v>58</v>
      </c>
      <c r="E5120" t="s">
        <v>28</v>
      </c>
      <c r="F5120" t="s">
        <v>26</v>
      </c>
      <c r="H5120" t="s">
        <v>27</v>
      </c>
      <c r="I5120">
        <v>0.75</v>
      </c>
      <c r="J5120">
        <v>0.5</v>
      </c>
      <c r="K5120">
        <v>1</v>
      </c>
      <c r="M5120" t="s">
        <v>21</v>
      </c>
    </row>
    <row r="5121" spans="1:17" x14ac:dyDescent="0.25">
      <c r="A5121">
        <v>1</v>
      </c>
      <c r="B5121" t="s">
        <v>46</v>
      </c>
      <c r="C5121" t="s">
        <v>17</v>
      </c>
      <c r="D5121" t="s">
        <v>58</v>
      </c>
      <c r="E5121" t="s">
        <v>20</v>
      </c>
      <c r="F5121" t="s">
        <v>74</v>
      </c>
      <c r="J5121">
        <v>0.25</v>
      </c>
      <c r="K5121">
        <v>0.33</v>
      </c>
      <c r="M5121" t="s">
        <v>75</v>
      </c>
      <c r="N5121" t="s">
        <v>24</v>
      </c>
      <c r="O5121" t="s">
        <v>21</v>
      </c>
    </row>
    <row r="5122" spans="1:17" x14ac:dyDescent="0.25">
      <c r="A5122">
        <v>1</v>
      </c>
      <c r="B5122" t="s">
        <v>46</v>
      </c>
      <c r="C5122" t="s">
        <v>17</v>
      </c>
      <c r="D5122" t="s">
        <v>58</v>
      </c>
      <c r="E5122" t="s">
        <v>18</v>
      </c>
      <c r="F5122" t="s">
        <v>31</v>
      </c>
      <c r="G5122">
        <v>24</v>
      </c>
      <c r="M5122" t="s">
        <v>21</v>
      </c>
    </row>
    <row r="5123" spans="1:17" x14ac:dyDescent="0.25">
      <c r="A5123">
        <v>1</v>
      </c>
      <c r="B5123" t="s">
        <v>46</v>
      </c>
      <c r="C5123" t="s">
        <v>36</v>
      </c>
      <c r="D5123" t="s">
        <v>58</v>
      </c>
      <c r="E5123" t="s">
        <v>18</v>
      </c>
      <c r="F5123" t="s">
        <v>26</v>
      </c>
      <c r="H5123" t="s">
        <v>19</v>
      </c>
      <c r="J5123">
        <v>8</v>
      </c>
      <c r="K5123">
        <v>10</v>
      </c>
      <c r="M5123" t="s">
        <v>21</v>
      </c>
    </row>
    <row r="5124" spans="1:17" x14ac:dyDescent="0.25">
      <c r="A5124">
        <v>1</v>
      </c>
      <c r="B5124" t="s">
        <v>46</v>
      </c>
      <c r="C5124" t="s">
        <v>36</v>
      </c>
      <c r="D5124" t="s">
        <v>58</v>
      </c>
      <c r="E5124" t="s">
        <v>20</v>
      </c>
      <c r="F5124" t="s">
        <v>74</v>
      </c>
      <c r="J5124">
        <v>0.25</v>
      </c>
      <c r="K5124">
        <v>0.33</v>
      </c>
      <c r="M5124" t="s">
        <v>75</v>
      </c>
      <c r="N5124" t="s">
        <v>21</v>
      </c>
      <c r="O5124" t="s">
        <v>29</v>
      </c>
      <c r="P5124">
        <v>2500</v>
      </c>
      <c r="Q5124" t="str">
        <f>VLOOKUP(A5124&amp;C5124&amp;D5124,Sheet2!$A$1:$AX$1496,23,FALSE)</f>
        <v>LocationType.BarRestaurant:0;LocationType.Park:0.1;LocationType.Recreation:0;LocationType.Accommodation:0.9;</v>
      </c>
    </row>
    <row r="5125" spans="1:17" x14ac:dyDescent="0.25">
      <c r="A5125">
        <v>1</v>
      </c>
      <c r="B5125" t="s">
        <v>46</v>
      </c>
      <c r="C5125" t="s">
        <v>36</v>
      </c>
      <c r="D5125" t="s">
        <v>58</v>
      </c>
      <c r="E5125" t="s">
        <v>30</v>
      </c>
      <c r="F5125" t="s">
        <v>26</v>
      </c>
      <c r="H5125" t="s">
        <v>19</v>
      </c>
      <c r="J5125">
        <v>2</v>
      </c>
      <c r="K5125">
        <v>4</v>
      </c>
      <c r="M5125" t="s">
        <v>24</v>
      </c>
    </row>
    <row r="5126" spans="1:17" x14ac:dyDescent="0.25">
      <c r="A5126">
        <v>1</v>
      </c>
      <c r="B5126" t="s">
        <v>46</v>
      </c>
      <c r="C5126" t="s">
        <v>36</v>
      </c>
      <c r="D5126" t="s">
        <v>58</v>
      </c>
      <c r="E5126" t="s">
        <v>20</v>
      </c>
      <c r="F5126" t="s">
        <v>74</v>
      </c>
      <c r="J5126">
        <v>0.25</v>
      </c>
      <c r="K5126">
        <v>0.33</v>
      </c>
      <c r="M5126" t="s">
        <v>75</v>
      </c>
      <c r="N5126" t="s">
        <v>24</v>
      </c>
      <c r="O5126" t="s">
        <v>21</v>
      </c>
    </row>
    <row r="5127" spans="1:17" x14ac:dyDescent="0.25">
      <c r="A5127">
        <v>1</v>
      </c>
      <c r="B5127" t="s">
        <v>46</v>
      </c>
      <c r="C5127" t="s">
        <v>36</v>
      </c>
      <c r="D5127" t="s">
        <v>58</v>
      </c>
      <c r="E5127" t="s">
        <v>28</v>
      </c>
      <c r="F5127" t="s">
        <v>26</v>
      </c>
      <c r="H5127" t="s">
        <v>27</v>
      </c>
      <c r="I5127">
        <v>1</v>
      </c>
      <c r="J5127">
        <v>0.5</v>
      </c>
      <c r="K5127">
        <v>2</v>
      </c>
      <c r="M5127" t="s">
        <v>21</v>
      </c>
    </row>
    <row r="5128" spans="1:17" x14ac:dyDescent="0.25">
      <c r="A5128">
        <v>1</v>
      </c>
      <c r="B5128" t="s">
        <v>46</v>
      </c>
      <c r="C5128" t="s">
        <v>36</v>
      </c>
      <c r="D5128" t="s">
        <v>58</v>
      </c>
      <c r="E5128" t="s">
        <v>18</v>
      </c>
      <c r="F5128" t="s">
        <v>31</v>
      </c>
      <c r="G5128">
        <v>24</v>
      </c>
      <c r="M5128" t="s">
        <v>21</v>
      </c>
    </row>
    <row r="5129" spans="1:17" x14ac:dyDescent="0.25">
      <c r="A5129">
        <v>1</v>
      </c>
      <c r="B5129" t="s">
        <v>46</v>
      </c>
      <c r="C5129" t="s">
        <v>38</v>
      </c>
      <c r="D5129" t="s">
        <v>58</v>
      </c>
      <c r="E5129" t="s">
        <v>18</v>
      </c>
      <c r="F5129" t="s">
        <v>26</v>
      </c>
      <c r="H5129" t="s">
        <v>19</v>
      </c>
      <c r="J5129">
        <v>8</v>
      </c>
      <c r="K5129">
        <v>14</v>
      </c>
      <c r="M5129" t="s">
        <v>21</v>
      </c>
    </row>
    <row r="5130" spans="1:17" x14ac:dyDescent="0.25">
      <c r="A5130">
        <v>1</v>
      </c>
      <c r="B5130" t="s">
        <v>46</v>
      </c>
      <c r="C5130" t="s">
        <v>38</v>
      </c>
      <c r="D5130" t="s">
        <v>58</v>
      </c>
      <c r="E5130" t="s">
        <v>28</v>
      </c>
      <c r="F5130" t="s">
        <v>26</v>
      </c>
      <c r="H5130" t="s">
        <v>27</v>
      </c>
      <c r="I5130">
        <v>1</v>
      </c>
      <c r="J5130">
        <v>0.5</v>
      </c>
      <c r="K5130">
        <v>2</v>
      </c>
      <c r="M5130" t="s">
        <v>21</v>
      </c>
    </row>
    <row r="5131" spans="1:17" x14ac:dyDescent="0.25">
      <c r="A5131">
        <v>1</v>
      </c>
      <c r="B5131" t="s">
        <v>46</v>
      </c>
      <c r="C5131" t="s">
        <v>38</v>
      </c>
      <c r="D5131" t="s">
        <v>58</v>
      </c>
      <c r="E5131" t="s">
        <v>18</v>
      </c>
      <c r="F5131" t="s">
        <v>31</v>
      </c>
      <c r="G5131">
        <v>24</v>
      </c>
      <c r="M5131" t="s">
        <v>21</v>
      </c>
    </row>
    <row r="5132" spans="1:17" x14ac:dyDescent="0.25">
      <c r="A5132">
        <v>1</v>
      </c>
      <c r="B5132" t="s">
        <v>46</v>
      </c>
      <c r="C5132" t="s">
        <v>37</v>
      </c>
      <c r="D5132" t="s">
        <v>58</v>
      </c>
      <c r="E5132" t="s">
        <v>18</v>
      </c>
      <c r="F5132" t="s">
        <v>26</v>
      </c>
      <c r="H5132" t="s">
        <v>27</v>
      </c>
      <c r="I5132">
        <v>7.5</v>
      </c>
      <c r="J5132">
        <v>6</v>
      </c>
      <c r="K5132">
        <v>8</v>
      </c>
      <c r="M5132" t="s">
        <v>21</v>
      </c>
    </row>
    <row r="5133" spans="1:17" x14ac:dyDescent="0.25">
      <c r="A5133">
        <v>1</v>
      </c>
      <c r="B5133" t="s">
        <v>46</v>
      </c>
      <c r="C5133" t="s">
        <v>37</v>
      </c>
      <c r="D5133" t="s">
        <v>58</v>
      </c>
      <c r="E5133" t="s">
        <v>18</v>
      </c>
      <c r="F5133" t="s">
        <v>26</v>
      </c>
      <c r="H5133" t="s">
        <v>19</v>
      </c>
      <c r="J5133">
        <v>6</v>
      </c>
      <c r="K5133">
        <v>8</v>
      </c>
      <c r="M5133" t="s">
        <v>24</v>
      </c>
    </row>
    <row r="5134" spans="1:17" x14ac:dyDescent="0.25">
      <c r="A5134">
        <v>1</v>
      </c>
      <c r="B5134" t="s">
        <v>46</v>
      </c>
      <c r="C5134" t="s">
        <v>37</v>
      </c>
      <c r="D5134" t="s">
        <v>58</v>
      </c>
      <c r="E5134" t="s">
        <v>30</v>
      </c>
      <c r="F5134" t="s">
        <v>26</v>
      </c>
      <c r="H5134" t="s">
        <v>19</v>
      </c>
      <c r="J5134">
        <v>4</v>
      </c>
      <c r="K5134">
        <v>5.5</v>
      </c>
      <c r="M5134" t="s">
        <v>24</v>
      </c>
    </row>
    <row r="5135" spans="1:17" x14ac:dyDescent="0.25">
      <c r="A5135">
        <v>1</v>
      </c>
      <c r="B5135" t="s">
        <v>46</v>
      </c>
      <c r="C5135" t="s">
        <v>37</v>
      </c>
      <c r="D5135" t="s">
        <v>58</v>
      </c>
      <c r="E5135" t="s">
        <v>20</v>
      </c>
      <c r="F5135" t="s">
        <v>74</v>
      </c>
      <c r="J5135">
        <v>0.25</v>
      </c>
      <c r="K5135">
        <v>0.33</v>
      </c>
      <c r="M5135" t="s">
        <v>75</v>
      </c>
      <c r="N5135" t="s">
        <v>24</v>
      </c>
      <c r="O5135" t="s">
        <v>21</v>
      </c>
      <c r="P5135">
        <v>1000</v>
      </c>
    </row>
    <row r="5136" spans="1:17" x14ac:dyDescent="0.25">
      <c r="A5136">
        <v>1</v>
      </c>
      <c r="B5136" t="s">
        <v>46</v>
      </c>
      <c r="C5136" t="s">
        <v>37</v>
      </c>
      <c r="D5136" t="s">
        <v>58</v>
      </c>
      <c r="E5136" t="s">
        <v>28</v>
      </c>
      <c r="F5136" t="s">
        <v>26</v>
      </c>
      <c r="H5136" t="s">
        <v>27</v>
      </c>
      <c r="I5136">
        <v>0.75</v>
      </c>
      <c r="J5136">
        <v>0.5</v>
      </c>
      <c r="K5136">
        <v>1</v>
      </c>
      <c r="M5136" t="s">
        <v>21</v>
      </c>
    </row>
    <row r="5137" spans="1:17" x14ac:dyDescent="0.25">
      <c r="A5137">
        <v>1</v>
      </c>
      <c r="B5137" t="s">
        <v>46</v>
      </c>
      <c r="C5137" t="s">
        <v>37</v>
      </c>
      <c r="D5137" t="s">
        <v>58</v>
      </c>
      <c r="E5137" t="s">
        <v>20</v>
      </c>
      <c r="F5137" t="s">
        <v>74</v>
      </c>
      <c r="J5137">
        <v>0.25</v>
      </c>
      <c r="K5137">
        <v>0.33</v>
      </c>
      <c r="M5137" t="s">
        <v>75</v>
      </c>
      <c r="N5137" t="s">
        <v>24</v>
      </c>
      <c r="O5137" t="s">
        <v>21</v>
      </c>
    </row>
    <row r="5138" spans="1:17" x14ac:dyDescent="0.25">
      <c r="A5138">
        <v>1</v>
      </c>
      <c r="B5138" t="s">
        <v>46</v>
      </c>
      <c r="C5138" t="s">
        <v>37</v>
      </c>
      <c r="D5138" t="s">
        <v>58</v>
      </c>
      <c r="E5138" t="s">
        <v>18</v>
      </c>
      <c r="F5138" t="s">
        <v>31</v>
      </c>
      <c r="G5138">
        <v>24</v>
      </c>
      <c r="M5138" t="s">
        <v>21</v>
      </c>
    </row>
    <row r="5139" spans="1:17" x14ac:dyDescent="0.25">
      <c r="A5139">
        <v>1</v>
      </c>
      <c r="B5139" t="s">
        <v>47</v>
      </c>
      <c r="C5139" t="s">
        <v>17</v>
      </c>
      <c r="D5139" t="s">
        <v>58</v>
      </c>
      <c r="E5139" t="s">
        <v>48</v>
      </c>
      <c r="F5139" t="s">
        <v>31</v>
      </c>
      <c r="G5139">
        <v>24</v>
      </c>
      <c r="M5139" t="s">
        <v>21</v>
      </c>
      <c r="O5139" t="s">
        <v>62</v>
      </c>
      <c r="Q5139" t="s">
        <v>61</v>
      </c>
    </row>
    <row r="5140" spans="1:17" x14ac:dyDescent="0.25">
      <c r="A5140">
        <v>1</v>
      </c>
      <c r="B5140" t="s">
        <v>47</v>
      </c>
      <c r="C5140" t="s">
        <v>36</v>
      </c>
      <c r="D5140" t="s">
        <v>58</v>
      </c>
      <c r="E5140" t="s">
        <v>48</v>
      </c>
      <c r="F5140" t="s">
        <v>31</v>
      </c>
      <c r="G5140">
        <v>24</v>
      </c>
      <c r="M5140" t="s">
        <v>21</v>
      </c>
      <c r="O5140" t="s">
        <v>62</v>
      </c>
      <c r="Q5140" t="s">
        <v>61</v>
      </c>
    </row>
    <row r="5141" spans="1:17" x14ac:dyDescent="0.25">
      <c r="A5141">
        <v>1</v>
      </c>
      <c r="B5141" t="s">
        <v>47</v>
      </c>
      <c r="C5141" t="s">
        <v>37</v>
      </c>
      <c r="D5141" t="s">
        <v>58</v>
      </c>
      <c r="E5141" t="s">
        <v>48</v>
      </c>
      <c r="F5141" t="s">
        <v>31</v>
      </c>
      <c r="G5141">
        <v>24</v>
      </c>
      <c r="M5141" t="s">
        <v>21</v>
      </c>
      <c r="O5141" t="s">
        <v>62</v>
      </c>
      <c r="Q5141" t="s">
        <v>61</v>
      </c>
    </row>
    <row r="5142" spans="1:17" x14ac:dyDescent="0.25">
      <c r="A5142">
        <v>1</v>
      </c>
      <c r="B5142" t="s">
        <v>47</v>
      </c>
      <c r="C5142" t="s">
        <v>38</v>
      </c>
      <c r="D5142" t="s">
        <v>58</v>
      </c>
      <c r="E5142" t="s">
        <v>48</v>
      </c>
      <c r="F5142" t="s">
        <v>31</v>
      </c>
      <c r="G5142">
        <v>24</v>
      </c>
      <c r="M5142" t="s">
        <v>21</v>
      </c>
      <c r="O5142" t="s">
        <v>62</v>
      </c>
      <c r="Q5142" t="s">
        <v>61</v>
      </c>
    </row>
    <row r="5143" spans="1:17" x14ac:dyDescent="0.25">
      <c r="A5143">
        <v>1</v>
      </c>
      <c r="B5143" t="s">
        <v>49</v>
      </c>
      <c r="C5143" t="s">
        <v>17</v>
      </c>
      <c r="D5143" t="s">
        <v>58</v>
      </c>
      <c r="E5143" t="s">
        <v>50</v>
      </c>
      <c r="F5143" t="s">
        <v>31</v>
      </c>
      <c r="G5143">
        <v>24</v>
      </c>
      <c r="M5143" t="s">
        <v>21</v>
      </c>
      <c r="O5143" t="s">
        <v>62</v>
      </c>
      <c r="Q5143" t="s">
        <v>61</v>
      </c>
    </row>
    <row r="5144" spans="1:17" x14ac:dyDescent="0.25">
      <c r="A5144">
        <v>1</v>
      </c>
      <c r="B5144" t="s">
        <v>49</v>
      </c>
      <c r="C5144" t="s">
        <v>36</v>
      </c>
      <c r="D5144" t="s">
        <v>58</v>
      </c>
      <c r="E5144" t="s">
        <v>50</v>
      </c>
      <c r="F5144" t="s">
        <v>31</v>
      </c>
      <c r="G5144">
        <v>24</v>
      </c>
      <c r="M5144" t="s">
        <v>21</v>
      </c>
      <c r="O5144" t="s">
        <v>62</v>
      </c>
      <c r="Q5144" t="s">
        <v>61</v>
      </c>
    </row>
    <row r="5145" spans="1:17" x14ac:dyDescent="0.25">
      <c r="A5145">
        <v>1</v>
      </c>
      <c r="B5145" t="s">
        <v>49</v>
      </c>
      <c r="C5145" t="s">
        <v>37</v>
      </c>
      <c r="D5145" t="s">
        <v>58</v>
      </c>
      <c r="E5145" t="s">
        <v>50</v>
      </c>
      <c r="F5145" t="s">
        <v>31</v>
      </c>
      <c r="G5145">
        <v>24</v>
      </c>
      <c r="M5145" t="s">
        <v>21</v>
      </c>
      <c r="O5145" t="s">
        <v>62</v>
      </c>
      <c r="Q5145" t="s">
        <v>61</v>
      </c>
    </row>
    <row r="5146" spans="1:17" x14ac:dyDescent="0.25">
      <c r="A5146">
        <v>1</v>
      </c>
      <c r="B5146" t="s">
        <v>49</v>
      </c>
      <c r="C5146" t="s">
        <v>38</v>
      </c>
      <c r="D5146" t="s">
        <v>58</v>
      </c>
      <c r="E5146" t="s">
        <v>50</v>
      </c>
      <c r="F5146" t="s">
        <v>31</v>
      </c>
      <c r="G5146">
        <v>24</v>
      </c>
      <c r="M5146" t="s">
        <v>21</v>
      </c>
      <c r="O5146" t="s">
        <v>62</v>
      </c>
      <c r="Q5146" t="s">
        <v>61</v>
      </c>
    </row>
    <row r="5147" spans="1:17" x14ac:dyDescent="0.25">
      <c r="A5147">
        <v>1</v>
      </c>
      <c r="B5147" t="s">
        <v>47</v>
      </c>
      <c r="C5147" t="s">
        <v>36</v>
      </c>
      <c r="D5147" t="s">
        <v>52</v>
      </c>
      <c r="E5147" t="s">
        <v>48</v>
      </c>
      <c r="F5147" t="s">
        <v>31</v>
      </c>
      <c r="G5147">
        <v>24</v>
      </c>
      <c r="M5147" t="s">
        <v>21</v>
      </c>
      <c r="O5147" t="s">
        <v>62</v>
      </c>
      <c r="Q5147" t="s">
        <v>61</v>
      </c>
    </row>
    <row r="5148" spans="1:17" x14ac:dyDescent="0.25">
      <c r="A5148">
        <v>1</v>
      </c>
      <c r="B5148" t="s">
        <v>49</v>
      </c>
      <c r="C5148" t="s">
        <v>36</v>
      </c>
      <c r="D5148" t="s">
        <v>52</v>
      </c>
      <c r="E5148" t="s">
        <v>50</v>
      </c>
      <c r="F5148" t="s">
        <v>31</v>
      </c>
      <c r="G5148">
        <v>24</v>
      </c>
      <c r="M5148" t="s">
        <v>21</v>
      </c>
      <c r="O5148" t="s">
        <v>62</v>
      </c>
      <c r="Q5148" t="s">
        <v>61</v>
      </c>
    </row>
    <row r="5149" spans="1:17" x14ac:dyDescent="0.25">
      <c r="A5149">
        <v>1</v>
      </c>
      <c r="B5149" t="s">
        <v>47</v>
      </c>
      <c r="C5149" t="s">
        <v>17</v>
      </c>
      <c r="D5149" t="s">
        <v>51</v>
      </c>
      <c r="E5149" t="s">
        <v>48</v>
      </c>
      <c r="F5149" t="s">
        <v>31</v>
      </c>
      <c r="G5149">
        <v>24</v>
      </c>
      <c r="M5149" t="s">
        <v>21</v>
      </c>
      <c r="O5149" t="s">
        <v>62</v>
      </c>
      <c r="Q5149" t="s">
        <v>61</v>
      </c>
    </row>
    <row r="5150" spans="1:17" x14ac:dyDescent="0.25">
      <c r="A5150">
        <v>1</v>
      </c>
      <c r="B5150" t="s">
        <v>47</v>
      </c>
      <c r="C5150" t="s">
        <v>36</v>
      </c>
      <c r="D5150" t="s">
        <v>51</v>
      </c>
      <c r="E5150" t="s">
        <v>48</v>
      </c>
      <c r="F5150" t="s">
        <v>31</v>
      </c>
      <c r="G5150">
        <v>24</v>
      </c>
      <c r="M5150" t="s">
        <v>21</v>
      </c>
      <c r="O5150" t="s">
        <v>62</v>
      </c>
      <c r="Q5150" t="s">
        <v>61</v>
      </c>
    </row>
    <row r="5151" spans="1:17" x14ac:dyDescent="0.25">
      <c r="A5151">
        <v>1</v>
      </c>
      <c r="B5151" t="s">
        <v>47</v>
      </c>
      <c r="C5151" t="s">
        <v>37</v>
      </c>
      <c r="D5151" t="s">
        <v>51</v>
      </c>
      <c r="E5151" t="s">
        <v>48</v>
      </c>
      <c r="F5151" t="s">
        <v>31</v>
      </c>
      <c r="G5151">
        <v>24</v>
      </c>
      <c r="M5151" t="s">
        <v>21</v>
      </c>
      <c r="O5151" t="s">
        <v>62</v>
      </c>
      <c r="Q5151" t="s">
        <v>61</v>
      </c>
    </row>
    <row r="5152" spans="1:17" x14ac:dyDescent="0.25">
      <c r="A5152">
        <v>1</v>
      </c>
      <c r="B5152" t="s">
        <v>47</v>
      </c>
      <c r="C5152" t="s">
        <v>38</v>
      </c>
      <c r="D5152" t="s">
        <v>51</v>
      </c>
      <c r="E5152" t="s">
        <v>48</v>
      </c>
      <c r="F5152" t="s">
        <v>31</v>
      </c>
      <c r="G5152">
        <v>24</v>
      </c>
      <c r="M5152" t="s">
        <v>21</v>
      </c>
      <c r="O5152" t="s">
        <v>62</v>
      </c>
      <c r="Q5152" t="s">
        <v>61</v>
      </c>
    </row>
    <row r="5153" spans="1:17" x14ac:dyDescent="0.25">
      <c r="A5153">
        <v>1</v>
      </c>
      <c r="B5153" t="s">
        <v>49</v>
      </c>
      <c r="C5153" t="s">
        <v>17</v>
      </c>
      <c r="D5153" t="s">
        <v>51</v>
      </c>
      <c r="E5153" t="s">
        <v>50</v>
      </c>
      <c r="F5153" t="s">
        <v>31</v>
      </c>
      <c r="G5153">
        <v>24</v>
      </c>
      <c r="M5153" t="s">
        <v>21</v>
      </c>
      <c r="O5153" t="s">
        <v>62</v>
      </c>
      <c r="Q5153" t="s">
        <v>61</v>
      </c>
    </row>
    <row r="5154" spans="1:17" x14ac:dyDescent="0.25">
      <c r="A5154">
        <v>1</v>
      </c>
      <c r="B5154" t="s">
        <v>49</v>
      </c>
      <c r="C5154" t="s">
        <v>36</v>
      </c>
      <c r="D5154" t="s">
        <v>51</v>
      </c>
      <c r="E5154" t="s">
        <v>50</v>
      </c>
      <c r="F5154" t="s">
        <v>31</v>
      </c>
      <c r="G5154">
        <v>24</v>
      </c>
      <c r="M5154" t="s">
        <v>21</v>
      </c>
      <c r="O5154" t="s">
        <v>62</v>
      </c>
      <c r="Q5154" t="s">
        <v>61</v>
      </c>
    </row>
    <row r="5155" spans="1:17" x14ac:dyDescent="0.25">
      <c r="A5155">
        <v>1</v>
      </c>
      <c r="B5155" t="s">
        <v>49</v>
      </c>
      <c r="C5155" t="s">
        <v>37</v>
      </c>
      <c r="D5155" t="s">
        <v>51</v>
      </c>
      <c r="E5155" t="s">
        <v>50</v>
      </c>
      <c r="F5155" t="s">
        <v>31</v>
      </c>
      <c r="G5155">
        <v>24</v>
      </c>
      <c r="M5155" t="s">
        <v>21</v>
      </c>
      <c r="O5155" t="s">
        <v>62</v>
      </c>
      <c r="Q5155" t="s">
        <v>61</v>
      </c>
    </row>
    <row r="5156" spans="1:17" x14ac:dyDescent="0.25">
      <c r="A5156">
        <v>1</v>
      </c>
      <c r="B5156" t="s">
        <v>49</v>
      </c>
      <c r="C5156" t="s">
        <v>38</v>
      </c>
      <c r="D5156" t="s">
        <v>51</v>
      </c>
      <c r="E5156" t="s">
        <v>50</v>
      </c>
      <c r="F5156" t="s">
        <v>31</v>
      </c>
      <c r="G5156">
        <v>24</v>
      </c>
      <c r="M5156" t="s">
        <v>21</v>
      </c>
      <c r="O5156" t="s">
        <v>62</v>
      </c>
      <c r="Q5156" t="s">
        <v>61</v>
      </c>
    </row>
    <row r="5157" spans="1:17" x14ac:dyDescent="0.25">
      <c r="A5157">
        <v>1</v>
      </c>
      <c r="B5157" t="s">
        <v>46</v>
      </c>
      <c r="C5157" t="s">
        <v>17</v>
      </c>
      <c r="D5157" t="s">
        <v>84</v>
      </c>
      <c r="E5157" t="s">
        <v>18</v>
      </c>
      <c r="F5157" t="s">
        <v>26</v>
      </c>
      <c r="H5157" t="s">
        <v>27</v>
      </c>
      <c r="I5157">
        <v>6.5</v>
      </c>
      <c r="J5157">
        <v>6</v>
      </c>
      <c r="K5157">
        <v>7</v>
      </c>
      <c r="M5157" t="s">
        <v>21</v>
      </c>
    </row>
    <row r="5158" spans="1:17" x14ac:dyDescent="0.25">
      <c r="A5158">
        <v>1</v>
      </c>
      <c r="B5158" t="s">
        <v>46</v>
      </c>
      <c r="C5158" t="s">
        <v>17</v>
      </c>
      <c r="D5158" t="s">
        <v>84</v>
      </c>
      <c r="E5158" t="s">
        <v>18</v>
      </c>
      <c r="F5158" t="s">
        <v>26</v>
      </c>
      <c r="H5158" t="s">
        <v>19</v>
      </c>
      <c r="J5158">
        <v>3</v>
      </c>
      <c r="K5158">
        <v>4</v>
      </c>
      <c r="M5158" t="s">
        <v>32</v>
      </c>
    </row>
    <row r="5159" spans="1:17" x14ac:dyDescent="0.25">
      <c r="A5159">
        <v>1</v>
      </c>
      <c r="B5159" t="s">
        <v>46</v>
      </c>
      <c r="C5159" t="s">
        <v>17</v>
      </c>
      <c r="D5159" t="s">
        <v>84</v>
      </c>
      <c r="E5159" t="s">
        <v>18</v>
      </c>
      <c r="F5159" t="s">
        <v>26</v>
      </c>
      <c r="H5159" t="s">
        <v>27</v>
      </c>
      <c r="I5159">
        <v>4</v>
      </c>
      <c r="J5159">
        <v>3</v>
      </c>
      <c r="K5159">
        <v>5.5</v>
      </c>
      <c r="M5159" t="s">
        <v>32</v>
      </c>
    </row>
    <row r="5160" spans="1:17" x14ac:dyDescent="0.25">
      <c r="A5160">
        <v>1</v>
      </c>
      <c r="B5160" t="s">
        <v>46</v>
      </c>
      <c r="C5160" t="s">
        <v>17</v>
      </c>
      <c r="D5160" t="s">
        <v>84</v>
      </c>
      <c r="E5160" t="s">
        <v>18</v>
      </c>
      <c r="F5160" t="s">
        <v>26</v>
      </c>
      <c r="H5160" t="s">
        <v>19</v>
      </c>
      <c r="I5160">
        <v>0.54</v>
      </c>
      <c r="J5160">
        <v>0.08</v>
      </c>
      <c r="K5160">
        <v>0.25</v>
      </c>
      <c r="M5160" t="s">
        <v>24</v>
      </c>
    </row>
    <row r="5161" spans="1:17" x14ac:dyDescent="0.25">
      <c r="A5161">
        <v>1</v>
      </c>
      <c r="B5161" t="s">
        <v>46</v>
      </c>
      <c r="C5161" t="s">
        <v>17</v>
      </c>
      <c r="D5161" t="s">
        <v>84</v>
      </c>
      <c r="E5161" t="s">
        <v>20</v>
      </c>
      <c r="F5161" t="s">
        <v>74</v>
      </c>
      <c r="J5161">
        <v>0.25</v>
      </c>
      <c r="K5161">
        <v>0.33</v>
      </c>
      <c r="M5161" t="s">
        <v>75</v>
      </c>
      <c r="N5161" t="s">
        <v>24</v>
      </c>
      <c r="O5161" t="s">
        <v>62</v>
      </c>
      <c r="Q5161" t="str">
        <f>VLOOKUP(A5161&amp;C5161&amp;D5161,Sheet2!$A$1:$AX$1496,11,FALSE)</f>
        <v>LocationType.Retail: 0.084;LocationType.Supermarket: 0.25;LocationType.FoodBeverage: 0.21;LocationType.Mall: 0.056;LocationType.Pharmacy: 0.02;LocationType.Accommodation: 0.38;</v>
      </c>
    </row>
    <row r="5162" spans="1:17" x14ac:dyDescent="0.25">
      <c r="A5162">
        <v>1</v>
      </c>
      <c r="B5162" t="s">
        <v>46</v>
      </c>
      <c r="C5162" t="s">
        <v>17</v>
      </c>
      <c r="D5162" t="s">
        <v>84</v>
      </c>
      <c r="E5162" t="s">
        <v>25</v>
      </c>
      <c r="F5162" t="s">
        <v>26</v>
      </c>
      <c r="H5162" t="s">
        <v>27</v>
      </c>
      <c r="I5162">
        <v>0.54</v>
      </c>
      <c r="J5162">
        <v>0.25</v>
      </c>
      <c r="K5162">
        <v>0.75</v>
      </c>
      <c r="M5162" t="s">
        <v>24</v>
      </c>
    </row>
    <row r="5163" spans="1:17" x14ac:dyDescent="0.25">
      <c r="A5163">
        <v>1</v>
      </c>
      <c r="B5163" t="s">
        <v>46</v>
      </c>
      <c r="C5163" t="s">
        <v>17</v>
      </c>
      <c r="D5163" t="s">
        <v>84</v>
      </c>
      <c r="E5163" t="s">
        <v>20</v>
      </c>
      <c r="F5163" t="s">
        <v>74</v>
      </c>
      <c r="I5163">
        <v>0.54</v>
      </c>
      <c r="J5163">
        <v>0.16</v>
      </c>
      <c r="K5163">
        <v>0.25</v>
      </c>
      <c r="M5163" t="s">
        <v>75</v>
      </c>
      <c r="N5163" t="s">
        <v>24</v>
      </c>
      <c r="O5163" t="s">
        <v>21</v>
      </c>
    </row>
    <row r="5164" spans="1:17" x14ac:dyDescent="0.25">
      <c r="A5164">
        <v>1</v>
      </c>
      <c r="B5164" t="s">
        <v>46</v>
      </c>
      <c r="C5164" t="s">
        <v>17</v>
      </c>
      <c r="D5164" t="s">
        <v>84</v>
      </c>
      <c r="E5164" t="s">
        <v>28</v>
      </c>
      <c r="F5164" t="s">
        <v>26</v>
      </c>
      <c r="H5164" t="s">
        <v>27</v>
      </c>
      <c r="I5164">
        <v>0.75</v>
      </c>
      <c r="J5164">
        <v>0.5</v>
      </c>
      <c r="K5164">
        <v>1</v>
      </c>
      <c r="M5164" t="s">
        <v>21</v>
      </c>
    </row>
    <row r="5165" spans="1:17" x14ac:dyDescent="0.25">
      <c r="A5165">
        <v>1</v>
      </c>
      <c r="B5165" t="s">
        <v>46</v>
      </c>
      <c r="C5165" t="s">
        <v>17</v>
      </c>
      <c r="D5165" t="s">
        <v>84</v>
      </c>
      <c r="E5165" t="s">
        <v>20</v>
      </c>
      <c r="F5165" t="s">
        <v>74</v>
      </c>
      <c r="J5165">
        <v>0.25</v>
      </c>
      <c r="K5165">
        <v>0.33</v>
      </c>
      <c r="M5165" t="s">
        <v>75</v>
      </c>
      <c r="N5165" t="s">
        <v>24</v>
      </c>
      <c r="O5165" t="s">
        <v>29</v>
      </c>
      <c r="P5165">
        <v>2500</v>
      </c>
      <c r="Q5165" t="str">
        <f>VLOOKUP(A5165&amp;C5165&amp;D5165,Sheet2!$A$1:$AX$1496,23,FALSE)</f>
        <v>LocationType.BarRestaurant:0;LocationType.Park:0.05;LocationType.Recreation:0;LocationType.Accommodation:0.95;</v>
      </c>
    </row>
    <row r="5166" spans="1:17" x14ac:dyDescent="0.25">
      <c r="A5166">
        <v>1</v>
      </c>
      <c r="B5166" t="s">
        <v>46</v>
      </c>
      <c r="C5166" t="s">
        <v>17</v>
      </c>
      <c r="D5166" t="s">
        <v>84</v>
      </c>
      <c r="E5166" t="s">
        <v>30</v>
      </c>
      <c r="F5166" t="s">
        <v>26</v>
      </c>
      <c r="H5166" t="s">
        <v>27</v>
      </c>
      <c r="I5166">
        <v>1</v>
      </c>
      <c r="J5166">
        <v>0.5</v>
      </c>
      <c r="K5166">
        <v>1.5</v>
      </c>
      <c r="M5166" t="s">
        <v>24</v>
      </c>
    </row>
    <row r="5167" spans="1:17" x14ac:dyDescent="0.25">
      <c r="A5167">
        <v>1</v>
      </c>
      <c r="B5167" t="s">
        <v>46</v>
      </c>
      <c r="C5167" t="s">
        <v>17</v>
      </c>
      <c r="D5167" t="s">
        <v>84</v>
      </c>
      <c r="E5167" t="s">
        <v>20</v>
      </c>
      <c r="F5167" t="s">
        <v>74</v>
      </c>
      <c r="J5167">
        <v>0.25</v>
      </c>
      <c r="K5167">
        <v>0.33</v>
      </c>
      <c r="M5167" t="s">
        <v>75</v>
      </c>
      <c r="N5167" t="s">
        <v>24</v>
      </c>
      <c r="O5167" t="s">
        <v>21</v>
      </c>
    </row>
    <row r="5168" spans="1:17" x14ac:dyDescent="0.25">
      <c r="A5168">
        <v>1</v>
      </c>
      <c r="B5168" t="s">
        <v>46</v>
      </c>
      <c r="C5168" t="s">
        <v>17</v>
      </c>
      <c r="D5168" t="s">
        <v>84</v>
      </c>
      <c r="E5168" t="s">
        <v>18</v>
      </c>
      <c r="F5168" t="s">
        <v>31</v>
      </c>
      <c r="G5168">
        <v>24</v>
      </c>
      <c r="M5168" t="s">
        <v>21</v>
      </c>
    </row>
    <row r="5169" spans="1:17" x14ac:dyDescent="0.25">
      <c r="A5169">
        <v>1</v>
      </c>
      <c r="B5169" t="s">
        <v>46</v>
      </c>
      <c r="C5169" t="s">
        <v>37</v>
      </c>
      <c r="D5169" t="s">
        <v>84</v>
      </c>
      <c r="E5169" t="s">
        <v>18</v>
      </c>
      <c r="F5169" t="s">
        <v>26</v>
      </c>
      <c r="H5169" t="s">
        <v>19</v>
      </c>
      <c r="J5169">
        <v>8</v>
      </c>
      <c r="K5169">
        <v>11</v>
      </c>
      <c r="M5169" t="s">
        <v>21</v>
      </c>
    </row>
    <row r="5170" spans="1:17" x14ac:dyDescent="0.25">
      <c r="A5170">
        <v>1</v>
      </c>
      <c r="B5170" t="s">
        <v>46</v>
      </c>
      <c r="C5170" t="s">
        <v>37</v>
      </c>
      <c r="D5170" t="s">
        <v>84</v>
      </c>
      <c r="E5170" t="s">
        <v>20</v>
      </c>
      <c r="F5170" t="s">
        <v>74</v>
      </c>
      <c r="J5170">
        <v>0.25</v>
      </c>
      <c r="K5170">
        <v>0.33</v>
      </c>
      <c r="M5170" t="s">
        <v>75</v>
      </c>
      <c r="N5170" t="s">
        <v>21</v>
      </c>
      <c r="O5170" t="s">
        <v>62</v>
      </c>
      <c r="Q5170" t="str">
        <f>VLOOKUP(A5170&amp;C5170&amp;D5170,Sheet2!$A$1:$AX$1496,11,FALSE)</f>
        <v>LocationType.Retail: 0.09;LocationType.Supermarket: 0.25;LocationType.FoodBeverage: 0.36;LocationType.Mall: 0.135;LocationType.Pharmacy: 0.03;LocationType.Accommodation: 0.135;</v>
      </c>
    </row>
    <row r="5171" spans="1:17" x14ac:dyDescent="0.25">
      <c r="A5171">
        <v>1</v>
      </c>
      <c r="B5171" t="s">
        <v>46</v>
      </c>
      <c r="C5171" t="s">
        <v>37</v>
      </c>
      <c r="D5171" t="s">
        <v>84</v>
      </c>
      <c r="E5171" t="s">
        <v>25</v>
      </c>
      <c r="F5171" t="s">
        <v>26</v>
      </c>
      <c r="H5171" t="s">
        <v>27</v>
      </c>
      <c r="I5171">
        <v>0.75</v>
      </c>
      <c r="J5171">
        <v>0.5</v>
      </c>
      <c r="K5171">
        <v>1</v>
      </c>
      <c r="M5171" t="s">
        <v>24</v>
      </c>
    </row>
    <row r="5172" spans="1:17" x14ac:dyDescent="0.25">
      <c r="A5172">
        <v>1</v>
      </c>
      <c r="B5172" t="s">
        <v>46</v>
      </c>
      <c r="C5172" t="s">
        <v>37</v>
      </c>
      <c r="D5172" t="s">
        <v>84</v>
      </c>
      <c r="E5172" t="s">
        <v>20</v>
      </c>
      <c r="F5172" t="s">
        <v>74</v>
      </c>
      <c r="J5172">
        <v>0.25</v>
      </c>
      <c r="K5172">
        <v>0.33</v>
      </c>
      <c r="M5172" t="s">
        <v>75</v>
      </c>
      <c r="N5172" t="s">
        <v>24</v>
      </c>
      <c r="O5172" t="s">
        <v>21</v>
      </c>
    </row>
    <row r="5173" spans="1:17" x14ac:dyDescent="0.25">
      <c r="A5173">
        <v>1</v>
      </c>
      <c r="B5173" t="s">
        <v>46</v>
      </c>
      <c r="C5173" t="s">
        <v>37</v>
      </c>
      <c r="D5173" t="s">
        <v>84</v>
      </c>
      <c r="E5173" t="s">
        <v>28</v>
      </c>
      <c r="F5173" t="s">
        <v>26</v>
      </c>
      <c r="H5173" t="s">
        <v>27</v>
      </c>
      <c r="I5173">
        <v>1</v>
      </c>
      <c r="J5173">
        <v>0.5</v>
      </c>
      <c r="K5173">
        <v>2</v>
      </c>
      <c r="M5173" t="s">
        <v>21</v>
      </c>
    </row>
    <row r="5174" spans="1:17" x14ac:dyDescent="0.25">
      <c r="A5174">
        <v>1</v>
      </c>
      <c r="B5174" t="s">
        <v>46</v>
      </c>
      <c r="C5174" t="s">
        <v>37</v>
      </c>
      <c r="D5174" t="s">
        <v>84</v>
      </c>
      <c r="E5174" t="s">
        <v>20</v>
      </c>
      <c r="F5174" t="s">
        <v>74</v>
      </c>
      <c r="J5174">
        <v>0.25</v>
      </c>
      <c r="K5174">
        <v>0.33</v>
      </c>
      <c r="M5174" t="s">
        <v>75</v>
      </c>
      <c r="N5174" t="s">
        <v>24</v>
      </c>
      <c r="O5174" t="s">
        <v>29</v>
      </c>
      <c r="P5174">
        <v>2500</v>
      </c>
      <c r="Q5174" t="str">
        <f>VLOOKUP(A5174&amp;C5174&amp;D5174,Sheet2!$A$1:$AX$1496,23,FALSE)</f>
        <v>LocationType.BarRestaurant:0;LocationType.Park:0.2;LocationType.Recreation:0;LocationType.Accommodation:0.8;</v>
      </c>
    </row>
    <row r="5175" spans="1:17" x14ac:dyDescent="0.25">
      <c r="A5175">
        <v>1</v>
      </c>
      <c r="B5175" t="s">
        <v>46</v>
      </c>
      <c r="C5175" t="s">
        <v>37</v>
      </c>
      <c r="D5175" t="s">
        <v>84</v>
      </c>
      <c r="E5175" t="s">
        <v>30</v>
      </c>
      <c r="F5175" t="s">
        <v>26</v>
      </c>
      <c r="H5175" t="s">
        <v>27</v>
      </c>
      <c r="I5175">
        <v>2.5</v>
      </c>
      <c r="J5175">
        <v>2</v>
      </c>
      <c r="K5175">
        <v>4</v>
      </c>
      <c r="M5175" t="s">
        <v>24</v>
      </c>
    </row>
    <row r="5176" spans="1:17" x14ac:dyDescent="0.25">
      <c r="A5176">
        <v>1</v>
      </c>
      <c r="B5176" t="s">
        <v>46</v>
      </c>
      <c r="C5176" t="s">
        <v>37</v>
      </c>
      <c r="D5176" t="s">
        <v>84</v>
      </c>
      <c r="E5176" t="s">
        <v>20</v>
      </c>
      <c r="F5176" t="s">
        <v>74</v>
      </c>
      <c r="J5176">
        <v>0.25</v>
      </c>
      <c r="K5176">
        <v>0.33</v>
      </c>
      <c r="M5176" t="s">
        <v>75</v>
      </c>
      <c r="N5176" t="s">
        <v>24</v>
      </c>
      <c r="O5176" t="s">
        <v>21</v>
      </c>
    </row>
    <row r="5177" spans="1:17" x14ac:dyDescent="0.25">
      <c r="A5177">
        <v>1</v>
      </c>
      <c r="B5177" t="s">
        <v>46</v>
      </c>
      <c r="C5177" t="s">
        <v>37</v>
      </c>
      <c r="D5177" t="s">
        <v>84</v>
      </c>
      <c r="E5177" t="s">
        <v>18</v>
      </c>
      <c r="F5177" t="s">
        <v>31</v>
      </c>
      <c r="G5177">
        <v>24</v>
      </c>
      <c r="M5177" t="s">
        <v>21</v>
      </c>
    </row>
    <row r="5178" spans="1:17" x14ac:dyDescent="0.25">
      <c r="A5178">
        <v>1</v>
      </c>
      <c r="B5178" t="s">
        <v>90</v>
      </c>
      <c r="C5178" t="s">
        <v>17</v>
      </c>
      <c r="D5178" t="s">
        <v>84</v>
      </c>
      <c r="E5178" t="s">
        <v>18</v>
      </c>
      <c r="F5178" t="s">
        <v>26</v>
      </c>
      <c r="H5178" t="s">
        <v>27</v>
      </c>
      <c r="I5178">
        <v>6.5</v>
      </c>
      <c r="J5178">
        <v>6</v>
      </c>
      <c r="K5178">
        <v>7</v>
      </c>
      <c r="M5178" t="s">
        <v>21</v>
      </c>
    </row>
    <row r="5179" spans="1:17" x14ac:dyDescent="0.25">
      <c r="A5179">
        <v>1</v>
      </c>
      <c r="B5179" t="s">
        <v>90</v>
      </c>
      <c r="C5179" t="s">
        <v>17</v>
      </c>
      <c r="D5179" t="s">
        <v>84</v>
      </c>
      <c r="E5179" t="s">
        <v>18</v>
      </c>
      <c r="F5179" t="s">
        <v>26</v>
      </c>
      <c r="H5179" t="s">
        <v>19</v>
      </c>
      <c r="J5179">
        <v>3</v>
      </c>
      <c r="K5179">
        <v>4</v>
      </c>
      <c r="M5179" t="s">
        <v>32</v>
      </c>
    </row>
    <row r="5180" spans="1:17" x14ac:dyDescent="0.25">
      <c r="A5180">
        <v>1</v>
      </c>
      <c r="B5180" t="s">
        <v>90</v>
      </c>
      <c r="C5180" t="s">
        <v>17</v>
      </c>
      <c r="D5180" t="s">
        <v>84</v>
      </c>
      <c r="E5180" t="s">
        <v>18</v>
      </c>
      <c r="F5180" t="s">
        <v>26</v>
      </c>
      <c r="H5180" t="s">
        <v>27</v>
      </c>
      <c r="I5180">
        <v>4</v>
      </c>
      <c r="J5180">
        <v>3</v>
      </c>
      <c r="K5180">
        <v>5.5</v>
      </c>
      <c r="M5180" t="s">
        <v>32</v>
      </c>
    </row>
    <row r="5181" spans="1:17" x14ac:dyDescent="0.25">
      <c r="A5181">
        <v>1</v>
      </c>
      <c r="B5181" t="s">
        <v>90</v>
      </c>
      <c r="C5181" t="s">
        <v>17</v>
      </c>
      <c r="D5181" t="s">
        <v>84</v>
      </c>
      <c r="E5181" t="s">
        <v>18</v>
      </c>
      <c r="F5181" t="s">
        <v>26</v>
      </c>
      <c r="H5181" t="s">
        <v>19</v>
      </c>
      <c r="I5181">
        <v>0.54</v>
      </c>
      <c r="J5181">
        <v>0.08</v>
      </c>
      <c r="K5181">
        <v>0.25</v>
      </c>
      <c r="M5181" t="s">
        <v>24</v>
      </c>
    </row>
    <row r="5182" spans="1:17" x14ac:dyDescent="0.25">
      <c r="A5182">
        <v>1</v>
      </c>
      <c r="B5182" t="s">
        <v>90</v>
      </c>
      <c r="C5182" t="s">
        <v>17</v>
      </c>
      <c r="D5182" t="s">
        <v>84</v>
      </c>
      <c r="E5182" t="s">
        <v>20</v>
      </c>
      <c r="F5182" t="s">
        <v>74</v>
      </c>
      <c r="J5182">
        <v>0.25</v>
      </c>
      <c r="K5182">
        <v>0.33</v>
      </c>
      <c r="M5182" t="s">
        <v>75</v>
      </c>
      <c r="N5182" t="s">
        <v>24</v>
      </c>
      <c r="O5182" t="s">
        <v>62</v>
      </c>
      <c r="Q5182" t="str">
        <f>VLOOKUP(A5182&amp;C5182&amp;D5182,Sheet2!$A$1:$AX$1496,11,FALSE)</f>
        <v>LocationType.Retail: 0.084;LocationType.Supermarket: 0.25;LocationType.FoodBeverage: 0.21;LocationType.Mall: 0.056;LocationType.Pharmacy: 0.02;LocationType.Accommodation: 0.38;</v>
      </c>
    </row>
    <row r="5183" spans="1:17" x14ac:dyDescent="0.25">
      <c r="A5183">
        <v>1</v>
      </c>
      <c r="B5183" t="s">
        <v>90</v>
      </c>
      <c r="C5183" t="s">
        <v>17</v>
      </c>
      <c r="D5183" t="s">
        <v>84</v>
      </c>
      <c r="E5183" t="s">
        <v>25</v>
      </c>
      <c r="F5183" t="s">
        <v>26</v>
      </c>
      <c r="H5183" t="s">
        <v>27</v>
      </c>
      <c r="I5183">
        <v>0.54</v>
      </c>
      <c r="J5183">
        <v>0.25</v>
      </c>
      <c r="K5183">
        <v>0.75</v>
      </c>
      <c r="M5183" t="s">
        <v>24</v>
      </c>
    </row>
    <row r="5184" spans="1:17" x14ac:dyDescent="0.25">
      <c r="A5184">
        <v>1</v>
      </c>
      <c r="B5184" t="s">
        <v>90</v>
      </c>
      <c r="C5184" t="s">
        <v>17</v>
      </c>
      <c r="D5184" t="s">
        <v>84</v>
      </c>
      <c r="E5184" t="s">
        <v>20</v>
      </c>
      <c r="F5184" t="s">
        <v>74</v>
      </c>
      <c r="I5184">
        <v>0.54</v>
      </c>
      <c r="J5184">
        <v>0.16</v>
      </c>
      <c r="K5184">
        <v>0.25</v>
      </c>
      <c r="M5184" t="s">
        <v>75</v>
      </c>
      <c r="N5184" t="s">
        <v>24</v>
      </c>
      <c r="O5184" t="s">
        <v>21</v>
      </c>
    </row>
    <row r="5185" spans="1:17" x14ac:dyDescent="0.25">
      <c r="A5185">
        <v>1</v>
      </c>
      <c r="B5185" t="s">
        <v>90</v>
      </c>
      <c r="C5185" t="s">
        <v>17</v>
      </c>
      <c r="D5185" t="s">
        <v>84</v>
      </c>
      <c r="E5185" t="s">
        <v>28</v>
      </c>
      <c r="F5185" t="s">
        <v>26</v>
      </c>
      <c r="H5185" t="s">
        <v>27</v>
      </c>
      <c r="I5185">
        <v>0.75</v>
      </c>
      <c r="J5185">
        <v>0.5</v>
      </c>
      <c r="K5185">
        <v>1</v>
      </c>
      <c r="M5185" t="s">
        <v>21</v>
      </c>
    </row>
    <row r="5186" spans="1:17" x14ac:dyDescent="0.25">
      <c r="A5186">
        <v>1</v>
      </c>
      <c r="B5186" t="s">
        <v>90</v>
      </c>
      <c r="C5186" t="s">
        <v>17</v>
      </c>
      <c r="D5186" t="s">
        <v>84</v>
      </c>
      <c r="E5186" t="s">
        <v>20</v>
      </c>
      <c r="F5186" t="s">
        <v>74</v>
      </c>
      <c r="J5186">
        <v>0.25</v>
      </c>
      <c r="K5186">
        <v>0.33</v>
      </c>
      <c r="M5186" t="s">
        <v>75</v>
      </c>
      <c r="N5186" t="s">
        <v>24</v>
      </c>
      <c r="O5186" t="s">
        <v>29</v>
      </c>
      <c r="P5186">
        <v>2500</v>
      </c>
      <c r="Q5186" t="str">
        <f>VLOOKUP(A5186&amp;C5186&amp;D5186,Sheet2!$A$1:$AX$1496,23,FALSE)</f>
        <v>LocationType.BarRestaurant:0;LocationType.Park:0.05;LocationType.Recreation:0;LocationType.Accommodation:0.95;</v>
      </c>
    </row>
    <row r="5187" spans="1:17" x14ac:dyDescent="0.25">
      <c r="A5187">
        <v>1</v>
      </c>
      <c r="B5187" t="s">
        <v>90</v>
      </c>
      <c r="C5187" t="s">
        <v>17</v>
      </c>
      <c r="D5187" t="s">
        <v>84</v>
      </c>
      <c r="E5187" t="s">
        <v>30</v>
      </c>
      <c r="F5187" t="s">
        <v>26</v>
      </c>
      <c r="H5187" t="s">
        <v>27</v>
      </c>
      <c r="I5187">
        <v>1</v>
      </c>
      <c r="J5187">
        <v>0.5</v>
      </c>
      <c r="K5187">
        <v>1.5</v>
      </c>
      <c r="M5187" t="s">
        <v>24</v>
      </c>
    </row>
    <row r="5188" spans="1:17" x14ac:dyDescent="0.25">
      <c r="A5188">
        <v>1</v>
      </c>
      <c r="B5188" t="s">
        <v>90</v>
      </c>
      <c r="C5188" t="s">
        <v>17</v>
      </c>
      <c r="D5188" t="s">
        <v>84</v>
      </c>
      <c r="E5188" t="s">
        <v>20</v>
      </c>
      <c r="F5188" t="s">
        <v>74</v>
      </c>
      <c r="J5188">
        <v>0.25</v>
      </c>
      <c r="K5188">
        <v>0.33</v>
      </c>
      <c r="M5188" t="s">
        <v>75</v>
      </c>
      <c r="N5188" t="s">
        <v>24</v>
      </c>
      <c r="O5188" t="s">
        <v>21</v>
      </c>
    </row>
    <row r="5189" spans="1:17" x14ac:dyDescent="0.25">
      <c r="A5189">
        <v>1</v>
      </c>
      <c r="B5189" t="s">
        <v>90</v>
      </c>
      <c r="C5189" t="s">
        <v>17</v>
      </c>
      <c r="D5189" t="s">
        <v>84</v>
      </c>
      <c r="E5189" t="s">
        <v>18</v>
      </c>
      <c r="F5189" t="s">
        <v>31</v>
      </c>
      <c r="G5189">
        <v>24</v>
      </c>
      <c r="M5189" t="s">
        <v>21</v>
      </c>
    </row>
    <row r="5190" spans="1:17" x14ac:dyDescent="0.25">
      <c r="A5190">
        <v>1</v>
      </c>
      <c r="B5190" t="s">
        <v>90</v>
      </c>
      <c r="C5190" t="s">
        <v>37</v>
      </c>
      <c r="D5190" t="s">
        <v>84</v>
      </c>
      <c r="E5190" t="s">
        <v>18</v>
      </c>
      <c r="F5190" t="s">
        <v>26</v>
      </c>
      <c r="H5190" t="s">
        <v>19</v>
      </c>
      <c r="J5190">
        <v>8</v>
      </c>
      <c r="K5190">
        <v>11</v>
      </c>
      <c r="M5190" t="s">
        <v>21</v>
      </c>
    </row>
    <row r="5191" spans="1:17" x14ac:dyDescent="0.25">
      <c r="A5191">
        <v>1</v>
      </c>
      <c r="B5191" t="s">
        <v>90</v>
      </c>
      <c r="C5191" t="s">
        <v>37</v>
      </c>
      <c r="D5191" t="s">
        <v>84</v>
      </c>
      <c r="E5191" t="s">
        <v>20</v>
      </c>
      <c r="F5191" t="s">
        <v>74</v>
      </c>
      <c r="J5191">
        <v>0.25</v>
      </c>
      <c r="K5191">
        <v>0.33</v>
      </c>
      <c r="M5191" t="s">
        <v>75</v>
      </c>
      <c r="N5191" t="s">
        <v>21</v>
      </c>
      <c r="O5191" t="s">
        <v>62</v>
      </c>
      <c r="Q5191" t="str">
        <f>VLOOKUP(A5191&amp;C5191&amp;D5191,Sheet2!$A$1:$AX$1496,11,FALSE)</f>
        <v>LocationType.Retail: 0.09;LocationType.Supermarket: 0.25;LocationType.FoodBeverage: 0.36;LocationType.Mall: 0.135;LocationType.Pharmacy: 0.03;LocationType.Accommodation: 0.135;</v>
      </c>
    </row>
    <row r="5192" spans="1:17" x14ac:dyDescent="0.25">
      <c r="A5192">
        <v>1</v>
      </c>
      <c r="B5192" t="s">
        <v>90</v>
      </c>
      <c r="C5192" t="s">
        <v>37</v>
      </c>
      <c r="D5192" t="s">
        <v>84</v>
      </c>
      <c r="E5192" t="s">
        <v>25</v>
      </c>
      <c r="F5192" t="s">
        <v>26</v>
      </c>
      <c r="H5192" t="s">
        <v>27</v>
      </c>
      <c r="I5192">
        <v>0.75</v>
      </c>
      <c r="J5192">
        <v>0.5</v>
      </c>
      <c r="K5192">
        <v>1</v>
      </c>
      <c r="M5192" t="s">
        <v>24</v>
      </c>
    </row>
    <row r="5193" spans="1:17" x14ac:dyDescent="0.25">
      <c r="A5193">
        <v>1</v>
      </c>
      <c r="B5193" t="s">
        <v>90</v>
      </c>
      <c r="C5193" t="s">
        <v>37</v>
      </c>
      <c r="D5193" t="s">
        <v>84</v>
      </c>
      <c r="E5193" t="s">
        <v>20</v>
      </c>
      <c r="F5193" t="s">
        <v>74</v>
      </c>
      <c r="J5193">
        <v>0.25</v>
      </c>
      <c r="K5193">
        <v>0.33</v>
      </c>
      <c r="M5193" t="s">
        <v>75</v>
      </c>
      <c r="N5193" t="s">
        <v>24</v>
      </c>
      <c r="O5193" t="s">
        <v>21</v>
      </c>
    </row>
    <row r="5194" spans="1:17" x14ac:dyDescent="0.25">
      <c r="A5194">
        <v>1</v>
      </c>
      <c r="B5194" t="s">
        <v>90</v>
      </c>
      <c r="C5194" t="s">
        <v>37</v>
      </c>
      <c r="D5194" t="s">
        <v>84</v>
      </c>
      <c r="E5194" t="s">
        <v>28</v>
      </c>
      <c r="F5194" t="s">
        <v>26</v>
      </c>
      <c r="H5194" t="s">
        <v>27</v>
      </c>
      <c r="I5194">
        <v>1</v>
      </c>
      <c r="J5194">
        <v>0.5</v>
      </c>
      <c r="K5194">
        <v>2</v>
      </c>
      <c r="M5194" t="s">
        <v>21</v>
      </c>
    </row>
    <row r="5195" spans="1:17" x14ac:dyDescent="0.25">
      <c r="A5195">
        <v>1</v>
      </c>
      <c r="B5195" t="s">
        <v>90</v>
      </c>
      <c r="C5195" t="s">
        <v>37</v>
      </c>
      <c r="D5195" t="s">
        <v>84</v>
      </c>
      <c r="E5195" t="s">
        <v>20</v>
      </c>
      <c r="F5195" t="s">
        <v>74</v>
      </c>
      <c r="J5195">
        <v>0.25</v>
      </c>
      <c r="K5195">
        <v>0.33</v>
      </c>
      <c r="M5195" t="s">
        <v>75</v>
      </c>
      <c r="N5195" t="s">
        <v>24</v>
      </c>
      <c r="O5195" t="s">
        <v>29</v>
      </c>
      <c r="P5195">
        <v>2500</v>
      </c>
      <c r="Q5195" t="str">
        <f>VLOOKUP(A5195&amp;C5195&amp;D5195,Sheet2!$A$1:$AX$1496,23,FALSE)</f>
        <v>LocationType.BarRestaurant:0;LocationType.Park:0.2;LocationType.Recreation:0;LocationType.Accommodation:0.8;</v>
      </c>
    </row>
    <row r="5196" spans="1:17" x14ac:dyDescent="0.25">
      <c r="A5196">
        <v>1</v>
      </c>
      <c r="B5196" t="s">
        <v>90</v>
      </c>
      <c r="C5196" t="s">
        <v>37</v>
      </c>
      <c r="D5196" t="s">
        <v>84</v>
      </c>
      <c r="E5196" t="s">
        <v>30</v>
      </c>
      <c r="F5196" t="s">
        <v>26</v>
      </c>
      <c r="H5196" t="s">
        <v>27</v>
      </c>
      <c r="I5196">
        <v>2.5</v>
      </c>
      <c r="J5196">
        <v>2</v>
      </c>
      <c r="K5196">
        <v>4</v>
      </c>
      <c r="M5196" t="s">
        <v>24</v>
      </c>
    </row>
    <row r="5197" spans="1:17" x14ac:dyDescent="0.25">
      <c r="A5197">
        <v>1</v>
      </c>
      <c r="B5197" t="s">
        <v>90</v>
      </c>
      <c r="C5197" t="s">
        <v>37</v>
      </c>
      <c r="D5197" t="s">
        <v>84</v>
      </c>
      <c r="E5197" t="s">
        <v>20</v>
      </c>
      <c r="F5197" t="s">
        <v>74</v>
      </c>
      <c r="J5197">
        <v>0.25</v>
      </c>
      <c r="K5197">
        <v>0.33</v>
      </c>
      <c r="M5197" t="s">
        <v>75</v>
      </c>
      <c r="N5197" t="s">
        <v>24</v>
      </c>
      <c r="O5197" t="s">
        <v>21</v>
      </c>
    </row>
    <row r="5198" spans="1:17" x14ac:dyDescent="0.25">
      <c r="A5198">
        <v>1</v>
      </c>
      <c r="B5198" t="s">
        <v>90</v>
      </c>
      <c r="C5198" t="s">
        <v>37</v>
      </c>
      <c r="D5198" t="s">
        <v>84</v>
      </c>
      <c r="E5198" t="s">
        <v>18</v>
      </c>
      <c r="F5198" t="s">
        <v>31</v>
      </c>
      <c r="G5198">
        <v>24</v>
      </c>
      <c r="M5198" t="s">
        <v>21</v>
      </c>
    </row>
    <row r="5199" spans="1:17" x14ac:dyDescent="0.25">
      <c r="A5199">
        <v>1</v>
      </c>
      <c r="B5199" t="s">
        <v>93</v>
      </c>
      <c r="C5199" t="s">
        <v>17</v>
      </c>
      <c r="D5199" t="s">
        <v>84</v>
      </c>
      <c r="E5199" t="s">
        <v>18</v>
      </c>
      <c r="F5199" t="s">
        <v>26</v>
      </c>
      <c r="H5199" t="s">
        <v>27</v>
      </c>
      <c r="I5199">
        <v>6.5</v>
      </c>
      <c r="J5199">
        <v>6</v>
      </c>
      <c r="K5199">
        <v>7</v>
      </c>
      <c r="M5199" t="s">
        <v>21</v>
      </c>
    </row>
    <row r="5200" spans="1:17" x14ac:dyDescent="0.25">
      <c r="A5200">
        <v>1</v>
      </c>
      <c r="B5200" t="s">
        <v>93</v>
      </c>
      <c r="C5200" t="s">
        <v>17</v>
      </c>
      <c r="D5200" t="s">
        <v>84</v>
      </c>
      <c r="E5200" t="s">
        <v>18</v>
      </c>
      <c r="F5200" t="s">
        <v>26</v>
      </c>
      <c r="H5200" t="s">
        <v>19</v>
      </c>
      <c r="J5200">
        <v>3</v>
      </c>
      <c r="K5200">
        <v>4</v>
      </c>
      <c r="M5200" t="s">
        <v>32</v>
      </c>
    </row>
    <row r="5201" spans="1:17" x14ac:dyDescent="0.25">
      <c r="A5201">
        <v>1</v>
      </c>
      <c r="B5201" t="s">
        <v>93</v>
      </c>
      <c r="C5201" t="s">
        <v>17</v>
      </c>
      <c r="D5201" t="s">
        <v>84</v>
      </c>
      <c r="E5201" t="s">
        <v>18</v>
      </c>
      <c r="F5201" t="s">
        <v>26</v>
      </c>
      <c r="H5201" t="s">
        <v>27</v>
      </c>
      <c r="I5201">
        <v>4</v>
      </c>
      <c r="J5201">
        <v>3</v>
      </c>
      <c r="K5201">
        <v>5.5</v>
      </c>
      <c r="M5201" t="s">
        <v>32</v>
      </c>
    </row>
    <row r="5202" spans="1:17" x14ac:dyDescent="0.25">
      <c r="A5202">
        <v>1</v>
      </c>
      <c r="B5202" t="s">
        <v>93</v>
      </c>
      <c r="C5202" t="s">
        <v>17</v>
      </c>
      <c r="D5202" t="s">
        <v>84</v>
      </c>
      <c r="E5202" t="s">
        <v>18</v>
      </c>
      <c r="F5202" t="s">
        <v>26</v>
      </c>
      <c r="H5202" t="s">
        <v>19</v>
      </c>
      <c r="I5202">
        <v>0.54</v>
      </c>
      <c r="J5202">
        <v>0.08</v>
      </c>
      <c r="K5202">
        <v>0.25</v>
      </c>
      <c r="M5202" t="s">
        <v>24</v>
      </c>
    </row>
    <row r="5203" spans="1:17" x14ac:dyDescent="0.25">
      <c r="A5203">
        <v>1</v>
      </c>
      <c r="B5203" t="s">
        <v>93</v>
      </c>
      <c r="C5203" t="s">
        <v>17</v>
      </c>
      <c r="D5203" t="s">
        <v>84</v>
      </c>
      <c r="E5203" t="s">
        <v>20</v>
      </c>
      <c r="F5203" t="s">
        <v>74</v>
      </c>
      <c r="J5203">
        <v>0.25</v>
      </c>
      <c r="K5203">
        <v>0.33</v>
      </c>
      <c r="M5203" t="s">
        <v>75</v>
      </c>
      <c r="N5203" t="s">
        <v>24</v>
      </c>
      <c r="O5203" t="s">
        <v>62</v>
      </c>
      <c r="Q5203" t="str">
        <f>VLOOKUP(A5203&amp;C5203&amp;D5203,Sheet2!$A$1:$AX$1496,11,FALSE)</f>
        <v>LocationType.Retail: 0.084;LocationType.Supermarket: 0.25;LocationType.FoodBeverage: 0.21;LocationType.Mall: 0.056;LocationType.Pharmacy: 0.02;LocationType.Accommodation: 0.38;</v>
      </c>
    </row>
    <row r="5204" spans="1:17" x14ac:dyDescent="0.25">
      <c r="A5204">
        <v>1</v>
      </c>
      <c r="B5204" t="s">
        <v>93</v>
      </c>
      <c r="C5204" t="s">
        <v>17</v>
      </c>
      <c r="D5204" t="s">
        <v>84</v>
      </c>
      <c r="E5204" t="s">
        <v>25</v>
      </c>
      <c r="F5204" t="s">
        <v>26</v>
      </c>
      <c r="H5204" t="s">
        <v>27</v>
      </c>
      <c r="I5204">
        <v>0.54</v>
      </c>
      <c r="J5204">
        <v>0.25</v>
      </c>
      <c r="K5204">
        <v>0.75</v>
      </c>
      <c r="M5204" t="s">
        <v>24</v>
      </c>
    </row>
    <row r="5205" spans="1:17" x14ac:dyDescent="0.25">
      <c r="A5205">
        <v>1</v>
      </c>
      <c r="B5205" t="s">
        <v>93</v>
      </c>
      <c r="C5205" t="s">
        <v>17</v>
      </c>
      <c r="D5205" t="s">
        <v>84</v>
      </c>
      <c r="E5205" t="s">
        <v>20</v>
      </c>
      <c r="F5205" t="s">
        <v>74</v>
      </c>
      <c r="I5205">
        <v>0.54</v>
      </c>
      <c r="J5205">
        <v>0.16</v>
      </c>
      <c r="K5205">
        <v>0.25</v>
      </c>
      <c r="M5205" t="s">
        <v>75</v>
      </c>
      <c r="N5205" t="s">
        <v>24</v>
      </c>
      <c r="O5205" t="s">
        <v>21</v>
      </c>
    </row>
    <row r="5206" spans="1:17" x14ac:dyDescent="0.25">
      <c r="A5206">
        <v>1</v>
      </c>
      <c r="B5206" t="s">
        <v>93</v>
      </c>
      <c r="C5206" t="s">
        <v>17</v>
      </c>
      <c r="D5206" t="s">
        <v>84</v>
      </c>
      <c r="E5206" t="s">
        <v>28</v>
      </c>
      <c r="F5206" t="s">
        <v>26</v>
      </c>
      <c r="H5206" t="s">
        <v>27</v>
      </c>
      <c r="I5206">
        <v>0.75</v>
      </c>
      <c r="J5206">
        <v>0.5</v>
      </c>
      <c r="K5206">
        <v>1</v>
      </c>
      <c r="M5206" t="s">
        <v>21</v>
      </c>
    </row>
    <row r="5207" spans="1:17" x14ac:dyDescent="0.25">
      <c r="A5207">
        <v>1</v>
      </c>
      <c r="B5207" t="s">
        <v>93</v>
      </c>
      <c r="C5207" t="s">
        <v>17</v>
      </c>
      <c r="D5207" t="s">
        <v>84</v>
      </c>
      <c r="E5207" t="s">
        <v>20</v>
      </c>
      <c r="F5207" t="s">
        <v>74</v>
      </c>
      <c r="J5207">
        <v>0.25</v>
      </c>
      <c r="K5207">
        <v>0.33</v>
      </c>
      <c r="M5207" t="s">
        <v>75</v>
      </c>
      <c r="N5207" t="s">
        <v>24</v>
      </c>
      <c r="O5207" t="s">
        <v>29</v>
      </c>
      <c r="P5207">
        <v>2500</v>
      </c>
      <c r="Q5207" t="str">
        <f>VLOOKUP(A5207&amp;C5207&amp;D5207,Sheet2!$A$1:$AX$1496,23,FALSE)</f>
        <v>LocationType.BarRestaurant:0;LocationType.Park:0.05;LocationType.Recreation:0;LocationType.Accommodation:0.95;</v>
      </c>
    </row>
    <row r="5208" spans="1:17" x14ac:dyDescent="0.25">
      <c r="A5208">
        <v>1</v>
      </c>
      <c r="B5208" t="s">
        <v>93</v>
      </c>
      <c r="C5208" t="s">
        <v>17</v>
      </c>
      <c r="D5208" t="s">
        <v>84</v>
      </c>
      <c r="E5208" t="s">
        <v>30</v>
      </c>
      <c r="F5208" t="s">
        <v>26</v>
      </c>
      <c r="H5208" t="s">
        <v>27</v>
      </c>
      <c r="I5208">
        <v>1</v>
      </c>
      <c r="J5208">
        <v>0.5</v>
      </c>
      <c r="K5208">
        <v>1.5</v>
      </c>
      <c r="M5208" t="s">
        <v>24</v>
      </c>
    </row>
    <row r="5209" spans="1:17" x14ac:dyDescent="0.25">
      <c r="A5209">
        <v>1</v>
      </c>
      <c r="B5209" t="s">
        <v>93</v>
      </c>
      <c r="C5209" t="s">
        <v>17</v>
      </c>
      <c r="D5209" t="s">
        <v>84</v>
      </c>
      <c r="E5209" t="s">
        <v>20</v>
      </c>
      <c r="F5209" t="s">
        <v>74</v>
      </c>
      <c r="J5209">
        <v>0.25</v>
      </c>
      <c r="K5209">
        <v>0.33</v>
      </c>
      <c r="M5209" t="s">
        <v>75</v>
      </c>
      <c r="N5209" t="s">
        <v>24</v>
      </c>
      <c r="O5209" t="s">
        <v>21</v>
      </c>
    </row>
    <row r="5210" spans="1:17" x14ac:dyDescent="0.25">
      <c r="A5210">
        <v>1</v>
      </c>
      <c r="B5210" t="s">
        <v>93</v>
      </c>
      <c r="C5210" t="s">
        <v>17</v>
      </c>
      <c r="D5210" t="s">
        <v>84</v>
      </c>
      <c r="E5210" t="s">
        <v>18</v>
      </c>
      <c r="F5210" t="s">
        <v>31</v>
      </c>
      <c r="G5210">
        <v>24</v>
      </c>
      <c r="M5210" t="s">
        <v>21</v>
      </c>
    </row>
    <row r="5211" spans="1:17" x14ac:dyDescent="0.25">
      <c r="A5211">
        <v>1</v>
      </c>
      <c r="B5211" t="s">
        <v>93</v>
      </c>
      <c r="C5211" t="s">
        <v>37</v>
      </c>
      <c r="D5211" t="s">
        <v>84</v>
      </c>
      <c r="E5211" t="s">
        <v>18</v>
      </c>
      <c r="F5211" t="s">
        <v>26</v>
      </c>
      <c r="H5211" t="s">
        <v>19</v>
      </c>
      <c r="J5211">
        <v>8</v>
      </c>
      <c r="K5211">
        <v>11</v>
      </c>
      <c r="M5211" t="s">
        <v>21</v>
      </c>
    </row>
    <row r="5212" spans="1:17" x14ac:dyDescent="0.25">
      <c r="A5212">
        <v>1</v>
      </c>
      <c r="B5212" t="s">
        <v>93</v>
      </c>
      <c r="C5212" t="s">
        <v>37</v>
      </c>
      <c r="D5212" t="s">
        <v>84</v>
      </c>
      <c r="E5212" t="s">
        <v>20</v>
      </c>
      <c r="F5212" t="s">
        <v>74</v>
      </c>
      <c r="J5212">
        <v>0.25</v>
      </c>
      <c r="K5212">
        <v>0.33</v>
      </c>
      <c r="M5212" t="s">
        <v>75</v>
      </c>
      <c r="N5212" t="s">
        <v>21</v>
      </c>
      <c r="O5212" t="s">
        <v>62</v>
      </c>
      <c r="Q5212" t="str">
        <f>VLOOKUP(A5212&amp;C5212&amp;D5212,Sheet2!$A$1:$AX$1496,11,FALSE)</f>
        <v>LocationType.Retail: 0.09;LocationType.Supermarket: 0.25;LocationType.FoodBeverage: 0.36;LocationType.Mall: 0.135;LocationType.Pharmacy: 0.03;LocationType.Accommodation: 0.135;</v>
      </c>
    </row>
    <row r="5213" spans="1:17" x14ac:dyDescent="0.25">
      <c r="A5213">
        <v>1</v>
      </c>
      <c r="B5213" t="s">
        <v>93</v>
      </c>
      <c r="C5213" t="s">
        <v>37</v>
      </c>
      <c r="D5213" t="s">
        <v>84</v>
      </c>
      <c r="E5213" t="s">
        <v>25</v>
      </c>
      <c r="F5213" t="s">
        <v>26</v>
      </c>
      <c r="H5213" t="s">
        <v>27</v>
      </c>
      <c r="I5213">
        <v>0.75</v>
      </c>
      <c r="J5213">
        <v>0.5</v>
      </c>
      <c r="K5213">
        <v>1</v>
      </c>
      <c r="M5213" t="s">
        <v>24</v>
      </c>
    </row>
    <row r="5214" spans="1:17" x14ac:dyDescent="0.25">
      <c r="A5214">
        <v>1</v>
      </c>
      <c r="B5214" t="s">
        <v>93</v>
      </c>
      <c r="C5214" t="s">
        <v>37</v>
      </c>
      <c r="D5214" t="s">
        <v>84</v>
      </c>
      <c r="E5214" t="s">
        <v>20</v>
      </c>
      <c r="F5214" t="s">
        <v>74</v>
      </c>
      <c r="J5214">
        <v>0.25</v>
      </c>
      <c r="K5214">
        <v>0.33</v>
      </c>
      <c r="M5214" t="s">
        <v>75</v>
      </c>
      <c r="N5214" t="s">
        <v>24</v>
      </c>
      <c r="O5214" t="s">
        <v>21</v>
      </c>
    </row>
    <row r="5215" spans="1:17" x14ac:dyDescent="0.25">
      <c r="A5215">
        <v>1</v>
      </c>
      <c r="B5215" t="s">
        <v>93</v>
      </c>
      <c r="C5215" t="s">
        <v>37</v>
      </c>
      <c r="D5215" t="s">
        <v>84</v>
      </c>
      <c r="E5215" t="s">
        <v>28</v>
      </c>
      <c r="F5215" t="s">
        <v>26</v>
      </c>
      <c r="H5215" t="s">
        <v>27</v>
      </c>
      <c r="I5215">
        <v>1</v>
      </c>
      <c r="J5215">
        <v>0.5</v>
      </c>
      <c r="K5215">
        <v>2</v>
      </c>
      <c r="M5215" t="s">
        <v>21</v>
      </c>
    </row>
    <row r="5216" spans="1:17" x14ac:dyDescent="0.25">
      <c r="A5216">
        <v>1</v>
      </c>
      <c r="B5216" t="s">
        <v>93</v>
      </c>
      <c r="C5216" t="s">
        <v>37</v>
      </c>
      <c r="D5216" t="s">
        <v>84</v>
      </c>
      <c r="E5216" t="s">
        <v>20</v>
      </c>
      <c r="F5216" t="s">
        <v>74</v>
      </c>
      <c r="J5216">
        <v>0.25</v>
      </c>
      <c r="K5216">
        <v>0.33</v>
      </c>
      <c r="M5216" t="s">
        <v>75</v>
      </c>
      <c r="N5216" t="s">
        <v>24</v>
      </c>
      <c r="O5216" t="s">
        <v>29</v>
      </c>
      <c r="P5216">
        <v>2500</v>
      </c>
      <c r="Q5216" t="str">
        <f>VLOOKUP(A5216&amp;C5216&amp;D5216,Sheet2!$A$1:$AX$1496,23,FALSE)</f>
        <v>LocationType.BarRestaurant:0;LocationType.Park:0.2;LocationType.Recreation:0;LocationType.Accommodation:0.8;</v>
      </c>
    </row>
    <row r="5217" spans="1:17" x14ac:dyDescent="0.25">
      <c r="A5217">
        <v>1</v>
      </c>
      <c r="B5217" t="s">
        <v>93</v>
      </c>
      <c r="C5217" t="s">
        <v>37</v>
      </c>
      <c r="D5217" t="s">
        <v>84</v>
      </c>
      <c r="E5217" t="s">
        <v>30</v>
      </c>
      <c r="F5217" t="s">
        <v>26</v>
      </c>
      <c r="H5217" t="s">
        <v>27</v>
      </c>
      <c r="I5217">
        <v>2.5</v>
      </c>
      <c r="J5217">
        <v>2</v>
      </c>
      <c r="K5217">
        <v>4</v>
      </c>
      <c r="M5217" t="s">
        <v>24</v>
      </c>
    </row>
    <row r="5218" spans="1:17" x14ac:dyDescent="0.25">
      <c r="A5218">
        <v>1</v>
      </c>
      <c r="B5218" t="s">
        <v>93</v>
      </c>
      <c r="C5218" t="s">
        <v>37</v>
      </c>
      <c r="D5218" t="s">
        <v>84</v>
      </c>
      <c r="E5218" t="s">
        <v>20</v>
      </c>
      <c r="F5218" t="s">
        <v>74</v>
      </c>
      <c r="J5218">
        <v>0.25</v>
      </c>
      <c r="K5218">
        <v>0.33</v>
      </c>
      <c r="M5218" t="s">
        <v>75</v>
      </c>
      <c r="N5218" t="s">
        <v>24</v>
      </c>
      <c r="O5218" t="s">
        <v>21</v>
      </c>
    </row>
    <row r="5219" spans="1:17" x14ac:dyDescent="0.25">
      <c r="A5219">
        <v>1</v>
      </c>
      <c r="B5219" t="s">
        <v>93</v>
      </c>
      <c r="C5219" t="s">
        <v>37</v>
      </c>
      <c r="D5219" t="s">
        <v>84</v>
      </c>
      <c r="E5219" t="s">
        <v>18</v>
      </c>
      <c r="F5219" t="s">
        <v>31</v>
      </c>
      <c r="G5219">
        <v>24</v>
      </c>
      <c r="M5219" t="s">
        <v>21</v>
      </c>
    </row>
    <row r="5220" spans="1:17" x14ac:dyDescent="0.25">
      <c r="A5220">
        <v>1</v>
      </c>
      <c r="B5220" t="s">
        <v>41</v>
      </c>
      <c r="C5220" t="s">
        <v>17</v>
      </c>
      <c r="D5220" t="s">
        <v>84</v>
      </c>
      <c r="E5220" t="s">
        <v>18</v>
      </c>
      <c r="F5220" t="s">
        <v>26</v>
      </c>
      <c r="H5220" t="s">
        <v>27</v>
      </c>
      <c r="I5220">
        <v>6.5</v>
      </c>
      <c r="J5220">
        <v>6</v>
      </c>
      <c r="K5220">
        <v>7</v>
      </c>
      <c r="M5220" t="s">
        <v>21</v>
      </c>
    </row>
    <row r="5221" spans="1:17" x14ac:dyDescent="0.25">
      <c r="A5221">
        <v>1</v>
      </c>
      <c r="B5221" t="s">
        <v>41</v>
      </c>
      <c r="C5221" t="s">
        <v>17</v>
      </c>
      <c r="D5221" t="s">
        <v>84</v>
      </c>
      <c r="E5221" t="s">
        <v>18</v>
      </c>
      <c r="F5221" t="s">
        <v>26</v>
      </c>
      <c r="H5221" t="s">
        <v>19</v>
      </c>
      <c r="J5221">
        <v>3</v>
      </c>
      <c r="K5221">
        <v>4</v>
      </c>
      <c r="M5221" t="s">
        <v>32</v>
      </c>
    </row>
    <row r="5222" spans="1:17" x14ac:dyDescent="0.25">
      <c r="A5222">
        <v>1</v>
      </c>
      <c r="B5222" t="s">
        <v>41</v>
      </c>
      <c r="C5222" t="s">
        <v>17</v>
      </c>
      <c r="D5222" t="s">
        <v>84</v>
      </c>
      <c r="E5222" t="s">
        <v>18</v>
      </c>
      <c r="F5222" t="s">
        <v>26</v>
      </c>
      <c r="H5222" t="s">
        <v>27</v>
      </c>
      <c r="I5222">
        <v>4</v>
      </c>
      <c r="J5222">
        <v>3</v>
      </c>
      <c r="K5222">
        <v>5.5</v>
      </c>
      <c r="M5222" t="s">
        <v>32</v>
      </c>
    </row>
    <row r="5223" spans="1:17" x14ac:dyDescent="0.25">
      <c r="A5223">
        <v>1</v>
      </c>
      <c r="B5223" t="s">
        <v>41</v>
      </c>
      <c r="C5223" t="s">
        <v>17</v>
      </c>
      <c r="D5223" t="s">
        <v>84</v>
      </c>
      <c r="E5223" t="s">
        <v>18</v>
      </c>
      <c r="F5223" t="s">
        <v>26</v>
      </c>
      <c r="H5223" t="s">
        <v>19</v>
      </c>
      <c r="I5223">
        <v>0.54</v>
      </c>
      <c r="J5223">
        <v>0.08</v>
      </c>
      <c r="K5223">
        <v>0.25</v>
      </c>
      <c r="M5223" t="s">
        <v>24</v>
      </c>
    </row>
    <row r="5224" spans="1:17" x14ac:dyDescent="0.25">
      <c r="A5224">
        <v>1</v>
      </c>
      <c r="B5224" t="s">
        <v>41</v>
      </c>
      <c r="C5224" t="s">
        <v>17</v>
      </c>
      <c r="D5224" t="s">
        <v>84</v>
      </c>
      <c r="E5224" t="s">
        <v>20</v>
      </c>
      <c r="F5224" t="s">
        <v>74</v>
      </c>
      <c r="J5224">
        <v>0.25</v>
      </c>
      <c r="K5224">
        <v>0.33</v>
      </c>
      <c r="M5224" t="s">
        <v>75</v>
      </c>
      <c r="N5224" t="s">
        <v>24</v>
      </c>
      <c r="O5224" t="s">
        <v>62</v>
      </c>
      <c r="Q5224" t="str">
        <f>VLOOKUP(A5224&amp;C5224&amp;D5224,Sheet2!$A$1:$AX$1496,11,FALSE)</f>
        <v>LocationType.Retail: 0.084;LocationType.Supermarket: 0.25;LocationType.FoodBeverage: 0.21;LocationType.Mall: 0.056;LocationType.Pharmacy: 0.02;LocationType.Accommodation: 0.38;</v>
      </c>
    </row>
    <row r="5225" spans="1:17" x14ac:dyDescent="0.25">
      <c r="A5225">
        <v>1</v>
      </c>
      <c r="B5225" t="s">
        <v>41</v>
      </c>
      <c r="C5225" t="s">
        <v>17</v>
      </c>
      <c r="D5225" t="s">
        <v>84</v>
      </c>
      <c r="E5225" t="s">
        <v>25</v>
      </c>
      <c r="F5225" t="s">
        <v>26</v>
      </c>
      <c r="H5225" t="s">
        <v>27</v>
      </c>
      <c r="I5225">
        <v>0.54</v>
      </c>
      <c r="J5225">
        <v>0.25</v>
      </c>
      <c r="K5225">
        <v>0.75</v>
      </c>
      <c r="M5225" t="s">
        <v>24</v>
      </c>
    </row>
    <row r="5226" spans="1:17" x14ac:dyDescent="0.25">
      <c r="A5226">
        <v>1</v>
      </c>
      <c r="B5226" t="s">
        <v>41</v>
      </c>
      <c r="C5226" t="s">
        <v>17</v>
      </c>
      <c r="D5226" t="s">
        <v>84</v>
      </c>
      <c r="E5226" t="s">
        <v>20</v>
      </c>
      <c r="F5226" t="s">
        <v>74</v>
      </c>
      <c r="I5226">
        <v>0.54</v>
      </c>
      <c r="J5226">
        <v>0.16</v>
      </c>
      <c r="K5226">
        <v>0.25</v>
      </c>
      <c r="M5226" t="s">
        <v>75</v>
      </c>
      <c r="N5226" t="s">
        <v>24</v>
      </c>
      <c r="O5226" t="s">
        <v>21</v>
      </c>
    </row>
    <row r="5227" spans="1:17" x14ac:dyDescent="0.25">
      <c r="A5227">
        <v>1</v>
      </c>
      <c r="B5227" t="s">
        <v>41</v>
      </c>
      <c r="C5227" t="s">
        <v>17</v>
      </c>
      <c r="D5227" t="s">
        <v>84</v>
      </c>
      <c r="E5227" t="s">
        <v>28</v>
      </c>
      <c r="F5227" t="s">
        <v>26</v>
      </c>
      <c r="H5227" t="s">
        <v>27</v>
      </c>
      <c r="I5227">
        <v>0.75</v>
      </c>
      <c r="J5227">
        <v>0.5</v>
      </c>
      <c r="K5227">
        <v>1</v>
      </c>
      <c r="M5227" t="s">
        <v>21</v>
      </c>
    </row>
    <row r="5228" spans="1:17" x14ac:dyDescent="0.25">
      <c r="A5228">
        <v>1</v>
      </c>
      <c r="B5228" t="s">
        <v>41</v>
      </c>
      <c r="C5228" t="s">
        <v>17</v>
      </c>
      <c r="D5228" t="s">
        <v>84</v>
      </c>
      <c r="E5228" t="s">
        <v>20</v>
      </c>
      <c r="F5228" t="s">
        <v>74</v>
      </c>
      <c r="J5228">
        <v>0.25</v>
      </c>
      <c r="K5228">
        <v>0.33</v>
      </c>
      <c r="M5228" t="s">
        <v>75</v>
      </c>
      <c r="N5228" t="s">
        <v>24</v>
      </c>
      <c r="O5228" t="s">
        <v>29</v>
      </c>
      <c r="P5228">
        <v>2500</v>
      </c>
      <c r="Q5228" t="str">
        <f>VLOOKUP(A5228&amp;C5228&amp;D5228,Sheet2!$A$1:$AX$1496,23,FALSE)</f>
        <v>LocationType.BarRestaurant:0;LocationType.Park:0.05;LocationType.Recreation:0;LocationType.Accommodation:0.95;</v>
      </c>
    </row>
    <row r="5229" spans="1:17" x14ac:dyDescent="0.25">
      <c r="A5229">
        <v>1</v>
      </c>
      <c r="B5229" t="s">
        <v>41</v>
      </c>
      <c r="C5229" t="s">
        <v>17</v>
      </c>
      <c r="D5229" t="s">
        <v>84</v>
      </c>
      <c r="E5229" t="s">
        <v>30</v>
      </c>
      <c r="F5229" t="s">
        <v>26</v>
      </c>
      <c r="H5229" t="s">
        <v>27</v>
      </c>
      <c r="I5229">
        <v>1</v>
      </c>
      <c r="J5229">
        <v>0.5</v>
      </c>
      <c r="K5229">
        <v>1.5</v>
      </c>
      <c r="M5229" t="s">
        <v>24</v>
      </c>
    </row>
    <row r="5230" spans="1:17" x14ac:dyDescent="0.25">
      <c r="A5230">
        <v>1</v>
      </c>
      <c r="B5230" t="s">
        <v>41</v>
      </c>
      <c r="C5230" t="s">
        <v>17</v>
      </c>
      <c r="D5230" t="s">
        <v>84</v>
      </c>
      <c r="E5230" t="s">
        <v>20</v>
      </c>
      <c r="F5230" t="s">
        <v>74</v>
      </c>
      <c r="J5230">
        <v>0.25</v>
      </c>
      <c r="K5230">
        <v>0.33</v>
      </c>
      <c r="M5230" t="s">
        <v>75</v>
      </c>
      <c r="N5230" t="s">
        <v>24</v>
      </c>
      <c r="O5230" t="s">
        <v>21</v>
      </c>
    </row>
    <row r="5231" spans="1:17" x14ac:dyDescent="0.25">
      <c r="A5231">
        <v>1</v>
      </c>
      <c r="B5231" t="s">
        <v>41</v>
      </c>
      <c r="C5231" t="s">
        <v>17</v>
      </c>
      <c r="D5231" t="s">
        <v>84</v>
      </c>
      <c r="E5231" t="s">
        <v>18</v>
      </c>
      <c r="F5231" t="s">
        <v>31</v>
      </c>
      <c r="G5231">
        <v>24</v>
      </c>
      <c r="M5231" t="s">
        <v>21</v>
      </c>
    </row>
    <row r="5232" spans="1:17" x14ac:dyDescent="0.25">
      <c r="A5232">
        <v>1</v>
      </c>
      <c r="B5232" t="s">
        <v>41</v>
      </c>
      <c r="C5232" t="s">
        <v>37</v>
      </c>
      <c r="D5232" t="s">
        <v>84</v>
      </c>
      <c r="E5232" t="s">
        <v>18</v>
      </c>
      <c r="F5232" t="s">
        <v>26</v>
      </c>
      <c r="H5232" t="s">
        <v>19</v>
      </c>
      <c r="J5232">
        <v>8</v>
      </c>
      <c r="K5232">
        <v>11</v>
      </c>
      <c r="M5232" t="s">
        <v>21</v>
      </c>
    </row>
    <row r="5233" spans="1:17" x14ac:dyDescent="0.25">
      <c r="A5233">
        <v>1</v>
      </c>
      <c r="B5233" t="s">
        <v>41</v>
      </c>
      <c r="C5233" t="s">
        <v>37</v>
      </c>
      <c r="D5233" t="s">
        <v>84</v>
      </c>
      <c r="E5233" t="s">
        <v>20</v>
      </c>
      <c r="F5233" t="s">
        <v>74</v>
      </c>
      <c r="J5233">
        <v>0.25</v>
      </c>
      <c r="K5233">
        <v>0.33</v>
      </c>
      <c r="M5233" t="s">
        <v>75</v>
      </c>
      <c r="N5233" t="s">
        <v>21</v>
      </c>
      <c r="O5233" t="s">
        <v>62</v>
      </c>
      <c r="Q5233" t="str">
        <f>VLOOKUP(A5233&amp;C5233&amp;D5233,Sheet2!$A$1:$AX$1496,11,FALSE)</f>
        <v>LocationType.Retail: 0.09;LocationType.Supermarket: 0.25;LocationType.FoodBeverage: 0.36;LocationType.Mall: 0.135;LocationType.Pharmacy: 0.03;LocationType.Accommodation: 0.135;</v>
      </c>
    </row>
    <row r="5234" spans="1:17" x14ac:dyDescent="0.25">
      <c r="A5234">
        <v>1</v>
      </c>
      <c r="B5234" t="s">
        <v>41</v>
      </c>
      <c r="C5234" t="s">
        <v>37</v>
      </c>
      <c r="D5234" t="s">
        <v>84</v>
      </c>
      <c r="E5234" t="s">
        <v>25</v>
      </c>
      <c r="F5234" t="s">
        <v>26</v>
      </c>
      <c r="H5234" t="s">
        <v>27</v>
      </c>
      <c r="I5234">
        <v>0.75</v>
      </c>
      <c r="J5234">
        <v>0.5</v>
      </c>
      <c r="K5234">
        <v>1</v>
      </c>
      <c r="M5234" t="s">
        <v>24</v>
      </c>
    </row>
    <row r="5235" spans="1:17" x14ac:dyDescent="0.25">
      <c r="A5235">
        <v>1</v>
      </c>
      <c r="B5235" t="s">
        <v>41</v>
      </c>
      <c r="C5235" t="s">
        <v>37</v>
      </c>
      <c r="D5235" t="s">
        <v>84</v>
      </c>
      <c r="E5235" t="s">
        <v>20</v>
      </c>
      <c r="F5235" t="s">
        <v>74</v>
      </c>
      <c r="J5235">
        <v>0.25</v>
      </c>
      <c r="K5235">
        <v>0.33</v>
      </c>
      <c r="M5235" t="s">
        <v>75</v>
      </c>
      <c r="N5235" t="s">
        <v>24</v>
      </c>
      <c r="O5235" t="s">
        <v>21</v>
      </c>
    </row>
    <row r="5236" spans="1:17" x14ac:dyDescent="0.25">
      <c r="A5236">
        <v>1</v>
      </c>
      <c r="B5236" t="s">
        <v>41</v>
      </c>
      <c r="C5236" t="s">
        <v>37</v>
      </c>
      <c r="D5236" t="s">
        <v>84</v>
      </c>
      <c r="E5236" t="s">
        <v>28</v>
      </c>
      <c r="F5236" t="s">
        <v>26</v>
      </c>
      <c r="H5236" t="s">
        <v>27</v>
      </c>
      <c r="I5236">
        <v>1</v>
      </c>
      <c r="J5236">
        <v>0.5</v>
      </c>
      <c r="K5236">
        <v>2</v>
      </c>
      <c r="M5236" t="s">
        <v>21</v>
      </c>
    </row>
    <row r="5237" spans="1:17" x14ac:dyDescent="0.25">
      <c r="A5237">
        <v>1</v>
      </c>
      <c r="B5237" t="s">
        <v>41</v>
      </c>
      <c r="C5237" t="s">
        <v>37</v>
      </c>
      <c r="D5237" t="s">
        <v>84</v>
      </c>
      <c r="E5237" t="s">
        <v>20</v>
      </c>
      <c r="F5237" t="s">
        <v>74</v>
      </c>
      <c r="J5237">
        <v>0.25</v>
      </c>
      <c r="K5237">
        <v>0.33</v>
      </c>
      <c r="M5237" t="s">
        <v>75</v>
      </c>
      <c r="N5237" t="s">
        <v>24</v>
      </c>
      <c r="O5237" t="s">
        <v>29</v>
      </c>
      <c r="P5237">
        <v>2500</v>
      </c>
      <c r="Q5237" t="str">
        <f>VLOOKUP(A5237&amp;C5237&amp;D5237,Sheet2!$A$1:$AX$1496,23,FALSE)</f>
        <v>LocationType.BarRestaurant:0;LocationType.Park:0.2;LocationType.Recreation:0;LocationType.Accommodation:0.8;</v>
      </c>
    </row>
    <row r="5238" spans="1:17" x14ac:dyDescent="0.25">
      <c r="A5238">
        <v>1</v>
      </c>
      <c r="B5238" t="s">
        <v>41</v>
      </c>
      <c r="C5238" t="s">
        <v>37</v>
      </c>
      <c r="D5238" t="s">
        <v>84</v>
      </c>
      <c r="E5238" t="s">
        <v>30</v>
      </c>
      <c r="F5238" t="s">
        <v>26</v>
      </c>
      <c r="H5238" t="s">
        <v>27</v>
      </c>
      <c r="I5238">
        <v>2.5</v>
      </c>
      <c r="J5238">
        <v>2</v>
      </c>
      <c r="K5238">
        <v>4</v>
      </c>
      <c r="M5238" t="s">
        <v>24</v>
      </c>
    </row>
    <row r="5239" spans="1:17" x14ac:dyDescent="0.25">
      <c r="A5239">
        <v>1</v>
      </c>
      <c r="B5239" t="s">
        <v>41</v>
      </c>
      <c r="C5239" t="s">
        <v>37</v>
      </c>
      <c r="D5239" t="s">
        <v>84</v>
      </c>
      <c r="E5239" t="s">
        <v>20</v>
      </c>
      <c r="F5239" t="s">
        <v>74</v>
      </c>
      <c r="J5239">
        <v>0.25</v>
      </c>
      <c r="K5239">
        <v>0.33</v>
      </c>
      <c r="M5239" t="s">
        <v>75</v>
      </c>
      <c r="N5239" t="s">
        <v>24</v>
      </c>
      <c r="O5239" t="s">
        <v>21</v>
      </c>
    </row>
    <row r="5240" spans="1:17" x14ac:dyDescent="0.25">
      <c r="A5240">
        <v>1</v>
      </c>
      <c r="B5240" t="s">
        <v>41</v>
      </c>
      <c r="C5240" t="s">
        <v>37</v>
      </c>
      <c r="D5240" t="s">
        <v>84</v>
      </c>
      <c r="E5240" t="s">
        <v>18</v>
      </c>
      <c r="F5240" t="s">
        <v>31</v>
      </c>
      <c r="G5240">
        <v>24</v>
      </c>
      <c r="M5240" t="s">
        <v>21</v>
      </c>
    </row>
    <row r="5241" spans="1:17" x14ac:dyDescent="0.25">
      <c r="A5241">
        <v>1</v>
      </c>
      <c r="B5241" t="s">
        <v>91</v>
      </c>
      <c r="C5241" t="s">
        <v>17</v>
      </c>
      <c r="D5241" t="s">
        <v>84</v>
      </c>
      <c r="E5241" t="s">
        <v>18</v>
      </c>
      <c r="F5241" t="s">
        <v>26</v>
      </c>
      <c r="H5241" t="s">
        <v>27</v>
      </c>
      <c r="I5241">
        <v>6.5</v>
      </c>
      <c r="J5241">
        <v>6</v>
      </c>
      <c r="K5241">
        <v>7</v>
      </c>
      <c r="M5241" t="s">
        <v>21</v>
      </c>
    </row>
    <row r="5242" spans="1:17" x14ac:dyDescent="0.25">
      <c r="A5242">
        <v>1</v>
      </c>
      <c r="B5242" t="s">
        <v>91</v>
      </c>
      <c r="C5242" t="s">
        <v>17</v>
      </c>
      <c r="D5242" t="s">
        <v>84</v>
      </c>
      <c r="E5242" t="s">
        <v>18</v>
      </c>
      <c r="F5242" t="s">
        <v>26</v>
      </c>
      <c r="H5242" t="s">
        <v>19</v>
      </c>
      <c r="J5242">
        <v>3</v>
      </c>
      <c r="K5242">
        <v>4</v>
      </c>
      <c r="M5242" t="s">
        <v>32</v>
      </c>
    </row>
    <row r="5243" spans="1:17" x14ac:dyDescent="0.25">
      <c r="A5243">
        <v>1</v>
      </c>
      <c r="B5243" t="s">
        <v>91</v>
      </c>
      <c r="C5243" t="s">
        <v>17</v>
      </c>
      <c r="D5243" t="s">
        <v>84</v>
      </c>
      <c r="E5243" t="s">
        <v>18</v>
      </c>
      <c r="F5243" t="s">
        <v>26</v>
      </c>
      <c r="H5243" t="s">
        <v>27</v>
      </c>
      <c r="I5243">
        <v>4</v>
      </c>
      <c r="J5243">
        <v>3</v>
      </c>
      <c r="K5243">
        <v>5.5</v>
      </c>
      <c r="M5243" t="s">
        <v>32</v>
      </c>
    </row>
    <row r="5244" spans="1:17" x14ac:dyDescent="0.25">
      <c r="A5244">
        <v>1</v>
      </c>
      <c r="B5244" t="s">
        <v>91</v>
      </c>
      <c r="C5244" t="s">
        <v>17</v>
      </c>
      <c r="D5244" t="s">
        <v>84</v>
      </c>
      <c r="E5244" t="s">
        <v>18</v>
      </c>
      <c r="F5244" t="s">
        <v>26</v>
      </c>
      <c r="H5244" t="s">
        <v>19</v>
      </c>
      <c r="I5244">
        <v>0.54</v>
      </c>
      <c r="J5244">
        <v>0.08</v>
      </c>
      <c r="K5244">
        <v>0.25</v>
      </c>
      <c r="M5244" t="s">
        <v>24</v>
      </c>
    </row>
    <row r="5245" spans="1:17" x14ac:dyDescent="0.25">
      <c r="A5245">
        <v>1</v>
      </c>
      <c r="B5245" t="s">
        <v>91</v>
      </c>
      <c r="C5245" t="s">
        <v>17</v>
      </c>
      <c r="D5245" t="s">
        <v>84</v>
      </c>
      <c r="E5245" t="s">
        <v>20</v>
      </c>
      <c r="F5245" t="s">
        <v>74</v>
      </c>
      <c r="J5245">
        <v>0.25</v>
      </c>
      <c r="K5245">
        <v>0.33</v>
      </c>
      <c r="M5245" t="s">
        <v>75</v>
      </c>
      <c r="N5245" t="s">
        <v>24</v>
      </c>
      <c r="O5245" t="s">
        <v>62</v>
      </c>
      <c r="Q5245" t="str">
        <f>VLOOKUP(A5245&amp;C5245&amp;D5245,Sheet2!$A$1:$AX$1496,11,FALSE)</f>
        <v>LocationType.Retail: 0.084;LocationType.Supermarket: 0.25;LocationType.FoodBeverage: 0.21;LocationType.Mall: 0.056;LocationType.Pharmacy: 0.02;LocationType.Accommodation: 0.38;</v>
      </c>
    </row>
    <row r="5246" spans="1:17" x14ac:dyDescent="0.25">
      <c r="A5246">
        <v>1</v>
      </c>
      <c r="B5246" t="s">
        <v>91</v>
      </c>
      <c r="C5246" t="s">
        <v>17</v>
      </c>
      <c r="D5246" t="s">
        <v>84</v>
      </c>
      <c r="E5246" t="s">
        <v>25</v>
      </c>
      <c r="F5246" t="s">
        <v>26</v>
      </c>
      <c r="H5246" t="s">
        <v>27</v>
      </c>
      <c r="I5246">
        <v>0.54</v>
      </c>
      <c r="J5246">
        <v>0.25</v>
      </c>
      <c r="K5246">
        <v>0.75</v>
      </c>
      <c r="M5246" t="s">
        <v>24</v>
      </c>
    </row>
    <row r="5247" spans="1:17" x14ac:dyDescent="0.25">
      <c r="A5247">
        <v>1</v>
      </c>
      <c r="B5247" t="s">
        <v>91</v>
      </c>
      <c r="C5247" t="s">
        <v>17</v>
      </c>
      <c r="D5247" t="s">
        <v>84</v>
      </c>
      <c r="E5247" t="s">
        <v>20</v>
      </c>
      <c r="F5247" t="s">
        <v>74</v>
      </c>
      <c r="I5247">
        <v>0.54</v>
      </c>
      <c r="J5247">
        <v>0.16</v>
      </c>
      <c r="K5247">
        <v>0.25</v>
      </c>
      <c r="M5247" t="s">
        <v>75</v>
      </c>
      <c r="N5247" t="s">
        <v>24</v>
      </c>
      <c r="O5247" t="s">
        <v>21</v>
      </c>
    </row>
    <row r="5248" spans="1:17" x14ac:dyDescent="0.25">
      <c r="A5248">
        <v>1</v>
      </c>
      <c r="B5248" t="s">
        <v>91</v>
      </c>
      <c r="C5248" t="s">
        <v>17</v>
      </c>
      <c r="D5248" t="s">
        <v>84</v>
      </c>
      <c r="E5248" t="s">
        <v>28</v>
      </c>
      <c r="F5248" t="s">
        <v>26</v>
      </c>
      <c r="H5248" t="s">
        <v>27</v>
      </c>
      <c r="I5248">
        <v>0.75</v>
      </c>
      <c r="J5248">
        <v>0.5</v>
      </c>
      <c r="K5248">
        <v>1</v>
      </c>
      <c r="M5248" t="s">
        <v>21</v>
      </c>
    </row>
    <row r="5249" spans="1:17" x14ac:dyDescent="0.25">
      <c r="A5249">
        <v>1</v>
      </c>
      <c r="B5249" t="s">
        <v>91</v>
      </c>
      <c r="C5249" t="s">
        <v>17</v>
      </c>
      <c r="D5249" t="s">
        <v>84</v>
      </c>
      <c r="E5249" t="s">
        <v>20</v>
      </c>
      <c r="F5249" t="s">
        <v>74</v>
      </c>
      <c r="J5249">
        <v>0.25</v>
      </c>
      <c r="K5249">
        <v>0.33</v>
      </c>
      <c r="M5249" t="s">
        <v>75</v>
      </c>
      <c r="N5249" t="s">
        <v>24</v>
      </c>
      <c r="O5249" t="s">
        <v>29</v>
      </c>
      <c r="P5249">
        <v>2500</v>
      </c>
      <c r="Q5249" t="str">
        <f>VLOOKUP(A5249&amp;C5249&amp;D5249,Sheet2!$A$1:$AX$1496,23,FALSE)</f>
        <v>LocationType.BarRestaurant:0;LocationType.Park:0.05;LocationType.Recreation:0;LocationType.Accommodation:0.95;</v>
      </c>
    </row>
    <row r="5250" spans="1:17" x14ac:dyDescent="0.25">
      <c r="A5250">
        <v>1</v>
      </c>
      <c r="B5250" t="s">
        <v>91</v>
      </c>
      <c r="C5250" t="s">
        <v>17</v>
      </c>
      <c r="D5250" t="s">
        <v>84</v>
      </c>
      <c r="E5250" t="s">
        <v>30</v>
      </c>
      <c r="F5250" t="s">
        <v>26</v>
      </c>
      <c r="H5250" t="s">
        <v>27</v>
      </c>
      <c r="I5250">
        <v>1</v>
      </c>
      <c r="J5250">
        <v>0.5</v>
      </c>
      <c r="K5250">
        <v>1.5</v>
      </c>
      <c r="M5250" t="s">
        <v>24</v>
      </c>
    </row>
    <row r="5251" spans="1:17" x14ac:dyDescent="0.25">
      <c r="A5251">
        <v>1</v>
      </c>
      <c r="B5251" t="s">
        <v>91</v>
      </c>
      <c r="C5251" t="s">
        <v>17</v>
      </c>
      <c r="D5251" t="s">
        <v>84</v>
      </c>
      <c r="E5251" t="s">
        <v>20</v>
      </c>
      <c r="F5251" t="s">
        <v>74</v>
      </c>
      <c r="J5251">
        <v>0.25</v>
      </c>
      <c r="K5251">
        <v>0.33</v>
      </c>
      <c r="M5251" t="s">
        <v>75</v>
      </c>
      <c r="N5251" t="s">
        <v>24</v>
      </c>
      <c r="O5251" t="s">
        <v>21</v>
      </c>
    </row>
    <row r="5252" spans="1:17" x14ac:dyDescent="0.25">
      <c r="A5252">
        <v>1</v>
      </c>
      <c r="B5252" t="s">
        <v>91</v>
      </c>
      <c r="C5252" t="s">
        <v>17</v>
      </c>
      <c r="D5252" t="s">
        <v>84</v>
      </c>
      <c r="E5252" t="s">
        <v>18</v>
      </c>
      <c r="F5252" t="s">
        <v>31</v>
      </c>
      <c r="G5252">
        <v>24</v>
      </c>
      <c r="M5252" t="s">
        <v>21</v>
      </c>
    </row>
    <row r="5253" spans="1:17" x14ac:dyDescent="0.25">
      <c r="A5253">
        <v>1</v>
      </c>
      <c r="B5253" t="s">
        <v>91</v>
      </c>
      <c r="C5253" t="s">
        <v>37</v>
      </c>
      <c r="D5253" t="s">
        <v>84</v>
      </c>
      <c r="E5253" t="s">
        <v>18</v>
      </c>
      <c r="F5253" t="s">
        <v>26</v>
      </c>
      <c r="H5253" t="s">
        <v>19</v>
      </c>
      <c r="J5253">
        <v>8</v>
      </c>
      <c r="K5253">
        <v>11</v>
      </c>
      <c r="M5253" t="s">
        <v>21</v>
      </c>
    </row>
    <row r="5254" spans="1:17" x14ac:dyDescent="0.25">
      <c r="A5254">
        <v>1</v>
      </c>
      <c r="B5254" t="s">
        <v>91</v>
      </c>
      <c r="C5254" t="s">
        <v>37</v>
      </c>
      <c r="D5254" t="s">
        <v>84</v>
      </c>
      <c r="E5254" t="s">
        <v>20</v>
      </c>
      <c r="F5254" t="s">
        <v>74</v>
      </c>
      <c r="J5254">
        <v>0.25</v>
      </c>
      <c r="K5254">
        <v>0.33</v>
      </c>
      <c r="M5254" t="s">
        <v>75</v>
      </c>
      <c r="N5254" t="s">
        <v>21</v>
      </c>
      <c r="O5254" t="s">
        <v>62</v>
      </c>
      <c r="Q5254" t="str">
        <f>VLOOKUP(A5254&amp;C5254&amp;D5254,Sheet2!$A$1:$AX$1496,11,FALSE)</f>
        <v>LocationType.Retail: 0.09;LocationType.Supermarket: 0.25;LocationType.FoodBeverage: 0.36;LocationType.Mall: 0.135;LocationType.Pharmacy: 0.03;LocationType.Accommodation: 0.135;</v>
      </c>
    </row>
    <row r="5255" spans="1:17" x14ac:dyDescent="0.25">
      <c r="A5255">
        <v>1</v>
      </c>
      <c r="B5255" t="s">
        <v>91</v>
      </c>
      <c r="C5255" t="s">
        <v>37</v>
      </c>
      <c r="D5255" t="s">
        <v>84</v>
      </c>
      <c r="E5255" t="s">
        <v>25</v>
      </c>
      <c r="F5255" t="s">
        <v>26</v>
      </c>
      <c r="H5255" t="s">
        <v>27</v>
      </c>
      <c r="I5255">
        <v>0.75</v>
      </c>
      <c r="J5255">
        <v>0.5</v>
      </c>
      <c r="K5255">
        <v>1</v>
      </c>
      <c r="M5255" t="s">
        <v>24</v>
      </c>
    </row>
    <row r="5256" spans="1:17" x14ac:dyDescent="0.25">
      <c r="A5256">
        <v>1</v>
      </c>
      <c r="B5256" t="s">
        <v>91</v>
      </c>
      <c r="C5256" t="s">
        <v>37</v>
      </c>
      <c r="D5256" t="s">
        <v>84</v>
      </c>
      <c r="E5256" t="s">
        <v>20</v>
      </c>
      <c r="F5256" t="s">
        <v>74</v>
      </c>
      <c r="J5256">
        <v>0.25</v>
      </c>
      <c r="K5256">
        <v>0.33</v>
      </c>
      <c r="M5256" t="s">
        <v>75</v>
      </c>
      <c r="N5256" t="s">
        <v>24</v>
      </c>
      <c r="O5256" t="s">
        <v>21</v>
      </c>
    </row>
    <row r="5257" spans="1:17" x14ac:dyDescent="0.25">
      <c r="A5257">
        <v>1</v>
      </c>
      <c r="B5257" t="s">
        <v>91</v>
      </c>
      <c r="C5257" t="s">
        <v>37</v>
      </c>
      <c r="D5257" t="s">
        <v>84</v>
      </c>
      <c r="E5257" t="s">
        <v>28</v>
      </c>
      <c r="F5257" t="s">
        <v>26</v>
      </c>
      <c r="H5257" t="s">
        <v>27</v>
      </c>
      <c r="I5257">
        <v>1</v>
      </c>
      <c r="J5257">
        <v>0.5</v>
      </c>
      <c r="K5257">
        <v>2</v>
      </c>
      <c r="M5257" t="s">
        <v>21</v>
      </c>
    </row>
    <row r="5258" spans="1:17" x14ac:dyDescent="0.25">
      <c r="A5258">
        <v>1</v>
      </c>
      <c r="B5258" t="s">
        <v>91</v>
      </c>
      <c r="C5258" t="s">
        <v>37</v>
      </c>
      <c r="D5258" t="s">
        <v>84</v>
      </c>
      <c r="E5258" t="s">
        <v>20</v>
      </c>
      <c r="F5258" t="s">
        <v>74</v>
      </c>
      <c r="J5258">
        <v>0.25</v>
      </c>
      <c r="K5258">
        <v>0.33</v>
      </c>
      <c r="M5258" t="s">
        <v>75</v>
      </c>
      <c r="N5258" t="s">
        <v>24</v>
      </c>
      <c r="O5258" t="s">
        <v>29</v>
      </c>
      <c r="P5258">
        <v>2500</v>
      </c>
      <c r="Q5258" t="str">
        <f>VLOOKUP(A5258&amp;C5258&amp;D5258,Sheet2!$A$1:$AX$1496,23,FALSE)</f>
        <v>LocationType.BarRestaurant:0;LocationType.Park:0.2;LocationType.Recreation:0;LocationType.Accommodation:0.8;</v>
      </c>
    </row>
    <row r="5259" spans="1:17" x14ac:dyDescent="0.25">
      <c r="A5259">
        <v>1</v>
      </c>
      <c r="B5259" t="s">
        <v>91</v>
      </c>
      <c r="C5259" t="s">
        <v>37</v>
      </c>
      <c r="D5259" t="s">
        <v>84</v>
      </c>
      <c r="E5259" t="s">
        <v>30</v>
      </c>
      <c r="F5259" t="s">
        <v>26</v>
      </c>
      <c r="H5259" t="s">
        <v>27</v>
      </c>
      <c r="I5259">
        <v>2.5</v>
      </c>
      <c r="J5259">
        <v>2</v>
      </c>
      <c r="K5259">
        <v>4</v>
      </c>
      <c r="M5259" t="s">
        <v>24</v>
      </c>
    </row>
    <row r="5260" spans="1:17" x14ac:dyDescent="0.25">
      <c r="A5260">
        <v>1</v>
      </c>
      <c r="B5260" t="s">
        <v>91</v>
      </c>
      <c r="C5260" t="s">
        <v>37</v>
      </c>
      <c r="D5260" t="s">
        <v>84</v>
      </c>
      <c r="E5260" t="s">
        <v>20</v>
      </c>
      <c r="F5260" t="s">
        <v>74</v>
      </c>
      <c r="J5260">
        <v>0.25</v>
      </c>
      <c r="K5260">
        <v>0.33</v>
      </c>
      <c r="M5260" t="s">
        <v>75</v>
      </c>
      <c r="N5260" t="s">
        <v>24</v>
      </c>
      <c r="O5260" t="s">
        <v>21</v>
      </c>
    </row>
    <row r="5261" spans="1:17" x14ac:dyDescent="0.25">
      <c r="A5261">
        <v>1</v>
      </c>
      <c r="B5261" t="s">
        <v>91</v>
      </c>
      <c r="C5261" t="s">
        <v>37</v>
      </c>
      <c r="D5261" t="s">
        <v>84</v>
      </c>
      <c r="E5261" t="s">
        <v>18</v>
      </c>
      <c r="F5261" t="s">
        <v>31</v>
      </c>
      <c r="G5261">
        <v>24</v>
      </c>
      <c r="M5261" t="s">
        <v>21</v>
      </c>
    </row>
    <row r="5262" spans="1:17" x14ac:dyDescent="0.25">
      <c r="A5262">
        <v>1</v>
      </c>
      <c r="B5262" t="s">
        <v>43</v>
      </c>
      <c r="C5262" t="s">
        <v>17</v>
      </c>
      <c r="D5262" t="s">
        <v>84</v>
      </c>
      <c r="E5262" t="s">
        <v>18</v>
      </c>
      <c r="F5262" t="s">
        <v>26</v>
      </c>
      <c r="H5262" t="s">
        <v>27</v>
      </c>
      <c r="I5262">
        <v>6.5</v>
      </c>
      <c r="J5262">
        <v>6</v>
      </c>
      <c r="K5262">
        <v>7</v>
      </c>
      <c r="M5262" t="s">
        <v>21</v>
      </c>
    </row>
    <row r="5263" spans="1:17" x14ac:dyDescent="0.25">
      <c r="A5263">
        <v>1</v>
      </c>
      <c r="B5263" t="s">
        <v>43</v>
      </c>
      <c r="C5263" t="s">
        <v>17</v>
      </c>
      <c r="D5263" t="s">
        <v>84</v>
      </c>
      <c r="E5263" t="s">
        <v>18</v>
      </c>
      <c r="F5263" t="s">
        <v>26</v>
      </c>
      <c r="H5263" t="s">
        <v>19</v>
      </c>
      <c r="J5263">
        <v>3</v>
      </c>
      <c r="K5263">
        <v>4</v>
      </c>
      <c r="M5263" t="s">
        <v>32</v>
      </c>
    </row>
    <row r="5264" spans="1:17" x14ac:dyDescent="0.25">
      <c r="A5264">
        <v>1</v>
      </c>
      <c r="B5264" t="s">
        <v>43</v>
      </c>
      <c r="C5264" t="s">
        <v>17</v>
      </c>
      <c r="D5264" t="s">
        <v>84</v>
      </c>
      <c r="E5264" t="s">
        <v>18</v>
      </c>
      <c r="F5264" t="s">
        <v>26</v>
      </c>
      <c r="H5264" t="s">
        <v>27</v>
      </c>
      <c r="I5264">
        <v>4</v>
      </c>
      <c r="J5264">
        <v>3</v>
      </c>
      <c r="K5264">
        <v>5.5</v>
      </c>
      <c r="M5264" t="s">
        <v>32</v>
      </c>
    </row>
    <row r="5265" spans="1:17" x14ac:dyDescent="0.25">
      <c r="A5265">
        <v>1</v>
      </c>
      <c r="B5265" t="s">
        <v>43</v>
      </c>
      <c r="C5265" t="s">
        <v>17</v>
      </c>
      <c r="D5265" t="s">
        <v>84</v>
      </c>
      <c r="E5265" t="s">
        <v>18</v>
      </c>
      <c r="F5265" t="s">
        <v>26</v>
      </c>
      <c r="H5265" t="s">
        <v>19</v>
      </c>
      <c r="I5265">
        <v>0.54</v>
      </c>
      <c r="J5265">
        <v>0.08</v>
      </c>
      <c r="K5265">
        <v>0.25</v>
      </c>
      <c r="M5265" t="s">
        <v>24</v>
      </c>
    </row>
    <row r="5266" spans="1:17" x14ac:dyDescent="0.25">
      <c r="A5266">
        <v>1</v>
      </c>
      <c r="B5266" t="s">
        <v>43</v>
      </c>
      <c r="C5266" t="s">
        <v>17</v>
      </c>
      <c r="D5266" t="s">
        <v>84</v>
      </c>
      <c r="E5266" t="s">
        <v>20</v>
      </c>
      <c r="F5266" t="s">
        <v>74</v>
      </c>
      <c r="J5266">
        <v>0.25</v>
      </c>
      <c r="K5266">
        <v>0.33</v>
      </c>
      <c r="M5266" t="s">
        <v>75</v>
      </c>
      <c r="N5266" t="s">
        <v>24</v>
      </c>
      <c r="O5266" t="s">
        <v>62</v>
      </c>
      <c r="Q5266" t="str">
        <f>VLOOKUP(A5266&amp;C5266&amp;D5266,Sheet2!$A$1:$AX$1496,11,FALSE)</f>
        <v>LocationType.Retail: 0.084;LocationType.Supermarket: 0.25;LocationType.FoodBeverage: 0.21;LocationType.Mall: 0.056;LocationType.Pharmacy: 0.02;LocationType.Accommodation: 0.38;</v>
      </c>
    </row>
    <row r="5267" spans="1:17" x14ac:dyDescent="0.25">
      <c r="A5267">
        <v>1</v>
      </c>
      <c r="B5267" t="s">
        <v>43</v>
      </c>
      <c r="C5267" t="s">
        <v>17</v>
      </c>
      <c r="D5267" t="s">
        <v>84</v>
      </c>
      <c r="E5267" t="s">
        <v>25</v>
      </c>
      <c r="F5267" t="s">
        <v>26</v>
      </c>
      <c r="H5267" t="s">
        <v>27</v>
      </c>
      <c r="I5267">
        <v>0.54</v>
      </c>
      <c r="J5267">
        <v>0.25</v>
      </c>
      <c r="K5267">
        <v>0.75</v>
      </c>
      <c r="M5267" t="s">
        <v>24</v>
      </c>
    </row>
    <row r="5268" spans="1:17" x14ac:dyDescent="0.25">
      <c r="A5268">
        <v>1</v>
      </c>
      <c r="B5268" t="s">
        <v>43</v>
      </c>
      <c r="C5268" t="s">
        <v>17</v>
      </c>
      <c r="D5268" t="s">
        <v>84</v>
      </c>
      <c r="E5268" t="s">
        <v>20</v>
      </c>
      <c r="F5268" t="s">
        <v>74</v>
      </c>
      <c r="I5268">
        <v>0.54</v>
      </c>
      <c r="J5268">
        <v>0.16</v>
      </c>
      <c r="K5268">
        <v>0.25</v>
      </c>
      <c r="M5268" t="s">
        <v>75</v>
      </c>
      <c r="N5268" t="s">
        <v>24</v>
      </c>
      <c r="O5268" t="s">
        <v>21</v>
      </c>
    </row>
    <row r="5269" spans="1:17" x14ac:dyDescent="0.25">
      <c r="A5269">
        <v>1</v>
      </c>
      <c r="B5269" t="s">
        <v>43</v>
      </c>
      <c r="C5269" t="s">
        <v>17</v>
      </c>
      <c r="D5269" t="s">
        <v>84</v>
      </c>
      <c r="E5269" t="s">
        <v>28</v>
      </c>
      <c r="F5269" t="s">
        <v>26</v>
      </c>
      <c r="H5269" t="s">
        <v>27</v>
      </c>
      <c r="I5269">
        <v>0.75</v>
      </c>
      <c r="J5269">
        <v>0.5</v>
      </c>
      <c r="K5269">
        <v>1</v>
      </c>
      <c r="M5269" t="s">
        <v>21</v>
      </c>
    </row>
    <row r="5270" spans="1:17" x14ac:dyDescent="0.25">
      <c r="A5270">
        <v>1</v>
      </c>
      <c r="B5270" t="s">
        <v>43</v>
      </c>
      <c r="C5270" t="s">
        <v>17</v>
      </c>
      <c r="D5270" t="s">
        <v>84</v>
      </c>
      <c r="E5270" t="s">
        <v>20</v>
      </c>
      <c r="F5270" t="s">
        <v>74</v>
      </c>
      <c r="J5270">
        <v>0.25</v>
      </c>
      <c r="K5270">
        <v>0.33</v>
      </c>
      <c r="M5270" t="s">
        <v>75</v>
      </c>
      <c r="N5270" t="s">
        <v>24</v>
      </c>
      <c r="O5270" t="s">
        <v>29</v>
      </c>
      <c r="P5270">
        <v>2500</v>
      </c>
      <c r="Q5270" t="str">
        <f>VLOOKUP(A5270&amp;C5270&amp;D5270,Sheet2!$A$1:$AX$1496,23,FALSE)</f>
        <v>LocationType.BarRestaurant:0;LocationType.Park:0.05;LocationType.Recreation:0;LocationType.Accommodation:0.95;</v>
      </c>
    </row>
    <row r="5271" spans="1:17" x14ac:dyDescent="0.25">
      <c r="A5271">
        <v>1</v>
      </c>
      <c r="B5271" t="s">
        <v>43</v>
      </c>
      <c r="C5271" t="s">
        <v>17</v>
      </c>
      <c r="D5271" t="s">
        <v>84</v>
      </c>
      <c r="E5271" t="s">
        <v>30</v>
      </c>
      <c r="F5271" t="s">
        <v>26</v>
      </c>
      <c r="H5271" t="s">
        <v>27</v>
      </c>
      <c r="I5271">
        <v>1</v>
      </c>
      <c r="J5271">
        <v>0.5</v>
      </c>
      <c r="K5271">
        <v>1.5</v>
      </c>
      <c r="M5271" t="s">
        <v>24</v>
      </c>
    </row>
    <row r="5272" spans="1:17" x14ac:dyDescent="0.25">
      <c r="A5272">
        <v>1</v>
      </c>
      <c r="B5272" t="s">
        <v>43</v>
      </c>
      <c r="C5272" t="s">
        <v>17</v>
      </c>
      <c r="D5272" t="s">
        <v>84</v>
      </c>
      <c r="E5272" t="s">
        <v>20</v>
      </c>
      <c r="F5272" t="s">
        <v>74</v>
      </c>
      <c r="J5272">
        <v>0.25</v>
      </c>
      <c r="K5272">
        <v>0.33</v>
      </c>
      <c r="M5272" t="s">
        <v>75</v>
      </c>
      <c r="N5272" t="s">
        <v>24</v>
      </c>
      <c r="O5272" t="s">
        <v>21</v>
      </c>
    </row>
    <row r="5273" spans="1:17" x14ac:dyDescent="0.25">
      <c r="A5273">
        <v>1</v>
      </c>
      <c r="B5273" t="s">
        <v>43</v>
      </c>
      <c r="C5273" t="s">
        <v>17</v>
      </c>
      <c r="D5273" t="s">
        <v>84</v>
      </c>
      <c r="E5273" t="s">
        <v>18</v>
      </c>
      <c r="F5273" t="s">
        <v>31</v>
      </c>
      <c r="G5273">
        <v>24</v>
      </c>
      <c r="M5273" t="s">
        <v>21</v>
      </c>
    </row>
    <row r="5274" spans="1:17" x14ac:dyDescent="0.25">
      <c r="A5274">
        <v>1</v>
      </c>
      <c r="B5274" t="s">
        <v>43</v>
      </c>
      <c r="C5274" t="s">
        <v>37</v>
      </c>
      <c r="D5274" t="s">
        <v>84</v>
      </c>
      <c r="E5274" t="s">
        <v>18</v>
      </c>
      <c r="F5274" t="s">
        <v>26</v>
      </c>
      <c r="H5274" t="s">
        <v>19</v>
      </c>
      <c r="J5274">
        <v>8</v>
      </c>
      <c r="K5274">
        <v>11</v>
      </c>
      <c r="M5274" t="s">
        <v>21</v>
      </c>
    </row>
    <row r="5275" spans="1:17" x14ac:dyDescent="0.25">
      <c r="A5275">
        <v>1</v>
      </c>
      <c r="B5275" t="s">
        <v>43</v>
      </c>
      <c r="C5275" t="s">
        <v>37</v>
      </c>
      <c r="D5275" t="s">
        <v>84</v>
      </c>
      <c r="E5275" t="s">
        <v>20</v>
      </c>
      <c r="F5275" t="s">
        <v>74</v>
      </c>
      <c r="J5275">
        <v>0.25</v>
      </c>
      <c r="K5275">
        <v>0.33</v>
      </c>
      <c r="M5275" t="s">
        <v>75</v>
      </c>
      <c r="N5275" t="s">
        <v>21</v>
      </c>
      <c r="O5275" t="s">
        <v>62</v>
      </c>
      <c r="Q5275" t="str">
        <f>VLOOKUP(A5275&amp;C5275&amp;D5275,Sheet2!$A$1:$AX$1496,11,FALSE)</f>
        <v>LocationType.Retail: 0.09;LocationType.Supermarket: 0.25;LocationType.FoodBeverage: 0.36;LocationType.Mall: 0.135;LocationType.Pharmacy: 0.03;LocationType.Accommodation: 0.135;</v>
      </c>
    </row>
    <row r="5276" spans="1:17" x14ac:dyDescent="0.25">
      <c r="A5276">
        <v>1</v>
      </c>
      <c r="B5276" t="s">
        <v>43</v>
      </c>
      <c r="C5276" t="s">
        <v>37</v>
      </c>
      <c r="D5276" t="s">
        <v>84</v>
      </c>
      <c r="E5276" t="s">
        <v>25</v>
      </c>
      <c r="F5276" t="s">
        <v>26</v>
      </c>
      <c r="H5276" t="s">
        <v>27</v>
      </c>
      <c r="I5276">
        <v>0.75</v>
      </c>
      <c r="J5276">
        <v>0.5</v>
      </c>
      <c r="K5276">
        <v>1</v>
      </c>
      <c r="M5276" t="s">
        <v>24</v>
      </c>
    </row>
    <row r="5277" spans="1:17" x14ac:dyDescent="0.25">
      <c r="A5277">
        <v>1</v>
      </c>
      <c r="B5277" t="s">
        <v>43</v>
      </c>
      <c r="C5277" t="s">
        <v>37</v>
      </c>
      <c r="D5277" t="s">
        <v>84</v>
      </c>
      <c r="E5277" t="s">
        <v>20</v>
      </c>
      <c r="F5277" t="s">
        <v>74</v>
      </c>
      <c r="J5277">
        <v>0.25</v>
      </c>
      <c r="K5277">
        <v>0.33</v>
      </c>
      <c r="M5277" t="s">
        <v>75</v>
      </c>
      <c r="N5277" t="s">
        <v>24</v>
      </c>
      <c r="O5277" t="s">
        <v>21</v>
      </c>
    </row>
    <row r="5278" spans="1:17" x14ac:dyDescent="0.25">
      <c r="A5278">
        <v>1</v>
      </c>
      <c r="B5278" t="s">
        <v>43</v>
      </c>
      <c r="C5278" t="s">
        <v>37</v>
      </c>
      <c r="D5278" t="s">
        <v>84</v>
      </c>
      <c r="E5278" t="s">
        <v>28</v>
      </c>
      <c r="F5278" t="s">
        <v>26</v>
      </c>
      <c r="H5278" t="s">
        <v>27</v>
      </c>
      <c r="I5278">
        <v>1</v>
      </c>
      <c r="J5278">
        <v>0.5</v>
      </c>
      <c r="K5278">
        <v>2</v>
      </c>
      <c r="M5278" t="s">
        <v>21</v>
      </c>
    </row>
    <row r="5279" spans="1:17" x14ac:dyDescent="0.25">
      <c r="A5279">
        <v>1</v>
      </c>
      <c r="B5279" t="s">
        <v>43</v>
      </c>
      <c r="C5279" t="s">
        <v>37</v>
      </c>
      <c r="D5279" t="s">
        <v>84</v>
      </c>
      <c r="E5279" t="s">
        <v>20</v>
      </c>
      <c r="F5279" t="s">
        <v>74</v>
      </c>
      <c r="J5279">
        <v>0.25</v>
      </c>
      <c r="K5279">
        <v>0.33</v>
      </c>
      <c r="M5279" t="s">
        <v>75</v>
      </c>
      <c r="N5279" t="s">
        <v>24</v>
      </c>
      <c r="O5279" t="s">
        <v>29</v>
      </c>
      <c r="P5279">
        <v>2500</v>
      </c>
      <c r="Q5279" t="str">
        <f>VLOOKUP(A5279&amp;C5279&amp;D5279,Sheet2!$A$1:$AX$1496,23,FALSE)</f>
        <v>LocationType.BarRestaurant:0;LocationType.Park:0.2;LocationType.Recreation:0;LocationType.Accommodation:0.8;</v>
      </c>
    </row>
    <row r="5280" spans="1:17" x14ac:dyDescent="0.25">
      <c r="A5280">
        <v>1</v>
      </c>
      <c r="B5280" t="s">
        <v>43</v>
      </c>
      <c r="C5280" t="s">
        <v>37</v>
      </c>
      <c r="D5280" t="s">
        <v>84</v>
      </c>
      <c r="E5280" t="s">
        <v>30</v>
      </c>
      <c r="F5280" t="s">
        <v>26</v>
      </c>
      <c r="H5280" t="s">
        <v>27</v>
      </c>
      <c r="I5280">
        <v>2.5</v>
      </c>
      <c r="J5280">
        <v>2</v>
      </c>
      <c r="K5280">
        <v>4</v>
      </c>
      <c r="M5280" t="s">
        <v>24</v>
      </c>
    </row>
    <row r="5281" spans="1:17" x14ac:dyDescent="0.25">
      <c r="A5281">
        <v>1</v>
      </c>
      <c r="B5281" t="s">
        <v>43</v>
      </c>
      <c r="C5281" t="s">
        <v>37</v>
      </c>
      <c r="D5281" t="s">
        <v>84</v>
      </c>
      <c r="E5281" t="s">
        <v>20</v>
      </c>
      <c r="F5281" t="s">
        <v>74</v>
      </c>
      <c r="J5281">
        <v>0.25</v>
      </c>
      <c r="K5281">
        <v>0.33</v>
      </c>
      <c r="M5281" t="s">
        <v>75</v>
      </c>
      <c r="N5281" t="s">
        <v>24</v>
      </c>
      <c r="O5281" t="s">
        <v>21</v>
      </c>
    </row>
    <row r="5282" spans="1:17" x14ac:dyDescent="0.25">
      <c r="A5282">
        <v>1</v>
      </c>
      <c r="B5282" t="s">
        <v>43</v>
      </c>
      <c r="C5282" t="s">
        <v>37</v>
      </c>
      <c r="D5282" t="s">
        <v>84</v>
      </c>
      <c r="E5282" t="s">
        <v>18</v>
      </c>
      <c r="F5282" t="s">
        <v>31</v>
      </c>
      <c r="G5282">
        <v>24</v>
      </c>
      <c r="M5282" t="s">
        <v>21</v>
      </c>
    </row>
    <row r="5283" spans="1:17" x14ac:dyDescent="0.25">
      <c r="A5283">
        <v>1</v>
      </c>
      <c r="B5283" t="s">
        <v>44</v>
      </c>
      <c r="C5283" t="s">
        <v>17</v>
      </c>
      <c r="D5283" t="s">
        <v>84</v>
      </c>
      <c r="E5283" t="s">
        <v>18</v>
      </c>
      <c r="F5283" t="s">
        <v>26</v>
      </c>
      <c r="H5283" t="s">
        <v>27</v>
      </c>
      <c r="I5283">
        <v>6.5</v>
      </c>
      <c r="J5283">
        <v>6</v>
      </c>
      <c r="K5283">
        <v>7</v>
      </c>
      <c r="M5283" t="s">
        <v>21</v>
      </c>
    </row>
    <row r="5284" spans="1:17" x14ac:dyDescent="0.25">
      <c r="A5284">
        <v>1</v>
      </c>
      <c r="B5284" t="s">
        <v>44</v>
      </c>
      <c r="C5284" t="s">
        <v>17</v>
      </c>
      <c r="D5284" t="s">
        <v>84</v>
      </c>
      <c r="E5284" t="s">
        <v>18</v>
      </c>
      <c r="F5284" t="s">
        <v>26</v>
      </c>
      <c r="H5284" t="s">
        <v>19</v>
      </c>
      <c r="J5284">
        <v>3</v>
      </c>
      <c r="K5284">
        <v>4</v>
      </c>
      <c r="M5284" t="s">
        <v>32</v>
      </c>
    </row>
    <row r="5285" spans="1:17" x14ac:dyDescent="0.25">
      <c r="A5285">
        <v>1</v>
      </c>
      <c r="B5285" t="s">
        <v>44</v>
      </c>
      <c r="C5285" t="s">
        <v>17</v>
      </c>
      <c r="D5285" t="s">
        <v>84</v>
      </c>
      <c r="E5285" t="s">
        <v>18</v>
      </c>
      <c r="F5285" t="s">
        <v>26</v>
      </c>
      <c r="H5285" t="s">
        <v>27</v>
      </c>
      <c r="I5285">
        <v>4</v>
      </c>
      <c r="J5285">
        <v>3</v>
      </c>
      <c r="K5285">
        <v>5.5</v>
      </c>
      <c r="M5285" t="s">
        <v>32</v>
      </c>
    </row>
    <row r="5286" spans="1:17" x14ac:dyDescent="0.25">
      <c r="A5286">
        <v>1</v>
      </c>
      <c r="B5286" t="s">
        <v>44</v>
      </c>
      <c r="C5286" t="s">
        <v>17</v>
      </c>
      <c r="D5286" t="s">
        <v>84</v>
      </c>
      <c r="E5286" t="s">
        <v>18</v>
      </c>
      <c r="F5286" t="s">
        <v>26</v>
      </c>
      <c r="H5286" t="s">
        <v>19</v>
      </c>
      <c r="I5286">
        <v>0.54</v>
      </c>
      <c r="J5286">
        <v>0.08</v>
      </c>
      <c r="K5286">
        <v>0.25</v>
      </c>
      <c r="M5286" t="s">
        <v>24</v>
      </c>
    </row>
    <row r="5287" spans="1:17" x14ac:dyDescent="0.25">
      <c r="A5287">
        <v>1</v>
      </c>
      <c r="B5287" t="s">
        <v>44</v>
      </c>
      <c r="C5287" t="s">
        <v>17</v>
      </c>
      <c r="D5287" t="s">
        <v>84</v>
      </c>
      <c r="E5287" t="s">
        <v>20</v>
      </c>
      <c r="F5287" t="s">
        <v>74</v>
      </c>
      <c r="J5287">
        <v>0.25</v>
      </c>
      <c r="K5287">
        <v>0.33</v>
      </c>
      <c r="M5287" t="s">
        <v>75</v>
      </c>
      <c r="N5287" t="s">
        <v>24</v>
      </c>
      <c r="O5287" t="s">
        <v>62</v>
      </c>
      <c r="Q5287" t="str">
        <f>VLOOKUP(A5287&amp;C5287&amp;D5287&amp;B5287,Sheet2!$A$1:$AZ$496,11,FALSE)</f>
        <v>LocationType.Retail: 0;LocationType.Supermarket: 0;LocationType.FoodBeverage: 0;LocationType.Mall: 0;LocationType.Pharmacy: 0.07;LocationType.Accommodation: 0.93;</v>
      </c>
    </row>
    <row r="5288" spans="1:17" x14ac:dyDescent="0.25">
      <c r="A5288">
        <v>1</v>
      </c>
      <c r="B5288" t="s">
        <v>44</v>
      </c>
      <c r="C5288" t="s">
        <v>17</v>
      </c>
      <c r="D5288" t="s">
        <v>84</v>
      </c>
      <c r="E5288" t="s">
        <v>25</v>
      </c>
      <c r="F5288" t="s">
        <v>26</v>
      </c>
      <c r="H5288" t="s">
        <v>27</v>
      </c>
      <c r="I5288">
        <v>0.54</v>
      </c>
      <c r="J5288">
        <v>0.25</v>
      </c>
      <c r="K5288">
        <v>0.75</v>
      </c>
      <c r="M5288" t="s">
        <v>24</v>
      </c>
    </row>
    <row r="5289" spans="1:17" x14ac:dyDescent="0.25">
      <c r="A5289">
        <v>1</v>
      </c>
      <c r="B5289" t="s">
        <v>44</v>
      </c>
      <c r="C5289" t="s">
        <v>17</v>
      </c>
      <c r="D5289" t="s">
        <v>84</v>
      </c>
      <c r="E5289" t="s">
        <v>20</v>
      </c>
      <c r="F5289" t="s">
        <v>74</v>
      </c>
      <c r="I5289">
        <v>0.54</v>
      </c>
      <c r="J5289">
        <v>0.16</v>
      </c>
      <c r="K5289">
        <v>0.25</v>
      </c>
      <c r="M5289" t="s">
        <v>75</v>
      </c>
      <c r="N5289" t="s">
        <v>24</v>
      </c>
      <c r="O5289" t="s">
        <v>21</v>
      </c>
    </row>
    <row r="5290" spans="1:17" x14ac:dyDescent="0.25">
      <c r="A5290">
        <v>1</v>
      </c>
      <c r="B5290" t="s">
        <v>44</v>
      </c>
      <c r="C5290" t="s">
        <v>17</v>
      </c>
      <c r="D5290" t="s">
        <v>84</v>
      </c>
      <c r="E5290" t="s">
        <v>28</v>
      </c>
      <c r="F5290" t="s">
        <v>26</v>
      </c>
      <c r="H5290" t="s">
        <v>27</v>
      </c>
      <c r="I5290">
        <v>0.75</v>
      </c>
      <c r="J5290">
        <v>0.5</v>
      </c>
      <c r="K5290">
        <v>1</v>
      </c>
      <c r="M5290" t="s">
        <v>21</v>
      </c>
    </row>
    <row r="5291" spans="1:17" x14ac:dyDescent="0.25">
      <c r="A5291">
        <v>1</v>
      </c>
      <c r="B5291" t="s">
        <v>44</v>
      </c>
      <c r="C5291" t="s">
        <v>17</v>
      </c>
      <c r="D5291" t="s">
        <v>84</v>
      </c>
      <c r="E5291" t="s">
        <v>18</v>
      </c>
      <c r="F5291" t="s">
        <v>26</v>
      </c>
      <c r="H5291" t="s">
        <v>27</v>
      </c>
      <c r="I5291">
        <v>1</v>
      </c>
      <c r="J5291">
        <v>0.5</v>
      </c>
      <c r="K5291">
        <v>1.5</v>
      </c>
      <c r="M5291" t="s">
        <v>24</v>
      </c>
    </row>
    <row r="5292" spans="1:17" x14ac:dyDescent="0.25">
      <c r="A5292">
        <v>1</v>
      </c>
      <c r="B5292" t="s">
        <v>44</v>
      </c>
      <c r="C5292" t="s">
        <v>17</v>
      </c>
      <c r="D5292" t="s">
        <v>84</v>
      </c>
      <c r="E5292" t="s">
        <v>20</v>
      </c>
      <c r="F5292" t="s">
        <v>74</v>
      </c>
      <c r="J5292">
        <v>0.25</v>
      </c>
      <c r="K5292">
        <v>0.33</v>
      </c>
      <c r="M5292" t="s">
        <v>75</v>
      </c>
      <c r="N5292" t="s">
        <v>24</v>
      </c>
      <c r="O5292" t="s">
        <v>21</v>
      </c>
    </row>
    <row r="5293" spans="1:17" x14ac:dyDescent="0.25">
      <c r="A5293">
        <v>1</v>
      </c>
      <c r="B5293" t="s">
        <v>44</v>
      </c>
      <c r="C5293" t="s">
        <v>17</v>
      </c>
      <c r="D5293" t="s">
        <v>84</v>
      </c>
      <c r="E5293" t="s">
        <v>18</v>
      </c>
      <c r="F5293" t="s">
        <v>31</v>
      </c>
      <c r="G5293">
        <v>24</v>
      </c>
      <c r="M5293" t="s">
        <v>21</v>
      </c>
    </row>
    <row r="5294" spans="1:17" x14ac:dyDescent="0.25">
      <c r="A5294">
        <v>1</v>
      </c>
      <c r="B5294" t="s">
        <v>44</v>
      </c>
      <c r="C5294" t="s">
        <v>37</v>
      </c>
      <c r="D5294" t="s">
        <v>84</v>
      </c>
      <c r="E5294" t="s">
        <v>18</v>
      </c>
      <c r="F5294" t="s">
        <v>26</v>
      </c>
      <c r="H5294" t="s">
        <v>19</v>
      </c>
      <c r="J5294">
        <v>8</v>
      </c>
      <c r="K5294">
        <v>11</v>
      </c>
      <c r="M5294" t="s">
        <v>21</v>
      </c>
    </row>
    <row r="5295" spans="1:17" x14ac:dyDescent="0.25">
      <c r="A5295">
        <v>1</v>
      </c>
      <c r="B5295" t="s">
        <v>44</v>
      </c>
      <c r="C5295" t="s">
        <v>37</v>
      </c>
      <c r="D5295" t="s">
        <v>84</v>
      </c>
      <c r="E5295" t="s">
        <v>20</v>
      </c>
      <c r="F5295" t="s">
        <v>74</v>
      </c>
      <c r="J5295">
        <v>0.25</v>
      </c>
      <c r="K5295">
        <v>0.33</v>
      </c>
      <c r="M5295" t="s">
        <v>75</v>
      </c>
      <c r="N5295" t="s">
        <v>21</v>
      </c>
      <c r="O5295" t="s">
        <v>62</v>
      </c>
      <c r="Q5295" t="str">
        <f>VLOOKUP(A5295&amp;C5295&amp;D5295&amp;B5295,Sheet2!$A$1:$AZ$496,11,FALSE)</f>
        <v>LocationType.Retail: 0;LocationType.Supermarket: 0;LocationType.FoodBeverage: 0;LocationType.Mall: 0;LocationType.Pharmacy: 0.045;LocationType.Accommodation: 0.955;</v>
      </c>
    </row>
    <row r="5296" spans="1:17" x14ac:dyDescent="0.25">
      <c r="A5296">
        <v>1</v>
      </c>
      <c r="B5296" t="s">
        <v>44</v>
      </c>
      <c r="C5296" t="s">
        <v>37</v>
      </c>
      <c r="D5296" t="s">
        <v>84</v>
      </c>
      <c r="E5296" t="s">
        <v>25</v>
      </c>
      <c r="F5296" t="s">
        <v>26</v>
      </c>
      <c r="H5296" t="s">
        <v>27</v>
      </c>
      <c r="I5296">
        <v>0.75</v>
      </c>
      <c r="J5296">
        <v>0.5</v>
      </c>
      <c r="K5296">
        <v>1</v>
      </c>
      <c r="M5296" t="s">
        <v>24</v>
      </c>
    </row>
    <row r="5297" spans="1:17" x14ac:dyDescent="0.25">
      <c r="A5297">
        <v>1</v>
      </c>
      <c r="B5297" t="s">
        <v>44</v>
      </c>
      <c r="C5297" t="s">
        <v>37</v>
      </c>
      <c r="D5297" t="s">
        <v>84</v>
      </c>
      <c r="E5297" t="s">
        <v>20</v>
      </c>
      <c r="F5297" t="s">
        <v>74</v>
      </c>
      <c r="J5297">
        <v>0.25</v>
      </c>
      <c r="K5297">
        <v>0.33</v>
      </c>
      <c r="M5297" t="s">
        <v>75</v>
      </c>
      <c r="N5297" t="s">
        <v>24</v>
      </c>
      <c r="O5297" t="s">
        <v>21</v>
      </c>
    </row>
    <row r="5298" spans="1:17" x14ac:dyDescent="0.25">
      <c r="A5298">
        <v>1</v>
      </c>
      <c r="B5298" t="s">
        <v>44</v>
      </c>
      <c r="C5298" t="s">
        <v>37</v>
      </c>
      <c r="D5298" t="s">
        <v>84</v>
      </c>
      <c r="E5298" t="s">
        <v>28</v>
      </c>
      <c r="F5298" t="s">
        <v>26</v>
      </c>
      <c r="H5298" t="s">
        <v>27</v>
      </c>
      <c r="I5298">
        <v>1</v>
      </c>
      <c r="J5298">
        <v>0.5</v>
      </c>
      <c r="K5298">
        <v>2</v>
      </c>
      <c r="M5298" t="s">
        <v>21</v>
      </c>
    </row>
    <row r="5299" spans="1:17" x14ac:dyDescent="0.25">
      <c r="A5299">
        <v>1</v>
      </c>
      <c r="B5299" t="s">
        <v>44</v>
      </c>
      <c r="C5299" t="s">
        <v>37</v>
      </c>
      <c r="D5299" t="s">
        <v>84</v>
      </c>
      <c r="E5299" t="s">
        <v>18</v>
      </c>
      <c r="F5299" t="s">
        <v>26</v>
      </c>
      <c r="H5299" t="s">
        <v>27</v>
      </c>
      <c r="I5299">
        <v>2.5</v>
      </c>
      <c r="J5299">
        <v>2</v>
      </c>
      <c r="K5299">
        <v>4</v>
      </c>
      <c r="M5299" t="s">
        <v>24</v>
      </c>
    </row>
    <row r="5300" spans="1:17" x14ac:dyDescent="0.25">
      <c r="A5300">
        <v>1</v>
      </c>
      <c r="B5300" t="s">
        <v>44</v>
      </c>
      <c r="C5300" t="s">
        <v>37</v>
      </c>
      <c r="D5300" t="s">
        <v>84</v>
      </c>
      <c r="E5300" t="s">
        <v>20</v>
      </c>
      <c r="F5300" t="s">
        <v>74</v>
      </c>
      <c r="J5300">
        <v>0.25</v>
      </c>
      <c r="K5300">
        <v>0.33</v>
      </c>
      <c r="M5300" t="s">
        <v>75</v>
      </c>
      <c r="N5300" t="s">
        <v>24</v>
      </c>
      <c r="O5300" t="s">
        <v>21</v>
      </c>
    </row>
    <row r="5301" spans="1:17" x14ac:dyDescent="0.25">
      <c r="A5301">
        <v>1</v>
      </c>
      <c r="B5301" t="s">
        <v>44</v>
      </c>
      <c r="C5301" t="s">
        <v>37</v>
      </c>
      <c r="D5301" t="s">
        <v>84</v>
      </c>
      <c r="E5301" t="s">
        <v>18</v>
      </c>
      <c r="F5301" t="s">
        <v>31</v>
      </c>
      <c r="G5301">
        <v>24</v>
      </c>
      <c r="M5301" t="s">
        <v>21</v>
      </c>
    </row>
    <row r="5302" spans="1:17" x14ac:dyDescent="0.25">
      <c r="A5302">
        <v>1</v>
      </c>
      <c r="B5302" t="s">
        <v>92</v>
      </c>
      <c r="C5302" t="s">
        <v>17</v>
      </c>
      <c r="D5302" t="s">
        <v>84</v>
      </c>
      <c r="E5302" t="s">
        <v>18</v>
      </c>
      <c r="F5302" t="s">
        <v>26</v>
      </c>
      <c r="H5302" t="s">
        <v>27</v>
      </c>
      <c r="I5302">
        <v>6.5</v>
      </c>
      <c r="J5302">
        <v>6</v>
      </c>
      <c r="K5302">
        <v>7</v>
      </c>
      <c r="M5302" t="s">
        <v>21</v>
      </c>
    </row>
    <row r="5303" spans="1:17" x14ac:dyDescent="0.25">
      <c r="A5303">
        <v>1</v>
      </c>
      <c r="B5303" t="s">
        <v>92</v>
      </c>
      <c r="C5303" t="s">
        <v>17</v>
      </c>
      <c r="D5303" t="s">
        <v>84</v>
      </c>
      <c r="E5303" t="s">
        <v>18</v>
      </c>
      <c r="F5303" t="s">
        <v>26</v>
      </c>
      <c r="H5303" t="s">
        <v>19</v>
      </c>
      <c r="J5303">
        <v>3</v>
      </c>
      <c r="K5303">
        <v>4</v>
      </c>
      <c r="M5303" t="s">
        <v>32</v>
      </c>
    </row>
    <row r="5304" spans="1:17" x14ac:dyDescent="0.25">
      <c r="A5304">
        <v>1</v>
      </c>
      <c r="B5304" t="s">
        <v>92</v>
      </c>
      <c r="C5304" t="s">
        <v>17</v>
      </c>
      <c r="D5304" t="s">
        <v>84</v>
      </c>
      <c r="E5304" t="s">
        <v>18</v>
      </c>
      <c r="F5304" t="s">
        <v>26</v>
      </c>
      <c r="H5304" t="s">
        <v>27</v>
      </c>
      <c r="I5304">
        <v>4</v>
      </c>
      <c r="J5304">
        <v>3</v>
      </c>
      <c r="K5304">
        <v>5.5</v>
      </c>
      <c r="M5304" t="s">
        <v>32</v>
      </c>
    </row>
    <row r="5305" spans="1:17" x14ac:dyDescent="0.25">
      <c r="A5305">
        <v>1</v>
      </c>
      <c r="B5305" t="s">
        <v>92</v>
      </c>
      <c r="C5305" t="s">
        <v>17</v>
      </c>
      <c r="D5305" t="s">
        <v>84</v>
      </c>
      <c r="E5305" t="s">
        <v>18</v>
      </c>
      <c r="F5305" t="s">
        <v>26</v>
      </c>
      <c r="H5305" t="s">
        <v>19</v>
      </c>
      <c r="I5305">
        <v>0.54</v>
      </c>
      <c r="J5305">
        <v>0.08</v>
      </c>
      <c r="K5305">
        <v>0.25</v>
      </c>
      <c r="M5305" t="s">
        <v>24</v>
      </c>
    </row>
    <row r="5306" spans="1:17" x14ac:dyDescent="0.25">
      <c r="A5306">
        <v>1</v>
      </c>
      <c r="B5306" t="s">
        <v>92</v>
      </c>
      <c r="C5306" t="s">
        <v>17</v>
      </c>
      <c r="D5306" t="s">
        <v>84</v>
      </c>
      <c r="E5306" t="s">
        <v>20</v>
      </c>
      <c r="F5306" t="s">
        <v>74</v>
      </c>
      <c r="J5306">
        <v>0.25</v>
      </c>
      <c r="K5306">
        <v>0.33</v>
      </c>
      <c r="M5306" t="s">
        <v>75</v>
      </c>
      <c r="N5306" t="s">
        <v>24</v>
      </c>
      <c r="O5306" t="s">
        <v>62</v>
      </c>
      <c r="Q5306" t="str">
        <f>VLOOKUP(A5306&amp;C5306&amp;D5306,Sheet2!$A$1:$AX$1496,11,FALSE)</f>
        <v>LocationType.Retail: 0.084;LocationType.Supermarket: 0.25;LocationType.FoodBeverage: 0.21;LocationType.Mall: 0.056;LocationType.Pharmacy: 0.02;LocationType.Accommodation: 0.38;</v>
      </c>
    </row>
    <row r="5307" spans="1:17" x14ac:dyDescent="0.25">
      <c r="A5307">
        <v>1</v>
      </c>
      <c r="B5307" t="s">
        <v>92</v>
      </c>
      <c r="C5307" t="s">
        <v>17</v>
      </c>
      <c r="D5307" t="s">
        <v>84</v>
      </c>
      <c r="E5307" t="s">
        <v>25</v>
      </c>
      <c r="F5307" t="s">
        <v>26</v>
      </c>
      <c r="H5307" t="s">
        <v>27</v>
      </c>
      <c r="I5307">
        <v>0.54</v>
      </c>
      <c r="J5307">
        <v>0.25</v>
      </c>
      <c r="K5307">
        <v>0.75</v>
      </c>
      <c r="M5307" t="s">
        <v>24</v>
      </c>
    </row>
    <row r="5308" spans="1:17" x14ac:dyDescent="0.25">
      <c r="A5308">
        <v>1</v>
      </c>
      <c r="B5308" t="s">
        <v>92</v>
      </c>
      <c r="C5308" t="s">
        <v>17</v>
      </c>
      <c r="D5308" t="s">
        <v>84</v>
      </c>
      <c r="E5308" t="s">
        <v>20</v>
      </c>
      <c r="F5308" t="s">
        <v>74</v>
      </c>
      <c r="I5308">
        <v>0.54</v>
      </c>
      <c r="J5308">
        <v>0.16</v>
      </c>
      <c r="K5308">
        <v>0.25</v>
      </c>
      <c r="M5308" t="s">
        <v>75</v>
      </c>
      <c r="N5308" t="s">
        <v>24</v>
      </c>
      <c r="O5308" t="s">
        <v>21</v>
      </c>
    </row>
    <row r="5309" spans="1:17" x14ac:dyDescent="0.25">
      <c r="A5309">
        <v>1</v>
      </c>
      <c r="B5309" t="s">
        <v>92</v>
      </c>
      <c r="C5309" t="s">
        <v>17</v>
      </c>
      <c r="D5309" t="s">
        <v>84</v>
      </c>
      <c r="E5309" t="s">
        <v>28</v>
      </c>
      <c r="F5309" t="s">
        <v>26</v>
      </c>
      <c r="H5309" t="s">
        <v>27</v>
      </c>
      <c r="I5309">
        <v>0.75</v>
      </c>
      <c r="J5309">
        <v>0.5</v>
      </c>
      <c r="K5309">
        <v>1</v>
      </c>
      <c r="M5309" t="s">
        <v>21</v>
      </c>
    </row>
    <row r="5310" spans="1:17" x14ac:dyDescent="0.25">
      <c r="A5310">
        <v>1</v>
      </c>
      <c r="B5310" t="s">
        <v>92</v>
      </c>
      <c r="C5310" t="s">
        <v>17</v>
      </c>
      <c r="D5310" t="s">
        <v>84</v>
      </c>
      <c r="E5310" t="s">
        <v>20</v>
      </c>
      <c r="F5310" t="s">
        <v>74</v>
      </c>
      <c r="J5310">
        <v>0.25</v>
      </c>
      <c r="K5310">
        <v>0.33</v>
      </c>
      <c r="M5310" t="s">
        <v>75</v>
      </c>
      <c r="N5310" t="s">
        <v>24</v>
      </c>
      <c r="O5310" t="s">
        <v>29</v>
      </c>
      <c r="P5310">
        <v>2500</v>
      </c>
      <c r="Q5310" t="str">
        <f>VLOOKUP(A5310&amp;C5310&amp;D5310,Sheet2!$A$1:$AX$1496,23,FALSE)</f>
        <v>LocationType.BarRestaurant:0;LocationType.Park:0.05;LocationType.Recreation:0;LocationType.Accommodation:0.95;</v>
      </c>
    </row>
    <row r="5311" spans="1:17" x14ac:dyDescent="0.25">
      <c r="A5311">
        <v>1</v>
      </c>
      <c r="B5311" t="s">
        <v>92</v>
      </c>
      <c r="C5311" t="s">
        <v>17</v>
      </c>
      <c r="D5311" t="s">
        <v>84</v>
      </c>
      <c r="E5311" t="s">
        <v>30</v>
      </c>
      <c r="F5311" t="s">
        <v>26</v>
      </c>
      <c r="H5311" t="s">
        <v>27</v>
      </c>
      <c r="I5311">
        <v>1</v>
      </c>
      <c r="J5311">
        <v>0.5</v>
      </c>
      <c r="K5311">
        <v>1.5</v>
      </c>
      <c r="M5311" t="s">
        <v>24</v>
      </c>
    </row>
    <row r="5312" spans="1:17" x14ac:dyDescent="0.25">
      <c r="A5312">
        <v>1</v>
      </c>
      <c r="B5312" t="s">
        <v>92</v>
      </c>
      <c r="C5312" t="s">
        <v>17</v>
      </c>
      <c r="D5312" t="s">
        <v>84</v>
      </c>
      <c r="E5312" t="s">
        <v>20</v>
      </c>
      <c r="F5312" t="s">
        <v>74</v>
      </c>
      <c r="J5312">
        <v>0.25</v>
      </c>
      <c r="K5312">
        <v>0.33</v>
      </c>
      <c r="M5312" t="s">
        <v>75</v>
      </c>
      <c r="N5312" t="s">
        <v>24</v>
      </c>
      <c r="O5312" t="s">
        <v>21</v>
      </c>
    </row>
    <row r="5313" spans="1:17" x14ac:dyDescent="0.25">
      <c r="A5313">
        <v>1</v>
      </c>
      <c r="B5313" t="s">
        <v>92</v>
      </c>
      <c r="C5313" t="s">
        <v>17</v>
      </c>
      <c r="D5313" t="s">
        <v>84</v>
      </c>
      <c r="E5313" t="s">
        <v>18</v>
      </c>
      <c r="F5313" t="s">
        <v>31</v>
      </c>
      <c r="G5313">
        <v>24</v>
      </c>
      <c r="M5313" t="s">
        <v>21</v>
      </c>
    </row>
    <row r="5314" spans="1:17" x14ac:dyDescent="0.25">
      <c r="A5314">
        <v>1</v>
      </c>
      <c r="B5314" t="s">
        <v>92</v>
      </c>
      <c r="C5314" t="s">
        <v>37</v>
      </c>
      <c r="D5314" t="s">
        <v>84</v>
      </c>
      <c r="E5314" t="s">
        <v>18</v>
      </c>
      <c r="F5314" t="s">
        <v>26</v>
      </c>
      <c r="H5314" t="s">
        <v>19</v>
      </c>
      <c r="J5314">
        <v>8</v>
      </c>
      <c r="K5314">
        <v>11</v>
      </c>
      <c r="M5314" t="s">
        <v>21</v>
      </c>
    </row>
    <row r="5315" spans="1:17" x14ac:dyDescent="0.25">
      <c r="A5315">
        <v>1</v>
      </c>
      <c r="B5315" t="s">
        <v>92</v>
      </c>
      <c r="C5315" t="s">
        <v>37</v>
      </c>
      <c r="D5315" t="s">
        <v>84</v>
      </c>
      <c r="E5315" t="s">
        <v>20</v>
      </c>
      <c r="F5315" t="s">
        <v>74</v>
      </c>
      <c r="J5315">
        <v>0.25</v>
      </c>
      <c r="K5315">
        <v>0.33</v>
      </c>
      <c r="M5315" t="s">
        <v>75</v>
      </c>
      <c r="N5315" t="s">
        <v>21</v>
      </c>
      <c r="O5315" t="s">
        <v>62</v>
      </c>
      <c r="Q5315" t="str">
        <f>VLOOKUP(A5315&amp;C5315&amp;D5315,Sheet2!$A$1:$AX$1496,11,FALSE)</f>
        <v>LocationType.Retail: 0.09;LocationType.Supermarket: 0.25;LocationType.FoodBeverage: 0.36;LocationType.Mall: 0.135;LocationType.Pharmacy: 0.03;LocationType.Accommodation: 0.135;</v>
      </c>
    </row>
    <row r="5316" spans="1:17" x14ac:dyDescent="0.25">
      <c r="A5316">
        <v>1</v>
      </c>
      <c r="B5316" t="s">
        <v>92</v>
      </c>
      <c r="C5316" t="s">
        <v>37</v>
      </c>
      <c r="D5316" t="s">
        <v>84</v>
      </c>
      <c r="E5316" t="s">
        <v>25</v>
      </c>
      <c r="F5316" t="s">
        <v>26</v>
      </c>
      <c r="H5316" t="s">
        <v>27</v>
      </c>
      <c r="I5316">
        <v>0.75</v>
      </c>
      <c r="J5316">
        <v>0.5</v>
      </c>
      <c r="K5316">
        <v>1</v>
      </c>
      <c r="M5316" t="s">
        <v>24</v>
      </c>
    </row>
    <row r="5317" spans="1:17" x14ac:dyDescent="0.25">
      <c r="A5317">
        <v>1</v>
      </c>
      <c r="B5317" t="s">
        <v>92</v>
      </c>
      <c r="C5317" t="s">
        <v>37</v>
      </c>
      <c r="D5317" t="s">
        <v>84</v>
      </c>
      <c r="E5317" t="s">
        <v>20</v>
      </c>
      <c r="F5317" t="s">
        <v>74</v>
      </c>
      <c r="J5317">
        <v>0.25</v>
      </c>
      <c r="K5317">
        <v>0.33</v>
      </c>
      <c r="M5317" t="s">
        <v>75</v>
      </c>
      <c r="N5317" t="s">
        <v>24</v>
      </c>
      <c r="O5317" t="s">
        <v>21</v>
      </c>
    </row>
    <row r="5318" spans="1:17" x14ac:dyDescent="0.25">
      <c r="A5318">
        <v>1</v>
      </c>
      <c r="B5318" t="s">
        <v>92</v>
      </c>
      <c r="C5318" t="s">
        <v>37</v>
      </c>
      <c r="D5318" t="s">
        <v>84</v>
      </c>
      <c r="E5318" t="s">
        <v>28</v>
      </c>
      <c r="F5318" t="s">
        <v>26</v>
      </c>
      <c r="H5318" t="s">
        <v>27</v>
      </c>
      <c r="I5318">
        <v>1</v>
      </c>
      <c r="J5318">
        <v>0.5</v>
      </c>
      <c r="K5318">
        <v>2</v>
      </c>
      <c r="M5318" t="s">
        <v>21</v>
      </c>
    </row>
    <row r="5319" spans="1:17" x14ac:dyDescent="0.25">
      <c r="A5319">
        <v>1</v>
      </c>
      <c r="B5319" t="s">
        <v>92</v>
      </c>
      <c r="C5319" t="s">
        <v>37</v>
      </c>
      <c r="D5319" t="s">
        <v>84</v>
      </c>
      <c r="E5319" t="s">
        <v>20</v>
      </c>
      <c r="F5319" t="s">
        <v>74</v>
      </c>
      <c r="J5319">
        <v>0.25</v>
      </c>
      <c r="K5319">
        <v>0.33</v>
      </c>
      <c r="M5319" t="s">
        <v>75</v>
      </c>
      <c r="N5319" t="s">
        <v>24</v>
      </c>
      <c r="O5319" t="s">
        <v>29</v>
      </c>
      <c r="P5319">
        <v>2500</v>
      </c>
      <c r="Q5319" t="str">
        <f>VLOOKUP(A5319&amp;C5319&amp;D5319,Sheet2!$A$1:$AX$1496,23,FALSE)</f>
        <v>LocationType.BarRestaurant:0;LocationType.Park:0.2;LocationType.Recreation:0;LocationType.Accommodation:0.8;</v>
      </c>
    </row>
    <row r="5320" spans="1:17" x14ac:dyDescent="0.25">
      <c r="A5320">
        <v>1</v>
      </c>
      <c r="B5320" t="s">
        <v>92</v>
      </c>
      <c r="C5320" t="s">
        <v>37</v>
      </c>
      <c r="D5320" t="s">
        <v>84</v>
      </c>
      <c r="E5320" t="s">
        <v>30</v>
      </c>
      <c r="F5320" t="s">
        <v>26</v>
      </c>
      <c r="H5320" t="s">
        <v>27</v>
      </c>
      <c r="I5320">
        <v>2.5</v>
      </c>
      <c r="J5320">
        <v>2</v>
      </c>
      <c r="K5320">
        <v>4</v>
      </c>
      <c r="M5320" t="s">
        <v>24</v>
      </c>
    </row>
    <row r="5321" spans="1:17" x14ac:dyDescent="0.25">
      <c r="A5321">
        <v>1</v>
      </c>
      <c r="B5321" t="s">
        <v>92</v>
      </c>
      <c r="C5321" t="s">
        <v>37</v>
      </c>
      <c r="D5321" t="s">
        <v>84</v>
      </c>
      <c r="E5321" t="s">
        <v>20</v>
      </c>
      <c r="F5321" t="s">
        <v>74</v>
      </c>
      <c r="J5321">
        <v>0.25</v>
      </c>
      <c r="K5321">
        <v>0.33</v>
      </c>
      <c r="M5321" t="s">
        <v>75</v>
      </c>
      <c r="N5321" t="s">
        <v>24</v>
      </c>
      <c r="O5321" t="s">
        <v>21</v>
      </c>
    </row>
    <row r="5322" spans="1:17" x14ac:dyDescent="0.25">
      <c r="A5322">
        <v>1</v>
      </c>
      <c r="B5322" t="s">
        <v>92</v>
      </c>
      <c r="C5322" t="s">
        <v>37</v>
      </c>
      <c r="D5322" t="s">
        <v>84</v>
      </c>
      <c r="E5322" t="s">
        <v>18</v>
      </c>
      <c r="F5322" t="s">
        <v>31</v>
      </c>
      <c r="G5322">
        <v>24</v>
      </c>
      <c r="M5322" t="s">
        <v>21</v>
      </c>
    </row>
    <row r="5323" spans="1:17" x14ac:dyDescent="0.25">
      <c r="A5323">
        <v>1</v>
      </c>
      <c r="B5323" t="s">
        <v>46</v>
      </c>
      <c r="C5323" t="s">
        <v>17</v>
      </c>
      <c r="D5323" t="s">
        <v>84</v>
      </c>
      <c r="E5323" t="s">
        <v>18</v>
      </c>
      <c r="F5323" t="s">
        <v>26</v>
      </c>
      <c r="H5323" t="s">
        <v>27</v>
      </c>
      <c r="I5323">
        <v>6.5</v>
      </c>
      <c r="J5323">
        <v>6</v>
      </c>
      <c r="K5323">
        <v>7</v>
      </c>
      <c r="M5323" t="s">
        <v>21</v>
      </c>
    </row>
    <row r="5324" spans="1:17" x14ac:dyDescent="0.25">
      <c r="A5324">
        <v>1</v>
      </c>
      <c r="B5324" t="s">
        <v>46</v>
      </c>
      <c r="C5324" t="s">
        <v>17</v>
      </c>
      <c r="D5324" t="s">
        <v>84</v>
      </c>
      <c r="E5324" t="s">
        <v>18</v>
      </c>
      <c r="F5324" t="s">
        <v>26</v>
      </c>
      <c r="H5324" t="s">
        <v>19</v>
      </c>
      <c r="J5324">
        <v>3</v>
      </c>
      <c r="K5324">
        <v>4</v>
      </c>
      <c r="M5324" t="s">
        <v>32</v>
      </c>
    </row>
    <row r="5325" spans="1:17" x14ac:dyDescent="0.25">
      <c r="A5325">
        <v>1</v>
      </c>
      <c r="B5325" t="s">
        <v>46</v>
      </c>
      <c r="C5325" t="s">
        <v>17</v>
      </c>
      <c r="D5325" t="s">
        <v>84</v>
      </c>
      <c r="E5325" t="s">
        <v>18</v>
      </c>
      <c r="F5325" t="s">
        <v>26</v>
      </c>
      <c r="H5325" t="s">
        <v>27</v>
      </c>
      <c r="I5325">
        <v>4</v>
      </c>
      <c r="J5325">
        <v>3</v>
      </c>
      <c r="K5325">
        <v>5.5</v>
      </c>
      <c r="M5325" t="s">
        <v>32</v>
      </c>
    </row>
    <row r="5326" spans="1:17" x14ac:dyDescent="0.25">
      <c r="A5326">
        <v>1</v>
      </c>
      <c r="B5326" t="s">
        <v>46</v>
      </c>
      <c r="C5326" t="s">
        <v>17</v>
      </c>
      <c r="D5326" t="s">
        <v>84</v>
      </c>
      <c r="E5326" t="s">
        <v>18</v>
      </c>
      <c r="F5326" t="s">
        <v>26</v>
      </c>
      <c r="H5326" t="s">
        <v>19</v>
      </c>
      <c r="I5326">
        <v>0.54</v>
      </c>
      <c r="J5326">
        <v>0.08</v>
      </c>
      <c r="K5326">
        <v>0.25</v>
      </c>
      <c r="M5326" t="s">
        <v>24</v>
      </c>
    </row>
    <row r="5327" spans="1:17" x14ac:dyDescent="0.25">
      <c r="A5327">
        <v>1</v>
      </c>
      <c r="B5327" t="s">
        <v>46</v>
      </c>
      <c r="C5327" t="s">
        <v>17</v>
      </c>
      <c r="D5327" t="s">
        <v>84</v>
      </c>
      <c r="E5327" t="s">
        <v>20</v>
      </c>
      <c r="F5327" t="s">
        <v>74</v>
      </c>
      <c r="J5327">
        <v>0.25</v>
      </c>
      <c r="K5327">
        <v>0.33</v>
      </c>
      <c r="M5327" t="s">
        <v>75</v>
      </c>
      <c r="N5327" t="s">
        <v>24</v>
      </c>
      <c r="O5327" t="s">
        <v>62</v>
      </c>
      <c r="Q5327" t="str">
        <f>VLOOKUP(A5327&amp;C5327&amp;D5327,Sheet2!$A$1:$AX$1496,11,FALSE)</f>
        <v>LocationType.Retail: 0.084;LocationType.Supermarket: 0.25;LocationType.FoodBeverage: 0.21;LocationType.Mall: 0.056;LocationType.Pharmacy: 0.02;LocationType.Accommodation: 0.38;</v>
      </c>
    </row>
    <row r="5328" spans="1:17" x14ac:dyDescent="0.25">
      <c r="A5328">
        <v>1</v>
      </c>
      <c r="B5328" t="s">
        <v>46</v>
      </c>
      <c r="C5328" t="s">
        <v>17</v>
      </c>
      <c r="D5328" t="s">
        <v>84</v>
      </c>
      <c r="E5328" t="s">
        <v>25</v>
      </c>
      <c r="F5328" t="s">
        <v>26</v>
      </c>
      <c r="H5328" t="s">
        <v>27</v>
      </c>
      <c r="I5328">
        <v>0.54</v>
      </c>
      <c r="J5328">
        <v>0.25</v>
      </c>
      <c r="K5328">
        <v>0.75</v>
      </c>
      <c r="M5328" t="s">
        <v>24</v>
      </c>
    </row>
    <row r="5329" spans="1:17" x14ac:dyDescent="0.25">
      <c r="A5329">
        <v>1</v>
      </c>
      <c r="B5329" t="s">
        <v>46</v>
      </c>
      <c r="C5329" t="s">
        <v>17</v>
      </c>
      <c r="D5329" t="s">
        <v>84</v>
      </c>
      <c r="E5329" t="s">
        <v>20</v>
      </c>
      <c r="F5329" t="s">
        <v>74</v>
      </c>
      <c r="I5329">
        <v>0.54</v>
      </c>
      <c r="J5329">
        <v>0.16</v>
      </c>
      <c r="K5329">
        <v>0.25</v>
      </c>
      <c r="M5329" t="s">
        <v>75</v>
      </c>
      <c r="N5329" t="s">
        <v>24</v>
      </c>
      <c r="O5329" t="s">
        <v>21</v>
      </c>
    </row>
    <row r="5330" spans="1:17" x14ac:dyDescent="0.25">
      <c r="A5330">
        <v>1</v>
      </c>
      <c r="B5330" t="s">
        <v>46</v>
      </c>
      <c r="C5330" t="s">
        <v>17</v>
      </c>
      <c r="D5330" t="s">
        <v>84</v>
      </c>
      <c r="E5330" t="s">
        <v>28</v>
      </c>
      <c r="F5330" t="s">
        <v>26</v>
      </c>
      <c r="H5330" t="s">
        <v>27</v>
      </c>
      <c r="I5330">
        <v>0.75</v>
      </c>
      <c r="J5330">
        <v>0.5</v>
      </c>
      <c r="K5330">
        <v>1</v>
      </c>
      <c r="M5330" t="s">
        <v>21</v>
      </c>
    </row>
    <row r="5331" spans="1:17" x14ac:dyDescent="0.25">
      <c r="A5331">
        <v>1</v>
      </c>
      <c r="B5331" t="s">
        <v>46</v>
      </c>
      <c r="C5331" t="s">
        <v>17</v>
      </c>
      <c r="D5331" t="s">
        <v>84</v>
      </c>
      <c r="E5331" t="s">
        <v>20</v>
      </c>
      <c r="F5331" t="s">
        <v>74</v>
      </c>
      <c r="J5331">
        <v>0.25</v>
      </c>
      <c r="K5331">
        <v>0.33</v>
      </c>
      <c r="M5331" t="s">
        <v>75</v>
      </c>
      <c r="N5331" t="s">
        <v>24</v>
      </c>
      <c r="O5331" t="s">
        <v>29</v>
      </c>
      <c r="P5331">
        <v>2500</v>
      </c>
      <c r="Q5331" t="str">
        <f>VLOOKUP(A5331&amp;C5331&amp;D5331,Sheet2!$A$1:$AX$1496,23,FALSE)</f>
        <v>LocationType.BarRestaurant:0;LocationType.Park:0.05;LocationType.Recreation:0;LocationType.Accommodation:0.95;</v>
      </c>
    </row>
    <row r="5332" spans="1:17" x14ac:dyDescent="0.25">
      <c r="A5332">
        <v>1</v>
      </c>
      <c r="B5332" t="s">
        <v>46</v>
      </c>
      <c r="C5332" t="s">
        <v>17</v>
      </c>
      <c r="D5332" t="s">
        <v>84</v>
      </c>
      <c r="E5332" t="s">
        <v>30</v>
      </c>
      <c r="F5332" t="s">
        <v>26</v>
      </c>
      <c r="H5332" t="s">
        <v>27</v>
      </c>
      <c r="I5332">
        <v>1</v>
      </c>
      <c r="J5332">
        <v>0.5</v>
      </c>
      <c r="K5332">
        <v>1.5</v>
      </c>
      <c r="M5332" t="s">
        <v>24</v>
      </c>
    </row>
    <row r="5333" spans="1:17" x14ac:dyDescent="0.25">
      <c r="A5333">
        <v>1</v>
      </c>
      <c r="B5333" t="s">
        <v>46</v>
      </c>
      <c r="C5333" t="s">
        <v>17</v>
      </c>
      <c r="D5333" t="s">
        <v>84</v>
      </c>
      <c r="E5333" t="s">
        <v>20</v>
      </c>
      <c r="F5333" t="s">
        <v>74</v>
      </c>
      <c r="J5333">
        <v>0.25</v>
      </c>
      <c r="K5333">
        <v>0.33</v>
      </c>
      <c r="M5333" t="s">
        <v>75</v>
      </c>
      <c r="N5333" t="s">
        <v>24</v>
      </c>
      <c r="O5333" t="s">
        <v>21</v>
      </c>
    </row>
    <row r="5334" spans="1:17" x14ac:dyDescent="0.25">
      <c r="A5334">
        <v>1</v>
      </c>
      <c r="B5334" t="s">
        <v>46</v>
      </c>
      <c r="C5334" t="s">
        <v>17</v>
      </c>
      <c r="D5334" t="s">
        <v>84</v>
      </c>
      <c r="E5334" t="s">
        <v>18</v>
      </c>
      <c r="F5334" t="s">
        <v>31</v>
      </c>
      <c r="G5334">
        <v>24</v>
      </c>
      <c r="M5334" t="s">
        <v>21</v>
      </c>
    </row>
    <row r="5335" spans="1:17" x14ac:dyDescent="0.25">
      <c r="A5335">
        <v>1</v>
      </c>
      <c r="B5335" t="s">
        <v>46</v>
      </c>
      <c r="C5335" t="s">
        <v>37</v>
      </c>
      <c r="D5335" t="s">
        <v>84</v>
      </c>
      <c r="E5335" t="s">
        <v>18</v>
      </c>
      <c r="F5335" t="s">
        <v>26</v>
      </c>
      <c r="H5335" t="s">
        <v>19</v>
      </c>
      <c r="J5335">
        <v>8</v>
      </c>
      <c r="K5335">
        <v>11</v>
      </c>
      <c r="M5335" t="s">
        <v>21</v>
      </c>
    </row>
    <row r="5336" spans="1:17" x14ac:dyDescent="0.25">
      <c r="A5336">
        <v>1</v>
      </c>
      <c r="B5336" t="s">
        <v>46</v>
      </c>
      <c r="C5336" t="s">
        <v>37</v>
      </c>
      <c r="D5336" t="s">
        <v>84</v>
      </c>
      <c r="E5336" t="s">
        <v>20</v>
      </c>
      <c r="F5336" t="s">
        <v>74</v>
      </c>
      <c r="J5336">
        <v>0.25</v>
      </c>
      <c r="K5336">
        <v>0.33</v>
      </c>
      <c r="M5336" t="s">
        <v>75</v>
      </c>
      <c r="N5336" t="s">
        <v>21</v>
      </c>
      <c r="O5336" t="s">
        <v>62</v>
      </c>
      <c r="Q5336" t="str">
        <f>VLOOKUP(A5336&amp;C5336&amp;D5336,Sheet2!$A$1:$AX$1496,11,FALSE)</f>
        <v>LocationType.Retail: 0.09;LocationType.Supermarket: 0.25;LocationType.FoodBeverage: 0.36;LocationType.Mall: 0.135;LocationType.Pharmacy: 0.03;LocationType.Accommodation: 0.135;</v>
      </c>
    </row>
    <row r="5337" spans="1:17" x14ac:dyDescent="0.25">
      <c r="A5337">
        <v>1</v>
      </c>
      <c r="B5337" t="s">
        <v>46</v>
      </c>
      <c r="C5337" t="s">
        <v>37</v>
      </c>
      <c r="D5337" t="s">
        <v>84</v>
      </c>
      <c r="E5337" t="s">
        <v>25</v>
      </c>
      <c r="F5337" t="s">
        <v>26</v>
      </c>
      <c r="H5337" t="s">
        <v>27</v>
      </c>
      <c r="I5337">
        <v>0.75</v>
      </c>
      <c r="J5337">
        <v>0.5</v>
      </c>
      <c r="K5337">
        <v>1</v>
      </c>
      <c r="M5337" t="s">
        <v>24</v>
      </c>
    </row>
    <row r="5338" spans="1:17" x14ac:dyDescent="0.25">
      <c r="A5338">
        <v>1</v>
      </c>
      <c r="B5338" t="s">
        <v>46</v>
      </c>
      <c r="C5338" t="s">
        <v>37</v>
      </c>
      <c r="D5338" t="s">
        <v>84</v>
      </c>
      <c r="E5338" t="s">
        <v>20</v>
      </c>
      <c r="F5338" t="s">
        <v>74</v>
      </c>
      <c r="J5338">
        <v>0.25</v>
      </c>
      <c r="K5338">
        <v>0.33</v>
      </c>
      <c r="M5338" t="s">
        <v>75</v>
      </c>
      <c r="N5338" t="s">
        <v>24</v>
      </c>
      <c r="O5338" t="s">
        <v>21</v>
      </c>
    </row>
    <row r="5339" spans="1:17" x14ac:dyDescent="0.25">
      <c r="A5339">
        <v>1</v>
      </c>
      <c r="B5339" t="s">
        <v>46</v>
      </c>
      <c r="C5339" t="s">
        <v>37</v>
      </c>
      <c r="D5339" t="s">
        <v>84</v>
      </c>
      <c r="E5339" t="s">
        <v>28</v>
      </c>
      <c r="F5339" t="s">
        <v>26</v>
      </c>
      <c r="H5339" t="s">
        <v>27</v>
      </c>
      <c r="I5339">
        <v>1</v>
      </c>
      <c r="J5339">
        <v>0.5</v>
      </c>
      <c r="K5339">
        <v>2</v>
      </c>
      <c r="M5339" t="s">
        <v>21</v>
      </c>
    </row>
    <row r="5340" spans="1:17" x14ac:dyDescent="0.25">
      <c r="A5340">
        <v>1</v>
      </c>
      <c r="B5340" t="s">
        <v>46</v>
      </c>
      <c r="C5340" t="s">
        <v>37</v>
      </c>
      <c r="D5340" t="s">
        <v>84</v>
      </c>
      <c r="E5340" t="s">
        <v>20</v>
      </c>
      <c r="F5340" t="s">
        <v>74</v>
      </c>
      <c r="J5340">
        <v>0.25</v>
      </c>
      <c r="K5340">
        <v>0.33</v>
      </c>
      <c r="M5340" t="s">
        <v>75</v>
      </c>
      <c r="N5340" t="s">
        <v>24</v>
      </c>
      <c r="O5340" t="s">
        <v>29</v>
      </c>
      <c r="P5340">
        <v>2500</v>
      </c>
      <c r="Q5340" t="str">
        <f>VLOOKUP(A5340&amp;C5340&amp;D5340,Sheet2!$A$1:$AX$1496,23,FALSE)</f>
        <v>LocationType.BarRestaurant:0;LocationType.Park:0.2;LocationType.Recreation:0;LocationType.Accommodation:0.8;</v>
      </c>
    </row>
    <row r="5341" spans="1:17" x14ac:dyDescent="0.25">
      <c r="A5341">
        <v>1</v>
      </c>
      <c r="B5341" t="s">
        <v>46</v>
      </c>
      <c r="C5341" t="s">
        <v>37</v>
      </c>
      <c r="D5341" t="s">
        <v>84</v>
      </c>
      <c r="E5341" t="s">
        <v>30</v>
      </c>
      <c r="F5341" t="s">
        <v>26</v>
      </c>
      <c r="H5341" t="s">
        <v>27</v>
      </c>
      <c r="I5341">
        <v>2.5</v>
      </c>
      <c r="J5341">
        <v>2</v>
      </c>
      <c r="K5341">
        <v>4</v>
      </c>
      <c r="M5341" t="s">
        <v>24</v>
      </c>
    </row>
    <row r="5342" spans="1:17" x14ac:dyDescent="0.25">
      <c r="A5342">
        <v>1</v>
      </c>
      <c r="B5342" t="s">
        <v>46</v>
      </c>
      <c r="C5342" t="s">
        <v>37</v>
      </c>
      <c r="D5342" t="s">
        <v>84</v>
      </c>
      <c r="E5342" t="s">
        <v>20</v>
      </c>
      <c r="F5342" t="s">
        <v>74</v>
      </c>
      <c r="J5342">
        <v>0.25</v>
      </c>
      <c r="K5342">
        <v>0.33</v>
      </c>
      <c r="M5342" t="s">
        <v>75</v>
      </c>
      <c r="N5342" t="s">
        <v>24</v>
      </c>
      <c r="O5342" t="s">
        <v>21</v>
      </c>
    </row>
    <row r="5343" spans="1:17" x14ac:dyDescent="0.25">
      <c r="A5343">
        <v>1</v>
      </c>
      <c r="B5343" t="s">
        <v>46</v>
      </c>
      <c r="C5343" t="s">
        <v>37</v>
      </c>
      <c r="D5343" t="s">
        <v>84</v>
      </c>
      <c r="E5343" t="s">
        <v>18</v>
      </c>
      <c r="F5343" t="s">
        <v>31</v>
      </c>
      <c r="G5343">
        <v>24</v>
      </c>
      <c r="M5343" t="s">
        <v>21</v>
      </c>
    </row>
    <row r="5344" spans="1:17" x14ac:dyDescent="0.25">
      <c r="A5344">
        <v>1</v>
      </c>
      <c r="B5344" t="s">
        <v>47</v>
      </c>
      <c r="C5344" t="s">
        <v>37</v>
      </c>
      <c r="D5344" t="s">
        <v>84</v>
      </c>
      <c r="E5344" t="s">
        <v>48</v>
      </c>
      <c r="F5344" t="s">
        <v>31</v>
      </c>
      <c r="G5344">
        <v>24</v>
      </c>
      <c r="M5344" t="s">
        <v>21</v>
      </c>
      <c r="O5344" t="s">
        <v>62</v>
      </c>
      <c r="Q5344" t="s">
        <v>61</v>
      </c>
    </row>
    <row r="5345" spans="1:17" x14ac:dyDescent="0.25">
      <c r="A5345">
        <v>1</v>
      </c>
      <c r="B5345" t="s">
        <v>49</v>
      </c>
      <c r="C5345" t="s">
        <v>37</v>
      </c>
      <c r="D5345" t="s">
        <v>84</v>
      </c>
      <c r="E5345" t="s">
        <v>50</v>
      </c>
      <c r="F5345" t="s">
        <v>31</v>
      </c>
      <c r="G5345">
        <v>24</v>
      </c>
      <c r="M5345" t="s">
        <v>21</v>
      </c>
      <c r="O5345" t="s">
        <v>62</v>
      </c>
      <c r="Q5345" t="s">
        <v>61</v>
      </c>
    </row>
    <row r="5346" spans="1:17" x14ac:dyDescent="0.25">
      <c r="A5346">
        <v>1</v>
      </c>
      <c r="B5346" t="s">
        <v>47</v>
      </c>
      <c r="C5346" t="s">
        <v>36</v>
      </c>
      <c r="D5346" t="s">
        <v>84</v>
      </c>
      <c r="E5346" t="s">
        <v>48</v>
      </c>
      <c r="F5346" t="s">
        <v>31</v>
      </c>
      <c r="G5346">
        <v>24</v>
      </c>
      <c r="M5346" t="s">
        <v>21</v>
      </c>
      <c r="O5346" t="s">
        <v>62</v>
      </c>
      <c r="Q5346" t="s">
        <v>61</v>
      </c>
    </row>
    <row r="5347" spans="1:17" x14ac:dyDescent="0.25">
      <c r="A5347">
        <v>1</v>
      </c>
      <c r="B5347" t="s">
        <v>49</v>
      </c>
      <c r="C5347" t="s">
        <v>36</v>
      </c>
      <c r="D5347" t="s">
        <v>84</v>
      </c>
      <c r="E5347" t="s">
        <v>50</v>
      </c>
      <c r="F5347" t="s">
        <v>31</v>
      </c>
      <c r="G5347">
        <v>24</v>
      </c>
      <c r="M5347" t="s">
        <v>21</v>
      </c>
      <c r="O5347" t="s">
        <v>62</v>
      </c>
      <c r="Q5347" t="s">
        <v>61</v>
      </c>
    </row>
    <row r="5348" spans="1:17" x14ac:dyDescent="0.25">
      <c r="A5348">
        <v>1</v>
      </c>
      <c r="B5348" t="s">
        <v>46</v>
      </c>
      <c r="C5348" t="s">
        <v>36</v>
      </c>
      <c r="D5348" t="s">
        <v>84</v>
      </c>
      <c r="E5348" t="s">
        <v>18</v>
      </c>
      <c r="F5348" t="s">
        <v>26</v>
      </c>
      <c r="H5348" t="s">
        <v>27</v>
      </c>
      <c r="I5348">
        <v>6.5</v>
      </c>
      <c r="J5348">
        <v>6</v>
      </c>
      <c r="K5348">
        <v>7</v>
      </c>
      <c r="M5348" t="s">
        <v>21</v>
      </c>
    </row>
    <row r="5349" spans="1:17" x14ac:dyDescent="0.25">
      <c r="A5349">
        <v>1</v>
      </c>
      <c r="B5349" t="s">
        <v>46</v>
      </c>
      <c r="C5349" t="s">
        <v>36</v>
      </c>
      <c r="D5349" t="s">
        <v>84</v>
      </c>
      <c r="E5349" t="s">
        <v>18</v>
      </c>
      <c r="F5349" t="s">
        <v>26</v>
      </c>
      <c r="H5349" t="s">
        <v>19</v>
      </c>
      <c r="J5349">
        <v>3</v>
      </c>
      <c r="K5349">
        <v>4</v>
      </c>
      <c r="M5349" t="s">
        <v>32</v>
      </c>
    </row>
    <row r="5350" spans="1:17" x14ac:dyDescent="0.25">
      <c r="A5350">
        <v>1</v>
      </c>
      <c r="B5350" t="s">
        <v>46</v>
      </c>
      <c r="C5350" t="s">
        <v>36</v>
      </c>
      <c r="D5350" t="s">
        <v>84</v>
      </c>
      <c r="E5350" t="s">
        <v>18</v>
      </c>
      <c r="F5350" t="s">
        <v>26</v>
      </c>
      <c r="H5350" t="s">
        <v>27</v>
      </c>
      <c r="I5350">
        <v>4</v>
      </c>
      <c r="J5350">
        <v>3</v>
      </c>
      <c r="K5350">
        <v>5.5</v>
      </c>
      <c r="M5350" t="s">
        <v>32</v>
      </c>
    </row>
    <row r="5351" spans="1:17" x14ac:dyDescent="0.25">
      <c r="A5351">
        <v>1</v>
      </c>
      <c r="B5351" t="s">
        <v>46</v>
      </c>
      <c r="C5351" t="s">
        <v>36</v>
      </c>
      <c r="D5351" t="s">
        <v>84</v>
      </c>
      <c r="E5351" t="s">
        <v>18</v>
      </c>
      <c r="F5351" t="s">
        <v>26</v>
      </c>
      <c r="H5351" t="s">
        <v>19</v>
      </c>
      <c r="I5351">
        <v>0.54</v>
      </c>
      <c r="J5351">
        <v>0.08</v>
      </c>
      <c r="K5351">
        <v>0.25</v>
      </c>
      <c r="M5351" t="s">
        <v>24</v>
      </c>
    </row>
    <row r="5352" spans="1:17" x14ac:dyDescent="0.25">
      <c r="A5352">
        <v>1</v>
      </c>
      <c r="B5352" t="s">
        <v>46</v>
      </c>
      <c r="C5352" t="s">
        <v>36</v>
      </c>
      <c r="D5352" t="s">
        <v>84</v>
      </c>
      <c r="E5352" t="s">
        <v>20</v>
      </c>
      <c r="F5352" t="s">
        <v>74</v>
      </c>
      <c r="J5352">
        <v>0.25</v>
      </c>
      <c r="K5352">
        <v>0.33</v>
      </c>
      <c r="M5352" t="s">
        <v>75</v>
      </c>
      <c r="N5352" t="s">
        <v>24</v>
      </c>
      <c r="O5352" t="s">
        <v>62</v>
      </c>
      <c r="Q5352" t="str">
        <f>VLOOKUP(A5352&amp;C5352&amp;D5352,Sheet2!$A$1:$AX$1496,11,FALSE)</f>
        <v>LocationType.Retail: 0.084;LocationType.Supermarket: 0.25;LocationType.FoodBeverage: 0.21;LocationType.Mall: 0.056;LocationType.Pharmacy: 0.02;LocationType.Accommodation: 0.38;</v>
      </c>
    </row>
    <row r="5353" spans="1:17" x14ac:dyDescent="0.25">
      <c r="A5353">
        <v>1</v>
      </c>
      <c r="B5353" t="s">
        <v>46</v>
      </c>
      <c r="C5353" t="s">
        <v>36</v>
      </c>
      <c r="D5353" t="s">
        <v>84</v>
      </c>
      <c r="E5353" t="s">
        <v>25</v>
      </c>
      <c r="F5353" t="s">
        <v>26</v>
      </c>
      <c r="H5353" t="s">
        <v>27</v>
      </c>
      <c r="I5353">
        <v>0.54</v>
      </c>
      <c r="J5353">
        <v>0.25</v>
      </c>
      <c r="K5353">
        <v>0.75</v>
      </c>
      <c r="M5353" t="s">
        <v>24</v>
      </c>
    </row>
    <row r="5354" spans="1:17" x14ac:dyDescent="0.25">
      <c r="A5354">
        <v>1</v>
      </c>
      <c r="B5354" t="s">
        <v>46</v>
      </c>
      <c r="C5354" t="s">
        <v>36</v>
      </c>
      <c r="D5354" t="s">
        <v>84</v>
      </c>
      <c r="E5354" t="s">
        <v>20</v>
      </c>
      <c r="F5354" t="s">
        <v>74</v>
      </c>
      <c r="I5354">
        <v>0.54</v>
      </c>
      <c r="J5354">
        <v>0.16</v>
      </c>
      <c r="K5354">
        <v>0.25</v>
      </c>
      <c r="M5354" t="s">
        <v>75</v>
      </c>
      <c r="N5354" t="s">
        <v>24</v>
      </c>
      <c r="O5354" t="s">
        <v>21</v>
      </c>
    </row>
    <row r="5355" spans="1:17" x14ac:dyDescent="0.25">
      <c r="A5355">
        <v>1</v>
      </c>
      <c r="B5355" t="s">
        <v>46</v>
      </c>
      <c r="C5355" t="s">
        <v>36</v>
      </c>
      <c r="D5355" t="s">
        <v>84</v>
      </c>
      <c r="E5355" t="s">
        <v>28</v>
      </c>
      <c r="F5355" t="s">
        <v>26</v>
      </c>
      <c r="H5355" t="s">
        <v>27</v>
      </c>
      <c r="I5355">
        <v>0.75</v>
      </c>
      <c r="J5355">
        <v>0.5</v>
      </c>
      <c r="K5355">
        <v>1</v>
      </c>
      <c r="M5355" t="s">
        <v>21</v>
      </c>
    </row>
    <row r="5356" spans="1:17" x14ac:dyDescent="0.25">
      <c r="A5356">
        <v>1</v>
      </c>
      <c r="B5356" t="s">
        <v>46</v>
      </c>
      <c r="C5356" t="s">
        <v>36</v>
      </c>
      <c r="D5356" t="s">
        <v>84</v>
      </c>
      <c r="E5356" t="s">
        <v>20</v>
      </c>
      <c r="F5356" t="s">
        <v>74</v>
      </c>
      <c r="J5356">
        <v>0.25</v>
      </c>
      <c r="K5356">
        <v>0.33</v>
      </c>
      <c r="M5356" t="s">
        <v>75</v>
      </c>
      <c r="N5356" t="s">
        <v>24</v>
      </c>
      <c r="O5356" t="s">
        <v>29</v>
      </c>
      <c r="P5356">
        <v>2500</v>
      </c>
      <c r="Q5356" t="str">
        <f>VLOOKUP(A5356&amp;C5356&amp;D5356,Sheet2!$A$1:$AX$1496,23,FALSE)</f>
        <v>LocationType.BarRestaurant:0;LocationType.Park:0.05;LocationType.Recreation:0;LocationType.Accommodation:0.95;</v>
      </c>
    </row>
    <row r="5357" spans="1:17" x14ac:dyDescent="0.25">
      <c r="A5357">
        <v>1</v>
      </c>
      <c r="B5357" t="s">
        <v>46</v>
      </c>
      <c r="C5357" t="s">
        <v>36</v>
      </c>
      <c r="D5357" t="s">
        <v>84</v>
      </c>
      <c r="E5357" t="s">
        <v>30</v>
      </c>
      <c r="F5357" t="s">
        <v>26</v>
      </c>
      <c r="H5357" t="s">
        <v>27</v>
      </c>
      <c r="I5357">
        <v>1</v>
      </c>
      <c r="J5357">
        <v>0.5</v>
      </c>
      <c r="K5357">
        <v>1.5</v>
      </c>
      <c r="M5357" t="s">
        <v>24</v>
      </c>
    </row>
    <row r="5358" spans="1:17" x14ac:dyDescent="0.25">
      <c r="A5358">
        <v>1</v>
      </c>
      <c r="B5358" t="s">
        <v>46</v>
      </c>
      <c r="C5358" t="s">
        <v>36</v>
      </c>
      <c r="D5358" t="s">
        <v>84</v>
      </c>
      <c r="E5358" t="s">
        <v>20</v>
      </c>
      <c r="F5358" t="s">
        <v>74</v>
      </c>
      <c r="J5358">
        <v>0.25</v>
      </c>
      <c r="K5358">
        <v>0.33</v>
      </c>
      <c r="M5358" t="s">
        <v>75</v>
      </c>
      <c r="N5358" t="s">
        <v>24</v>
      </c>
      <c r="O5358" t="s">
        <v>21</v>
      </c>
    </row>
    <row r="5359" spans="1:17" x14ac:dyDescent="0.25">
      <c r="A5359">
        <v>1</v>
      </c>
      <c r="B5359" t="s">
        <v>46</v>
      </c>
      <c r="C5359" t="s">
        <v>36</v>
      </c>
      <c r="D5359" t="s">
        <v>84</v>
      </c>
      <c r="E5359" t="s">
        <v>18</v>
      </c>
      <c r="F5359" t="s">
        <v>31</v>
      </c>
      <c r="G5359">
        <v>24</v>
      </c>
      <c r="M5359" t="s">
        <v>21</v>
      </c>
    </row>
    <row r="5360" spans="1:17" x14ac:dyDescent="0.25">
      <c r="A5360">
        <v>1</v>
      </c>
      <c r="B5360" t="s">
        <v>90</v>
      </c>
      <c r="C5360" t="s">
        <v>36</v>
      </c>
      <c r="D5360" t="s">
        <v>84</v>
      </c>
      <c r="E5360" t="s">
        <v>18</v>
      </c>
      <c r="F5360" t="s">
        <v>26</v>
      </c>
      <c r="H5360" t="s">
        <v>27</v>
      </c>
      <c r="I5360">
        <v>6.5</v>
      </c>
      <c r="J5360">
        <v>6</v>
      </c>
      <c r="K5360">
        <v>7</v>
      </c>
      <c r="M5360" t="s">
        <v>21</v>
      </c>
    </row>
    <row r="5361" spans="1:17" x14ac:dyDescent="0.25">
      <c r="A5361">
        <v>1</v>
      </c>
      <c r="B5361" t="s">
        <v>90</v>
      </c>
      <c r="C5361" t="s">
        <v>36</v>
      </c>
      <c r="D5361" t="s">
        <v>84</v>
      </c>
      <c r="E5361" t="s">
        <v>18</v>
      </c>
      <c r="F5361" t="s">
        <v>26</v>
      </c>
      <c r="H5361" t="s">
        <v>19</v>
      </c>
      <c r="J5361">
        <v>3</v>
      </c>
      <c r="K5361">
        <v>4</v>
      </c>
      <c r="M5361" t="s">
        <v>32</v>
      </c>
    </row>
    <row r="5362" spans="1:17" x14ac:dyDescent="0.25">
      <c r="A5362">
        <v>1</v>
      </c>
      <c r="B5362" t="s">
        <v>90</v>
      </c>
      <c r="C5362" t="s">
        <v>36</v>
      </c>
      <c r="D5362" t="s">
        <v>84</v>
      </c>
      <c r="E5362" t="s">
        <v>18</v>
      </c>
      <c r="F5362" t="s">
        <v>26</v>
      </c>
      <c r="H5362" t="s">
        <v>27</v>
      </c>
      <c r="I5362">
        <v>4</v>
      </c>
      <c r="J5362">
        <v>3</v>
      </c>
      <c r="K5362">
        <v>5.5</v>
      </c>
      <c r="M5362" t="s">
        <v>32</v>
      </c>
    </row>
    <row r="5363" spans="1:17" x14ac:dyDescent="0.25">
      <c r="A5363">
        <v>1</v>
      </c>
      <c r="B5363" t="s">
        <v>90</v>
      </c>
      <c r="C5363" t="s">
        <v>36</v>
      </c>
      <c r="D5363" t="s">
        <v>84</v>
      </c>
      <c r="E5363" t="s">
        <v>18</v>
      </c>
      <c r="F5363" t="s">
        <v>26</v>
      </c>
      <c r="H5363" t="s">
        <v>19</v>
      </c>
      <c r="I5363">
        <v>0.54</v>
      </c>
      <c r="J5363">
        <v>0.08</v>
      </c>
      <c r="K5363">
        <v>0.25</v>
      </c>
      <c r="M5363" t="s">
        <v>24</v>
      </c>
    </row>
    <row r="5364" spans="1:17" x14ac:dyDescent="0.25">
      <c r="A5364">
        <v>1</v>
      </c>
      <c r="B5364" t="s">
        <v>90</v>
      </c>
      <c r="C5364" t="s">
        <v>36</v>
      </c>
      <c r="D5364" t="s">
        <v>84</v>
      </c>
      <c r="E5364" t="s">
        <v>20</v>
      </c>
      <c r="F5364" t="s">
        <v>74</v>
      </c>
      <c r="J5364">
        <v>0.25</v>
      </c>
      <c r="K5364">
        <v>0.33</v>
      </c>
      <c r="M5364" t="s">
        <v>75</v>
      </c>
      <c r="N5364" t="s">
        <v>24</v>
      </c>
      <c r="O5364" t="s">
        <v>62</v>
      </c>
      <c r="Q5364" t="str">
        <f>VLOOKUP(A5364&amp;C5364&amp;D5364,Sheet2!$A$1:$AX$1496,11,FALSE)</f>
        <v>LocationType.Retail: 0.084;LocationType.Supermarket: 0.25;LocationType.FoodBeverage: 0.21;LocationType.Mall: 0.056;LocationType.Pharmacy: 0.02;LocationType.Accommodation: 0.38;</v>
      </c>
    </row>
    <row r="5365" spans="1:17" x14ac:dyDescent="0.25">
      <c r="A5365">
        <v>1</v>
      </c>
      <c r="B5365" t="s">
        <v>90</v>
      </c>
      <c r="C5365" t="s">
        <v>36</v>
      </c>
      <c r="D5365" t="s">
        <v>84</v>
      </c>
      <c r="E5365" t="s">
        <v>25</v>
      </c>
      <c r="F5365" t="s">
        <v>26</v>
      </c>
      <c r="H5365" t="s">
        <v>27</v>
      </c>
      <c r="I5365">
        <v>0.54</v>
      </c>
      <c r="J5365">
        <v>0.25</v>
      </c>
      <c r="K5365">
        <v>0.75</v>
      </c>
      <c r="M5365" t="s">
        <v>24</v>
      </c>
    </row>
    <row r="5366" spans="1:17" x14ac:dyDescent="0.25">
      <c r="A5366">
        <v>1</v>
      </c>
      <c r="B5366" t="s">
        <v>90</v>
      </c>
      <c r="C5366" t="s">
        <v>36</v>
      </c>
      <c r="D5366" t="s">
        <v>84</v>
      </c>
      <c r="E5366" t="s">
        <v>20</v>
      </c>
      <c r="F5366" t="s">
        <v>74</v>
      </c>
      <c r="I5366">
        <v>0.54</v>
      </c>
      <c r="J5366">
        <v>0.16</v>
      </c>
      <c r="K5366">
        <v>0.25</v>
      </c>
      <c r="M5366" t="s">
        <v>75</v>
      </c>
      <c r="N5366" t="s">
        <v>24</v>
      </c>
      <c r="O5366" t="s">
        <v>21</v>
      </c>
    </row>
    <row r="5367" spans="1:17" x14ac:dyDescent="0.25">
      <c r="A5367">
        <v>1</v>
      </c>
      <c r="B5367" t="s">
        <v>90</v>
      </c>
      <c r="C5367" t="s">
        <v>36</v>
      </c>
      <c r="D5367" t="s">
        <v>84</v>
      </c>
      <c r="E5367" t="s">
        <v>28</v>
      </c>
      <c r="F5367" t="s">
        <v>26</v>
      </c>
      <c r="H5367" t="s">
        <v>27</v>
      </c>
      <c r="I5367">
        <v>0.75</v>
      </c>
      <c r="J5367">
        <v>0.5</v>
      </c>
      <c r="K5367">
        <v>1</v>
      </c>
      <c r="M5367" t="s">
        <v>21</v>
      </c>
    </row>
    <row r="5368" spans="1:17" x14ac:dyDescent="0.25">
      <c r="A5368">
        <v>1</v>
      </c>
      <c r="B5368" t="s">
        <v>90</v>
      </c>
      <c r="C5368" t="s">
        <v>36</v>
      </c>
      <c r="D5368" t="s">
        <v>84</v>
      </c>
      <c r="E5368" t="s">
        <v>20</v>
      </c>
      <c r="F5368" t="s">
        <v>74</v>
      </c>
      <c r="J5368">
        <v>0.25</v>
      </c>
      <c r="K5368">
        <v>0.33</v>
      </c>
      <c r="M5368" t="s">
        <v>75</v>
      </c>
      <c r="N5368" t="s">
        <v>24</v>
      </c>
      <c r="O5368" t="s">
        <v>29</v>
      </c>
      <c r="P5368">
        <v>2500</v>
      </c>
      <c r="Q5368" t="str">
        <f>VLOOKUP(A5368&amp;C5368&amp;D5368,Sheet2!$A$1:$AX$1496,23,FALSE)</f>
        <v>LocationType.BarRestaurant:0;LocationType.Park:0.05;LocationType.Recreation:0;LocationType.Accommodation:0.95;</v>
      </c>
    </row>
    <row r="5369" spans="1:17" x14ac:dyDescent="0.25">
      <c r="A5369">
        <v>1</v>
      </c>
      <c r="B5369" t="s">
        <v>90</v>
      </c>
      <c r="C5369" t="s">
        <v>36</v>
      </c>
      <c r="D5369" t="s">
        <v>84</v>
      </c>
      <c r="E5369" t="s">
        <v>30</v>
      </c>
      <c r="F5369" t="s">
        <v>26</v>
      </c>
      <c r="H5369" t="s">
        <v>27</v>
      </c>
      <c r="I5369">
        <v>1</v>
      </c>
      <c r="J5369">
        <v>0.5</v>
      </c>
      <c r="K5369">
        <v>1.5</v>
      </c>
      <c r="M5369" t="s">
        <v>24</v>
      </c>
    </row>
    <row r="5370" spans="1:17" x14ac:dyDescent="0.25">
      <c r="A5370">
        <v>1</v>
      </c>
      <c r="B5370" t="s">
        <v>90</v>
      </c>
      <c r="C5370" t="s">
        <v>36</v>
      </c>
      <c r="D5370" t="s">
        <v>84</v>
      </c>
      <c r="E5370" t="s">
        <v>20</v>
      </c>
      <c r="F5370" t="s">
        <v>74</v>
      </c>
      <c r="J5370">
        <v>0.25</v>
      </c>
      <c r="K5370">
        <v>0.33</v>
      </c>
      <c r="M5370" t="s">
        <v>75</v>
      </c>
      <c r="N5370" t="s">
        <v>24</v>
      </c>
      <c r="O5370" t="s">
        <v>21</v>
      </c>
    </row>
    <row r="5371" spans="1:17" x14ac:dyDescent="0.25">
      <c r="A5371">
        <v>1</v>
      </c>
      <c r="B5371" t="s">
        <v>90</v>
      </c>
      <c r="C5371" t="s">
        <v>36</v>
      </c>
      <c r="D5371" t="s">
        <v>84</v>
      </c>
      <c r="E5371" t="s">
        <v>18</v>
      </c>
      <c r="F5371" t="s">
        <v>31</v>
      </c>
      <c r="G5371">
        <v>24</v>
      </c>
      <c r="M5371" t="s">
        <v>21</v>
      </c>
    </row>
    <row r="5372" spans="1:17" x14ac:dyDescent="0.25">
      <c r="A5372">
        <v>1</v>
      </c>
      <c r="B5372" t="s">
        <v>93</v>
      </c>
      <c r="C5372" t="s">
        <v>36</v>
      </c>
      <c r="D5372" t="s">
        <v>84</v>
      </c>
      <c r="E5372" t="s">
        <v>18</v>
      </c>
      <c r="F5372" t="s">
        <v>26</v>
      </c>
      <c r="H5372" t="s">
        <v>27</v>
      </c>
      <c r="I5372">
        <v>6.5</v>
      </c>
      <c r="J5372">
        <v>6</v>
      </c>
      <c r="K5372">
        <v>7</v>
      </c>
      <c r="M5372" t="s">
        <v>21</v>
      </c>
    </row>
    <row r="5373" spans="1:17" x14ac:dyDescent="0.25">
      <c r="A5373">
        <v>1</v>
      </c>
      <c r="B5373" t="s">
        <v>93</v>
      </c>
      <c r="C5373" t="s">
        <v>36</v>
      </c>
      <c r="D5373" t="s">
        <v>84</v>
      </c>
      <c r="E5373" t="s">
        <v>18</v>
      </c>
      <c r="F5373" t="s">
        <v>26</v>
      </c>
      <c r="H5373" t="s">
        <v>19</v>
      </c>
      <c r="J5373">
        <v>3</v>
      </c>
      <c r="K5373">
        <v>4</v>
      </c>
      <c r="M5373" t="s">
        <v>32</v>
      </c>
    </row>
    <row r="5374" spans="1:17" x14ac:dyDescent="0.25">
      <c r="A5374">
        <v>1</v>
      </c>
      <c r="B5374" t="s">
        <v>93</v>
      </c>
      <c r="C5374" t="s">
        <v>36</v>
      </c>
      <c r="D5374" t="s">
        <v>84</v>
      </c>
      <c r="E5374" t="s">
        <v>18</v>
      </c>
      <c r="F5374" t="s">
        <v>26</v>
      </c>
      <c r="H5374" t="s">
        <v>27</v>
      </c>
      <c r="I5374">
        <v>4</v>
      </c>
      <c r="J5374">
        <v>3</v>
      </c>
      <c r="K5374">
        <v>5.5</v>
      </c>
      <c r="M5374" t="s">
        <v>32</v>
      </c>
    </row>
    <row r="5375" spans="1:17" x14ac:dyDescent="0.25">
      <c r="A5375">
        <v>1</v>
      </c>
      <c r="B5375" t="s">
        <v>93</v>
      </c>
      <c r="C5375" t="s">
        <v>36</v>
      </c>
      <c r="D5375" t="s">
        <v>84</v>
      </c>
      <c r="E5375" t="s">
        <v>18</v>
      </c>
      <c r="F5375" t="s">
        <v>26</v>
      </c>
      <c r="H5375" t="s">
        <v>19</v>
      </c>
      <c r="I5375">
        <v>0.54</v>
      </c>
      <c r="J5375">
        <v>0.08</v>
      </c>
      <c r="K5375">
        <v>0.25</v>
      </c>
      <c r="M5375" t="s">
        <v>24</v>
      </c>
    </row>
    <row r="5376" spans="1:17" x14ac:dyDescent="0.25">
      <c r="A5376">
        <v>1</v>
      </c>
      <c r="B5376" t="s">
        <v>93</v>
      </c>
      <c r="C5376" t="s">
        <v>36</v>
      </c>
      <c r="D5376" t="s">
        <v>84</v>
      </c>
      <c r="E5376" t="s">
        <v>20</v>
      </c>
      <c r="F5376" t="s">
        <v>74</v>
      </c>
      <c r="J5376">
        <v>0.25</v>
      </c>
      <c r="K5376">
        <v>0.33</v>
      </c>
      <c r="M5376" t="s">
        <v>75</v>
      </c>
      <c r="N5376" t="s">
        <v>24</v>
      </c>
      <c r="O5376" t="s">
        <v>62</v>
      </c>
      <c r="Q5376" t="str">
        <f>VLOOKUP(A5376&amp;C5376&amp;D5376,Sheet2!$A$1:$AX$1496,11,FALSE)</f>
        <v>LocationType.Retail: 0.084;LocationType.Supermarket: 0.25;LocationType.FoodBeverage: 0.21;LocationType.Mall: 0.056;LocationType.Pharmacy: 0.02;LocationType.Accommodation: 0.38;</v>
      </c>
    </row>
    <row r="5377" spans="1:17" x14ac:dyDescent="0.25">
      <c r="A5377">
        <v>1</v>
      </c>
      <c r="B5377" t="s">
        <v>93</v>
      </c>
      <c r="C5377" t="s">
        <v>36</v>
      </c>
      <c r="D5377" t="s">
        <v>84</v>
      </c>
      <c r="E5377" t="s">
        <v>25</v>
      </c>
      <c r="F5377" t="s">
        <v>26</v>
      </c>
      <c r="H5377" t="s">
        <v>27</v>
      </c>
      <c r="I5377">
        <v>0.54</v>
      </c>
      <c r="J5377">
        <v>0.25</v>
      </c>
      <c r="K5377">
        <v>0.75</v>
      </c>
      <c r="M5377" t="s">
        <v>24</v>
      </c>
    </row>
    <row r="5378" spans="1:17" x14ac:dyDescent="0.25">
      <c r="A5378">
        <v>1</v>
      </c>
      <c r="B5378" t="s">
        <v>93</v>
      </c>
      <c r="C5378" t="s">
        <v>36</v>
      </c>
      <c r="D5378" t="s">
        <v>84</v>
      </c>
      <c r="E5378" t="s">
        <v>20</v>
      </c>
      <c r="F5378" t="s">
        <v>74</v>
      </c>
      <c r="I5378">
        <v>0.54</v>
      </c>
      <c r="J5378">
        <v>0.16</v>
      </c>
      <c r="K5378">
        <v>0.25</v>
      </c>
      <c r="M5378" t="s">
        <v>75</v>
      </c>
      <c r="N5378" t="s">
        <v>24</v>
      </c>
      <c r="O5378" t="s">
        <v>21</v>
      </c>
    </row>
    <row r="5379" spans="1:17" x14ac:dyDescent="0.25">
      <c r="A5379">
        <v>1</v>
      </c>
      <c r="B5379" t="s">
        <v>93</v>
      </c>
      <c r="C5379" t="s">
        <v>36</v>
      </c>
      <c r="D5379" t="s">
        <v>84</v>
      </c>
      <c r="E5379" t="s">
        <v>28</v>
      </c>
      <c r="F5379" t="s">
        <v>26</v>
      </c>
      <c r="H5379" t="s">
        <v>27</v>
      </c>
      <c r="I5379">
        <v>0.75</v>
      </c>
      <c r="J5379">
        <v>0.5</v>
      </c>
      <c r="K5379">
        <v>1</v>
      </c>
      <c r="M5379" t="s">
        <v>21</v>
      </c>
    </row>
    <row r="5380" spans="1:17" x14ac:dyDescent="0.25">
      <c r="A5380">
        <v>1</v>
      </c>
      <c r="B5380" t="s">
        <v>93</v>
      </c>
      <c r="C5380" t="s">
        <v>36</v>
      </c>
      <c r="D5380" t="s">
        <v>84</v>
      </c>
      <c r="E5380" t="s">
        <v>20</v>
      </c>
      <c r="F5380" t="s">
        <v>74</v>
      </c>
      <c r="J5380">
        <v>0.25</v>
      </c>
      <c r="K5380">
        <v>0.33</v>
      </c>
      <c r="M5380" t="s">
        <v>75</v>
      </c>
      <c r="N5380" t="s">
        <v>24</v>
      </c>
      <c r="O5380" t="s">
        <v>29</v>
      </c>
      <c r="P5380">
        <v>2500</v>
      </c>
      <c r="Q5380" t="str">
        <f>VLOOKUP(A5380&amp;C5380&amp;D5380,Sheet2!$A$1:$AX$1496,23,FALSE)</f>
        <v>LocationType.BarRestaurant:0;LocationType.Park:0.05;LocationType.Recreation:0;LocationType.Accommodation:0.95;</v>
      </c>
    </row>
    <row r="5381" spans="1:17" x14ac:dyDescent="0.25">
      <c r="A5381">
        <v>1</v>
      </c>
      <c r="B5381" t="s">
        <v>93</v>
      </c>
      <c r="C5381" t="s">
        <v>36</v>
      </c>
      <c r="D5381" t="s">
        <v>84</v>
      </c>
      <c r="E5381" t="s">
        <v>30</v>
      </c>
      <c r="F5381" t="s">
        <v>26</v>
      </c>
      <c r="H5381" t="s">
        <v>27</v>
      </c>
      <c r="I5381">
        <v>1</v>
      </c>
      <c r="J5381">
        <v>0.5</v>
      </c>
      <c r="K5381">
        <v>1.5</v>
      </c>
      <c r="M5381" t="s">
        <v>24</v>
      </c>
    </row>
    <row r="5382" spans="1:17" x14ac:dyDescent="0.25">
      <c r="A5382">
        <v>1</v>
      </c>
      <c r="B5382" t="s">
        <v>93</v>
      </c>
      <c r="C5382" t="s">
        <v>36</v>
      </c>
      <c r="D5382" t="s">
        <v>84</v>
      </c>
      <c r="E5382" t="s">
        <v>20</v>
      </c>
      <c r="F5382" t="s">
        <v>74</v>
      </c>
      <c r="J5382">
        <v>0.25</v>
      </c>
      <c r="K5382">
        <v>0.33</v>
      </c>
      <c r="M5382" t="s">
        <v>75</v>
      </c>
      <c r="N5382" t="s">
        <v>24</v>
      </c>
      <c r="O5382" t="s">
        <v>21</v>
      </c>
    </row>
    <row r="5383" spans="1:17" x14ac:dyDescent="0.25">
      <c r="A5383">
        <v>1</v>
      </c>
      <c r="B5383" t="s">
        <v>93</v>
      </c>
      <c r="C5383" t="s">
        <v>36</v>
      </c>
      <c r="D5383" t="s">
        <v>84</v>
      </c>
      <c r="E5383" t="s">
        <v>18</v>
      </c>
      <c r="F5383" t="s">
        <v>31</v>
      </c>
      <c r="G5383">
        <v>24</v>
      </c>
      <c r="M5383" t="s">
        <v>21</v>
      </c>
    </row>
    <row r="5384" spans="1:17" x14ac:dyDescent="0.25">
      <c r="A5384">
        <v>1</v>
      </c>
      <c r="B5384" t="s">
        <v>41</v>
      </c>
      <c r="C5384" t="s">
        <v>36</v>
      </c>
      <c r="D5384" t="s">
        <v>84</v>
      </c>
      <c r="E5384" t="s">
        <v>18</v>
      </c>
      <c r="F5384" t="s">
        <v>26</v>
      </c>
      <c r="H5384" t="s">
        <v>27</v>
      </c>
      <c r="I5384">
        <v>6.5</v>
      </c>
      <c r="J5384">
        <v>6</v>
      </c>
      <c r="K5384">
        <v>7</v>
      </c>
      <c r="M5384" t="s">
        <v>21</v>
      </c>
    </row>
    <row r="5385" spans="1:17" x14ac:dyDescent="0.25">
      <c r="A5385">
        <v>1</v>
      </c>
      <c r="B5385" t="s">
        <v>41</v>
      </c>
      <c r="C5385" t="s">
        <v>36</v>
      </c>
      <c r="D5385" t="s">
        <v>84</v>
      </c>
      <c r="E5385" t="s">
        <v>18</v>
      </c>
      <c r="F5385" t="s">
        <v>26</v>
      </c>
      <c r="H5385" t="s">
        <v>19</v>
      </c>
      <c r="J5385">
        <v>3</v>
      </c>
      <c r="K5385">
        <v>4</v>
      </c>
      <c r="M5385" t="s">
        <v>32</v>
      </c>
    </row>
    <row r="5386" spans="1:17" x14ac:dyDescent="0.25">
      <c r="A5386">
        <v>1</v>
      </c>
      <c r="B5386" t="s">
        <v>41</v>
      </c>
      <c r="C5386" t="s">
        <v>36</v>
      </c>
      <c r="D5386" t="s">
        <v>84</v>
      </c>
      <c r="E5386" t="s">
        <v>18</v>
      </c>
      <c r="F5386" t="s">
        <v>26</v>
      </c>
      <c r="H5386" t="s">
        <v>27</v>
      </c>
      <c r="I5386">
        <v>4</v>
      </c>
      <c r="J5386">
        <v>3</v>
      </c>
      <c r="K5386">
        <v>5.5</v>
      </c>
      <c r="M5386" t="s">
        <v>32</v>
      </c>
    </row>
    <row r="5387" spans="1:17" x14ac:dyDescent="0.25">
      <c r="A5387">
        <v>1</v>
      </c>
      <c r="B5387" t="s">
        <v>41</v>
      </c>
      <c r="C5387" t="s">
        <v>36</v>
      </c>
      <c r="D5387" t="s">
        <v>84</v>
      </c>
      <c r="E5387" t="s">
        <v>18</v>
      </c>
      <c r="F5387" t="s">
        <v>26</v>
      </c>
      <c r="H5387" t="s">
        <v>19</v>
      </c>
      <c r="I5387">
        <v>0.54</v>
      </c>
      <c r="J5387">
        <v>0.08</v>
      </c>
      <c r="K5387">
        <v>0.25</v>
      </c>
      <c r="M5387" t="s">
        <v>24</v>
      </c>
    </row>
    <row r="5388" spans="1:17" x14ac:dyDescent="0.25">
      <c r="A5388">
        <v>1</v>
      </c>
      <c r="B5388" t="s">
        <v>41</v>
      </c>
      <c r="C5388" t="s">
        <v>36</v>
      </c>
      <c r="D5388" t="s">
        <v>84</v>
      </c>
      <c r="E5388" t="s">
        <v>20</v>
      </c>
      <c r="F5388" t="s">
        <v>74</v>
      </c>
      <c r="J5388">
        <v>0.25</v>
      </c>
      <c r="K5388">
        <v>0.33</v>
      </c>
      <c r="M5388" t="s">
        <v>75</v>
      </c>
      <c r="N5388" t="s">
        <v>24</v>
      </c>
      <c r="O5388" t="s">
        <v>62</v>
      </c>
      <c r="Q5388" t="str">
        <f>VLOOKUP(A5388&amp;C5388&amp;D5388,Sheet2!$A$1:$AX$1496,11,FALSE)</f>
        <v>LocationType.Retail: 0.084;LocationType.Supermarket: 0.25;LocationType.FoodBeverage: 0.21;LocationType.Mall: 0.056;LocationType.Pharmacy: 0.02;LocationType.Accommodation: 0.38;</v>
      </c>
    </row>
    <row r="5389" spans="1:17" x14ac:dyDescent="0.25">
      <c r="A5389">
        <v>1</v>
      </c>
      <c r="B5389" t="s">
        <v>41</v>
      </c>
      <c r="C5389" t="s">
        <v>36</v>
      </c>
      <c r="D5389" t="s">
        <v>84</v>
      </c>
      <c r="E5389" t="s">
        <v>25</v>
      </c>
      <c r="F5389" t="s">
        <v>26</v>
      </c>
      <c r="H5389" t="s">
        <v>27</v>
      </c>
      <c r="I5389">
        <v>0.54</v>
      </c>
      <c r="J5389">
        <v>0.25</v>
      </c>
      <c r="K5389">
        <v>0.75</v>
      </c>
      <c r="M5389" t="s">
        <v>24</v>
      </c>
    </row>
    <row r="5390" spans="1:17" x14ac:dyDescent="0.25">
      <c r="A5390">
        <v>1</v>
      </c>
      <c r="B5390" t="s">
        <v>41</v>
      </c>
      <c r="C5390" t="s">
        <v>36</v>
      </c>
      <c r="D5390" t="s">
        <v>84</v>
      </c>
      <c r="E5390" t="s">
        <v>20</v>
      </c>
      <c r="F5390" t="s">
        <v>74</v>
      </c>
      <c r="I5390">
        <v>0.54</v>
      </c>
      <c r="J5390">
        <v>0.16</v>
      </c>
      <c r="K5390">
        <v>0.25</v>
      </c>
      <c r="M5390" t="s">
        <v>75</v>
      </c>
      <c r="N5390" t="s">
        <v>24</v>
      </c>
      <c r="O5390" t="s">
        <v>21</v>
      </c>
    </row>
    <row r="5391" spans="1:17" x14ac:dyDescent="0.25">
      <c r="A5391">
        <v>1</v>
      </c>
      <c r="B5391" t="s">
        <v>41</v>
      </c>
      <c r="C5391" t="s">
        <v>36</v>
      </c>
      <c r="D5391" t="s">
        <v>84</v>
      </c>
      <c r="E5391" t="s">
        <v>28</v>
      </c>
      <c r="F5391" t="s">
        <v>26</v>
      </c>
      <c r="H5391" t="s">
        <v>27</v>
      </c>
      <c r="I5391">
        <v>0.75</v>
      </c>
      <c r="J5391">
        <v>0.5</v>
      </c>
      <c r="K5391">
        <v>1</v>
      </c>
      <c r="M5391" t="s">
        <v>21</v>
      </c>
    </row>
    <row r="5392" spans="1:17" x14ac:dyDescent="0.25">
      <c r="A5392">
        <v>1</v>
      </c>
      <c r="B5392" t="s">
        <v>41</v>
      </c>
      <c r="C5392" t="s">
        <v>36</v>
      </c>
      <c r="D5392" t="s">
        <v>84</v>
      </c>
      <c r="E5392" t="s">
        <v>20</v>
      </c>
      <c r="F5392" t="s">
        <v>74</v>
      </c>
      <c r="J5392">
        <v>0.25</v>
      </c>
      <c r="K5392">
        <v>0.33</v>
      </c>
      <c r="M5392" t="s">
        <v>75</v>
      </c>
      <c r="N5392" t="s">
        <v>24</v>
      </c>
      <c r="O5392" t="s">
        <v>29</v>
      </c>
      <c r="P5392">
        <v>2500</v>
      </c>
      <c r="Q5392" t="str">
        <f>VLOOKUP(A5392&amp;C5392&amp;D5392,Sheet2!$A$1:$AX$1496,23,FALSE)</f>
        <v>LocationType.BarRestaurant:0;LocationType.Park:0.05;LocationType.Recreation:0;LocationType.Accommodation:0.95;</v>
      </c>
    </row>
    <row r="5393" spans="1:17" x14ac:dyDescent="0.25">
      <c r="A5393">
        <v>1</v>
      </c>
      <c r="B5393" t="s">
        <v>41</v>
      </c>
      <c r="C5393" t="s">
        <v>36</v>
      </c>
      <c r="D5393" t="s">
        <v>84</v>
      </c>
      <c r="E5393" t="s">
        <v>30</v>
      </c>
      <c r="F5393" t="s">
        <v>26</v>
      </c>
      <c r="H5393" t="s">
        <v>27</v>
      </c>
      <c r="I5393">
        <v>1</v>
      </c>
      <c r="J5393">
        <v>0.5</v>
      </c>
      <c r="K5393">
        <v>1.5</v>
      </c>
      <c r="M5393" t="s">
        <v>24</v>
      </c>
    </row>
    <row r="5394" spans="1:17" x14ac:dyDescent="0.25">
      <c r="A5394">
        <v>1</v>
      </c>
      <c r="B5394" t="s">
        <v>41</v>
      </c>
      <c r="C5394" t="s">
        <v>36</v>
      </c>
      <c r="D5394" t="s">
        <v>84</v>
      </c>
      <c r="E5394" t="s">
        <v>20</v>
      </c>
      <c r="F5394" t="s">
        <v>74</v>
      </c>
      <c r="J5394">
        <v>0.25</v>
      </c>
      <c r="K5394">
        <v>0.33</v>
      </c>
      <c r="M5394" t="s">
        <v>75</v>
      </c>
      <c r="N5394" t="s">
        <v>24</v>
      </c>
      <c r="O5394" t="s">
        <v>21</v>
      </c>
    </row>
    <row r="5395" spans="1:17" x14ac:dyDescent="0.25">
      <c r="A5395">
        <v>1</v>
      </c>
      <c r="B5395" t="s">
        <v>41</v>
      </c>
      <c r="C5395" t="s">
        <v>36</v>
      </c>
      <c r="D5395" t="s">
        <v>84</v>
      </c>
      <c r="E5395" t="s">
        <v>18</v>
      </c>
      <c r="F5395" t="s">
        <v>31</v>
      </c>
      <c r="G5395">
        <v>24</v>
      </c>
      <c r="M5395" t="s">
        <v>21</v>
      </c>
    </row>
    <row r="5396" spans="1:17" x14ac:dyDescent="0.25">
      <c r="A5396">
        <v>1</v>
      </c>
      <c r="B5396" t="s">
        <v>91</v>
      </c>
      <c r="C5396" t="s">
        <v>36</v>
      </c>
      <c r="D5396" t="s">
        <v>84</v>
      </c>
      <c r="E5396" t="s">
        <v>18</v>
      </c>
      <c r="F5396" t="s">
        <v>26</v>
      </c>
      <c r="H5396" t="s">
        <v>27</v>
      </c>
      <c r="I5396">
        <v>6.5</v>
      </c>
      <c r="J5396">
        <v>6</v>
      </c>
      <c r="K5396">
        <v>7</v>
      </c>
      <c r="M5396" t="s">
        <v>21</v>
      </c>
    </row>
    <row r="5397" spans="1:17" x14ac:dyDescent="0.25">
      <c r="A5397">
        <v>1</v>
      </c>
      <c r="B5397" t="s">
        <v>91</v>
      </c>
      <c r="C5397" t="s">
        <v>36</v>
      </c>
      <c r="D5397" t="s">
        <v>84</v>
      </c>
      <c r="E5397" t="s">
        <v>18</v>
      </c>
      <c r="F5397" t="s">
        <v>26</v>
      </c>
      <c r="H5397" t="s">
        <v>19</v>
      </c>
      <c r="J5397">
        <v>3</v>
      </c>
      <c r="K5397">
        <v>4</v>
      </c>
      <c r="M5397" t="s">
        <v>32</v>
      </c>
    </row>
    <row r="5398" spans="1:17" x14ac:dyDescent="0.25">
      <c r="A5398">
        <v>1</v>
      </c>
      <c r="B5398" t="s">
        <v>91</v>
      </c>
      <c r="C5398" t="s">
        <v>36</v>
      </c>
      <c r="D5398" t="s">
        <v>84</v>
      </c>
      <c r="E5398" t="s">
        <v>18</v>
      </c>
      <c r="F5398" t="s">
        <v>26</v>
      </c>
      <c r="H5398" t="s">
        <v>27</v>
      </c>
      <c r="I5398">
        <v>4</v>
      </c>
      <c r="J5398">
        <v>3</v>
      </c>
      <c r="K5398">
        <v>5.5</v>
      </c>
      <c r="M5398" t="s">
        <v>32</v>
      </c>
    </row>
    <row r="5399" spans="1:17" x14ac:dyDescent="0.25">
      <c r="A5399">
        <v>1</v>
      </c>
      <c r="B5399" t="s">
        <v>91</v>
      </c>
      <c r="C5399" t="s">
        <v>36</v>
      </c>
      <c r="D5399" t="s">
        <v>84</v>
      </c>
      <c r="E5399" t="s">
        <v>18</v>
      </c>
      <c r="F5399" t="s">
        <v>26</v>
      </c>
      <c r="H5399" t="s">
        <v>19</v>
      </c>
      <c r="I5399">
        <v>0.54</v>
      </c>
      <c r="J5399">
        <v>0.08</v>
      </c>
      <c r="K5399">
        <v>0.25</v>
      </c>
      <c r="M5399" t="s">
        <v>24</v>
      </c>
    </row>
    <row r="5400" spans="1:17" x14ac:dyDescent="0.25">
      <c r="A5400">
        <v>1</v>
      </c>
      <c r="B5400" t="s">
        <v>91</v>
      </c>
      <c r="C5400" t="s">
        <v>36</v>
      </c>
      <c r="D5400" t="s">
        <v>84</v>
      </c>
      <c r="E5400" t="s">
        <v>20</v>
      </c>
      <c r="F5400" t="s">
        <v>74</v>
      </c>
      <c r="J5400">
        <v>0.25</v>
      </c>
      <c r="K5400">
        <v>0.33</v>
      </c>
      <c r="M5400" t="s">
        <v>75</v>
      </c>
      <c r="N5400" t="s">
        <v>24</v>
      </c>
      <c r="O5400" t="s">
        <v>62</v>
      </c>
      <c r="Q5400" t="str">
        <f>VLOOKUP(A5400&amp;C5400&amp;D5400,Sheet2!$A$1:$AX$1496,11,FALSE)</f>
        <v>LocationType.Retail: 0.084;LocationType.Supermarket: 0.25;LocationType.FoodBeverage: 0.21;LocationType.Mall: 0.056;LocationType.Pharmacy: 0.02;LocationType.Accommodation: 0.38;</v>
      </c>
    </row>
    <row r="5401" spans="1:17" x14ac:dyDescent="0.25">
      <c r="A5401">
        <v>1</v>
      </c>
      <c r="B5401" t="s">
        <v>91</v>
      </c>
      <c r="C5401" t="s">
        <v>36</v>
      </c>
      <c r="D5401" t="s">
        <v>84</v>
      </c>
      <c r="E5401" t="s">
        <v>25</v>
      </c>
      <c r="F5401" t="s">
        <v>26</v>
      </c>
      <c r="H5401" t="s">
        <v>27</v>
      </c>
      <c r="I5401">
        <v>0.54</v>
      </c>
      <c r="J5401">
        <v>0.25</v>
      </c>
      <c r="K5401">
        <v>0.75</v>
      </c>
      <c r="M5401" t="s">
        <v>24</v>
      </c>
    </row>
    <row r="5402" spans="1:17" x14ac:dyDescent="0.25">
      <c r="A5402">
        <v>1</v>
      </c>
      <c r="B5402" t="s">
        <v>91</v>
      </c>
      <c r="C5402" t="s">
        <v>36</v>
      </c>
      <c r="D5402" t="s">
        <v>84</v>
      </c>
      <c r="E5402" t="s">
        <v>20</v>
      </c>
      <c r="F5402" t="s">
        <v>74</v>
      </c>
      <c r="I5402">
        <v>0.54</v>
      </c>
      <c r="J5402">
        <v>0.16</v>
      </c>
      <c r="K5402">
        <v>0.25</v>
      </c>
      <c r="M5402" t="s">
        <v>75</v>
      </c>
      <c r="N5402" t="s">
        <v>24</v>
      </c>
      <c r="O5402" t="s">
        <v>21</v>
      </c>
    </row>
    <row r="5403" spans="1:17" x14ac:dyDescent="0.25">
      <c r="A5403">
        <v>1</v>
      </c>
      <c r="B5403" t="s">
        <v>91</v>
      </c>
      <c r="C5403" t="s">
        <v>36</v>
      </c>
      <c r="D5403" t="s">
        <v>84</v>
      </c>
      <c r="E5403" t="s">
        <v>28</v>
      </c>
      <c r="F5403" t="s">
        <v>26</v>
      </c>
      <c r="H5403" t="s">
        <v>27</v>
      </c>
      <c r="I5403">
        <v>0.75</v>
      </c>
      <c r="J5403">
        <v>0.5</v>
      </c>
      <c r="K5403">
        <v>1</v>
      </c>
      <c r="M5403" t="s">
        <v>21</v>
      </c>
    </row>
    <row r="5404" spans="1:17" x14ac:dyDescent="0.25">
      <c r="A5404">
        <v>1</v>
      </c>
      <c r="B5404" t="s">
        <v>91</v>
      </c>
      <c r="C5404" t="s">
        <v>36</v>
      </c>
      <c r="D5404" t="s">
        <v>84</v>
      </c>
      <c r="E5404" t="s">
        <v>20</v>
      </c>
      <c r="F5404" t="s">
        <v>74</v>
      </c>
      <c r="J5404">
        <v>0.25</v>
      </c>
      <c r="K5404">
        <v>0.33</v>
      </c>
      <c r="M5404" t="s">
        <v>75</v>
      </c>
      <c r="N5404" t="s">
        <v>24</v>
      </c>
      <c r="O5404" t="s">
        <v>29</v>
      </c>
      <c r="P5404">
        <v>2500</v>
      </c>
      <c r="Q5404" t="str">
        <f>VLOOKUP(A5404&amp;C5404&amp;D5404,Sheet2!$A$1:$AX$1496,23,FALSE)</f>
        <v>LocationType.BarRestaurant:0;LocationType.Park:0.05;LocationType.Recreation:0;LocationType.Accommodation:0.95;</v>
      </c>
    </row>
    <row r="5405" spans="1:17" x14ac:dyDescent="0.25">
      <c r="A5405">
        <v>1</v>
      </c>
      <c r="B5405" t="s">
        <v>91</v>
      </c>
      <c r="C5405" t="s">
        <v>36</v>
      </c>
      <c r="D5405" t="s">
        <v>84</v>
      </c>
      <c r="E5405" t="s">
        <v>30</v>
      </c>
      <c r="F5405" t="s">
        <v>26</v>
      </c>
      <c r="H5405" t="s">
        <v>27</v>
      </c>
      <c r="I5405">
        <v>1</v>
      </c>
      <c r="J5405">
        <v>0.5</v>
      </c>
      <c r="K5405">
        <v>1.5</v>
      </c>
      <c r="M5405" t="s">
        <v>24</v>
      </c>
    </row>
    <row r="5406" spans="1:17" x14ac:dyDescent="0.25">
      <c r="A5406">
        <v>1</v>
      </c>
      <c r="B5406" t="s">
        <v>91</v>
      </c>
      <c r="C5406" t="s">
        <v>36</v>
      </c>
      <c r="D5406" t="s">
        <v>84</v>
      </c>
      <c r="E5406" t="s">
        <v>20</v>
      </c>
      <c r="F5406" t="s">
        <v>74</v>
      </c>
      <c r="J5406">
        <v>0.25</v>
      </c>
      <c r="K5406">
        <v>0.33</v>
      </c>
      <c r="M5406" t="s">
        <v>75</v>
      </c>
      <c r="N5406" t="s">
        <v>24</v>
      </c>
      <c r="O5406" t="s">
        <v>21</v>
      </c>
    </row>
    <row r="5407" spans="1:17" x14ac:dyDescent="0.25">
      <c r="A5407">
        <v>1</v>
      </c>
      <c r="B5407" t="s">
        <v>91</v>
      </c>
      <c r="C5407" t="s">
        <v>36</v>
      </c>
      <c r="D5407" t="s">
        <v>84</v>
      </c>
      <c r="E5407" t="s">
        <v>18</v>
      </c>
      <c r="F5407" t="s">
        <v>31</v>
      </c>
      <c r="G5407">
        <v>24</v>
      </c>
      <c r="M5407" t="s">
        <v>21</v>
      </c>
    </row>
    <row r="5408" spans="1:17" x14ac:dyDescent="0.25">
      <c r="A5408">
        <v>1</v>
      </c>
      <c r="B5408" t="s">
        <v>43</v>
      </c>
      <c r="C5408" t="s">
        <v>36</v>
      </c>
      <c r="D5408" t="s">
        <v>84</v>
      </c>
      <c r="E5408" t="s">
        <v>18</v>
      </c>
      <c r="F5408" t="s">
        <v>26</v>
      </c>
      <c r="H5408" t="s">
        <v>27</v>
      </c>
      <c r="I5408">
        <v>6.5</v>
      </c>
      <c r="J5408">
        <v>6</v>
      </c>
      <c r="K5408">
        <v>7</v>
      </c>
      <c r="M5408" t="s">
        <v>21</v>
      </c>
    </row>
    <row r="5409" spans="1:17" x14ac:dyDescent="0.25">
      <c r="A5409">
        <v>1</v>
      </c>
      <c r="B5409" t="s">
        <v>43</v>
      </c>
      <c r="C5409" t="s">
        <v>36</v>
      </c>
      <c r="D5409" t="s">
        <v>84</v>
      </c>
      <c r="E5409" t="s">
        <v>18</v>
      </c>
      <c r="F5409" t="s">
        <v>26</v>
      </c>
      <c r="H5409" t="s">
        <v>19</v>
      </c>
      <c r="J5409">
        <v>3</v>
      </c>
      <c r="K5409">
        <v>4</v>
      </c>
      <c r="M5409" t="s">
        <v>32</v>
      </c>
    </row>
    <row r="5410" spans="1:17" x14ac:dyDescent="0.25">
      <c r="A5410">
        <v>1</v>
      </c>
      <c r="B5410" t="s">
        <v>43</v>
      </c>
      <c r="C5410" t="s">
        <v>36</v>
      </c>
      <c r="D5410" t="s">
        <v>84</v>
      </c>
      <c r="E5410" t="s">
        <v>18</v>
      </c>
      <c r="F5410" t="s">
        <v>26</v>
      </c>
      <c r="H5410" t="s">
        <v>27</v>
      </c>
      <c r="I5410">
        <v>4</v>
      </c>
      <c r="J5410">
        <v>3</v>
      </c>
      <c r="K5410">
        <v>5.5</v>
      </c>
      <c r="M5410" t="s">
        <v>32</v>
      </c>
    </row>
    <row r="5411" spans="1:17" x14ac:dyDescent="0.25">
      <c r="A5411">
        <v>1</v>
      </c>
      <c r="B5411" t="s">
        <v>43</v>
      </c>
      <c r="C5411" t="s">
        <v>36</v>
      </c>
      <c r="D5411" t="s">
        <v>84</v>
      </c>
      <c r="E5411" t="s">
        <v>18</v>
      </c>
      <c r="F5411" t="s">
        <v>26</v>
      </c>
      <c r="H5411" t="s">
        <v>19</v>
      </c>
      <c r="I5411">
        <v>0.54</v>
      </c>
      <c r="J5411">
        <v>0.08</v>
      </c>
      <c r="K5411">
        <v>0.25</v>
      </c>
      <c r="M5411" t="s">
        <v>24</v>
      </c>
    </row>
    <row r="5412" spans="1:17" x14ac:dyDescent="0.25">
      <c r="A5412">
        <v>1</v>
      </c>
      <c r="B5412" t="s">
        <v>43</v>
      </c>
      <c r="C5412" t="s">
        <v>36</v>
      </c>
      <c r="D5412" t="s">
        <v>84</v>
      </c>
      <c r="E5412" t="s">
        <v>20</v>
      </c>
      <c r="F5412" t="s">
        <v>74</v>
      </c>
      <c r="J5412">
        <v>0.25</v>
      </c>
      <c r="K5412">
        <v>0.33</v>
      </c>
      <c r="M5412" t="s">
        <v>75</v>
      </c>
      <c r="N5412" t="s">
        <v>24</v>
      </c>
      <c r="O5412" t="s">
        <v>62</v>
      </c>
      <c r="Q5412" t="str">
        <f>VLOOKUP(A5412&amp;C5412&amp;D5412,Sheet2!$A$1:$AX$1496,11,FALSE)</f>
        <v>LocationType.Retail: 0.084;LocationType.Supermarket: 0.25;LocationType.FoodBeverage: 0.21;LocationType.Mall: 0.056;LocationType.Pharmacy: 0.02;LocationType.Accommodation: 0.38;</v>
      </c>
    </row>
    <row r="5413" spans="1:17" x14ac:dyDescent="0.25">
      <c r="A5413">
        <v>1</v>
      </c>
      <c r="B5413" t="s">
        <v>43</v>
      </c>
      <c r="C5413" t="s">
        <v>36</v>
      </c>
      <c r="D5413" t="s">
        <v>84</v>
      </c>
      <c r="E5413" t="s">
        <v>25</v>
      </c>
      <c r="F5413" t="s">
        <v>26</v>
      </c>
      <c r="H5413" t="s">
        <v>27</v>
      </c>
      <c r="I5413">
        <v>0.54</v>
      </c>
      <c r="J5413">
        <v>0.25</v>
      </c>
      <c r="K5413">
        <v>0.75</v>
      </c>
      <c r="M5413" t="s">
        <v>24</v>
      </c>
    </row>
    <row r="5414" spans="1:17" x14ac:dyDescent="0.25">
      <c r="A5414">
        <v>1</v>
      </c>
      <c r="B5414" t="s">
        <v>43</v>
      </c>
      <c r="C5414" t="s">
        <v>36</v>
      </c>
      <c r="D5414" t="s">
        <v>84</v>
      </c>
      <c r="E5414" t="s">
        <v>20</v>
      </c>
      <c r="F5414" t="s">
        <v>74</v>
      </c>
      <c r="I5414">
        <v>0.54</v>
      </c>
      <c r="J5414">
        <v>0.16</v>
      </c>
      <c r="K5414">
        <v>0.25</v>
      </c>
      <c r="M5414" t="s">
        <v>75</v>
      </c>
      <c r="N5414" t="s">
        <v>24</v>
      </c>
      <c r="O5414" t="s">
        <v>21</v>
      </c>
    </row>
    <row r="5415" spans="1:17" x14ac:dyDescent="0.25">
      <c r="A5415">
        <v>1</v>
      </c>
      <c r="B5415" t="s">
        <v>43</v>
      </c>
      <c r="C5415" t="s">
        <v>36</v>
      </c>
      <c r="D5415" t="s">
        <v>84</v>
      </c>
      <c r="E5415" t="s">
        <v>28</v>
      </c>
      <c r="F5415" t="s">
        <v>26</v>
      </c>
      <c r="H5415" t="s">
        <v>27</v>
      </c>
      <c r="I5415">
        <v>0.75</v>
      </c>
      <c r="J5415">
        <v>0.5</v>
      </c>
      <c r="K5415">
        <v>1</v>
      </c>
      <c r="M5415" t="s">
        <v>21</v>
      </c>
    </row>
    <row r="5416" spans="1:17" x14ac:dyDescent="0.25">
      <c r="A5416">
        <v>1</v>
      </c>
      <c r="B5416" t="s">
        <v>43</v>
      </c>
      <c r="C5416" t="s">
        <v>36</v>
      </c>
      <c r="D5416" t="s">
        <v>84</v>
      </c>
      <c r="E5416" t="s">
        <v>20</v>
      </c>
      <c r="F5416" t="s">
        <v>74</v>
      </c>
      <c r="J5416">
        <v>0.25</v>
      </c>
      <c r="K5416">
        <v>0.33</v>
      </c>
      <c r="M5416" t="s">
        <v>75</v>
      </c>
      <c r="N5416" t="s">
        <v>24</v>
      </c>
      <c r="O5416" t="s">
        <v>29</v>
      </c>
      <c r="P5416">
        <v>2500</v>
      </c>
      <c r="Q5416" t="str">
        <f>VLOOKUP(A5416&amp;C5416&amp;D5416,Sheet2!$A$1:$AX$1496,23,FALSE)</f>
        <v>LocationType.BarRestaurant:0;LocationType.Park:0.05;LocationType.Recreation:0;LocationType.Accommodation:0.95;</v>
      </c>
    </row>
    <row r="5417" spans="1:17" x14ac:dyDescent="0.25">
      <c r="A5417">
        <v>1</v>
      </c>
      <c r="B5417" t="s">
        <v>43</v>
      </c>
      <c r="C5417" t="s">
        <v>36</v>
      </c>
      <c r="D5417" t="s">
        <v>84</v>
      </c>
      <c r="E5417" t="s">
        <v>30</v>
      </c>
      <c r="F5417" t="s">
        <v>26</v>
      </c>
      <c r="H5417" t="s">
        <v>27</v>
      </c>
      <c r="I5417">
        <v>1</v>
      </c>
      <c r="J5417">
        <v>0.5</v>
      </c>
      <c r="K5417">
        <v>1.5</v>
      </c>
      <c r="M5417" t="s">
        <v>24</v>
      </c>
    </row>
    <row r="5418" spans="1:17" x14ac:dyDescent="0.25">
      <c r="A5418">
        <v>1</v>
      </c>
      <c r="B5418" t="s">
        <v>43</v>
      </c>
      <c r="C5418" t="s">
        <v>36</v>
      </c>
      <c r="D5418" t="s">
        <v>84</v>
      </c>
      <c r="E5418" t="s">
        <v>20</v>
      </c>
      <c r="F5418" t="s">
        <v>74</v>
      </c>
      <c r="J5418">
        <v>0.25</v>
      </c>
      <c r="K5418">
        <v>0.33</v>
      </c>
      <c r="M5418" t="s">
        <v>75</v>
      </c>
      <c r="N5418" t="s">
        <v>24</v>
      </c>
      <c r="O5418" t="s">
        <v>21</v>
      </c>
    </row>
    <row r="5419" spans="1:17" x14ac:dyDescent="0.25">
      <c r="A5419">
        <v>1</v>
      </c>
      <c r="B5419" t="s">
        <v>43</v>
      </c>
      <c r="C5419" t="s">
        <v>36</v>
      </c>
      <c r="D5419" t="s">
        <v>84</v>
      </c>
      <c r="E5419" t="s">
        <v>18</v>
      </c>
      <c r="F5419" t="s">
        <v>31</v>
      </c>
      <c r="G5419">
        <v>24</v>
      </c>
      <c r="M5419" t="s">
        <v>21</v>
      </c>
    </row>
    <row r="5420" spans="1:17" x14ac:dyDescent="0.25">
      <c r="A5420">
        <v>1</v>
      </c>
      <c r="B5420" t="s">
        <v>44</v>
      </c>
      <c r="C5420" t="s">
        <v>36</v>
      </c>
      <c r="D5420" t="s">
        <v>84</v>
      </c>
      <c r="E5420" t="s">
        <v>18</v>
      </c>
      <c r="F5420" t="s">
        <v>26</v>
      </c>
      <c r="H5420" t="s">
        <v>27</v>
      </c>
      <c r="I5420">
        <v>6.5</v>
      </c>
      <c r="J5420">
        <v>6</v>
      </c>
      <c r="K5420">
        <v>7</v>
      </c>
      <c r="M5420" t="s">
        <v>21</v>
      </c>
    </row>
    <row r="5421" spans="1:17" x14ac:dyDescent="0.25">
      <c r="A5421">
        <v>1</v>
      </c>
      <c r="B5421" t="s">
        <v>44</v>
      </c>
      <c r="C5421" t="s">
        <v>36</v>
      </c>
      <c r="D5421" t="s">
        <v>84</v>
      </c>
      <c r="E5421" t="s">
        <v>18</v>
      </c>
      <c r="F5421" t="s">
        <v>26</v>
      </c>
      <c r="H5421" t="s">
        <v>19</v>
      </c>
      <c r="J5421">
        <v>3</v>
      </c>
      <c r="K5421">
        <v>4</v>
      </c>
      <c r="M5421" t="s">
        <v>32</v>
      </c>
    </row>
    <row r="5422" spans="1:17" x14ac:dyDescent="0.25">
      <c r="A5422">
        <v>1</v>
      </c>
      <c r="B5422" t="s">
        <v>44</v>
      </c>
      <c r="C5422" t="s">
        <v>36</v>
      </c>
      <c r="D5422" t="s">
        <v>84</v>
      </c>
      <c r="E5422" t="s">
        <v>18</v>
      </c>
      <c r="F5422" t="s">
        <v>26</v>
      </c>
      <c r="H5422" t="s">
        <v>27</v>
      </c>
      <c r="I5422">
        <v>4</v>
      </c>
      <c r="J5422">
        <v>3</v>
      </c>
      <c r="K5422">
        <v>5.5</v>
      </c>
      <c r="M5422" t="s">
        <v>32</v>
      </c>
    </row>
    <row r="5423" spans="1:17" x14ac:dyDescent="0.25">
      <c r="A5423">
        <v>1</v>
      </c>
      <c r="B5423" t="s">
        <v>44</v>
      </c>
      <c r="C5423" t="s">
        <v>36</v>
      </c>
      <c r="D5423" t="s">
        <v>84</v>
      </c>
      <c r="E5423" t="s">
        <v>18</v>
      </c>
      <c r="F5423" t="s">
        <v>26</v>
      </c>
      <c r="H5423" t="s">
        <v>19</v>
      </c>
      <c r="I5423">
        <v>0.54</v>
      </c>
      <c r="J5423">
        <v>0.08</v>
      </c>
      <c r="K5423">
        <v>0.25</v>
      </c>
      <c r="M5423" t="s">
        <v>24</v>
      </c>
    </row>
    <row r="5424" spans="1:17" x14ac:dyDescent="0.25">
      <c r="A5424">
        <v>1</v>
      </c>
      <c r="B5424" t="s">
        <v>44</v>
      </c>
      <c r="C5424" t="s">
        <v>36</v>
      </c>
      <c r="D5424" t="s">
        <v>84</v>
      </c>
      <c r="E5424" t="s">
        <v>20</v>
      </c>
      <c r="F5424" t="s">
        <v>74</v>
      </c>
      <c r="J5424">
        <v>0.25</v>
      </c>
      <c r="K5424">
        <v>0.33</v>
      </c>
      <c r="M5424" t="s">
        <v>75</v>
      </c>
      <c r="N5424" t="s">
        <v>24</v>
      </c>
      <c r="O5424" t="s">
        <v>62</v>
      </c>
      <c r="Q5424" t="str">
        <f>VLOOKUP(A5424&amp;C5424&amp;D5424&amp;B5424,Sheet2!$A$1:$AZ$496,11,FALSE)</f>
        <v>LocationType.Retail: 0;LocationType.Supermarket: 0;LocationType.FoodBeverage: 0;LocationType.Mall: 0;LocationType.Pharmacy: 0.07;LocationType.Accommodation: 0.93;</v>
      </c>
    </row>
    <row r="5425" spans="1:17" x14ac:dyDescent="0.25">
      <c r="A5425">
        <v>1</v>
      </c>
      <c r="B5425" t="s">
        <v>44</v>
      </c>
      <c r="C5425" t="s">
        <v>36</v>
      </c>
      <c r="D5425" t="s">
        <v>84</v>
      </c>
      <c r="E5425" t="s">
        <v>25</v>
      </c>
      <c r="F5425" t="s">
        <v>26</v>
      </c>
      <c r="H5425" t="s">
        <v>27</v>
      </c>
      <c r="I5425">
        <v>0.54</v>
      </c>
      <c r="J5425">
        <v>0.25</v>
      </c>
      <c r="K5425">
        <v>0.75</v>
      </c>
      <c r="M5425" t="s">
        <v>24</v>
      </c>
    </row>
    <row r="5426" spans="1:17" x14ac:dyDescent="0.25">
      <c r="A5426">
        <v>1</v>
      </c>
      <c r="B5426" t="s">
        <v>44</v>
      </c>
      <c r="C5426" t="s">
        <v>36</v>
      </c>
      <c r="D5426" t="s">
        <v>84</v>
      </c>
      <c r="E5426" t="s">
        <v>20</v>
      </c>
      <c r="F5426" t="s">
        <v>74</v>
      </c>
      <c r="I5426">
        <v>0.54</v>
      </c>
      <c r="J5426">
        <v>0.16</v>
      </c>
      <c r="K5426">
        <v>0.25</v>
      </c>
      <c r="M5426" t="s">
        <v>75</v>
      </c>
      <c r="N5426" t="s">
        <v>24</v>
      </c>
      <c r="O5426" t="s">
        <v>21</v>
      </c>
    </row>
    <row r="5427" spans="1:17" x14ac:dyDescent="0.25">
      <c r="A5427">
        <v>1</v>
      </c>
      <c r="B5427" t="s">
        <v>44</v>
      </c>
      <c r="C5427" t="s">
        <v>36</v>
      </c>
      <c r="D5427" t="s">
        <v>84</v>
      </c>
      <c r="E5427" t="s">
        <v>28</v>
      </c>
      <c r="F5427" t="s">
        <v>26</v>
      </c>
      <c r="H5427" t="s">
        <v>27</v>
      </c>
      <c r="I5427">
        <v>0.75</v>
      </c>
      <c r="J5427">
        <v>0.5</v>
      </c>
      <c r="K5427">
        <v>1</v>
      </c>
      <c r="M5427" t="s">
        <v>21</v>
      </c>
    </row>
    <row r="5428" spans="1:17" x14ac:dyDescent="0.25">
      <c r="A5428">
        <v>1</v>
      </c>
      <c r="B5428" t="s">
        <v>44</v>
      </c>
      <c r="C5428" t="s">
        <v>36</v>
      </c>
      <c r="D5428" t="s">
        <v>84</v>
      </c>
      <c r="E5428" t="s">
        <v>18</v>
      </c>
      <c r="F5428" t="s">
        <v>26</v>
      </c>
      <c r="H5428" t="s">
        <v>27</v>
      </c>
      <c r="I5428">
        <v>1</v>
      </c>
      <c r="J5428">
        <v>0.5</v>
      </c>
      <c r="K5428">
        <v>1.5</v>
      </c>
      <c r="M5428" t="s">
        <v>24</v>
      </c>
    </row>
    <row r="5429" spans="1:17" x14ac:dyDescent="0.25">
      <c r="A5429">
        <v>1</v>
      </c>
      <c r="B5429" t="s">
        <v>44</v>
      </c>
      <c r="C5429" t="s">
        <v>36</v>
      </c>
      <c r="D5429" t="s">
        <v>84</v>
      </c>
      <c r="E5429" t="s">
        <v>20</v>
      </c>
      <c r="F5429" t="s">
        <v>74</v>
      </c>
      <c r="J5429">
        <v>0.25</v>
      </c>
      <c r="K5429">
        <v>0.33</v>
      </c>
      <c r="M5429" t="s">
        <v>75</v>
      </c>
      <c r="N5429" t="s">
        <v>24</v>
      </c>
      <c r="O5429" t="s">
        <v>21</v>
      </c>
    </row>
    <row r="5430" spans="1:17" x14ac:dyDescent="0.25">
      <c r="A5430">
        <v>1</v>
      </c>
      <c r="B5430" t="s">
        <v>44</v>
      </c>
      <c r="C5430" t="s">
        <v>36</v>
      </c>
      <c r="D5430" t="s">
        <v>84</v>
      </c>
      <c r="E5430" t="s">
        <v>18</v>
      </c>
      <c r="F5430" t="s">
        <v>31</v>
      </c>
      <c r="G5430">
        <v>24</v>
      </c>
      <c r="M5430" t="s">
        <v>21</v>
      </c>
    </row>
    <row r="5431" spans="1:17" x14ac:dyDescent="0.25">
      <c r="A5431">
        <v>1</v>
      </c>
      <c r="B5431" t="s">
        <v>92</v>
      </c>
      <c r="C5431" t="s">
        <v>36</v>
      </c>
      <c r="D5431" t="s">
        <v>84</v>
      </c>
      <c r="E5431" t="s">
        <v>18</v>
      </c>
      <c r="F5431" t="s">
        <v>26</v>
      </c>
      <c r="H5431" t="s">
        <v>27</v>
      </c>
      <c r="I5431">
        <v>6.5</v>
      </c>
      <c r="J5431">
        <v>6</v>
      </c>
      <c r="K5431">
        <v>7</v>
      </c>
      <c r="M5431" t="s">
        <v>21</v>
      </c>
    </row>
    <row r="5432" spans="1:17" x14ac:dyDescent="0.25">
      <c r="A5432">
        <v>1</v>
      </c>
      <c r="B5432" t="s">
        <v>92</v>
      </c>
      <c r="C5432" t="s">
        <v>36</v>
      </c>
      <c r="D5432" t="s">
        <v>84</v>
      </c>
      <c r="E5432" t="s">
        <v>18</v>
      </c>
      <c r="F5432" t="s">
        <v>26</v>
      </c>
      <c r="H5432" t="s">
        <v>19</v>
      </c>
      <c r="J5432">
        <v>3</v>
      </c>
      <c r="K5432">
        <v>4</v>
      </c>
      <c r="M5432" t="s">
        <v>32</v>
      </c>
    </row>
    <row r="5433" spans="1:17" x14ac:dyDescent="0.25">
      <c r="A5433">
        <v>1</v>
      </c>
      <c r="B5433" t="s">
        <v>92</v>
      </c>
      <c r="C5433" t="s">
        <v>36</v>
      </c>
      <c r="D5433" t="s">
        <v>84</v>
      </c>
      <c r="E5433" t="s">
        <v>18</v>
      </c>
      <c r="F5433" t="s">
        <v>26</v>
      </c>
      <c r="H5433" t="s">
        <v>27</v>
      </c>
      <c r="I5433">
        <v>4</v>
      </c>
      <c r="J5433">
        <v>3</v>
      </c>
      <c r="K5433">
        <v>5.5</v>
      </c>
      <c r="M5433" t="s">
        <v>32</v>
      </c>
    </row>
    <row r="5434" spans="1:17" x14ac:dyDescent="0.25">
      <c r="A5434">
        <v>1</v>
      </c>
      <c r="B5434" t="s">
        <v>92</v>
      </c>
      <c r="C5434" t="s">
        <v>36</v>
      </c>
      <c r="D5434" t="s">
        <v>84</v>
      </c>
      <c r="E5434" t="s">
        <v>18</v>
      </c>
      <c r="F5434" t="s">
        <v>26</v>
      </c>
      <c r="H5434" t="s">
        <v>19</v>
      </c>
      <c r="I5434">
        <v>0.54</v>
      </c>
      <c r="J5434">
        <v>0.08</v>
      </c>
      <c r="K5434">
        <v>0.25</v>
      </c>
      <c r="M5434" t="s">
        <v>24</v>
      </c>
    </row>
    <row r="5435" spans="1:17" x14ac:dyDescent="0.25">
      <c r="A5435">
        <v>1</v>
      </c>
      <c r="B5435" t="s">
        <v>92</v>
      </c>
      <c r="C5435" t="s">
        <v>36</v>
      </c>
      <c r="D5435" t="s">
        <v>84</v>
      </c>
      <c r="E5435" t="s">
        <v>20</v>
      </c>
      <c r="F5435" t="s">
        <v>74</v>
      </c>
      <c r="J5435">
        <v>0.25</v>
      </c>
      <c r="K5435">
        <v>0.33</v>
      </c>
      <c r="M5435" t="s">
        <v>75</v>
      </c>
      <c r="N5435" t="s">
        <v>24</v>
      </c>
      <c r="O5435" t="s">
        <v>62</v>
      </c>
      <c r="Q5435" t="str">
        <f>VLOOKUP(A5435&amp;C5435&amp;D5435,Sheet2!$A$1:$AX$1496,11,FALSE)</f>
        <v>LocationType.Retail: 0.084;LocationType.Supermarket: 0.25;LocationType.FoodBeverage: 0.21;LocationType.Mall: 0.056;LocationType.Pharmacy: 0.02;LocationType.Accommodation: 0.38;</v>
      </c>
    </row>
    <row r="5436" spans="1:17" x14ac:dyDescent="0.25">
      <c r="A5436">
        <v>1</v>
      </c>
      <c r="B5436" t="s">
        <v>92</v>
      </c>
      <c r="C5436" t="s">
        <v>36</v>
      </c>
      <c r="D5436" t="s">
        <v>84</v>
      </c>
      <c r="E5436" t="s">
        <v>25</v>
      </c>
      <c r="F5436" t="s">
        <v>26</v>
      </c>
      <c r="H5436" t="s">
        <v>27</v>
      </c>
      <c r="I5436">
        <v>0.54</v>
      </c>
      <c r="J5436">
        <v>0.25</v>
      </c>
      <c r="K5436">
        <v>0.75</v>
      </c>
      <c r="M5436" t="s">
        <v>24</v>
      </c>
    </row>
    <row r="5437" spans="1:17" x14ac:dyDescent="0.25">
      <c r="A5437">
        <v>1</v>
      </c>
      <c r="B5437" t="s">
        <v>92</v>
      </c>
      <c r="C5437" t="s">
        <v>36</v>
      </c>
      <c r="D5437" t="s">
        <v>84</v>
      </c>
      <c r="E5437" t="s">
        <v>20</v>
      </c>
      <c r="F5437" t="s">
        <v>74</v>
      </c>
      <c r="I5437">
        <v>0.54</v>
      </c>
      <c r="J5437">
        <v>0.16</v>
      </c>
      <c r="K5437">
        <v>0.25</v>
      </c>
      <c r="M5437" t="s">
        <v>75</v>
      </c>
      <c r="N5437" t="s">
        <v>24</v>
      </c>
      <c r="O5437" t="s">
        <v>21</v>
      </c>
    </row>
    <row r="5438" spans="1:17" x14ac:dyDescent="0.25">
      <c r="A5438">
        <v>1</v>
      </c>
      <c r="B5438" t="s">
        <v>92</v>
      </c>
      <c r="C5438" t="s">
        <v>36</v>
      </c>
      <c r="D5438" t="s">
        <v>84</v>
      </c>
      <c r="E5438" t="s">
        <v>28</v>
      </c>
      <c r="F5438" t="s">
        <v>26</v>
      </c>
      <c r="H5438" t="s">
        <v>27</v>
      </c>
      <c r="I5438">
        <v>0.75</v>
      </c>
      <c r="J5438">
        <v>0.5</v>
      </c>
      <c r="K5438">
        <v>1</v>
      </c>
      <c r="M5438" t="s">
        <v>21</v>
      </c>
    </row>
    <row r="5439" spans="1:17" x14ac:dyDescent="0.25">
      <c r="A5439">
        <v>1</v>
      </c>
      <c r="B5439" t="s">
        <v>92</v>
      </c>
      <c r="C5439" t="s">
        <v>36</v>
      </c>
      <c r="D5439" t="s">
        <v>84</v>
      </c>
      <c r="E5439" t="s">
        <v>20</v>
      </c>
      <c r="F5439" t="s">
        <v>74</v>
      </c>
      <c r="J5439">
        <v>0.25</v>
      </c>
      <c r="K5439">
        <v>0.33</v>
      </c>
      <c r="M5439" t="s">
        <v>75</v>
      </c>
      <c r="N5439" t="s">
        <v>24</v>
      </c>
      <c r="O5439" t="s">
        <v>29</v>
      </c>
      <c r="P5439">
        <v>2500</v>
      </c>
      <c r="Q5439" t="str">
        <f>VLOOKUP(A5439&amp;C5439&amp;D5439,Sheet2!$A$1:$AX$1496,23,FALSE)</f>
        <v>LocationType.BarRestaurant:0;LocationType.Park:0.05;LocationType.Recreation:0;LocationType.Accommodation:0.95;</v>
      </c>
    </row>
    <row r="5440" spans="1:17" x14ac:dyDescent="0.25">
      <c r="A5440">
        <v>1</v>
      </c>
      <c r="B5440" t="s">
        <v>92</v>
      </c>
      <c r="C5440" t="s">
        <v>36</v>
      </c>
      <c r="D5440" t="s">
        <v>84</v>
      </c>
      <c r="E5440" t="s">
        <v>30</v>
      </c>
      <c r="F5440" t="s">
        <v>26</v>
      </c>
      <c r="H5440" t="s">
        <v>27</v>
      </c>
      <c r="I5440">
        <v>1</v>
      </c>
      <c r="J5440">
        <v>0.5</v>
      </c>
      <c r="K5440">
        <v>1.5</v>
      </c>
      <c r="M5440" t="s">
        <v>24</v>
      </c>
    </row>
    <row r="5441" spans="1:17" x14ac:dyDescent="0.25">
      <c r="A5441">
        <v>1</v>
      </c>
      <c r="B5441" t="s">
        <v>92</v>
      </c>
      <c r="C5441" t="s">
        <v>36</v>
      </c>
      <c r="D5441" t="s">
        <v>84</v>
      </c>
      <c r="E5441" t="s">
        <v>20</v>
      </c>
      <c r="F5441" t="s">
        <v>74</v>
      </c>
      <c r="J5441">
        <v>0.25</v>
      </c>
      <c r="K5441">
        <v>0.33</v>
      </c>
      <c r="M5441" t="s">
        <v>75</v>
      </c>
      <c r="N5441" t="s">
        <v>24</v>
      </c>
      <c r="O5441" t="s">
        <v>21</v>
      </c>
    </row>
    <row r="5442" spans="1:17" x14ac:dyDescent="0.25">
      <c r="A5442">
        <v>1</v>
      </c>
      <c r="B5442" t="s">
        <v>92</v>
      </c>
      <c r="C5442" t="s">
        <v>36</v>
      </c>
      <c r="D5442" t="s">
        <v>84</v>
      </c>
      <c r="E5442" t="s">
        <v>18</v>
      </c>
      <c r="F5442" t="s">
        <v>31</v>
      </c>
      <c r="G5442">
        <v>24</v>
      </c>
      <c r="M5442" t="s">
        <v>21</v>
      </c>
    </row>
    <row r="5443" spans="1:17" x14ac:dyDescent="0.25">
      <c r="A5443">
        <v>1</v>
      </c>
      <c r="B5443" t="s">
        <v>46</v>
      </c>
      <c r="C5443" t="s">
        <v>36</v>
      </c>
      <c r="D5443" t="s">
        <v>84</v>
      </c>
      <c r="E5443" t="s">
        <v>18</v>
      </c>
      <c r="F5443" t="s">
        <v>26</v>
      </c>
      <c r="H5443" t="s">
        <v>27</v>
      </c>
      <c r="I5443">
        <v>6.5</v>
      </c>
      <c r="J5443">
        <v>6</v>
      </c>
      <c r="K5443">
        <v>7</v>
      </c>
      <c r="M5443" t="s">
        <v>21</v>
      </c>
    </row>
    <row r="5444" spans="1:17" x14ac:dyDescent="0.25">
      <c r="A5444">
        <v>1</v>
      </c>
      <c r="B5444" t="s">
        <v>46</v>
      </c>
      <c r="C5444" t="s">
        <v>36</v>
      </c>
      <c r="D5444" t="s">
        <v>84</v>
      </c>
      <c r="E5444" t="s">
        <v>18</v>
      </c>
      <c r="F5444" t="s">
        <v>26</v>
      </c>
      <c r="H5444" t="s">
        <v>19</v>
      </c>
      <c r="J5444">
        <v>3</v>
      </c>
      <c r="K5444">
        <v>4</v>
      </c>
      <c r="M5444" t="s">
        <v>32</v>
      </c>
    </row>
    <row r="5445" spans="1:17" x14ac:dyDescent="0.25">
      <c r="A5445">
        <v>1</v>
      </c>
      <c r="B5445" t="s">
        <v>46</v>
      </c>
      <c r="C5445" t="s">
        <v>36</v>
      </c>
      <c r="D5445" t="s">
        <v>84</v>
      </c>
      <c r="E5445" t="s">
        <v>18</v>
      </c>
      <c r="F5445" t="s">
        <v>26</v>
      </c>
      <c r="H5445" t="s">
        <v>27</v>
      </c>
      <c r="I5445">
        <v>4</v>
      </c>
      <c r="J5445">
        <v>3</v>
      </c>
      <c r="K5445">
        <v>5.5</v>
      </c>
      <c r="M5445" t="s">
        <v>32</v>
      </c>
    </row>
    <row r="5446" spans="1:17" x14ac:dyDescent="0.25">
      <c r="A5446">
        <v>1</v>
      </c>
      <c r="B5446" t="s">
        <v>46</v>
      </c>
      <c r="C5446" t="s">
        <v>36</v>
      </c>
      <c r="D5446" t="s">
        <v>84</v>
      </c>
      <c r="E5446" t="s">
        <v>18</v>
      </c>
      <c r="F5446" t="s">
        <v>26</v>
      </c>
      <c r="H5446" t="s">
        <v>19</v>
      </c>
      <c r="I5446">
        <v>0.54</v>
      </c>
      <c r="J5446">
        <v>0.08</v>
      </c>
      <c r="K5446">
        <v>0.25</v>
      </c>
      <c r="M5446" t="s">
        <v>24</v>
      </c>
    </row>
    <row r="5447" spans="1:17" x14ac:dyDescent="0.25">
      <c r="A5447">
        <v>1</v>
      </c>
      <c r="B5447" t="s">
        <v>46</v>
      </c>
      <c r="C5447" t="s">
        <v>36</v>
      </c>
      <c r="D5447" t="s">
        <v>84</v>
      </c>
      <c r="E5447" t="s">
        <v>20</v>
      </c>
      <c r="F5447" t="s">
        <v>74</v>
      </c>
      <c r="J5447">
        <v>0.25</v>
      </c>
      <c r="K5447">
        <v>0.33</v>
      </c>
      <c r="M5447" t="s">
        <v>75</v>
      </c>
      <c r="N5447" t="s">
        <v>24</v>
      </c>
      <c r="O5447" t="s">
        <v>62</v>
      </c>
      <c r="Q5447" t="str">
        <f>VLOOKUP(A5447&amp;C5447&amp;D5447,Sheet2!$A$1:$AX$1496,11,FALSE)</f>
        <v>LocationType.Retail: 0.084;LocationType.Supermarket: 0.25;LocationType.FoodBeverage: 0.21;LocationType.Mall: 0.056;LocationType.Pharmacy: 0.02;LocationType.Accommodation: 0.38;</v>
      </c>
    </row>
    <row r="5448" spans="1:17" x14ac:dyDescent="0.25">
      <c r="A5448">
        <v>1</v>
      </c>
      <c r="B5448" t="s">
        <v>46</v>
      </c>
      <c r="C5448" t="s">
        <v>36</v>
      </c>
      <c r="D5448" t="s">
        <v>84</v>
      </c>
      <c r="E5448" t="s">
        <v>25</v>
      </c>
      <c r="F5448" t="s">
        <v>26</v>
      </c>
      <c r="H5448" t="s">
        <v>27</v>
      </c>
      <c r="I5448">
        <v>0.54</v>
      </c>
      <c r="J5448">
        <v>0.25</v>
      </c>
      <c r="K5448">
        <v>0.75</v>
      </c>
      <c r="M5448" t="s">
        <v>24</v>
      </c>
    </row>
    <row r="5449" spans="1:17" x14ac:dyDescent="0.25">
      <c r="A5449">
        <v>1</v>
      </c>
      <c r="B5449" t="s">
        <v>46</v>
      </c>
      <c r="C5449" t="s">
        <v>36</v>
      </c>
      <c r="D5449" t="s">
        <v>84</v>
      </c>
      <c r="E5449" t="s">
        <v>20</v>
      </c>
      <c r="F5449" t="s">
        <v>74</v>
      </c>
      <c r="I5449">
        <v>0.54</v>
      </c>
      <c r="J5449">
        <v>0.16</v>
      </c>
      <c r="K5449">
        <v>0.25</v>
      </c>
      <c r="M5449" t="s">
        <v>75</v>
      </c>
      <c r="N5449" t="s">
        <v>24</v>
      </c>
      <c r="O5449" t="s">
        <v>21</v>
      </c>
    </row>
    <row r="5450" spans="1:17" x14ac:dyDescent="0.25">
      <c r="A5450">
        <v>1</v>
      </c>
      <c r="B5450" t="s">
        <v>46</v>
      </c>
      <c r="C5450" t="s">
        <v>36</v>
      </c>
      <c r="D5450" t="s">
        <v>84</v>
      </c>
      <c r="E5450" t="s">
        <v>28</v>
      </c>
      <c r="F5450" t="s">
        <v>26</v>
      </c>
      <c r="H5450" t="s">
        <v>27</v>
      </c>
      <c r="I5450">
        <v>0.75</v>
      </c>
      <c r="J5450">
        <v>0.5</v>
      </c>
      <c r="K5450">
        <v>1</v>
      </c>
      <c r="M5450" t="s">
        <v>21</v>
      </c>
    </row>
    <row r="5451" spans="1:17" x14ac:dyDescent="0.25">
      <c r="A5451">
        <v>1</v>
      </c>
      <c r="B5451" t="s">
        <v>46</v>
      </c>
      <c r="C5451" t="s">
        <v>36</v>
      </c>
      <c r="D5451" t="s">
        <v>84</v>
      </c>
      <c r="E5451" t="s">
        <v>20</v>
      </c>
      <c r="F5451" t="s">
        <v>74</v>
      </c>
      <c r="J5451">
        <v>0.25</v>
      </c>
      <c r="K5451">
        <v>0.33</v>
      </c>
      <c r="M5451" t="s">
        <v>75</v>
      </c>
      <c r="N5451" t="s">
        <v>24</v>
      </c>
      <c r="O5451" t="s">
        <v>29</v>
      </c>
      <c r="P5451">
        <v>2500</v>
      </c>
      <c r="Q5451" t="str">
        <f>VLOOKUP(A5451&amp;C5451&amp;D5451,Sheet2!$A$1:$AX$1496,23,FALSE)</f>
        <v>LocationType.BarRestaurant:0;LocationType.Park:0.05;LocationType.Recreation:0;LocationType.Accommodation:0.95;</v>
      </c>
    </row>
    <row r="5452" spans="1:17" x14ac:dyDescent="0.25">
      <c r="A5452">
        <v>1</v>
      </c>
      <c r="B5452" t="s">
        <v>46</v>
      </c>
      <c r="C5452" t="s">
        <v>36</v>
      </c>
      <c r="D5452" t="s">
        <v>84</v>
      </c>
      <c r="E5452" t="s">
        <v>30</v>
      </c>
      <c r="F5452" t="s">
        <v>26</v>
      </c>
      <c r="H5452" t="s">
        <v>27</v>
      </c>
      <c r="I5452">
        <v>1</v>
      </c>
      <c r="J5452">
        <v>0.5</v>
      </c>
      <c r="K5452">
        <v>1.5</v>
      </c>
      <c r="M5452" t="s">
        <v>24</v>
      </c>
    </row>
    <row r="5453" spans="1:17" x14ac:dyDescent="0.25">
      <c r="A5453">
        <v>1</v>
      </c>
      <c r="B5453" t="s">
        <v>46</v>
      </c>
      <c r="C5453" t="s">
        <v>36</v>
      </c>
      <c r="D5453" t="s">
        <v>84</v>
      </c>
      <c r="E5453" t="s">
        <v>20</v>
      </c>
      <c r="F5453" t="s">
        <v>74</v>
      </c>
      <c r="J5453">
        <v>0.25</v>
      </c>
      <c r="K5453">
        <v>0.33</v>
      </c>
      <c r="M5453" t="s">
        <v>75</v>
      </c>
      <c r="N5453" t="s">
        <v>24</v>
      </c>
      <c r="O5453" t="s">
        <v>21</v>
      </c>
    </row>
    <row r="5454" spans="1:17" x14ac:dyDescent="0.25">
      <c r="A5454">
        <v>1</v>
      </c>
      <c r="B5454" t="s">
        <v>46</v>
      </c>
      <c r="C5454" t="s">
        <v>36</v>
      </c>
      <c r="D5454" t="s">
        <v>84</v>
      </c>
      <c r="E5454" t="s">
        <v>18</v>
      </c>
      <c r="F5454" t="s">
        <v>31</v>
      </c>
      <c r="G5454">
        <v>24</v>
      </c>
      <c r="M5454" t="s">
        <v>21</v>
      </c>
    </row>
    <row r="5455" spans="1:17" x14ac:dyDescent="0.25">
      <c r="A5455">
        <v>1</v>
      </c>
      <c r="B5455" t="s">
        <v>47</v>
      </c>
      <c r="C5455" t="s">
        <v>38</v>
      </c>
      <c r="D5455" t="s">
        <v>84</v>
      </c>
      <c r="E5455" t="s">
        <v>48</v>
      </c>
      <c r="F5455" t="s">
        <v>31</v>
      </c>
      <c r="G5455">
        <v>24</v>
      </c>
      <c r="M5455" t="s">
        <v>21</v>
      </c>
      <c r="O5455" t="s">
        <v>62</v>
      </c>
      <c r="Q5455" t="s">
        <v>61</v>
      </c>
    </row>
    <row r="5456" spans="1:17" x14ac:dyDescent="0.25">
      <c r="A5456">
        <v>1</v>
      </c>
      <c r="B5456" t="s">
        <v>49</v>
      </c>
      <c r="C5456" t="s">
        <v>38</v>
      </c>
      <c r="D5456" t="s">
        <v>84</v>
      </c>
      <c r="E5456" t="s">
        <v>50</v>
      </c>
      <c r="F5456" t="s">
        <v>31</v>
      </c>
      <c r="G5456">
        <v>24</v>
      </c>
      <c r="M5456" t="s">
        <v>21</v>
      </c>
      <c r="O5456" t="s">
        <v>62</v>
      </c>
      <c r="Q5456" t="s">
        <v>61</v>
      </c>
    </row>
    <row r="5457" spans="1:17" x14ac:dyDescent="0.25">
      <c r="A5457">
        <v>1</v>
      </c>
      <c r="B5457" t="s">
        <v>46</v>
      </c>
      <c r="C5457" t="s">
        <v>38</v>
      </c>
      <c r="D5457" t="s">
        <v>84</v>
      </c>
      <c r="E5457" t="s">
        <v>18</v>
      </c>
      <c r="F5457" t="s">
        <v>26</v>
      </c>
      <c r="H5457" t="s">
        <v>27</v>
      </c>
      <c r="I5457">
        <v>6.5</v>
      </c>
      <c r="J5457">
        <v>6</v>
      </c>
      <c r="K5457">
        <v>7</v>
      </c>
      <c r="M5457" t="s">
        <v>21</v>
      </c>
    </row>
    <row r="5458" spans="1:17" x14ac:dyDescent="0.25">
      <c r="A5458">
        <v>1</v>
      </c>
      <c r="B5458" t="s">
        <v>46</v>
      </c>
      <c r="C5458" t="s">
        <v>38</v>
      </c>
      <c r="D5458" t="s">
        <v>84</v>
      </c>
      <c r="E5458" t="s">
        <v>18</v>
      </c>
      <c r="F5458" t="s">
        <v>26</v>
      </c>
      <c r="H5458" t="s">
        <v>19</v>
      </c>
      <c r="J5458">
        <v>3</v>
      </c>
      <c r="K5458">
        <v>4</v>
      </c>
      <c r="M5458" t="s">
        <v>32</v>
      </c>
    </row>
    <row r="5459" spans="1:17" x14ac:dyDescent="0.25">
      <c r="A5459">
        <v>1</v>
      </c>
      <c r="B5459" t="s">
        <v>46</v>
      </c>
      <c r="C5459" t="s">
        <v>38</v>
      </c>
      <c r="D5459" t="s">
        <v>84</v>
      </c>
      <c r="E5459" t="s">
        <v>18</v>
      </c>
      <c r="F5459" t="s">
        <v>26</v>
      </c>
      <c r="H5459" t="s">
        <v>27</v>
      </c>
      <c r="I5459">
        <v>4</v>
      </c>
      <c r="J5459">
        <v>3</v>
      </c>
      <c r="K5459">
        <v>5.5</v>
      </c>
      <c r="M5459" t="s">
        <v>32</v>
      </c>
    </row>
    <row r="5460" spans="1:17" x14ac:dyDescent="0.25">
      <c r="A5460">
        <v>1</v>
      </c>
      <c r="B5460" t="s">
        <v>46</v>
      </c>
      <c r="C5460" t="s">
        <v>38</v>
      </c>
      <c r="D5460" t="s">
        <v>84</v>
      </c>
      <c r="E5460" t="s">
        <v>18</v>
      </c>
      <c r="F5460" t="s">
        <v>26</v>
      </c>
      <c r="H5460" t="s">
        <v>19</v>
      </c>
      <c r="I5460">
        <v>0.54</v>
      </c>
      <c r="J5460">
        <v>0.08</v>
      </c>
      <c r="K5460">
        <v>0.25</v>
      </c>
      <c r="M5460" t="s">
        <v>24</v>
      </c>
    </row>
    <row r="5461" spans="1:17" x14ac:dyDescent="0.25">
      <c r="A5461">
        <v>1</v>
      </c>
      <c r="B5461" t="s">
        <v>46</v>
      </c>
      <c r="C5461" t="s">
        <v>38</v>
      </c>
      <c r="D5461" t="s">
        <v>84</v>
      </c>
      <c r="E5461" t="s">
        <v>20</v>
      </c>
      <c r="F5461" t="s">
        <v>74</v>
      </c>
      <c r="J5461">
        <v>0.25</v>
      </c>
      <c r="K5461">
        <v>0.33</v>
      </c>
      <c r="M5461" t="s">
        <v>75</v>
      </c>
      <c r="N5461" t="s">
        <v>24</v>
      </c>
      <c r="O5461" t="s">
        <v>62</v>
      </c>
      <c r="Q5461" t="str">
        <f>VLOOKUP(A5461&amp;C5461&amp;D5461,Sheet2!$A$1:$AX$1496,11,FALSE)</f>
        <v>LocationType.Retail: 0.084;LocationType.Supermarket: 0.25;LocationType.FoodBeverage: 0.21;LocationType.Mall: 0.056;LocationType.Pharmacy: 0;LocationType.Accommodation: 0.4;</v>
      </c>
    </row>
    <row r="5462" spans="1:17" x14ac:dyDescent="0.25">
      <c r="A5462">
        <v>1</v>
      </c>
      <c r="B5462" t="s">
        <v>46</v>
      </c>
      <c r="C5462" t="s">
        <v>38</v>
      </c>
      <c r="D5462" t="s">
        <v>84</v>
      </c>
      <c r="E5462" t="s">
        <v>25</v>
      </c>
      <c r="F5462" t="s">
        <v>26</v>
      </c>
      <c r="H5462" t="s">
        <v>27</v>
      </c>
      <c r="I5462">
        <v>0.54</v>
      </c>
      <c r="J5462">
        <v>0.25</v>
      </c>
      <c r="K5462">
        <v>0.75</v>
      </c>
      <c r="M5462" t="s">
        <v>24</v>
      </c>
    </row>
    <row r="5463" spans="1:17" x14ac:dyDescent="0.25">
      <c r="A5463">
        <v>1</v>
      </c>
      <c r="B5463" t="s">
        <v>46</v>
      </c>
      <c r="C5463" t="s">
        <v>38</v>
      </c>
      <c r="D5463" t="s">
        <v>84</v>
      </c>
      <c r="E5463" t="s">
        <v>20</v>
      </c>
      <c r="F5463" t="s">
        <v>74</v>
      </c>
      <c r="I5463">
        <v>0.54</v>
      </c>
      <c r="J5463">
        <v>0.16</v>
      </c>
      <c r="K5463">
        <v>0.25</v>
      </c>
      <c r="M5463" t="s">
        <v>75</v>
      </c>
      <c r="N5463" t="s">
        <v>24</v>
      </c>
      <c r="O5463" t="s">
        <v>21</v>
      </c>
    </row>
    <row r="5464" spans="1:17" x14ac:dyDescent="0.25">
      <c r="A5464">
        <v>1</v>
      </c>
      <c r="B5464" t="s">
        <v>46</v>
      </c>
      <c r="C5464" t="s">
        <v>38</v>
      </c>
      <c r="D5464" t="s">
        <v>84</v>
      </c>
      <c r="E5464" t="s">
        <v>28</v>
      </c>
      <c r="F5464" t="s">
        <v>26</v>
      </c>
      <c r="H5464" t="s">
        <v>27</v>
      </c>
      <c r="I5464">
        <v>0.75</v>
      </c>
      <c r="J5464">
        <v>0.5</v>
      </c>
      <c r="K5464">
        <v>1</v>
      </c>
      <c r="M5464" t="s">
        <v>21</v>
      </c>
    </row>
    <row r="5465" spans="1:17" x14ac:dyDescent="0.25">
      <c r="A5465">
        <v>1</v>
      </c>
      <c r="B5465" t="s">
        <v>46</v>
      </c>
      <c r="C5465" t="s">
        <v>38</v>
      </c>
      <c r="D5465" t="s">
        <v>84</v>
      </c>
      <c r="E5465" t="s">
        <v>20</v>
      </c>
      <c r="F5465" t="s">
        <v>74</v>
      </c>
      <c r="J5465">
        <v>0.25</v>
      </c>
      <c r="K5465">
        <v>0.33</v>
      </c>
      <c r="M5465" t="s">
        <v>75</v>
      </c>
      <c r="N5465" t="s">
        <v>24</v>
      </c>
      <c r="O5465" t="s">
        <v>29</v>
      </c>
      <c r="P5465">
        <v>2500</v>
      </c>
      <c r="Q5465" t="str">
        <f>VLOOKUP(A5465&amp;C5465&amp;D5465,Sheet2!$A$1:$AX$1496,23,FALSE)</f>
        <v>LocationType.BarRestaurant:0;LocationType.Park:0.1;LocationType.Recreation:0;LocationType.Accommodation:0.9;</v>
      </c>
    </row>
    <row r="5466" spans="1:17" x14ac:dyDescent="0.25">
      <c r="A5466">
        <v>1</v>
      </c>
      <c r="B5466" t="s">
        <v>46</v>
      </c>
      <c r="C5466" t="s">
        <v>38</v>
      </c>
      <c r="D5466" t="s">
        <v>84</v>
      </c>
      <c r="E5466" t="s">
        <v>30</v>
      </c>
      <c r="F5466" t="s">
        <v>26</v>
      </c>
      <c r="H5466" t="s">
        <v>27</v>
      </c>
      <c r="I5466">
        <v>1</v>
      </c>
      <c r="J5466">
        <v>0.5</v>
      </c>
      <c r="K5466">
        <v>1.5</v>
      </c>
      <c r="M5466" t="s">
        <v>24</v>
      </c>
    </row>
    <row r="5467" spans="1:17" x14ac:dyDescent="0.25">
      <c r="A5467">
        <v>1</v>
      </c>
      <c r="B5467" t="s">
        <v>46</v>
      </c>
      <c r="C5467" t="s">
        <v>38</v>
      </c>
      <c r="D5467" t="s">
        <v>84</v>
      </c>
      <c r="E5467" t="s">
        <v>20</v>
      </c>
      <c r="F5467" t="s">
        <v>74</v>
      </c>
      <c r="J5467">
        <v>0.25</v>
      </c>
      <c r="K5467">
        <v>0.33</v>
      </c>
      <c r="M5467" t="s">
        <v>75</v>
      </c>
      <c r="N5467" t="s">
        <v>24</v>
      </c>
      <c r="O5467" t="s">
        <v>21</v>
      </c>
    </row>
    <row r="5468" spans="1:17" x14ac:dyDescent="0.25">
      <c r="A5468">
        <v>1</v>
      </c>
      <c r="B5468" t="s">
        <v>46</v>
      </c>
      <c r="C5468" t="s">
        <v>38</v>
      </c>
      <c r="D5468" t="s">
        <v>84</v>
      </c>
      <c r="E5468" t="s">
        <v>18</v>
      </c>
      <c r="F5468" t="s">
        <v>31</v>
      </c>
      <c r="G5468">
        <v>24</v>
      </c>
      <c r="M5468" t="s">
        <v>21</v>
      </c>
    </row>
    <row r="5469" spans="1:17" x14ac:dyDescent="0.25">
      <c r="A5469">
        <v>1</v>
      </c>
      <c r="B5469" t="s">
        <v>90</v>
      </c>
      <c r="C5469" t="s">
        <v>38</v>
      </c>
      <c r="D5469" t="s">
        <v>84</v>
      </c>
      <c r="E5469" t="s">
        <v>18</v>
      </c>
      <c r="F5469" t="s">
        <v>26</v>
      </c>
      <c r="H5469" t="s">
        <v>27</v>
      </c>
      <c r="I5469">
        <v>6.5</v>
      </c>
      <c r="J5469">
        <v>6</v>
      </c>
      <c r="K5469">
        <v>7</v>
      </c>
      <c r="M5469" t="s">
        <v>21</v>
      </c>
    </row>
    <row r="5470" spans="1:17" x14ac:dyDescent="0.25">
      <c r="A5470">
        <v>1</v>
      </c>
      <c r="B5470" t="s">
        <v>90</v>
      </c>
      <c r="C5470" t="s">
        <v>38</v>
      </c>
      <c r="D5470" t="s">
        <v>84</v>
      </c>
      <c r="E5470" t="s">
        <v>18</v>
      </c>
      <c r="F5470" t="s">
        <v>26</v>
      </c>
      <c r="H5470" t="s">
        <v>19</v>
      </c>
      <c r="J5470">
        <v>3</v>
      </c>
      <c r="K5470">
        <v>4</v>
      </c>
      <c r="M5470" t="s">
        <v>32</v>
      </c>
    </row>
    <row r="5471" spans="1:17" x14ac:dyDescent="0.25">
      <c r="A5471">
        <v>1</v>
      </c>
      <c r="B5471" t="s">
        <v>90</v>
      </c>
      <c r="C5471" t="s">
        <v>38</v>
      </c>
      <c r="D5471" t="s">
        <v>84</v>
      </c>
      <c r="E5471" t="s">
        <v>18</v>
      </c>
      <c r="F5471" t="s">
        <v>26</v>
      </c>
      <c r="H5471" t="s">
        <v>27</v>
      </c>
      <c r="I5471">
        <v>4</v>
      </c>
      <c r="J5471">
        <v>3</v>
      </c>
      <c r="K5471">
        <v>5.5</v>
      </c>
      <c r="M5471" t="s">
        <v>32</v>
      </c>
    </row>
    <row r="5472" spans="1:17" x14ac:dyDescent="0.25">
      <c r="A5472">
        <v>1</v>
      </c>
      <c r="B5472" t="s">
        <v>90</v>
      </c>
      <c r="C5472" t="s">
        <v>38</v>
      </c>
      <c r="D5472" t="s">
        <v>84</v>
      </c>
      <c r="E5472" t="s">
        <v>18</v>
      </c>
      <c r="F5472" t="s">
        <v>26</v>
      </c>
      <c r="H5472" t="s">
        <v>19</v>
      </c>
      <c r="I5472">
        <v>0.54</v>
      </c>
      <c r="J5472">
        <v>0.08</v>
      </c>
      <c r="K5472">
        <v>0.25</v>
      </c>
      <c r="M5472" t="s">
        <v>24</v>
      </c>
    </row>
    <row r="5473" spans="1:17" x14ac:dyDescent="0.25">
      <c r="A5473">
        <v>1</v>
      </c>
      <c r="B5473" t="s">
        <v>90</v>
      </c>
      <c r="C5473" t="s">
        <v>38</v>
      </c>
      <c r="D5473" t="s">
        <v>84</v>
      </c>
      <c r="E5473" t="s">
        <v>20</v>
      </c>
      <c r="F5473" t="s">
        <v>74</v>
      </c>
      <c r="J5473">
        <v>0.25</v>
      </c>
      <c r="K5473">
        <v>0.33</v>
      </c>
      <c r="M5473" t="s">
        <v>75</v>
      </c>
      <c r="N5473" t="s">
        <v>24</v>
      </c>
      <c r="O5473" t="s">
        <v>62</v>
      </c>
      <c r="Q5473" t="str">
        <f>VLOOKUP(A5473&amp;C5473&amp;D5473,Sheet2!$A$1:$AX$1496,11,FALSE)</f>
        <v>LocationType.Retail: 0.084;LocationType.Supermarket: 0.25;LocationType.FoodBeverage: 0.21;LocationType.Mall: 0.056;LocationType.Pharmacy: 0;LocationType.Accommodation: 0.4;</v>
      </c>
    </row>
    <row r="5474" spans="1:17" x14ac:dyDescent="0.25">
      <c r="A5474">
        <v>1</v>
      </c>
      <c r="B5474" t="s">
        <v>90</v>
      </c>
      <c r="C5474" t="s">
        <v>38</v>
      </c>
      <c r="D5474" t="s">
        <v>84</v>
      </c>
      <c r="E5474" t="s">
        <v>25</v>
      </c>
      <c r="F5474" t="s">
        <v>26</v>
      </c>
      <c r="H5474" t="s">
        <v>27</v>
      </c>
      <c r="I5474">
        <v>0.54</v>
      </c>
      <c r="J5474">
        <v>0.25</v>
      </c>
      <c r="K5474">
        <v>0.75</v>
      </c>
      <c r="M5474" t="s">
        <v>24</v>
      </c>
    </row>
    <row r="5475" spans="1:17" x14ac:dyDescent="0.25">
      <c r="A5475">
        <v>1</v>
      </c>
      <c r="B5475" t="s">
        <v>90</v>
      </c>
      <c r="C5475" t="s">
        <v>38</v>
      </c>
      <c r="D5475" t="s">
        <v>84</v>
      </c>
      <c r="E5475" t="s">
        <v>20</v>
      </c>
      <c r="F5475" t="s">
        <v>74</v>
      </c>
      <c r="I5475">
        <v>0.54</v>
      </c>
      <c r="J5475">
        <v>0.16</v>
      </c>
      <c r="K5475">
        <v>0.25</v>
      </c>
      <c r="M5475" t="s">
        <v>75</v>
      </c>
      <c r="N5475" t="s">
        <v>24</v>
      </c>
      <c r="O5475" t="s">
        <v>21</v>
      </c>
    </row>
    <row r="5476" spans="1:17" x14ac:dyDescent="0.25">
      <c r="A5476">
        <v>1</v>
      </c>
      <c r="B5476" t="s">
        <v>90</v>
      </c>
      <c r="C5476" t="s">
        <v>38</v>
      </c>
      <c r="D5476" t="s">
        <v>84</v>
      </c>
      <c r="E5476" t="s">
        <v>28</v>
      </c>
      <c r="F5476" t="s">
        <v>26</v>
      </c>
      <c r="H5476" t="s">
        <v>27</v>
      </c>
      <c r="I5476">
        <v>0.75</v>
      </c>
      <c r="J5476">
        <v>0.5</v>
      </c>
      <c r="K5476">
        <v>1</v>
      </c>
      <c r="M5476" t="s">
        <v>21</v>
      </c>
    </row>
    <row r="5477" spans="1:17" x14ac:dyDescent="0.25">
      <c r="A5477">
        <v>1</v>
      </c>
      <c r="B5477" t="s">
        <v>90</v>
      </c>
      <c r="C5477" t="s">
        <v>38</v>
      </c>
      <c r="D5477" t="s">
        <v>84</v>
      </c>
      <c r="E5477" t="s">
        <v>20</v>
      </c>
      <c r="F5477" t="s">
        <v>74</v>
      </c>
      <c r="J5477">
        <v>0.25</v>
      </c>
      <c r="K5477">
        <v>0.33</v>
      </c>
      <c r="M5477" t="s">
        <v>75</v>
      </c>
      <c r="N5477" t="s">
        <v>24</v>
      </c>
      <c r="O5477" t="s">
        <v>29</v>
      </c>
      <c r="P5477">
        <v>2500</v>
      </c>
      <c r="Q5477" t="str">
        <f>VLOOKUP(A5477&amp;C5477&amp;D5477,Sheet2!$A$1:$AX$1496,23,FALSE)</f>
        <v>LocationType.BarRestaurant:0;LocationType.Park:0.1;LocationType.Recreation:0;LocationType.Accommodation:0.9;</v>
      </c>
    </row>
    <row r="5478" spans="1:17" x14ac:dyDescent="0.25">
      <c r="A5478">
        <v>1</v>
      </c>
      <c r="B5478" t="s">
        <v>90</v>
      </c>
      <c r="C5478" t="s">
        <v>38</v>
      </c>
      <c r="D5478" t="s">
        <v>84</v>
      </c>
      <c r="E5478" t="s">
        <v>30</v>
      </c>
      <c r="F5478" t="s">
        <v>26</v>
      </c>
      <c r="H5478" t="s">
        <v>27</v>
      </c>
      <c r="I5478">
        <v>1</v>
      </c>
      <c r="J5478">
        <v>0.5</v>
      </c>
      <c r="K5478">
        <v>1.5</v>
      </c>
      <c r="M5478" t="s">
        <v>24</v>
      </c>
    </row>
    <row r="5479" spans="1:17" x14ac:dyDescent="0.25">
      <c r="A5479">
        <v>1</v>
      </c>
      <c r="B5479" t="s">
        <v>90</v>
      </c>
      <c r="C5479" t="s">
        <v>38</v>
      </c>
      <c r="D5479" t="s">
        <v>84</v>
      </c>
      <c r="E5479" t="s">
        <v>20</v>
      </c>
      <c r="F5479" t="s">
        <v>74</v>
      </c>
      <c r="J5479">
        <v>0.25</v>
      </c>
      <c r="K5479">
        <v>0.33</v>
      </c>
      <c r="M5479" t="s">
        <v>75</v>
      </c>
      <c r="N5479" t="s">
        <v>24</v>
      </c>
      <c r="O5479" t="s">
        <v>21</v>
      </c>
    </row>
    <row r="5480" spans="1:17" x14ac:dyDescent="0.25">
      <c r="A5480">
        <v>1</v>
      </c>
      <c r="B5480" t="s">
        <v>90</v>
      </c>
      <c r="C5480" t="s">
        <v>38</v>
      </c>
      <c r="D5480" t="s">
        <v>84</v>
      </c>
      <c r="E5480" t="s">
        <v>18</v>
      </c>
      <c r="F5480" t="s">
        <v>31</v>
      </c>
      <c r="G5480">
        <v>24</v>
      </c>
      <c r="M5480" t="s">
        <v>21</v>
      </c>
    </row>
    <row r="5481" spans="1:17" x14ac:dyDescent="0.25">
      <c r="A5481">
        <v>1</v>
      </c>
      <c r="B5481" t="s">
        <v>93</v>
      </c>
      <c r="C5481" t="s">
        <v>38</v>
      </c>
      <c r="D5481" t="s">
        <v>84</v>
      </c>
      <c r="E5481" t="s">
        <v>18</v>
      </c>
      <c r="F5481" t="s">
        <v>26</v>
      </c>
      <c r="H5481" t="s">
        <v>27</v>
      </c>
      <c r="I5481">
        <v>6.5</v>
      </c>
      <c r="J5481">
        <v>6</v>
      </c>
      <c r="K5481">
        <v>7</v>
      </c>
      <c r="M5481" t="s">
        <v>21</v>
      </c>
    </row>
    <row r="5482" spans="1:17" x14ac:dyDescent="0.25">
      <c r="A5482">
        <v>1</v>
      </c>
      <c r="B5482" t="s">
        <v>93</v>
      </c>
      <c r="C5482" t="s">
        <v>38</v>
      </c>
      <c r="D5482" t="s">
        <v>84</v>
      </c>
      <c r="E5482" t="s">
        <v>18</v>
      </c>
      <c r="F5482" t="s">
        <v>26</v>
      </c>
      <c r="H5482" t="s">
        <v>19</v>
      </c>
      <c r="J5482">
        <v>3</v>
      </c>
      <c r="K5482">
        <v>4</v>
      </c>
      <c r="M5482" t="s">
        <v>32</v>
      </c>
    </row>
    <row r="5483" spans="1:17" x14ac:dyDescent="0.25">
      <c r="A5483">
        <v>1</v>
      </c>
      <c r="B5483" t="s">
        <v>93</v>
      </c>
      <c r="C5483" t="s">
        <v>38</v>
      </c>
      <c r="D5483" t="s">
        <v>84</v>
      </c>
      <c r="E5483" t="s">
        <v>18</v>
      </c>
      <c r="F5483" t="s">
        <v>26</v>
      </c>
      <c r="H5483" t="s">
        <v>27</v>
      </c>
      <c r="I5483">
        <v>4</v>
      </c>
      <c r="J5483">
        <v>3</v>
      </c>
      <c r="K5483">
        <v>5.5</v>
      </c>
      <c r="M5483" t="s">
        <v>32</v>
      </c>
    </row>
    <row r="5484" spans="1:17" x14ac:dyDescent="0.25">
      <c r="A5484">
        <v>1</v>
      </c>
      <c r="B5484" t="s">
        <v>93</v>
      </c>
      <c r="C5484" t="s">
        <v>38</v>
      </c>
      <c r="D5484" t="s">
        <v>84</v>
      </c>
      <c r="E5484" t="s">
        <v>18</v>
      </c>
      <c r="F5484" t="s">
        <v>26</v>
      </c>
      <c r="H5484" t="s">
        <v>19</v>
      </c>
      <c r="I5484">
        <v>0.54</v>
      </c>
      <c r="J5484">
        <v>0.08</v>
      </c>
      <c r="K5484">
        <v>0.25</v>
      </c>
      <c r="M5484" t="s">
        <v>24</v>
      </c>
    </row>
    <row r="5485" spans="1:17" x14ac:dyDescent="0.25">
      <c r="A5485">
        <v>1</v>
      </c>
      <c r="B5485" t="s">
        <v>93</v>
      </c>
      <c r="C5485" t="s">
        <v>38</v>
      </c>
      <c r="D5485" t="s">
        <v>84</v>
      </c>
      <c r="E5485" t="s">
        <v>20</v>
      </c>
      <c r="F5485" t="s">
        <v>74</v>
      </c>
      <c r="J5485">
        <v>0.25</v>
      </c>
      <c r="K5485">
        <v>0.33</v>
      </c>
      <c r="M5485" t="s">
        <v>75</v>
      </c>
      <c r="N5485" t="s">
        <v>24</v>
      </c>
      <c r="O5485" t="s">
        <v>62</v>
      </c>
      <c r="Q5485" t="str">
        <f>VLOOKUP(A5485&amp;C5485&amp;D5485,Sheet2!$A$1:$AX$1496,11,FALSE)</f>
        <v>LocationType.Retail: 0.084;LocationType.Supermarket: 0.25;LocationType.FoodBeverage: 0.21;LocationType.Mall: 0.056;LocationType.Pharmacy: 0;LocationType.Accommodation: 0.4;</v>
      </c>
    </row>
    <row r="5486" spans="1:17" x14ac:dyDescent="0.25">
      <c r="A5486">
        <v>1</v>
      </c>
      <c r="B5486" t="s">
        <v>93</v>
      </c>
      <c r="C5486" t="s">
        <v>38</v>
      </c>
      <c r="D5486" t="s">
        <v>84</v>
      </c>
      <c r="E5486" t="s">
        <v>25</v>
      </c>
      <c r="F5486" t="s">
        <v>26</v>
      </c>
      <c r="H5486" t="s">
        <v>27</v>
      </c>
      <c r="I5486">
        <v>0.54</v>
      </c>
      <c r="J5486">
        <v>0.25</v>
      </c>
      <c r="K5486">
        <v>0.75</v>
      </c>
      <c r="M5486" t="s">
        <v>24</v>
      </c>
    </row>
    <row r="5487" spans="1:17" x14ac:dyDescent="0.25">
      <c r="A5487">
        <v>1</v>
      </c>
      <c r="B5487" t="s">
        <v>93</v>
      </c>
      <c r="C5487" t="s">
        <v>38</v>
      </c>
      <c r="D5487" t="s">
        <v>84</v>
      </c>
      <c r="E5487" t="s">
        <v>20</v>
      </c>
      <c r="F5487" t="s">
        <v>74</v>
      </c>
      <c r="I5487">
        <v>0.54</v>
      </c>
      <c r="J5487">
        <v>0.16</v>
      </c>
      <c r="K5487">
        <v>0.25</v>
      </c>
      <c r="M5487" t="s">
        <v>75</v>
      </c>
      <c r="N5487" t="s">
        <v>24</v>
      </c>
      <c r="O5487" t="s">
        <v>21</v>
      </c>
    </row>
    <row r="5488" spans="1:17" x14ac:dyDescent="0.25">
      <c r="A5488">
        <v>1</v>
      </c>
      <c r="B5488" t="s">
        <v>93</v>
      </c>
      <c r="C5488" t="s">
        <v>38</v>
      </c>
      <c r="D5488" t="s">
        <v>84</v>
      </c>
      <c r="E5488" t="s">
        <v>28</v>
      </c>
      <c r="F5488" t="s">
        <v>26</v>
      </c>
      <c r="H5488" t="s">
        <v>27</v>
      </c>
      <c r="I5488">
        <v>0.75</v>
      </c>
      <c r="J5488">
        <v>0.5</v>
      </c>
      <c r="K5488">
        <v>1</v>
      </c>
      <c r="M5488" t="s">
        <v>21</v>
      </c>
    </row>
    <row r="5489" spans="1:17" x14ac:dyDescent="0.25">
      <c r="A5489">
        <v>1</v>
      </c>
      <c r="B5489" t="s">
        <v>93</v>
      </c>
      <c r="C5489" t="s">
        <v>38</v>
      </c>
      <c r="D5489" t="s">
        <v>84</v>
      </c>
      <c r="E5489" t="s">
        <v>20</v>
      </c>
      <c r="F5489" t="s">
        <v>74</v>
      </c>
      <c r="J5489">
        <v>0.25</v>
      </c>
      <c r="K5489">
        <v>0.33</v>
      </c>
      <c r="M5489" t="s">
        <v>75</v>
      </c>
      <c r="N5489" t="s">
        <v>24</v>
      </c>
      <c r="O5489" t="s">
        <v>29</v>
      </c>
      <c r="P5489">
        <v>2500</v>
      </c>
      <c r="Q5489" t="str">
        <f>VLOOKUP(A5489&amp;C5489&amp;D5489,Sheet2!$A$1:$AX$1496,23,FALSE)</f>
        <v>LocationType.BarRestaurant:0;LocationType.Park:0.1;LocationType.Recreation:0;LocationType.Accommodation:0.9;</v>
      </c>
    </row>
    <row r="5490" spans="1:17" x14ac:dyDescent="0.25">
      <c r="A5490">
        <v>1</v>
      </c>
      <c r="B5490" t="s">
        <v>93</v>
      </c>
      <c r="C5490" t="s">
        <v>38</v>
      </c>
      <c r="D5490" t="s">
        <v>84</v>
      </c>
      <c r="E5490" t="s">
        <v>30</v>
      </c>
      <c r="F5490" t="s">
        <v>26</v>
      </c>
      <c r="H5490" t="s">
        <v>27</v>
      </c>
      <c r="I5490">
        <v>1</v>
      </c>
      <c r="J5490">
        <v>0.5</v>
      </c>
      <c r="K5490">
        <v>1.5</v>
      </c>
      <c r="M5490" t="s">
        <v>24</v>
      </c>
    </row>
    <row r="5491" spans="1:17" x14ac:dyDescent="0.25">
      <c r="A5491">
        <v>1</v>
      </c>
      <c r="B5491" t="s">
        <v>93</v>
      </c>
      <c r="C5491" t="s">
        <v>38</v>
      </c>
      <c r="D5491" t="s">
        <v>84</v>
      </c>
      <c r="E5491" t="s">
        <v>20</v>
      </c>
      <c r="F5491" t="s">
        <v>74</v>
      </c>
      <c r="J5491">
        <v>0.25</v>
      </c>
      <c r="K5491">
        <v>0.33</v>
      </c>
      <c r="M5491" t="s">
        <v>75</v>
      </c>
      <c r="N5491" t="s">
        <v>24</v>
      </c>
      <c r="O5491" t="s">
        <v>21</v>
      </c>
    </row>
    <row r="5492" spans="1:17" x14ac:dyDescent="0.25">
      <c r="A5492">
        <v>1</v>
      </c>
      <c r="B5492" t="s">
        <v>93</v>
      </c>
      <c r="C5492" t="s">
        <v>38</v>
      </c>
      <c r="D5492" t="s">
        <v>84</v>
      </c>
      <c r="E5492" t="s">
        <v>18</v>
      </c>
      <c r="F5492" t="s">
        <v>31</v>
      </c>
      <c r="G5492">
        <v>24</v>
      </c>
      <c r="M5492" t="s">
        <v>21</v>
      </c>
    </row>
    <row r="5493" spans="1:17" x14ac:dyDescent="0.25">
      <c r="A5493">
        <v>1</v>
      </c>
      <c r="B5493" t="s">
        <v>41</v>
      </c>
      <c r="C5493" t="s">
        <v>38</v>
      </c>
      <c r="D5493" t="s">
        <v>84</v>
      </c>
      <c r="E5493" t="s">
        <v>18</v>
      </c>
      <c r="F5493" t="s">
        <v>26</v>
      </c>
      <c r="H5493" t="s">
        <v>27</v>
      </c>
      <c r="I5493">
        <v>6.5</v>
      </c>
      <c r="J5493">
        <v>6</v>
      </c>
      <c r="K5493">
        <v>7</v>
      </c>
      <c r="M5493" t="s">
        <v>21</v>
      </c>
    </row>
    <row r="5494" spans="1:17" x14ac:dyDescent="0.25">
      <c r="A5494">
        <v>1</v>
      </c>
      <c r="B5494" t="s">
        <v>41</v>
      </c>
      <c r="C5494" t="s">
        <v>38</v>
      </c>
      <c r="D5494" t="s">
        <v>84</v>
      </c>
      <c r="E5494" t="s">
        <v>18</v>
      </c>
      <c r="F5494" t="s">
        <v>26</v>
      </c>
      <c r="H5494" t="s">
        <v>19</v>
      </c>
      <c r="J5494">
        <v>3</v>
      </c>
      <c r="K5494">
        <v>4</v>
      </c>
      <c r="M5494" t="s">
        <v>32</v>
      </c>
    </row>
    <row r="5495" spans="1:17" x14ac:dyDescent="0.25">
      <c r="A5495">
        <v>1</v>
      </c>
      <c r="B5495" t="s">
        <v>41</v>
      </c>
      <c r="C5495" t="s">
        <v>38</v>
      </c>
      <c r="D5495" t="s">
        <v>84</v>
      </c>
      <c r="E5495" t="s">
        <v>18</v>
      </c>
      <c r="F5495" t="s">
        <v>26</v>
      </c>
      <c r="H5495" t="s">
        <v>27</v>
      </c>
      <c r="I5495">
        <v>4</v>
      </c>
      <c r="J5495">
        <v>3</v>
      </c>
      <c r="K5495">
        <v>5.5</v>
      </c>
      <c r="M5495" t="s">
        <v>32</v>
      </c>
    </row>
    <row r="5496" spans="1:17" x14ac:dyDescent="0.25">
      <c r="A5496">
        <v>1</v>
      </c>
      <c r="B5496" t="s">
        <v>41</v>
      </c>
      <c r="C5496" t="s">
        <v>38</v>
      </c>
      <c r="D5496" t="s">
        <v>84</v>
      </c>
      <c r="E5496" t="s">
        <v>18</v>
      </c>
      <c r="F5496" t="s">
        <v>26</v>
      </c>
      <c r="H5496" t="s">
        <v>19</v>
      </c>
      <c r="I5496">
        <v>0.54</v>
      </c>
      <c r="J5496">
        <v>0.08</v>
      </c>
      <c r="K5496">
        <v>0.25</v>
      </c>
      <c r="M5496" t="s">
        <v>24</v>
      </c>
    </row>
    <row r="5497" spans="1:17" x14ac:dyDescent="0.25">
      <c r="A5497">
        <v>1</v>
      </c>
      <c r="B5497" t="s">
        <v>41</v>
      </c>
      <c r="C5497" t="s">
        <v>38</v>
      </c>
      <c r="D5497" t="s">
        <v>84</v>
      </c>
      <c r="E5497" t="s">
        <v>20</v>
      </c>
      <c r="F5497" t="s">
        <v>74</v>
      </c>
      <c r="J5497">
        <v>0.25</v>
      </c>
      <c r="K5497">
        <v>0.33</v>
      </c>
      <c r="M5497" t="s">
        <v>75</v>
      </c>
      <c r="N5497" t="s">
        <v>24</v>
      </c>
      <c r="O5497" t="s">
        <v>62</v>
      </c>
      <c r="Q5497" t="str">
        <f>VLOOKUP(A5497&amp;C5497&amp;D5497,Sheet2!$A$1:$AX$1496,11,FALSE)</f>
        <v>LocationType.Retail: 0.084;LocationType.Supermarket: 0.25;LocationType.FoodBeverage: 0.21;LocationType.Mall: 0.056;LocationType.Pharmacy: 0;LocationType.Accommodation: 0.4;</v>
      </c>
    </row>
    <row r="5498" spans="1:17" x14ac:dyDescent="0.25">
      <c r="A5498">
        <v>1</v>
      </c>
      <c r="B5498" t="s">
        <v>41</v>
      </c>
      <c r="C5498" t="s">
        <v>38</v>
      </c>
      <c r="D5498" t="s">
        <v>84</v>
      </c>
      <c r="E5498" t="s">
        <v>25</v>
      </c>
      <c r="F5498" t="s">
        <v>26</v>
      </c>
      <c r="H5498" t="s">
        <v>27</v>
      </c>
      <c r="I5498">
        <v>0.54</v>
      </c>
      <c r="J5498">
        <v>0.25</v>
      </c>
      <c r="K5498">
        <v>0.75</v>
      </c>
      <c r="M5498" t="s">
        <v>24</v>
      </c>
    </row>
    <row r="5499" spans="1:17" x14ac:dyDescent="0.25">
      <c r="A5499">
        <v>1</v>
      </c>
      <c r="B5499" t="s">
        <v>41</v>
      </c>
      <c r="C5499" t="s">
        <v>38</v>
      </c>
      <c r="D5499" t="s">
        <v>84</v>
      </c>
      <c r="E5499" t="s">
        <v>20</v>
      </c>
      <c r="F5499" t="s">
        <v>74</v>
      </c>
      <c r="I5499">
        <v>0.54</v>
      </c>
      <c r="J5499">
        <v>0.16</v>
      </c>
      <c r="K5499">
        <v>0.25</v>
      </c>
      <c r="M5499" t="s">
        <v>75</v>
      </c>
      <c r="N5499" t="s">
        <v>24</v>
      </c>
      <c r="O5499" t="s">
        <v>21</v>
      </c>
    </row>
    <row r="5500" spans="1:17" x14ac:dyDescent="0.25">
      <c r="A5500">
        <v>1</v>
      </c>
      <c r="B5500" t="s">
        <v>41</v>
      </c>
      <c r="C5500" t="s">
        <v>38</v>
      </c>
      <c r="D5500" t="s">
        <v>84</v>
      </c>
      <c r="E5500" t="s">
        <v>28</v>
      </c>
      <c r="F5500" t="s">
        <v>26</v>
      </c>
      <c r="H5500" t="s">
        <v>27</v>
      </c>
      <c r="I5500">
        <v>0.75</v>
      </c>
      <c r="J5500">
        <v>0.5</v>
      </c>
      <c r="K5500">
        <v>1</v>
      </c>
      <c r="M5500" t="s">
        <v>21</v>
      </c>
    </row>
    <row r="5501" spans="1:17" x14ac:dyDescent="0.25">
      <c r="A5501">
        <v>1</v>
      </c>
      <c r="B5501" t="s">
        <v>41</v>
      </c>
      <c r="C5501" t="s">
        <v>38</v>
      </c>
      <c r="D5501" t="s">
        <v>84</v>
      </c>
      <c r="E5501" t="s">
        <v>20</v>
      </c>
      <c r="F5501" t="s">
        <v>74</v>
      </c>
      <c r="J5501">
        <v>0.25</v>
      </c>
      <c r="K5501">
        <v>0.33</v>
      </c>
      <c r="M5501" t="s">
        <v>75</v>
      </c>
      <c r="N5501" t="s">
        <v>24</v>
      </c>
      <c r="O5501" t="s">
        <v>29</v>
      </c>
      <c r="P5501">
        <v>2500</v>
      </c>
      <c r="Q5501" t="str">
        <f>VLOOKUP(A5501&amp;C5501&amp;D5501,Sheet2!$A$1:$AX$1496,23,FALSE)</f>
        <v>LocationType.BarRestaurant:0;LocationType.Park:0.1;LocationType.Recreation:0;LocationType.Accommodation:0.9;</v>
      </c>
    </row>
    <row r="5502" spans="1:17" x14ac:dyDescent="0.25">
      <c r="A5502">
        <v>1</v>
      </c>
      <c r="B5502" t="s">
        <v>41</v>
      </c>
      <c r="C5502" t="s">
        <v>38</v>
      </c>
      <c r="D5502" t="s">
        <v>84</v>
      </c>
      <c r="E5502" t="s">
        <v>30</v>
      </c>
      <c r="F5502" t="s">
        <v>26</v>
      </c>
      <c r="H5502" t="s">
        <v>27</v>
      </c>
      <c r="I5502">
        <v>1</v>
      </c>
      <c r="J5502">
        <v>0.5</v>
      </c>
      <c r="K5502">
        <v>1.5</v>
      </c>
      <c r="M5502" t="s">
        <v>24</v>
      </c>
    </row>
    <row r="5503" spans="1:17" x14ac:dyDescent="0.25">
      <c r="A5503">
        <v>1</v>
      </c>
      <c r="B5503" t="s">
        <v>41</v>
      </c>
      <c r="C5503" t="s">
        <v>38</v>
      </c>
      <c r="D5503" t="s">
        <v>84</v>
      </c>
      <c r="E5503" t="s">
        <v>20</v>
      </c>
      <c r="F5503" t="s">
        <v>74</v>
      </c>
      <c r="J5503">
        <v>0.25</v>
      </c>
      <c r="K5503">
        <v>0.33</v>
      </c>
      <c r="M5503" t="s">
        <v>75</v>
      </c>
      <c r="N5503" t="s">
        <v>24</v>
      </c>
      <c r="O5503" t="s">
        <v>21</v>
      </c>
    </row>
    <row r="5504" spans="1:17" x14ac:dyDescent="0.25">
      <c r="A5504">
        <v>1</v>
      </c>
      <c r="B5504" t="s">
        <v>41</v>
      </c>
      <c r="C5504" t="s">
        <v>38</v>
      </c>
      <c r="D5504" t="s">
        <v>84</v>
      </c>
      <c r="E5504" t="s">
        <v>18</v>
      </c>
      <c r="F5504" t="s">
        <v>31</v>
      </c>
      <c r="G5504">
        <v>24</v>
      </c>
      <c r="M5504" t="s">
        <v>21</v>
      </c>
    </row>
    <row r="5505" spans="1:17" x14ac:dyDescent="0.25">
      <c r="A5505">
        <v>1</v>
      </c>
      <c r="B5505" t="s">
        <v>91</v>
      </c>
      <c r="C5505" t="s">
        <v>38</v>
      </c>
      <c r="D5505" t="s">
        <v>84</v>
      </c>
      <c r="E5505" t="s">
        <v>18</v>
      </c>
      <c r="F5505" t="s">
        <v>26</v>
      </c>
      <c r="H5505" t="s">
        <v>27</v>
      </c>
      <c r="I5505">
        <v>6.5</v>
      </c>
      <c r="J5505">
        <v>6</v>
      </c>
      <c r="K5505">
        <v>7</v>
      </c>
      <c r="M5505" t="s">
        <v>21</v>
      </c>
    </row>
    <row r="5506" spans="1:17" x14ac:dyDescent="0.25">
      <c r="A5506">
        <v>1</v>
      </c>
      <c r="B5506" t="s">
        <v>91</v>
      </c>
      <c r="C5506" t="s">
        <v>38</v>
      </c>
      <c r="D5506" t="s">
        <v>84</v>
      </c>
      <c r="E5506" t="s">
        <v>18</v>
      </c>
      <c r="F5506" t="s">
        <v>26</v>
      </c>
      <c r="H5506" t="s">
        <v>19</v>
      </c>
      <c r="J5506">
        <v>3</v>
      </c>
      <c r="K5506">
        <v>4</v>
      </c>
      <c r="M5506" t="s">
        <v>32</v>
      </c>
    </row>
    <row r="5507" spans="1:17" x14ac:dyDescent="0.25">
      <c r="A5507">
        <v>1</v>
      </c>
      <c r="B5507" t="s">
        <v>91</v>
      </c>
      <c r="C5507" t="s">
        <v>38</v>
      </c>
      <c r="D5507" t="s">
        <v>84</v>
      </c>
      <c r="E5507" t="s">
        <v>18</v>
      </c>
      <c r="F5507" t="s">
        <v>26</v>
      </c>
      <c r="H5507" t="s">
        <v>27</v>
      </c>
      <c r="I5507">
        <v>4</v>
      </c>
      <c r="J5507">
        <v>3</v>
      </c>
      <c r="K5507">
        <v>5.5</v>
      </c>
      <c r="M5507" t="s">
        <v>32</v>
      </c>
    </row>
    <row r="5508" spans="1:17" x14ac:dyDescent="0.25">
      <c r="A5508">
        <v>1</v>
      </c>
      <c r="B5508" t="s">
        <v>91</v>
      </c>
      <c r="C5508" t="s">
        <v>38</v>
      </c>
      <c r="D5508" t="s">
        <v>84</v>
      </c>
      <c r="E5508" t="s">
        <v>18</v>
      </c>
      <c r="F5508" t="s">
        <v>26</v>
      </c>
      <c r="H5508" t="s">
        <v>19</v>
      </c>
      <c r="I5508">
        <v>0.54</v>
      </c>
      <c r="J5508">
        <v>0.08</v>
      </c>
      <c r="K5508">
        <v>0.25</v>
      </c>
      <c r="M5508" t="s">
        <v>24</v>
      </c>
    </row>
    <row r="5509" spans="1:17" x14ac:dyDescent="0.25">
      <c r="A5509">
        <v>1</v>
      </c>
      <c r="B5509" t="s">
        <v>91</v>
      </c>
      <c r="C5509" t="s">
        <v>38</v>
      </c>
      <c r="D5509" t="s">
        <v>84</v>
      </c>
      <c r="E5509" t="s">
        <v>20</v>
      </c>
      <c r="F5509" t="s">
        <v>74</v>
      </c>
      <c r="J5509">
        <v>0.25</v>
      </c>
      <c r="K5509">
        <v>0.33</v>
      </c>
      <c r="M5509" t="s">
        <v>75</v>
      </c>
      <c r="N5509" t="s">
        <v>24</v>
      </c>
      <c r="O5509" t="s">
        <v>62</v>
      </c>
      <c r="Q5509" t="str">
        <f>VLOOKUP(A5509&amp;C5509&amp;D5509,Sheet2!$A$1:$AX$1496,11,FALSE)</f>
        <v>LocationType.Retail: 0.084;LocationType.Supermarket: 0.25;LocationType.FoodBeverage: 0.21;LocationType.Mall: 0.056;LocationType.Pharmacy: 0;LocationType.Accommodation: 0.4;</v>
      </c>
    </row>
    <row r="5510" spans="1:17" x14ac:dyDescent="0.25">
      <c r="A5510">
        <v>1</v>
      </c>
      <c r="B5510" t="s">
        <v>91</v>
      </c>
      <c r="C5510" t="s">
        <v>38</v>
      </c>
      <c r="D5510" t="s">
        <v>84</v>
      </c>
      <c r="E5510" t="s">
        <v>25</v>
      </c>
      <c r="F5510" t="s">
        <v>26</v>
      </c>
      <c r="H5510" t="s">
        <v>27</v>
      </c>
      <c r="I5510">
        <v>0.54</v>
      </c>
      <c r="J5510">
        <v>0.25</v>
      </c>
      <c r="K5510">
        <v>0.75</v>
      </c>
      <c r="M5510" t="s">
        <v>24</v>
      </c>
    </row>
    <row r="5511" spans="1:17" x14ac:dyDescent="0.25">
      <c r="A5511">
        <v>1</v>
      </c>
      <c r="B5511" t="s">
        <v>91</v>
      </c>
      <c r="C5511" t="s">
        <v>38</v>
      </c>
      <c r="D5511" t="s">
        <v>84</v>
      </c>
      <c r="E5511" t="s">
        <v>20</v>
      </c>
      <c r="F5511" t="s">
        <v>74</v>
      </c>
      <c r="I5511">
        <v>0.54</v>
      </c>
      <c r="J5511">
        <v>0.16</v>
      </c>
      <c r="K5511">
        <v>0.25</v>
      </c>
      <c r="M5511" t="s">
        <v>75</v>
      </c>
      <c r="N5511" t="s">
        <v>24</v>
      </c>
      <c r="O5511" t="s">
        <v>21</v>
      </c>
    </row>
    <row r="5512" spans="1:17" x14ac:dyDescent="0.25">
      <c r="A5512">
        <v>1</v>
      </c>
      <c r="B5512" t="s">
        <v>91</v>
      </c>
      <c r="C5512" t="s">
        <v>38</v>
      </c>
      <c r="D5512" t="s">
        <v>84</v>
      </c>
      <c r="E5512" t="s">
        <v>28</v>
      </c>
      <c r="F5512" t="s">
        <v>26</v>
      </c>
      <c r="H5512" t="s">
        <v>27</v>
      </c>
      <c r="I5512">
        <v>0.75</v>
      </c>
      <c r="J5512">
        <v>0.5</v>
      </c>
      <c r="K5512">
        <v>1</v>
      </c>
      <c r="M5512" t="s">
        <v>21</v>
      </c>
    </row>
    <row r="5513" spans="1:17" x14ac:dyDescent="0.25">
      <c r="A5513">
        <v>1</v>
      </c>
      <c r="B5513" t="s">
        <v>91</v>
      </c>
      <c r="C5513" t="s">
        <v>38</v>
      </c>
      <c r="D5513" t="s">
        <v>84</v>
      </c>
      <c r="E5513" t="s">
        <v>20</v>
      </c>
      <c r="F5513" t="s">
        <v>74</v>
      </c>
      <c r="J5513">
        <v>0.25</v>
      </c>
      <c r="K5513">
        <v>0.33</v>
      </c>
      <c r="M5513" t="s">
        <v>75</v>
      </c>
      <c r="N5513" t="s">
        <v>24</v>
      </c>
      <c r="O5513" t="s">
        <v>29</v>
      </c>
      <c r="P5513">
        <v>2500</v>
      </c>
      <c r="Q5513" t="str">
        <f>VLOOKUP(A5513&amp;C5513&amp;D5513,Sheet2!$A$1:$AX$1496,23,FALSE)</f>
        <v>LocationType.BarRestaurant:0;LocationType.Park:0.1;LocationType.Recreation:0;LocationType.Accommodation:0.9;</v>
      </c>
    </row>
    <row r="5514" spans="1:17" x14ac:dyDescent="0.25">
      <c r="A5514">
        <v>1</v>
      </c>
      <c r="B5514" t="s">
        <v>91</v>
      </c>
      <c r="C5514" t="s">
        <v>38</v>
      </c>
      <c r="D5514" t="s">
        <v>84</v>
      </c>
      <c r="E5514" t="s">
        <v>30</v>
      </c>
      <c r="F5514" t="s">
        <v>26</v>
      </c>
      <c r="H5514" t="s">
        <v>27</v>
      </c>
      <c r="I5514">
        <v>1</v>
      </c>
      <c r="J5514">
        <v>0.5</v>
      </c>
      <c r="K5514">
        <v>1.5</v>
      </c>
      <c r="M5514" t="s">
        <v>24</v>
      </c>
    </row>
    <row r="5515" spans="1:17" x14ac:dyDescent="0.25">
      <c r="A5515">
        <v>1</v>
      </c>
      <c r="B5515" t="s">
        <v>91</v>
      </c>
      <c r="C5515" t="s">
        <v>38</v>
      </c>
      <c r="D5515" t="s">
        <v>84</v>
      </c>
      <c r="E5515" t="s">
        <v>20</v>
      </c>
      <c r="F5515" t="s">
        <v>74</v>
      </c>
      <c r="J5515">
        <v>0.25</v>
      </c>
      <c r="K5515">
        <v>0.33</v>
      </c>
      <c r="M5515" t="s">
        <v>75</v>
      </c>
      <c r="N5515" t="s">
        <v>24</v>
      </c>
      <c r="O5515" t="s">
        <v>21</v>
      </c>
    </row>
    <row r="5516" spans="1:17" x14ac:dyDescent="0.25">
      <c r="A5516">
        <v>1</v>
      </c>
      <c r="B5516" t="s">
        <v>91</v>
      </c>
      <c r="C5516" t="s">
        <v>38</v>
      </c>
      <c r="D5516" t="s">
        <v>84</v>
      </c>
      <c r="E5516" t="s">
        <v>18</v>
      </c>
      <c r="F5516" t="s">
        <v>31</v>
      </c>
      <c r="G5516">
        <v>24</v>
      </c>
      <c r="M5516" t="s">
        <v>21</v>
      </c>
    </row>
    <row r="5517" spans="1:17" x14ac:dyDescent="0.25">
      <c r="A5517">
        <v>1</v>
      </c>
      <c r="B5517" t="s">
        <v>43</v>
      </c>
      <c r="C5517" t="s">
        <v>38</v>
      </c>
      <c r="D5517" t="s">
        <v>84</v>
      </c>
      <c r="E5517" t="s">
        <v>18</v>
      </c>
      <c r="F5517" t="s">
        <v>26</v>
      </c>
      <c r="H5517" t="s">
        <v>27</v>
      </c>
      <c r="I5517">
        <v>6.5</v>
      </c>
      <c r="J5517">
        <v>6</v>
      </c>
      <c r="K5517">
        <v>7</v>
      </c>
      <c r="M5517" t="s">
        <v>21</v>
      </c>
    </row>
    <row r="5518" spans="1:17" x14ac:dyDescent="0.25">
      <c r="A5518">
        <v>1</v>
      </c>
      <c r="B5518" t="s">
        <v>43</v>
      </c>
      <c r="C5518" t="s">
        <v>38</v>
      </c>
      <c r="D5518" t="s">
        <v>84</v>
      </c>
      <c r="E5518" t="s">
        <v>18</v>
      </c>
      <c r="F5518" t="s">
        <v>26</v>
      </c>
      <c r="H5518" t="s">
        <v>19</v>
      </c>
      <c r="J5518">
        <v>3</v>
      </c>
      <c r="K5518">
        <v>4</v>
      </c>
      <c r="M5518" t="s">
        <v>32</v>
      </c>
    </row>
    <row r="5519" spans="1:17" x14ac:dyDescent="0.25">
      <c r="A5519">
        <v>1</v>
      </c>
      <c r="B5519" t="s">
        <v>43</v>
      </c>
      <c r="C5519" t="s">
        <v>38</v>
      </c>
      <c r="D5519" t="s">
        <v>84</v>
      </c>
      <c r="E5519" t="s">
        <v>18</v>
      </c>
      <c r="F5519" t="s">
        <v>26</v>
      </c>
      <c r="H5519" t="s">
        <v>27</v>
      </c>
      <c r="I5519">
        <v>4</v>
      </c>
      <c r="J5519">
        <v>3</v>
      </c>
      <c r="K5519">
        <v>5.5</v>
      </c>
      <c r="M5519" t="s">
        <v>32</v>
      </c>
    </row>
    <row r="5520" spans="1:17" x14ac:dyDescent="0.25">
      <c r="A5520">
        <v>1</v>
      </c>
      <c r="B5520" t="s">
        <v>43</v>
      </c>
      <c r="C5520" t="s">
        <v>38</v>
      </c>
      <c r="D5520" t="s">
        <v>84</v>
      </c>
      <c r="E5520" t="s">
        <v>18</v>
      </c>
      <c r="F5520" t="s">
        <v>26</v>
      </c>
      <c r="H5520" t="s">
        <v>19</v>
      </c>
      <c r="I5520">
        <v>0.54</v>
      </c>
      <c r="J5520">
        <v>0.08</v>
      </c>
      <c r="K5520">
        <v>0.25</v>
      </c>
      <c r="M5520" t="s">
        <v>24</v>
      </c>
    </row>
    <row r="5521" spans="1:17" x14ac:dyDescent="0.25">
      <c r="A5521">
        <v>1</v>
      </c>
      <c r="B5521" t="s">
        <v>43</v>
      </c>
      <c r="C5521" t="s">
        <v>38</v>
      </c>
      <c r="D5521" t="s">
        <v>84</v>
      </c>
      <c r="E5521" t="s">
        <v>20</v>
      </c>
      <c r="F5521" t="s">
        <v>74</v>
      </c>
      <c r="J5521">
        <v>0.25</v>
      </c>
      <c r="K5521">
        <v>0.33</v>
      </c>
      <c r="M5521" t="s">
        <v>75</v>
      </c>
      <c r="N5521" t="s">
        <v>24</v>
      </c>
      <c r="O5521" t="s">
        <v>62</v>
      </c>
      <c r="Q5521" t="str">
        <f>VLOOKUP(A5521&amp;C5521&amp;D5521,Sheet2!$A$1:$AX$1496,11,FALSE)</f>
        <v>LocationType.Retail: 0.084;LocationType.Supermarket: 0.25;LocationType.FoodBeverage: 0.21;LocationType.Mall: 0.056;LocationType.Pharmacy: 0;LocationType.Accommodation: 0.4;</v>
      </c>
    </row>
    <row r="5522" spans="1:17" x14ac:dyDescent="0.25">
      <c r="A5522">
        <v>1</v>
      </c>
      <c r="B5522" t="s">
        <v>43</v>
      </c>
      <c r="C5522" t="s">
        <v>38</v>
      </c>
      <c r="D5522" t="s">
        <v>84</v>
      </c>
      <c r="E5522" t="s">
        <v>25</v>
      </c>
      <c r="F5522" t="s">
        <v>26</v>
      </c>
      <c r="H5522" t="s">
        <v>27</v>
      </c>
      <c r="I5522">
        <v>0.54</v>
      </c>
      <c r="J5522">
        <v>0.25</v>
      </c>
      <c r="K5522">
        <v>0.75</v>
      </c>
      <c r="M5522" t="s">
        <v>24</v>
      </c>
    </row>
    <row r="5523" spans="1:17" x14ac:dyDescent="0.25">
      <c r="A5523">
        <v>1</v>
      </c>
      <c r="B5523" t="s">
        <v>43</v>
      </c>
      <c r="C5523" t="s">
        <v>38</v>
      </c>
      <c r="D5523" t="s">
        <v>84</v>
      </c>
      <c r="E5523" t="s">
        <v>20</v>
      </c>
      <c r="F5523" t="s">
        <v>74</v>
      </c>
      <c r="I5523">
        <v>0.54</v>
      </c>
      <c r="J5523">
        <v>0.16</v>
      </c>
      <c r="K5523">
        <v>0.25</v>
      </c>
      <c r="M5523" t="s">
        <v>75</v>
      </c>
      <c r="N5523" t="s">
        <v>24</v>
      </c>
      <c r="O5523" t="s">
        <v>21</v>
      </c>
    </row>
    <row r="5524" spans="1:17" x14ac:dyDescent="0.25">
      <c r="A5524">
        <v>1</v>
      </c>
      <c r="B5524" t="s">
        <v>43</v>
      </c>
      <c r="C5524" t="s">
        <v>38</v>
      </c>
      <c r="D5524" t="s">
        <v>84</v>
      </c>
      <c r="E5524" t="s">
        <v>28</v>
      </c>
      <c r="F5524" t="s">
        <v>26</v>
      </c>
      <c r="H5524" t="s">
        <v>27</v>
      </c>
      <c r="I5524">
        <v>0.75</v>
      </c>
      <c r="J5524">
        <v>0.5</v>
      </c>
      <c r="K5524">
        <v>1</v>
      </c>
      <c r="M5524" t="s">
        <v>21</v>
      </c>
    </row>
    <row r="5525" spans="1:17" x14ac:dyDescent="0.25">
      <c r="A5525">
        <v>1</v>
      </c>
      <c r="B5525" t="s">
        <v>43</v>
      </c>
      <c r="C5525" t="s">
        <v>38</v>
      </c>
      <c r="D5525" t="s">
        <v>84</v>
      </c>
      <c r="E5525" t="s">
        <v>20</v>
      </c>
      <c r="F5525" t="s">
        <v>74</v>
      </c>
      <c r="J5525">
        <v>0.25</v>
      </c>
      <c r="K5525">
        <v>0.33</v>
      </c>
      <c r="M5525" t="s">
        <v>75</v>
      </c>
      <c r="N5525" t="s">
        <v>24</v>
      </c>
      <c r="O5525" t="s">
        <v>29</v>
      </c>
      <c r="P5525">
        <v>2500</v>
      </c>
      <c r="Q5525" t="str">
        <f>VLOOKUP(A5525&amp;C5525&amp;D5525,Sheet2!$A$1:$AX$1496,23,FALSE)</f>
        <v>LocationType.BarRestaurant:0;LocationType.Park:0.1;LocationType.Recreation:0;LocationType.Accommodation:0.9;</v>
      </c>
    </row>
    <row r="5526" spans="1:17" x14ac:dyDescent="0.25">
      <c r="A5526">
        <v>1</v>
      </c>
      <c r="B5526" t="s">
        <v>43</v>
      </c>
      <c r="C5526" t="s">
        <v>38</v>
      </c>
      <c r="D5526" t="s">
        <v>84</v>
      </c>
      <c r="E5526" t="s">
        <v>30</v>
      </c>
      <c r="F5526" t="s">
        <v>26</v>
      </c>
      <c r="H5526" t="s">
        <v>27</v>
      </c>
      <c r="I5526">
        <v>1</v>
      </c>
      <c r="J5526">
        <v>0.5</v>
      </c>
      <c r="K5526">
        <v>1.5</v>
      </c>
      <c r="M5526" t="s">
        <v>24</v>
      </c>
    </row>
    <row r="5527" spans="1:17" x14ac:dyDescent="0.25">
      <c r="A5527">
        <v>1</v>
      </c>
      <c r="B5527" t="s">
        <v>43</v>
      </c>
      <c r="C5527" t="s">
        <v>38</v>
      </c>
      <c r="D5527" t="s">
        <v>84</v>
      </c>
      <c r="E5527" t="s">
        <v>20</v>
      </c>
      <c r="F5527" t="s">
        <v>74</v>
      </c>
      <c r="J5527">
        <v>0.25</v>
      </c>
      <c r="K5527">
        <v>0.33</v>
      </c>
      <c r="M5527" t="s">
        <v>75</v>
      </c>
      <c r="N5527" t="s">
        <v>24</v>
      </c>
      <c r="O5527" t="s">
        <v>21</v>
      </c>
    </row>
    <row r="5528" spans="1:17" x14ac:dyDescent="0.25">
      <c r="A5528">
        <v>1</v>
      </c>
      <c r="B5528" t="s">
        <v>43</v>
      </c>
      <c r="C5528" t="s">
        <v>38</v>
      </c>
      <c r="D5528" t="s">
        <v>84</v>
      </c>
      <c r="E5528" t="s">
        <v>18</v>
      </c>
      <c r="F5528" t="s">
        <v>31</v>
      </c>
      <c r="G5528">
        <v>24</v>
      </c>
      <c r="M5528" t="s">
        <v>21</v>
      </c>
    </row>
    <row r="5529" spans="1:17" x14ac:dyDescent="0.25">
      <c r="A5529">
        <v>1</v>
      </c>
      <c r="B5529" t="s">
        <v>44</v>
      </c>
      <c r="C5529" t="s">
        <v>38</v>
      </c>
      <c r="D5529" t="s">
        <v>84</v>
      </c>
      <c r="E5529" t="s">
        <v>18</v>
      </c>
      <c r="F5529" t="s">
        <v>26</v>
      </c>
      <c r="H5529" t="s">
        <v>27</v>
      </c>
      <c r="I5529">
        <v>6.5</v>
      </c>
      <c r="J5529">
        <v>6</v>
      </c>
      <c r="K5529">
        <v>7</v>
      </c>
      <c r="M5529" t="s">
        <v>21</v>
      </c>
    </row>
    <row r="5530" spans="1:17" x14ac:dyDescent="0.25">
      <c r="A5530">
        <v>1</v>
      </c>
      <c r="B5530" t="s">
        <v>44</v>
      </c>
      <c r="C5530" t="s">
        <v>38</v>
      </c>
      <c r="D5530" t="s">
        <v>84</v>
      </c>
      <c r="E5530" t="s">
        <v>18</v>
      </c>
      <c r="F5530" t="s">
        <v>26</v>
      </c>
      <c r="H5530" t="s">
        <v>19</v>
      </c>
      <c r="J5530">
        <v>3</v>
      </c>
      <c r="K5530">
        <v>4</v>
      </c>
      <c r="M5530" t="s">
        <v>32</v>
      </c>
    </row>
    <row r="5531" spans="1:17" x14ac:dyDescent="0.25">
      <c r="A5531">
        <v>1</v>
      </c>
      <c r="B5531" t="s">
        <v>44</v>
      </c>
      <c r="C5531" t="s">
        <v>38</v>
      </c>
      <c r="D5531" t="s">
        <v>84</v>
      </c>
      <c r="E5531" t="s">
        <v>18</v>
      </c>
      <c r="F5531" t="s">
        <v>26</v>
      </c>
      <c r="H5531" t="s">
        <v>27</v>
      </c>
      <c r="I5531">
        <v>4</v>
      </c>
      <c r="J5531">
        <v>3</v>
      </c>
      <c r="K5531">
        <v>5.5</v>
      </c>
      <c r="M5531" t="s">
        <v>32</v>
      </c>
    </row>
    <row r="5532" spans="1:17" x14ac:dyDescent="0.25">
      <c r="A5532">
        <v>1</v>
      </c>
      <c r="B5532" t="s">
        <v>44</v>
      </c>
      <c r="C5532" t="s">
        <v>38</v>
      </c>
      <c r="D5532" t="s">
        <v>84</v>
      </c>
      <c r="E5532" t="s">
        <v>18</v>
      </c>
      <c r="F5532" t="s">
        <v>26</v>
      </c>
      <c r="H5532" t="s">
        <v>19</v>
      </c>
      <c r="I5532">
        <v>0.54</v>
      </c>
      <c r="J5532">
        <v>0.08</v>
      </c>
      <c r="K5532">
        <v>0.25</v>
      </c>
      <c r="M5532" t="s">
        <v>24</v>
      </c>
    </row>
    <row r="5533" spans="1:17" x14ac:dyDescent="0.25">
      <c r="A5533">
        <v>1</v>
      </c>
      <c r="B5533" t="s">
        <v>44</v>
      </c>
      <c r="C5533" t="s">
        <v>38</v>
      </c>
      <c r="D5533" t="s">
        <v>84</v>
      </c>
      <c r="E5533" t="s">
        <v>20</v>
      </c>
      <c r="F5533" t="s">
        <v>74</v>
      </c>
      <c r="J5533">
        <v>0.25</v>
      </c>
      <c r="K5533">
        <v>0.33</v>
      </c>
      <c r="M5533" t="s">
        <v>75</v>
      </c>
      <c r="N5533" t="s">
        <v>24</v>
      </c>
      <c r="O5533" t="s">
        <v>62</v>
      </c>
      <c r="Q5533" t="str">
        <f>VLOOKUP(A5533&amp;C5533&amp;D5533&amp;B5533,Sheet2!$A$1:$AZ$496,11,FALSE)</f>
        <v>LocationType.Retail: 0;LocationType.Supermarket: 0;LocationType.FoodBeverage: 0;LocationType.Mall: 0;LocationType.Pharmacy: 0;LocationType.Accommodation: 1;</v>
      </c>
    </row>
    <row r="5534" spans="1:17" x14ac:dyDescent="0.25">
      <c r="A5534">
        <v>1</v>
      </c>
      <c r="B5534" t="s">
        <v>44</v>
      </c>
      <c r="C5534" t="s">
        <v>38</v>
      </c>
      <c r="D5534" t="s">
        <v>84</v>
      </c>
      <c r="E5534" t="s">
        <v>25</v>
      </c>
      <c r="F5534" t="s">
        <v>26</v>
      </c>
      <c r="H5534" t="s">
        <v>27</v>
      </c>
      <c r="I5534">
        <v>0.54</v>
      </c>
      <c r="J5534">
        <v>0.25</v>
      </c>
      <c r="K5534">
        <v>0.75</v>
      </c>
      <c r="M5534" t="s">
        <v>24</v>
      </c>
    </row>
    <row r="5535" spans="1:17" x14ac:dyDescent="0.25">
      <c r="A5535">
        <v>1</v>
      </c>
      <c r="B5535" t="s">
        <v>44</v>
      </c>
      <c r="C5535" t="s">
        <v>38</v>
      </c>
      <c r="D5535" t="s">
        <v>84</v>
      </c>
      <c r="E5535" t="s">
        <v>20</v>
      </c>
      <c r="F5535" t="s">
        <v>74</v>
      </c>
      <c r="I5535">
        <v>0.54</v>
      </c>
      <c r="J5535">
        <v>0.16</v>
      </c>
      <c r="K5535">
        <v>0.25</v>
      </c>
      <c r="M5535" t="s">
        <v>75</v>
      </c>
      <c r="N5535" t="s">
        <v>24</v>
      </c>
      <c r="O5535" t="s">
        <v>21</v>
      </c>
    </row>
    <row r="5536" spans="1:17" x14ac:dyDescent="0.25">
      <c r="A5536">
        <v>1</v>
      </c>
      <c r="B5536" t="s">
        <v>44</v>
      </c>
      <c r="C5536" t="s">
        <v>38</v>
      </c>
      <c r="D5536" t="s">
        <v>84</v>
      </c>
      <c r="E5536" t="s">
        <v>28</v>
      </c>
      <c r="F5536" t="s">
        <v>26</v>
      </c>
      <c r="H5536" t="s">
        <v>27</v>
      </c>
      <c r="I5536">
        <v>0.75</v>
      </c>
      <c r="J5536">
        <v>0.5</v>
      </c>
      <c r="K5536">
        <v>1</v>
      </c>
      <c r="M5536" t="s">
        <v>21</v>
      </c>
    </row>
    <row r="5537" spans="1:17" x14ac:dyDescent="0.25">
      <c r="A5537">
        <v>1</v>
      </c>
      <c r="B5537" t="s">
        <v>44</v>
      </c>
      <c r="C5537" t="s">
        <v>38</v>
      </c>
      <c r="D5537" t="s">
        <v>84</v>
      </c>
      <c r="E5537" t="s">
        <v>18</v>
      </c>
      <c r="F5537" t="s">
        <v>26</v>
      </c>
      <c r="H5537" t="s">
        <v>27</v>
      </c>
      <c r="I5537">
        <v>1</v>
      </c>
      <c r="J5537">
        <v>0.5</v>
      </c>
      <c r="K5537">
        <v>1.5</v>
      </c>
      <c r="M5537" t="s">
        <v>24</v>
      </c>
    </row>
    <row r="5538" spans="1:17" x14ac:dyDescent="0.25">
      <c r="A5538">
        <v>1</v>
      </c>
      <c r="B5538" t="s">
        <v>44</v>
      </c>
      <c r="C5538" t="s">
        <v>38</v>
      </c>
      <c r="D5538" t="s">
        <v>84</v>
      </c>
      <c r="E5538" t="s">
        <v>20</v>
      </c>
      <c r="F5538" t="s">
        <v>74</v>
      </c>
      <c r="J5538">
        <v>0.25</v>
      </c>
      <c r="K5538">
        <v>0.33</v>
      </c>
      <c r="M5538" t="s">
        <v>75</v>
      </c>
      <c r="N5538" t="s">
        <v>24</v>
      </c>
      <c r="O5538" t="s">
        <v>21</v>
      </c>
    </row>
    <row r="5539" spans="1:17" x14ac:dyDescent="0.25">
      <c r="A5539">
        <v>1</v>
      </c>
      <c r="B5539" t="s">
        <v>44</v>
      </c>
      <c r="C5539" t="s">
        <v>38</v>
      </c>
      <c r="D5539" t="s">
        <v>84</v>
      </c>
      <c r="E5539" t="s">
        <v>18</v>
      </c>
      <c r="F5539" t="s">
        <v>31</v>
      </c>
      <c r="G5539">
        <v>24</v>
      </c>
      <c r="M5539" t="s">
        <v>21</v>
      </c>
    </row>
    <row r="5540" spans="1:17" x14ac:dyDescent="0.25">
      <c r="A5540">
        <v>1</v>
      </c>
      <c r="B5540" t="s">
        <v>92</v>
      </c>
      <c r="C5540" t="s">
        <v>38</v>
      </c>
      <c r="D5540" t="s">
        <v>84</v>
      </c>
      <c r="E5540" t="s">
        <v>18</v>
      </c>
      <c r="F5540" t="s">
        <v>26</v>
      </c>
      <c r="H5540" t="s">
        <v>27</v>
      </c>
      <c r="I5540">
        <v>6.5</v>
      </c>
      <c r="J5540">
        <v>6</v>
      </c>
      <c r="K5540">
        <v>7</v>
      </c>
      <c r="M5540" t="s">
        <v>21</v>
      </c>
    </row>
    <row r="5541" spans="1:17" x14ac:dyDescent="0.25">
      <c r="A5541">
        <v>1</v>
      </c>
      <c r="B5541" t="s">
        <v>92</v>
      </c>
      <c r="C5541" t="s">
        <v>38</v>
      </c>
      <c r="D5541" t="s">
        <v>84</v>
      </c>
      <c r="E5541" t="s">
        <v>18</v>
      </c>
      <c r="F5541" t="s">
        <v>26</v>
      </c>
      <c r="H5541" t="s">
        <v>19</v>
      </c>
      <c r="J5541">
        <v>3</v>
      </c>
      <c r="K5541">
        <v>4</v>
      </c>
      <c r="M5541" t="s">
        <v>32</v>
      </c>
    </row>
    <row r="5542" spans="1:17" x14ac:dyDescent="0.25">
      <c r="A5542">
        <v>1</v>
      </c>
      <c r="B5542" t="s">
        <v>92</v>
      </c>
      <c r="C5542" t="s">
        <v>38</v>
      </c>
      <c r="D5542" t="s">
        <v>84</v>
      </c>
      <c r="E5542" t="s">
        <v>18</v>
      </c>
      <c r="F5542" t="s">
        <v>26</v>
      </c>
      <c r="H5542" t="s">
        <v>27</v>
      </c>
      <c r="I5542">
        <v>4</v>
      </c>
      <c r="J5542">
        <v>3</v>
      </c>
      <c r="K5542">
        <v>5.5</v>
      </c>
      <c r="M5542" t="s">
        <v>32</v>
      </c>
    </row>
    <row r="5543" spans="1:17" x14ac:dyDescent="0.25">
      <c r="A5543">
        <v>1</v>
      </c>
      <c r="B5543" t="s">
        <v>92</v>
      </c>
      <c r="C5543" t="s">
        <v>38</v>
      </c>
      <c r="D5543" t="s">
        <v>84</v>
      </c>
      <c r="E5543" t="s">
        <v>18</v>
      </c>
      <c r="F5543" t="s">
        <v>26</v>
      </c>
      <c r="H5543" t="s">
        <v>19</v>
      </c>
      <c r="I5543">
        <v>0.54</v>
      </c>
      <c r="J5543">
        <v>0.08</v>
      </c>
      <c r="K5543">
        <v>0.25</v>
      </c>
      <c r="M5543" t="s">
        <v>24</v>
      </c>
    </row>
    <row r="5544" spans="1:17" x14ac:dyDescent="0.25">
      <c r="A5544">
        <v>1</v>
      </c>
      <c r="B5544" t="s">
        <v>92</v>
      </c>
      <c r="C5544" t="s">
        <v>38</v>
      </c>
      <c r="D5544" t="s">
        <v>84</v>
      </c>
      <c r="E5544" t="s">
        <v>20</v>
      </c>
      <c r="F5544" t="s">
        <v>74</v>
      </c>
      <c r="J5544">
        <v>0.25</v>
      </c>
      <c r="K5544">
        <v>0.33</v>
      </c>
      <c r="M5544" t="s">
        <v>75</v>
      </c>
      <c r="N5544" t="s">
        <v>24</v>
      </c>
      <c r="O5544" t="s">
        <v>62</v>
      </c>
      <c r="Q5544" t="str">
        <f>VLOOKUP(A5544&amp;C5544&amp;D5544,Sheet2!$A$1:$AX$1496,11,FALSE)</f>
        <v>LocationType.Retail: 0.084;LocationType.Supermarket: 0.25;LocationType.FoodBeverage: 0.21;LocationType.Mall: 0.056;LocationType.Pharmacy: 0;LocationType.Accommodation: 0.4;</v>
      </c>
    </row>
    <row r="5545" spans="1:17" x14ac:dyDescent="0.25">
      <c r="A5545">
        <v>1</v>
      </c>
      <c r="B5545" t="s">
        <v>92</v>
      </c>
      <c r="C5545" t="s">
        <v>38</v>
      </c>
      <c r="D5545" t="s">
        <v>84</v>
      </c>
      <c r="E5545" t="s">
        <v>25</v>
      </c>
      <c r="F5545" t="s">
        <v>26</v>
      </c>
      <c r="H5545" t="s">
        <v>27</v>
      </c>
      <c r="I5545">
        <v>0.54</v>
      </c>
      <c r="J5545">
        <v>0.25</v>
      </c>
      <c r="K5545">
        <v>0.75</v>
      </c>
      <c r="M5545" t="s">
        <v>24</v>
      </c>
    </row>
    <row r="5546" spans="1:17" x14ac:dyDescent="0.25">
      <c r="A5546">
        <v>1</v>
      </c>
      <c r="B5546" t="s">
        <v>92</v>
      </c>
      <c r="C5546" t="s">
        <v>38</v>
      </c>
      <c r="D5546" t="s">
        <v>84</v>
      </c>
      <c r="E5546" t="s">
        <v>20</v>
      </c>
      <c r="F5546" t="s">
        <v>74</v>
      </c>
      <c r="I5546">
        <v>0.54</v>
      </c>
      <c r="J5546">
        <v>0.16</v>
      </c>
      <c r="K5546">
        <v>0.25</v>
      </c>
      <c r="M5546" t="s">
        <v>75</v>
      </c>
      <c r="N5546" t="s">
        <v>24</v>
      </c>
      <c r="O5546" t="s">
        <v>21</v>
      </c>
    </row>
    <row r="5547" spans="1:17" x14ac:dyDescent="0.25">
      <c r="A5547">
        <v>1</v>
      </c>
      <c r="B5547" t="s">
        <v>92</v>
      </c>
      <c r="C5547" t="s">
        <v>38</v>
      </c>
      <c r="D5547" t="s">
        <v>84</v>
      </c>
      <c r="E5547" t="s">
        <v>28</v>
      </c>
      <c r="F5547" t="s">
        <v>26</v>
      </c>
      <c r="H5547" t="s">
        <v>27</v>
      </c>
      <c r="I5547">
        <v>0.75</v>
      </c>
      <c r="J5547">
        <v>0.5</v>
      </c>
      <c r="K5547">
        <v>1</v>
      </c>
      <c r="M5547" t="s">
        <v>21</v>
      </c>
    </row>
    <row r="5548" spans="1:17" x14ac:dyDescent="0.25">
      <c r="A5548">
        <v>1</v>
      </c>
      <c r="B5548" t="s">
        <v>92</v>
      </c>
      <c r="C5548" t="s">
        <v>38</v>
      </c>
      <c r="D5548" t="s">
        <v>84</v>
      </c>
      <c r="E5548" t="s">
        <v>20</v>
      </c>
      <c r="F5548" t="s">
        <v>74</v>
      </c>
      <c r="J5548">
        <v>0.25</v>
      </c>
      <c r="K5548">
        <v>0.33</v>
      </c>
      <c r="M5548" t="s">
        <v>75</v>
      </c>
      <c r="N5548" t="s">
        <v>24</v>
      </c>
      <c r="O5548" t="s">
        <v>29</v>
      </c>
      <c r="P5548">
        <v>2500</v>
      </c>
      <c r="Q5548" t="str">
        <f>VLOOKUP(A5548&amp;C5548&amp;D5548,Sheet2!$A$1:$AX$1496,23,FALSE)</f>
        <v>LocationType.BarRestaurant:0;LocationType.Park:0.1;LocationType.Recreation:0;LocationType.Accommodation:0.9;</v>
      </c>
    </row>
    <row r="5549" spans="1:17" x14ac:dyDescent="0.25">
      <c r="A5549">
        <v>1</v>
      </c>
      <c r="B5549" t="s">
        <v>92</v>
      </c>
      <c r="C5549" t="s">
        <v>38</v>
      </c>
      <c r="D5549" t="s">
        <v>84</v>
      </c>
      <c r="E5549" t="s">
        <v>30</v>
      </c>
      <c r="F5549" t="s">
        <v>26</v>
      </c>
      <c r="H5549" t="s">
        <v>27</v>
      </c>
      <c r="I5549">
        <v>1</v>
      </c>
      <c r="J5549">
        <v>0.5</v>
      </c>
      <c r="K5549">
        <v>1.5</v>
      </c>
      <c r="M5549" t="s">
        <v>24</v>
      </c>
    </row>
    <row r="5550" spans="1:17" x14ac:dyDescent="0.25">
      <c r="A5550">
        <v>1</v>
      </c>
      <c r="B5550" t="s">
        <v>92</v>
      </c>
      <c r="C5550" t="s">
        <v>38</v>
      </c>
      <c r="D5550" t="s">
        <v>84</v>
      </c>
      <c r="E5550" t="s">
        <v>20</v>
      </c>
      <c r="F5550" t="s">
        <v>74</v>
      </c>
      <c r="J5550">
        <v>0.25</v>
      </c>
      <c r="K5550">
        <v>0.33</v>
      </c>
      <c r="M5550" t="s">
        <v>75</v>
      </c>
      <c r="N5550" t="s">
        <v>24</v>
      </c>
      <c r="O5550" t="s">
        <v>21</v>
      </c>
    </row>
    <row r="5551" spans="1:17" x14ac:dyDescent="0.25">
      <c r="A5551">
        <v>1</v>
      </c>
      <c r="B5551" t="s">
        <v>92</v>
      </c>
      <c r="C5551" t="s">
        <v>38</v>
      </c>
      <c r="D5551" t="s">
        <v>84</v>
      </c>
      <c r="E5551" t="s">
        <v>18</v>
      </c>
      <c r="F5551" t="s">
        <v>31</v>
      </c>
      <c r="G5551">
        <v>24</v>
      </c>
      <c r="M5551" t="s">
        <v>21</v>
      </c>
    </row>
    <row r="5552" spans="1:17" x14ac:dyDescent="0.25">
      <c r="A5552">
        <v>1</v>
      </c>
      <c r="B5552" t="s">
        <v>46</v>
      </c>
      <c r="C5552" t="s">
        <v>38</v>
      </c>
      <c r="D5552" t="s">
        <v>84</v>
      </c>
      <c r="E5552" t="s">
        <v>18</v>
      </c>
      <c r="F5552" t="s">
        <v>26</v>
      </c>
      <c r="H5552" t="s">
        <v>27</v>
      </c>
      <c r="I5552">
        <v>6.5</v>
      </c>
      <c r="J5552">
        <v>6</v>
      </c>
      <c r="K5552">
        <v>7</v>
      </c>
      <c r="M5552" t="s">
        <v>21</v>
      </c>
    </row>
    <row r="5553" spans="1:17" x14ac:dyDescent="0.25">
      <c r="A5553">
        <v>1</v>
      </c>
      <c r="B5553" t="s">
        <v>46</v>
      </c>
      <c r="C5553" t="s">
        <v>38</v>
      </c>
      <c r="D5553" t="s">
        <v>84</v>
      </c>
      <c r="E5553" t="s">
        <v>18</v>
      </c>
      <c r="F5553" t="s">
        <v>26</v>
      </c>
      <c r="H5553" t="s">
        <v>19</v>
      </c>
      <c r="J5553">
        <v>3</v>
      </c>
      <c r="K5553">
        <v>4</v>
      </c>
      <c r="M5553" t="s">
        <v>32</v>
      </c>
    </row>
    <row r="5554" spans="1:17" x14ac:dyDescent="0.25">
      <c r="A5554">
        <v>1</v>
      </c>
      <c r="B5554" t="s">
        <v>46</v>
      </c>
      <c r="C5554" t="s">
        <v>38</v>
      </c>
      <c r="D5554" t="s">
        <v>84</v>
      </c>
      <c r="E5554" t="s">
        <v>18</v>
      </c>
      <c r="F5554" t="s">
        <v>26</v>
      </c>
      <c r="H5554" t="s">
        <v>27</v>
      </c>
      <c r="I5554">
        <v>4</v>
      </c>
      <c r="J5554">
        <v>3</v>
      </c>
      <c r="K5554">
        <v>5.5</v>
      </c>
      <c r="M5554" t="s">
        <v>32</v>
      </c>
    </row>
    <row r="5555" spans="1:17" x14ac:dyDescent="0.25">
      <c r="A5555">
        <v>1</v>
      </c>
      <c r="B5555" t="s">
        <v>46</v>
      </c>
      <c r="C5555" t="s">
        <v>38</v>
      </c>
      <c r="D5555" t="s">
        <v>84</v>
      </c>
      <c r="E5555" t="s">
        <v>18</v>
      </c>
      <c r="F5555" t="s">
        <v>26</v>
      </c>
      <c r="H5555" t="s">
        <v>19</v>
      </c>
      <c r="I5555">
        <v>0.54</v>
      </c>
      <c r="J5555">
        <v>0.08</v>
      </c>
      <c r="K5555">
        <v>0.25</v>
      </c>
      <c r="M5555" t="s">
        <v>24</v>
      </c>
    </row>
    <row r="5556" spans="1:17" x14ac:dyDescent="0.25">
      <c r="A5556">
        <v>1</v>
      </c>
      <c r="B5556" t="s">
        <v>46</v>
      </c>
      <c r="C5556" t="s">
        <v>38</v>
      </c>
      <c r="D5556" t="s">
        <v>84</v>
      </c>
      <c r="E5556" t="s">
        <v>20</v>
      </c>
      <c r="F5556" t="s">
        <v>74</v>
      </c>
      <c r="J5556">
        <v>0.25</v>
      </c>
      <c r="K5556">
        <v>0.33</v>
      </c>
      <c r="M5556" t="s">
        <v>75</v>
      </c>
      <c r="N5556" t="s">
        <v>24</v>
      </c>
      <c r="O5556" t="s">
        <v>62</v>
      </c>
      <c r="Q5556" t="str">
        <f>VLOOKUP(A5556&amp;C5556&amp;D5556,Sheet2!$A$1:$AX$1496,11,FALSE)</f>
        <v>LocationType.Retail: 0.084;LocationType.Supermarket: 0.25;LocationType.FoodBeverage: 0.21;LocationType.Mall: 0.056;LocationType.Pharmacy: 0;LocationType.Accommodation: 0.4;</v>
      </c>
    </row>
    <row r="5557" spans="1:17" x14ac:dyDescent="0.25">
      <c r="A5557">
        <v>1</v>
      </c>
      <c r="B5557" t="s">
        <v>46</v>
      </c>
      <c r="C5557" t="s">
        <v>38</v>
      </c>
      <c r="D5557" t="s">
        <v>84</v>
      </c>
      <c r="E5557" t="s">
        <v>25</v>
      </c>
      <c r="F5557" t="s">
        <v>26</v>
      </c>
      <c r="H5557" t="s">
        <v>27</v>
      </c>
      <c r="I5557">
        <v>0.54</v>
      </c>
      <c r="J5557">
        <v>0.25</v>
      </c>
      <c r="K5557">
        <v>0.75</v>
      </c>
      <c r="M5557" t="s">
        <v>24</v>
      </c>
    </row>
    <row r="5558" spans="1:17" x14ac:dyDescent="0.25">
      <c r="A5558">
        <v>1</v>
      </c>
      <c r="B5558" t="s">
        <v>46</v>
      </c>
      <c r="C5558" t="s">
        <v>38</v>
      </c>
      <c r="D5558" t="s">
        <v>84</v>
      </c>
      <c r="E5558" t="s">
        <v>20</v>
      </c>
      <c r="F5558" t="s">
        <v>74</v>
      </c>
      <c r="I5558">
        <v>0.54</v>
      </c>
      <c r="J5558">
        <v>0.16</v>
      </c>
      <c r="K5558">
        <v>0.25</v>
      </c>
      <c r="M5558" t="s">
        <v>75</v>
      </c>
      <c r="N5558" t="s">
        <v>24</v>
      </c>
      <c r="O5558" t="s">
        <v>21</v>
      </c>
    </row>
    <row r="5559" spans="1:17" x14ac:dyDescent="0.25">
      <c r="A5559">
        <v>1</v>
      </c>
      <c r="B5559" t="s">
        <v>46</v>
      </c>
      <c r="C5559" t="s">
        <v>38</v>
      </c>
      <c r="D5559" t="s">
        <v>84</v>
      </c>
      <c r="E5559" t="s">
        <v>28</v>
      </c>
      <c r="F5559" t="s">
        <v>26</v>
      </c>
      <c r="H5559" t="s">
        <v>27</v>
      </c>
      <c r="I5559">
        <v>0.75</v>
      </c>
      <c r="J5559">
        <v>0.5</v>
      </c>
      <c r="K5559">
        <v>1</v>
      </c>
      <c r="M5559" t="s">
        <v>21</v>
      </c>
    </row>
    <row r="5560" spans="1:17" x14ac:dyDescent="0.25">
      <c r="A5560">
        <v>1</v>
      </c>
      <c r="B5560" t="s">
        <v>46</v>
      </c>
      <c r="C5560" t="s">
        <v>38</v>
      </c>
      <c r="D5560" t="s">
        <v>84</v>
      </c>
      <c r="E5560" t="s">
        <v>20</v>
      </c>
      <c r="F5560" t="s">
        <v>74</v>
      </c>
      <c r="J5560">
        <v>0.25</v>
      </c>
      <c r="K5560">
        <v>0.33</v>
      </c>
      <c r="M5560" t="s">
        <v>75</v>
      </c>
      <c r="N5560" t="s">
        <v>24</v>
      </c>
      <c r="O5560" t="s">
        <v>29</v>
      </c>
      <c r="P5560">
        <v>2500</v>
      </c>
      <c r="Q5560" t="str">
        <f>VLOOKUP(A5560&amp;C5560&amp;D5560,Sheet2!$A$1:$AX$1496,23,FALSE)</f>
        <v>LocationType.BarRestaurant:0;LocationType.Park:0.1;LocationType.Recreation:0;LocationType.Accommodation:0.9;</v>
      </c>
    </row>
    <row r="5561" spans="1:17" x14ac:dyDescent="0.25">
      <c r="A5561">
        <v>1</v>
      </c>
      <c r="B5561" t="s">
        <v>46</v>
      </c>
      <c r="C5561" t="s">
        <v>38</v>
      </c>
      <c r="D5561" t="s">
        <v>84</v>
      </c>
      <c r="E5561" t="s">
        <v>30</v>
      </c>
      <c r="F5561" t="s">
        <v>26</v>
      </c>
      <c r="H5561" t="s">
        <v>27</v>
      </c>
      <c r="I5561">
        <v>1</v>
      </c>
      <c r="J5561">
        <v>0.5</v>
      </c>
      <c r="K5561">
        <v>1.5</v>
      </c>
      <c r="M5561" t="s">
        <v>24</v>
      </c>
    </row>
    <row r="5562" spans="1:17" x14ac:dyDescent="0.25">
      <c r="A5562">
        <v>1</v>
      </c>
      <c r="B5562" t="s">
        <v>46</v>
      </c>
      <c r="C5562" t="s">
        <v>38</v>
      </c>
      <c r="D5562" t="s">
        <v>84</v>
      </c>
      <c r="E5562" t="s">
        <v>20</v>
      </c>
      <c r="F5562" t="s">
        <v>74</v>
      </c>
      <c r="J5562">
        <v>0.25</v>
      </c>
      <c r="K5562">
        <v>0.33</v>
      </c>
      <c r="M5562" t="s">
        <v>75</v>
      </c>
      <c r="N5562" t="s">
        <v>24</v>
      </c>
      <c r="O5562" t="s">
        <v>21</v>
      </c>
    </row>
    <row r="5563" spans="1:17" x14ac:dyDescent="0.25">
      <c r="A5563">
        <v>1</v>
      </c>
      <c r="B5563" t="s">
        <v>46</v>
      </c>
      <c r="C5563" t="s">
        <v>38</v>
      </c>
      <c r="D5563" t="s">
        <v>84</v>
      </c>
      <c r="E5563" t="s">
        <v>18</v>
      </c>
      <c r="F5563" t="s">
        <v>31</v>
      </c>
      <c r="G5563">
        <v>24</v>
      </c>
      <c r="M5563" t="s">
        <v>21</v>
      </c>
    </row>
    <row r="5564" spans="1:17" x14ac:dyDescent="0.25">
      <c r="A5564">
        <v>1</v>
      </c>
      <c r="B5564" t="s">
        <v>47</v>
      </c>
      <c r="C5564" t="s">
        <v>17</v>
      </c>
      <c r="D5564" t="s">
        <v>84</v>
      </c>
      <c r="E5564" t="s">
        <v>48</v>
      </c>
      <c r="F5564" t="s">
        <v>31</v>
      </c>
      <c r="G5564">
        <v>24</v>
      </c>
      <c r="M5564" t="s">
        <v>21</v>
      </c>
      <c r="O5564" t="s">
        <v>62</v>
      </c>
      <c r="Q5564" t="s">
        <v>61</v>
      </c>
    </row>
    <row r="5565" spans="1:17" x14ac:dyDescent="0.25">
      <c r="A5565">
        <v>1</v>
      </c>
      <c r="B5565" t="s">
        <v>49</v>
      </c>
      <c r="C5565" t="s">
        <v>17</v>
      </c>
      <c r="D5565" t="s">
        <v>84</v>
      </c>
      <c r="E5565" t="s">
        <v>50</v>
      </c>
      <c r="F5565" t="s">
        <v>31</v>
      </c>
      <c r="G5565">
        <v>24</v>
      </c>
      <c r="M5565" t="s">
        <v>21</v>
      </c>
      <c r="O5565" t="s">
        <v>62</v>
      </c>
      <c r="Q5565" t="s">
        <v>61</v>
      </c>
    </row>
    <row r="5566" spans="1:17" x14ac:dyDescent="0.25">
      <c r="A5566">
        <v>2</v>
      </c>
      <c r="B5566" t="s">
        <v>46</v>
      </c>
      <c r="C5566" t="s">
        <v>17</v>
      </c>
      <c r="D5566" t="s">
        <v>55</v>
      </c>
      <c r="E5566" t="s">
        <v>18</v>
      </c>
      <c r="F5566" t="s">
        <v>26</v>
      </c>
      <c r="H5566" t="s">
        <v>27</v>
      </c>
      <c r="I5566">
        <v>7.5</v>
      </c>
      <c r="J5566">
        <v>6</v>
      </c>
      <c r="K5566">
        <v>8</v>
      </c>
      <c r="M5566" t="s">
        <v>21</v>
      </c>
    </row>
    <row r="5567" spans="1:17" x14ac:dyDescent="0.25">
      <c r="A5567">
        <v>2</v>
      </c>
      <c r="B5567" t="s">
        <v>46</v>
      </c>
      <c r="C5567" t="s">
        <v>17</v>
      </c>
      <c r="D5567" t="s">
        <v>55</v>
      </c>
      <c r="E5567" t="s">
        <v>18</v>
      </c>
      <c r="F5567" t="s">
        <v>26</v>
      </c>
      <c r="H5567" t="s">
        <v>19</v>
      </c>
      <c r="J5567">
        <v>6</v>
      </c>
      <c r="K5567">
        <v>8</v>
      </c>
      <c r="M5567" t="s">
        <v>24</v>
      </c>
    </row>
    <row r="5568" spans="1:17" x14ac:dyDescent="0.25">
      <c r="A5568">
        <v>2</v>
      </c>
      <c r="B5568" t="s">
        <v>46</v>
      </c>
      <c r="C5568" t="s">
        <v>17</v>
      </c>
      <c r="D5568" t="s">
        <v>55</v>
      </c>
      <c r="E5568" t="s">
        <v>18</v>
      </c>
      <c r="F5568" t="s">
        <v>26</v>
      </c>
      <c r="H5568" t="s">
        <v>19</v>
      </c>
      <c r="I5568">
        <v>0.54</v>
      </c>
      <c r="J5568">
        <v>0.08</v>
      </c>
      <c r="K5568">
        <v>0.25</v>
      </c>
      <c r="M5568" t="s">
        <v>24</v>
      </c>
    </row>
    <row r="5569" spans="1:17" x14ac:dyDescent="0.25">
      <c r="A5569">
        <v>2</v>
      </c>
      <c r="B5569" t="s">
        <v>46</v>
      </c>
      <c r="C5569" t="s">
        <v>17</v>
      </c>
      <c r="D5569" t="s">
        <v>55</v>
      </c>
      <c r="E5569" t="s">
        <v>20</v>
      </c>
      <c r="F5569" t="s">
        <v>74</v>
      </c>
      <c r="J5569">
        <v>0.25</v>
      </c>
      <c r="K5569">
        <v>0.33</v>
      </c>
      <c r="M5569" t="s">
        <v>75</v>
      </c>
      <c r="N5569" t="s">
        <v>24</v>
      </c>
      <c r="O5569" t="s">
        <v>62</v>
      </c>
      <c r="Q5569" t="str">
        <f>VLOOKUP(A5569&amp;C5569&amp;D5569,Sheet2!$A$1:$AX$496,11,FALSE)</f>
        <v>LocationType.Retail: 0;LocationType.Supermarket: 0.3;LocationType.FoodBeverage: 0;LocationType.Mall: 0;LocationType.Pharmacy: 0.02;LocationType.Accommodation: 0.68;</v>
      </c>
    </row>
    <row r="5570" spans="1:17" x14ac:dyDescent="0.25">
      <c r="A5570">
        <v>2</v>
      </c>
      <c r="B5570" t="s">
        <v>46</v>
      </c>
      <c r="C5570" t="s">
        <v>17</v>
      </c>
      <c r="D5570" t="s">
        <v>55</v>
      </c>
      <c r="E5570" t="s">
        <v>25</v>
      </c>
      <c r="F5570" t="s">
        <v>26</v>
      </c>
      <c r="H5570" t="s">
        <v>27</v>
      </c>
      <c r="I5570">
        <v>0.54</v>
      </c>
      <c r="J5570">
        <v>0.25</v>
      </c>
      <c r="K5570">
        <v>0.75</v>
      </c>
      <c r="M5570" t="s">
        <v>24</v>
      </c>
    </row>
    <row r="5571" spans="1:17" x14ac:dyDescent="0.25">
      <c r="A5571">
        <v>2</v>
      </c>
      <c r="B5571" t="s">
        <v>46</v>
      </c>
      <c r="C5571" t="s">
        <v>17</v>
      </c>
      <c r="D5571" t="s">
        <v>55</v>
      </c>
      <c r="E5571" t="s">
        <v>20</v>
      </c>
      <c r="F5571" t="s">
        <v>74</v>
      </c>
      <c r="I5571">
        <v>0.54</v>
      </c>
      <c r="J5571">
        <v>0.16</v>
      </c>
      <c r="K5571">
        <v>0.25</v>
      </c>
      <c r="M5571" t="s">
        <v>75</v>
      </c>
      <c r="N5571" t="s">
        <v>24</v>
      </c>
      <c r="O5571" t="s">
        <v>21</v>
      </c>
    </row>
    <row r="5572" spans="1:17" x14ac:dyDescent="0.25">
      <c r="A5572">
        <v>2</v>
      </c>
      <c r="B5572" t="s">
        <v>46</v>
      </c>
      <c r="C5572" t="s">
        <v>17</v>
      </c>
      <c r="D5572" t="s">
        <v>55</v>
      </c>
      <c r="E5572" t="s">
        <v>28</v>
      </c>
      <c r="F5572" t="s">
        <v>26</v>
      </c>
      <c r="H5572" t="s">
        <v>27</v>
      </c>
      <c r="I5572">
        <v>0.75</v>
      </c>
      <c r="J5572">
        <v>0.5</v>
      </c>
      <c r="K5572">
        <v>1</v>
      </c>
      <c r="M5572" t="s">
        <v>21</v>
      </c>
    </row>
    <row r="5573" spans="1:17" x14ac:dyDescent="0.25">
      <c r="A5573">
        <v>2</v>
      </c>
      <c r="B5573" t="s">
        <v>46</v>
      </c>
      <c r="C5573" t="s">
        <v>17</v>
      </c>
      <c r="D5573" t="s">
        <v>55</v>
      </c>
      <c r="E5573" t="s">
        <v>20</v>
      </c>
      <c r="F5573" t="s">
        <v>74</v>
      </c>
      <c r="J5573">
        <v>0.25</v>
      </c>
      <c r="K5573">
        <v>0.33</v>
      </c>
      <c r="M5573" t="s">
        <v>75</v>
      </c>
      <c r="N5573" t="s">
        <v>24</v>
      </c>
      <c r="O5573" t="s">
        <v>29</v>
      </c>
      <c r="P5573">
        <v>2500</v>
      </c>
      <c r="Q5573" t="str">
        <f>VLOOKUP(A5573&amp;C5573&amp;D5573,Sheet2!$A$1:$AX$496,23,FALSE)</f>
        <v>LocationType.BarRestaurant:0;LocationType.Park:0.05;LocationType.Recreation:0;LocationType.Accommodation:0.95;</v>
      </c>
    </row>
    <row r="5574" spans="1:17" x14ac:dyDescent="0.25">
      <c r="A5574">
        <v>2</v>
      </c>
      <c r="B5574" t="s">
        <v>46</v>
      </c>
      <c r="C5574" t="s">
        <v>17</v>
      </c>
      <c r="D5574" t="s">
        <v>55</v>
      </c>
      <c r="E5574" t="s">
        <v>30</v>
      </c>
      <c r="F5574" t="s">
        <v>26</v>
      </c>
      <c r="H5574" t="s">
        <v>27</v>
      </c>
      <c r="I5574">
        <v>2.5</v>
      </c>
      <c r="J5574">
        <v>0.5</v>
      </c>
      <c r="K5574">
        <v>3</v>
      </c>
      <c r="M5574" t="s">
        <v>24</v>
      </c>
    </row>
    <row r="5575" spans="1:17" x14ac:dyDescent="0.25">
      <c r="A5575">
        <v>2</v>
      </c>
      <c r="B5575" t="s">
        <v>46</v>
      </c>
      <c r="C5575" t="s">
        <v>17</v>
      </c>
      <c r="D5575" t="s">
        <v>55</v>
      </c>
      <c r="E5575" t="s">
        <v>20</v>
      </c>
      <c r="F5575" t="s">
        <v>74</v>
      </c>
      <c r="J5575">
        <v>0.25</v>
      </c>
      <c r="K5575">
        <v>0.33</v>
      </c>
      <c r="M5575" t="s">
        <v>75</v>
      </c>
      <c r="N5575" t="s">
        <v>24</v>
      </c>
      <c r="O5575" t="s">
        <v>21</v>
      </c>
    </row>
    <row r="5576" spans="1:17" x14ac:dyDescent="0.25">
      <c r="A5576">
        <v>2</v>
      </c>
      <c r="B5576" t="s">
        <v>46</v>
      </c>
      <c r="C5576" t="s">
        <v>17</v>
      </c>
      <c r="D5576" t="s">
        <v>55</v>
      </c>
      <c r="E5576" t="s">
        <v>18</v>
      </c>
      <c r="F5576" t="s">
        <v>31</v>
      </c>
      <c r="G5576">
        <v>24</v>
      </c>
      <c r="M5576" t="s">
        <v>21</v>
      </c>
    </row>
    <row r="5577" spans="1:17" x14ac:dyDescent="0.25">
      <c r="A5577">
        <v>2</v>
      </c>
      <c r="B5577" t="s">
        <v>46</v>
      </c>
      <c r="C5577" t="s">
        <v>17</v>
      </c>
      <c r="D5577" t="s">
        <v>53</v>
      </c>
      <c r="E5577" t="s">
        <v>18</v>
      </c>
      <c r="F5577" t="s">
        <v>26</v>
      </c>
      <c r="H5577" t="s">
        <v>27</v>
      </c>
      <c r="I5577">
        <v>6.5</v>
      </c>
      <c r="J5577">
        <v>6</v>
      </c>
      <c r="K5577">
        <v>7</v>
      </c>
      <c r="M5577" t="s">
        <v>21</v>
      </c>
    </row>
    <row r="5578" spans="1:17" x14ac:dyDescent="0.25">
      <c r="A5578">
        <v>2</v>
      </c>
      <c r="B5578" t="s">
        <v>46</v>
      </c>
      <c r="C5578" t="s">
        <v>17</v>
      </c>
      <c r="D5578" t="s">
        <v>53</v>
      </c>
      <c r="E5578" t="s">
        <v>18</v>
      </c>
      <c r="F5578" t="s">
        <v>26</v>
      </c>
      <c r="H5578" t="s">
        <v>19</v>
      </c>
      <c r="J5578">
        <v>3</v>
      </c>
      <c r="K5578">
        <v>4</v>
      </c>
      <c r="M5578" t="s">
        <v>24</v>
      </c>
    </row>
    <row r="5579" spans="1:17" x14ac:dyDescent="0.25">
      <c r="A5579">
        <v>2</v>
      </c>
      <c r="B5579" t="s">
        <v>46</v>
      </c>
      <c r="C5579" t="s">
        <v>17</v>
      </c>
      <c r="D5579" t="s">
        <v>53</v>
      </c>
      <c r="E5579" t="s">
        <v>18</v>
      </c>
      <c r="F5579" t="s">
        <v>26</v>
      </c>
      <c r="H5579" t="s">
        <v>27</v>
      </c>
      <c r="I5579">
        <v>4</v>
      </c>
      <c r="J5579">
        <v>3</v>
      </c>
      <c r="K5579">
        <v>5.5</v>
      </c>
      <c r="M5579" t="s">
        <v>24</v>
      </c>
    </row>
    <row r="5580" spans="1:17" x14ac:dyDescent="0.25">
      <c r="A5580">
        <v>2</v>
      </c>
      <c r="B5580" t="s">
        <v>46</v>
      </c>
      <c r="C5580" t="s">
        <v>17</v>
      </c>
      <c r="D5580" t="s">
        <v>53</v>
      </c>
      <c r="E5580" t="s">
        <v>18</v>
      </c>
      <c r="F5580" t="s">
        <v>26</v>
      </c>
      <c r="H5580" t="s">
        <v>19</v>
      </c>
      <c r="I5580">
        <v>0.54</v>
      </c>
      <c r="J5580">
        <v>0.08</v>
      </c>
      <c r="K5580">
        <v>0.25</v>
      </c>
      <c r="M5580" t="s">
        <v>24</v>
      </c>
    </row>
    <row r="5581" spans="1:17" x14ac:dyDescent="0.25">
      <c r="A5581">
        <v>2</v>
      </c>
      <c r="B5581" t="s">
        <v>46</v>
      </c>
      <c r="C5581" t="s">
        <v>17</v>
      </c>
      <c r="D5581" t="s">
        <v>53</v>
      </c>
      <c r="E5581" t="s">
        <v>20</v>
      </c>
      <c r="F5581" t="s">
        <v>74</v>
      </c>
      <c r="J5581">
        <v>0.25</v>
      </c>
      <c r="K5581">
        <v>0.33</v>
      </c>
      <c r="M5581" t="s">
        <v>75</v>
      </c>
      <c r="N5581" t="s">
        <v>24</v>
      </c>
      <c r="O5581" t="s">
        <v>62</v>
      </c>
      <c r="Q5581" t="str">
        <f>VLOOKUP(A5581&amp;C5581&amp;D5581,Sheet2!$A$1:$AX$496,11,FALSE)</f>
        <v>LocationType.Retail: 0;LocationType.Supermarket: 0.25;LocationType.FoodBeverage: 0;LocationType.Mall: 0;LocationType.Pharmacy: 0.02;LocationType.Accommodation: 0.73;</v>
      </c>
    </row>
    <row r="5582" spans="1:17" x14ac:dyDescent="0.25">
      <c r="A5582">
        <v>2</v>
      </c>
      <c r="B5582" t="s">
        <v>46</v>
      </c>
      <c r="C5582" t="s">
        <v>17</v>
      </c>
      <c r="D5582" t="s">
        <v>53</v>
      </c>
      <c r="E5582" t="s">
        <v>25</v>
      </c>
      <c r="F5582" t="s">
        <v>26</v>
      </c>
      <c r="H5582" t="s">
        <v>27</v>
      </c>
      <c r="I5582">
        <v>0.54</v>
      </c>
      <c r="J5582">
        <v>0.25</v>
      </c>
      <c r="K5582">
        <v>0.75</v>
      </c>
      <c r="M5582" t="s">
        <v>24</v>
      </c>
    </row>
    <row r="5583" spans="1:17" x14ac:dyDescent="0.25">
      <c r="A5583">
        <v>2</v>
      </c>
      <c r="B5583" t="s">
        <v>46</v>
      </c>
      <c r="C5583" t="s">
        <v>17</v>
      </c>
      <c r="D5583" t="s">
        <v>53</v>
      </c>
      <c r="E5583" t="s">
        <v>20</v>
      </c>
      <c r="F5583" t="s">
        <v>74</v>
      </c>
      <c r="I5583">
        <v>0.54</v>
      </c>
      <c r="J5583">
        <v>0.16</v>
      </c>
      <c r="K5583">
        <v>0.25</v>
      </c>
      <c r="M5583" t="s">
        <v>75</v>
      </c>
      <c r="N5583" t="s">
        <v>24</v>
      </c>
      <c r="O5583" t="s">
        <v>21</v>
      </c>
    </row>
    <row r="5584" spans="1:17" x14ac:dyDescent="0.25">
      <c r="A5584">
        <v>2</v>
      </c>
      <c r="B5584" t="s">
        <v>46</v>
      </c>
      <c r="C5584" t="s">
        <v>17</v>
      </c>
      <c r="D5584" t="s">
        <v>53</v>
      </c>
      <c r="E5584" t="s">
        <v>28</v>
      </c>
      <c r="F5584" t="s">
        <v>26</v>
      </c>
      <c r="H5584" t="s">
        <v>27</v>
      </c>
      <c r="I5584">
        <v>0.75</v>
      </c>
      <c r="J5584">
        <v>0.5</v>
      </c>
      <c r="K5584">
        <v>1</v>
      </c>
      <c r="M5584" t="s">
        <v>21</v>
      </c>
    </row>
    <row r="5585" spans="1:17" x14ac:dyDescent="0.25">
      <c r="A5585">
        <v>2</v>
      </c>
      <c r="B5585" t="s">
        <v>46</v>
      </c>
      <c r="C5585" t="s">
        <v>17</v>
      </c>
      <c r="D5585" t="s">
        <v>53</v>
      </c>
      <c r="E5585" t="s">
        <v>20</v>
      </c>
      <c r="F5585" t="s">
        <v>74</v>
      </c>
      <c r="J5585">
        <v>0.25</v>
      </c>
      <c r="K5585">
        <v>0.33</v>
      </c>
      <c r="M5585" t="s">
        <v>75</v>
      </c>
      <c r="N5585" t="s">
        <v>24</v>
      </c>
      <c r="O5585" t="s">
        <v>29</v>
      </c>
      <c r="P5585">
        <v>2500</v>
      </c>
      <c r="Q5585" t="str">
        <f>VLOOKUP(A5585&amp;C5585&amp;D5585,Sheet2!$A$1:$AX$496,23,FALSE)</f>
        <v>LocationType.BarRestaurant:0;LocationType.Park:0.05;LocationType.Recreation:0;LocationType.Accommodation:0.95;</v>
      </c>
    </row>
    <row r="5586" spans="1:17" x14ac:dyDescent="0.25">
      <c r="A5586">
        <v>2</v>
      </c>
      <c r="B5586" t="s">
        <v>46</v>
      </c>
      <c r="C5586" t="s">
        <v>17</v>
      </c>
      <c r="D5586" t="s">
        <v>53</v>
      </c>
      <c r="E5586" t="s">
        <v>30</v>
      </c>
      <c r="F5586" t="s">
        <v>26</v>
      </c>
      <c r="H5586" t="s">
        <v>27</v>
      </c>
      <c r="I5586">
        <v>1</v>
      </c>
      <c r="J5586">
        <v>0.5</v>
      </c>
      <c r="K5586">
        <v>1.5</v>
      </c>
      <c r="M5586" t="s">
        <v>24</v>
      </c>
    </row>
    <row r="5587" spans="1:17" x14ac:dyDescent="0.25">
      <c r="A5587">
        <v>2</v>
      </c>
      <c r="B5587" t="s">
        <v>46</v>
      </c>
      <c r="C5587" t="s">
        <v>17</v>
      </c>
      <c r="D5587" t="s">
        <v>53</v>
      </c>
      <c r="E5587" t="s">
        <v>20</v>
      </c>
      <c r="F5587" t="s">
        <v>74</v>
      </c>
      <c r="J5587">
        <v>0.25</v>
      </c>
      <c r="K5587">
        <v>0.33</v>
      </c>
      <c r="M5587" t="s">
        <v>75</v>
      </c>
      <c r="N5587" t="s">
        <v>24</v>
      </c>
      <c r="O5587" t="s">
        <v>21</v>
      </c>
    </row>
    <row r="5588" spans="1:17" x14ac:dyDescent="0.25">
      <c r="A5588">
        <v>2</v>
      </c>
      <c r="B5588" t="s">
        <v>46</v>
      </c>
      <c r="C5588" t="s">
        <v>17</v>
      </c>
      <c r="D5588" t="s">
        <v>53</v>
      </c>
      <c r="E5588" t="s">
        <v>18</v>
      </c>
      <c r="F5588" t="s">
        <v>31</v>
      </c>
      <c r="G5588">
        <v>24</v>
      </c>
      <c r="M5588" t="s">
        <v>21</v>
      </c>
    </row>
    <row r="5589" spans="1:17" x14ac:dyDescent="0.25">
      <c r="A5589">
        <v>2</v>
      </c>
      <c r="B5589" t="s">
        <v>46</v>
      </c>
      <c r="C5589" t="s">
        <v>17</v>
      </c>
      <c r="D5589" t="s">
        <v>59</v>
      </c>
      <c r="E5589" t="s">
        <v>18</v>
      </c>
      <c r="F5589" t="s">
        <v>26</v>
      </c>
      <c r="H5589" t="s">
        <v>19</v>
      </c>
      <c r="J5589">
        <v>8</v>
      </c>
      <c r="K5589">
        <v>9</v>
      </c>
      <c r="M5589" t="s">
        <v>21</v>
      </c>
    </row>
    <row r="5590" spans="1:17" x14ac:dyDescent="0.25">
      <c r="A5590">
        <v>2</v>
      </c>
      <c r="B5590" t="s">
        <v>46</v>
      </c>
      <c r="C5590" t="s">
        <v>17</v>
      </c>
      <c r="D5590" t="s">
        <v>59</v>
      </c>
      <c r="E5590" t="s">
        <v>18</v>
      </c>
      <c r="F5590" t="s">
        <v>26</v>
      </c>
      <c r="H5590" t="s">
        <v>19</v>
      </c>
      <c r="J5590">
        <v>1</v>
      </c>
      <c r="K5590">
        <v>1.5</v>
      </c>
      <c r="M5590" t="s">
        <v>24</v>
      </c>
    </row>
    <row r="5591" spans="1:17" x14ac:dyDescent="0.25">
      <c r="A5591">
        <v>2</v>
      </c>
      <c r="B5591" t="s">
        <v>46</v>
      </c>
      <c r="C5591" t="s">
        <v>17</v>
      </c>
      <c r="D5591" t="s">
        <v>59</v>
      </c>
      <c r="E5591" t="s">
        <v>18</v>
      </c>
      <c r="F5591" t="s">
        <v>26</v>
      </c>
      <c r="H5591" t="s">
        <v>19</v>
      </c>
      <c r="I5591">
        <v>0.54</v>
      </c>
      <c r="J5591">
        <v>0.08</v>
      </c>
      <c r="K5591">
        <v>0.25</v>
      </c>
      <c r="M5591" t="s">
        <v>24</v>
      </c>
    </row>
    <row r="5592" spans="1:17" x14ac:dyDescent="0.25">
      <c r="A5592">
        <v>2</v>
      </c>
      <c r="B5592" t="s">
        <v>46</v>
      </c>
      <c r="C5592" t="s">
        <v>17</v>
      </c>
      <c r="D5592" t="s">
        <v>59</v>
      </c>
      <c r="E5592" t="s">
        <v>20</v>
      </c>
      <c r="F5592" t="s">
        <v>74</v>
      </c>
      <c r="J5592">
        <v>0.25</v>
      </c>
      <c r="K5592">
        <v>0.33</v>
      </c>
      <c r="M5592" t="s">
        <v>75</v>
      </c>
      <c r="N5592" t="s">
        <v>24</v>
      </c>
      <c r="O5592" t="s">
        <v>62</v>
      </c>
      <c r="Q5592" t="str">
        <f>VLOOKUP(A5592&amp;C5592&amp;D5592,Sheet2!$A$1:$AX$496,11,FALSE)</f>
        <v>LocationType.Retail: 0;LocationType.Supermarket: 0.3;LocationType.FoodBeverage: 0;LocationType.Mall: 0;LocationType.Pharmacy: 0.05;LocationType.Accommodation: 0.65;</v>
      </c>
    </row>
    <row r="5593" spans="1:17" x14ac:dyDescent="0.25">
      <c r="A5593">
        <v>2</v>
      </c>
      <c r="B5593" t="s">
        <v>46</v>
      </c>
      <c r="C5593" t="s">
        <v>17</v>
      </c>
      <c r="D5593" t="s">
        <v>59</v>
      </c>
      <c r="E5593" t="s">
        <v>25</v>
      </c>
      <c r="F5593" t="s">
        <v>26</v>
      </c>
      <c r="H5593" t="s">
        <v>27</v>
      </c>
      <c r="I5593">
        <v>0.54</v>
      </c>
      <c r="J5593">
        <v>0.25</v>
      </c>
      <c r="K5593">
        <v>0.75</v>
      </c>
      <c r="M5593" t="s">
        <v>24</v>
      </c>
    </row>
    <row r="5594" spans="1:17" x14ac:dyDescent="0.25">
      <c r="A5594">
        <v>2</v>
      </c>
      <c r="B5594" t="s">
        <v>46</v>
      </c>
      <c r="C5594" t="s">
        <v>17</v>
      </c>
      <c r="D5594" t="s">
        <v>59</v>
      </c>
      <c r="E5594" t="s">
        <v>20</v>
      </c>
      <c r="F5594" t="s">
        <v>74</v>
      </c>
      <c r="J5594">
        <v>0.25</v>
      </c>
      <c r="K5594">
        <v>0.33</v>
      </c>
      <c r="M5594" t="s">
        <v>75</v>
      </c>
      <c r="N5594" t="s">
        <v>24</v>
      </c>
      <c r="O5594" t="s">
        <v>21</v>
      </c>
    </row>
    <row r="5595" spans="1:17" x14ac:dyDescent="0.25">
      <c r="A5595">
        <v>2</v>
      </c>
      <c r="B5595" t="s">
        <v>46</v>
      </c>
      <c r="C5595" t="s">
        <v>17</v>
      </c>
      <c r="D5595" t="s">
        <v>59</v>
      </c>
      <c r="E5595" t="s">
        <v>28</v>
      </c>
      <c r="F5595" t="s">
        <v>26</v>
      </c>
      <c r="H5595" t="s">
        <v>27</v>
      </c>
      <c r="I5595">
        <v>1</v>
      </c>
      <c r="J5595">
        <v>0.5</v>
      </c>
      <c r="K5595">
        <v>2</v>
      </c>
      <c r="M5595" t="s">
        <v>21</v>
      </c>
    </row>
    <row r="5596" spans="1:17" x14ac:dyDescent="0.25">
      <c r="A5596">
        <v>2</v>
      </c>
      <c r="B5596" t="s">
        <v>46</v>
      </c>
      <c r="C5596" t="s">
        <v>17</v>
      </c>
      <c r="D5596" t="s">
        <v>59</v>
      </c>
      <c r="E5596" t="s">
        <v>20</v>
      </c>
      <c r="F5596" t="s">
        <v>74</v>
      </c>
      <c r="J5596">
        <v>0.25</v>
      </c>
      <c r="K5596">
        <v>0.33</v>
      </c>
      <c r="M5596" t="s">
        <v>75</v>
      </c>
      <c r="N5596" t="s">
        <v>24</v>
      </c>
      <c r="O5596" t="s">
        <v>29</v>
      </c>
      <c r="P5596">
        <v>2500</v>
      </c>
      <c r="Q5596" t="str">
        <f>VLOOKUP(A5596&amp;C5596&amp;D5596,Sheet2!$A$1:$AX$496,23,FALSE)</f>
        <v>LocationType.BarRestaurant:0;LocationType.Park:0.05;LocationType.Recreation:0;LocationType.Accommodation:0.95;</v>
      </c>
    </row>
    <row r="5597" spans="1:17" x14ac:dyDescent="0.25">
      <c r="A5597">
        <v>2</v>
      </c>
      <c r="B5597" t="s">
        <v>46</v>
      </c>
      <c r="C5597" t="s">
        <v>17</v>
      </c>
      <c r="D5597" t="s">
        <v>59</v>
      </c>
      <c r="E5597" t="s">
        <v>30</v>
      </c>
      <c r="F5597" t="s">
        <v>26</v>
      </c>
      <c r="H5597" t="s">
        <v>19</v>
      </c>
      <c r="J5597">
        <v>3</v>
      </c>
      <c r="K5597">
        <v>4</v>
      </c>
      <c r="M5597" t="s">
        <v>24</v>
      </c>
    </row>
    <row r="5598" spans="1:17" x14ac:dyDescent="0.25">
      <c r="A5598">
        <v>2</v>
      </c>
      <c r="B5598" t="s">
        <v>46</v>
      </c>
      <c r="C5598" t="s">
        <v>17</v>
      </c>
      <c r="D5598" t="s">
        <v>59</v>
      </c>
      <c r="E5598" t="s">
        <v>20</v>
      </c>
      <c r="F5598" t="s">
        <v>74</v>
      </c>
      <c r="J5598">
        <v>0.25</v>
      </c>
      <c r="K5598">
        <v>0.33</v>
      </c>
      <c r="M5598" t="s">
        <v>75</v>
      </c>
      <c r="N5598" t="s">
        <v>24</v>
      </c>
      <c r="O5598" t="s">
        <v>21</v>
      </c>
    </row>
    <row r="5599" spans="1:17" x14ac:dyDescent="0.25">
      <c r="A5599">
        <v>2</v>
      </c>
      <c r="B5599" t="s">
        <v>46</v>
      </c>
      <c r="C5599" t="s">
        <v>17</v>
      </c>
      <c r="D5599" t="s">
        <v>59</v>
      </c>
      <c r="E5599" t="s">
        <v>18</v>
      </c>
      <c r="F5599" t="s">
        <v>31</v>
      </c>
      <c r="G5599">
        <v>24</v>
      </c>
      <c r="M5599" t="s">
        <v>21</v>
      </c>
    </row>
    <row r="5600" spans="1:17" x14ac:dyDescent="0.25">
      <c r="A5600">
        <v>2</v>
      </c>
      <c r="B5600" t="s">
        <v>46</v>
      </c>
      <c r="C5600" t="s">
        <v>17</v>
      </c>
      <c r="D5600" t="s">
        <v>52</v>
      </c>
      <c r="E5600" t="s">
        <v>18</v>
      </c>
      <c r="F5600" t="s">
        <v>26</v>
      </c>
      <c r="H5600" t="s">
        <v>19</v>
      </c>
      <c r="J5600">
        <v>8</v>
      </c>
      <c r="K5600">
        <v>9</v>
      </c>
      <c r="M5600" t="s">
        <v>21</v>
      </c>
    </row>
    <row r="5601" spans="1:17" x14ac:dyDescent="0.25">
      <c r="A5601">
        <v>2</v>
      </c>
      <c r="B5601" t="s">
        <v>46</v>
      </c>
      <c r="C5601" t="s">
        <v>17</v>
      </c>
      <c r="D5601" t="s">
        <v>52</v>
      </c>
      <c r="E5601" t="s">
        <v>28</v>
      </c>
      <c r="F5601" t="s">
        <v>26</v>
      </c>
      <c r="H5601" t="s">
        <v>27</v>
      </c>
      <c r="I5601">
        <v>1</v>
      </c>
      <c r="J5601">
        <v>0.5</v>
      </c>
      <c r="K5601">
        <v>2</v>
      </c>
      <c r="M5601" t="s">
        <v>21</v>
      </c>
    </row>
    <row r="5602" spans="1:17" x14ac:dyDescent="0.25">
      <c r="A5602">
        <v>2</v>
      </c>
      <c r="B5602" t="s">
        <v>46</v>
      </c>
      <c r="C5602" t="s">
        <v>17</v>
      </c>
      <c r="D5602" t="s">
        <v>52</v>
      </c>
      <c r="E5602" t="s">
        <v>20</v>
      </c>
      <c r="F5602" t="s">
        <v>74</v>
      </c>
      <c r="J5602">
        <v>0.25</v>
      </c>
      <c r="K5602">
        <v>0.33</v>
      </c>
      <c r="M5602" t="s">
        <v>75</v>
      </c>
      <c r="N5602" t="s">
        <v>24</v>
      </c>
      <c r="O5602" t="s">
        <v>29</v>
      </c>
      <c r="P5602">
        <v>2500</v>
      </c>
      <c r="Q5602" t="str">
        <f>VLOOKUP(A5602&amp;C5602&amp;D5602,Sheet2!$A$1:$AX$496,23,FALSE)</f>
        <v>LocationType.BarRestaurant:0;LocationType.Park:0.05;LocationType.Recreation:0;LocationType.Accommodation:0.95;</v>
      </c>
    </row>
    <row r="5603" spans="1:17" x14ac:dyDescent="0.25">
      <c r="A5603">
        <v>2</v>
      </c>
      <c r="B5603" t="s">
        <v>46</v>
      </c>
      <c r="C5603" t="s">
        <v>17</v>
      </c>
      <c r="D5603" t="s">
        <v>52</v>
      </c>
      <c r="E5603" t="s">
        <v>30</v>
      </c>
      <c r="F5603" t="s">
        <v>26</v>
      </c>
      <c r="H5603" t="s">
        <v>27</v>
      </c>
      <c r="I5603">
        <v>2</v>
      </c>
      <c r="J5603">
        <v>1.5</v>
      </c>
      <c r="K5603">
        <v>3</v>
      </c>
      <c r="M5603" t="s">
        <v>24</v>
      </c>
    </row>
    <row r="5604" spans="1:17" x14ac:dyDescent="0.25">
      <c r="A5604">
        <v>2</v>
      </c>
      <c r="B5604" t="s">
        <v>46</v>
      </c>
      <c r="C5604" t="s">
        <v>17</v>
      </c>
      <c r="D5604" t="s">
        <v>52</v>
      </c>
      <c r="E5604" t="s">
        <v>20</v>
      </c>
      <c r="F5604" t="s">
        <v>74</v>
      </c>
      <c r="J5604">
        <v>0.25</v>
      </c>
      <c r="K5604">
        <v>0.33</v>
      </c>
      <c r="M5604" t="s">
        <v>75</v>
      </c>
      <c r="N5604" t="s">
        <v>24</v>
      </c>
      <c r="O5604" t="s">
        <v>21</v>
      </c>
    </row>
    <row r="5605" spans="1:17" x14ac:dyDescent="0.25">
      <c r="A5605">
        <v>2</v>
      </c>
      <c r="B5605" t="s">
        <v>46</v>
      </c>
      <c r="C5605" t="s">
        <v>17</v>
      </c>
      <c r="D5605" t="s">
        <v>52</v>
      </c>
      <c r="E5605" t="s">
        <v>18</v>
      </c>
      <c r="F5605" t="s">
        <v>31</v>
      </c>
      <c r="G5605">
        <v>24</v>
      </c>
      <c r="M5605" t="s">
        <v>21</v>
      </c>
    </row>
    <row r="5606" spans="1:17" x14ac:dyDescent="0.25">
      <c r="A5606">
        <v>2</v>
      </c>
      <c r="B5606" t="s">
        <v>46</v>
      </c>
      <c r="C5606" t="s">
        <v>17</v>
      </c>
      <c r="D5606" t="s">
        <v>56</v>
      </c>
      <c r="E5606" t="s">
        <v>18</v>
      </c>
      <c r="F5606" t="s">
        <v>26</v>
      </c>
      <c r="H5606" t="s">
        <v>27</v>
      </c>
      <c r="I5606">
        <v>7.5</v>
      </c>
      <c r="J5606">
        <v>6</v>
      </c>
      <c r="K5606">
        <v>8</v>
      </c>
      <c r="M5606" t="s">
        <v>21</v>
      </c>
    </row>
    <row r="5607" spans="1:17" x14ac:dyDescent="0.25">
      <c r="A5607">
        <v>2</v>
      </c>
      <c r="B5607" t="s">
        <v>46</v>
      </c>
      <c r="C5607" t="s">
        <v>17</v>
      </c>
      <c r="D5607" t="s">
        <v>56</v>
      </c>
      <c r="E5607" t="s">
        <v>18</v>
      </c>
      <c r="F5607" t="s">
        <v>26</v>
      </c>
      <c r="H5607" t="s">
        <v>19</v>
      </c>
      <c r="J5607">
        <v>6</v>
      </c>
      <c r="K5607">
        <v>8</v>
      </c>
      <c r="M5607" t="s">
        <v>24</v>
      </c>
    </row>
    <row r="5608" spans="1:17" x14ac:dyDescent="0.25">
      <c r="A5608">
        <v>2</v>
      </c>
      <c r="B5608" t="s">
        <v>46</v>
      </c>
      <c r="C5608" t="s">
        <v>17</v>
      </c>
      <c r="D5608" t="s">
        <v>56</v>
      </c>
      <c r="E5608" t="s">
        <v>30</v>
      </c>
      <c r="F5608" t="s">
        <v>26</v>
      </c>
      <c r="H5608" t="s">
        <v>19</v>
      </c>
      <c r="J5608">
        <v>1</v>
      </c>
      <c r="K5608">
        <v>2</v>
      </c>
      <c r="M5608" t="s">
        <v>24</v>
      </c>
    </row>
    <row r="5609" spans="1:17" x14ac:dyDescent="0.25">
      <c r="A5609">
        <v>2</v>
      </c>
      <c r="B5609" t="s">
        <v>46</v>
      </c>
      <c r="C5609" t="s">
        <v>17</v>
      </c>
      <c r="D5609" t="s">
        <v>56</v>
      </c>
      <c r="E5609" t="s">
        <v>20</v>
      </c>
      <c r="F5609" t="s">
        <v>74</v>
      </c>
      <c r="J5609">
        <v>0.25</v>
      </c>
      <c r="K5609">
        <v>0.33</v>
      </c>
      <c r="M5609" t="s">
        <v>75</v>
      </c>
      <c r="N5609" t="s">
        <v>24</v>
      </c>
      <c r="O5609" t="s">
        <v>21</v>
      </c>
      <c r="P5609">
        <v>1000</v>
      </c>
    </row>
    <row r="5610" spans="1:17" x14ac:dyDescent="0.25">
      <c r="A5610">
        <v>2</v>
      </c>
      <c r="B5610" t="s">
        <v>46</v>
      </c>
      <c r="C5610" t="s">
        <v>17</v>
      </c>
      <c r="D5610" t="s">
        <v>56</v>
      </c>
      <c r="E5610" t="s">
        <v>28</v>
      </c>
      <c r="F5610" t="s">
        <v>26</v>
      </c>
      <c r="H5610" t="s">
        <v>27</v>
      </c>
      <c r="I5610">
        <v>0.75</v>
      </c>
      <c r="J5610">
        <v>0.5</v>
      </c>
      <c r="K5610">
        <v>1</v>
      </c>
      <c r="M5610" t="s">
        <v>21</v>
      </c>
    </row>
    <row r="5611" spans="1:17" x14ac:dyDescent="0.25">
      <c r="A5611">
        <v>2</v>
      </c>
      <c r="B5611" t="s">
        <v>46</v>
      </c>
      <c r="C5611" t="s">
        <v>17</v>
      </c>
      <c r="D5611" t="s">
        <v>56</v>
      </c>
      <c r="E5611" t="s">
        <v>20</v>
      </c>
      <c r="F5611" t="s">
        <v>74</v>
      </c>
      <c r="J5611">
        <v>0.25</v>
      </c>
      <c r="K5611">
        <v>0.33</v>
      </c>
      <c r="M5611" t="s">
        <v>75</v>
      </c>
      <c r="N5611" t="s">
        <v>24</v>
      </c>
      <c r="O5611" t="s">
        <v>21</v>
      </c>
    </row>
    <row r="5612" spans="1:17" x14ac:dyDescent="0.25">
      <c r="A5612">
        <v>2</v>
      </c>
      <c r="B5612" t="s">
        <v>46</v>
      </c>
      <c r="C5612" t="s">
        <v>17</v>
      </c>
      <c r="D5612" t="s">
        <v>56</v>
      </c>
      <c r="E5612" t="s">
        <v>18</v>
      </c>
      <c r="F5612" t="s">
        <v>31</v>
      </c>
      <c r="G5612">
        <v>24</v>
      </c>
      <c r="M5612" t="s">
        <v>21</v>
      </c>
    </row>
    <row r="5613" spans="1:17" x14ac:dyDescent="0.25">
      <c r="A5613">
        <v>2</v>
      </c>
      <c r="B5613" t="s">
        <v>46</v>
      </c>
      <c r="C5613" t="s">
        <v>36</v>
      </c>
      <c r="D5613" t="s">
        <v>55</v>
      </c>
      <c r="E5613" t="s">
        <v>18</v>
      </c>
      <c r="F5613" t="s">
        <v>26</v>
      </c>
      <c r="H5613" t="s">
        <v>19</v>
      </c>
      <c r="J5613">
        <v>12</v>
      </c>
      <c r="K5613">
        <v>14</v>
      </c>
      <c r="M5613" t="s">
        <v>21</v>
      </c>
    </row>
    <row r="5614" spans="1:17" x14ac:dyDescent="0.25">
      <c r="A5614">
        <v>2</v>
      </c>
      <c r="B5614" t="s">
        <v>46</v>
      </c>
      <c r="C5614" t="s">
        <v>36</v>
      </c>
      <c r="D5614" t="s">
        <v>55</v>
      </c>
      <c r="E5614" t="s">
        <v>34</v>
      </c>
      <c r="F5614" t="s">
        <v>26</v>
      </c>
      <c r="H5614" t="s">
        <v>19</v>
      </c>
      <c r="J5614">
        <v>1</v>
      </c>
      <c r="K5614">
        <v>2</v>
      </c>
      <c r="M5614" t="s">
        <v>24</v>
      </c>
    </row>
    <row r="5615" spans="1:17" x14ac:dyDescent="0.25">
      <c r="A5615">
        <v>2</v>
      </c>
      <c r="B5615" t="s">
        <v>46</v>
      </c>
      <c r="C5615" t="s">
        <v>36</v>
      </c>
      <c r="D5615" t="s">
        <v>55</v>
      </c>
      <c r="E5615" t="s">
        <v>20</v>
      </c>
      <c r="F5615" t="s">
        <v>74</v>
      </c>
      <c r="J5615">
        <v>0.25</v>
      </c>
      <c r="K5615">
        <v>0.33</v>
      </c>
      <c r="M5615" t="s">
        <v>75</v>
      </c>
      <c r="N5615" t="s">
        <v>24</v>
      </c>
      <c r="O5615" t="s">
        <v>29</v>
      </c>
      <c r="P5615">
        <v>2500</v>
      </c>
      <c r="Q5615" t="str">
        <f>VLOOKUP(A5615&amp;C5615&amp;D5615,Sheet2!$A$1:$AX$496,23,FALSE)</f>
        <v>LocationType.BarRestaurant:0;LocationType.Park:0.1;LocationType.Recreation:0;LocationType.Accommodation:0.9;</v>
      </c>
    </row>
    <row r="5616" spans="1:17" x14ac:dyDescent="0.25">
      <c r="A5616">
        <v>2</v>
      </c>
      <c r="B5616" t="s">
        <v>46</v>
      </c>
      <c r="C5616" t="s">
        <v>36</v>
      </c>
      <c r="D5616" t="s">
        <v>55</v>
      </c>
      <c r="E5616" t="s">
        <v>30</v>
      </c>
      <c r="F5616" t="s">
        <v>26</v>
      </c>
      <c r="H5616" t="s">
        <v>27</v>
      </c>
      <c r="I5616">
        <v>2.5</v>
      </c>
      <c r="J5616">
        <v>0.5</v>
      </c>
      <c r="K5616">
        <v>4</v>
      </c>
      <c r="M5616" t="s">
        <v>24</v>
      </c>
    </row>
    <row r="5617" spans="1:17" x14ac:dyDescent="0.25">
      <c r="A5617">
        <v>2</v>
      </c>
      <c r="B5617" t="s">
        <v>46</v>
      </c>
      <c r="C5617" t="s">
        <v>36</v>
      </c>
      <c r="D5617" t="s">
        <v>55</v>
      </c>
      <c r="E5617" t="s">
        <v>20</v>
      </c>
      <c r="F5617" t="s">
        <v>74</v>
      </c>
      <c r="J5617">
        <v>0.25</v>
      </c>
      <c r="K5617">
        <v>0.33</v>
      </c>
      <c r="M5617" t="s">
        <v>75</v>
      </c>
      <c r="N5617" t="s">
        <v>24</v>
      </c>
      <c r="O5617" t="s">
        <v>21</v>
      </c>
    </row>
    <row r="5618" spans="1:17" x14ac:dyDescent="0.25">
      <c r="A5618">
        <v>2</v>
      </c>
      <c r="B5618" t="s">
        <v>46</v>
      </c>
      <c r="C5618" t="s">
        <v>36</v>
      </c>
      <c r="D5618" t="s">
        <v>55</v>
      </c>
      <c r="E5618" t="s">
        <v>18</v>
      </c>
      <c r="F5618" t="s">
        <v>31</v>
      </c>
      <c r="G5618">
        <v>24</v>
      </c>
      <c r="M5618" t="s">
        <v>21</v>
      </c>
    </row>
    <row r="5619" spans="1:17" x14ac:dyDescent="0.25">
      <c r="A5619">
        <v>2</v>
      </c>
      <c r="B5619" t="s">
        <v>46</v>
      </c>
      <c r="C5619" t="s">
        <v>36</v>
      </c>
      <c r="D5619" t="s">
        <v>59</v>
      </c>
      <c r="E5619" t="s">
        <v>18</v>
      </c>
      <c r="F5619" t="s">
        <v>26</v>
      </c>
      <c r="H5619" t="s">
        <v>19</v>
      </c>
      <c r="J5619">
        <v>8</v>
      </c>
      <c r="K5619">
        <v>10</v>
      </c>
      <c r="M5619" t="s">
        <v>21</v>
      </c>
    </row>
    <row r="5620" spans="1:17" x14ac:dyDescent="0.25">
      <c r="A5620">
        <v>2</v>
      </c>
      <c r="B5620" t="s">
        <v>46</v>
      </c>
      <c r="C5620" t="s">
        <v>36</v>
      </c>
      <c r="D5620" t="s">
        <v>59</v>
      </c>
      <c r="E5620" t="s">
        <v>20</v>
      </c>
      <c r="F5620" t="s">
        <v>74</v>
      </c>
      <c r="J5620">
        <v>0.25</v>
      </c>
      <c r="K5620">
        <v>0.33</v>
      </c>
      <c r="M5620" t="s">
        <v>75</v>
      </c>
      <c r="N5620" t="s">
        <v>21</v>
      </c>
      <c r="O5620" t="s">
        <v>62</v>
      </c>
      <c r="Q5620" t="str">
        <f>VLOOKUP(A5620&amp;C5620&amp;D5620,Sheet2!$A$1:$AX$496,11,FALSE)</f>
        <v>LocationType.Retail: 0;LocationType.Supermarket: 0.2;LocationType.FoodBeverage: 0;LocationType.Mall: 0;LocationType.Pharmacy: 0.05;LocationType.Accommodation: 0.75;</v>
      </c>
    </row>
    <row r="5621" spans="1:17" x14ac:dyDescent="0.25">
      <c r="A5621">
        <v>2</v>
      </c>
      <c r="B5621" t="s">
        <v>46</v>
      </c>
      <c r="C5621" t="s">
        <v>36</v>
      </c>
      <c r="D5621" t="s">
        <v>59</v>
      </c>
      <c r="E5621" t="s">
        <v>25</v>
      </c>
      <c r="F5621" t="s">
        <v>26</v>
      </c>
      <c r="H5621" t="s">
        <v>27</v>
      </c>
      <c r="I5621">
        <v>0.54</v>
      </c>
      <c r="J5621">
        <v>0.25</v>
      </c>
      <c r="K5621">
        <v>0.75</v>
      </c>
      <c r="M5621" t="s">
        <v>24</v>
      </c>
    </row>
    <row r="5622" spans="1:17" x14ac:dyDescent="0.25">
      <c r="A5622">
        <v>2</v>
      </c>
      <c r="B5622" t="s">
        <v>46</v>
      </c>
      <c r="C5622" t="s">
        <v>36</v>
      </c>
      <c r="D5622" t="s">
        <v>59</v>
      </c>
      <c r="E5622" t="s">
        <v>18</v>
      </c>
      <c r="F5622" t="s">
        <v>26</v>
      </c>
      <c r="H5622" t="s">
        <v>19</v>
      </c>
      <c r="J5622">
        <v>0.75</v>
      </c>
      <c r="K5622">
        <v>1</v>
      </c>
      <c r="M5622" t="s">
        <v>24</v>
      </c>
    </row>
    <row r="5623" spans="1:17" x14ac:dyDescent="0.25">
      <c r="A5623">
        <v>2</v>
      </c>
      <c r="B5623" t="s">
        <v>46</v>
      </c>
      <c r="C5623" t="s">
        <v>36</v>
      </c>
      <c r="D5623" t="s">
        <v>59</v>
      </c>
      <c r="E5623" t="s">
        <v>28</v>
      </c>
      <c r="F5623" t="s">
        <v>26</v>
      </c>
      <c r="H5623" t="s">
        <v>27</v>
      </c>
      <c r="I5623">
        <v>1</v>
      </c>
      <c r="J5623">
        <v>0.5</v>
      </c>
      <c r="K5623">
        <v>2</v>
      </c>
      <c r="M5623" t="s">
        <v>21</v>
      </c>
    </row>
    <row r="5624" spans="1:17" x14ac:dyDescent="0.25">
      <c r="A5624">
        <v>2</v>
      </c>
      <c r="B5624" t="s">
        <v>46</v>
      </c>
      <c r="C5624" t="s">
        <v>36</v>
      </c>
      <c r="D5624" t="s">
        <v>59</v>
      </c>
      <c r="E5624" t="s">
        <v>20</v>
      </c>
      <c r="F5624" t="s">
        <v>74</v>
      </c>
      <c r="J5624">
        <v>0.25</v>
      </c>
      <c r="K5624">
        <v>0.33</v>
      </c>
      <c r="M5624" t="s">
        <v>75</v>
      </c>
      <c r="N5624" t="s">
        <v>24</v>
      </c>
      <c r="O5624" t="s">
        <v>29</v>
      </c>
      <c r="P5624">
        <v>2500</v>
      </c>
      <c r="Q5624" t="str">
        <f>VLOOKUP(A5624&amp;C5624&amp;D5624,Sheet2!$A$1:$AX$496,23,FALSE)</f>
        <v>LocationType.BarRestaurant:0;LocationType.Park:0;LocationType.Recreation:0;LocationType.Accommodation:1;</v>
      </c>
    </row>
    <row r="5625" spans="1:17" x14ac:dyDescent="0.25">
      <c r="A5625">
        <v>2</v>
      </c>
      <c r="B5625" t="s">
        <v>46</v>
      </c>
      <c r="C5625" t="s">
        <v>36</v>
      </c>
      <c r="D5625" t="s">
        <v>59</v>
      </c>
      <c r="E5625" t="s">
        <v>30</v>
      </c>
      <c r="F5625" t="s">
        <v>26</v>
      </c>
      <c r="H5625" t="s">
        <v>19</v>
      </c>
      <c r="J5625">
        <v>5</v>
      </c>
      <c r="K5625">
        <v>6</v>
      </c>
      <c r="M5625" t="s">
        <v>24</v>
      </c>
    </row>
    <row r="5626" spans="1:17" x14ac:dyDescent="0.25">
      <c r="A5626">
        <v>2</v>
      </c>
      <c r="B5626" t="s">
        <v>46</v>
      </c>
      <c r="C5626" t="s">
        <v>36</v>
      </c>
      <c r="D5626" t="s">
        <v>59</v>
      </c>
      <c r="E5626" t="s">
        <v>20</v>
      </c>
      <c r="F5626" t="s">
        <v>74</v>
      </c>
      <c r="J5626">
        <v>0.25</v>
      </c>
      <c r="K5626">
        <v>0.33</v>
      </c>
      <c r="M5626" t="s">
        <v>75</v>
      </c>
      <c r="N5626" t="s">
        <v>24</v>
      </c>
      <c r="O5626" t="s">
        <v>21</v>
      </c>
    </row>
    <row r="5627" spans="1:17" x14ac:dyDescent="0.25">
      <c r="A5627">
        <v>2</v>
      </c>
      <c r="B5627" t="s">
        <v>46</v>
      </c>
      <c r="C5627" t="s">
        <v>36</v>
      </c>
      <c r="D5627" t="s">
        <v>59</v>
      </c>
      <c r="E5627" t="s">
        <v>18</v>
      </c>
      <c r="F5627" t="s">
        <v>31</v>
      </c>
      <c r="G5627">
        <v>24</v>
      </c>
      <c r="M5627" t="s">
        <v>21</v>
      </c>
    </row>
    <row r="5628" spans="1:17" x14ac:dyDescent="0.25">
      <c r="A5628">
        <v>2</v>
      </c>
      <c r="B5628" t="s">
        <v>46</v>
      </c>
      <c r="C5628" t="s">
        <v>36</v>
      </c>
      <c r="D5628" t="s">
        <v>53</v>
      </c>
      <c r="E5628" t="s">
        <v>18</v>
      </c>
      <c r="F5628" t="s">
        <v>26</v>
      </c>
      <c r="H5628" t="s">
        <v>19</v>
      </c>
      <c r="J5628">
        <v>8</v>
      </c>
      <c r="K5628">
        <v>11</v>
      </c>
      <c r="M5628" t="s">
        <v>21</v>
      </c>
    </row>
    <row r="5629" spans="1:17" x14ac:dyDescent="0.25">
      <c r="A5629">
        <v>2</v>
      </c>
      <c r="B5629" t="s">
        <v>46</v>
      </c>
      <c r="C5629" t="s">
        <v>36</v>
      </c>
      <c r="D5629" t="s">
        <v>53</v>
      </c>
      <c r="E5629" t="s">
        <v>20</v>
      </c>
      <c r="F5629" t="s">
        <v>74</v>
      </c>
      <c r="J5629">
        <v>0.25</v>
      </c>
      <c r="K5629">
        <v>0.33</v>
      </c>
      <c r="M5629" t="s">
        <v>75</v>
      </c>
      <c r="N5629" t="s">
        <v>21</v>
      </c>
      <c r="O5629" t="s">
        <v>62</v>
      </c>
      <c r="Q5629" t="str">
        <f>VLOOKUP(A5629&amp;C5629&amp;D5629,Sheet2!$A$1:$AX$496,11,FALSE)</f>
        <v>LocationType.Retail: 0;LocationType.Supermarket: 0.3;LocationType.FoodBeverage: 0;LocationType.Mall: 0;LocationType.Pharmacy: 0.02;LocationType.Accommodation: 0.68;</v>
      </c>
    </row>
    <row r="5630" spans="1:17" x14ac:dyDescent="0.25">
      <c r="A5630">
        <v>2</v>
      </c>
      <c r="B5630" t="s">
        <v>46</v>
      </c>
      <c r="C5630" t="s">
        <v>36</v>
      </c>
      <c r="D5630" t="s">
        <v>53</v>
      </c>
      <c r="E5630" t="s">
        <v>25</v>
      </c>
      <c r="F5630" t="s">
        <v>26</v>
      </c>
      <c r="H5630" t="s">
        <v>27</v>
      </c>
      <c r="I5630">
        <v>0.75</v>
      </c>
      <c r="J5630">
        <v>0.5</v>
      </c>
      <c r="K5630">
        <v>1</v>
      </c>
      <c r="M5630" t="s">
        <v>24</v>
      </c>
    </row>
    <row r="5631" spans="1:17" x14ac:dyDescent="0.25">
      <c r="A5631">
        <v>2</v>
      </c>
      <c r="B5631" t="s">
        <v>46</v>
      </c>
      <c r="C5631" t="s">
        <v>36</v>
      </c>
      <c r="D5631" t="s">
        <v>53</v>
      </c>
      <c r="E5631" t="s">
        <v>20</v>
      </c>
      <c r="F5631" t="s">
        <v>74</v>
      </c>
      <c r="J5631">
        <v>0.25</v>
      </c>
      <c r="K5631">
        <v>0.33</v>
      </c>
      <c r="M5631" t="s">
        <v>75</v>
      </c>
      <c r="N5631" t="s">
        <v>24</v>
      </c>
      <c r="O5631" t="s">
        <v>21</v>
      </c>
    </row>
    <row r="5632" spans="1:17" x14ac:dyDescent="0.25">
      <c r="A5632">
        <v>2</v>
      </c>
      <c r="B5632" t="s">
        <v>46</v>
      </c>
      <c r="C5632" t="s">
        <v>36</v>
      </c>
      <c r="D5632" t="s">
        <v>53</v>
      </c>
      <c r="E5632" t="s">
        <v>28</v>
      </c>
      <c r="F5632" t="s">
        <v>26</v>
      </c>
      <c r="H5632" t="s">
        <v>27</v>
      </c>
      <c r="I5632">
        <v>1</v>
      </c>
      <c r="J5632">
        <v>0.5</v>
      </c>
      <c r="K5632">
        <v>2</v>
      </c>
      <c r="M5632" t="s">
        <v>21</v>
      </c>
    </row>
    <row r="5633" spans="1:17" x14ac:dyDescent="0.25">
      <c r="A5633">
        <v>2</v>
      </c>
      <c r="B5633" t="s">
        <v>46</v>
      </c>
      <c r="C5633" t="s">
        <v>36</v>
      </c>
      <c r="D5633" t="s">
        <v>53</v>
      </c>
      <c r="E5633" t="s">
        <v>20</v>
      </c>
      <c r="F5633" t="s">
        <v>74</v>
      </c>
      <c r="J5633">
        <v>0.25</v>
      </c>
      <c r="K5633">
        <v>0.33</v>
      </c>
      <c r="M5633" t="s">
        <v>75</v>
      </c>
      <c r="N5633" t="s">
        <v>24</v>
      </c>
      <c r="O5633" t="s">
        <v>29</v>
      </c>
      <c r="P5633">
        <v>2500</v>
      </c>
      <c r="Q5633" t="str">
        <f>VLOOKUP(A5633&amp;C5633&amp;D5633,Sheet2!$A$1:$AX$496,23,FALSE)</f>
        <v>LocationType.BarRestaurant:0;LocationType.Park:0.1;LocationType.Recreation:0;LocationType.Accommodation:0.9;</v>
      </c>
    </row>
    <row r="5634" spans="1:17" x14ac:dyDescent="0.25">
      <c r="A5634">
        <v>2</v>
      </c>
      <c r="B5634" t="s">
        <v>46</v>
      </c>
      <c r="C5634" t="s">
        <v>36</v>
      </c>
      <c r="D5634" t="s">
        <v>53</v>
      </c>
      <c r="E5634" t="s">
        <v>30</v>
      </c>
      <c r="F5634" t="s">
        <v>26</v>
      </c>
      <c r="H5634" t="s">
        <v>27</v>
      </c>
      <c r="I5634">
        <v>4</v>
      </c>
      <c r="J5634">
        <v>3</v>
      </c>
      <c r="K5634">
        <v>5</v>
      </c>
      <c r="M5634" t="s">
        <v>24</v>
      </c>
    </row>
    <row r="5635" spans="1:17" x14ac:dyDescent="0.25">
      <c r="A5635">
        <v>2</v>
      </c>
      <c r="B5635" t="s">
        <v>46</v>
      </c>
      <c r="C5635" t="s">
        <v>36</v>
      </c>
      <c r="D5635" t="s">
        <v>53</v>
      </c>
      <c r="E5635" t="s">
        <v>20</v>
      </c>
      <c r="F5635" t="s">
        <v>74</v>
      </c>
      <c r="J5635">
        <v>0.25</v>
      </c>
      <c r="K5635">
        <v>0.33</v>
      </c>
      <c r="M5635" t="s">
        <v>75</v>
      </c>
      <c r="N5635" t="s">
        <v>24</v>
      </c>
      <c r="O5635" t="s">
        <v>21</v>
      </c>
    </row>
    <row r="5636" spans="1:17" x14ac:dyDescent="0.25">
      <c r="A5636">
        <v>2</v>
      </c>
      <c r="B5636" t="s">
        <v>46</v>
      </c>
      <c r="C5636" t="s">
        <v>36</v>
      </c>
      <c r="D5636" t="s">
        <v>53</v>
      </c>
      <c r="E5636" t="s">
        <v>18</v>
      </c>
      <c r="F5636" t="s">
        <v>31</v>
      </c>
      <c r="G5636">
        <v>24</v>
      </c>
      <c r="M5636" t="s">
        <v>21</v>
      </c>
    </row>
    <row r="5637" spans="1:17" x14ac:dyDescent="0.25">
      <c r="A5637">
        <v>2</v>
      </c>
      <c r="B5637" t="s">
        <v>46</v>
      </c>
      <c r="C5637" t="s">
        <v>36</v>
      </c>
      <c r="D5637" t="s">
        <v>56</v>
      </c>
      <c r="E5637" t="s">
        <v>18</v>
      </c>
      <c r="F5637" t="s">
        <v>26</v>
      </c>
      <c r="H5637" t="s">
        <v>19</v>
      </c>
      <c r="J5637">
        <v>8</v>
      </c>
      <c r="K5637">
        <v>10</v>
      </c>
      <c r="M5637" t="s">
        <v>21</v>
      </c>
    </row>
    <row r="5638" spans="1:17" x14ac:dyDescent="0.25">
      <c r="A5638">
        <v>2</v>
      </c>
      <c r="B5638" t="s">
        <v>46</v>
      </c>
      <c r="C5638" t="s">
        <v>36</v>
      </c>
      <c r="D5638" t="s">
        <v>56</v>
      </c>
      <c r="E5638" t="s">
        <v>20</v>
      </c>
      <c r="F5638" t="s">
        <v>74</v>
      </c>
      <c r="J5638">
        <v>0.25</v>
      </c>
      <c r="K5638">
        <v>0.33</v>
      </c>
      <c r="M5638" t="s">
        <v>75</v>
      </c>
      <c r="N5638" t="s">
        <v>21</v>
      </c>
      <c r="O5638" t="s">
        <v>29</v>
      </c>
      <c r="P5638">
        <v>2500</v>
      </c>
      <c r="Q5638" t="str">
        <f>VLOOKUP(A5638&amp;C5638&amp;D5638,Sheet2!$A$1:$AX$496,23,FALSE)</f>
        <v>LocationType.BarRestaurant:0;LocationType.Park:0.1;LocationType.Recreation:0;LocationType.Accommodation:0.9;</v>
      </c>
    </row>
    <row r="5639" spans="1:17" x14ac:dyDescent="0.25">
      <c r="A5639">
        <v>2</v>
      </c>
      <c r="B5639" t="s">
        <v>46</v>
      </c>
      <c r="C5639" t="s">
        <v>36</v>
      </c>
      <c r="D5639" t="s">
        <v>56</v>
      </c>
      <c r="E5639" t="s">
        <v>30</v>
      </c>
      <c r="F5639" t="s">
        <v>26</v>
      </c>
      <c r="H5639" t="s">
        <v>19</v>
      </c>
      <c r="J5639">
        <v>2</v>
      </c>
      <c r="K5639">
        <v>4</v>
      </c>
      <c r="M5639" t="s">
        <v>24</v>
      </c>
    </row>
    <row r="5640" spans="1:17" x14ac:dyDescent="0.25">
      <c r="A5640">
        <v>2</v>
      </c>
      <c r="B5640" t="s">
        <v>46</v>
      </c>
      <c r="C5640" t="s">
        <v>36</v>
      </c>
      <c r="D5640" t="s">
        <v>56</v>
      </c>
      <c r="E5640" t="s">
        <v>20</v>
      </c>
      <c r="F5640" t="s">
        <v>74</v>
      </c>
      <c r="J5640">
        <v>0.25</v>
      </c>
      <c r="K5640">
        <v>0.33</v>
      </c>
      <c r="M5640" t="s">
        <v>75</v>
      </c>
      <c r="N5640" t="s">
        <v>24</v>
      </c>
      <c r="O5640" t="s">
        <v>21</v>
      </c>
    </row>
    <row r="5641" spans="1:17" x14ac:dyDescent="0.25">
      <c r="A5641">
        <v>2</v>
      </c>
      <c r="B5641" t="s">
        <v>46</v>
      </c>
      <c r="C5641" t="s">
        <v>36</v>
      </c>
      <c r="D5641" t="s">
        <v>56</v>
      </c>
      <c r="E5641" t="s">
        <v>28</v>
      </c>
      <c r="F5641" t="s">
        <v>26</v>
      </c>
      <c r="H5641" t="s">
        <v>27</v>
      </c>
      <c r="I5641">
        <v>1</v>
      </c>
      <c r="J5641">
        <v>0.5</v>
      </c>
      <c r="K5641">
        <v>2</v>
      </c>
      <c r="M5641" t="s">
        <v>21</v>
      </c>
    </row>
    <row r="5642" spans="1:17" x14ac:dyDescent="0.25">
      <c r="A5642">
        <v>2</v>
      </c>
      <c r="B5642" t="s">
        <v>46</v>
      </c>
      <c r="C5642" t="s">
        <v>36</v>
      </c>
      <c r="D5642" t="s">
        <v>56</v>
      </c>
      <c r="E5642" t="s">
        <v>18</v>
      </c>
      <c r="F5642" t="s">
        <v>31</v>
      </c>
      <c r="G5642">
        <v>24</v>
      </c>
      <c r="M5642" t="s">
        <v>21</v>
      </c>
    </row>
    <row r="5643" spans="1:17" x14ac:dyDescent="0.25">
      <c r="A5643">
        <v>2</v>
      </c>
      <c r="B5643" t="s">
        <v>46</v>
      </c>
      <c r="C5643" t="s">
        <v>37</v>
      </c>
      <c r="D5643" t="s">
        <v>59</v>
      </c>
      <c r="E5643" t="s">
        <v>18</v>
      </c>
      <c r="F5643" t="s">
        <v>26</v>
      </c>
      <c r="H5643" t="s">
        <v>19</v>
      </c>
      <c r="J5643">
        <v>8</v>
      </c>
      <c r="K5643">
        <v>9</v>
      </c>
      <c r="M5643" t="s">
        <v>21</v>
      </c>
    </row>
    <row r="5644" spans="1:17" x14ac:dyDescent="0.25">
      <c r="A5644">
        <v>2</v>
      </c>
      <c r="B5644" t="s">
        <v>46</v>
      </c>
      <c r="C5644" t="s">
        <v>37</v>
      </c>
      <c r="D5644" t="s">
        <v>59</v>
      </c>
      <c r="E5644" t="s">
        <v>18</v>
      </c>
      <c r="F5644" t="s">
        <v>26</v>
      </c>
      <c r="H5644" t="s">
        <v>19</v>
      </c>
      <c r="J5644">
        <v>1</v>
      </c>
      <c r="K5644">
        <v>1.5</v>
      </c>
      <c r="M5644" t="s">
        <v>24</v>
      </c>
    </row>
    <row r="5645" spans="1:17" x14ac:dyDescent="0.25">
      <c r="A5645">
        <v>2</v>
      </c>
      <c r="B5645" t="s">
        <v>46</v>
      </c>
      <c r="C5645" t="s">
        <v>37</v>
      </c>
      <c r="D5645" t="s">
        <v>59</v>
      </c>
      <c r="E5645" t="s">
        <v>18</v>
      </c>
      <c r="F5645" t="s">
        <v>26</v>
      </c>
      <c r="H5645" t="s">
        <v>19</v>
      </c>
      <c r="I5645">
        <v>0.54</v>
      </c>
      <c r="J5645">
        <v>0.08</v>
      </c>
      <c r="K5645">
        <v>0.25</v>
      </c>
      <c r="M5645" t="s">
        <v>24</v>
      </c>
    </row>
    <row r="5646" spans="1:17" x14ac:dyDescent="0.25">
      <c r="A5646">
        <v>2</v>
      </c>
      <c r="B5646" t="s">
        <v>46</v>
      </c>
      <c r="C5646" t="s">
        <v>37</v>
      </c>
      <c r="D5646" t="s">
        <v>59</v>
      </c>
      <c r="E5646" t="s">
        <v>20</v>
      </c>
      <c r="F5646" t="s">
        <v>74</v>
      </c>
      <c r="J5646">
        <v>0.25</v>
      </c>
      <c r="K5646">
        <v>0.33</v>
      </c>
      <c r="M5646" t="s">
        <v>75</v>
      </c>
      <c r="N5646" t="s">
        <v>24</v>
      </c>
      <c r="O5646" t="s">
        <v>62</v>
      </c>
      <c r="Q5646" t="str">
        <f>VLOOKUP(A5646&amp;C5646&amp;D5646,Sheet2!$A$1:$AX$496,11,FALSE)</f>
        <v>LocationType.Retail: 0;LocationType.Supermarket: 0.25;LocationType.FoodBeverage: 0;LocationType.Mall: 0;LocationType.Pharmacy: 0.05;LocationType.Accommodation: 0.7;</v>
      </c>
    </row>
    <row r="5647" spans="1:17" x14ac:dyDescent="0.25">
      <c r="A5647">
        <v>2</v>
      </c>
      <c r="B5647" t="s">
        <v>46</v>
      </c>
      <c r="C5647" t="s">
        <v>37</v>
      </c>
      <c r="D5647" t="s">
        <v>59</v>
      </c>
      <c r="E5647" t="s">
        <v>25</v>
      </c>
      <c r="F5647" t="s">
        <v>26</v>
      </c>
      <c r="H5647" t="s">
        <v>27</v>
      </c>
      <c r="I5647">
        <v>0.54</v>
      </c>
      <c r="J5647">
        <v>0.25</v>
      </c>
      <c r="K5647">
        <v>0.75</v>
      </c>
      <c r="M5647" t="s">
        <v>24</v>
      </c>
    </row>
    <row r="5648" spans="1:17" x14ac:dyDescent="0.25">
      <c r="A5648">
        <v>2</v>
      </c>
      <c r="B5648" t="s">
        <v>46</v>
      </c>
      <c r="C5648" t="s">
        <v>37</v>
      </c>
      <c r="D5648" t="s">
        <v>59</v>
      </c>
      <c r="E5648" t="s">
        <v>20</v>
      </c>
      <c r="F5648" t="s">
        <v>74</v>
      </c>
      <c r="J5648">
        <v>0.25</v>
      </c>
      <c r="K5648">
        <v>0.33</v>
      </c>
      <c r="M5648" t="s">
        <v>75</v>
      </c>
      <c r="N5648" t="s">
        <v>24</v>
      </c>
      <c r="O5648" t="s">
        <v>21</v>
      </c>
    </row>
    <row r="5649" spans="1:17" x14ac:dyDescent="0.25">
      <c r="A5649">
        <v>2</v>
      </c>
      <c r="B5649" t="s">
        <v>46</v>
      </c>
      <c r="C5649" t="s">
        <v>37</v>
      </c>
      <c r="D5649" t="s">
        <v>59</v>
      </c>
      <c r="E5649" t="s">
        <v>28</v>
      </c>
      <c r="F5649" t="s">
        <v>26</v>
      </c>
      <c r="H5649" t="s">
        <v>27</v>
      </c>
      <c r="I5649">
        <v>1</v>
      </c>
      <c r="J5649">
        <v>0.5</v>
      </c>
      <c r="K5649">
        <v>2</v>
      </c>
      <c r="M5649" t="s">
        <v>21</v>
      </c>
    </row>
    <row r="5650" spans="1:17" x14ac:dyDescent="0.25">
      <c r="A5650">
        <v>2</v>
      </c>
      <c r="B5650" t="s">
        <v>46</v>
      </c>
      <c r="C5650" t="s">
        <v>37</v>
      </c>
      <c r="D5650" t="s">
        <v>59</v>
      </c>
      <c r="E5650" t="s">
        <v>20</v>
      </c>
      <c r="F5650" t="s">
        <v>74</v>
      </c>
      <c r="J5650">
        <v>0.25</v>
      </c>
      <c r="K5650">
        <v>0.33</v>
      </c>
      <c r="M5650" t="s">
        <v>75</v>
      </c>
      <c r="N5650" t="s">
        <v>24</v>
      </c>
      <c r="O5650" t="s">
        <v>29</v>
      </c>
      <c r="P5650">
        <v>2500</v>
      </c>
      <c r="Q5650" t="str">
        <f>VLOOKUP(A5650&amp;C5650&amp;D5650,Sheet2!$A$1:$AX$496,23,FALSE)</f>
        <v>LocationType.BarRestaurant:0;LocationType.Park:0;LocationType.Recreation:0;LocationType.Accommodation:1;</v>
      </c>
    </row>
    <row r="5651" spans="1:17" x14ac:dyDescent="0.25">
      <c r="A5651">
        <v>2</v>
      </c>
      <c r="B5651" t="s">
        <v>46</v>
      </c>
      <c r="C5651" t="s">
        <v>37</v>
      </c>
      <c r="D5651" t="s">
        <v>59</v>
      </c>
      <c r="E5651" t="s">
        <v>30</v>
      </c>
      <c r="F5651" t="s">
        <v>26</v>
      </c>
      <c r="H5651" t="s">
        <v>27</v>
      </c>
      <c r="I5651">
        <v>2</v>
      </c>
      <c r="J5651">
        <v>1</v>
      </c>
      <c r="K5651">
        <v>3</v>
      </c>
      <c r="M5651" t="s">
        <v>24</v>
      </c>
    </row>
    <row r="5652" spans="1:17" x14ac:dyDescent="0.25">
      <c r="A5652">
        <v>2</v>
      </c>
      <c r="B5652" t="s">
        <v>46</v>
      </c>
      <c r="C5652" t="s">
        <v>37</v>
      </c>
      <c r="D5652" t="s">
        <v>59</v>
      </c>
      <c r="E5652" t="s">
        <v>20</v>
      </c>
      <c r="F5652" t="s">
        <v>74</v>
      </c>
      <c r="J5652">
        <v>0.25</v>
      </c>
      <c r="K5652">
        <v>0.33</v>
      </c>
      <c r="M5652" t="s">
        <v>75</v>
      </c>
      <c r="N5652" t="s">
        <v>24</v>
      </c>
      <c r="O5652" t="s">
        <v>21</v>
      </c>
    </row>
    <row r="5653" spans="1:17" x14ac:dyDescent="0.25">
      <c r="A5653">
        <v>2</v>
      </c>
      <c r="B5653" t="s">
        <v>46</v>
      </c>
      <c r="C5653" t="s">
        <v>37</v>
      </c>
      <c r="D5653" t="s">
        <v>59</v>
      </c>
      <c r="E5653" t="s">
        <v>18</v>
      </c>
      <c r="F5653" t="s">
        <v>31</v>
      </c>
      <c r="G5653">
        <v>24</v>
      </c>
      <c r="M5653" t="s">
        <v>21</v>
      </c>
    </row>
    <row r="5654" spans="1:17" x14ac:dyDescent="0.25">
      <c r="A5654">
        <v>2</v>
      </c>
      <c r="B5654" t="s">
        <v>46</v>
      </c>
      <c r="C5654" t="s">
        <v>38</v>
      </c>
      <c r="D5654" t="s">
        <v>59</v>
      </c>
      <c r="E5654" t="s">
        <v>18</v>
      </c>
      <c r="F5654" t="s">
        <v>26</v>
      </c>
      <c r="H5654" t="s">
        <v>19</v>
      </c>
      <c r="J5654">
        <v>8</v>
      </c>
      <c r="K5654">
        <v>10</v>
      </c>
      <c r="M5654" t="s">
        <v>21</v>
      </c>
    </row>
    <row r="5655" spans="1:17" x14ac:dyDescent="0.25">
      <c r="A5655">
        <v>2</v>
      </c>
      <c r="B5655" t="s">
        <v>46</v>
      </c>
      <c r="C5655" t="s">
        <v>38</v>
      </c>
      <c r="D5655" t="s">
        <v>59</v>
      </c>
      <c r="E5655" t="s">
        <v>20</v>
      </c>
      <c r="F5655" t="s">
        <v>74</v>
      </c>
      <c r="J5655">
        <v>0.25</v>
      </c>
      <c r="K5655">
        <v>0.33</v>
      </c>
      <c r="M5655" t="s">
        <v>75</v>
      </c>
      <c r="N5655" t="s">
        <v>21</v>
      </c>
      <c r="O5655" t="s">
        <v>29</v>
      </c>
      <c r="P5655">
        <v>2500</v>
      </c>
      <c r="Q5655" t="str">
        <f>VLOOKUP(A5655&amp;C5655&amp;D5655,Sheet2!$A$1:$AX$496,23,FALSE)</f>
        <v>LocationType.BarRestaurant:0;LocationType.Park:0;LocationType.Recreation:0;LocationType.Accommodation:1;</v>
      </c>
    </row>
    <row r="5656" spans="1:17" x14ac:dyDescent="0.25">
      <c r="A5656">
        <v>2</v>
      </c>
      <c r="B5656" t="s">
        <v>46</v>
      </c>
      <c r="C5656" t="s">
        <v>38</v>
      </c>
      <c r="D5656" t="s">
        <v>59</v>
      </c>
      <c r="E5656" t="s">
        <v>30</v>
      </c>
      <c r="F5656" t="s">
        <v>26</v>
      </c>
      <c r="H5656" t="s">
        <v>27</v>
      </c>
      <c r="I5656">
        <v>3.5</v>
      </c>
      <c r="J5656">
        <v>3</v>
      </c>
      <c r="K5656">
        <v>4</v>
      </c>
      <c r="M5656" t="s">
        <v>24</v>
      </c>
    </row>
    <row r="5657" spans="1:17" x14ac:dyDescent="0.25">
      <c r="A5657">
        <v>2</v>
      </c>
      <c r="B5657" t="s">
        <v>46</v>
      </c>
      <c r="C5657" t="s">
        <v>38</v>
      </c>
      <c r="D5657" t="s">
        <v>59</v>
      </c>
      <c r="E5657" t="s">
        <v>20</v>
      </c>
      <c r="F5657" t="s">
        <v>74</v>
      </c>
      <c r="J5657">
        <v>0.25</v>
      </c>
      <c r="K5657">
        <v>0.33</v>
      </c>
      <c r="M5657" t="s">
        <v>75</v>
      </c>
      <c r="N5657" t="s">
        <v>24</v>
      </c>
      <c r="O5657" t="s">
        <v>21</v>
      </c>
    </row>
    <row r="5658" spans="1:17" x14ac:dyDescent="0.25">
      <c r="A5658">
        <v>2</v>
      </c>
      <c r="B5658" t="s">
        <v>46</v>
      </c>
      <c r="C5658" t="s">
        <v>38</v>
      </c>
      <c r="D5658" t="s">
        <v>59</v>
      </c>
      <c r="E5658" t="s">
        <v>28</v>
      </c>
      <c r="F5658" t="s">
        <v>26</v>
      </c>
      <c r="H5658" t="s">
        <v>27</v>
      </c>
      <c r="I5658">
        <v>1</v>
      </c>
      <c r="J5658">
        <v>0.5</v>
      </c>
      <c r="K5658">
        <v>2</v>
      </c>
      <c r="M5658" t="s">
        <v>21</v>
      </c>
    </row>
    <row r="5659" spans="1:17" x14ac:dyDescent="0.25">
      <c r="A5659">
        <v>2</v>
      </c>
      <c r="B5659" t="s">
        <v>46</v>
      </c>
      <c r="C5659" t="s">
        <v>38</v>
      </c>
      <c r="D5659" t="s">
        <v>59</v>
      </c>
      <c r="E5659" t="s">
        <v>18</v>
      </c>
      <c r="F5659" t="s">
        <v>31</v>
      </c>
      <c r="G5659">
        <v>24</v>
      </c>
      <c r="M5659" t="s">
        <v>21</v>
      </c>
    </row>
    <row r="5660" spans="1:17" x14ac:dyDescent="0.25">
      <c r="A5660">
        <v>2</v>
      </c>
      <c r="B5660" t="s">
        <v>46</v>
      </c>
      <c r="C5660" t="s">
        <v>38</v>
      </c>
      <c r="D5660" t="s">
        <v>55</v>
      </c>
      <c r="E5660" t="s">
        <v>18</v>
      </c>
      <c r="F5660" t="s">
        <v>26</v>
      </c>
      <c r="H5660" t="s">
        <v>19</v>
      </c>
      <c r="J5660">
        <v>12</v>
      </c>
      <c r="K5660">
        <v>14</v>
      </c>
      <c r="M5660" t="s">
        <v>21</v>
      </c>
    </row>
    <row r="5661" spans="1:17" x14ac:dyDescent="0.25">
      <c r="A5661">
        <v>2</v>
      </c>
      <c r="B5661" t="s">
        <v>46</v>
      </c>
      <c r="C5661" t="s">
        <v>38</v>
      </c>
      <c r="D5661" t="s">
        <v>55</v>
      </c>
      <c r="E5661" t="s">
        <v>20</v>
      </c>
      <c r="F5661" t="s">
        <v>74</v>
      </c>
      <c r="J5661">
        <v>0.25</v>
      </c>
      <c r="K5661">
        <v>0.33</v>
      </c>
      <c r="M5661" t="s">
        <v>75</v>
      </c>
      <c r="N5661" t="s">
        <v>21</v>
      </c>
      <c r="O5661" t="s">
        <v>62</v>
      </c>
      <c r="Q5661" t="str">
        <f>VLOOKUP(A5661&amp;C5661&amp;D5661,Sheet2!$A$1:$AX$496,11,FALSE)</f>
        <v>LocationType.Retail: 0;LocationType.Supermarket: 0.15;LocationType.FoodBeverage: 0;LocationType.Mall: 0;LocationType.Pharmacy: 0;LocationType.Accommodation: 0.85;</v>
      </c>
    </row>
    <row r="5662" spans="1:17" x14ac:dyDescent="0.25">
      <c r="A5662">
        <v>2</v>
      </c>
      <c r="B5662" t="s">
        <v>46</v>
      </c>
      <c r="C5662" t="s">
        <v>38</v>
      </c>
      <c r="D5662" t="s">
        <v>55</v>
      </c>
      <c r="E5662" t="s">
        <v>25</v>
      </c>
      <c r="F5662" t="s">
        <v>26</v>
      </c>
      <c r="H5662" t="s">
        <v>27</v>
      </c>
      <c r="I5662">
        <v>0.75</v>
      </c>
      <c r="J5662">
        <v>0.5</v>
      </c>
      <c r="K5662">
        <v>1</v>
      </c>
      <c r="M5662" t="s">
        <v>24</v>
      </c>
    </row>
    <row r="5663" spans="1:17" x14ac:dyDescent="0.25">
      <c r="A5663">
        <v>2</v>
      </c>
      <c r="B5663" t="s">
        <v>46</v>
      </c>
      <c r="C5663" t="s">
        <v>38</v>
      </c>
      <c r="D5663" t="s">
        <v>55</v>
      </c>
      <c r="E5663" t="s">
        <v>20</v>
      </c>
      <c r="F5663" t="s">
        <v>74</v>
      </c>
      <c r="J5663">
        <v>0.25</v>
      </c>
      <c r="K5663">
        <v>0.33</v>
      </c>
      <c r="M5663" t="s">
        <v>75</v>
      </c>
      <c r="N5663" t="s">
        <v>24</v>
      </c>
      <c r="O5663" t="s">
        <v>21</v>
      </c>
      <c r="P5663">
        <v>1000</v>
      </c>
    </row>
    <row r="5664" spans="1:17" x14ac:dyDescent="0.25">
      <c r="A5664">
        <v>2</v>
      </c>
      <c r="B5664" t="s">
        <v>46</v>
      </c>
      <c r="C5664" t="s">
        <v>38</v>
      </c>
      <c r="D5664" t="s">
        <v>55</v>
      </c>
      <c r="E5664" t="s">
        <v>18</v>
      </c>
      <c r="F5664" t="s">
        <v>26</v>
      </c>
      <c r="H5664" t="s">
        <v>19</v>
      </c>
      <c r="J5664">
        <v>1</v>
      </c>
      <c r="K5664">
        <v>2</v>
      </c>
      <c r="M5664" t="s">
        <v>21</v>
      </c>
    </row>
    <row r="5665" spans="1:17" x14ac:dyDescent="0.25">
      <c r="A5665">
        <v>2</v>
      </c>
      <c r="B5665" t="s">
        <v>46</v>
      </c>
      <c r="C5665" t="s">
        <v>38</v>
      </c>
      <c r="D5665" t="s">
        <v>55</v>
      </c>
      <c r="E5665" t="s">
        <v>20</v>
      </c>
      <c r="F5665" t="s">
        <v>74</v>
      </c>
      <c r="J5665">
        <v>0.25</v>
      </c>
      <c r="K5665">
        <v>0.33</v>
      </c>
      <c r="M5665" t="s">
        <v>75</v>
      </c>
      <c r="N5665" t="s">
        <v>21</v>
      </c>
      <c r="O5665" t="s">
        <v>29</v>
      </c>
      <c r="P5665">
        <v>2500</v>
      </c>
      <c r="Q5665" t="str">
        <f>VLOOKUP(A5665&amp;C5665&amp;D5665,Sheet2!$A$1:$AX$496,23,FALSE)</f>
        <v>LocationType.BarRestaurant:0;LocationType.Park:0.1;LocationType.Recreation:0;LocationType.Accommodation:0.9;</v>
      </c>
    </row>
    <row r="5666" spans="1:17" x14ac:dyDescent="0.25">
      <c r="A5666">
        <v>2</v>
      </c>
      <c r="B5666" t="s">
        <v>46</v>
      </c>
      <c r="C5666" t="s">
        <v>38</v>
      </c>
      <c r="D5666" t="s">
        <v>55</v>
      </c>
      <c r="E5666" t="s">
        <v>30</v>
      </c>
      <c r="F5666" t="s">
        <v>26</v>
      </c>
      <c r="H5666" t="s">
        <v>27</v>
      </c>
      <c r="I5666">
        <v>1.5</v>
      </c>
      <c r="J5666">
        <v>1</v>
      </c>
      <c r="K5666">
        <v>2</v>
      </c>
      <c r="M5666" t="s">
        <v>24</v>
      </c>
    </row>
    <row r="5667" spans="1:17" x14ac:dyDescent="0.25">
      <c r="A5667">
        <v>2</v>
      </c>
      <c r="B5667" t="s">
        <v>46</v>
      </c>
      <c r="C5667" t="s">
        <v>38</v>
      </c>
      <c r="D5667" t="s">
        <v>55</v>
      </c>
      <c r="E5667" t="s">
        <v>20</v>
      </c>
      <c r="F5667" t="s">
        <v>74</v>
      </c>
      <c r="J5667">
        <v>0.25</v>
      </c>
      <c r="K5667">
        <v>0.33</v>
      </c>
      <c r="M5667" t="s">
        <v>75</v>
      </c>
      <c r="N5667" t="s">
        <v>24</v>
      </c>
      <c r="O5667" t="s">
        <v>21</v>
      </c>
    </row>
    <row r="5668" spans="1:17" x14ac:dyDescent="0.25">
      <c r="A5668">
        <v>2</v>
      </c>
      <c r="B5668" t="s">
        <v>46</v>
      </c>
      <c r="C5668" t="s">
        <v>38</v>
      </c>
      <c r="D5668" t="s">
        <v>55</v>
      </c>
      <c r="E5668" t="s">
        <v>18</v>
      </c>
      <c r="F5668" t="s">
        <v>31</v>
      </c>
      <c r="G5668">
        <v>24</v>
      </c>
      <c r="M5668" t="s">
        <v>21</v>
      </c>
    </row>
    <row r="5669" spans="1:17" x14ac:dyDescent="0.25">
      <c r="A5669">
        <v>2</v>
      </c>
      <c r="B5669" t="s">
        <v>46</v>
      </c>
      <c r="C5669" t="s">
        <v>37</v>
      </c>
      <c r="D5669" t="s">
        <v>55</v>
      </c>
      <c r="E5669" t="s">
        <v>18</v>
      </c>
      <c r="F5669" t="s">
        <v>26</v>
      </c>
      <c r="H5669" t="s">
        <v>27</v>
      </c>
      <c r="I5669">
        <v>7.5</v>
      </c>
      <c r="J5669">
        <v>6</v>
      </c>
      <c r="K5669">
        <v>8</v>
      </c>
      <c r="M5669" t="s">
        <v>21</v>
      </c>
    </row>
    <row r="5670" spans="1:17" x14ac:dyDescent="0.25">
      <c r="A5670">
        <v>2</v>
      </c>
      <c r="B5670" t="s">
        <v>46</v>
      </c>
      <c r="C5670" t="s">
        <v>37</v>
      </c>
      <c r="D5670" t="s">
        <v>55</v>
      </c>
      <c r="E5670" t="s">
        <v>18</v>
      </c>
      <c r="F5670" t="s">
        <v>26</v>
      </c>
      <c r="H5670" t="s">
        <v>19</v>
      </c>
      <c r="J5670">
        <v>6</v>
      </c>
      <c r="K5670">
        <v>7.5</v>
      </c>
      <c r="M5670" t="s">
        <v>24</v>
      </c>
    </row>
    <row r="5671" spans="1:17" x14ac:dyDescent="0.25">
      <c r="A5671">
        <v>2</v>
      </c>
      <c r="B5671" t="s">
        <v>46</v>
      </c>
      <c r="C5671" t="s">
        <v>37</v>
      </c>
      <c r="D5671" t="s">
        <v>55</v>
      </c>
      <c r="E5671" t="s">
        <v>28</v>
      </c>
      <c r="F5671" t="s">
        <v>26</v>
      </c>
      <c r="H5671" t="s">
        <v>27</v>
      </c>
      <c r="I5671">
        <v>1.5</v>
      </c>
      <c r="J5671">
        <v>1</v>
      </c>
      <c r="K5671">
        <v>2</v>
      </c>
      <c r="M5671" t="s">
        <v>21</v>
      </c>
    </row>
    <row r="5672" spans="1:17" x14ac:dyDescent="0.25">
      <c r="A5672">
        <v>2</v>
      </c>
      <c r="B5672" t="s">
        <v>46</v>
      </c>
      <c r="C5672" t="s">
        <v>37</v>
      </c>
      <c r="D5672" t="s">
        <v>55</v>
      </c>
      <c r="E5672" t="s">
        <v>20</v>
      </c>
      <c r="F5672" t="s">
        <v>74</v>
      </c>
      <c r="J5672">
        <v>0.25</v>
      </c>
      <c r="K5672">
        <v>0.33</v>
      </c>
      <c r="M5672" t="s">
        <v>75</v>
      </c>
      <c r="N5672" t="s">
        <v>24</v>
      </c>
      <c r="O5672" t="s">
        <v>29</v>
      </c>
      <c r="P5672">
        <v>2500</v>
      </c>
      <c r="Q5672" t="str">
        <f>VLOOKUP(A5672&amp;C5672&amp;D5672,Sheet2!$A$1:$AX$496,23,FALSE)</f>
        <v>LocationType.BarRestaurant:0;LocationType.Park:0.1;LocationType.Recreation:0;LocationType.Accommodation:0.9;</v>
      </c>
    </row>
    <row r="5673" spans="1:17" x14ac:dyDescent="0.25">
      <c r="A5673">
        <v>2</v>
      </c>
      <c r="B5673" t="s">
        <v>46</v>
      </c>
      <c r="C5673" t="s">
        <v>37</v>
      </c>
      <c r="D5673" t="s">
        <v>55</v>
      </c>
      <c r="E5673" t="s">
        <v>30</v>
      </c>
      <c r="F5673" t="s">
        <v>26</v>
      </c>
      <c r="H5673" t="s">
        <v>27</v>
      </c>
      <c r="I5673">
        <v>3</v>
      </c>
      <c r="J5673">
        <v>2</v>
      </c>
      <c r="K5673">
        <v>5</v>
      </c>
      <c r="M5673" t="s">
        <v>24</v>
      </c>
    </row>
    <row r="5674" spans="1:17" x14ac:dyDescent="0.25">
      <c r="A5674">
        <v>2</v>
      </c>
      <c r="B5674" t="s">
        <v>46</v>
      </c>
      <c r="C5674" t="s">
        <v>37</v>
      </c>
      <c r="D5674" t="s">
        <v>55</v>
      </c>
      <c r="E5674" t="s">
        <v>20</v>
      </c>
      <c r="F5674" t="s">
        <v>74</v>
      </c>
      <c r="J5674">
        <v>0.25</v>
      </c>
      <c r="K5674">
        <v>0.33</v>
      </c>
      <c r="M5674" t="s">
        <v>75</v>
      </c>
      <c r="N5674" t="s">
        <v>24</v>
      </c>
      <c r="O5674" t="s">
        <v>21</v>
      </c>
      <c r="P5674">
        <v>1000</v>
      </c>
    </row>
    <row r="5675" spans="1:17" x14ac:dyDescent="0.25">
      <c r="A5675">
        <v>2</v>
      </c>
      <c r="B5675" t="s">
        <v>46</v>
      </c>
      <c r="C5675" t="s">
        <v>37</v>
      </c>
      <c r="D5675" t="s">
        <v>55</v>
      </c>
      <c r="E5675" t="s">
        <v>18</v>
      </c>
      <c r="F5675" t="s">
        <v>31</v>
      </c>
      <c r="G5675">
        <v>24</v>
      </c>
      <c r="M5675" t="s">
        <v>21</v>
      </c>
    </row>
    <row r="5676" spans="1:17" x14ac:dyDescent="0.25">
      <c r="A5676">
        <v>2</v>
      </c>
      <c r="B5676" t="s">
        <v>46</v>
      </c>
      <c r="C5676" t="s">
        <v>38</v>
      </c>
      <c r="D5676" t="s">
        <v>53</v>
      </c>
      <c r="E5676" t="s">
        <v>18</v>
      </c>
      <c r="F5676" t="s">
        <v>26</v>
      </c>
      <c r="H5676" t="s">
        <v>19</v>
      </c>
      <c r="J5676">
        <v>8</v>
      </c>
      <c r="K5676">
        <v>11</v>
      </c>
      <c r="M5676" t="s">
        <v>21</v>
      </c>
    </row>
    <row r="5677" spans="1:17" x14ac:dyDescent="0.25">
      <c r="A5677">
        <v>2</v>
      </c>
      <c r="B5677" t="s">
        <v>46</v>
      </c>
      <c r="C5677" t="s">
        <v>38</v>
      </c>
      <c r="D5677" t="s">
        <v>53</v>
      </c>
      <c r="E5677" t="s">
        <v>20</v>
      </c>
      <c r="F5677" t="s">
        <v>74</v>
      </c>
      <c r="J5677">
        <v>0.25</v>
      </c>
      <c r="K5677">
        <v>0.33</v>
      </c>
      <c r="M5677" t="s">
        <v>75</v>
      </c>
      <c r="N5677" t="s">
        <v>21</v>
      </c>
      <c r="O5677" t="s">
        <v>62</v>
      </c>
      <c r="Q5677" t="str">
        <f>VLOOKUP(A5677&amp;C5677&amp;D5677,Sheet2!$A$1:$AX$496,11,FALSE)</f>
        <v>LocationType.Retail: 0;LocationType.Supermarket: 0.2;LocationType.FoodBeverage: 0;LocationType.Mall: 0;LocationType.Pharmacy: 0;LocationType.Accommodation: 0.8;</v>
      </c>
    </row>
    <row r="5678" spans="1:17" x14ac:dyDescent="0.25">
      <c r="A5678">
        <v>2</v>
      </c>
      <c r="B5678" t="s">
        <v>46</v>
      </c>
      <c r="C5678" t="s">
        <v>38</v>
      </c>
      <c r="D5678" t="s">
        <v>53</v>
      </c>
      <c r="E5678" t="s">
        <v>25</v>
      </c>
      <c r="F5678" t="s">
        <v>26</v>
      </c>
      <c r="H5678" t="s">
        <v>27</v>
      </c>
      <c r="I5678">
        <v>0.75</v>
      </c>
      <c r="J5678">
        <v>0.5</v>
      </c>
      <c r="K5678">
        <v>1</v>
      </c>
      <c r="M5678" t="s">
        <v>24</v>
      </c>
    </row>
    <row r="5679" spans="1:17" x14ac:dyDescent="0.25">
      <c r="A5679">
        <v>2</v>
      </c>
      <c r="B5679" t="s">
        <v>46</v>
      </c>
      <c r="C5679" t="s">
        <v>38</v>
      </c>
      <c r="D5679" t="s">
        <v>53</v>
      </c>
      <c r="E5679" t="s">
        <v>20</v>
      </c>
      <c r="F5679" t="s">
        <v>74</v>
      </c>
      <c r="J5679">
        <v>0.25</v>
      </c>
      <c r="K5679">
        <v>0.33</v>
      </c>
      <c r="M5679" t="s">
        <v>75</v>
      </c>
      <c r="N5679" t="s">
        <v>24</v>
      </c>
      <c r="O5679" t="s">
        <v>21</v>
      </c>
    </row>
    <row r="5680" spans="1:17" x14ac:dyDescent="0.25">
      <c r="A5680">
        <v>2</v>
      </c>
      <c r="B5680" t="s">
        <v>46</v>
      </c>
      <c r="C5680" t="s">
        <v>38</v>
      </c>
      <c r="D5680" t="s">
        <v>53</v>
      </c>
      <c r="E5680" t="s">
        <v>28</v>
      </c>
      <c r="F5680" t="s">
        <v>26</v>
      </c>
      <c r="H5680" t="s">
        <v>27</v>
      </c>
      <c r="I5680">
        <v>1</v>
      </c>
      <c r="J5680">
        <v>0.5</v>
      </c>
      <c r="K5680">
        <v>2</v>
      </c>
      <c r="M5680" t="s">
        <v>21</v>
      </c>
    </row>
    <row r="5681" spans="1:17" x14ac:dyDescent="0.25">
      <c r="A5681">
        <v>2</v>
      </c>
      <c r="B5681" t="s">
        <v>46</v>
      </c>
      <c r="C5681" t="s">
        <v>38</v>
      </c>
      <c r="D5681" t="s">
        <v>53</v>
      </c>
      <c r="E5681" t="s">
        <v>18</v>
      </c>
      <c r="F5681" t="s">
        <v>31</v>
      </c>
      <c r="G5681">
        <v>24</v>
      </c>
      <c r="M5681" t="s">
        <v>21</v>
      </c>
    </row>
    <row r="5682" spans="1:17" x14ac:dyDescent="0.25">
      <c r="A5682">
        <v>2</v>
      </c>
      <c r="B5682" t="s">
        <v>46</v>
      </c>
      <c r="C5682" t="s">
        <v>37</v>
      </c>
      <c r="D5682" t="s">
        <v>53</v>
      </c>
      <c r="E5682" t="s">
        <v>18</v>
      </c>
      <c r="F5682" t="s">
        <v>26</v>
      </c>
      <c r="H5682" t="s">
        <v>27</v>
      </c>
      <c r="I5682">
        <v>6.5</v>
      </c>
      <c r="J5682">
        <v>6</v>
      </c>
      <c r="K5682">
        <v>7</v>
      </c>
      <c r="M5682" t="s">
        <v>21</v>
      </c>
    </row>
    <row r="5683" spans="1:17" x14ac:dyDescent="0.25">
      <c r="A5683">
        <v>2</v>
      </c>
      <c r="B5683" t="s">
        <v>46</v>
      </c>
      <c r="C5683" t="s">
        <v>37</v>
      </c>
      <c r="D5683" t="s">
        <v>53</v>
      </c>
      <c r="E5683" t="s">
        <v>18</v>
      </c>
      <c r="F5683" t="s">
        <v>26</v>
      </c>
      <c r="H5683" t="s">
        <v>19</v>
      </c>
      <c r="J5683">
        <v>3</v>
      </c>
      <c r="K5683">
        <v>3.5</v>
      </c>
      <c r="M5683" t="s">
        <v>24</v>
      </c>
    </row>
    <row r="5684" spans="1:17" x14ac:dyDescent="0.25">
      <c r="A5684">
        <v>2</v>
      </c>
      <c r="B5684" t="s">
        <v>46</v>
      </c>
      <c r="C5684" t="s">
        <v>37</v>
      </c>
      <c r="D5684" t="s">
        <v>53</v>
      </c>
      <c r="E5684" t="s">
        <v>18</v>
      </c>
      <c r="F5684" t="s">
        <v>26</v>
      </c>
      <c r="H5684" t="s">
        <v>27</v>
      </c>
      <c r="I5684">
        <v>2.5</v>
      </c>
      <c r="J5684">
        <v>2</v>
      </c>
      <c r="K5684">
        <v>3</v>
      </c>
      <c r="M5684" t="s">
        <v>24</v>
      </c>
    </row>
    <row r="5685" spans="1:17" x14ac:dyDescent="0.25">
      <c r="A5685">
        <v>2</v>
      </c>
      <c r="B5685" t="s">
        <v>46</v>
      </c>
      <c r="C5685" t="s">
        <v>37</v>
      </c>
      <c r="D5685" t="s">
        <v>53</v>
      </c>
      <c r="E5685" t="s">
        <v>28</v>
      </c>
      <c r="F5685" t="s">
        <v>26</v>
      </c>
      <c r="H5685" t="s">
        <v>27</v>
      </c>
      <c r="I5685">
        <v>0.5</v>
      </c>
      <c r="J5685">
        <v>0.33</v>
      </c>
      <c r="K5685">
        <v>0.75</v>
      </c>
      <c r="M5685" t="s">
        <v>21</v>
      </c>
    </row>
    <row r="5686" spans="1:17" x14ac:dyDescent="0.25">
      <c r="A5686">
        <v>2</v>
      </c>
      <c r="B5686" t="s">
        <v>46</v>
      </c>
      <c r="C5686" t="s">
        <v>37</v>
      </c>
      <c r="D5686" t="s">
        <v>53</v>
      </c>
      <c r="E5686" t="s">
        <v>20</v>
      </c>
      <c r="F5686" t="s">
        <v>74</v>
      </c>
      <c r="J5686">
        <v>0.25</v>
      </c>
      <c r="K5686">
        <v>0.33</v>
      </c>
      <c r="M5686" t="s">
        <v>75</v>
      </c>
      <c r="N5686" t="s">
        <v>24</v>
      </c>
      <c r="O5686" t="s">
        <v>29</v>
      </c>
      <c r="P5686">
        <v>2500</v>
      </c>
      <c r="Q5686" t="str">
        <f>VLOOKUP(A5686&amp;C5686&amp;D5686,Sheet2!$A$1:$AX$496,23,FALSE)</f>
        <v>LocationType.BarRestaurant:0;LocationType.Park:0.2;LocationType.Recreation:0;LocationType.Accommodation:0.8;</v>
      </c>
    </row>
    <row r="5687" spans="1:17" x14ac:dyDescent="0.25">
      <c r="A5687">
        <v>2</v>
      </c>
      <c r="B5687" t="s">
        <v>46</v>
      </c>
      <c r="C5687" t="s">
        <v>37</v>
      </c>
      <c r="D5687" t="s">
        <v>53</v>
      </c>
      <c r="E5687" t="s">
        <v>30</v>
      </c>
      <c r="F5687" t="s">
        <v>26</v>
      </c>
      <c r="H5687" t="s">
        <v>27</v>
      </c>
      <c r="I5687">
        <v>3.5</v>
      </c>
      <c r="J5687">
        <v>3</v>
      </c>
      <c r="K5687">
        <v>5</v>
      </c>
      <c r="M5687" t="s">
        <v>24</v>
      </c>
    </row>
    <row r="5688" spans="1:17" x14ac:dyDescent="0.25">
      <c r="A5688">
        <v>2</v>
      </c>
      <c r="B5688" t="s">
        <v>46</v>
      </c>
      <c r="C5688" t="s">
        <v>37</v>
      </c>
      <c r="D5688" t="s">
        <v>53</v>
      </c>
      <c r="E5688" t="s">
        <v>20</v>
      </c>
      <c r="F5688" t="s">
        <v>74</v>
      </c>
      <c r="J5688">
        <v>0.25</v>
      </c>
      <c r="K5688">
        <v>0.33</v>
      </c>
      <c r="M5688" t="s">
        <v>75</v>
      </c>
      <c r="N5688" t="s">
        <v>24</v>
      </c>
      <c r="O5688" t="s">
        <v>21</v>
      </c>
    </row>
    <row r="5689" spans="1:17" x14ac:dyDescent="0.25">
      <c r="A5689">
        <v>2</v>
      </c>
      <c r="B5689" t="s">
        <v>46</v>
      </c>
      <c r="C5689" t="s">
        <v>37</v>
      </c>
      <c r="D5689" t="s">
        <v>53</v>
      </c>
      <c r="E5689" t="s">
        <v>18</v>
      </c>
      <c r="F5689" t="s">
        <v>31</v>
      </c>
      <c r="G5689">
        <v>24</v>
      </c>
      <c r="M5689" t="s">
        <v>21</v>
      </c>
    </row>
    <row r="5690" spans="1:17" x14ac:dyDescent="0.25">
      <c r="A5690">
        <v>2</v>
      </c>
      <c r="B5690" t="s">
        <v>46</v>
      </c>
      <c r="C5690" t="s">
        <v>38</v>
      </c>
      <c r="D5690" t="s">
        <v>56</v>
      </c>
      <c r="E5690" t="s">
        <v>18</v>
      </c>
      <c r="F5690" t="s">
        <v>26</v>
      </c>
      <c r="H5690" t="s">
        <v>19</v>
      </c>
      <c r="J5690">
        <v>8</v>
      </c>
      <c r="K5690">
        <v>14</v>
      </c>
      <c r="M5690" t="s">
        <v>21</v>
      </c>
    </row>
    <row r="5691" spans="1:17" x14ac:dyDescent="0.25">
      <c r="A5691">
        <v>2</v>
      </c>
      <c r="B5691" t="s">
        <v>46</v>
      </c>
      <c r="C5691" t="s">
        <v>38</v>
      </c>
      <c r="D5691" t="s">
        <v>56</v>
      </c>
      <c r="E5691" t="s">
        <v>28</v>
      </c>
      <c r="F5691" t="s">
        <v>26</v>
      </c>
      <c r="H5691" t="s">
        <v>27</v>
      </c>
      <c r="I5691">
        <v>1</v>
      </c>
      <c r="J5691">
        <v>0.5</v>
      </c>
      <c r="K5691">
        <v>2</v>
      </c>
      <c r="M5691" t="s">
        <v>21</v>
      </c>
    </row>
    <row r="5692" spans="1:17" x14ac:dyDescent="0.25">
      <c r="A5692">
        <v>2</v>
      </c>
      <c r="B5692" t="s">
        <v>46</v>
      </c>
      <c r="C5692" t="s">
        <v>38</v>
      </c>
      <c r="D5692" t="s">
        <v>56</v>
      </c>
      <c r="E5692" t="s">
        <v>18</v>
      </c>
      <c r="F5692" t="s">
        <v>31</v>
      </c>
      <c r="G5692">
        <v>24</v>
      </c>
      <c r="M5692" t="s">
        <v>21</v>
      </c>
    </row>
    <row r="5693" spans="1:17" x14ac:dyDescent="0.25">
      <c r="A5693">
        <v>2</v>
      </c>
      <c r="B5693" t="s">
        <v>46</v>
      </c>
      <c r="C5693" t="s">
        <v>37</v>
      </c>
      <c r="D5693" t="s">
        <v>56</v>
      </c>
      <c r="E5693" t="s">
        <v>18</v>
      </c>
      <c r="F5693" t="s">
        <v>26</v>
      </c>
      <c r="H5693" t="s">
        <v>27</v>
      </c>
      <c r="I5693">
        <v>7.5</v>
      </c>
      <c r="J5693">
        <v>6</v>
      </c>
      <c r="K5693">
        <v>8</v>
      </c>
      <c r="M5693" t="s">
        <v>21</v>
      </c>
    </row>
    <row r="5694" spans="1:17" x14ac:dyDescent="0.25">
      <c r="A5694">
        <v>2</v>
      </c>
      <c r="B5694" t="s">
        <v>46</v>
      </c>
      <c r="C5694" t="s">
        <v>37</v>
      </c>
      <c r="D5694" t="s">
        <v>56</v>
      </c>
      <c r="E5694" t="s">
        <v>18</v>
      </c>
      <c r="F5694" t="s">
        <v>26</v>
      </c>
      <c r="H5694" t="s">
        <v>19</v>
      </c>
      <c r="J5694">
        <v>6</v>
      </c>
      <c r="K5694">
        <v>8</v>
      </c>
      <c r="M5694" t="s">
        <v>24</v>
      </c>
    </row>
    <row r="5695" spans="1:17" x14ac:dyDescent="0.25">
      <c r="A5695">
        <v>2</v>
      </c>
      <c r="B5695" t="s">
        <v>46</v>
      </c>
      <c r="C5695" t="s">
        <v>37</v>
      </c>
      <c r="D5695" t="s">
        <v>56</v>
      </c>
      <c r="E5695" t="s">
        <v>30</v>
      </c>
      <c r="F5695" t="s">
        <v>26</v>
      </c>
      <c r="H5695" t="s">
        <v>19</v>
      </c>
      <c r="J5695">
        <v>4</v>
      </c>
      <c r="K5695">
        <v>5.5</v>
      </c>
      <c r="M5695" t="s">
        <v>24</v>
      </c>
    </row>
    <row r="5696" spans="1:17" x14ac:dyDescent="0.25">
      <c r="A5696">
        <v>2</v>
      </c>
      <c r="B5696" t="s">
        <v>46</v>
      </c>
      <c r="C5696" t="s">
        <v>37</v>
      </c>
      <c r="D5696" t="s">
        <v>56</v>
      </c>
      <c r="E5696" t="s">
        <v>20</v>
      </c>
      <c r="F5696" t="s">
        <v>74</v>
      </c>
      <c r="J5696">
        <v>0.25</v>
      </c>
      <c r="K5696">
        <v>0.33</v>
      </c>
      <c r="M5696" t="s">
        <v>75</v>
      </c>
      <c r="N5696" t="s">
        <v>24</v>
      </c>
      <c r="O5696" t="s">
        <v>21</v>
      </c>
      <c r="P5696">
        <v>1000</v>
      </c>
    </row>
    <row r="5697" spans="1:17" x14ac:dyDescent="0.25">
      <c r="A5697">
        <v>2</v>
      </c>
      <c r="B5697" t="s">
        <v>46</v>
      </c>
      <c r="C5697" t="s">
        <v>37</v>
      </c>
      <c r="D5697" t="s">
        <v>56</v>
      </c>
      <c r="E5697" t="s">
        <v>28</v>
      </c>
      <c r="F5697" t="s">
        <v>26</v>
      </c>
      <c r="H5697" t="s">
        <v>27</v>
      </c>
      <c r="I5697">
        <v>0.75</v>
      </c>
      <c r="J5697">
        <v>0.5</v>
      </c>
      <c r="K5697">
        <v>1</v>
      </c>
      <c r="M5697" t="s">
        <v>21</v>
      </c>
    </row>
    <row r="5698" spans="1:17" x14ac:dyDescent="0.25">
      <c r="A5698">
        <v>2</v>
      </c>
      <c r="B5698" t="s">
        <v>46</v>
      </c>
      <c r="C5698" t="s">
        <v>37</v>
      </c>
      <c r="D5698" t="s">
        <v>56</v>
      </c>
      <c r="E5698" t="s">
        <v>20</v>
      </c>
      <c r="F5698" t="s">
        <v>74</v>
      </c>
      <c r="J5698">
        <v>0.25</v>
      </c>
      <c r="K5698">
        <v>0.33</v>
      </c>
      <c r="M5698" t="s">
        <v>75</v>
      </c>
      <c r="N5698" t="s">
        <v>24</v>
      </c>
      <c r="O5698" t="s">
        <v>21</v>
      </c>
    </row>
    <row r="5699" spans="1:17" x14ac:dyDescent="0.25">
      <c r="A5699">
        <v>2</v>
      </c>
      <c r="B5699" t="s">
        <v>46</v>
      </c>
      <c r="C5699" t="s">
        <v>37</v>
      </c>
      <c r="D5699" t="s">
        <v>56</v>
      </c>
      <c r="E5699" t="s">
        <v>18</v>
      </c>
      <c r="F5699" t="s">
        <v>31</v>
      </c>
      <c r="G5699">
        <v>24</v>
      </c>
      <c r="M5699" t="s">
        <v>21</v>
      </c>
    </row>
    <row r="5700" spans="1:17" x14ac:dyDescent="0.25">
      <c r="A5700">
        <v>2</v>
      </c>
      <c r="B5700" t="s">
        <v>46</v>
      </c>
      <c r="C5700" t="s">
        <v>37</v>
      </c>
      <c r="D5700" t="s">
        <v>52</v>
      </c>
      <c r="E5700" t="s">
        <v>18</v>
      </c>
      <c r="F5700" t="s">
        <v>26</v>
      </c>
      <c r="H5700" t="s">
        <v>19</v>
      </c>
      <c r="J5700">
        <v>8</v>
      </c>
      <c r="K5700">
        <v>9</v>
      </c>
      <c r="M5700" t="s">
        <v>21</v>
      </c>
    </row>
    <row r="5701" spans="1:17" x14ac:dyDescent="0.25">
      <c r="A5701">
        <v>2</v>
      </c>
      <c r="B5701" t="s">
        <v>46</v>
      </c>
      <c r="C5701" t="s">
        <v>37</v>
      </c>
      <c r="D5701" t="s">
        <v>52</v>
      </c>
      <c r="E5701" t="s">
        <v>28</v>
      </c>
      <c r="F5701" t="s">
        <v>26</v>
      </c>
      <c r="H5701" t="s">
        <v>27</v>
      </c>
      <c r="I5701">
        <v>1</v>
      </c>
      <c r="J5701">
        <v>0.5</v>
      </c>
      <c r="K5701">
        <v>2</v>
      </c>
      <c r="M5701" t="s">
        <v>21</v>
      </c>
    </row>
    <row r="5702" spans="1:17" x14ac:dyDescent="0.25">
      <c r="A5702">
        <v>2</v>
      </c>
      <c r="B5702" t="s">
        <v>46</v>
      </c>
      <c r="C5702" t="s">
        <v>37</v>
      </c>
      <c r="D5702" t="s">
        <v>52</v>
      </c>
      <c r="E5702" t="s">
        <v>20</v>
      </c>
      <c r="F5702" t="s">
        <v>74</v>
      </c>
      <c r="J5702">
        <v>0.25</v>
      </c>
      <c r="K5702">
        <v>0.33</v>
      </c>
      <c r="M5702" t="s">
        <v>75</v>
      </c>
      <c r="N5702" t="s">
        <v>24</v>
      </c>
      <c r="O5702" t="s">
        <v>29</v>
      </c>
      <c r="P5702">
        <v>2500</v>
      </c>
      <c r="Q5702" t="str">
        <f>VLOOKUP(A5702&amp;C5702&amp;D5702,Sheet2!$A$1:$AX$496,23,FALSE)</f>
        <v>LocationType.BarRestaurant:0;LocationType.Park:0.1;LocationType.Recreation:0;LocationType.Accommodation:0.9;</v>
      </c>
    </row>
    <row r="5703" spans="1:17" x14ac:dyDescent="0.25">
      <c r="A5703">
        <v>2</v>
      </c>
      <c r="B5703" t="s">
        <v>46</v>
      </c>
      <c r="C5703" t="s">
        <v>37</v>
      </c>
      <c r="D5703" t="s">
        <v>52</v>
      </c>
      <c r="E5703" t="s">
        <v>30</v>
      </c>
      <c r="F5703" t="s">
        <v>26</v>
      </c>
      <c r="H5703" t="s">
        <v>27</v>
      </c>
      <c r="I5703">
        <v>3.5</v>
      </c>
      <c r="J5703">
        <v>3</v>
      </c>
      <c r="K5703">
        <v>5</v>
      </c>
      <c r="M5703" t="s">
        <v>24</v>
      </c>
    </row>
    <row r="5704" spans="1:17" x14ac:dyDescent="0.25">
      <c r="A5704">
        <v>2</v>
      </c>
      <c r="B5704" t="s">
        <v>46</v>
      </c>
      <c r="C5704" t="s">
        <v>37</v>
      </c>
      <c r="D5704" t="s">
        <v>52</v>
      </c>
      <c r="E5704" t="s">
        <v>20</v>
      </c>
      <c r="F5704" t="s">
        <v>74</v>
      </c>
      <c r="J5704">
        <v>0.25</v>
      </c>
      <c r="K5704">
        <v>0.33</v>
      </c>
      <c r="M5704" t="s">
        <v>75</v>
      </c>
      <c r="N5704" t="s">
        <v>24</v>
      </c>
      <c r="O5704" t="s">
        <v>21</v>
      </c>
    </row>
    <row r="5705" spans="1:17" x14ac:dyDescent="0.25">
      <c r="A5705">
        <v>2</v>
      </c>
      <c r="B5705" t="s">
        <v>46</v>
      </c>
      <c r="C5705" t="s">
        <v>37</v>
      </c>
      <c r="D5705" t="s">
        <v>52</v>
      </c>
      <c r="E5705" t="s">
        <v>18</v>
      </c>
      <c r="F5705" t="s">
        <v>31</v>
      </c>
      <c r="G5705">
        <v>24</v>
      </c>
      <c r="M5705" t="s">
        <v>21</v>
      </c>
    </row>
    <row r="5706" spans="1:17" x14ac:dyDescent="0.25">
      <c r="A5706">
        <v>2</v>
      </c>
      <c r="B5706" t="s">
        <v>46</v>
      </c>
      <c r="C5706" t="s">
        <v>36</v>
      </c>
      <c r="D5706" t="s">
        <v>52</v>
      </c>
      <c r="E5706" t="s">
        <v>18</v>
      </c>
      <c r="F5706" t="s">
        <v>26</v>
      </c>
      <c r="H5706" t="s">
        <v>19</v>
      </c>
      <c r="J5706">
        <v>8</v>
      </c>
      <c r="K5706">
        <v>11</v>
      </c>
      <c r="M5706" t="s">
        <v>21</v>
      </c>
    </row>
    <row r="5707" spans="1:17" x14ac:dyDescent="0.25">
      <c r="A5707">
        <v>2</v>
      </c>
      <c r="B5707" t="s">
        <v>46</v>
      </c>
      <c r="C5707" t="s">
        <v>36</v>
      </c>
      <c r="D5707" t="s">
        <v>52</v>
      </c>
      <c r="E5707" t="s">
        <v>20</v>
      </c>
      <c r="F5707" t="s">
        <v>74</v>
      </c>
      <c r="J5707">
        <v>0.25</v>
      </c>
      <c r="K5707">
        <v>0.33</v>
      </c>
      <c r="M5707" t="s">
        <v>75</v>
      </c>
      <c r="N5707" t="s">
        <v>21</v>
      </c>
      <c r="O5707" t="s">
        <v>62</v>
      </c>
      <c r="Q5707" t="str">
        <f>VLOOKUP(A5707&amp;C5707&amp;D5707,Sheet2!$A$1:$AX$496,11,FALSE)</f>
        <v>LocationType.Retail: 0;LocationType.Supermarket: 0.25;LocationType.FoodBeverage: 0;LocationType.Mall: 0;LocationType.Pharmacy: 0.02;LocationType.Accommodation: 0.73;</v>
      </c>
    </row>
    <row r="5708" spans="1:17" x14ac:dyDescent="0.25">
      <c r="A5708">
        <v>2</v>
      </c>
      <c r="B5708" t="s">
        <v>46</v>
      </c>
      <c r="C5708" t="s">
        <v>36</v>
      </c>
      <c r="D5708" t="s">
        <v>52</v>
      </c>
      <c r="E5708" t="s">
        <v>25</v>
      </c>
      <c r="F5708" t="s">
        <v>26</v>
      </c>
      <c r="H5708" t="s">
        <v>27</v>
      </c>
      <c r="I5708">
        <v>0.75</v>
      </c>
      <c r="J5708">
        <v>0.5</v>
      </c>
      <c r="K5708">
        <v>1</v>
      </c>
      <c r="M5708" t="s">
        <v>24</v>
      </c>
    </row>
    <row r="5709" spans="1:17" x14ac:dyDescent="0.25">
      <c r="A5709">
        <v>2</v>
      </c>
      <c r="B5709" t="s">
        <v>46</v>
      </c>
      <c r="C5709" t="s">
        <v>36</v>
      </c>
      <c r="D5709" t="s">
        <v>52</v>
      </c>
      <c r="E5709" t="s">
        <v>20</v>
      </c>
      <c r="F5709" t="s">
        <v>74</v>
      </c>
      <c r="J5709">
        <v>0.25</v>
      </c>
      <c r="K5709">
        <v>0.33</v>
      </c>
      <c r="M5709" t="s">
        <v>75</v>
      </c>
      <c r="N5709" t="s">
        <v>24</v>
      </c>
      <c r="O5709" t="s">
        <v>21</v>
      </c>
    </row>
    <row r="5710" spans="1:17" x14ac:dyDescent="0.25">
      <c r="A5710">
        <v>2</v>
      </c>
      <c r="B5710" t="s">
        <v>46</v>
      </c>
      <c r="C5710" t="s">
        <v>36</v>
      </c>
      <c r="D5710" t="s">
        <v>52</v>
      </c>
      <c r="E5710" t="s">
        <v>28</v>
      </c>
      <c r="F5710" t="s">
        <v>26</v>
      </c>
      <c r="H5710" t="s">
        <v>27</v>
      </c>
      <c r="I5710">
        <v>1</v>
      </c>
      <c r="J5710">
        <v>0.5</v>
      </c>
      <c r="K5710">
        <v>2</v>
      </c>
      <c r="M5710" t="s">
        <v>21</v>
      </c>
    </row>
    <row r="5711" spans="1:17" x14ac:dyDescent="0.25">
      <c r="A5711">
        <v>2</v>
      </c>
      <c r="B5711" t="s">
        <v>46</v>
      </c>
      <c r="C5711" t="s">
        <v>36</v>
      </c>
      <c r="D5711" t="s">
        <v>52</v>
      </c>
      <c r="E5711" t="s">
        <v>20</v>
      </c>
      <c r="F5711" t="s">
        <v>74</v>
      </c>
      <c r="J5711">
        <v>0.25</v>
      </c>
      <c r="K5711">
        <v>0.33</v>
      </c>
      <c r="M5711" t="s">
        <v>75</v>
      </c>
      <c r="N5711" t="s">
        <v>24</v>
      </c>
      <c r="O5711" t="s">
        <v>29</v>
      </c>
      <c r="P5711">
        <v>2500</v>
      </c>
      <c r="Q5711" t="str">
        <f>VLOOKUP(A5711&amp;C5711&amp;D5711,Sheet2!$A$1:$AX$496,23,FALSE)</f>
        <v>LocationType.BarRestaurant:0;LocationType.Park:0.1;LocationType.Recreation:0;LocationType.Accommodation:0.9;</v>
      </c>
    </row>
    <row r="5712" spans="1:17" x14ac:dyDescent="0.25">
      <c r="A5712">
        <v>2</v>
      </c>
      <c r="B5712" t="s">
        <v>46</v>
      </c>
      <c r="C5712" t="s">
        <v>36</v>
      </c>
      <c r="D5712" t="s">
        <v>52</v>
      </c>
      <c r="E5712" t="s">
        <v>30</v>
      </c>
      <c r="F5712" t="s">
        <v>26</v>
      </c>
      <c r="H5712" t="s">
        <v>27</v>
      </c>
      <c r="I5712">
        <v>4</v>
      </c>
      <c r="J5712">
        <v>3</v>
      </c>
      <c r="K5712">
        <v>5</v>
      </c>
      <c r="M5712" t="s">
        <v>24</v>
      </c>
    </row>
    <row r="5713" spans="1:17" x14ac:dyDescent="0.25">
      <c r="A5713">
        <v>2</v>
      </c>
      <c r="B5713" t="s">
        <v>46</v>
      </c>
      <c r="C5713" t="s">
        <v>36</v>
      </c>
      <c r="D5713" t="s">
        <v>52</v>
      </c>
      <c r="E5713" t="s">
        <v>20</v>
      </c>
      <c r="F5713" t="s">
        <v>74</v>
      </c>
      <c r="J5713">
        <v>0.25</v>
      </c>
      <c r="K5713">
        <v>0.33</v>
      </c>
      <c r="M5713" t="s">
        <v>75</v>
      </c>
      <c r="N5713" t="s">
        <v>24</v>
      </c>
      <c r="O5713" t="s">
        <v>21</v>
      </c>
    </row>
    <row r="5714" spans="1:17" x14ac:dyDescent="0.25">
      <c r="A5714">
        <v>2</v>
      </c>
      <c r="B5714" t="s">
        <v>46</v>
      </c>
      <c r="C5714" t="s">
        <v>36</v>
      </c>
      <c r="D5714" t="s">
        <v>52</v>
      </c>
      <c r="E5714" t="s">
        <v>18</v>
      </c>
      <c r="F5714" t="s">
        <v>31</v>
      </c>
      <c r="G5714">
        <v>24</v>
      </c>
      <c r="M5714" t="s">
        <v>21</v>
      </c>
    </row>
    <row r="5715" spans="1:17" x14ac:dyDescent="0.25">
      <c r="A5715">
        <v>2</v>
      </c>
      <c r="B5715" t="s">
        <v>46</v>
      </c>
      <c r="C5715" t="s">
        <v>38</v>
      </c>
      <c r="D5715" t="s">
        <v>52</v>
      </c>
      <c r="E5715" t="s">
        <v>18</v>
      </c>
      <c r="F5715" t="s">
        <v>26</v>
      </c>
      <c r="H5715" t="s">
        <v>19</v>
      </c>
      <c r="J5715">
        <v>8</v>
      </c>
      <c r="K5715">
        <v>11</v>
      </c>
      <c r="M5715" t="s">
        <v>21</v>
      </c>
    </row>
    <row r="5716" spans="1:17" x14ac:dyDescent="0.25">
      <c r="A5716">
        <v>2</v>
      </c>
      <c r="B5716" t="s">
        <v>46</v>
      </c>
      <c r="C5716" t="s">
        <v>38</v>
      </c>
      <c r="D5716" t="s">
        <v>52</v>
      </c>
      <c r="E5716" t="s">
        <v>20</v>
      </c>
      <c r="F5716" t="s">
        <v>74</v>
      </c>
      <c r="J5716">
        <v>0.25</v>
      </c>
      <c r="K5716">
        <v>0.33</v>
      </c>
      <c r="M5716" t="s">
        <v>75</v>
      </c>
      <c r="N5716" t="s">
        <v>21</v>
      </c>
      <c r="O5716" t="s">
        <v>62</v>
      </c>
      <c r="Q5716" t="str">
        <f>VLOOKUP(A5716&amp;C5716&amp;D5716,Sheet2!$A$1:$AX$496,11,FALSE)</f>
        <v>LocationType.Retail: 0;LocationType.Supermarket: 0.15;LocationType.FoodBeverage: 0;LocationType.Mall: 0;LocationType.Pharmacy: 0;LocationType.Accommodation: 0.85;</v>
      </c>
    </row>
    <row r="5717" spans="1:17" x14ac:dyDescent="0.25">
      <c r="A5717">
        <v>2</v>
      </c>
      <c r="B5717" t="s">
        <v>46</v>
      </c>
      <c r="C5717" t="s">
        <v>38</v>
      </c>
      <c r="D5717" t="s">
        <v>52</v>
      </c>
      <c r="E5717" t="s">
        <v>25</v>
      </c>
      <c r="F5717" t="s">
        <v>26</v>
      </c>
      <c r="H5717" t="s">
        <v>27</v>
      </c>
      <c r="I5717">
        <v>0.75</v>
      </c>
      <c r="J5717">
        <v>0.5</v>
      </c>
      <c r="K5717">
        <v>1</v>
      </c>
      <c r="M5717" t="s">
        <v>24</v>
      </c>
    </row>
    <row r="5718" spans="1:17" x14ac:dyDescent="0.25">
      <c r="A5718">
        <v>2</v>
      </c>
      <c r="B5718" t="s">
        <v>46</v>
      </c>
      <c r="C5718" t="s">
        <v>38</v>
      </c>
      <c r="D5718" t="s">
        <v>52</v>
      </c>
      <c r="E5718" t="s">
        <v>20</v>
      </c>
      <c r="F5718" t="s">
        <v>74</v>
      </c>
      <c r="J5718">
        <v>0.25</v>
      </c>
      <c r="K5718">
        <v>0.33</v>
      </c>
      <c r="M5718" t="s">
        <v>75</v>
      </c>
      <c r="N5718" t="s">
        <v>24</v>
      </c>
      <c r="O5718" t="s">
        <v>21</v>
      </c>
    </row>
    <row r="5719" spans="1:17" x14ac:dyDescent="0.25">
      <c r="A5719">
        <v>2</v>
      </c>
      <c r="B5719" t="s">
        <v>46</v>
      </c>
      <c r="C5719" t="s">
        <v>38</v>
      </c>
      <c r="D5719" t="s">
        <v>52</v>
      </c>
      <c r="E5719" t="s">
        <v>28</v>
      </c>
      <c r="F5719" t="s">
        <v>26</v>
      </c>
      <c r="H5719" t="s">
        <v>27</v>
      </c>
      <c r="I5719">
        <v>1</v>
      </c>
      <c r="J5719">
        <v>0.5</v>
      </c>
      <c r="K5719">
        <v>2</v>
      </c>
      <c r="M5719" t="s">
        <v>21</v>
      </c>
    </row>
    <row r="5720" spans="1:17" x14ac:dyDescent="0.25">
      <c r="A5720">
        <v>2</v>
      </c>
      <c r="B5720" t="s">
        <v>46</v>
      </c>
      <c r="C5720" t="s">
        <v>38</v>
      </c>
      <c r="D5720" t="s">
        <v>52</v>
      </c>
      <c r="E5720" t="s">
        <v>18</v>
      </c>
      <c r="F5720" t="s">
        <v>31</v>
      </c>
      <c r="G5720">
        <v>24</v>
      </c>
      <c r="M5720" t="s">
        <v>21</v>
      </c>
    </row>
    <row r="5721" spans="1:17" x14ac:dyDescent="0.25">
      <c r="A5721">
        <v>2</v>
      </c>
      <c r="B5721" t="s">
        <v>46</v>
      </c>
      <c r="C5721" t="s">
        <v>17</v>
      </c>
      <c r="D5721" t="s">
        <v>51</v>
      </c>
      <c r="E5721" t="s">
        <v>18</v>
      </c>
      <c r="F5721" t="s">
        <v>31</v>
      </c>
      <c r="G5721">
        <v>24</v>
      </c>
      <c r="M5721" t="s">
        <v>21</v>
      </c>
    </row>
    <row r="5722" spans="1:17" x14ac:dyDescent="0.25">
      <c r="A5722">
        <v>2</v>
      </c>
      <c r="B5722" t="s">
        <v>46</v>
      </c>
      <c r="C5722" t="s">
        <v>37</v>
      </c>
      <c r="D5722" t="s">
        <v>51</v>
      </c>
      <c r="E5722" t="s">
        <v>18</v>
      </c>
      <c r="F5722" t="s">
        <v>31</v>
      </c>
      <c r="G5722">
        <v>24</v>
      </c>
      <c r="M5722" t="s">
        <v>21</v>
      </c>
    </row>
    <row r="5723" spans="1:17" x14ac:dyDescent="0.25">
      <c r="A5723">
        <v>2</v>
      </c>
      <c r="B5723" t="s">
        <v>46</v>
      </c>
      <c r="C5723" t="s">
        <v>36</v>
      </c>
      <c r="D5723" t="s">
        <v>51</v>
      </c>
      <c r="E5723" t="s">
        <v>18</v>
      </c>
      <c r="F5723" t="s">
        <v>31</v>
      </c>
      <c r="G5723">
        <v>24</v>
      </c>
      <c r="M5723" t="s">
        <v>21</v>
      </c>
    </row>
    <row r="5724" spans="1:17" x14ac:dyDescent="0.25">
      <c r="A5724">
        <v>2</v>
      </c>
      <c r="B5724" t="s">
        <v>46</v>
      </c>
      <c r="C5724" t="s">
        <v>38</v>
      </c>
      <c r="D5724" t="s">
        <v>51</v>
      </c>
      <c r="E5724" t="s">
        <v>18</v>
      </c>
      <c r="F5724" t="s">
        <v>31</v>
      </c>
      <c r="G5724">
        <v>24</v>
      </c>
      <c r="M5724" t="s">
        <v>21</v>
      </c>
    </row>
    <row r="5725" spans="1:17" x14ac:dyDescent="0.25">
      <c r="A5725">
        <v>2</v>
      </c>
      <c r="B5725" t="s">
        <v>90</v>
      </c>
      <c r="C5725" t="s">
        <v>17</v>
      </c>
      <c r="D5725" t="s">
        <v>55</v>
      </c>
      <c r="E5725" t="s">
        <v>18</v>
      </c>
      <c r="F5725" t="s">
        <v>26</v>
      </c>
      <c r="H5725" t="s">
        <v>27</v>
      </c>
      <c r="I5725">
        <v>7.5</v>
      </c>
      <c r="J5725">
        <v>6</v>
      </c>
      <c r="K5725">
        <v>8</v>
      </c>
      <c r="M5725" t="s">
        <v>21</v>
      </c>
    </row>
    <row r="5726" spans="1:17" x14ac:dyDescent="0.25">
      <c r="A5726">
        <v>2</v>
      </c>
      <c r="B5726" t="s">
        <v>90</v>
      </c>
      <c r="C5726" t="s">
        <v>17</v>
      </c>
      <c r="D5726" t="s">
        <v>55</v>
      </c>
      <c r="E5726" t="s">
        <v>18</v>
      </c>
      <c r="F5726" t="s">
        <v>26</v>
      </c>
      <c r="H5726" t="s">
        <v>19</v>
      </c>
      <c r="J5726">
        <v>6</v>
      </c>
      <c r="K5726">
        <v>8</v>
      </c>
      <c r="M5726" t="s">
        <v>24</v>
      </c>
    </row>
    <row r="5727" spans="1:17" x14ac:dyDescent="0.25">
      <c r="A5727">
        <v>2</v>
      </c>
      <c r="B5727" t="s">
        <v>90</v>
      </c>
      <c r="C5727" t="s">
        <v>17</v>
      </c>
      <c r="D5727" t="s">
        <v>55</v>
      </c>
      <c r="E5727" t="s">
        <v>18</v>
      </c>
      <c r="F5727" t="s">
        <v>26</v>
      </c>
      <c r="H5727" t="s">
        <v>19</v>
      </c>
      <c r="I5727">
        <v>0.54</v>
      </c>
      <c r="J5727">
        <v>0.08</v>
      </c>
      <c r="K5727">
        <v>0.25</v>
      </c>
      <c r="M5727" t="s">
        <v>24</v>
      </c>
    </row>
    <row r="5728" spans="1:17" x14ac:dyDescent="0.25">
      <c r="A5728">
        <v>2</v>
      </c>
      <c r="B5728" t="s">
        <v>90</v>
      </c>
      <c r="C5728" t="s">
        <v>17</v>
      </c>
      <c r="D5728" t="s">
        <v>55</v>
      </c>
      <c r="E5728" t="s">
        <v>20</v>
      </c>
      <c r="F5728" t="s">
        <v>74</v>
      </c>
      <c r="J5728">
        <v>0.25</v>
      </c>
      <c r="K5728">
        <v>0.33</v>
      </c>
      <c r="M5728" t="s">
        <v>75</v>
      </c>
      <c r="N5728" t="s">
        <v>24</v>
      </c>
      <c r="O5728" t="s">
        <v>62</v>
      </c>
      <c r="Q5728" t="str">
        <f>VLOOKUP(A5728&amp;C5728&amp;D5728,Sheet2!$A$1:$AX$496,11,FALSE)</f>
        <v>LocationType.Retail: 0;LocationType.Supermarket: 0.3;LocationType.FoodBeverage: 0;LocationType.Mall: 0;LocationType.Pharmacy: 0.02;LocationType.Accommodation: 0.68;</v>
      </c>
    </row>
    <row r="5729" spans="1:17" x14ac:dyDescent="0.25">
      <c r="A5729">
        <v>2</v>
      </c>
      <c r="B5729" t="s">
        <v>90</v>
      </c>
      <c r="C5729" t="s">
        <v>17</v>
      </c>
      <c r="D5729" t="s">
        <v>55</v>
      </c>
      <c r="E5729" t="s">
        <v>25</v>
      </c>
      <c r="F5729" t="s">
        <v>26</v>
      </c>
      <c r="H5729" t="s">
        <v>27</v>
      </c>
      <c r="I5729">
        <v>0.54</v>
      </c>
      <c r="J5729">
        <v>0.25</v>
      </c>
      <c r="K5729">
        <v>0.75</v>
      </c>
      <c r="M5729" t="s">
        <v>24</v>
      </c>
    </row>
    <row r="5730" spans="1:17" x14ac:dyDescent="0.25">
      <c r="A5730">
        <v>2</v>
      </c>
      <c r="B5730" t="s">
        <v>90</v>
      </c>
      <c r="C5730" t="s">
        <v>17</v>
      </c>
      <c r="D5730" t="s">
        <v>55</v>
      </c>
      <c r="E5730" t="s">
        <v>20</v>
      </c>
      <c r="F5730" t="s">
        <v>74</v>
      </c>
      <c r="I5730">
        <v>0.54</v>
      </c>
      <c r="J5730">
        <v>0.16</v>
      </c>
      <c r="K5730">
        <v>0.25</v>
      </c>
      <c r="M5730" t="s">
        <v>75</v>
      </c>
      <c r="N5730" t="s">
        <v>24</v>
      </c>
      <c r="O5730" t="s">
        <v>21</v>
      </c>
    </row>
    <row r="5731" spans="1:17" x14ac:dyDescent="0.25">
      <c r="A5731">
        <v>2</v>
      </c>
      <c r="B5731" t="s">
        <v>90</v>
      </c>
      <c r="C5731" t="s">
        <v>17</v>
      </c>
      <c r="D5731" t="s">
        <v>55</v>
      </c>
      <c r="E5731" t="s">
        <v>28</v>
      </c>
      <c r="F5731" t="s">
        <v>26</v>
      </c>
      <c r="H5731" t="s">
        <v>27</v>
      </c>
      <c r="I5731">
        <v>0.75</v>
      </c>
      <c r="J5731">
        <v>0.5</v>
      </c>
      <c r="K5731">
        <v>1</v>
      </c>
      <c r="M5731" t="s">
        <v>21</v>
      </c>
    </row>
    <row r="5732" spans="1:17" x14ac:dyDescent="0.25">
      <c r="A5732">
        <v>2</v>
      </c>
      <c r="B5732" t="s">
        <v>90</v>
      </c>
      <c r="C5732" t="s">
        <v>17</v>
      </c>
      <c r="D5732" t="s">
        <v>55</v>
      </c>
      <c r="E5732" t="s">
        <v>20</v>
      </c>
      <c r="F5732" t="s">
        <v>74</v>
      </c>
      <c r="J5732">
        <v>0.25</v>
      </c>
      <c r="K5732">
        <v>0.33</v>
      </c>
      <c r="M5732" t="s">
        <v>75</v>
      </c>
      <c r="N5732" t="s">
        <v>24</v>
      </c>
      <c r="O5732" t="s">
        <v>29</v>
      </c>
      <c r="P5732">
        <v>2500</v>
      </c>
      <c r="Q5732" t="str">
        <f>VLOOKUP(A5732&amp;C5732&amp;D5732,Sheet2!$A$1:$AX$496,23,FALSE)</f>
        <v>LocationType.BarRestaurant:0;LocationType.Park:0.05;LocationType.Recreation:0;LocationType.Accommodation:0.95;</v>
      </c>
    </row>
    <row r="5733" spans="1:17" x14ac:dyDescent="0.25">
      <c r="A5733">
        <v>2</v>
      </c>
      <c r="B5733" t="s">
        <v>90</v>
      </c>
      <c r="C5733" t="s">
        <v>17</v>
      </c>
      <c r="D5733" t="s">
        <v>55</v>
      </c>
      <c r="E5733" t="s">
        <v>30</v>
      </c>
      <c r="F5733" t="s">
        <v>26</v>
      </c>
      <c r="H5733" t="s">
        <v>27</v>
      </c>
      <c r="I5733">
        <v>2.5</v>
      </c>
      <c r="J5733">
        <v>0.5</v>
      </c>
      <c r="K5733">
        <v>3</v>
      </c>
      <c r="M5733" t="s">
        <v>24</v>
      </c>
    </row>
    <row r="5734" spans="1:17" x14ac:dyDescent="0.25">
      <c r="A5734">
        <v>2</v>
      </c>
      <c r="B5734" t="s">
        <v>90</v>
      </c>
      <c r="C5734" t="s">
        <v>17</v>
      </c>
      <c r="D5734" t="s">
        <v>55</v>
      </c>
      <c r="E5734" t="s">
        <v>20</v>
      </c>
      <c r="F5734" t="s">
        <v>74</v>
      </c>
      <c r="J5734">
        <v>0.25</v>
      </c>
      <c r="K5734">
        <v>0.33</v>
      </c>
      <c r="M5734" t="s">
        <v>75</v>
      </c>
      <c r="N5734" t="s">
        <v>24</v>
      </c>
      <c r="O5734" t="s">
        <v>21</v>
      </c>
    </row>
    <row r="5735" spans="1:17" x14ac:dyDescent="0.25">
      <c r="A5735">
        <v>2</v>
      </c>
      <c r="B5735" t="s">
        <v>90</v>
      </c>
      <c r="C5735" t="s">
        <v>17</v>
      </c>
      <c r="D5735" t="s">
        <v>55</v>
      </c>
      <c r="E5735" t="s">
        <v>18</v>
      </c>
      <c r="F5735" t="s">
        <v>31</v>
      </c>
      <c r="G5735">
        <v>24</v>
      </c>
      <c r="M5735" t="s">
        <v>21</v>
      </c>
    </row>
    <row r="5736" spans="1:17" x14ac:dyDescent="0.25">
      <c r="A5736">
        <v>2</v>
      </c>
      <c r="B5736" t="s">
        <v>90</v>
      </c>
      <c r="C5736" t="s">
        <v>17</v>
      </c>
      <c r="D5736" t="s">
        <v>53</v>
      </c>
      <c r="E5736" t="s">
        <v>18</v>
      </c>
      <c r="F5736" t="s">
        <v>26</v>
      </c>
      <c r="H5736" t="s">
        <v>27</v>
      </c>
      <c r="I5736">
        <v>6.5</v>
      </c>
      <c r="J5736">
        <v>6</v>
      </c>
      <c r="K5736">
        <v>7</v>
      </c>
      <c r="M5736" t="s">
        <v>21</v>
      </c>
    </row>
    <row r="5737" spans="1:17" x14ac:dyDescent="0.25">
      <c r="A5737">
        <v>2</v>
      </c>
      <c r="B5737" t="s">
        <v>90</v>
      </c>
      <c r="C5737" t="s">
        <v>17</v>
      </c>
      <c r="D5737" t="s">
        <v>53</v>
      </c>
      <c r="E5737" t="s">
        <v>18</v>
      </c>
      <c r="F5737" t="s">
        <v>26</v>
      </c>
      <c r="H5737" t="s">
        <v>19</v>
      </c>
      <c r="J5737">
        <v>3</v>
      </c>
      <c r="K5737">
        <v>4</v>
      </c>
      <c r="M5737" t="s">
        <v>24</v>
      </c>
    </row>
    <row r="5738" spans="1:17" x14ac:dyDescent="0.25">
      <c r="A5738">
        <v>2</v>
      </c>
      <c r="B5738" t="s">
        <v>90</v>
      </c>
      <c r="C5738" t="s">
        <v>17</v>
      </c>
      <c r="D5738" t="s">
        <v>53</v>
      </c>
      <c r="E5738" t="s">
        <v>18</v>
      </c>
      <c r="F5738" t="s">
        <v>26</v>
      </c>
      <c r="H5738" t="s">
        <v>27</v>
      </c>
      <c r="I5738">
        <v>4</v>
      </c>
      <c r="J5738">
        <v>3</v>
      </c>
      <c r="K5738">
        <v>5.5</v>
      </c>
      <c r="M5738" t="s">
        <v>24</v>
      </c>
    </row>
    <row r="5739" spans="1:17" x14ac:dyDescent="0.25">
      <c r="A5739">
        <v>2</v>
      </c>
      <c r="B5739" t="s">
        <v>90</v>
      </c>
      <c r="C5739" t="s">
        <v>17</v>
      </c>
      <c r="D5739" t="s">
        <v>53</v>
      </c>
      <c r="E5739" t="s">
        <v>18</v>
      </c>
      <c r="F5739" t="s">
        <v>26</v>
      </c>
      <c r="H5739" t="s">
        <v>19</v>
      </c>
      <c r="I5739">
        <v>0.54</v>
      </c>
      <c r="J5739">
        <v>0.08</v>
      </c>
      <c r="K5739">
        <v>0.25</v>
      </c>
      <c r="M5739" t="s">
        <v>24</v>
      </c>
    </row>
    <row r="5740" spans="1:17" x14ac:dyDescent="0.25">
      <c r="A5740">
        <v>2</v>
      </c>
      <c r="B5740" t="s">
        <v>90</v>
      </c>
      <c r="C5740" t="s">
        <v>17</v>
      </c>
      <c r="D5740" t="s">
        <v>53</v>
      </c>
      <c r="E5740" t="s">
        <v>20</v>
      </c>
      <c r="F5740" t="s">
        <v>74</v>
      </c>
      <c r="J5740">
        <v>0.25</v>
      </c>
      <c r="K5740">
        <v>0.33</v>
      </c>
      <c r="M5740" t="s">
        <v>75</v>
      </c>
      <c r="N5740" t="s">
        <v>24</v>
      </c>
      <c r="O5740" t="s">
        <v>62</v>
      </c>
      <c r="Q5740" t="str">
        <f>VLOOKUP(A5740&amp;C5740&amp;D5740,Sheet2!$A$1:$AX$496,11,FALSE)</f>
        <v>LocationType.Retail: 0;LocationType.Supermarket: 0.25;LocationType.FoodBeverage: 0;LocationType.Mall: 0;LocationType.Pharmacy: 0.02;LocationType.Accommodation: 0.73;</v>
      </c>
    </row>
    <row r="5741" spans="1:17" x14ac:dyDescent="0.25">
      <c r="A5741">
        <v>2</v>
      </c>
      <c r="B5741" t="s">
        <v>90</v>
      </c>
      <c r="C5741" t="s">
        <v>17</v>
      </c>
      <c r="D5741" t="s">
        <v>53</v>
      </c>
      <c r="E5741" t="s">
        <v>25</v>
      </c>
      <c r="F5741" t="s">
        <v>26</v>
      </c>
      <c r="H5741" t="s">
        <v>27</v>
      </c>
      <c r="I5741">
        <v>0.54</v>
      </c>
      <c r="J5741">
        <v>0.25</v>
      </c>
      <c r="K5741">
        <v>0.75</v>
      </c>
      <c r="M5741" t="s">
        <v>24</v>
      </c>
    </row>
    <row r="5742" spans="1:17" x14ac:dyDescent="0.25">
      <c r="A5742">
        <v>2</v>
      </c>
      <c r="B5742" t="s">
        <v>90</v>
      </c>
      <c r="C5742" t="s">
        <v>17</v>
      </c>
      <c r="D5742" t="s">
        <v>53</v>
      </c>
      <c r="E5742" t="s">
        <v>20</v>
      </c>
      <c r="F5742" t="s">
        <v>74</v>
      </c>
      <c r="I5742">
        <v>0.54</v>
      </c>
      <c r="J5742">
        <v>0.16</v>
      </c>
      <c r="K5742">
        <v>0.25</v>
      </c>
      <c r="M5742" t="s">
        <v>75</v>
      </c>
      <c r="N5742" t="s">
        <v>24</v>
      </c>
      <c r="O5742" t="s">
        <v>21</v>
      </c>
    </row>
    <row r="5743" spans="1:17" x14ac:dyDescent="0.25">
      <c r="A5743">
        <v>2</v>
      </c>
      <c r="B5743" t="s">
        <v>90</v>
      </c>
      <c r="C5743" t="s">
        <v>17</v>
      </c>
      <c r="D5743" t="s">
        <v>53</v>
      </c>
      <c r="E5743" t="s">
        <v>28</v>
      </c>
      <c r="F5743" t="s">
        <v>26</v>
      </c>
      <c r="H5743" t="s">
        <v>27</v>
      </c>
      <c r="I5743">
        <v>0.75</v>
      </c>
      <c r="J5743">
        <v>0.5</v>
      </c>
      <c r="K5743">
        <v>1</v>
      </c>
      <c r="M5743" t="s">
        <v>21</v>
      </c>
    </row>
    <row r="5744" spans="1:17" x14ac:dyDescent="0.25">
      <c r="A5744">
        <v>2</v>
      </c>
      <c r="B5744" t="s">
        <v>90</v>
      </c>
      <c r="C5744" t="s">
        <v>17</v>
      </c>
      <c r="D5744" t="s">
        <v>53</v>
      </c>
      <c r="E5744" t="s">
        <v>20</v>
      </c>
      <c r="F5744" t="s">
        <v>74</v>
      </c>
      <c r="J5744">
        <v>0.25</v>
      </c>
      <c r="K5744">
        <v>0.33</v>
      </c>
      <c r="M5744" t="s">
        <v>75</v>
      </c>
      <c r="N5744" t="s">
        <v>24</v>
      </c>
      <c r="O5744" t="s">
        <v>29</v>
      </c>
      <c r="P5744">
        <v>2500</v>
      </c>
      <c r="Q5744" t="str">
        <f>VLOOKUP(A5744&amp;C5744&amp;D5744,Sheet2!$A$1:$AX$496,23,FALSE)</f>
        <v>LocationType.BarRestaurant:0;LocationType.Park:0.05;LocationType.Recreation:0;LocationType.Accommodation:0.95;</v>
      </c>
    </row>
    <row r="5745" spans="1:17" x14ac:dyDescent="0.25">
      <c r="A5745">
        <v>2</v>
      </c>
      <c r="B5745" t="s">
        <v>90</v>
      </c>
      <c r="C5745" t="s">
        <v>17</v>
      </c>
      <c r="D5745" t="s">
        <v>53</v>
      </c>
      <c r="E5745" t="s">
        <v>30</v>
      </c>
      <c r="F5745" t="s">
        <v>26</v>
      </c>
      <c r="H5745" t="s">
        <v>27</v>
      </c>
      <c r="I5745">
        <v>1</v>
      </c>
      <c r="J5745">
        <v>0.5</v>
      </c>
      <c r="K5745">
        <v>1.5</v>
      </c>
      <c r="M5745" t="s">
        <v>24</v>
      </c>
    </row>
    <row r="5746" spans="1:17" x14ac:dyDescent="0.25">
      <c r="A5746">
        <v>2</v>
      </c>
      <c r="B5746" t="s">
        <v>90</v>
      </c>
      <c r="C5746" t="s">
        <v>17</v>
      </c>
      <c r="D5746" t="s">
        <v>53</v>
      </c>
      <c r="E5746" t="s">
        <v>20</v>
      </c>
      <c r="F5746" t="s">
        <v>74</v>
      </c>
      <c r="J5746">
        <v>0.25</v>
      </c>
      <c r="K5746">
        <v>0.33</v>
      </c>
      <c r="M5746" t="s">
        <v>75</v>
      </c>
      <c r="N5746" t="s">
        <v>24</v>
      </c>
      <c r="O5746" t="s">
        <v>21</v>
      </c>
    </row>
    <row r="5747" spans="1:17" x14ac:dyDescent="0.25">
      <c r="A5747">
        <v>2</v>
      </c>
      <c r="B5747" t="s">
        <v>90</v>
      </c>
      <c r="C5747" t="s">
        <v>17</v>
      </c>
      <c r="D5747" t="s">
        <v>53</v>
      </c>
      <c r="E5747" t="s">
        <v>18</v>
      </c>
      <c r="F5747" t="s">
        <v>31</v>
      </c>
      <c r="G5747">
        <v>24</v>
      </c>
      <c r="M5747" t="s">
        <v>21</v>
      </c>
    </row>
    <row r="5748" spans="1:17" x14ac:dyDescent="0.25">
      <c r="A5748">
        <v>2</v>
      </c>
      <c r="B5748" t="s">
        <v>90</v>
      </c>
      <c r="C5748" t="s">
        <v>17</v>
      </c>
      <c r="D5748" t="s">
        <v>59</v>
      </c>
      <c r="E5748" t="s">
        <v>18</v>
      </c>
      <c r="F5748" t="s">
        <v>26</v>
      </c>
      <c r="H5748" t="s">
        <v>19</v>
      </c>
      <c r="J5748">
        <v>8</v>
      </c>
      <c r="K5748">
        <v>9</v>
      </c>
      <c r="M5748" t="s">
        <v>21</v>
      </c>
    </row>
    <row r="5749" spans="1:17" x14ac:dyDescent="0.25">
      <c r="A5749">
        <v>2</v>
      </c>
      <c r="B5749" t="s">
        <v>90</v>
      </c>
      <c r="C5749" t="s">
        <v>17</v>
      </c>
      <c r="D5749" t="s">
        <v>59</v>
      </c>
      <c r="E5749" t="s">
        <v>18</v>
      </c>
      <c r="F5749" t="s">
        <v>26</v>
      </c>
      <c r="H5749" t="s">
        <v>19</v>
      </c>
      <c r="J5749">
        <v>1</v>
      </c>
      <c r="K5749">
        <v>1.5</v>
      </c>
      <c r="M5749" t="s">
        <v>24</v>
      </c>
    </row>
    <row r="5750" spans="1:17" x14ac:dyDescent="0.25">
      <c r="A5750">
        <v>2</v>
      </c>
      <c r="B5750" t="s">
        <v>90</v>
      </c>
      <c r="C5750" t="s">
        <v>17</v>
      </c>
      <c r="D5750" t="s">
        <v>59</v>
      </c>
      <c r="E5750" t="s">
        <v>18</v>
      </c>
      <c r="F5750" t="s">
        <v>26</v>
      </c>
      <c r="H5750" t="s">
        <v>19</v>
      </c>
      <c r="I5750">
        <v>0.54</v>
      </c>
      <c r="J5750">
        <v>0.08</v>
      </c>
      <c r="K5750">
        <v>0.25</v>
      </c>
      <c r="M5750" t="s">
        <v>24</v>
      </c>
    </row>
    <row r="5751" spans="1:17" x14ac:dyDescent="0.25">
      <c r="A5751">
        <v>2</v>
      </c>
      <c r="B5751" t="s">
        <v>90</v>
      </c>
      <c r="C5751" t="s">
        <v>17</v>
      </c>
      <c r="D5751" t="s">
        <v>59</v>
      </c>
      <c r="E5751" t="s">
        <v>20</v>
      </c>
      <c r="F5751" t="s">
        <v>74</v>
      </c>
      <c r="J5751">
        <v>0.25</v>
      </c>
      <c r="K5751">
        <v>0.33</v>
      </c>
      <c r="M5751" t="s">
        <v>75</v>
      </c>
      <c r="N5751" t="s">
        <v>24</v>
      </c>
      <c r="O5751" t="s">
        <v>62</v>
      </c>
      <c r="Q5751" t="str">
        <f>VLOOKUP(A5751&amp;C5751&amp;D5751,Sheet2!$A$1:$AX$496,11,FALSE)</f>
        <v>LocationType.Retail: 0;LocationType.Supermarket: 0.3;LocationType.FoodBeverage: 0;LocationType.Mall: 0;LocationType.Pharmacy: 0.05;LocationType.Accommodation: 0.65;</v>
      </c>
    </row>
    <row r="5752" spans="1:17" x14ac:dyDescent="0.25">
      <c r="A5752">
        <v>2</v>
      </c>
      <c r="B5752" t="s">
        <v>90</v>
      </c>
      <c r="C5752" t="s">
        <v>17</v>
      </c>
      <c r="D5752" t="s">
        <v>59</v>
      </c>
      <c r="E5752" t="s">
        <v>25</v>
      </c>
      <c r="F5752" t="s">
        <v>26</v>
      </c>
      <c r="H5752" t="s">
        <v>27</v>
      </c>
      <c r="I5752">
        <v>0.54</v>
      </c>
      <c r="J5752">
        <v>0.25</v>
      </c>
      <c r="K5752">
        <v>0.75</v>
      </c>
      <c r="M5752" t="s">
        <v>24</v>
      </c>
    </row>
    <row r="5753" spans="1:17" x14ac:dyDescent="0.25">
      <c r="A5753">
        <v>2</v>
      </c>
      <c r="B5753" t="s">
        <v>90</v>
      </c>
      <c r="C5753" t="s">
        <v>17</v>
      </c>
      <c r="D5753" t="s">
        <v>59</v>
      </c>
      <c r="E5753" t="s">
        <v>20</v>
      </c>
      <c r="F5753" t="s">
        <v>74</v>
      </c>
      <c r="J5753">
        <v>0.25</v>
      </c>
      <c r="K5753">
        <v>0.33</v>
      </c>
      <c r="M5753" t="s">
        <v>75</v>
      </c>
      <c r="N5753" t="s">
        <v>24</v>
      </c>
      <c r="O5753" t="s">
        <v>21</v>
      </c>
    </row>
    <row r="5754" spans="1:17" x14ac:dyDescent="0.25">
      <c r="A5754">
        <v>2</v>
      </c>
      <c r="B5754" t="s">
        <v>90</v>
      </c>
      <c r="C5754" t="s">
        <v>17</v>
      </c>
      <c r="D5754" t="s">
        <v>59</v>
      </c>
      <c r="E5754" t="s">
        <v>28</v>
      </c>
      <c r="F5754" t="s">
        <v>26</v>
      </c>
      <c r="H5754" t="s">
        <v>27</v>
      </c>
      <c r="I5754">
        <v>1</v>
      </c>
      <c r="J5754">
        <v>0.5</v>
      </c>
      <c r="K5754">
        <v>2</v>
      </c>
      <c r="M5754" t="s">
        <v>21</v>
      </c>
    </row>
    <row r="5755" spans="1:17" x14ac:dyDescent="0.25">
      <c r="A5755">
        <v>2</v>
      </c>
      <c r="B5755" t="s">
        <v>90</v>
      </c>
      <c r="C5755" t="s">
        <v>17</v>
      </c>
      <c r="D5755" t="s">
        <v>59</v>
      </c>
      <c r="E5755" t="s">
        <v>20</v>
      </c>
      <c r="F5755" t="s">
        <v>74</v>
      </c>
      <c r="J5755">
        <v>0.25</v>
      </c>
      <c r="K5755">
        <v>0.33</v>
      </c>
      <c r="M5755" t="s">
        <v>75</v>
      </c>
      <c r="N5755" t="s">
        <v>24</v>
      </c>
      <c r="O5755" t="s">
        <v>29</v>
      </c>
      <c r="P5755">
        <v>2500</v>
      </c>
      <c r="Q5755" t="str">
        <f>VLOOKUP(A5755&amp;C5755&amp;D5755,Sheet2!$A$1:$AX$496,23,FALSE)</f>
        <v>LocationType.BarRestaurant:0;LocationType.Park:0.05;LocationType.Recreation:0;LocationType.Accommodation:0.95;</v>
      </c>
    </row>
    <row r="5756" spans="1:17" x14ac:dyDescent="0.25">
      <c r="A5756">
        <v>2</v>
      </c>
      <c r="B5756" t="s">
        <v>90</v>
      </c>
      <c r="C5756" t="s">
        <v>17</v>
      </c>
      <c r="D5756" t="s">
        <v>59</v>
      </c>
      <c r="E5756" t="s">
        <v>30</v>
      </c>
      <c r="F5756" t="s">
        <v>26</v>
      </c>
      <c r="H5756" t="s">
        <v>19</v>
      </c>
      <c r="J5756">
        <v>3</v>
      </c>
      <c r="K5756">
        <v>4</v>
      </c>
      <c r="M5756" t="s">
        <v>24</v>
      </c>
    </row>
    <row r="5757" spans="1:17" x14ac:dyDescent="0.25">
      <c r="A5757">
        <v>2</v>
      </c>
      <c r="B5757" t="s">
        <v>90</v>
      </c>
      <c r="C5757" t="s">
        <v>17</v>
      </c>
      <c r="D5757" t="s">
        <v>59</v>
      </c>
      <c r="E5757" t="s">
        <v>20</v>
      </c>
      <c r="F5757" t="s">
        <v>74</v>
      </c>
      <c r="J5757">
        <v>0.25</v>
      </c>
      <c r="K5757">
        <v>0.33</v>
      </c>
      <c r="M5757" t="s">
        <v>75</v>
      </c>
      <c r="N5757" t="s">
        <v>24</v>
      </c>
      <c r="O5757" t="s">
        <v>21</v>
      </c>
    </row>
    <row r="5758" spans="1:17" x14ac:dyDescent="0.25">
      <c r="A5758">
        <v>2</v>
      </c>
      <c r="B5758" t="s">
        <v>90</v>
      </c>
      <c r="C5758" t="s">
        <v>17</v>
      </c>
      <c r="D5758" t="s">
        <v>59</v>
      </c>
      <c r="E5758" t="s">
        <v>18</v>
      </c>
      <c r="F5758" t="s">
        <v>31</v>
      </c>
      <c r="G5758">
        <v>24</v>
      </c>
      <c r="M5758" t="s">
        <v>21</v>
      </c>
    </row>
    <row r="5759" spans="1:17" x14ac:dyDescent="0.25">
      <c r="A5759">
        <v>2</v>
      </c>
      <c r="B5759" t="s">
        <v>90</v>
      </c>
      <c r="C5759" t="s">
        <v>17</v>
      </c>
      <c r="D5759" t="s">
        <v>52</v>
      </c>
      <c r="E5759" t="s">
        <v>18</v>
      </c>
      <c r="F5759" t="s">
        <v>26</v>
      </c>
      <c r="H5759" t="s">
        <v>19</v>
      </c>
      <c r="J5759">
        <v>8</v>
      </c>
      <c r="K5759">
        <v>9</v>
      </c>
      <c r="M5759" t="s">
        <v>21</v>
      </c>
    </row>
    <row r="5760" spans="1:17" x14ac:dyDescent="0.25">
      <c r="A5760">
        <v>2</v>
      </c>
      <c r="B5760" t="s">
        <v>90</v>
      </c>
      <c r="C5760" t="s">
        <v>17</v>
      </c>
      <c r="D5760" t="s">
        <v>52</v>
      </c>
      <c r="E5760" t="s">
        <v>28</v>
      </c>
      <c r="F5760" t="s">
        <v>26</v>
      </c>
      <c r="H5760" t="s">
        <v>27</v>
      </c>
      <c r="I5760">
        <v>1</v>
      </c>
      <c r="J5760">
        <v>0.5</v>
      </c>
      <c r="K5760">
        <v>2</v>
      </c>
      <c r="M5760" t="s">
        <v>21</v>
      </c>
    </row>
    <row r="5761" spans="1:17" x14ac:dyDescent="0.25">
      <c r="A5761">
        <v>2</v>
      </c>
      <c r="B5761" t="s">
        <v>90</v>
      </c>
      <c r="C5761" t="s">
        <v>17</v>
      </c>
      <c r="D5761" t="s">
        <v>52</v>
      </c>
      <c r="E5761" t="s">
        <v>20</v>
      </c>
      <c r="F5761" t="s">
        <v>74</v>
      </c>
      <c r="J5761">
        <v>0.25</v>
      </c>
      <c r="K5761">
        <v>0.33</v>
      </c>
      <c r="M5761" t="s">
        <v>75</v>
      </c>
      <c r="N5761" t="s">
        <v>24</v>
      </c>
      <c r="O5761" t="s">
        <v>29</v>
      </c>
      <c r="P5761">
        <v>2500</v>
      </c>
      <c r="Q5761" t="str">
        <f>VLOOKUP(A5761&amp;C5761&amp;D5761,Sheet2!$A$1:$AX$496,23,FALSE)</f>
        <v>LocationType.BarRestaurant:0;LocationType.Park:0.05;LocationType.Recreation:0;LocationType.Accommodation:0.95;</v>
      </c>
    </row>
    <row r="5762" spans="1:17" x14ac:dyDescent="0.25">
      <c r="A5762">
        <v>2</v>
      </c>
      <c r="B5762" t="s">
        <v>90</v>
      </c>
      <c r="C5762" t="s">
        <v>17</v>
      </c>
      <c r="D5762" t="s">
        <v>52</v>
      </c>
      <c r="E5762" t="s">
        <v>30</v>
      </c>
      <c r="F5762" t="s">
        <v>26</v>
      </c>
      <c r="H5762" t="s">
        <v>27</v>
      </c>
      <c r="I5762">
        <v>2</v>
      </c>
      <c r="J5762">
        <v>1.5</v>
      </c>
      <c r="K5762">
        <v>3</v>
      </c>
      <c r="M5762" t="s">
        <v>24</v>
      </c>
    </row>
    <row r="5763" spans="1:17" x14ac:dyDescent="0.25">
      <c r="A5763">
        <v>2</v>
      </c>
      <c r="B5763" t="s">
        <v>90</v>
      </c>
      <c r="C5763" t="s">
        <v>17</v>
      </c>
      <c r="D5763" t="s">
        <v>52</v>
      </c>
      <c r="E5763" t="s">
        <v>20</v>
      </c>
      <c r="F5763" t="s">
        <v>74</v>
      </c>
      <c r="J5763">
        <v>0.25</v>
      </c>
      <c r="K5763">
        <v>0.33</v>
      </c>
      <c r="M5763" t="s">
        <v>75</v>
      </c>
      <c r="N5763" t="s">
        <v>24</v>
      </c>
      <c r="O5763" t="s">
        <v>21</v>
      </c>
    </row>
    <row r="5764" spans="1:17" x14ac:dyDescent="0.25">
      <c r="A5764">
        <v>2</v>
      </c>
      <c r="B5764" t="s">
        <v>90</v>
      </c>
      <c r="C5764" t="s">
        <v>17</v>
      </c>
      <c r="D5764" t="s">
        <v>52</v>
      </c>
      <c r="E5764" t="s">
        <v>18</v>
      </c>
      <c r="F5764" t="s">
        <v>31</v>
      </c>
      <c r="G5764">
        <v>24</v>
      </c>
      <c r="M5764" t="s">
        <v>21</v>
      </c>
    </row>
    <row r="5765" spans="1:17" x14ac:dyDescent="0.25">
      <c r="A5765">
        <v>2</v>
      </c>
      <c r="B5765" t="s">
        <v>90</v>
      </c>
      <c r="C5765" t="s">
        <v>17</v>
      </c>
      <c r="D5765" t="s">
        <v>56</v>
      </c>
      <c r="E5765" t="s">
        <v>18</v>
      </c>
      <c r="F5765" t="s">
        <v>26</v>
      </c>
      <c r="H5765" t="s">
        <v>27</v>
      </c>
      <c r="I5765">
        <v>7.5</v>
      </c>
      <c r="J5765">
        <v>6</v>
      </c>
      <c r="K5765">
        <v>8</v>
      </c>
      <c r="M5765" t="s">
        <v>21</v>
      </c>
    </row>
    <row r="5766" spans="1:17" x14ac:dyDescent="0.25">
      <c r="A5766">
        <v>2</v>
      </c>
      <c r="B5766" t="s">
        <v>90</v>
      </c>
      <c r="C5766" t="s">
        <v>17</v>
      </c>
      <c r="D5766" t="s">
        <v>56</v>
      </c>
      <c r="E5766" t="s">
        <v>18</v>
      </c>
      <c r="F5766" t="s">
        <v>26</v>
      </c>
      <c r="H5766" t="s">
        <v>19</v>
      </c>
      <c r="J5766">
        <v>6</v>
      </c>
      <c r="K5766">
        <v>8</v>
      </c>
      <c r="M5766" t="s">
        <v>24</v>
      </c>
    </row>
    <row r="5767" spans="1:17" x14ac:dyDescent="0.25">
      <c r="A5767">
        <v>2</v>
      </c>
      <c r="B5767" t="s">
        <v>90</v>
      </c>
      <c r="C5767" t="s">
        <v>17</v>
      </c>
      <c r="D5767" t="s">
        <v>56</v>
      </c>
      <c r="E5767" t="s">
        <v>30</v>
      </c>
      <c r="F5767" t="s">
        <v>26</v>
      </c>
      <c r="H5767" t="s">
        <v>19</v>
      </c>
      <c r="J5767">
        <v>1</v>
      </c>
      <c r="K5767">
        <v>2</v>
      </c>
      <c r="M5767" t="s">
        <v>24</v>
      </c>
    </row>
    <row r="5768" spans="1:17" x14ac:dyDescent="0.25">
      <c r="A5768">
        <v>2</v>
      </c>
      <c r="B5768" t="s">
        <v>90</v>
      </c>
      <c r="C5768" t="s">
        <v>17</v>
      </c>
      <c r="D5768" t="s">
        <v>56</v>
      </c>
      <c r="E5768" t="s">
        <v>20</v>
      </c>
      <c r="F5768" t="s">
        <v>74</v>
      </c>
      <c r="J5768">
        <v>0.25</v>
      </c>
      <c r="K5768">
        <v>0.33</v>
      </c>
      <c r="M5768" t="s">
        <v>75</v>
      </c>
      <c r="N5768" t="s">
        <v>24</v>
      </c>
      <c r="O5768" t="s">
        <v>21</v>
      </c>
      <c r="P5768">
        <v>1000</v>
      </c>
    </row>
    <row r="5769" spans="1:17" x14ac:dyDescent="0.25">
      <c r="A5769">
        <v>2</v>
      </c>
      <c r="B5769" t="s">
        <v>90</v>
      </c>
      <c r="C5769" t="s">
        <v>17</v>
      </c>
      <c r="D5769" t="s">
        <v>56</v>
      </c>
      <c r="E5769" t="s">
        <v>28</v>
      </c>
      <c r="F5769" t="s">
        <v>26</v>
      </c>
      <c r="H5769" t="s">
        <v>27</v>
      </c>
      <c r="I5769">
        <v>0.75</v>
      </c>
      <c r="J5769">
        <v>0.5</v>
      </c>
      <c r="K5769">
        <v>1</v>
      </c>
      <c r="M5769" t="s">
        <v>21</v>
      </c>
    </row>
    <row r="5770" spans="1:17" x14ac:dyDescent="0.25">
      <c r="A5770">
        <v>2</v>
      </c>
      <c r="B5770" t="s">
        <v>90</v>
      </c>
      <c r="C5770" t="s">
        <v>17</v>
      </c>
      <c r="D5770" t="s">
        <v>56</v>
      </c>
      <c r="E5770" t="s">
        <v>20</v>
      </c>
      <c r="F5770" t="s">
        <v>74</v>
      </c>
      <c r="J5770">
        <v>0.25</v>
      </c>
      <c r="K5770">
        <v>0.33</v>
      </c>
      <c r="M5770" t="s">
        <v>75</v>
      </c>
      <c r="N5770" t="s">
        <v>24</v>
      </c>
      <c r="O5770" t="s">
        <v>21</v>
      </c>
    </row>
    <row r="5771" spans="1:17" x14ac:dyDescent="0.25">
      <c r="A5771">
        <v>2</v>
      </c>
      <c r="B5771" t="s">
        <v>90</v>
      </c>
      <c r="C5771" t="s">
        <v>17</v>
      </c>
      <c r="D5771" t="s">
        <v>56</v>
      </c>
      <c r="E5771" t="s">
        <v>18</v>
      </c>
      <c r="F5771" t="s">
        <v>31</v>
      </c>
      <c r="G5771">
        <v>24</v>
      </c>
      <c r="M5771" t="s">
        <v>21</v>
      </c>
    </row>
    <row r="5772" spans="1:17" x14ac:dyDescent="0.25">
      <c r="A5772">
        <v>2</v>
      </c>
      <c r="B5772" t="s">
        <v>90</v>
      </c>
      <c r="C5772" t="s">
        <v>36</v>
      </c>
      <c r="D5772" t="s">
        <v>55</v>
      </c>
      <c r="E5772" t="s">
        <v>18</v>
      </c>
      <c r="F5772" t="s">
        <v>26</v>
      </c>
      <c r="H5772" t="s">
        <v>19</v>
      </c>
      <c r="J5772">
        <v>12</v>
      </c>
      <c r="K5772">
        <v>14</v>
      </c>
      <c r="M5772" t="s">
        <v>21</v>
      </c>
    </row>
    <row r="5773" spans="1:17" x14ac:dyDescent="0.25">
      <c r="A5773">
        <v>2</v>
      </c>
      <c r="B5773" t="s">
        <v>90</v>
      </c>
      <c r="C5773" t="s">
        <v>36</v>
      </c>
      <c r="D5773" t="s">
        <v>55</v>
      </c>
      <c r="E5773" t="s">
        <v>34</v>
      </c>
      <c r="F5773" t="s">
        <v>26</v>
      </c>
      <c r="H5773" t="s">
        <v>19</v>
      </c>
      <c r="J5773">
        <v>1</v>
      </c>
      <c r="K5773">
        <v>2</v>
      </c>
      <c r="M5773" t="s">
        <v>24</v>
      </c>
    </row>
    <row r="5774" spans="1:17" x14ac:dyDescent="0.25">
      <c r="A5774">
        <v>2</v>
      </c>
      <c r="B5774" t="s">
        <v>90</v>
      </c>
      <c r="C5774" t="s">
        <v>36</v>
      </c>
      <c r="D5774" t="s">
        <v>55</v>
      </c>
      <c r="E5774" t="s">
        <v>20</v>
      </c>
      <c r="F5774" t="s">
        <v>74</v>
      </c>
      <c r="J5774">
        <v>0.25</v>
      </c>
      <c r="K5774">
        <v>0.33</v>
      </c>
      <c r="M5774" t="s">
        <v>75</v>
      </c>
      <c r="N5774" t="s">
        <v>24</v>
      </c>
      <c r="O5774" t="s">
        <v>29</v>
      </c>
      <c r="P5774">
        <v>2500</v>
      </c>
      <c r="Q5774" t="str">
        <f>VLOOKUP(A5774&amp;C5774&amp;D5774,Sheet2!$A$1:$AX$496,23,FALSE)</f>
        <v>LocationType.BarRestaurant:0;LocationType.Park:0.1;LocationType.Recreation:0;LocationType.Accommodation:0.9;</v>
      </c>
    </row>
    <row r="5775" spans="1:17" x14ac:dyDescent="0.25">
      <c r="A5775">
        <v>2</v>
      </c>
      <c r="B5775" t="s">
        <v>90</v>
      </c>
      <c r="C5775" t="s">
        <v>36</v>
      </c>
      <c r="D5775" t="s">
        <v>55</v>
      </c>
      <c r="E5775" t="s">
        <v>30</v>
      </c>
      <c r="F5775" t="s">
        <v>26</v>
      </c>
      <c r="H5775" t="s">
        <v>27</v>
      </c>
      <c r="I5775">
        <v>2.5</v>
      </c>
      <c r="J5775">
        <v>0.5</v>
      </c>
      <c r="K5775">
        <v>4</v>
      </c>
      <c r="M5775" t="s">
        <v>24</v>
      </c>
    </row>
    <row r="5776" spans="1:17" x14ac:dyDescent="0.25">
      <c r="A5776">
        <v>2</v>
      </c>
      <c r="B5776" t="s">
        <v>90</v>
      </c>
      <c r="C5776" t="s">
        <v>36</v>
      </c>
      <c r="D5776" t="s">
        <v>55</v>
      </c>
      <c r="E5776" t="s">
        <v>20</v>
      </c>
      <c r="F5776" t="s">
        <v>74</v>
      </c>
      <c r="J5776">
        <v>0.25</v>
      </c>
      <c r="K5776">
        <v>0.33</v>
      </c>
      <c r="M5776" t="s">
        <v>75</v>
      </c>
      <c r="N5776" t="s">
        <v>24</v>
      </c>
      <c r="O5776" t="s">
        <v>21</v>
      </c>
    </row>
    <row r="5777" spans="1:17" x14ac:dyDescent="0.25">
      <c r="A5777">
        <v>2</v>
      </c>
      <c r="B5777" t="s">
        <v>90</v>
      </c>
      <c r="C5777" t="s">
        <v>36</v>
      </c>
      <c r="D5777" t="s">
        <v>55</v>
      </c>
      <c r="E5777" t="s">
        <v>18</v>
      </c>
      <c r="F5777" t="s">
        <v>31</v>
      </c>
      <c r="G5777">
        <v>24</v>
      </c>
      <c r="M5777" t="s">
        <v>21</v>
      </c>
    </row>
    <row r="5778" spans="1:17" x14ac:dyDescent="0.25">
      <c r="A5778">
        <v>2</v>
      </c>
      <c r="B5778" t="s">
        <v>90</v>
      </c>
      <c r="C5778" t="s">
        <v>36</v>
      </c>
      <c r="D5778" t="s">
        <v>59</v>
      </c>
      <c r="E5778" t="s">
        <v>18</v>
      </c>
      <c r="F5778" t="s">
        <v>26</v>
      </c>
      <c r="H5778" t="s">
        <v>19</v>
      </c>
      <c r="J5778">
        <v>8</v>
      </c>
      <c r="K5778">
        <v>10</v>
      </c>
      <c r="M5778" t="s">
        <v>21</v>
      </c>
    </row>
    <row r="5779" spans="1:17" x14ac:dyDescent="0.25">
      <c r="A5779">
        <v>2</v>
      </c>
      <c r="B5779" t="s">
        <v>90</v>
      </c>
      <c r="C5779" t="s">
        <v>36</v>
      </c>
      <c r="D5779" t="s">
        <v>59</v>
      </c>
      <c r="E5779" t="s">
        <v>20</v>
      </c>
      <c r="F5779" t="s">
        <v>74</v>
      </c>
      <c r="J5779">
        <v>0.25</v>
      </c>
      <c r="K5779">
        <v>0.33</v>
      </c>
      <c r="M5779" t="s">
        <v>75</v>
      </c>
      <c r="N5779" t="s">
        <v>21</v>
      </c>
      <c r="O5779" t="s">
        <v>62</v>
      </c>
      <c r="Q5779" t="str">
        <f>VLOOKUP(A5779&amp;C5779&amp;D5779,Sheet2!$A$1:$AX$496,11,FALSE)</f>
        <v>LocationType.Retail: 0;LocationType.Supermarket: 0.2;LocationType.FoodBeverage: 0;LocationType.Mall: 0;LocationType.Pharmacy: 0.05;LocationType.Accommodation: 0.75;</v>
      </c>
    </row>
    <row r="5780" spans="1:17" x14ac:dyDescent="0.25">
      <c r="A5780">
        <v>2</v>
      </c>
      <c r="B5780" t="s">
        <v>90</v>
      </c>
      <c r="C5780" t="s">
        <v>36</v>
      </c>
      <c r="D5780" t="s">
        <v>59</v>
      </c>
      <c r="E5780" t="s">
        <v>25</v>
      </c>
      <c r="F5780" t="s">
        <v>26</v>
      </c>
      <c r="H5780" t="s">
        <v>27</v>
      </c>
      <c r="I5780">
        <v>0.54</v>
      </c>
      <c r="J5780">
        <v>0.25</v>
      </c>
      <c r="K5780">
        <v>0.75</v>
      </c>
      <c r="M5780" t="s">
        <v>24</v>
      </c>
    </row>
    <row r="5781" spans="1:17" x14ac:dyDescent="0.25">
      <c r="A5781">
        <v>2</v>
      </c>
      <c r="B5781" t="s">
        <v>90</v>
      </c>
      <c r="C5781" t="s">
        <v>36</v>
      </c>
      <c r="D5781" t="s">
        <v>59</v>
      </c>
      <c r="E5781" t="s">
        <v>18</v>
      </c>
      <c r="F5781" t="s">
        <v>26</v>
      </c>
      <c r="H5781" t="s">
        <v>19</v>
      </c>
      <c r="J5781">
        <v>0.75</v>
      </c>
      <c r="K5781">
        <v>1</v>
      </c>
      <c r="M5781" t="s">
        <v>24</v>
      </c>
    </row>
    <row r="5782" spans="1:17" x14ac:dyDescent="0.25">
      <c r="A5782">
        <v>2</v>
      </c>
      <c r="B5782" t="s">
        <v>90</v>
      </c>
      <c r="C5782" t="s">
        <v>36</v>
      </c>
      <c r="D5782" t="s">
        <v>59</v>
      </c>
      <c r="E5782" t="s">
        <v>28</v>
      </c>
      <c r="F5782" t="s">
        <v>26</v>
      </c>
      <c r="H5782" t="s">
        <v>27</v>
      </c>
      <c r="I5782">
        <v>1</v>
      </c>
      <c r="J5782">
        <v>0.5</v>
      </c>
      <c r="K5782">
        <v>2</v>
      </c>
      <c r="M5782" t="s">
        <v>21</v>
      </c>
    </row>
    <row r="5783" spans="1:17" x14ac:dyDescent="0.25">
      <c r="A5783">
        <v>2</v>
      </c>
      <c r="B5783" t="s">
        <v>90</v>
      </c>
      <c r="C5783" t="s">
        <v>36</v>
      </c>
      <c r="D5783" t="s">
        <v>59</v>
      </c>
      <c r="E5783" t="s">
        <v>20</v>
      </c>
      <c r="F5783" t="s">
        <v>74</v>
      </c>
      <c r="J5783">
        <v>0.25</v>
      </c>
      <c r="K5783">
        <v>0.33</v>
      </c>
      <c r="M5783" t="s">
        <v>75</v>
      </c>
      <c r="N5783" t="s">
        <v>24</v>
      </c>
      <c r="O5783" t="s">
        <v>29</v>
      </c>
      <c r="P5783">
        <v>2500</v>
      </c>
      <c r="Q5783" t="str">
        <f>VLOOKUP(A5783&amp;C5783&amp;D5783,Sheet2!$A$1:$AX$496,23,FALSE)</f>
        <v>LocationType.BarRestaurant:0;LocationType.Park:0;LocationType.Recreation:0;LocationType.Accommodation:1;</v>
      </c>
    </row>
    <row r="5784" spans="1:17" x14ac:dyDescent="0.25">
      <c r="A5784">
        <v>2</v>
      </c>
      <c r="B5784" t="s">
        <v>90</v>
      </c>
      <c r="C5784" t="s">
        <v>36</v>
      </c>
      <c r="D5784" t="s">
        <v>59</v>
      </c>
      <c r="E5784" t="s">
        <v>30</v>
      </c>
      <c r="F5784" t="s">
        <v>26</v>
      </c>
      <c r="H5784" t="s">
        <v>19</v>
      </c>
      <c r="J5784">
        <v>5</v>
      </c>
      <c r="K5784">
        <v>6</v>
      </c>
      <c r="M5784" t="s">
        <v>24</v>
      </c>
    </row>
    <row r="5785" spans="1:17" x14ac:dyDescent="0.25">
      <c r="A5785">
        <v>2</v>
      </c>
      <c r="B5785" t="s">
        <v>90</v>
      </c>
      <c r="C5785" t="s">
        <v>36</v>
      </c>
      <c r="D5785" t="s">
        <v>59</v>
      </c>
      <c r="E5785" t="s">
        <v>20</v>
      </c>
      <c r="F5785" t="s">
        <v>74</v>
      </c>
      <c r="J5785">
        <v>0.25</v>
      </c>
      <c r="K5785">
        <v>0.33</v>
      </c>
      <c r="M5785" t="s">
        <v>75</v>
      </c>
      <c r="N5785" t="s">
        <v>24</v>
      </c>
      <c r="O5785" t="s">
        <v>21</v>
      </c>
    </row>
    <row r="5786" spans="1:17" x14ac:dyDescent="0.25">
      <c r="A5786">
        <v>2</v>
      </c>
      <c r="B5786" t="s">
        <v>90</v>
      </c>
      <c r="C5786" t="s">
        <v>36</v>
      </c>
      <c r="D5786" t="s">
        <v>59</v>
      </c>
      <c r="E5786" t="s">
        <v>18</v>
      </c>
      <c r="F5786" t="s">
        <v>31</v>
      </c>
      <c r="G5786">
        <v>24</v>
      </c>
      <c r="M5786" t="s">
        <v>21</v>
      </c>
    </row>
    <row r="5787" spans="1:17" x14ac:dyDescent="0.25">
      <c r="A5787">
        <v>2</v>
      </c>
      <c r="B5787" t="s">
        <v>90</v>
      </c>
      <c r="C5787" t="s">
        <v>36</v>
      </c>
      <c r="D5787" t="s">
        <v>53</v>
      </c>
      <c r="E5787" t="s">
        <v>18</v>
      </c>
      <c r="F5787" t="s">
        <v>26</v>
      </c>
      <c r="H5787" t="s">
        <v>19</v>
      </c>
      <c r="J5787">
        <v>8</v>
      </c>
      <c r="K5787">
        <v>11</v>
      </c>
      <c r="M5787" t="s">
        <v>21</v>
      </c>
    </row>
    <row r="5788" spans="1:17" x14ac:dyDescent="0.25">
      <c r="A5788">
        <v>2</v>
      </c>
      <c r="B5788" t="s">
        <v>90</v>
      </c>
      <c r="C5788" t="s">
        <v>36</v>
      </c>
      <c r="D5788" t="s">
        <v>53</v>
      </c>
      <c r="E5788" t="s">
        <v>20</v>
      </c>
      <c r="F5788" t="s">
        <v>74</v>
      </c>
      <c r="J5788">
        <v>0.25</v>
      </c>
      <c r="K5788">
        <v>0.33</v>
      </c>
      <c r="M5788" t="s">
        <v>75</v>
      </c>
      <c r="N5788" t="s">
        <v>21</v>
      </c>
      <c r="O5788" t="s">
        <v>62</v>
      </c>
      <c r="Q5788" t="str">
        <f>VLOOKUP(A5788&amp;C5788&amp;D5788,Sheet2!$A$1:$AX$496,11,FALSE)</f>
        <v>LocationType.Retail: 0;LocationType.Supermarket: 0.3;LocationType.FoodBeverage: 0;LocationType.Mall: 0;LocationType.Pharmacy: 0.02;LocationType.Accommodation: 0.68;</v>
      </c>
    </row>
    <row r="5789" spans="1:17" x14ac:dyDescent="0.25">
      <c r="A5789">
        <v>2</v>
      </c>
      <c r="B5789" t="s">
        <v>90</v>
      </c>
      <c r="C5789" t="s">
        <v>36</v>
      </c>
      <c r="D5789" t="s">
        <v>53</v>
      </c>
      <c r="E5789" t="s">
        <v>25</v>
      </c>
      <c r="F5789" t="s">
        <v>26</v>
      </c>
      <c r="H5789" t="s">
        <v>27</v>
      </c>
      <c r="I5789">
        <v>0.75</v>
      </c>
      <c r="J5789">
        <v>0.5</v>
      </c>
      <c r="K5789">
        <v>1</v>
      </c>
      <c r="M5789" t="s">
        <v>24</v>
      </c>
    </row>
    <row r="5790" spans="1:17" x14ac:dyDescent="0.25">
      <c r="A5790">
        <v>2</v>
      </c>
      <c r="B5790" t="s">
        <v>90</v>
      </c>
      <c r="C5790" t="s">
        <v>36</v>
      </c>
      <c r="D5790" t="s">
        <v>53</v>
      </c>
      <c r="E5790" t="s">
        <v>20</v>
      </c>
      <c r="F5790" t="s">
        <v>74</v>
      </c>
      <c r="J5790">
        <v>0.25</v>
      </c>
      <c r="K5790">
        <v>0.33</v>
      </c>
      <c r="M5790" t="s">
        <v>75</v>
      </c>
      <c r="N5790" t="s">
        <v>24</v>
      </c>
      <c r="O5790" t="s">
        <v>21</v>
      </c>
    </row>
    <row r="5791" spans="1:17" x14ac:dyDescent="0.25">
      <c r="A5791">
        <v>2</v>
      </c>
      <c r="B5791" t="s">
        <v>90</v>
      </c>
      <c r="C5791" t="s">
        <v>36</v>
      </c>
      <c r="D5791" t="s">
        <v>53</v>
      </c>
      <c r="E5791" t="s">
        <v>28</v>
      </c>
      <c r="F5791" t="s">
        <v>26</v>
      </c>
      <c r="H5791" t="s">
        <v>27</v>
      </c>
      <c r="I5791">
        <v>1</v>
      </c>
      <c r="J5791">
        <v>0.5</v>
      </c>
      <c r="K5791">
        <v>2</v>
      </c>
      <c r="M5791" t="s">
        <v>21</v>
      </c>
    </row>
    <row r="5792" spans="1:17" x14ac:dyDescent="0.25">
      <c r="A5792">
        <v>2</v>
      </c>
      <c r="B5792" t="s">
        <v>90</v>
      </c>
      <c r="C5792" t="s">
        <v>36</v>
      </c>
      <c r="D5792" t="s">
        <v>53</v>
      </c>
      <c r="E5792" t="s">
        <v>20</v>
      </c>
      <c r="F5792" t="s">
        <v>74</v>
      </c>
      <c r="J5792">
        <v>0.25</v>
      </c>
      <c r="K5792">
        <v>0.33</v>
      </c>
      <c r="M5792" t="s">
        <v>75</v>
      </c>
      <c r="N5792" t="s">
        <v>24</v>
      </c>
      <c r="O5792" t="s">
        <v>29</v>
      </c>
      <c r="P5792">
        <v>2500</v>
      </c>
      <c r="Q5792" t="str">
        <f>VLOOKUP(A5792&amp;C5792&amp;D5792,Sheet2!$A$1:$AX$496,23,FALSE)</f>
        <v>LocationType.BarRestaurant:0;LocationType.Park:0.1;LocationType.Recreation:0;LocationType.Accommodation:0.9;</v>
      </c>
    </row>
    <row r="5793" spans="1:17" x14ac:dyDescent="0.25">
      <c r="A5793">
        <v>2</v>
      </c>
      <c r="B5793" t="s">
        <v>90</v>
      </c>
      <c r="C5793" t="s">
        <v>36</v>
      </c>
      <c r="D5793" t="s">
        <v>53</v>
      </c>
      <c r="E5793" t="s">
        <v>30</v>
      </c>
      <c r="F5793" t="s">
        <v>26</v>
      </c>
      <c r="H5793" t="s">
        <v>27</v>
      </c>
      <c r="I5793">
        <v>4</v>
      </c>
      <c r="J5793">
        <v>3</v>
      </c>
      <c r="K5793">
        <v>5</v>
      </c>
      <c r="M5793" t="s">
        <v>24</v>
      </c>
    </row>
    <row r="5794" spans="1:17" x14ac:dyDescent="0.25">
      <c r="A5794">
        <v>2</v>
      </c>
      <c r="B5794" t="s">
        <v>90</v>
      </c>
      <c r="C5794" t="s">
        <v>36</v>
      </c>
      <c r="D5794" t="s">
        <v>53</v>
      </c>
      <c r="E5794" t="s">
        <v>20</v>
      </c>
      <c r="F5794" t="s">
        <v>74</v>
      </c>
      <c r="J5794">
        <v>0.25</v>
      </c>
      <c r="K5794">
        <v>0.33</v>
      </c>
      <c r="M5794" t="s">
        <v>75</v>
      </c>
      <c r="N5794" t="s">
        <v>24</v>
      </c>
      <c r="O5794" t="s">
        <v>21</v>
      </c>
    </row>
    <row r="5795" spans="1:17" x14ac:dyDescent="0.25">
      <c r="A5795">
        <v>2</v>
      </c>
      <c r="B5795" t="s">
        <v>90</v>
      </c>
      <c r="C5795" t="s">
        <v>36</v>
      </c>
      <c r="D5795" t="s">
        <v>53</v>
      </c>
      <c r="E5795" t="s">
        <v>18</v>
      </c>
      <c r="F5795" t="s">
        <v>31</v>
      </c>
      <c r="G5795">
        <v>24</v>
      </c>
      <c r="M5795" t="s">
        <v>21</v>
      </c>
    </row>
    <row r="5796" spans="1:17" x14ac:dyDescent="0.25">
      <c r="A5796">
        <v>2</v>
      </c>
      <c r="B5796" t="s">
        <v>90</v>
      </c>
      <c r="C5796" t="s">
        <v>36</v>
      </c>
      <c r="D5796" t="s">
        <v>56</v>
      </c>
      <c r="E5796" t="s">
        <v>18</v>
      </c>
      <c r="F5796" t="s">
        <v>26</v>
      </c>
      <c r="H5796" t="s">
        <v>19</v>
      </c>
      <c r="J5796">
        <v>8</v>
      </c>
      <c r="K5796">
        <v>10</v>
      </c>
      <c r="M5796" t="s">
        <v>21</v>
      </c>
    </row>
    <row r="5797" spans="1:17" x14ac:dyDescent="0.25">
      <c r="A5797">
        <v>2</v>
      </c>
      <c r="B5797" t="s">
        <v>90</v>
      </c>
      <c r="C5797" t="s">
        <v>36</v>
      </c>
      <c r="D5797" t="s">
        <v>56</v>
      </c>
      <c r="E5797" t="s">
        <v>20</v>
      </c>
      <c r="F5797" t="s">
        <v>74</v>
      </c>
      <c r="J5797">
        <v>0.25</v>
      </c>
      <c r="K5797">
        <v>0.33</v>
      </c>
      <c r="M5797" t="s">
        <v>75</v>
      </c>
      <c r="N5797" t="s">
        <v>21</v>
      </c>
      <c r="O5797" t="s">
        <v>29</v>
      </c>
      <c r="P5797">
        <v>2500</v>
      </c>
      <c r="Q5797" t="str">
        <f>VLOOKUP(A5797&amp;C5797&amp;D5797,Sheet2!$A$1:$AX$496,23,FALSE)</f>
        <v>LocationType.BarRestaurant:0;LocationType.Park:0.1;LocationType.Recreation:0;LocationType.Accommodation:0.9;</v>
      </c>
    </row>
    <row r="5798" spans="1:17" x14ac:dyDescent="0.25">
      <c r="A5798">
        <v>2</v>
      </c>
      <c r="B5798" t="s">
        <v>90</v>
      </c>
      <c r="C5798" t="s">
        <v>36</v>
      </c>
      <c r="D5798" t="s">
        <v>56</v>
      </c>
      <c r="E5798" t="s">
        <v>30</v>
      </c>
      <c r="F5798" t="s">
        <v>26</v>
      </c>
      <c r="H5798" t="s">
        <v>19</v>
      </c>
      <c r="J5798">
        <v>2</v>
      </c>
      <c r="K5798">
        <v>4</v>
      </c>
      <c r="M5798" t="s">
        <v>24</v>
      </c>
    </row>
    <row r="5799" spans="1:17" x14ac:dyDescent="0.25">
      <c r="A5799">
        <v>2</v>
      </c>
      <c r="B5799" t="s">
        <v>90</v>
      </c>
      <c r="C5799" t="s">
        <v>36</v>
      </c>
      <c r="D5799" t="s">
        <v>56</v>
      </c>
      <c r="E5799" t="s">
        <v>20</v>
      </c>
      <c r="F5799" t="s">
        <v>74</v>
      </c>
      <c r="J5799">
        <v>0.25</v>
      </c>
      <c r="K5799">
        <v>0.33</v>
      </c>
      <c r="M5799" t="s">
        <v>75</v>
      </c>
      <c r="N5799" t="s">
        <v>24</v>
      </c>
      <c r="O5799" t="s">
        <v>21</v>
      </c>
    </row>
    <row r="5800" spans="1:17" x14ac:dyDescent="0.25">
      <c r="A5800">
        <v>2</v>
      </c>
      <c r="B5800" t="s">
        <v>90</v>
      </c>
      <c r="C5800" t="s">
        <v>36</v>
      </c>
      <c r="D5800" t="s">
        <v>56</v>
      </c>
      <c r="E5800" t="s">
        <v>28</v>
      </c>
      <c r="F5800" t="s">
        <v>26</v>
      </c>
      <c r="H5800" t="s">
        <v>27</v>
      </c>
      <c r="I5800">
        <v>1</v>
      </c>
      <c r="J5800">
        <v>0.5</v>
      </c>
      <c r="K5800">
        <v>2</v>
      </c>
      <c r="M5800" t="s">
        <v>21</v>
      </c>
    </row>
    <row r="5801" spans="1:17" x14ac:dyDescent="0.25">
      <c r="A5801">
        <v>2</v>
      </c>
      <c r="B5801" t="s">
        <v>90</v>
      </c>
      <c r="C5801" t="s">
        <v>36</v>
      </c>
      <c r="D5801" t="s">
        <v>56</v>
      </c>
      <c r="E5801" t="s">
        <v>18</v>
      </c>
      <c r="F5801" t="s">
        <v>31</v>
      </c>
      <c r="G5801">
        <v>24</v>
      </c>
      <c r="M5801" t="s">
        <v>21</v>
      </c>
    </row>
    <row r="5802" spans="1:17" x14ac:dyDescent="0.25">
      <c r="A5802">
        <v>2</v>
      </c>
      <c r="B5802" t="s">
        <v>90</v>
      </c>
      <c r="C5802" t="s">
        <v>37</v>
      </c>
      <c r="D5802" t="s">
        <v>59</v>
      </c>
      <c r="E5802" t="s">
        <v>18</v>
      </c>
      <c r="F5802" t="s">
        <v>26</v>
      </c>
      <c r="H5802" t="s">
        <v>19</v>
      </c>
      <c r="J5802">
        <v>8</v>
      </c>
      <c r="K5802">
        <v>9</v>
      </c>
      <c r="M5802" t="s">
        <v>21</v>
      </c>
    </row>
    <row r="5803" spans="1:17" x14ac:dyDescent="0.25">
      <c r="A5803">
        <v>2</v>
      </c>
      <c r="B5803" t="s">
        <v>90</v>
      </c>
      <c r="C5803" t="s">
        <v>37</v>
      </c>
      <c r="D5803" t="s">
        <v>59</v>
      </c>
      <c r="E5803" t="s">
        <v>18</v>
      </c>
      <c r="F5803" t="s">
        <v>26</v>
      </c>
      <c r="H5803" t="s">
        <v>19</v>
      </c>
      <c r="J5803">
        <v>1</v>
      </c>
      <c r="K5803">
        <v>1.5</v>
      </c>
      <c r="M5803" t="s">
        <v>24</v>
      </c>
    </row>
    <row r="5804" spans="1:17" x14ac:dyDescent="0.25">
      <c r="A5804">
        <v>2</v>
      </c>
      <c r="B5804" t="s">
        <v>90</v>
      </c>
      <c r="C5804" t="s">
        <v>37</v>
      </c>
      <c r="D5804" t="s">
        <v>59</v>
      </c>
      <c r="E5804" t="s">
        <v>18</v>
      </c>
      <c r="F5804" t="s">
        <v>26</v>
      </c>
      <c r="H5804" t="s">
        <v>19</v>
      </c>
      <c r="I5804">
        <v>0.54</v>
      </c>
      <c r="J5804">
        <v>0.08</v>
      </c>
      <c r="K5804">
        <v>0.25</v>
      </c>
      <c r="M5804" t="s">
        <v>24</v>
      </c>
    </row>
    <row r="5805" spans="1:17" x14ac:dyDescent="0.25">
      <c r="A5805">
        <v>2</v>
      </c>
      <c r="B5805" t="s">
        <v>90</v>
      </c>
      <c r="C5805" t="s">
        <v>37</v>
      </c>
      <c r="D5805" t="s">
        <v>59</v>
      </c>
      <c r="E5805" t="s">
        <v>20</v>
      </c>
      <c r="F5805" t="s">
        <v>74</v>
      </c>
      <c r="J5805">
        <v>0.25</v>
      </c>
      <c r="K5805">
        <v>0.33</v>
      </c>
      <c r="M5805" t="s">
        <v>75</v>
      </c>
      <c r="N5805" t="s">
        <v>24</v>
      </c>
      <c r="O5805" t="s">
        <v>62</v>
      </c>
      <c r="Q5805" t="str">
        <f>VLOOKUP(A5805&amp;C5805&amp;D5805,Sheet2!$A$1:$AX$496,11,FALSE)</f>
        <v>LocationType.Retail: 0;LocationType.Supermarket: 0.25;LocationType.FoodBeverage: 0;LocationType.Mall: 0;LocationType.Pharmacy: 0.05;LocationType.Accommodation: 0.7;</v>
      </c>
    </row>
    <row r="5806" spans="1:17" x14ac:dyDescent="0.25">
      <c r="A5806">
        <v>2</v>
      </c>
      <c r="B5806" t="s">
        <v>90</v>
      </c>
      <c r="C5806" t="s">
        <v>37</v>
      </c>
      <c r="D5806" t="s">
        <v>59</v>
      </c>
      <c r="E5806" t="s">
        <v>25</v>
      </c>
      <c r="F5806" t="s">
        <v>26</v>
      </c>
      <c r="H5806" t="s">
        <v>27</v>
      </c>
      <c r="I5806">
        <v>0.54</v>
      </c>
      <c r="J5806">
        <v>0.25</v>
      </c>
      <c r="K5806">
        <v>0.75</v>
      </c>
      <c r="M5806" t="s">
        <v>24</v>
      </c>
    </row>
    <row r="5807" spans="1:17" x14ac:dyDescent="0.25">
      <c r="A5807">
        <v>2</v>
      </c>
      <c r="B5807" t="s">
        <v>90</v>
      </c>
      <c r="C5807" t="s">
        <v>37</v>
      </c>
      <c r="D5807" t="s">
        <v>59</v>
      </c>
      <c r="E5807" t="s">
        <v>20</v>
      </c>
      <c r="F5807" t="s">
        <v>74</v>
      </c>
      <c r="J5807">
        <v>0.25</v>
      </c>
      <c r="K5807">
        <v>0.33</v>
      </c>
      <c r="M5807" t="s">
        <v>75</v>
      </c>
      <c r="N5807" t="s">
        <v>24</v>
      </c>
      <c r="O5807" t="s">
        <v>21</v>
      </c>
    </row>
    <row r="5808" spans="1:17" x14ac:dyDescent="0.25">
      <c r="A5808">
        <v>2</v>
      </c>
      <c r="B5808" t="s">
        <v>90</v>
      </c>
      <c r="C5808" t="s">
        <v>37</v>
      </c>
      <c r="D5808" t="s">
        <v>59</v>
      </c>
      <c r="E5808" t="s">
        <v>28</v>
      </c>
      <c r="F5808" t="s">
        <v>26</v>
      </c>
      <c r="H5808" t="s">
        <v>27</v>
      </c>
      <c r="I5808">
        <v>1</v>
      </c>
      <c r="J5808">
        <v>0.5</v>
      </c>
      <c r="K5808">
        <v>2</v>
      </c>
      <c r="M5808" t="s">
        <v>21</v>
      </c>
    </row>
    <row r="5809" spans="1:17" x14ac:dyDescent="0.25">
      <c r="A5809">
        <v>2</v>
      </c>
      <c r="B5809" t="s">
        <v>90</v>
      </c>
      <c r="C5809" t="s">
        <v>37</v>
      </c>
      <c r="D5809" t="s">
        <v>59</v>
      </c>
      <c r="E5809" t="s">
        <v>20</v>
      </c>
      <c r="F5809" t="s">
        <v>74</v>
      </c>
      <c r="J5809">
        <v>0.25</v>
      </c>
      <c r="K5809">
        <v>0.33</v>
      </c>
      <c r="M5809" t="s">
        <v>75</v>
      </c>
      <c r="N5809" t="s">
        <v>24</v>
      </c>
      <c r="O5809" t="s">
        <v>29</v>
      </c>
      <c r="P5809">
        <v>2500</v>
      </c>
      <c r="Q5809" t="str">
        <f>VLOOKUP(A5809&amp;C5809&amp;D5809,Sheet2!$A$1:$AX$496,23,FALSE)</f>
        <v>LocationType.BarRestaurant:0;LocationType.Park:0;LocationType.Recreation:0;LocationType.Accommodation:1;</v>
      </c>
    </row>
    <row r="5810" spans="1:17" x14ac:dyDescent="0.25">
      <c r="A5810">
        <v>2</v>
      </c>
      <c r="B5810" t="s">
        <v>90</v>
      </c>
      <c r="C5810" t="s">
        <v>37</v>
      </c>
      <c r="D5810" t="s">
        <v>59</v>
      </c>
      <c r="E5810" t="s">
        <v>30</v>
      </c>
      <c r="F5810" t="s">
        <v>26</v>
      </c>
      <c r="H5810" t="s">
        <v>27</v>
      </c>
      <c r="I5810">
        <v>2</v>
      </c>
      <c r="J5810">
        <v>1</v>
      </c>
      <c r="K5810">
        <v>3</v>
      </c>
      <c r="M5810" t="s">
        <v>24</v>
      </c>
    </row>
    <row r="5811" spans="1:17" x14ac:dyDescent="0.25">
      <c r="A5811">
        <v>2</v>
      </c>
      <c r="B5811" t="s">
        <v>90</v>
      </c>
      <c r="C5811" t="s">
        <v>37</v>
      </c>
      <c r="D5811" t="s">
        <v>59</v>
      </c>
      <c r="E5811" t="s">
        <v>20</v>
      </c>
      <c r="F5811" t="s">
        <v>74</v>
      </c>
      <c r="J5811">
        <v>0.25</v>
      </c>
      <c r="K5811">
        <v>0.33</v>
      </c>
      <c r="M5811" t="s">
        <v>75</v>
      </c>
      <c r="N5811" t="s">
        <v>24</v>
      </c>
      <c r="O5811" t="s">
        <v>21</v>
      </c>
    </row>
    <row r="5812" spans="1:17" x14ac:dyDescent="0.25">
      <c r="A5812">
        <v>2</v>
      </c>
      <c r="B5812" t="s">
        <v>90</v>
      </c>
      <c r="C5812" t="s">
        <v>37</v>
      </c>
      <c r="D5812" t="s">
        <v>59</v>
      </c>
      <c r="E5812" t="s">
        <v>18</v>
      </c>
      <c r="F5812" t="s">
        <v>31</v>
      </c>
      <c r="G5812">
        <v>24</v>
      </c>
      <c r="M5812" t="s">
        <v>21</v>
      </c>
    </row>
    <row r="5813" spans="1:17" x14ac:dyDescent="0.25">
      <c r="A5813">
        <v>2</v>
      </c>
      <c r="B5813" t="s">
        <v>90</v>
      </c>
      <c r="C5813" t="s">
        <v>38</v>
      </c>
      <c r="D5813" t="s">
        <v>59</v>
      </c>
      <c r="E5813" t="s">
        <v>18</v>
      </c>
      <c r="F5813" t="s">
        <v>26</v>
      </c>
      <c r="H5813" t="s">
        <v>19</v>
      </c>
      <c r="J5813">
        <v>8</v>
      </c>
      <c r="K5813">
        <v>10</v>
      </c>
      <c r="M5813" t="s">
        <v>21</v>
      </c>
    </row>
    <row r="5814" spans="1:17" x14ac:dyDescent="0.25">
      <c r="A5814">
        <v>2</v>
      </c>
      <c r="B5814" t="s">
        <v>90</v>
      </c>
      <c r="C5814" t="s">
        <v>38</v>
      </c>
      <c r="D5814" t="s">
        <v>59</v>
      </c>
      <c r="E5814" t="s">
        <v>20</v>
      </c>
      <c r="F5814" t="s">
        <v>74</v>
      </c>
      <c r="J5814">
        <v>0.25</v>
      </c>
      <c r="K5814">
        <v>0.33</v>
      </c>
      <c r="M5814" t="s">
        <v>75</v>
      </c>
      <c r="N5814" t="s">
        <v>21</v>
      </c>
      <c r="O5814" t="s">
        <v>29</v>
      </c>
      <c r="P5814">
        <v>2500</v>
      </c>
      <c r="Q5814" t="str">
        <f>VLOOKUP(A5814&amp;C5814&amp;D5814,Sheet2!$A$1:$AX$496,23,FALSE)</f>
        <v>LocationType.BarRestaurant:0;LocationType.Park:0;LocationType.Recreation:0;LocationType.Accommodation:1;</v>
      </c>
    </row>
    <row r="5815" spans="1:17" x14ac:dyDescent="0.25">
      <c r="A5815">
        <v>2</v>
      </c>
      <c r="B5815" t="s">
        <v>90</v>
      </c>
      <c r="C5815" t="s">
        <v>38</v>
      </c>
      <c r="D5815" t="s">
        <v>59</v>
      </c>
      <c r="E5815" t="s">
        <v>30</v>
      </c>
      <c r="F5815" t="s">
        <v>26</v>
      </c>
      <c r="H5815" t="s">
        <v>27</v>
      </c>
      <c r="I5815">
        <v>3.5</v>
      </c>
      <c r="J5815">
        <v>3</v>
      </c>
      <c r="K5815">
        <v>4</v>
      </c>
      <c r="M5815" t="s">
        <v>24</v>
      </c>
    </row>
    <row r="5816" spans="1:17" x14ac:dyDescent="0.25">
      <c r="A5816">
        <v>2</v>
      </c>
      <c r="B5816" t="s">
        <v>90</v>
      </c>
      <c r="C5816" t="s">
        <v>38</v>
      </c>
      <c r="D5816" t="s">
        <v>59</v>
      </c>
      <c r="E5816" t="s">
        <v>20</v>
      </c>
      <c r="F5816" t="s">
        <v>74</v>
      </c>
      <c r="J5816">
        <v>0.25</v>
      </c>
      <c r="K5816">
        <v>0.33</v>
      </c>
      <c r="M5816" t="s">
        <v>75</v>
      </c>
      <c r="N5816" t="s">
        <v>24</v>
      </c>
      <c r="O5816" t="s">
        <v>21</v>
      </c>
    </row>
    <row r="5817" spans="1:17" x14ac:dyDescent="0.25">
      <c r="A5817">
        <v>2</v>
      </c>
      <c r="B5817" t="s">
        <v>90</v>
      </c>
      <c r="C5817" t="s">
        <v>38</v>
      </c>
      <c r="D5817" t="s">
        <v>59</v>
      </c>
      <c r="E5817" t="s">
        <v>28</v>
      </c>
      <c r="F5817" t="s">
        <v>26</v>
      </c>
      <c r="H5817" t="s">
        <v>27</v>
      </c>
      <c r="I5817">
        <v>1</v>
      </c>
      <c r="J5817">
        <v>0.5</v>
      </c>
      <c r="K5817">
        <v>2</v>
      </c>
      <c r="M5817" t="s">
        <v>21</v>
      </c>
    </row>
    <row r="5818" spans="1:17" x14ac:dyDescent="0.25">
      <c r="A5818">
        <v>2</v>
      </c>
      <c r="B5818" t="s">
        <v>90</v>
      </c>
      <c r="C5818" t="s">
        <v>38</v>
      </c>
      <c r="D5818" t="s">
        <v>59</v>
      </c>
      <c r="E5818" t="s">
        <v>18</v>
      </c>
      <c r="F5818" t="s">
        <v>31</v>
      </c>
      <c r="G5818">
        <v>24</v>
      </c>
      <c r="M5818" t="s">
        <v>21</v>
      </c>
    </row>
    <row r="5819" spans="1:17" x14ac:dyDescent="0.25">
      <c r="A5819">
        <v>2</v>
      </c>
      <c r="B5819" t="s">
        <v>90</v>
      </c>
      <c r="C5819" t="s">
        <v>38</v>
      </c>
      <c r="D5819" t="s">
        <v>55</v>
      </c>
      <c r="E5819" t="s">
        <v>18</v>
      </c>
      <c r="F5819" t="s">
        <v>26</v>
      </c>
      <c r="H5819" t="s">
        <v>19</v>
      </c>
      <c r="J5819">
        <v>12</v>
      </c>
      <c r="K5819">
        <v>14</v>
      </c>
      <c r="M5819" t="s">
        <v>21</v>
      </c>
    </row>
    <row r="5820" spans="1:17" x14ac:dyDescent="0.25">
      <c r="A5820">
        <v>2</v>
      </c>
      <c r="B5820" t="s">
        <v>90</v>
      </c>
      <c r="C5820" t="s">
        <v>38</v>
      </c>
      <c r="D5820" t="s">
        <v>55</v>
      </c>
      <c r="E5820" t="s">
        <v>20</v>
      </c>
      <c r="F5820" t="s">
        <v>74</v>
      </c>
      <c r="J5820">
        <v>0.25</v>
      </c>
      <c r="K5820">
        <v>0.33</v>
      </c>
      <c r="M5820" t="s">
        <v>75</v>
      </c>
      <c r="N5820" t="s">
        <v>21</v>
      </c>
      <c r="O5820" t="s">
        <v>62</v>
      </c>
      <c r="Q5820" t="str">
        <f>VLOOKUP(A5820&amp;C5820&amp;D5820,Sheet2!$A$1:$AX$496,11,FALSE)</f>
        <v>LocationType.Retail: 0;LocationType.Supermarket: 0.15;LocationType.FoodBeverage: 0;LocationType.Mall: 0;LocationType.Pharmacy: 0;LocationType.Accommodation: 0.85;</v>
      </c>
    </row>
    <row r="5821" spans="1:17" x14ac:dyDescent="0.25">
      <c r="A5821">
        <v>2</v>
      </c>
      <c r="B5821" t="s">
        <v>90</v>
      </c>
      <c r="C5821" t="s">
        <v>38</v>
      </c>
      <c r="D5821" t="s">
        <v>55</v>
      </c>
      <c r="E5821" t="s">
        <v>25</v>
      </c>
      <c r="F5821" t="s">
        <v>26</v>
      </c>
      <c r="H5821" t="s">
        <v>27</v>
      </c>
      <c r="I5821">
        <v>0.75</v>
      </c>
      <c r="J5821">
        <v>0.5</v>
      </c>
      <c r="K5821">
        <v>1</v>
      </c>
      <c r="M5821" t="s">
        <v>24</v>
      </c>
    </row>
    <row r="5822" spans="1:17" x14ac:dyDescent="0.25">
      <c r="A5822">
        <v>2</v>
      </c>
      <c r="B5822" t="s">
        <v>90</v>
      </c>
      <c r="C5822" t="s">
        <v>38</v>
      </c>
      <c r="D5822" t="s">
        <v>55</v>
      </c>
      <c r="E5822" t="s">
        <v>20</v>
      </c>
      <c r="F5822" t="s">
        <v>74</v>
      </c>
      <c r="J5822">
        <v>0.25</v>
      </c>
      <c r="K5822">
        <v>0.33</v>
      </c>
      <c r="M5822" t="s">
        <v>75</v>
      </c>
      <c r="N5822" t="s">
        <v>24</v>
      </c>
      <c r="O5822" t="s">
        <v>21</v>
      </c>
      <c r="P5822">
        <v>1000</v>
      </c>
    </row>
    <row r="5823" spans="1:17" x14ac:dyDescent="0.25">
      <c r="A5823">
        <v>2</v>
      </c>
      <c r="B5823" t="s">
        <v>90</v>
      </c>
      <c r="C5823" t="s">
        <v>38</v>
      </c>
      <c r="D5823" t="s">
        <v>55</v>
      </c>
      <c r="E5823" t="s">
        <v>18</v>
      </c>
      <c r="F5823" t="s">
        <v>26</v>
      </c>
      <c r="H5823" t="s">
        <v>19</v>
      </c>
      <c r="J5823">
        <v>1</v>
      </c>
      <c r="K5823">
        <v>2</v>
      </c>
      <c r="M5823" t="s">
        <v>21</v>
      </c>
    </row>
    <row r="5824" spans="1:17" x14ac:dyDescent="0.25">
      <c r="A5824">
        <v>2</v>
      </c>
      <c r="B5824" t="s">
        <v>90</v>
      </c>
      <c r="C5824" t="s">
        <v>38</v>
      </c>
      <c r="D5824" t="s">
        <v>55</v>
      </c>
      <c r="E5824" t="s">
        <v>20</v>
      </c>
      <c r="F5824" t="s">
        <v>74</v>
      </c>
      <c r="J5824">
        <v>0.25</v>
      </c>
      <c r="K5824">
        <v>0.33</v>
      </c>
      <c r="M5824" t="s">
        <v>75</v>
      </c>
      <c r="N5824" t="s">
        <v>21</v>
      </c>
      <c r="O5824" t="s">
        <v>29</v>
      </c>
      <c r="P5824">
        <v>2500</v>
      </c>
      <c r="Q5824" t="str">
        <f>VLOOKUP(A5824&amp;C5824&amp;D5824,Sheet2!$A$1:$AX$496,23,FALSE)</f>
        <v>LocationType.BarRestaurant:0;LocationType.Park:0.1;LocationType.Recreation:0;LocationType.Accommodation:0.9;</v>
      </c>
    </row>
    <row r="5825" spans="1:17" x14ac:dyDescent="0.25">
      <c r="A5825">
        <v>2</v>
      </c>
      <c r="B5825" t="s">
        <v>90</v>
      </c>
      <c r="C5825" t="s">
        <v>38</v>
      </c>
      <c r="D5825" t="s">
        <v>55</v>
      </c>
      <c r="E5825" t="s">
        <v>30</v>
      </c>
      <c r="F5825" t="s">
        <v>26</v>
      </c>
      <c r="H5825" t="s">
        <v>27</v>
      </c>
      <c r="I5825">
        <v>1.5</v>
      </c>
      <c r="J5825">
        <v>1</v>
      </c>
      <c r="K5825">
        <v>2</v>
      </c>
      <c r="M5825" t="s">
        <v>24</v>
      </c>
    </row>
    <row r="5826" spans="1:17" x14ac:dyDescent="0.25">
      <c r="A5826">
        <v>2</v>
      </c>
      <c r="B5826" t="s">
        <v>90</v>
      </c>
      <c r="C5826" t="s">
        <v>38</v>
      </c>
      <c r="D5826" t="s">
        <v>55</v>
      </c>
      <c r="E5826" t="s">
        <v>20</v>
      </c>
      <c r="F5826" t="s">
        <v>74</v>
      </c>
      <c r="J5826">
        <v>0.25</v>
      </c>
      <c r="K5826">
        <v>0.33</v>
      </c>
      <c r="M5826" t="s">
        <v>75</v>
      </c>
      <c r="N5826" t="s">
        <v>24</v>
      </c>
      <c r="O5826" t="s">
        <v>21</v>
      </c>
    </row>
    <row r="5827" spans="1:17" x14ac:dyDescent="0.25">
      <c r="A5827">
        <v>2</v>
      </c>
      <c r="B5827" t="s">
        <v>90</v>
      </c>
      <c r="C5827" t="s">
        <v>38</v>
      </c>
      <c r="D5827" t="s">
        <v>55</v>
      </c>
      <c r="E5827" t="s">
        <v>18</v>
      </c>
      <c r="F5827" t="s">
        <v>31</v>
      </c>
      <c r="G5827">
        <v>24</v>
      </c>
      <c r="M5827" t="s">
        <v>21</v>
      </c>
    </row>
    <row r="5828" spans="1:17" x14ac:dyDescent="0.25">
      <c r="A5828">
        <v>2</v>
      </c>
      <c r="B5828" t="s">
        <v>90</v>
      </c>
      <c r="C5828" t="s">
        <v>37</v>
      </c>
      <c r="D5828" t="s">
        <v>55</v>
      </c>
      <c r="E5828" t="s">
        <v>18</v>
      </c>
      <c r="F5828" t="s">
        <v>26</v>
      </c>
      <c r="H5828" t="s">
        <v>27</v>
      </c>
      <c r="I5828">
        <v>7.5</v>
      </c>
      <c r="J5828">
        <v>6</v>
      </c>
      <c r="K5828">
        <v>8</v>
      </c>
      <c r="M5828" t="s">
        <v>21</v>
      </c>
    </row>
    <row r="5829" spans="1:17" x14ac:dyDescent="0.25">
      <c r="A5829">
        <v>2</v>
      </c>
      <c r="B5829" t="s">
        <v>90</v>
      </c>
      <c r="C5829" t="s">
        <v>37</v>
      </c>
      <c r="D5829" t="s">
        <v>55</v>
      </c>
      <c r="E5829" t="s">
        <v>18</v>
      </c>
      <c r="F5829" t="s">
        <v>26</v>
      </c>
      <c r="H5829" t="s">
        <v>19</v>
      </c>
      <c r="J5829">
        <v>6</v>
      </c>
      <c r="K5829">
        <v>7.5</v>
      </c>
      <c r="M5829" t="s">
        <v>24</v>
      </c>
    </row>
    <row r="5830" spans="1:17" x14ac:dyDescent="0.25">
      <c r="A5830">
        <v>2</v>
      </c>
      <c r="B5830" t="s">
        <v>90</v>
      </c>
      <c r="C5830" t="s">
        <v>37</v>
      </c>
      <c r="D5830" t="s">
        <v>55</v>
      </c>
      <c r="E5830" t="s">
        <v>28</v>
      </c>
      <c r="F5830" t="s">
        <v>26</v>
      </c>
      <c r="H5830" t="s">
        <v>27</v>
      </c>
      <c r="I5830">
        <v>1.5</v>
      </c>
      <c r="J5830">
        <v>1</v>
      </c>
      <c r="K5830">
        <v>2</v>
      </c>
      <c r="M5830" t="s">
        <v>21</v>
      </c>
    </row>
    <row r="5831" spans="1:17" x14ac:dyDescent="0.25">
      <c r="A5831">
        <v>2</v>
      </c>
      <c r="B5831" t="s">
        <v>90</v>
      </c>
      <c r="C5831" t="s">
        <v>37</v>
      </c>
      <c r="D5831" t="s">
        <v>55</v>
      </c>
      <c r="E5831" t="s">
        <v>20</v>
      </c>
      <c r="F5831" t="s">
        <v>74</v>
      </c>
      <c r="J5831">
        <v>0.25</v>
      </c>
      <c r="K5831">
        <v>0.33</v>
      </c>
      <c r="M5831" t="s">
        <v>75</v>
      </c>
      <c r="N5831" t="s">
        <v>24</v>
      </c>
      <c r="O5831" t="s">
        <v>29</v>
      </c>
      <c r="P5831">
        <v>2500</v>
      </c>
      <c r="Q5831" t="str">
        <f>VLOOKUP(A5831&amp;C5831&amp;D5831,Sheet2!$A$1:$AX$496,23,FALSE)</f>
        <v>LocationType.BarRestaurant:0;LocationType.Park:0.1;LocationType.Recreation:0;LocationType.Accommodation:0.9;</v>
      </c>
    </row>
    <row r="5832" spans="1:17" x14ac:dyDescent="0.25">
      <c r="A5832">
        <v>2</v>
      </c>
      <c r="B5832" t="s">
        <v>90</v>
      </c>
      <c r="C5832" t="s">
        <v>37</v>
      </c>
      <c r="D5832" t="s">
        <v>55</v>
      </c>
      <c r="E5832" t="s">
        <v>30</v>
      </c>
      <c r="F5832" t="s">
        <v>26</v>
      </c>
      <c r="H5832" t="s">
        <v>27</v>
      </c>
      <c r="I5832">
        <v>3</v>
      </c>
      <c r="J5832">
        <v>2</v>
      </c>
      <c r="K5832">
        <v>5</v>
      </c>
      <c r="M5832" t="s">
        <v>24</v>
      </c>
    </row>
    <row r="5833" spans="1:17" x14ac:dyDescent="0.25">
      <c r="A5833">
        <v>2</v>
      </c>
      <c r="B5833" t="s">
        <v>90</v>
      </c>
      <c r="C5833" t="s">
        <v>37</v>
      </c>
      <c r="D5833" t="s">
        <v>55</v>
      </c>
      <c r="E5833" t="s">
        <v>20</v>
      </c>
      <c r="F5833" t="s">
        <v>74</v>
      </c>
      <c r="J5833">
        <v>0.25</v>
      </c>
      <c r="K5833">
        <v>0.33</v>
      </c>
      <c r="M5833" t="s">
        <v>75</v>
      </c>
      <c r="N5833" t="s">
        <v>24</v>
      </c>
      <c r="O5833" t="s">
        <v>21</v>
      </c>
      <c r="P5833">
        <v>1000</v>
      </c>
    </row>
    <row r="5834" spans="1:17" x14ac:dyDescent="0.25">
      <c r="A5834">
        <v>2</v>
      </c>
      <c r="B5834" t="s">
        <v>90</v>
      </c>
      <c r="C5834" t="s">
        <v>37</v>
      </c>
      <c r="D5834" t="s">
        <v>55</v>
      </c>
      <c r="E5834" t="s">
        <v>18</v>
      </c>
      <c r="F5834" t="s">
        <v>31</v>
      </c>
      <c r="G5834">
        <v>24</v>
      </c>
      <c r="M5834" t="s">
        <v>21</v>
      </c>
    </row>
    <row r="5835" spans="1:17" x14ac:dyDescent="0.25">
      <c r="A5835">
        <v>2</v>
      </c>
      <c r="B5835" t="s">
        <v>90</v>
      </c>
      <c r="C5835" t="s">
        <v>38</v>
      </c>
      <c r="D5835" t="s">
        <v>53</v>
      </c>
      <c r="E5835" t="s">
        <v>18</v>
      </c>
      <c r="F5835" t="s">
        <v>26</v>
      </c>
      <c r="H5835" t="s">
        <v>19</v>
      </c>
      <c r="J5835">
        <v>8</v>
      </c>
      <c r="K5835">
        <v>11</v>
      </c>
      <c r="M5835" t="s">
        <v>21</v>
      </c>
    </row>
    <row r="5836" spans="1:17" x14ac:dyDescent="0.25">
      <c r="A5836">
        <v>2</v>
      </c>
      <c r="B5836" t="s">
        <v>90</v>
      </c>
      <c r="C5836" t="s">
        <v>38</v>
      </c>
      <c r="D5836" t="s">
        <v>53</v>
      </c>
      <c r="E5836" t="s">
        <v>20</v>
      </c>
      <c r="F5836" t="s">
        <v>74</v>
      </c>
      <c r="J5836">
        <v>0.25</v>
      </c>
      <c r="K5836">
        <v>0.33</v>
      </c>
      <c r="M5836" t="s">
        <v>75</v>
      </c>
      <c r="N5836" t="s">
        <v>21</v>
      </c>
      <c r="O5836" t="s">
        <v>62</v>
      </c>
      <c r="Q5836" t="str">
        <f>VLOOKUP(A5836&amp;C5836&amp;D5836,Sheet2!$A$1:$AX$496,11,FALSE)</f>
        <v>LocationType.Retail: 0;LocationType.Supermarket: 0.2;LocationType.FoodBeverage: 0;LocationType.Mall: 0;LocationType.Pharmacy: 0;LocationType.Accommodation: 0.8;</v>
      </c>
    </row>
    <row r="5837" spans="1:17" x14ac:dyDescent="0.25">
      <c r="A5837">
        <v>2</v>
      </c>
      <c r="B5837" t="s">
        <v>90</v>
      </c>
      <c r="C5837" t="s">
        <v>38</v>
      </c>
      <c r="D5837" t="s">
        <v>53</v>
      </c>
      <c r="E5837" t="s">
        <v>25</v>
      </c>
      <c r="F5837" t="s">
        <v>26</v>
      </c>
      <c r="H5837" t="s">
        <v>27</v>
      </c>
      <c r="I5837">
        <v>0.75</v>
      </c>
      <c r="J5837">
        <v>0.5</v>
      </c>
      <c r="K5837">
        <v>1</v>
      </c>
      <c r="M5837" t="s">
        <v>24</v>
      </c>
    </row>
    <row r="5838" spans="1:17" x14ac:dyDescent="0.25">
      <c r="A5838">
        <v>2</v>
      </c>
      <c r="B5838" t="s">
        <v>90</v>
      </c>
      <c r="C5838" t="s">
        <v>38</v>
      </c>
      <c r="D5838" t="s">
        <v>53</v>
      </c>
      <c r="E5838" t="s">
        <v>20</v>
      </c>
      <c r="F5838" t="s">
        <v>74</v>
      </c>
      <c r="J5838">
        <v>0.25</v>
      </c>
      <c r="K5838">
        <v>0.33</v>
      </c>
      <c r="M5838" t="s">
        <v>75</v>
      </c>
      <c r="N5838" t="s">
        <v>24</v>
      </c>
      <c r="O5838" t="s">
        <v>21</v>
      </c>
    </row>
    <row r="5839" spans="1:17" x14ac:dyDescent="0.25">
      <c r="A5839">
        <v>2</v>
      </c>
      <c r="B5839" t="s">
        <v>90</v>
      </c>
      <c r="C5839" t="s">
        <v>38</v>
      </c>
      <c r="D5839" t="s">
        <v>53</v>
      </c>
      <c r="E5839" t="s">
        <v>28</v>
      </c>
      <c r="F5839" t="s">
        <v>26</v>
      </c>
      <c r="H5839" t="s">
        <v>27</v>
      </c>
      <c r="I5839">
        <v>1</v>
      </c>
      <c r="J5839">
        <v>0.5</v>
      </c>
      <c r="K5839">
        <v>2</v>
      </c>
      <c r="M5839" t="s">
        <v>21</v>
      </c>
    </row>
    <row r="5840" spans="1:17" x14ac:dyDescent="0.25">
      <c r="A5840">
        <v>2</v>
      </c>
      <c r="B5840" t="s">
        <v>90</v>
      </c>
      <c r="C5840" t="s">
        <v>38</v>
      </c>
      <c r="D5840" t="s">
        <v>53</v>
      </c>
      <c r="E5840" t="s">
        <v>18</v>
      </c>
      <c r="F5840" t="s">
        <v>31</v>
      </c>
      <c r="G5840">
        <v>24</v>
      </c>
      <c r="M5840" t="s">
        <v>21</v>
      </c>
    </row>
    <row r="5841" spans="1:17" x14ac:dyDescent="0.25">
      <c r="A5841">
        <v>2</v>
      </c>
      <c r="B5841" t="s">
        <v>90</v>
      </c>
      <c r="C5841" t="s">
        <v>37</v>
      </c>
      <c r="D5841" t="s">
        <v>53</v>
      </c>
      <c r="E5841" t="s">
        <v>18</v>
      </c>
      <c r="F5841" t="s">
        <v>26</v>
      </c>
      <c r="H5841" t="s">
        <v>27</v>
      </c>
      <c r="I5841">
        <v>6.5</v>
      </c>
      <c r="J5841">
        <v>6</v>
      </c>
      <c r="K5841">
        <v>7</v>
      </c>
      <c r="M5841" t="s">
        <v>21</v>
      </c>
    </row>
    <row r="5842" spans="1:17" x14ac:dyDescent="0.25">
      <c r="A5842">
        <v>2</v>
      </c>
      <c r="B5842" t="s">
        <v>90</v>
      </c>
      <c r="C5842" t="s">
        <v>37</v>
      </c>
      <c r="D5842" t="s">
        <v>53</v>
      </c>
      <c r="E5842" t="s">
        <v>18</v>
      </c>
      <c r="F5842" t="s">
        <v>26</v>
      </c>
      <c r="H5842" t="s">
        <v>19</v>
      </c>
      <c r="J5842">
        <v>3</v>
      </c>
      <c r="K5842">
        <v>3.5</v>
      </c>
      <c r="M5842" t="s">
        <v>24</v>
      </c>
    </row>
    <row r="5843" spans="1:17" x14ac:dyDescent="0.25">
      <c r="A5843">
        <v>2</v>
      </c>
      <c r="B5843" t="s">
        <v>90</v>
      </c>
      <c r="C5843" t="s">
        <v>37</v>
      </c>
      <c r="D5843" t="s">
        <v>53</v>
      </c>
      <c r="E5843" t="s">
        <v>18</v>
      </c>
      <c r="F5843" t="s">
        <v>26</v>
      </c>
      <c r="H5843" t="s">
        <v>27</v>
      </c>
      <c r="I5843">
        <v>2.5</v>
      </c>
      <c r="J5843">
        <v>2</v>
      </c>
      <c r="K5843">
        <v>3</v>
      </c>
      <c r="M5843" t="s">
        <v>24</v>
      </c>
    </row>
    <row r="5844" spans="1:17" x14ac:dyDescent="0.25">
      <c r="A5844">
        <v>2</v>
      </c>
      <c r="B5844" t="s">
        <v>90</v>
      </c>
      <c r="C5844" t="s">
        <v>37</v>
      </c>
      <c r="D5844" t="s">
        <v>53</v>
      </c>
      <c r="E5844" t="s">
        <v>28</v>
      </c>
      <c r="F5844" t="s">
        <v>26</v>
      </c>
      <c r="H5844" t="s">
        <v>27</v>
      </c>
      <c r="I5844">
        <v>0.5</v>
      </c>
      <c r="J5844">
        <v>0.33</v>
      </c>
      <c r="K5844">
        <v>0.75</v>
      </c>
      <c r="M5844" t="s">
        <v>21</v>
      </c>
    </row>
    <row r="5845" spans="1:17" x14ac:dyDescent="0.25">
      <c r="A5845">
        <v>2</v>
      </c>
      <c r="B5845" t="s">
        <v>90</v>
      </c>
      <c r="C5845" t="s">
        <v>37</v>
      </c>
      <c r="D5845" t="s">
        <v>53</v>
      </c>
      <c r="E5845" t="s">
        <v>20</v>
      </c>
      <c r="F5845" t="s">
        <v>74</v>
      </c>
      <c r="J5845">
        <v>0.25</v>
      </c>
      <c r="K5845">
        <v>0.33</v>
      </c>
      <c r="M5845" t="s">
        <v>75</v>
      </c>
      <c r="N5845" t="s">
        <v>24</v>
      </c>
      <c r="O5845" t="s">
        <v>29</v>
      </c>
      <c r="P5845">
        <v>2500</v>
      </c>
      <c r="Q5845" t="str">
        <f>VLOOKUP(A5845&amp;C5845&amp;D5845,Sheet2!$A$1:$AX$496,23,FALSE)</f>
        <v>LocationType.BarRestaurant:0;LocationType.Park:0.2;LocationType.Recreation:0;LocationType.Accommodation:0.8;</v>
      </c>
    </row>
    <row r="5846" spans="1:17" x14ac:dyDescent="0.25">
      <c r="A5846">
        <v>2</v>
      </c>
      <c r="B5846" t="s">
        <v>90</v>
      </c>
      <c r="C5846" t="s">
        <v>37</v>
      </c>
      <c r="D5846" t="s">
        <v>53</v>
      </c>
      <c r="E5846" t="s">
        <v>30</v>
      </c>
      <c r="F5846" t="s">
        <v>26</v>
      </c>
      <c r="H5846" t="s">
        <v>27</v>
      </c>
      <c r="I5846">
        <v>3.5</v>
      </c>
      <c r="J5846">
        <v>3</v>
      </c>
      <c r="K5846">
        <v>5</v>
      </c>
      <c r="M5846" t="s">
        <v>24</v>
      </c>
    </row>
    <row r="5847" spans="1:17" x14ac:dyDescent="0.25">
      <c r="A5847">
        <v>2</v>
      </c>
      <c r="B5847" t="s">
        <v>90</v>
      </c>
      <c r="C5847" t="s">
        <v>37</v>
      </c>
      <c r="D5847" t="s">
        <v>53</v>
      </c>
      <c r="E5847" t="s">
        <v>20</v>
      </c>
      <c r="F5847" t="s">
        <v>74</v>
      </c>
      <c r="J5847">
        <v>0.25</v>
      </c>
      <c r="K5847">
        <v>0.33</v>
      </c>
      <c r="M5847" t="s">
        <v>75</v>
      </c>
      <c r="N5847" t="s">
        <v>24</v>
      </c>
      <c r="O5847" t="s">
        <v>21</v>
      </c>
    </row>
    <row r="5848" spans="1:17" x14ac:dyDescent="0.25">
      <c r="A5848">
        <v>2</v>
      </c>
      <c r="B5848" t="s">
        <v>90</v>
      </c>
      <c r="C5848" t="s">
        <v>37</v>
      </c>
      <c r="D5848" t="s">
        <v>53</v>
      </c>
      <c r="E5848" t="s">
        <v>18</v>
      </c>
      <c r="F5848" t="s">
        <v>31</v>
      </c>
      <c r="G5848">
        <v>24</v>
      </c>
      <c r="M5848" t="s">
        <v>21</v>
      </c>
    </row>
    <row r="5849" spans="1:17" x14ac:dyDescent="0.25">
      <c r="A5849">
        <v>2</v>
      </c>
      <c r="B5849" t="s">
        <v>90</v>
      </c>
      <c r="C5849" t="s">
        <v>38</v>
      </c>
      <c r="D5849" t="s">
        <v>56</v>
      </c>
      <c r="E5849" t="s">
        <v>18</v>
      </c>
      <c r="F5849" t="s">
        <v>26</v>
      </c>
      <c r="H5849" t="s">
        <v>19</v>
      </c>
      <c r="J5849">
        <v>8</v>
      </c>
      <c r="K5849">
        <v>14</v>
      </c>
      <c r="M5849" t="s">
        <v>21</v>
      </c>
    </row>
    <row r="5850" spans="1:17" x14ac:dyDescent="0.25">
      <c r="A5850">
        <v>2</v>
      </c>
      <c r="B5850" t="s">
        <v>90</v>
      </c>
      <c r="C5850" t="s">
        <v>38</v>
      </c>
      <c r="D5850" t="s">
        <v>56</v>
      </c>
      <c r="E5850" t="s">
        <v>28</v>
      </c>
      <c r="F5850" t="s">
        <v>26</v>
      </c>
      <c r="H5850" t="s">
        <v>27</v>
      </c>
      <c r="I5850">
        <v>1</v>
      </c>
      <c r="J5850">
        <v>0.5</v>
      </c>
      <c r="K5850">
        <v>2</v>
      </c>
      <c r="M5850" t="s">
        <v>21</v>
      </c>
    </row>
    <row r="5851" spans="1:17" x14ac:dyDescent="0.25">
      <c r="A5851">
        <v>2</v>
      </c>
      <c r="B5851" t="s">
        <v>90</v>
      </c>
      <c r="C5851" t="s">
        <v>38</v>
      </c>
      <c r="D5851" t="s">
        <v>56</v>
      </c>
      <c r="E5851" t="s">
        <v>18</v>
      </c>
      <c r="F5851" t="s">
        <v>31</v>
      </c>
      <c r="G5851">
        <v>24</v>
      </c>
      <c r="M5851" t="s">
        <v>21</v>
      </c>
    </row>
    <row r="5852" spans="1:17" x14ac:dyDescent="0.25">
      <c r="A5852">
        <v>2</v>
      </c>
      <c r="B5852" t="s">
        <v>90</v>
      </c>
      <c r="C5852" t="s">
        <v>37</v>
      </c>
      <c r="D5852" t="s">
        <v>56</v>
      </c>
      <c r="E5852" t="s">
        <v>18</v>
      </c>
      <c r="F5852" t="s">
        <v>26</v>
      </c>
      <c r="H5852" t="s">
        <v>27</v>
      </c>
      <c r="I5852">
        <v>7.5</v>
      </c>
      <c r="J5852">
        <v>6</v>
      </c>
      <c r="K5852">
        <v>8</v>
      </c>
      <c r="M5852" t="s">
        <v>21</v>
      </c>
    </row>
    <row r="5853" spans="1:17" x14ac:dyDescent="0.25">
      <c r="A5853">
        <v>2</v>
      </c>
      <c r="B5853" t="s">
        <v>90</v>
      </c>
      <c r="C5853" t="s">
        <v>37</v>
      </c>
      <c r="D5853" t="s">
        <v>56</v>
      </c>
      <c r="E5853" t="s">
        <v>18</v>
      </c>
      <c r="F5853" t="s">
        <v>26</v>
      </c>
      <c r="H5853" t="s">
        <v>19</v>
      </c>
      <c r="J5853">
        <v>6</v>
      </c>
      <c r="K5853">
        <v>8</v>
      </c>
      <c r="M5853" t="s">
        <v>24</v>
      </c>
    </row>
    <row r="5854" spans="1:17" x14ac:dyDescent="0.25">
      <c r="A5854">
        <v>2</v>
      </c>
      <c r="B5854" t="s">
        <v>90</v>
      </c>
      <c r="C5854" t="s">
        <v>37</v>
      </c>
      <c r="D5854" t="s">
        <v>56</v>
      </c>
      <c r="E5854" t="s">
        <v>30</v>
      </c>
      <c r="F5854" t="s">
        <v>26</v>
      </c>
      <c r="H5854" t="s">
        <v>19</v>
      </c>
      <c r="J5854">
        <v>4</v>
      </c>
      <c r="K5854">
        <v>5.5</v>
      </c>
      <c r="M5854" t="s">
        <v>24</v>
      </c>
    </row>
    <row r="5855" spans="1:17" x14ac:dyDescent="0.25">
      <c r="A5855">
        <v>2</v>
      </c>
      <c r="B5855" t="s">
        <v>90</v>
      </c>
      <c r="C5855" t="s">
        <v>37</v>
      </c>
      <c r="D5855" t="s">
        <v>56</v>
      </c>
      <c r="E5855" t="s">
        <v>20</v>
      </c>
      <c r="F5855" t="s">
        <v>74</v>
      </c>
      <c r="J5855">
        <v>0.25</v>
      </c>
      <c r="K5855">
        <v>0.33</v>
      </c>
      <c r="M5855" t="s">
        <v>75</v>
      </c>
      <c r="N5855" t="s">
        <v>24</v>
      </c>
      <c r="O5855" t="s">
        <v>21</v>
      </c>
      <c r="P5855">
        <v>1000</v>
      </c>
    </row>
    <row r="5856" spans="1:17" x14ac:dyDescent="0.25">
      <c r="A5856">
        <v>2</v>
      </c>
      <c r="B5856" t="s">
        <v>90</v>
      </c>
      <c r="C5856" t="s">
        <v>37</v>
      </c>
      <c r="D5856" t="s">
        <v>56</v>
      </c>
      <c r="E5856" t="s">
        <v>28</v>
      </c>
      <c r="F5856" t="s">
        <v>26</v>
      </c>
      <c r="H5856" t="s">
        <v>27</v>
      </c>
      <c r="I5856">
        <v>0.75</v>
      </c>
      <c r="J5856">
        <v>0.5</v>
      </c>
      <c r="K5856">
        <v>1</v>
      </c>
      <c r="M5856" t="s">
        <v>21</v>
      </c>
    </row>
    <row r="5857" spans="1:17" x14ac:dyDescent="0.25">
      <c r="A5857">
        <v>2</v>
      </c>
      <c r="B5857" t="s">
        <v>90</v>
      </c>
      <c r="C5857" t="s">
        <v>37</v>
      </c>
      <c r="D5857" t="s">
        <v>56</v>
      </c>
      <c r="E5857" t="s">
        <v>20</v>
      </c>
      <c r="F5857" t="s">
        <v>74</v>
      </c>
      <c r="J5857">
        <v>0.25</v>
      </c>
      <c r="K5857">
        <v>0.33</v>
      </c>
      <c r="M5857" t="s">
        <v>75</v>
      </c>
      <c r="N5857" t="s">
        <v>24</v>
      </c>
      <c r="O5857" t="s">
        <v>21</v>
      </c>
    </row>
    <row r="5858" spans="1:17" x14ac:dyDescent="0.25">
      <c r="A5858">
        <v>2</v>
      </c>
      <c r="B5858" t="s">
        <v>90</v>
      </c>
      <c r="C5858" t="s">
        <v>37</v>
      </c>
      <c r="D5858" t="s">
        <v>56</v>
      </c>
      <c r="E5858" t="s">
        <v>18</v>
      </c>
      <c r="F5858" t="s">
        <v>31</v>
      </c>
      <c r="G5858">
        <v>24</v>
      </c>
      <c r="M5858" t="s">
        <v>21</v>
      </c>
    </row>
    <row r="5859" spans="1:17" x14ac:dyDescent="0.25">
      <c r="A5859">
        <v>2</v>
      </c>
      <c r="B5859" t="s">
        <v>90</v>
      </c>
      <c r="C5859" t="s">
        <v>37</v>
      </c>
      <c r="D5859" t="s">
        <v>52</v>
      </c>
      <c r="E5859" t="s">
        <v>18</v>
      </c>
      <c r="F5859" t="s">
        <v>26</v>
      </c>
      <c r="H5859" t="s">
        <v>19</v>
      </c>
      <c r="J5859">
        <v>8</v>
      </c>
      <c r="K5859">
        <v>9</v>
      </c>
      <c r="M5859" t="s">
        <v>21</v>
      </c>
    </row>
    <row r="5860" spans="1:17" x14ac:dyDescent="0.25">
      <c r="A5860">
        <v>2</v>
      </c>
      <c r="B5860" t="s">
        <v>90</v>
      </c>
      <c r="C5860" t="s">
        <v>37</v>
      </c>
      <c r="D5860" t="s">
        <v>52</v>
      </c>
      <c r="E5860" t="s">
        <v>28</v>
      </c>
      <c r="F5860" t="s">
        <v>26</v>
      </c>
      <c r="H5860" t="s">
        <v>27</v>
      </c>
      <c r="I5860">
        <v>1</v>
      </c>
      <c r="J5860">
        <v>0.5</v>
      </c>
      <c r="K5860">
        <v>2</v>
      </c>
      <c r="M5860" t="s">
        <v>21</v>
      </c>
    </row>
    <row r="5861" spans="1:17" x14ac:dyDescent="0.25">
      <c r="A5861">
        <v>2</v>
      </c>
      <c r="B5861" t="s">
        <v>90</v>
      </c>
      <c r="C5861" t="s">
        <v>37</v>
      </c>
      <c r="D5861" t="s">
        <v>52</v>
      </c>
      <c r="E5861" t="s">
        <v>20</v>
      </c>
      <c r="F5861" t="s">
        <v>74</v>
      </c>
      <c r="J5861">
        <v>0.25</v>
      </c>
      <c r="K5861">
        <v>0.33</v>
      </c>
      <c r="M5861" t="s">
        <v>75</v>
      </c>
      <c r="N5861" t="s">
        <v>24</v>
      </c>
      <c r="O5861" t="s">
        <v>29</v>
      </c>
      <c r="P5861">
        <v>2500</v>
      </c>
      <c r="Q5861" t="str">
        <f>VLOOKUP(A5861&amp;C5861&amp;D5861,Sheet2!$A$1:$AX$496,23,FALSE)</f>
        <v>LocationType.BarRestaurant:0;LocationType.Park:0.1;LocationType.Recreation:0;LocationType.Accommodation:0.9;</v>
      </c>
    </row>
    <row r="5862" spans="1:17" x14ac:dyDescent="0.25">
      <c r="A5862">
        <v>2</v>
      </c>
      <c r="B5862" t="s">
        <v>90</v>
      </c>
      <c r="C5862" t="s">
        <v>37</v>
      </c>
      <c r="D5862" t="s">
        <v>52</v>
      </c>
      <c r="E5862" t="s">
        <v>30</v>
      </c>
      <c r="F5862" t="s">
        <v>26</v>
      </c>
      <c r="H5862" t="s">
        <v>27</v>
      </c>
      <c r="I5862">
        <v>3.5</v>
      </c>
      <c r="J5862">
        <v>3</v>
      </c>
      <c r="K5862">
        <v>5</v>
      </c>
      <c r="M5862" t="s">
        <v>24</v>
      </c>
    </row>
    <row r="5863" spans="1:17" x14ac:dyDescent="0.25">
      <c r="A5863">
        <v>2</v>
      </c>
      <c r="B5863" t="s">
        <v>90</v>
      </c>
      <c r="C5863" t="s">
        <v>37</v>
      </c>
      <c r="D5863" t="s">
        <v>52</v>
      </c>
      <c r="E5863" t="s">
        <v>20</v>
      </c>
      <c r="F5863" t="s">
        <v>74</v>
      </c>
      <c r="J5863">
        <v>0.25</v>
      </c>
      <c r="K5863">
        <v>0.33</v>
      </c>
      <c r="M5863" t="s">
        <v>75</v>
      </c>
      <c r="N5863" t="s">
        <v>24</v>
      </c>
      <c r="O5863" t="s">
        <v>21</v>
      </c>
    </row>
    <row r="5864" spans="1:17" x14ac:dyDescent="0.25">
      <c r="A5864">
        <v>2</v>
      </c>
      <c r="B5864" t="s">
        <v>90</v>
      </c>
      <c r="C5864" t="s">
        <v>37</v>
      </c>
      <c r="D5864" t="s">
        <v>52</v>
      </c>
      <c r="E5864" t="s">
        <v>18</v>
      </c>
      <c r="F5864" t="s">
        <v>31</v>
      </c>
      <c r="G5864">
        <v>24</v>
      </c>
      <c r="M5864" t="s">
        <v>21</v>
      </c>
    </row>
    <row r="5865" spans="1:17" x14ac:dyDescent="0.25">
      <c r="A5865">
        <v>2</v>
      </c>
      <c r="B5865" t="s">
        <v>90</v>
      </c>
      <c r="C5865" t="s">
        <v>36</v>
      </c>
      <c r="D5865" t="s">
        <v>52</v>
      </c>
      <c r="E5865" t="s">
        <v>18</v>
      </c>
      <c r="F5865" t="s">
        <v>26</v>
      </c>
      <c r="H5865" t="s">
        <v>19</v>
      </c>
      <c r="J5865">
        <v>8</v>
      </c>
      <c r="K5865">
        <v>11</v>
      </c>
      <c r="M5865" t="s">
        <v>21</v>
      </c>
    </row>
    <row r="5866" spans="1:17" x14ac:dyDescent="0.25">
      <c r="A5866">
        <v>2</v>
      </c>
      <c r="B5866" t="s">
        <v>90</v>
      </c>
      <c r="C5866" t="s">
        <v>36</v>
      </c>
      <c r="D5866" t="s">
        <v>52</v>
      </c>
      <c r="E5866" t="s">
        <v>20</v>
      </c>
      <c r="F5866" t="s">
        <v>74</v>
      </c>
      <c r="J5866">
        <v>0.25</v>
      </c>
      <c r="K5866">
        <v>0.33</v>
      </c>
      <c r="M5866" t="s">
        <v>75</v>
      </c>
      <c r="N5866" t="s">
        <v>21</v>
      </c>
      <c r="O5866" t="s">
        <v>62</v>
      </c>
      <c r="Q5866" t="str">
        <f>VLOOKUP(A5866&amp;C5866&amp;D5866,Sheet2!$A$1:$AX$496,11,FALSE)</f>
        <v>LocationType.Retail: 0;LocationType.Supermarket: 0.25;LocationType.FoodBeverage: 0;LocationType.Mall: 0;LocationType.Pharmacy: 0.02;LocationType.Accommodation: 0.73;</v>
      </c>
    </row>
    <row r="5867" spans="1:17" x14ac:dyDescent="0.25">
      <c r="A5867">
        <v>2</v>
      </c>
      <c r="B5867" t="s">
        <v>90</v>
      </c>
      <c r="C5867" t="s">
        <v>36</v>
      </c>
      <c r="D5867" t="s">
        <v>52</v>
      </c>
      <c r="E5867" t="s">
        <v>25</v>
      </c>
      <c r="F5867" t="s">
        <v>26</v>
      </c>
      <c r="H5867" t="s">
        <v>27</v>
      </c>
      <c r="I5867">
        <v>0.75</v>
      </c>
      <c r="J5867">
        <v>0.5</v>
      </c>
      <c r="K5867">
        <v>1</v>
      </c>
      <c r="M5867" t="s">
        <v>24</v>
      </c>
    </row>
    <row r="5868" spans="1:17" x14ac:dyDescent="0.25">
      <c r="A5868">
        <v>2</v>
      </c>
      <c r="B5868" t="s">
        <v>90</v>
      </c>
      <c r="C5868" t="s">
        <v>36</v>
      </c>
      <c r="D5868" t="s">
        <v>52</v>
      </c>
      <c r="E5868" t="s">
        <v>20</v>
      </c>
      <c r="F5868" t="s">
        <v>74</v>
      </c>
      <c r="J5868">
        <v>0.25</v>
      </c>
      <c r="K5868">
        <v>0.33</v>
      </c>
      <c r="M5868" t="s">
        <v>75</v>
      </c>
      <c r="N5868" t="s">
        <v>24</v>
      </c>
      <c r="O5868" t="s">
        <v>21</v>
      </c>
    </row>
    <row r="5869" spans="1:17" x14ac:dyDescent="0.25">
      <c r="A5869">
        <v>2</v>
      </c>
      <c r="B5869" t="s">
        <v>90</v>
      </c>
      <c r="C5869" t="s">
        <v>36</v>
      </c>
      <c r="D5869" t="s">
        <v>52</v>
      </c>
      <c r="E5869" t="s">
        <v>28</v>
      </c>
      <c r="F5869" t="s">
        <v>26</v>
      </c>
      <c r="H5869" t="s">
        <v>27</v>
      </c>
      <c r="I5869">
        <v>1</v>
      </c>
      <c r="J5869">
        <v>0.5</v>
      </c>
      <c r="K5869">
        <v>2</v>
      </c>
      <c r="M5869" t="s">
        <v>21</v>
      </c>
    </row>
    <row r="5870" spans="1:17" x14ac:dyDescent="0.25">
      <c r="A5870">
        <v>2</v>
      </c>
      <c r="B5870" t="s">
        <v>90</v>
      </c>
      <c r="C5870" t="s">
        <v>36</v>
      </c>
      <c r="D5870" t="s">
        <v>52</v>
      </c>
      <c r="E5870" t="s">
        <v>20</v>
      </c>
      <c r="F5870" t="s">
        <v>74</v>
      </c>
      <c r="J5870">
        <v>0.25</v>
      </c>
      <c r="K5870">
        <v>0.33</v>
      </c>
      <c r="M5870" t="s">
        <v>75</v>
      </c>
      <c r="N5870" t="s">
        <v>24</v>
      </c>
      <c r="O5870" t="s">
        <v>29</v>
      </c>
      <c r="P5870">
        <v>2500</v>
      </c>
      <c r="Q5870" t="str">
        <f>VLOOKUP(A5870&amp;C5870&amp;D5870,Sheet2!$A$1:$AX$496,23,FALSE)</f>
        <v>LocationType.BarRestaurant:0;LocationType.Park:0.1;LocationType.Recreation:0;LocationType.Accommodation:0.9;</v>
      </c>
    </row>
    <row r="5871" spans="1:17" x14ac:dyDescent="0.25">
      <c r="A5871">
        <v>2</v>
      </c>
      <c r="B5871" t="s">
        <v>90</v>
      </c>
      <c r="C5871" t="s">
        <v>36</v>
      </c>
      <c r="D5871" t="s">
        <v>52</v>
      </c>
      <c r="E5871" t="s">
        <v>30</v>
      </c>
      <c r="F5871" t="s">
        <v>26</v>
      </c>
      <c r="H5871" t="s">
        <v>27</v>
      </c>
      <c r="I5871">
        <v>4</v>
      </c>
      <c r="J5871">
        <v>3</v>
      </c>
      <c r="K5871">
        <v>5</v>
      </c>
      <c r="M5871" t="s">
        <v>24</v>
      </c>
    </row>
    <row r="5872" spans="1:17" x14ac:dyDescent="0.25">
      <c r="A5872">
        <v>2</v>
      </c>
      <c r="B5872" t="s">
        <v>90</v>
      </c>
      <c r="C5872" t="s">
        <v>36</v>
      </c>
      <c r="D5872" t="s">
        <v>52</v>
      </c>
      <c r="E5872" t="s">
        <v>20</v>
      </c>
      <c r="F5872" t="s">
        <v>74</v>
      </c>
      <c r="J5872">
        <v>0.25</v>
      </c>
      <c r="K5872">
        <v>0.33</v>
      </c>
      <c r="M5872" t="s">
        <v>75</v>
      </c>
      <c r="N5872" t="s">
        <v>24</v>
      </c>
      <c r="O5872" t="s">
        <v>21</v>
      </c>
    </row>
    <row r="5873" spans="1:17" x14ac:dyDescent="0.25">
      <c r="A5873">
        <v>2</v>
      </c>
      <c r="B5873" t="s">
        <v>90</v>
      </c>
      <c r="C5873" t="s">
        <v>36</v>
      </c>
      <c r="D5873" t="s">
        <v>52</v>
      </c>
      <c r="E5873" t="s">
        <v>18</v>
      </c>
      <c r="F5873" t="s">
        <v>31</v>
      </c>
      <c r="G5873">
        <v>24</v>
      </c>
      <c r="M5873" t="s">
        <v>21</v>
      </c>
    </row>
    <row r="5874" spans="1:17" x14ac:dyDescent="0.25">
      <c r="A5874">
        <v>2</v>
      </c>
      <c r="B5874" t="s">
        <v>90</v>
      </c>
      <c r="C5874" t="s">
        <v>38</v>
      </c>
      <c r="D5874" t="s">
        <v>52</v>
      </c>
      <c r="E5874" t="s">
        <v>18</v>
      </c>
      <c r="F5874" t="s">
        <v>26</v>
      </c>
      <c r="H5874" t="s">
        <v>19</v>
      </c>
      <c r="J5874">
        <v>8</v>
      </c>
      <c r="K5874">
        <v>11</v>
      </c>
      <c r="M5874" t="s">
        <v>21</v>
      </c>
    </row>
    <row r="5875" spans="1:17" x14ac:dyDescent="0.25">
      <c r="A5875">
        <v>2</v>
      </c>
      <c r="B5875" t="s">
        <v>90</v>
      </c>
      <c r="C5875" t="s">
        <v>38</v>
      </c>
      <c r="D5875" t="s">
        <v>52</v>
      </c>
      <c r="E5875" t="s">
        <v>20</v>
      </c>
      <c r="F5875" t="s">
        <v>74</v>
      </c>
      <c r="J5875">
        <v>0.25</v>
      </c>
      <c r="K5875">
        <v>0.33</v>
      </c>
      <c r="M5875" t="s">
        <v>75</v>
      </c>
      <c r="N5875" t="s">
        <v>21</v>
      </c>
      <c r="O5875" t="s">
        <v>62</v>
      </c>
      <c r="Q5875" t="str">
        <f>VLOOKUP(A5875&amp;C5875&amp;D5875,Sheet2!$A$1:$AX$496,11,FALSE)</f>
        <v>LocationType.Retail: 0;LocationType.Supermarket: 0.15;LocationType.FoodBeverage: 0;LocationType.Mall: 0;LocationType.Pharmacy: 0;LocationType.Accommodation: 0.85;</v>
      </c>
    </row>
    <row r="5876" spans="1:17" x14ac:dyDescent="0.25">
      <c r="A5876">
        <v>2</v>
      </c>
      <c r="B5876" t="s">
        <v>90</v>
      </c>
      <c r="C5876" t="s">
        <v>38</v>
      </c>
      <c r="D5876" t="s">
        <v>52</v>
      </c>
      <c r="E5876" t="s">
        <v>25</v>
      </c>
      <c r="F5876" t="s">
        <v>26</v>
      </c>
      <c r="H5876" t="s">
        <v>27</v>
      </c>
      <c r="I5876">
        <v>0.75</v>
      </c>
      <c r="J5876">
        <v>0.5</v>
      </c>
      <c r="K5876">
        <v>1</v>
      </c>
      <c r="M5876" t="s">
        <v>24</v>
      </c>
    </row>
    <row r="5877" spans="1:17" x14ac:dyDescent="0.25">
      <c r="A5877">
        <v>2</v>
      </c>
      <c r="B5877" t="s">
        <v>90</v>
      </c>
      <c r="C5877" t="s">
        <v>38</v>
      </c>
      <c r="D5877" t="s">
        <v>52</v>
      </c>
      <c r="E5877" t="s">
        <v>20</v>
      </c>
      <c r="F5877" t="s">
        <v>74</v>
      </c>
      <c r="J5877">
        <v>0.25</v>
      </c>
      <c r="K5877">
        <v>0.33</v>
      </c>
      <c r="M5877" t="s">
        <v>75</v>
      </c>
      <c r="N5877" t="s">
        <v>24</v>
      </c>
      <c r="O5877" t="s">
        <v>21</v>
      </c>
    </row>
    <row r="5878" spans="1:17" x14ac:dyDescent="0.25">
      <c r="A5878">
        <v>2</v>
      </c>
      <c r="B5878" t="s">
        <v>90</v>
      </c>
      <c r="C5878" t="s">
        <v>38</v>
      </c>
      <c r="D5878" t="s">
        <v>52</v>
      </c>
      <c r="E5878" t="s">
        <v>28</v>
      </c>
      <c r="F5878" t="s">
        <v>26</v>
      </c>
      <c r="H5878" t="s">
        <v>27</v>
      </c>
      <c r="I5878">
        <v>1</v>
      </c>
      <c r="J5878">
        <v>0.5</v>
      </c>
      <c r="K5878">
        <v>2</v>
      </c>
      <c r="M5878" t="s">
        <v>21</v>
      </c>
    </row>
    <row r="5879" spans="1:17" x14ac:dyDescent="0.25">
      <c r="A5879">
        <v>2</v>
      </c>
      <c r="B5879" t="s">
        <v>90</v>
      </c>
      <c r="C5879" t="s">
        <v>38</v>
      </c>
      <c r="D5879" t="s">
        <v>52</v>
      </c>
      <c r="E5879" t="s">
        <v>18</v>
      </c>
      <c r="F5879" t="s">
        <v>31</v>
      </c>
      <c r="G5879">
        <v>24</v>
      </c>
      <c r="M5879" t="s">
        <v>21</v>
      </c>
    </row>
    <row r="5880" spans="1:17" x14ac:dyDescent="0.25">
      <c r="A5880">
        <v>2</v>
      </c>
      <c r="B5880" t="s">
        <v>90</v>
      </c>
      <c r="C5880" t="s">
        <v>17</v>
      </c>
      <c r="D5880" t="s">
        <v>51</v>
      </c>
      <c r="E5880" t="s">
        <v>18</v>
      </c>
      <c r="F5880" t="s">
        <v>31</v>
      </c>
      <c r="G5880">
        <v>24</v>
      </c>
      <c r="M5880" t="s">
        <v>21</v>
      </c>
    </row>
    <row r="5881" spans="1:17" x14ac:dyDescent="0.25">
      <c r="A5881">
        <v>2</v>
      </c>
      <c r="B5881" t="s">
        <v>90</v>
      </c>
      <c r="C5881" t="s">
        <v>37</v>
      </c>
      <c r="D5881" t="s">
        <v>51</v>
      </c>
      <c r="E5881" t="s">
        <v>18</v>
      </c>
      <c r="F5881" t="s">
        <v>31</v>
      </c>
      <c r="G5881">
        <v>24</v>
      </c>
      <c r="M5881" t="s">
        <v>21</v>
      </c>
    </row>
    <row r="5882" spans="1:17" x14ac:dyDescent="0.25">
      <c r="A5882">
        <v>2</v>
      </c>
      <c r="B5882" t="s">
        <v>90</v>
      </c>
      <c r="C5882" t="s">
        <v>36</v>
      </c>
      <c r="D5882" t="s">
        <v>51</v>
      </c>
      <c r="E5882" t="s">
        <v>18</v>
      </c>
      <c r="F5882" t="s">
        <v>31</v>
      </c>
      <c r="G5882">
        <v>24</v>
      </c>
      <c r="M5882" t="s">
        <v>21</v>
      </c>
    </row>
    <row r="5883" spans="1:17" x14ac:dyDescent="0.25">
      <c r="A5883">
        <v>2</v>
      </c>
      <c r="B5883" t="s">
        <v>90</v>
      </c>
      <c r="C5883" t="s">
        <v>38</v>
      </c>
      <c r="D5883" t="s">
        <v>51</v>
      </c>
      <c r="E5883" t="s">
        <v>18</v>
      </c>
      <c r="F5883" t="s">
        <v>31</v>
      </c>
      <c r="G5883">
        <v>24</v>
      </c>
      <c r="M5883" t="s">
        <v>21</v>
      </c>
    </row>
    <row r="5884" spans="1:17" x14ac:dyDescent="0.25">
      <c r="A5884">
        <v>2</v>
      </c>
      <c r="B5884" t="s">
        <v>93</v>
      </c>
      <c r="C5884" t="s">
        <v>17</v>
      </c>
      <c r="D5884" t="s">
        <v>55</v>
      </c>
      <c r="E5884" t="s">
        <v>18</v>
      </c>
      <c r="F5884" t="s">
        <v>26</v>
      </c>
      <c r="H5884" t="s">
        <v>27</v>
      </c>
      <c r="I5884">
        <v>7.5</v>
      </c>
      <c r="J5884">
        <v>6</v>
      </c>
      <c r="K5884">
        <v>8</v>
      </c>
      <c r="M5884" t="s">
        <v>21</v>
      </c>
    </row>
    <row r="5885" spans="1:17" x14ac:dyDescent="0.25">
      <c r="A5885">
        <v>2</v>
      </c>
      <c r="B5885" t="s">
        <v>93</v>
      </c>
      <c r="C5885" t="s">
        <v>17</v>
      </c>
      <c r="D5885" t="s">
        <v>55</v>
      </c>
      <c r="E5885" t="s">
        <v>18</v>
      </c>
      <c r="F5885" t="s">
        <v>26</v>
      </c>
      <c r="H5885" t="s">
        <v>19</v>
      </c>
      <c r="J5885">
        <v>6</v>
      </c>
      <c r="K5885">
        <v>8</v>
      </c>
      <c r="M5885" t="s">
        <v>24</v>
      </c>
    </row>
    <row r="5886" spans="1:17" x14ac:dyDescent="0.25">
      <c r="A5886">
        <v>2</v>
      </c>
      <c r="B5886" t="s">
        <v>93</v>
      </c>
      <c r="C5886" t="s">
        <v>17</v>
      </c>
      <c r="D5886" t="s">
        <v>55</v>
      </c>
      <c r="E5886" t="s">
        <v>18</v>
      </c>
      <c r="F5886" t="s">
        <v>26</v>
      </c>
      <c r="H5886" t="s">
        <v>19</v>
      </c>
      <c r="I5886">
        <v>0.54</v>
      </c>
      <c r="J5886">
        <v>0.08</v>
      </c>
      <c r="K5886">
        <v>0.25</v>
      </c>
      <c r="M5886" t="s">
        <v>24</v>
      </c>
    </row>
    <row r="5887" spans="1:17" x14ac:dyDescent="0.25">
      <c r="A5887">
        <v>2</v>
      </c>
      <c r="B5887" t="s">
        <v>93</v>
      </c>
      <c r="C5887" t="s">
        <v>17</v>
      </c>
      <c r="D5887" t="s">
        <v>55</v>
      </c>
      <c r="E5887" t="s">
        <v>20</v>
      </c>
      <c r="F5887" t="s">
        <v>74</v>
      </c>
      <c r="J5887">
        <v>0.25</v>
      </c>
      <c r="K5887">
        <v>0.33</v>
      </c>
      <c r="M5887" t="s">
        <v>75</v>
      </c>
      <c r="N5887" t="s">
        <v>24</v>
      </c>
      <c r="O5887" t="s">
        <v>62</v>
      </c>
      <c r="Q5887" t="str">
        <f>VLOOKUP(A5887&amp;C5887&amp;D5887,Sheet2!$A$1:$AX$496,11,FALSE)</f>
        <v>LocationType.Retail: 0;LocationType.Supermarket: 0.3;LocationType.FoodBeverage: 0;LocationType.Mall: 0;LocationType.Pharmacy: 0.02;LocationType.Accommodation: 0.68;</v>
      </c>
    </row>
    <row r="5888" spans="1:17" x14ac:dyDescent="0.25">
      <c r="A5888">
        <v>2</v>
      </c>
      <c r="B5888" t="s">
        <v>93</v>
      </c>
      <c r="C5888" t="s">
        <v>17</v>
      </c>
      <c r="D5888" t="s">
        <v>55</v>
      </c>
      <c r="E5888" t="s">
        <v>25</v>
      </c>
      <c r="F5888" t="s">
        <v>26</v>
      </c>
      <c r="H5888" t="s">
        <v>27</v>
      </c>
      <c r="I5888">
        <v>0.54</v>
      </c>
      <c r="J5888">
        <v>0.25</v>
      </c>
      <c r="K5888">
        <v>0.75</v>
      </c>
      <c r="M5888" t="s">
        <v>24</v>
      </c>
    </row>
    <row r="5889" spans="1:17" x14ac:dyDescent="0.25">
      <c r="A5889">
        <v>2</v>
      </c>
      <c r="B5889" t="s">
        <v>93</v>
      </c>
      <c r="C5889" t="s">
        <v>17</v>
      </c>
      <c r="D5889" t="s">
        <v>55</v>
      </c>
      <c r="E5889" t="s">
        <v>20</v>
      </c>
      <c r="F5889" t="s">
        <v>74</v>
      </c>
      <c r="I5889">
        <v>0.54</v>
      </c>
      <c r="J5889">
        <v>0.16</v>
      </c>
      <c r="K5889">
        <v>0.25</v>
      </c>
      <c r="M5889" t="s">
        <v>75</v>
      </c>
      <c r="N5889" t="s">
        <v>24</v>
      </c>
      <c r="O5889" t="s">
        <v>21</v>
      </c>
    </row>
    <row r="5890" spans="1:17" x14ac:dyDescent="0.25">
      <c r="A5890">
        <v>2</v>
      </c>
      <c r="B5890" t="s">
        <v>93</v>
      </c>
      <c r="C5890" t="s">
        <v>17</v>
      </c>
      <c r="D5890" t="s">
        <v>55</v>
      </c>
      <c r="E5890" t="s">
        <v>28</v>
      </c>
      <c r="F5890" t="s">
        <v>26</v>
      </c>
      <c r="H5890" t="s">
        <v>27</v>
      </c>
      <c r="I5890">
        <v>0.75</v>
      </c>
      <c r="J5890">
        <v>0.5</v>
      </c>
      <c r="K5890">
        <v>1</v>
      </c>
      <c r="M5890" t="s">
        <v>21</v>
      </c>
    </row>
    <row r="5891" spans="1:17" x14ac:dyDescent="0.25">
      <c r="A5891">
        <v>2</v>
      </c>
      <c r="B5891" t="s">
        <v>93</v>
      </c>
      <c r="C5891" t="s">
        <v>17</v>
      </c>
      <c r="D5891" t="s">
        <v>55</v>
      </c>
      <c r="E5891" t="s">
        <v>20</v>
      </c>
      <c r="F5891" t="s">
        <v>74</v>
      </c>
      <c r="J5891">
        <v>0.25</v>
      </c>
      <c r="K5891">
        <v>0.33</v>
      </c>
      <c r="M5891" t="s">
        <v>75</v>
      </c>
      <c r="N5891" t="s">
        <v>24</v>
      </c>
      <c r="O5891" t="s">
        <v>29</v>
      </c>
      <c r="P5891">
        <v>2500</v>
      </c>
      <c r="Q5891" t="str">
        <f>VLOOKUP(A5891&amp;C5891&amp;D5891,Sheet2!$A$1:$AX$496,23,FALSE)</f>
        <v>LocationType.BarRestaurant:0;LocationType.Park:0.05;LocationType.Recreation:0;LocationType.Accommodation:0.95;</v>
      </c>
    </row>
    <row r="5892" spans="1:17" x14ac:dyDescent="0.25">
      <c r="A5892">
        <v>2</v>
      </c>
      <c r="B5892" t="s">
        <v>93</v>
      </c>
      <c r="C5892" t="s">
        <v>17</v>
      </c>
      <c r="D5892" t="s">
        <v>55</v>
      </c>
      <c r="E5892" t="s">
        <v>30</v>
      </c>
      <c r="F5892" t="s">
        <v>26</v>
      </c>
      <c r="H5892" t="s">
        <v>27</v>
      </c>
      <c r="I5892">
        <v>2.5</v>
      </c>
      <c r="J5892">
        <v>0.5</v>
      </c>
      <c r="K5892">
        <v>3</v>
      </c>
      <c r="M5892" t="s">
        <v>24</v>
      </c>
    </row>
    <row r="5893" spans="1:17" x14ac:dyDescent="0.25">
      <c r="A5893">
        <v>2</v>
      </c>
      <c r="B5893" t="s">
        <v>93</v>
      </c>
      <c r="C5893" t="s">
        <v>17</v>
      </c>
      <c r="D5893" t="s">
        <v>55</v>
      </c>
      <c r="E5893" t="s">
        <v>20</v>
      </c>
      <c r="F5893" t="s">
        <v>74</v>
      </c>
      <c r="J5893">
        <v>0.25</v>
      </c>
      <c r="K5893">
        <v>0.33</v>
      </c>
      <c r="M5893" t="s">
        <v>75</v>
      </c>
      <c r="N5893" t="s">
        <v>24</v>
      </c>
      <c r="O5893" t="s">
        <v>21</v>
      </c>
    </row>
    <row r="5894" spans="1:17" x14ac:dyDescent="0.25">
      <c r="A5894">
        <v>2</v>
      </c>
      <c r="B5894" t="s">
        <v>93</v>
      </c>
      <c r="C5894" t="s">
        <v>17</v>
      </c>
      <c r="D5894" t="s">
        <v>55</v>
      </c>
      <c r="E5894" t="s">
        <v>18</v>
      </c>
      <c r="F5894" t="s">
        <v>31</v>
      </c>
      <c r="G5894">
        <v>24</v>
      </c>
      <c r="M5894" t="s">
        <v>21</v>
      </c>
    </row>
    <row r="5895" spans="1:17" x14ac:dyDescent="0.25">
      <c r="A5895">
        <v>2</v>
      </c>
      <c r="B5895" t="s">
        <v>93</v>
      </c>
      <c r="C5895" t="s">
        <v>17</v>
      </c>
      <c r="D5895" t="s">
        <v>53</v>
      </c>
      <c r="E5895" t="s">
        <v>18</v>
      </c>
      <c r="F5895" t="s">
        <v>26</v>
      </c>
      <c r="H5895" t="s">
        <v>27</v>
      </c>
      <c r="I5895">
        <v>6.5</v>
      </c>
      <c r="J5895">
        <v>6</v>
      </c>
      <c r="K5895">
        <v>7</v>
      </c>
      <c r="M5895" t="s">
        <v>21</v>
      </c>
    </row>
    <row r="5896" spans="1:17" x14ac:dyDescent="0.25">
      <c r="A5896">
        <v>2</v>
      </c>
      <c r="B5896" t="s">
        <v>93</v>
      </c>
      <c r="C5896" t="s">
        <v>17</v>
      </c>
      <c r="D5896" t="s">
        <v>53</v>
      </c>
      <c r="E5896" t="s">
        <v>18</v>
      </c>
      <c r="F5896" t="s">
        <v>26</v>
      </c>
      <c r="H5896" t="s">
        <v>19</v>
      </c>
      <c r="J5896">
        <v>3</v>
      </c>
      <c r="K5896">
        <v>4</v>
      </c>
      <c r="M5896" t="s">
        <v>24</v>
      </c>
    </row>
    <row r="5897" spans="1:17" x14ac:dyDescent="0.25">
      <c r="A5897">
        <v>2</v>
      </c>
      <c r="B5897" t="s">
        <v>93</v>
      </c>
      <c r="C5897" t="s">
        <v>17</v>
      </c>
      <c r="D5897" t="s">
        <v>53</v>
      </c>
      <c r="E5897" t="s">
        <v>18</v>
      </c>
      <c r="F5897" t="s">
        <v>26</v>
      </c>
      <c r="H5897" t="s">
        <v>27</v>
      </c>
      <c r="I5897">
        <v>4</v>
      </c>
      <c r="J5897">
        <v>3</v>
      </c>
      <c r="K5897">
        <v>5.5</v>
      </c>
      <c r="M5897" t="s">
        <v>24</v>
      </c>
    </row>
    <row r="5898" spans="1:17" x14ac:dyDescent="0.25">
      <c r="A5898">
        <v>2</v>
      </c>
      <c r="B5898" t="s">
        <v>93</v>
      </c>
      <c r="C5898" t="s">
        <v>17</v>
      </c>
      <c r="D5898" t="s">
        <v>53</v>
      </c>
      <c r="E5898" t="s">
        <v>18</v>
      </c>
      <c r="F5898" t="s">
        <v>26</v>
      </c>
      <c r="H5898" t="s">
        <v>19</v>
      </c>
      <c r="I5898">
        <v>0.54</v>
      </c>
      <c r="J5898">
        <v>0.08</v>
      </c>
      <c r="K5898">
        <v>0.25</v>
      </c>
      <c r="M5898" t="s">
        <v>24</v>
      </c>
    </row>
    <row r="5899" spans="1:17" x14ac:dyDescent="0.25">
      <c r="A5899">
        <v>2</v>
      </c>
      <c r="B5899" t="s">
        <v>93</v>
      </c>
      <c r="C5899" t="s">
        <v>17</v>
      </c>
      <c r="D5899" t="s">
        <v>53</v>
      </c>
      <c r="E5899" t="s">
        <v>20</v>
      </c>
      <c r="F5899" t="s">
        <v>74</v>
      </c>
      <c r="J5899">
        <v>0.25</v>
      </c>
      <c r="K5899">
        <v>0.33</v>
      </c>
      <c r="M5899" t="s">
        <v>75</v>
      </c>
      <c r="N5899" t="s">
        <v>24</v>
      </c>
      <c r="O5899" t="s">
        <v>62</v>
      </c>
      <c r="Q5899" t="str">
        <f>VLOOKUP(A5899&amp;C5899&amp;D5899,Sheet2!$A$1:$AX$496,11,FALSE)</f>
        <v>LocationType.Retail: 0;LocationType.Supermarket: 0.25;LocationType.FoodBeverage: 0;LocationType.Mall: 0;LocationType.Pharmacy: 0.02;LocationType.Accommodation: 0.73;</v>
      </c>
    </row>
    <row r="5900" spans="1:17" x14ac:dyDescent="0.25">
      <c r="A5900">
        <v>2</v>
      </c>
      <c r="B5900" t="s">
        <v>93</v>
      </c>
      <c r="C5900" t="s">
        <v>17</v>
      </c>
      <c r="D5900" t="s">
        <v>53</v>
      </c>
      <c r="E5900" t="s">
        <v>25</v>
      </c>
      <c r="F5900" t="s">
        <v>26</v>
      </c>
      <c r="H5900" t="s">
        <v>27</v>
      </c>
      <c r="I5900">
        <v>0.54</v>
      </c>
      <c r="J5900">
        <v>0.25</v>
      </c>
      <c r="K5900">
        <v>0.75</v>
      </c>
      <c r="M5900" t="s">
        <v>24</v>
      </c>
    </row>
    <row r="5901" spans="1:17" x14ac:dyDescent="0.25">
      <c r="A5901">
        <v>2</v>
      </c>
      <c r="B5901" t="s">
        <v>93</v>
      </c>
      <c r="C5901" t="s">
        <v>17</v>
      </c>
      <c r="D5901" t="s">
        <v>53</v>
      </c>
      <c r="E5901" t="s">
        <v>20</v>
      </c>
      <c r="F5901" t="s">
        <v>74</v>
      </c>
      <c r="I5901">
        <v>0.54</v>
      </c>
      <c r="J5901">
        <v>0.16</v>
      </c>
      <c r="K5901">
        <v>0.25</v>
      </c>
      <c r="M5901" t="s">
        <v>75</v>
      </c>
      <c r="N5901" t="s">
        <v>24</v>
      </c>
      <c r="O5901" t="s">
        <v>21</v>
      </c>
    </row>
    <row r="5902" spans="1:17" x14ac:dyDescent="0.25">
      <c r="A5902">
        <v>2</v>
      </c>
      <c r="B5902" t="s">
        <v>93</v>
      </c>
      <c r="C5902" t="s">
        <v>17</v>
      </c>
      <c r="D5902" t="s">
        <v>53</v>
      </c>
      <c r="E5902" t="s">
        <v>28</v>
      </c>
      <c r="F5902" t="s">
        <v>26</v>
      </c>
      <c r="H5902" t="s">
        <v>27</v>
      </c>
      <c r="I5902">
        <v>0.75</v>
      </c>
      <c r="J5902">
        <v>0.5</v>
      </c>
      <c r="K5902">
        <v>1</v>
      </c>
      <c r="M5902" t="s">
        <v>21</v>
      </c>
    </row>
    <row r="5903" spans="1:17" x14ac:dyDescent="0.25">
      <c r="A5903">
        <v>2</v>
      </c>
      <c r="B5903" t="s">
        <v>93</v>
      </c>
      <c r="C5903" t="s">
        <v>17</v>
      </c>
      <c r="D5903" t="s">
        <v>53</v>
      </c>
      <c r="E5903" t="s">
        <v>20</v>
      </c>
      <c r="F5903" t="s">
        <v>74</v>
      </c>
      <c r="J5903">
        <v>0.25</v>
      </c>
      <c r="K5903">
        <v>0.33</v>
      </c>
      <c r="M5903" t="s">
        <v>75</v>
      </c>
      <c r="N5903" t="s">
        <v>24</v>
      </c>
      <c r="O5903" t="s">
        <v>29</v>
      </c>
      <c r="P5903">
        <v>2500</v>
      </c>
      <c r="Q5903" t="str">
        <f>VLOOKUP(A5903&amp;C5903&amp;D5903,Sheet2!$A$1:$AX$496,23,FALSE)</f>
        <v>LocationType.BarRestaurant:0;LocationType.Park:0.05;LocationType.Recreation:0;LocationType.Accommodation:0.95;</v>
      </c>
    </row>
    <row r="5904" spans="1:17" x14ac:dyDescent="0.25">
      <c r="A5904">
        <v>2</v>
      </c>
      <c r="B5904" t="s">
        <v>93</v>
      </c>
      <c r="C5904" t="s">
        <v>17</v>
      </c>
      <c r="D5904" t="s">
        <v>53</v>
      </c>
      <c r="E5904" t="s">
        <v>30</v>
      </c>
      <c r="F5904" t="s">
        <v>26</v>
      </c>
      <c r="H5904" t="s">
        <v>27</v>
      </c>
      <c r="I5904">
        <v>1</v>
      </c>
      <c r="J5904">
        <v>0.5</v>
      </c>
      <c r="K5904">
        <v>1.5</v>
      </c>
      <c r="M5904" t="s">
        <v>24</v>
      </c>
    </row>
    <row r="5905" spans="1:17" x14ac:dyDescent="0.25">
      <c r="A5905">
        <v>2</v>
      </c>
      <c r="B5905" t="s">
        <v>93</v>
      </c>
      <c r="C5905" t="s">
        <v>17</v>
      </c>
      <c r="D5905" t="s">
        <v>53</v>
      </c>
      <c r="E5905" t="s">
        <v>20</v>
      </c>
      <c r="F5905" t="s">
        <v>74</v>
      </c>
      <c r="J5905">
        <v>0.25</v>
      </c>
      <c r="K5905">
        <v>0.33</v>
      </c>
      <c r="M5905" t="s">
        <v>75</v>
      </c>
      <c r="N5905" t="s">
        <v>24</v>
      </c>
      <c r="O5905" t="s">
        <v>21</v>
      </c>
    </row>
    <row r="5906" spans="1:17" x14ac:dyDescent="0.25">
      <c r="A5906">
        <v>2</v>
      </c>
      <c r="B5906" t="s">
        <v>93</v>
      </c>
      <c r="C5906" t="s">
        <v>17</v>
      </c>
      <c r="D5906" t="s">
        <v>53</v>
      </c>
      <c r="E5906" t="s">
        <v>18</v>
      </c>
      <c r="F5906" t="s">
        <v>31</v>
      </c>
      <c r="G5906">
        <v>24</v>
      </c>
      <c r="M5906" t="s">
        <v>21</v>
      </c>
    </row>
    <row r="5907" spans="1:17" x14ac:dyDescent="0.25">
      <c r="A5907">
        <v>2</v>
      </c>
      <c r="B5907" t="s">
        <v>93</v>
      </c>
      <c r="C5907" t="s">
        <v>17</v>
      </c>
      <c r="D5907" t="s">
        <v>59</v>
      </c>
      <c r="E5907" t="s">
        <v>18</v>
      </c>
      <c r="F5907" t="s">
        <v>26</v>
      </c>
      <c r="H5907" t="s">
        <v>19</v>
      </c>
      <c r="J5907">
        <v>8</v>
      </c>
      <c r="K5907">
        <v>9</v>
      </c>
      <c r="M5907" t="s">
        <v>21</v>
      </c>
    </row>
    <row r="5908" spans="1:17" x14ac:dyDescent="0.25">
      <c r="A5908">
        <v>2</v>
      </c>
      <c r="B5908" t="s">
        <v>93</v>
      </c>
      <c r="C5908" t="s">
        <v>17</v>
      </c>
      <c r="D5908" t="s">
        <v>59</v>
      </c>
      <c r="E5908" t="s">
        <v>18</v>
      </c>
      <c r="F5908" t="s">
        <v>26</v>
      </c>
      <c r="H5908" t="s">
        <v>19</v>
      </c>
      <c r="J5908">
        <v>1</v>
      </c>
      <c r="K5908">
        <v>1.5</v>
      </c>
      <c r="M5908" t="s">
        <v>24</v>
      </c>
    </row>
    <row r="5909" spans="1:17" x14ac:dyDescent="0.25">
      <c r="A5909">
        <v>2</v>
      </c>
      <c r="B5909" t="s">
        <v>93</v>
      </c>
      <c r="C5909" t="s">
        <v>17</v>
      </c>
      <c r="D5909" t="s">
        <v>59</v>
      </c>
      <c r="E5909" t="s">
        <v>18</v>
      </c>
      <c r="F5909" t="s">
        <v>26</v>
      </c>
      <c r="H5909" t="s">
        <v>19</v>
      </c>
      <c r="I5909">
        <v>0.54</v>
      </c>
      <c r="J5909">
        <v>0.08</v>
      </c>
      <c r="K5909">
        <v>0.25</v>
      </c>
      <c r="M5909" t="s">
        <v>24</v>
      </c>
    </row>
    <row r="5910" spans="1:17" x14ac:dyDescent="0.25">
      <c r="A5910">
        <v>2</v>
      </c>
      <c r="B5910" t="s">
        <v>93</v>
      </c>
      <c r="C5910" t="s">
        <v>17</v>
      </c>
      <c r="D5910" t="s">
        <v>59</v>
      </c>
      <c r="E5910" t="s">
        <v>20</v>
      </c>
      <c r="F5910" t="s">
        <v>74</v>
      </c>
      <c r="J5910">
        <v>0.25</v>
      </c>
      <c r="K5910">
        <v>0.33</v>
      </c>
      <c r="M5910" t="s">
        <v>75</v>
      </c>
      <c r="N5910" t="s">
        <v>24</v>
      </c>
      <c r="O5910" t="s">
        <v>62</v>
      </c>
      <c r="Q5910" t="str">
        <f>VLOOKUP(A5910&amp;C5910&amp;D5910,Sheet2!$A$1:$AX$496,11,FALSE)</f>
        <v>LocationType.Retail: 0;LocationType.Supermarket: 0.3;LocationType.FoodBeverage: 0;LocationType.Mall: 0;LocationType.Pharmacy: 0.05;LocationType.Accommodation: 0.65;</v>
      </c>
    </row>
    <row r="5911" spans="1:17" x14ac:dyDescent="0.25">
      <c r="A5911">
        <v>2</v>
      </c>
      <c r="B5911" t="s">
        <v>93</v>
      </c>
      <c r="C5911" t="s">
        <v>17</v>
      </c>
      <c r="D5911" t="s">
        <v>59</v>
      </c>
      <c r="E5911" t="s">
        <v>25</v>
      </c>
      <c r="F5911" t="s">
        <v>26</v>
      </c>
      <c r="H5911" t="s">
        <v>27</v>
      </c>
      <c r="I5911">
        <v>0.54</v>
      </c>
      <c r="J5911">
        <v>0.25</v>
      </c>
      <c r="K5911">
        <v>0.75</v>
      </c>
      <c r="M5911" t="s">
        <v>24</v>
      </c>
    </row>
    <row r="5912" spans="1:17" x14ac:dyDescent="0.25">
      <c r="A5912">
        <v>2</v>
      </c>
      <c r="B5912" t="s">
        <v>93</v>
      </c>
      <c r="C5912" t="s">
        <v>17</v>
      </c>
      <c r="D5912" t="s">
        <v>59</v>
      </c>
      <c r="E5912" t="s">
        <v>20</v>
      </c>
      <c r="F5912" t="s">
        <v>74</v>
      </c>
      <c r="J5912">
        <v>0.25</v>
      </c>
      <c r="K5912">
        <v>0.33</v>
      </c>
      <c r="M5912" t="s">
        <v>75</v>
      </c>
      <c r="N5912" t="s">
        <v>24</v>
      </c>
      <c r="O5912" t="s">
        <v>21</v>
      </c>
    </row>
    <row r="5913" spans="1:17" x14ac:dyDescent="0.25">
      <c r="A5913">
        <v>2</v>
      </c>
      <c r="B5913" t="s">
        <v>93</v>
      </c>
      <c r="C5913" t="s">
        <v>17</v>
      </c>
      <c r="D5913" t="s">
        <v>59</v>
      </c>
      <c r="E5913" t="s">
        <v>28</v>
      </c>
      <c r="F5913" t="s">
        <v>26</v>
      </c>
      <c r="H5913" t="s">
        <v>27</v>
      </c>
      <c r="I5913">
        <v>1</v>
      </c>
      <c r="J5913">
        <v>0.5</v>
      </c>
      <c r="K5913">
        <v>2</v>
      </c>
      <c r="M5913" t="s">
        <v>21</v>
      </c>
    </row>
    <row r="5914" spans="1:17" x14ac:dyDescent="0.25">
      <c r="A5914">
        <v>2</v>
      </c>
      <c r="B5914" t="s">
        <v>93</v>
      </c>
      <c r="C5914" t="s">
        <v>17</v>
      </c>
      <c r="D5914" t="s">
        <v>59</v>
      </c>
      <c r="E5914" t="s">
        <v>20</v>
      </c>
      <c r="F5914" t="s">
        <v>74</v>
      </c>
      <c r="J5914">
        <v>0.25</v>
      </c>
      <c r="K5914">
        <v>0.33</v>
      </c>
      <c r="M5914" t="s">
        <v>75</v>
      </c>
      <c r="N5914" t="s">
        <v>24</v>
      </c>
      <c r="O5914" t="s">
        <v>29</v>
      </c>
      <c r="P5914">
        <v>2500</v>
      </c>
      <c r="Q5914" t="str">
        <f>VLOOKUP(A5914&amp;C5914&amp;D5914,Sheet2!$A$1:$AX$496,23,FALSE)</f>
        <v>LocationType.BarRestaurant:0;LocationType.Park:0.05;LocationType.Recreation:0;LocationType.Accommodation:0.95;</v>
      </c>
    </row>
    <row r="5915" spans="1:17" x14ac:dyDescent="0.25">
      <c r="A5915">
        <v>2</v>
      </c>
      <c r="B5915" t="s">
        <v>93</v>
      </c>
      <c r="C5915" t="s">
        <v>17</v>
      </c>
      <c r="D5915" t="s">
        <v>59</v>
      </c>
      <c r="E5915" t="s">
        <v>30</v>
      </c>
      <c r="F5915" t="s">
        <v>26</v>
      </c>
      <c r="H5915" t="s">
        <v>19</v>
      </c>
      <c r="J5915">
        <v>3</v>
      </c>
      <c r="K5915">
        <v>4</v>
      </c>
      <c r="M5915" t="s">
        <v>24</v>
      </c>
    </row>
    <row r="5916" spans="1:17" x14ac:dyDescent="0.25">
      <c r="A5916">
        <v>2</v>
      </c>
      <c r="B5916" t="s">
        <v>93</v>
      </c>
      <c r="C5916" t="s">
        <v>17</v>
      </c>
      <c r="D5916" t="s">
        <v>59</v>
      </c>
      <c r="E5916" t="s">
        <v>20</v>
      </c>
      <c r="F5916" t="s">
        <v>74</v>
      </c>
      <c r="J5916">
        <v>0.25</v>
      </c>
      <c r="K5916">
        <v>0.33</v>
      </c>
      <c r="M5916" t="s">
        <v>75</v>
      </c>
      <c r="N5916" t="s">
        <v>24</v>
      </c>
      <c r="O5916" t="s">
        <v>21</v>
      </c>
    </row>
    <row r="5917" spans="1:17" x14ac:dyDescent="0.25">
      <c r="A5917">
        <v>2</v>
      </c>
      <c r="B5917" t="s">
        <v>93</v>
      </c>
      <c r="C5917" t="s">
        <v>17</v>
      </c>
      <c r="D5917" t="s">
        <v>59</v>
      </c>
      <c r="E5917" t="s">
        <v>18</v>
      </c>
      <c r="F5917" t="s">
        <v>31</v>
      </c>
      <c r="G5917">
        <v>24</v>
      </c>
      <c r="M5917" t="s">
        <v>21</v>
      </c>
    </row>
    <row r="5918" spans="1:17" x14ac:dyDescent="0.25">
      <c r="A5918">
        <v>2</v>
      </c>
      <c r="B5918" t="s">
        <v>93</v>
      </c>
      <c r="C5918" t="s">
        <v>17</v>
      </c>
      <c r="D5918" t="s">
        <v>52</v>
      </c>
      <c r="E5918" t="s">
        <v>18</v>
      </c>
      <c r="F5918" t="s">
        <v>26</v>
      </c>
      <c r="H5918" t="s">
        <v>19</v>
      </c>
      <c r="J5918">
        <v>8</v>
      </c>
      <c r="K5918">
        <v>9</v>
      </c>
      <c r="M5918" t="s">
        <v>21</v>
      </c>
    </row>
    <row r="5919" spans="1:17" x14ac:dyDescent="0.25">
      <c r="A5919">
        <v>2</v>
      </c>
      <c r="B5919" t="s">
        <v>93</v>
      </c>
      <c r="C5919" t="s">
        <v>17</v>
      </c>
      <c r="D5919" t="s">
        <v>52</v>
      </c>
      <c r="E5919" t="s">
        <v>28</v>
      </c>
      <c r="F5919" t="s">
        <v>26</v>
      </c>
      <c r="H5919" t="s">
        <v>27</v>
      </c>
      <c r="I5919">
        <v>1</v>
      </c>
      <c r="J5919">
        <v>0.5</v>
      </c>
      <c r="K5919">
        <v>2</v>
      </c>
      <c r="M5919" t="s">
        <v>21</v>
      </c>
    </row>
    <row r="5920" spans="1:17" x14ac:dyDescent="0.25">
      <c r="A5920">
        <v>2</v>
      </c>
      <c r="B5920" t="s">
        <v>93</v>
      </c>
      <c r="C5920" t="s">
        <v>17</v>
      </c>
      <c r="D5920" t="s">
        <v>52</v>
      </c>
      <c r="E5920" t="s">
        <v>20</v>
      </c>
      <c r="F5920" t="s">
        <v>74</v>
      </c>
      <c r="J5920">
        <v>0.25</v>
      </c>
      <c r="K5920">
        <v>0.33</v>
      </c>
      <c r="M5920" t="s">
        <v>75</v>
      </c>
      <c r="N5920" t="s">
        <v>24</v>
      </c>
      <c r="O5920" t="s">
        <v>29</v>
      </c>
      <c r="P5920">
        <v>2500</v>
      </c>
      <c r="Q5920" t="str">
        <f>VLOOKUP(A5920&amp;C5920&amp;D5920,Sheet2!$A$1:$AX$496,23,FALSE)</f>
        <v>LocationType.BarRestaurant:0;LocationType.Park:0.05;LocationType.Recreation:0;LocationType.Accommodation:0.95;</v>
      </c>
    </row>
    <row r="5921" spans="1:17" x14ac:dyDescent="0.25">
      <c r="A5921">
        <v>2</v>
      </c>
      <c r="B5921" t="s">
        <v>93</v>
      </c>
      <c r="C5921" t="s">
        <v>17</v>
      </c>
      <c r="D5921" t="s">
        <v>52</v>
      </c>
      <c r="E5921" t="s">
        <v>30</v>
      </c>
      <c r="F5921" t="s">
        <v>26</v>
      </c>
      <c r="H5921" t="s">
        <v>27</v>
      </c>
      <c r="I5921">
        <v>2</v>
      </c>
      <c r="J5921">
        <v>1.5</v>
      </c>
      <c r="K5921">
        <v>3</v>
      </c>
      <c r="M5921" t="s">
        <v>24</v>
      </c>
    </row>
    <row r="5922" spans="1:17" x14ac:dyDescent="0.25">
      <c r="A5922">
        <v>2</v>
      </c>
      <c r="B5922" t="s">
        <v>93</v>
      </c>
      <c r="C5922" t="s">
        <v>17</v>
      </c>
      <c r="D5922" t="s">
        <v>52</v>
      </c>
      <c r="E5922" t="s">
        <v>20</v>
      </c>
      <c r="F5922" t="s">
        <v>74</v>
      </c>
      <c r="J5922">
        <v>0.25</v>
      </c>
      <c r="K5922">
        <v>0.33</v>
      </c>
      <c r="M5922" t="s">
        <v>75</v>
      </c>
      <c r="N5922" t="s">
        <v>24</v>
      </c>
      <c r="O5922" t="s">
        <v>21</v>
      </c>
    </row>
    <row r="5923" spans="1:17" x14ac:dyDescent="0.25">
      <c r="A5923">
        <v>2</v>
      </c>
      <c r="B5923" t="s">
        <v>93</v>
      </c>
      <c r="C5923" t="s">
        <v>17</v>
      </c>
      <c r="D5923" t="s">
        <v>52</v>
      </c>
      <c r="E5923" t="s">
        <v>18</v>
      </c>
      <c r="F5923" t="s">
        <v>31</v>
      </c>
      <c r="G5923">
        <v>24</v>
      </c>
      <c r="M5923" t="s">
        <v>21</v>
      </c>
    </row>
    <row r="5924" spans="1:17" x14ac:dyDescent="0.25">
      <c r="A5924">
        <v>2</v>
      </c>
      <c r="B5924" t="s">
        <v>93</v>
      </c>
      <c r="C5924" t="s">
        <v>17</v>
      </c>
      <c r="D5924" t="s">
        <v>56</v>
      </c>
      <c r="E5924" t="s">
        <v>18</v>
      </c>
      <c r="F5924" t="s">
        <v>26</v>
      </c>
      <c r="H5924" t="s">
        <v>27</v>
      </c>
      <c r="I5924">
        <v>7.5</v>
      </c>
      <c r="J5924">
        <v>6</v>
      </c>
      <c r="K5924">
        <v>8</v>
      </c>
      <c r="M5924" t="s">
        <v>21</v>
      </c>
    </row>
    <row r="5925" spans="1:17" x14ac:dyDescent="0.25">
      <c r="A5925">
        <v>2</v>
      </c>
      <c r="B5925" t="s">
        <v>93</v>
      </c>
      <c r="C5925" t="s">
        <v>17</v>
      </c>
      <c r="D5925" t="s">
        <v>56</v>
      </c>
      <c r="E5925" t="s">
        <v>18</v>
      </c>
      <c r="F5925" t="s">
        <v>26</v>
      </c>
      <c r="H5925" t="s">
        <v>19</v>
      </c>
      <c r="J5925">
        <v>6</v>
      </c>
      <c r="K5925">
        <v>8</v>
      </c>
      <c r="M5925" t="s">
        <v>24</v>
      </c>
    </row>
    <row r="5926" spans="1:17" x14ac:dyDescent="0.25">
      <c r="A5926">
        <v>2</v>
      </c>
      <c r="B5926" t="s">
        <v>93</v>
      </c>
      <c r="C5926" t="s">
        <v>17</v>
      </c>
      <c r="D5926" t="s">
        <v>56</v>
      </c>
      <c r="E5926" t="s">
        <v>30</v>
      </c>
      <c r="F5926" t="s">
        <v>26</v>
      </c>
      <c r="H5926" t="s">
        <v>19</v>
      </c>
      <c r="J5926">
        <v>1</v>
      </c>
      <c r="K5926">
        <v>2</v>
      </c>
      <c r="M5926" t="s">
        <v>24</v>
      </c>
    </row>
    <row r="5927" spans="1:17" x14ac:dyDescent="0.25">
      <c r="A5927">
        <v>2</v>
      </c>
      <c r="B5927" t="s">
        <v>93</v>
      </c>
      <c r="C5927" t="s">
        <v>17</v>
      </c>
      <c r="D5927" t="s">
        <v>56</v>
      </c>
      <c r="E5927" t="s">
        <v>20</v>
      </c>
      <c r="F5927" t="s">
        <v>74</v>
      </c>
      <c r="J5927">
        <v>0.25</v>
      </c>
      <c r="K5927">
        <v>0.33</v>
      </c>
      <c r="M5927" t="s">
        <v>75</v>
      </c>
      <c r="N5927" t="s">
        <v>24</v>
      </c>
      <c r="O5927" t="s">
        <v>21</v>
      </c>
      <c r="P5927">
        <v>1000</v>
      </c>
    </row>
    <row r="5928" spans="1:17" x14ac:dyDescent="0.25">
      <c r="A5928">
        <v>2</v>
      </c>
      <c r="B5928" t="s">
        <v>93</v>
      </c>
      <c r="C5928" t="s">
        <v>17</v>
      </c>
      <c r="D5928" t="s">
        <v>56</v>
      </c>
      <c r="E5928" t="s">
        <v>28</v>
      </c>
      <c r="F5928" t="s">
        <v>26</v>
      </c>
      <c r="H5928" t="s">
        <v>27</v>
      </c>
      <c r="I5928">
        <v>0.75</v>
      </c>
      <c r="J5928">
        <v>0.5</v>
      </c>
      <c r="K5928">
        <v>1</v>
      </c>
      <c r="M5928" t="s">
        <v>21</v>
      </c>
    </row>
    <row r="5929" spans="1:17" x14ac:dyDescent="0.25">
      <c r="A5929">
        <v>2</v>
      </c>
      <c r="B5929" t="s">
        <v>93</v>
      </c>
      <c r="C5929" t="s">
        <v>17</v>
      </c>
      <c r="D5929" t="s">
        <v>56</v>
      </c>
      <c r="E5929" t="s">
        <v>20</v>
      </c>
      <c r="F5929" t="s">
        <v>74</v>
      </c>
      <c r="J5929">
        <v>0.25</v>
      </c>
      <c r="K5929">
        <v>0.33</v>
      </c>
      <c r="M5929" t="s">
        <v>75</v>
      </c>
      <c r="N5929" t="s">
        <v>24</v>
      </c>
      <c r="O5929" t="s">
        <v>21</v>
      </c>
    </row>
    <row r="5930" spans="1:17" x14ac:dyDescent="0.25">
      <c r="A5930">
        <v>2</v>
      </c>
      <c r="B5930" t="s">
        <v>93</v>
      </c>
      <c r="C5930" t="s">
        <v>17</v>
      </c>
      <c r="D5930" t="s">
        <v>56</v>
      </c>
      <c r="E5930" t="s">
        <v>18</v>
      </c>
      <c r="F5930" t="s">
        <v>31</v>
      </c>
      <c r="G5930">
        <v>24</v>
      </c>
      <c r="M5930" t="s">
        <v>21</v>
      </c>
    </row>
    <row r="5931" spans="1:17" x14ac:dyDescent="0.25">
      <c r="A5931">
        <v>2</v>
      </c>
      <c r="B5931" t="s">
        <v>93</v>
      </c>
      <c r="C5931" t="s">
        <v>36</v>
      </c>
      <c r="D5931" t="s">
        <v>55</v>
      </c>
      <c r="E5931" t="s">
        <v>18</v>
      </c>
      <c r="F5931" t="s">
        <v>26</v>
      </c>
      <c r="H5931" t="s">
        <v>19</v>
      </c>
      <c r="J5931">
        <v>12</v>
      </c>
      <c r="K5931">
        <v>14</v>
      </c>
      <c r="M5931" t="s">
        <v>21</v>
      </c>
    </row>
    <row r="5932" spans="1:17" x14ac:dyDescent="0.25">
      <c r="A5932">
        <v>2</v>
      </c>
      <c r="B5932" t="s">
        <v>93</v>
      </c>
      <c r="C5932" t="s">
        <v>36</v>
      </c>
      <c r="D5932" t="s">
        <v>55</v>
      </c>
      <c r="E5932" t="s">
        <v>34</v>
      </c>
      <c r="F5932" t="s">
        <v>26</v>
      </c>
      <c r="H5932" t="s">
        <v>19</v>
      </c>
      <c r="J5932">
        <v>1</v>
      </c>
      <c r="K5932">
        <v>2</v>
      </c>
      <c r="M5932" t="s">
        <v>24</v>
      </c>
    </row>
    <row r="5933" spans="1:17" x14ac:dyDescent="0.25">
      <c r="A5933">
        <v>2</v>
      </c>
      <c r="B5933" t="s">
        <v>93</v>
      </c>
      <c r="C5933" t="s">
        <v>36</v>
      </c>
      <c r="D5933" t="s">
        <v>55</v>
      </c>
      <c r="E5933" t="s">
        <v>20</v>
      </c>
      <c r="F5933" t="s">
        <v>74</v>
      </c>
      <c r="J5933">
        <v>0.25</v>
      </c>
      <c r="K5933">
        <v>0.33</v>
      </c>
      <c r="M5933" t="s">
        <v>75</v>
      </c>
      <c r="N5933" t="s">
        <v>24</v>
      </c>
      <c r="O5933" t="s">
        <v>29</v>
      </c>
      <c r="P5933">
        <v>2500</v>
      </c>
      <c r="Q5933" t="str">
        <f>VLOOKUP(A5933&amp;C5933&amp;D5933,Sheet2!$A$1:$AX$496,23,FALSE)</f>
        <v>LocationType.BarRestaurant:0;LocationType.Park:0.1;LocationType.Recreation:0;LocationType.Accommodation:0.9;</v>
      </c>
    </row>
    <row r="5934" spans="1:17" x14ac:dyDescent="0.25">
      <c r="A5934">
        <v>2</v>
      </c>
      <c r="B5934" t="s">
        <v>93</v>
      </c>
      <c r="C5934" t="s">
        <v>36</v>
      </c>
      <c r="D5934" t="s">
        <v>55</v>
      </c>
      <c r="E5934" t="s">
        <v>30</v>
      </c>
      <c r="F5934" t="s">
        <v>26</v>
      </c>
      <c r="H5934" t="s">
        <v>27</v>
      </c>
      <c r="I5934">
        <v>2.5</v>
      </c>
      <c r="J5934">
        <v>0.5</v>
      </c>
      <c r="K5934">
        <v>4</v>
      </c>
      <c r="M5934" t="s">
        <v>24</v>
      </c>
    </row>
    <row r="5935" spans="1:17" x14ac:dyDescent="0.25">
      <c r="A5935">
        <v>2</v>
      </c>
      <c r="B5935" t="s">
        <v>93</v>
      </c>
      <c r="C5935" t="s">
        <v>36</v>
      </c>
      <c r="D5935" t="s">
        <v>55</v>
      </c>
      <c r="E5935" t="s">
        <v>20</v>
      </c>
      <c r="F5935" t="s">
        <v>74</v>
      </c>
      <c r="J5935">
        <v>0.25</v>
      </c>
      <c r="K5935">
        <v>0.33</v>
      </c>
      <c r="M5935" t="s">
        <v>75</v>
      </c>
      <c r="N5935" t="s">
        <v>24</v>
      </c>
      <c r="O5935" t="s">
        <v>21</v>
      </c>
    </row>
    <row r="5936" spans="1:17" x14ac:dyDescent="0.25">
      <c r="A5936">
        <v>2</v>
      </c>
      <c r="B5936" t="s">
        <v>93</v>
      </c>
      <c r="C5936" t="s">
        <v>36</v>
      </c>
      <c r="D5936" t="s">
        <v>55</v>
      </c>
      <c r="E5936" t="s">
        <v>18</v>
      </c>
      <c r="F5936" t="s">
        <v>31</v>
      </c>
      <c r="G5936">
        <v>24</v>
      </c>
      <c r="M5936" t="s">
        <v>21</v>
      </c>
    </row>
    <row r="5937" spans="1:17" x14ac:dyDescent="0.25">
      <c r="A5937">
        <v>2</v>
      </c>
      <c r="B5937" t="s">
        <v>93</v>
      </c>
      <c r="C5937" t="s">
        <v>36</v>
      </c>
      <c r="D5937" t="s">
        <v>59</v>
      </c>
      <c r="E5937" t="s">
        <v>18</v>
      </c>
      <c r="F5937" t="s">
        <v>26</v>
      </c>
      <c r="H5937" t="s">
        <v>19</v>
      </c>
      <c r="J5937">
        <v>8</v>
      </c>
      <c r="K5937">
        <v>10</v>
      </c>
      <c r="M5937" t="s">
        <v>21</v>
      </c>
    </row>
    <row r="5938" spans="1:17" x14ac:dyDescent="0.25">
      <c r="A5938">
        <v>2</v>
      </c>
      <c r="B5938" t="s">
        <v>93</v>
      </c>
      <c r="C5938" t="s">
        <v>36</v>
      </c>
      <c r="D5938" t="s">
        <v>59</v>
      </c>
      <c r="E5938" t="s">
        <v>20</v>
      </c>
      <c r="F5938" t="s">
        <v>74</v>
      </c>
      <c r="J5938">
        <v>0.25</v>
      </c>
      <c r="K5938">
        <v>0.33</v>
      </c>
      <c r="M5938" t="s">
        <v>75</v>
      </c>
      <c r="N5938" t="s">
        <v>21</v>
      </c>
      <c r="O5938" t="s">
        <v>62</v>
      </c>
      <c r="Q5938" t="str">
        <f>VLOOKUP(A5938&amp;C5938&amp;D5938,Sheet2!$A$1:$AX$496,11,FALSE)</f>
        <v>LocationType.Retail: 0;LocationType.Supermarket: 0.2;LocationType.FoodBeverage: 0;LocationType.Mall: 0;LocationType.Pharmacy: 0.05;LocationType.Accommodation: 0.75;</v>
      </c>
    </row>
    <row r="5939" spans="1:17" x14ac:dyDescent="0.25">
      <c r="A5939">
        <v>2</v>
      </c>
      <c r="B5939" t="s">
        <v>93</v>
      </c>
      <c r="C5939" t="s">
        <v>36</v>
      </c>
      <c r="D5939" t="s">
        <v>59</v>
      </c>
      <c r="E5939" t="s">
        <v>25</v>
      </c>
      <c r="F5939" t="s">
        <v>26</v>
      </c>
      <c r="H5939" t="s">
        <v>27</v>
      </c>
      <c r="I5939">
        <v>0.54</v>
      </c>
      <c r="J5939">
        <v>0.25</v>
      </c>
      <c r="K5939">
        <v>0.75</v>
      </c>
      <c r="M5939" t="s">
        <v>24</v>
      </c>
    </row>
    <row r="5940" spans="1:17" x14ac:dyDescent="0.25">
      <c r="A5940">
        <v>2</v>
      </c>
      <c r="B5940" t="s">
        <v>93</v>
      </c>
      <c r="C5940" t="s">
        <v>36</v>
      </c>
      <c r="D5940" t="s">
        <v>59</v>
      </c>
      <c r="E5940" t="s">
        <v>18</v>
      </c>
      <c r="F5940" t="s">
        <v>26</v>
      </c>
      <c r="H5940" t="s">
        <v>19</v>
      </c>
      <c r="J5940">
        <v>0.75</v>
      </c>
      <c r="K5940">
        <v>1</v>
      </c>
      <c r="M5940" t="s">
        <v>24</v>
      </c>
    </row>
    <row r="5941" spans="1:17" x14ac:dyDescent="0.25">
      <c r="A5941">
        <v>2</v>
      </c>
      <c r="B5941" t="s">
        <v>93</v>
      </c>
      <c r="C5941" t="s">
        <v>36</v>
      </c>
      <c r="D5941" t="s">
        <v>59</v>
      </c>
      <c r="E5941" t="s">
        <v>28</v>
      </c>
      <c r="F5941" t="s">
        <v>26</v>
      </c>
      <c r="H5941" t="s">
        <v>27</v>
      </c>
      <c r="I5941">
        <v>1</v>
      </c>
      <c r="J5941">
        <v>0.5</v>
      </c>
      <c r="K5941">
        <v>2</v>
      </c>
      <c r="M5941" t="s">
        <v>21</v>
      </c>
    </row>
    <row r="5942" spans="1:17" x14ac:dyDescent="0.25">
      <c r="A5942">
        <v>2</v>
      </c>
      <c r="B5942" t="s">
        <v>93</v>
      </c>
      <c r="C5942" t="s">
        <v>36</v>
      </c>
      <c r="D5942" t="s">
        <v>59</v>
      </c>
      <c r="E5942" t="s">
        <v>20</v>
      </c>
      <c r="F5942" t="s">
        <v>74</v>
      </c>
      <c r="J5942">
        <v>0.25</v>
      </c>
      <c r="K5942">
        <v>0.33</v>
      </c>
      <c r="M5942" t="s">
        <v>75</v>
      </c>
      <c r="N5942" t="s">
        <v>24</v>
      </c>
      <c r="O5942" t="s">
        <v>29</v>
      </c>
      <c r="P5942">
        <v>2500</v>
      </c>
      <c r="Q5942" t="str">
        <f>VLOOKUP(A5942&amp;C5942&amp;D5942,Sheet2!$A$1:$AX$496,23,FALSE)</f>
        <v>LocationType.BarRestaurant:0;LocationType.Park:0;LocationType.Recreation:0;LocationType.Accommodation:1;</v>
      </c>
    </row>
    <row r="5943" spans="1:17" x14ac:dyDescent="0.25">
      <c r="A5943">
        <v>2</v>
      </c>
      <c r="B5943" t="s">
        <v>93</v>
      </c>
      <c r="C5943" t="s">
        <v>36</v>
      </c>
      <c r="D5943" t="s">
        <v>59</v>
      </c>
      <c r="E5943" t="s">
        <v>30</v>
      </c>
      <c r="F5943" t="s">
        <v>26</v>
      </c>
      <c r="H5943" t="s">
        <v>19</v>
      </c>
      <c r="J5943">
        <v>5</v>
      </c>
      <c r="K5943">
        <v>6</v>
      </c>
      <c r="M5943" t="s">
        <v>24</v>
      </c>
    </row>
    <row r="5944" spans="1:17" x14ac:dyDescent="0.25">
      <c r="A5944">
        <v>2</v>
      </c>
      <c r="B5944" t="s">
        <v>93</v>
      </c>
      <c r="C5944" t="s">
        <v>36</v>
      </c>
      <c r="D5944" t="s">
        <v>59</v>
      </c>
      <c r="E5944" t="s">
        <v>20</v>
      </c>
      <c r="F5944" t="s">
        <v>74</v>
      </c>
      <c r="J5944">
        <v>0.25</v>
      </c>
      <c r="K5944">
        <v>0.33</v>
      </c>
      <c r="M5944" t="s">
        <v>75</v>
      </c>
      <c r="N5944" t="s">
        <v>24</v>
      </c>
      <c r="O5944" t="s">
        <v>21</v>
      </c>
    </row>
    <row r="5945" spans="1:17" x14ac:dyDescent="0.25">
      <c r="A5945">
        <v>2</v>
      </c>
      <c r="B5945" t="s">
        <v>93</v>
      </c>
      <c r="C5945" t="s">
        <v>36</v>
      </c>
      <c r="D5945" t="s">
        <v>59</v>
      </c>
      <c r="E5945" t="s">
        <v>18</v>
      </c>
      <c r="F5945" t="s">
        <v>31</v>
      </c>
      <c r="G5945">
        <v>24</v>
      </c>
      <c r="M5945" t="s">
        <v>21</v>
      </c>
    </row>
    <row r="5946" spans="1:17" x14ac:dyDescent="0.25">
      <c r="A5946">
        <v>2</v>
      </c>
      <c r="B5946" t="s">
        <v>93</v>
      </c>
      <c r="C5946" t="s">
        <v>36</v>
      </c>
      <c r="D5946" t="s">
        <v>53</v>
      </c>
      <c r="E5946" t="s">
        <v>18</v>
      </c>
      <c r="F5946" t="s">
        <v>26</v>
      </c>
      <c r="H5946" t="s">
        <v>19</v>
      </c>
      <c r="J5946">
        <v>8</v>
      </c>
      <c r="K5946">
        <v>11</v>
      </c>
      <c r="M5946" t="s">
        <v>21</v>
      </c>
    </row>
    <row r="5947" spans="1:17" x14ac:dyDescent="0.25">
      <c r="A5947">
        <v>2</v>
      </c>
      <c r="B5947" t="s">
        <v>93</v>
      </c>
      <c r="C5947" t="s">
        <v>36</v>
      </c>
      <c r="D5947" t="s">
        <v>53</v>
      </c>
      <c r="E5947" t="s">
        <v>20</v>
      </c>
      <c r="F5947" t="s">
        <v>74</v>
      </c>
      <c r="J5947">
        <v>0.25</v>
      </c>
      <c r="K5947">
        <v>0.33</v>
      </c>
      <c r="M5947" t="s">
        <v>75</v>
      </c>
      <c r="N5947" t="s">
        <v>21</v>
      </c>
      <c r="O5947" t="s">
        <v>62</v>
      </c>
      <c r="Q5947" t="str">
        <f>VLOOKUP(A5947&amp;C5947&amp;D5947,Sheet2!$A$1:$AX$496,11,FALSE)</f>
        <v>LocationType.Retail: 0;LocationType.Supermarket: 0.3;LocationType.FoodBeverage: 0;LocationType.Mall: 0;LocationType.Pharmacy: 0.02;LocationType.Accommodation: 0.68;</v>
      </c>
    </row>
    <row r="5948" spans="1:17" x14ac:dyDescent="0.25">
      <c r="A5948">
        <v>2</v>
      </c>
      <c r="B5948" t="s">
        <v>93</v>
      </c>
      <c r="C5948" t="s">
        <v>36</v>
      </c>
      <c r="D5948" t="s">
        <v>53</v>
      </c>
      <c r="E5948" t="s">
        <v>25</v>
      </c>
      <c r="F5948" t="s">
        <v>26</v>
      </c>
      <c r="H5948" t="s">
        <v>27</v>
      </c>
      <c r="I5948">
        <v>0.75</v>
      </c>
      <c r="J5948">
        <v>0.5</v>
      </c>
      <c r="K5948">
        <v>1</v>
      </c>
      <c r="M5948" t="s">
        <v>24</v>
      </c>
    </row>
    <row r="5949" spans="1:17" x14ac:dyDescent="0.25">
      <c r="A5949">
        <v>2</v>
      </c>
      <c r="B5949" t="s">
        <v>93</v>
      </c>
      <c r="C5949" t="s">
        <v>36</v>
      </c>
      <c r="D5949" t="s">
        <v>53</v>
      </c>
      <c r="E5949" t="s">
        <v>20</v>
      </c>
      <c r="F5949" t="s">
        <v>74</v>
      </c>
      <c r="J5949">
        <v>0.25</v>
      </c>
      <c r="K5949">
        <v>0.33</v>
      </c>
      <c r="M5949" t="s">
        <v>75</v>
      </c>
      <c r="N5949" t="s">
        <v>24</v>
      </c>
      <c r="O5949" t="s">
        <v>21</v>
      </c>
    </row>
    <row r="5950" spans="1:17" x14ac:dyDescent="0.25">
      <c r="A5950">
        <v>2</v>
      </c>
      <c r="B5950" t="s">
        <v>93</v>
      </c>
      <c r="C5950" t="s">
        <v>36</v>
      </c>
      <c r="D5950" t="s">
        <v>53</v>
      </c>
      <c r="E5950" t="s">
        <v>28</v>
      </c>
      <c r="F5950" t="s">
        <v>26</v>
      </c>
      <c r="H5950" t="s">
        <v>27</v>
      </c>
      <c r="I5950">
        <v>1</v>
      </c>
      <c r="J5950">
        <v>0.5</v>
      </c>
      <c r="K5950">
        <v>2</v>
      </c>
      <c r="M5950" t="s">
        <v>21</v>
      </c>
    </row>
    <row r="5951" spans="1:17" x14ac:dyDescent="0.25">
      <c r="A5951">
        <v>2</v>
      </c>
      <c r="B5951" t="s">
        <v>93</v>
      </c>
      <c r="C5951" t="s">
        <v>36</v>
      </c>
      <c r="D5951" t="s">
        <v>53</v>
      </c>
      <c r="E5951" t="s">
        <v>20</v>
      </c>
      <c r="F5951" t="s">
        <v>74</v>
      </c>
      <c r="J5951">
        <v>0.25</v>
      </c>
      <c r="K5951">
        <v>0.33</v>
      </c>
      <c r="M5951" t="s">
        <v>75</v>
      </c>
      <c r="N5951" t="s">
        <v>24</v>
      </c>
      <c r="O5951" t="s">
        <v>29</v>
      </c>
      <c r="P5951">
        <v>2500</v>
      </c>
      <c r="Q5951" t="str">
        <f>VLOOKUP(A5951&amp;C5951&amp;D5951,Sheet2!$A$1:$AX$496,23,FALSE)</f>
        <v>LocationType.BarRestaurant:0;LocationType.Park:0.1;LocationType.Recreation:0;LocationType.Accommodation:0.9;</v>
      </c>
    </row>
    <row r="5952" spans="1:17" x14ac:dyDescent="0.25">
      <c r="A5952">
        <v>2</v>
      </c>
      <c r="B5952" t="s">
        <v>93</v>
      </c>
      <c r="C5952" t="s">
        <v>36</v>
      </c>
      <c r="D5952" t="s">
        <v>53</v>
      </c>
      <c r="E5952" t="s">
        <v>30</v>
      </c>
      <c r="F5952" t="s">
        <v>26</v>
      </c>
      <c r="H5952" t="s">
        <v>27</v>
      </c>
      <c r="I5952">
        <v>4</v>
      </c>
      <c r="J5952">
        <v>3</v>
      </c>
      <c r="K5952">
        <v>5</v>
      </c>
      <c r="M5952" t="s">
        <v>24</v>
      </c>
    </row>
    <row r="5953" spans="1:17" x14ac:dyDescent="0.25">
      <c r="A5953">
        <v>2</v>
      </c>
      <c r="B5953" t="s">
        <v>93</v>
      </c>
      <c r="C5953" t="s">
        <v>36</v>
      </c>
      <c r="D5953" t="s">
        <v>53</v>
      </c>
      <c r="E5953" t="s">
        <v>20</v>
      </c>
      <c r="F5953" t="s">
        <v>74</v>
      </c>
      <c r="J5953">
        <v>0.25</v>
      </c>
      <c r="K5953">
        <v>0.33</v>
      </c>
      <c r="M5953" t="s">
        <v>75</v>
      </c>
      <c r="N5953" t="s">
        <v>24</v>
      </c>
      <c r="O5953" t="s">
        <v>21</v>
      </c>
    </row>
    <row r="5954" spans="1:17" x14ac:dyDescent="0.25">
      <c r="A5954">
        <v>2</v>
      </c>
      <c r="B5954" t="s">
        <v>93</v>
      </c>
      <c r="C5954" t="s">
        <v>36</v>
      </c>
      <c r="D5954" t="s">
        <v>53</v>
      </c>
      <c r="E5954" t="s">
        <v>18</v>
      </c>
      <c r="F5954" t="s">
        <v>31</v>
      </c>
      <c r="G5954">
        <v>24</v>
      </c>
      <c r="M5954" t="s">
        <v>21</v>
      </c>
    </row>
    <row r="5955" spans="1:17" x14ac:dyDescent="0.25">
      <c r="A5955">
        <v>2</v>
      </c>
      <c r="B5955" t="s">
        <v>93</v>
      </c>
      <c r="C5955" t="s">
        <v>36</v>
      </c>
      <c r="D5955" t="s">
        <v>56</v>
      </c>
      <c r="E5955" t="s">
        <v>18</v>
      </c>
      <c r="F5955" t="s">
        <v>26</v>
      </c>
      <c r="H5955" t="s">
        <v>19</v>
      </c>
      <c r="J5955">
        <v>8</v>
      </c>
      <c r="K5955">
        <v>10</v>
      </c>
      <c r="M5955" t="s">
        <v>21</v>
      </c>
    </row>
    <row r="5956" spans="1:17" x14ac:dyDescent="0.25">
      <c r="A5956">
        <v>2</v>
      </c>
      <c r="B5956" t="s">
        <v>93</v>
      </c>
      <c r="C5956" t="s">
        <v>36</v>
      </c>
      <c r="D5956" t="s">
        <v>56</v>
      </c>
      <c r="E5956" t="s">
        <v>20</v>
      </c>
      <c r="F5956" t="s">
        <v>74</v>
      </c>
      <c r="J5956">
        <v>0.25</v>
      </c>
      <c r="K5956">
        <v>0.33</v>
      </c>
      <c r="M5956" t="s">
        <v>75</v>
      </c>
      <c r="N5956" t="s">
        <v>21</v>
      </c>
      <c r="O5956" t="s">
        <v>29</v>
      </c>
      <c r="P5956">
        <v>2500</v>
      </c>
      <c r="Q5956" t="str">
        <f>VLOOKUP(A5956&amp;C5956&amp;D5956,Sheet2!$A$1:$AX$496,23,FALSE)</f>
        <v>LocationType.BarRestaurant:0;LocationType.Park:0.1;LocationType.Recreation:0;LocationType.Accommodation:0.9;</v>
      </c>
    </row>
    <row r="5957" spans="1:17" x14ac:dyDescent="0.25">
      <c r="A5957">
        <v>2</v>
      </c>
      <c r="B5957" t="s">
        <v>93</v>
      </c>
      <c r="C5957" t="s">
        <v>36</v>
      </c>
      <c r="D5957" t="s">
        <v>56</v>
      </c>
      <c r="E5957" t="s">
        <v>30</v>
      </c>
      <c r="F5957" t="s">
        <v>26</v>
      </c>
      <c r="H5957" t="s">
        <v>19</v>
      </c>
      <c r="J5957">
        <v>2</v>
      </c>
      <c r="K5957">
        <v>4</v>
      </c>
      <c r="M5957" t="s">
        <v>24</v>
      </c>
    </row>
    <row r="5958" spans="1:17" x14ac:dyDescent="0.25">
      <c r="A5958">
        <v>2</v>
      </c>
      <c r="B5958" t="s">
        <v>93</v>
      </c>
      <c r="C5958" t="s">
        <v>36</v>
      </c>
      <c r="D5958" t="s">
        <v>56</v>
      </c>
      <c r="E5958" t="s">
        <v>20</v>
      </c>
      <c r="F5958" t="s">
        <v>74</v>
      </c>
      <c r="J5958">
        <v>0.25</v>
      </c>
      <c r="K5958">
        <v>0.33</v>
      </c>
      <c r="M5958" t="s">
        <v>75</v>
      </c>
      <c r="N5958" t="s">
        <v>24</v>
      </c>
      <c r="O5958" t="s">
        <v>21</v>
      </c>
    </row>
    <row r="5959" spans="1:17" x14ac:dyDescent="0.25">
      <c r="A5959">
        <v>2</v>
      </c>
      <c r="B5959" t="s">
        <v>93</v>
      </c>
      <c r="C5959" t="s">
        <v>36</v>
      </c>
      <c r="D5959" t="s">
        <v>56</v>
      </c>
      <c r="E5959" t="s">
        <v>28</v>
      </c>
      <c r="F5959" t="s">
        <v>26</v>
      </c>
      <c r="H5959" t="s">
        <v>27</v>
      </c>
      <c r="I5959">
        <v>1</v>
      </c>
      <c r="J5959">
        <v>0.5</v>
      </c>
      <c r="K5959">
        <v>2</v>
      </c>
      <c r="M5959" t="s">
        <v>21</v>
      </c>
    </row>
    <row r="5960" spans="1:17" x14ac:dyDescent="0.25">
      <c r="A5960">
        <v>2</v>
      </c>
      <c r="B5960" t="s">
        <v>93</v>
      </c>
      <c r="C5960" t="s">
        <v>36</v>
      </c>
      <c r="D5960" t="s">
        <v>56</v>
      </c>
      <c r="E5960" t="s">
        <v>18</v>
      </c>
      <c r="F5960" t="s">
        <v>31</v>
      </c>
      <c r="G5960">
        <v>24</v>
      </c>
      <c r="M5960" t="s">
        <v>21</v>
      </c>
    </row>
    <row r="5961" spans="1:17" x14ac:dyDescent="0.25">
      <c r="A5961">
        <v>2</v>
      </c>
      <c r="B5961" t="s">
        <v>93</v>
      </c>
      <c r="C5961" t="s">
        <v>37</v>
      </c>
      <c r="D5961" t="s">
        <v>59</v>
      </c>
      <c r="E5961" t="s">
        <v>18</v>
      </c>
      <c r="F5961" t="s">
        <v>26</v>
      </c>
      <c r="H5961" t="s">
        <v>19</v>
      </c>
      <c r="J5961">
        <v>8</v>
      </c>
      <c r="K5961">
        <v>9</v>
      </c>
      <c r="M5961" t="s">
        <v>21</v>
      </c>
    </row>
    <row r="5962" spans="1:17" x14ac:dyDescent="0.25">
      <c r="A5962">
        <v>2</v>
      </c>
      <c r="B5962" t="s">
        <v>93</v>
      </c>
      <c r="C5962" t="s">
        <v>37</v>
      </c>
      <c r="D5962" t="s">
        <v>59</v>
      </c>
      <c r="E5962" t="s">
        <v>18</v>
      </c>
      <c r="F5962" t="s">
        <v>26</v>
      </c>
      <c r="H5962" t="s">
        <v>19</v>
      </c>
      <c r="J5962">
        <v>1</v>
      </c>
      <c r="K5962">
        <v>1.5</v>
      </c>
      <c r="M5962" t="s">
        <v>24</v>
      </c>
    </row>
    <row r="5963" spans="1:17" x14ac:dyDescent="0.25">
      <c r="A5963">
        <v>2</v>
      </c>
      <c r="B5963" t="s">
        <v>93</v>
      </c>
      <c r="C5963" t="s">
        <v>37</v>
      </c>
      <c r="D5963" t="s">
        <v>59</v>
      </c>
      <c r="E5963" t="s">
        <v>18</v>
      </c>
      <c r="F5963" t="s">
        <v>26</v>
      </c>
      <c r="H5963" t="s">
        <v>19</v>
      </c>
      <c r="I5963">
        <v>0.54</v>
      </c>
      <c r="J5963">
        <v>0.08</v>
      </c>
      <c r="K5963">
        <v>0.25</v>
      </c>
      <c r="M5963" t="s">
        <v>24</v>
      </c>
    </row>
    <row r="5964" spans="1:17" x14ac:dyDescent="0.25">
      <c r="A5964">
        <v>2</v>
      </c>
      <c r="B5964" t="s">
        <v>93</v>
      </c>
      <c r="C5964" t="s">
        <v>37</v>
      </c>
      <c r="D5964" t="s">
        <v>59</v>
      </c>
      <c r="E5964" t="s">
        <v>20</v>
      </c>
      <c r="F5964" t="s">
        <v>74</v>
      </c>
      <c r="J5964">
        <v>0.25</v>
      </c>
      <c r="K5964">
        <v>0.33</v>
      </c>
      <c r="M5964" t="s">
        <v>75</v>
      </c>
      <c r="N5964" t="s">
        <v>24</v>
      </c>
      <c r="O5964" t="s">
        <v>62</v>
      </c>
      <c r="Q5964" t="str">
        <f>VLOOKUP(A5964&amp;C5964&amp;D5964,Sheet2!$A$1:$AX$496,11,FALSE)</f>
        <v>LocationType.Retail: 0;LocationType.Supermarket: 0.25;LocationType.FoodBeverage: 0;LocationType.Mall: 0;LocationType.Pharmacy: 0.05;LocationType.Accommodation: 0.7;</v>
      </c>
    </row>
    <row r="5965" spans="1:17" x14ac:dyDescent="0.25">
      <c r="A5965">
        <v>2</v>
      </c>
      <c r="B5965" t="s">
        <v>93</v>
      </c>
      <c r="C5965" t="s">
        <v>37</v>
      </c>
      <c r="D5965" t="s">
        <v>59</v>
      </c>
      <c r="E5965" t="s">
        <v>25</v>
      </c>
      <c r="F5965" t="s">
        <v>26</v>
      </c>
      <c r="H5965" t="s">
        <v>27</v>
      </c>
      <c r="I5965">
        <v>0.54</v>
      </c>
      <c r="J5965">
        <v>0.25</v>
      </c>
      <c r="K5965">
        <v>0.75</v>
      </c>
      <c r="M5965" t="s">
        <v>24</v>
      </c>
    </row>
    <row r="5966" spans="1:17" x14ac:dyDescent="0.25">
      <c r="A5966">
        <v>2</v>
      </c>
      <c r="B5966" t="s">
        <v>93</v>
      </c>
      <c r="C5966" t="s">
        <v>37</v>
      </c>
      <c r="D5966" t="s">
        <v>59</v>
      </c>
      <c r="E5966" t="s">
        <v>20</v>
      </c>
      <c r="F5966" t="s">
        <v>74</v>
      </c>
      <c r="J5966">
        <v>0.25</v>
      </c>
      <c r="K5966">
        <v>0.33</v>
      </c>
      <c r="M5966" t="s">
        <v>75</v>
      </c>
      <c r="N5966" t="s">
        <v>24</v>
      </c>
      <c r="O5966" t="s">
        <v>21</v>
      </c>
    </row>
    <row r="5967" spans="1:17" x14ac:dyDescent="0.25">
      <c r="A5967">
        <v>2</v>
      </c>
      <c r="B5967" t="s">
        <v>93</v>
      </c>
      <c r="C5967" t="s">
        <v>37</v>
      </c>
      <c r="D5967" t="s">
        <v>59</v>
      </c>
      <c r="E5967" t="s">
        <v>28</v>
      </c>
      <c r="F5967" t="s">
        <v>26</v>
      </c>
      <c r="H5967" t="s">
        <v>27</v>
      </c>
      <c r="I5967">
        <v>1</v>
      </c>
      <c r="J5967">
        <v>0.5</v>
      </c>
      <c r="K5967">
        <v>2</v>
      </c>
      <c r="M5967" t="s">
        <v>21</v>
      </c>
    </row>
    <row r="5968" spans="1:17" x14ac:dyDescent="0.25">
      <c r="A5968">
        <v>2</v>
      </c>
      <c r="B5968" t="s">
        <v>93</v>
      </c>
      <c r="C5968" t="s">
        <v>37</v>
      </c>
      <c r="D5968" t="s">
        <v>59</v>
      </c>
      <c r="E5968" t="s">
        <v>20</v>
      </c>
      <c r="F5968" t="s">
        <v>74</v>
      </c>
      <c r="J5968">
        <v>0.25</v>
      </c>
      <c r="K5968">
        <v>0.33</v>
      </c>
      <c r="M5968" t="s">
        <v>75</v>
      </c>
      <c r="N5968" t="s">
        <v>24</v>
      </c>
      <c r="O5968" t="s">
        <v>29</v>
      </c>
      <c r="P5968">
        <v>2500</v>
      </c>
      <c r="Q5968" t="str">
        <f>VLOOKUP(A5968&amp;C5968&amp;D5968,Sheet2!$A$1:$AX$496,23,FALSE)</f>
        <v>LocationType.BarRestaurant:0;LocationType.Park:0;LocationType.Recreation:0;LocationType.Accommodation:1;</v>
      </c>
    </row>
    <row r="5969" spans="1:17" x14ac:dyDescent="0.25">
      <c r="A5969">
        <v>2</v>
      </c>
      <c r="B5969" t="s">
        <v>93</v>
      </c>
      <c r="C5969" t="s">
        <v>37</v>
      </c>
      <c r="D5969" t="s">
        <v>59</v>
      </c>
      <c r="E5969" t="s">
        <v>30</v>
      </c>
      <c r="F5969" t="s">
        <v>26</v>
      </c>
      <c r="H5969" t="s">
        <v>27</v>
      </c>
      <c r="I5969">
        <v>2</v>
      </c>
      <c r="J5969">
        <v>1</v>
      </c>
      <c r="K5969">
        <v>3</v>
      </c>
      <c r="M5969" t="s">
        <v>24</v>
      </c>
    </row>
    <row r="5970" spans="1:17" x14ac:dyDescent="0.25">
      <c r="A5970">
        <v>2</v>
      </c>
      <c r="B5970" t="s">
        <v>93</v>
      </c>
      <c r="C5970" t="s">
        <v>37</v>
      </c>
      <c r="D5970" t="s">
        <v>59</v>
      </c>
      <c r="E5970" t="s">
        <v>20</v>
      </c>
      <c r="F5970" t="s">
        <v>74</v>
      </c>
      <c r="J5970">
        <v>0.25</v>
      </c>
      <c r="K5970">
        <v>0.33</v>
      </c>
      <c r="M5970" t="s">
        <v>75</v>
      </c>
      <c r="N5970" t="s">
        <v>24</v>
      </c>
      <c r="O5970" t="s">
        <v>21</v>
      </c>
    </row>
    <row r="5971" spans="1:17" x14ac:dyDescent="0.25">
      <c r="A5971">
        <v>2</v>
      </c>
      <c r="B5971" t="s">
        <v>93</v>
      </c>
      <c r="C5971" t="s">
        <v>37</v>
      </c>
      <c r="D5971" t="s">
        <v>59</v>
      </c>
      <c r="E5971" t="s">
        <v>18</v>
      </c>
      <c r="F5971" t="s">
        <v>31</v>
      </c>
      <c r="G5971">
        <v>24</v>
      </c>
      <c r="M5971" t="s">
        <v>21</v>
      </c>
    </row>
    <row r="5972" spans="1:17" x14ac:dyDescent="0.25">
      <c r="A5972">
        <v>2</v>
      </c>
      <c r="B5972" t="s">
        <v>93</v>
      </c>
      <c r="C5972" t="s">
        <v>38</v>
      </c>
      <c r="D5972" t="s">
        <v>59</v>
      </c>
      <c r="E5972" t="s">
        <v>18</v>
      </c>
      <c r="F5972" t="s">
        <v>26</v>
      </c>
      <c r="H5972" t="s">
        <v>19</v>
      </c>
      <c r="J5972">
        <v>8</v>
      </c>
      <c r="K5972">
        <v>10</v>
      </c>
      <c r="M5972" t="s">
        <v>21</v>
      </c>
    </row>
    <row r="5973" spans="1:17" x14ac:dyDescent="0.25">
      <c r="A5973">
        <v>2</v>
      </c>
      <c r="B5973" t="s">
        <v>93</v>
      </c>
      <c r="C5973" t="s">
        <v>38</v>
      </c>
      <c r="D5973" t="s">
        <v>59</v>
      </c>
      <c r="E5973" t="s">
        <v>20</v>
      </c>
      <c r="F5973" t="s">
        <v>74</v>
      </c>
      <c r="J5973">
        <v>0.25</v>
      </c>
      <c r="K5973">
        <v>0.33</v>
      </c>
      <c r="M5973" t="s">
        <v>75</v>
      </c>
      <c r="N5973" t="s">
        <v>21</v>
      </c>
      <c r="O5973" t="s">
        <v>29</v>
      </c>
      <c r="P5973">
        <v>2500</v>
      </c>
      <c r="Q5973" t="str">
        <f>VLOOKUP(A5973&amp;C5973&amp;D5973,Sheet2!$A$1:$AX$496,23,FALSE)</f>
        <v>LocationType.BarRestaurant:0;LocationType.Park:0;LocationType.Recreation:0;LocationType.Accommodation:1;</v>
      </c>
    </row>
    <row r="5974" spans="1:17" x14ac:dyDescent="0.25">
      <c r="A5974">
        <v>2</v>
      </c>
      <c r="B5974" t="s">
        <v>93</v>
      </c>
      <c r="C5974" t="s">
        <v>38</v>
      </c>
      <c r="D5974" t="s">
        <v>59</v>
      </c>
      <c r="E5974" t="s">
        <v>30</v>
      </c>
      <c r="F5974" t="s">
        <v>26</v>
      </c>
      <c r="H5974" t="s">
        <v>27</v>
      </c>
      <c r="I5974">
        <v>3.5</v>
      </c>
      <c r="J5974">
        <v>3</v>
      </c>
      <c r="K5974">
        <v>4</v>
      </c>
      <c r="M5974" t="s">
        <v>24</v>
      </c>
    </row>
    <row r="5975" spans="1:17" x14ac:dyDescent="0.25">
      <c r="A5975">
        <v>2</v>
      </c>
      <c r="B5975" t="s">
        <v>93</v>
      </c>
      <c r="C5975" t="s">
        <v>38</v>
      </c>
      <c r="D5975" t="s">
        <v>59</v>
      </c>
      <c r="E5975" t="s">
        <v>20</v>
      </c>
      <c r="F5975" t="s">
        <v>74</v>
      </c>
      <c r="J5975">
        <v>0.25</v>
      </c>
      <c r="K5975">
        <v>0.33</v>
      </c>
      <c r="M5975" t="s">
        <v>75</v>
      </c>
      <c r="N5975" t="s">
        <v>24</v>
      </c>
      <c r="O5975" t="s">
        <v>21</v>
      </c>
    </row>
    <row r="5976" spans="1:17" x14ac:dyDescent="0.25">
      <c r="A5976">
        <v>2</v>
      </c>
      <c r="B5976" t="s">
        <v>93</v>
      </c>
      <c r="C5976" t="s">
        <v>38</v>
      </c>
      <c r="D5976" t="s">
        <v>59</v>
      </c>
      <c r="E5976" t="s">
        <v>28</v>
      </c>
      <c r="F5976" t="s">
        <v>26</v>
      </c>
      <c r="H5976" t="s">
        <v>27</v>
      </c>
      <c r="I5976">
        <v>1</v>
      </c>
      <c r="J5976">
        <v>0.5</v>
      </c>
      <c r="K5976">
        <v>2</v>
      </c>
      <c r="M5976" t="s">
        <v>21</v>
      </c>
    </row>
    <row r="5977" spans="1:17" x14ac:dyDescent="0.25">
      <c r="A5977">
        <v>2</v>
      </c>
      <c r="B5977" t="s">
        <v>93</v>
      </c>
      <c r="C5977" t="s">
        <v>38</v>
      </c>
      <c r="D5977" t="s">
        <v>59</v>
      </c>
      <c r="E5977" t="s">
        <v>18</v>
      </c>
      <c r="F5977" t="s">
        <v>31</v>
      </c>
      <c r="G5977">
        <v>24</v>
      </c>
      <c r="M5977" t="s">
        <v>21</v>
      </c>
    </row>
    <row r="5978" spans="1:17" x14ac:dyDescent="0.25">
      <c r="A5978">
        <v>2</v>
      </c>
      <c r="B5978" t="s">
        <v>93</v>
      </c>
      <c r="C5978" t="s">
        <v>38</v>
      </c>
      <c r="D5978" t="s">
        <v>55</v>
      </c>
      <c r="E5978" t="s">
        <v>18</v>
      </c>
      <c r="F5978" t="s">
        <v>26</v>
      </c>
      <c r="H5978" t="s">
        <v>19</v>
      </c>
      <c r="J5978">
        <v>12</v>
      </c>
      <c r="K5978">
        <v>14</v>
      </c>
      <c r="M5978" t="s">
        <v>21</v>
      </c>
    </row>
    <row r="5979" spans="1:17" x14ac:dyDescent="0.25">
      <c r="A5979">
        <v>2</v>
      </c>
      <c r="B5979" t="s">
        <v>93</v>
      </c>
      <c r="C5979" t="s">
        <v>38</v>
      </c>
      <c r="D5979" t="s">
        <v>55</v>
      </c>
      <c r="E5979" t="s">
        <v>20</v>
      </c>
      <c r="F5979" t="s">
        <v>74</v>
      </c>
      <c r="J5979">
        <v>0.25</v>
      </c>
      <c r="K5979">
        <v>0.33</v>
      </c>
      <c r="M5979" t="s">
        <v>75</v>
      </c>
      <c r="N5979" t="s">
        <v>21</v>
      </c>
      <c r="O5979" t="s">
        <v>62</v>
      </c>
      <c r="Q5979" t="str">
        <f>VLOOKUP(A5979&amp;C5979&amp;D5979,Sheet2!$A$1:$AX$496,11,FALSE)</f>
        <v>LocationType.Retail: 0;LocationType.Supermarket: 0.15;LocationType.FoodBeverage: 0;LocationType.Mall: 0;LocationType.Pharmacy: 0;LocationType.Accommodation: 0.85;</v>
      </c>
    </row>
    <row r="5980" spans="1:17" x14ac:dyDescent="0.25">
      <c r="A5980">
        <v>2</v>
      </c>
      <c r="B5980" t="s">
        <v>93</v>
      </c>
      <c r="C5980" t="s">
        <v>38</v>
      </c>
      <c r="D5980" t="s">
        <v>55</v>
      </c>
      <c r="E5980" t="s">
        <v>25</v>
      </c>
      <c r="F5980" t="s">
        <v>26</v>
      </c>
      <c r="H5980" t="s">
        <v>27</v>
      </c>
      <c r="I5980">
        <v>0.75</v>
      </c>
      <c r="J5980">
        <v>0.5</v>
      </c>
      <c r="K5980">
        <v>1</v>
      </c>
      <c r="M5980" t="s">
        <v>24</v>
      </c>
    </row>
    <row r="5981" spans="1:17" x14ac:dyDescent="0.25">
      <c r="A5981">
        <v>2</v>
      </c>
      <c r="B5981" t="s">
        <v>93</v>
      </c>
      <c r="C5981" t="s">
        <v>38</v>
      </c>
      <c r="D5981" t="s">
        <v>55</v>
      </c>
      <c r="E5981" t="s">
        <v>20</v>
      </c>
      <c r="F5981" t="s">
        <v>74</v>
      </c>
      <c r="J5981">
        <v>0.25</v>
      </c>
      <c r="K5981">
        <v>0.33</v>
      </c>
      <c r="M5981" t="s">
        <v>75</v>
      </c>
      <c r="N5981" t="s">
        <v>24</v>
      </c>
      <c r="O5981" t="s">
        <v>21</v>
      </c>
      <c r="P5981">
        <v>1000</v>
      </c>
    </row>
    <row r="5982" spans="1:17" x14ac:dyDescent="0.25">
      <c r="A5982">
        <v>2</v>
      </c>
      <c r="B5982" t="s">
        <v>93</v>
      </c>
      <c r="C5982" t="s">
        <v>38</v>
      </c>
      <c r="D5982" t="s">
        <v>55</v>
      </c>
      <c r="E5982" t="s">
        <v>18</v>
      </c>
      <c r="F5982" t="s">
        <v>26</v>
      </c>
      <c r="H5982" t="s">
        <v>19</v>
      </c>
      <c r="J5982">
        <v>1</v>
      </c>
      <c r="K5982">
        <v>2</v>
      </c>
      <c r="M5982" t="s">
        <v>21</v>
      </c>
    </row>
    <row r="5983" spans="1:17" x14ac:dyDescent="0.25">
      <c r="A5983">
        <v>2</v>
      </c>
      <c r="B5983" t="s">
        <v>93</v>
      </c>
      <c r="C5983" t="s">
        <v>38</v>
      </c>
      <c r="D5983" t="s">
        <v>55</v>
      </c>
      <c r="E5983" t="s">
        <v>20</v>
      </c>
      <c r="F5983" t="s">
        <v>74</v>
      </c>
      <c r="J5983">
        <v>0.25</v>
      </c>
      <c r="K5983">
        <v>0.33</v>
      </c>
      <c r="M5983" t="s">
        <v>75</v>
      </c>
      <c r="N5983" t="s">
        <v>21</v>
      </c>
      <c r="O5983" t="s">
        <v>29</v>
      </c>
      <c r="P5983">
        <v>2500</v>
      </c>
      <c r="Q5983" t="str">
        <f>VLOOKUP(A5983&amp;C5983&amp;D5983,Sheet2!$A$1:$AX$496,23,FALSE)</f>
        <v>LocationType.BarRestaurant:0;LocationType.Park:0.1;LocationType.Recreation:0;LocationType.Accommodation:0.9;</v>
      </c>
    </row>
    <row r="5984" spans="1:17" x14ac:dyDescent="0.25">
      <c r="A5984">
        <v>2</v>
      </c>
      <c r="B5984" t="s">
        <v>93</v>
      </c>
      <c r="C5984" t="s">
        <v>38</v>
      </c>
      <c r="D5984" t="s">
        <v>55</v>
      </c>
      <c r="E5984" t="s">
        <v>30</v>
      </c>
      <c r="F5984" t="s">
        <v>26</v>
      </c>
      <c r="H5984" t="s">
        <v>27</v>
      </c>
      <c r="I5984">
        <v>1.5</v>
      </c>
      <c r="J5984">
        <v>1</v>
      </c>
      <c r="K5984">
        <v>2</v>
      </c>
      <c r="M5984" t="s">
        <v>24</v>
      </c>
    </row>
    <row r="5985" spans="1:17" x14ac:dyDescent="0.25">
      <c r="A5985">
        <v>2</v>
      </c>
      <c r="B5985" t="s">
        <v>93</v>
      </c>
      <c r="C5985" t="s">
        <v>38</v>
      </c>
      <c r="D5985" t="s">
        <v>55</v>
      </c>
      <c r="E5985" t="s">
        <v>20</v>
      </c>
      <c r="F5985" t="s">
        <v>74</v>
      </c>
      <c r="J5985">
        <v>0.25</v>
      </c>
      <c r="K5985">
        <v>0.33</v>
      </c>
      <c r="M5985" t="s">
        <v>75</v>
      </c>
      <c r="N5985" t="s">
        <v>24</v>
      </c>
      <c r="O5985" t="s">
        <v>21</v>
      </c>
    </row>
    <row r="5986" spans="1:17" x14ac:dyDescent="0.25">
      <c r="A5986">
        <v>2</v>
      </c>
      <c r="B5986" t="s">
        <v>93</v>
      </c>
      <c r="C5986" t="s">
        <v>38</v>
      </c>
      <c r="D5986" t="s">
        <v>55</v>
      </c>
      <c r="E5986" t="s">
        <v>18</v>
      </c>
      <c r="F5986" t="s">
        <v>31</v>
      </c>
      <c r="G5986">
        <v>24</v>
      </c>
      <c r="M5986" t="s">
        <v>21</v>
      </c>
    </row>
    <row r="5987" spans="1:17" x14ac:dyDescent="0.25">
      <c r="A5987">
        <v>2</v>
      </c>
      <c r="B5987" t="s">
        <v>93</v>
      </c>
      <c r="C5987" t="s">
        <v>37</v>
      </c>
      <c r="D5987" t="s">
        <v>55</v>
      </c>
      <c r="E5987" t="s">
        <v>18</v>
      </c>
      <c r="F5987" t="s">
        <v>26</v>
      </c>
      <c r="H5987" t="s">
        <v>27</v>
      </c>
      <c r="I5987">
        <v>7.5</v>
      </c>
      <c r="J5987">
        <v>6</v>
      </c>
      <c r="K5987">
        <v>8</v>
      </c>
      <c r="M5987" t="s">
        <v>21</v>
      </c>
    </row>
    <row r="5988" spans="1:17" x14ac:dyDescent="0.25">
      <c r="A5988">
        <v>2</v>
      </c>
      <c r="B5988" t="s">
        <v>93</v>
      </c>
      <c r="C5988" t="s">
        <v>37</v>
      </c>
      <c r="D5988" t="s">
        <v>55</v>
      </c>
      <c r="E5988" t="s">
        <v>18</v>
      </c>
      <c r="F5988" t="s">
        <v>26</v>
      </c>
      <c r="H5988" t="s">
        <v>19</v>
      </c>
      <c r="J5988">
        <v>6</v>
      </c>
      <c r="K5988">
        <v>7.5</v>
      </c>
      <c r="M5988" t="s">
        <v>24</v>
      </c>
    </row>
    <row r="5989" spans="1:17" x14ac:dyDescent="0.25">
      <c r="A5989">
        <v>2</v>
      </c>
      <c r="B5989" t="s">
        <v>93</v>
      </c>
      <c r="C5989" t="s">
        <v>37</v>
      </c>
      <c r="D5989" t="s">
        <v>55</v>
      </c>
      <c r="E5989" t="s">
        <v>28</v>
      </c>
      <c r="F5989" t="s">
        <v>26</v>
      </c>
      <c r="H5989" t="s">
        <v>27</v>
      </c>
      <c r="I5989">
        <v>1.5</v>
      </c>
      <c r="J5989">
        <v>1</v>
      </c>
      <c r="K5989">
        <v>2</v>
      </c>
      <c r="M5989" t="s">
        <v>21</v>
      </c>
    </row>
    <row r="5990" spans="1:17" x14ac:dyDescent="0.25">
      <c r="A5990">
        <v>2</v>
      </c>
      <c r="B5990" t="s">
        <v>93</v>
      </c>
      <c r="C5990" t="s">
        <v>37</v>
      </c>
      <c r="D5990" t="s">
        <v>55</v>
      </c>
      <c r="E5990" t="s">
        <v>20</v>
      </c>
      <c r="F5990" t="s">
        <v>74</v>
      </c>
      <c r="J5990">
        <v>0.25</v>
      </c>
      <c r="K5990">
        <v>0.33</v>
      </c>
      <c r="M5990" t="s">
        <v>75</v>
      </c>
      <c r="N5990" t="s">
        <v>24</v>
      </c>
      <c r="O5990" t="s">
        <v>29</v>
      </c>
      <c r="P5990">
        <v>2500</v>
      </c>
      <c r="Q5990" t="str">
        <f>VLOOKUP(A5990&amp;C5990&amp;D5990,Sheet2!$A$1:$AX$496,23,FALSE)</f>
        <v>LocationType.BarRestaurant:0;LocationType.Park:0.1;LocationType.Recreation:0;LocationType.Accommodation:0.9;</v>
      </c>
    </row>
    <row r="5991" spans="1:17" x14ac:dyDescent="0.25">
      <c r="A5991">
        <v>2</v>
      </c>
      <c r="B5991" t="s">
        <v>93</v>
      </c>
      <c r="C5991" t="s">
        <v>37</v>
      </c>
      <c r="D5991" t="s">
        <v>55</v>
      </c>
      <c r="E5991" t="s">
        <v>30</v>
      </c>
      <c r="F5991" t="s">
        <v>26</v>
      </c>
      <c r="H5991" t="s">
        <v>27</v>
      </c>
      <c r="I5991">
        <v>3</v>
      </c>
      <c r="J5991">
        <v>2</v>
      </c>
      <c r="K5991">
        <v>5</v>
      </c>
      <c r="M5991" t="s">
        <v>24</v>
      </c>
    </row>
    <row r="5992" spans="1:17" x14ac:dyDescent="0.25">
      <c r="A5992">
        <v>2</v>
      </c>
      <c r="B5992" t="s">
        <v>93</v>
      </c>
      <c r="C5992" t="s">
        <v>37</v>
      </c>
      <c r="D5992" t="s">
        <v>55</v>
      </c>
      <c r="E5992" t="s">
        <v>20</v>
      </c>
      <c r="F5992" t="s">
        <v>74</v>
      </c>
      <c r="J5992">
        <v>0.25</v>
      </c>
      <c r="K5992">
        <v>0.33</v>
      </c>
      <c r="M5992" t="s">
        <v>75</v>
      </c>
      <c r="N5992" t="s">
        <v>24</v>
      </c>
      <c r="O5992" t="s">
        <v>21</v>
      </c>
      <c r="P5992">
        <v>1000</v>
      </c>
    </row>
    <row r="5993" spans="1:17" x14ac:dyDescent="0.25">
      <c r="A5993">
        <v>2</v>
      </c>
      <c r="B5993" t="s">
        <v>93</v>
      </c>
      <c r="C5993" t="s">
        <v>37</v>
      </c>
      <c r="D5993" t="s">
        <v>55</v>
      </c>
      <c r="E5993" t="s">
        <v>18</v>
      </c>
      <c r="F5993" t="s">
        <v>31</v>
      </c>
      <c r="G5993">
        <v>24</v>
      </c>
      <c r="M5993" t="s">
        <v>21</v>
      </c>
    </row>
    <row r="5994" spans="1:17" x14ac:dyDescent="0.25">
      <c r="A5994">
        <v>2</v>
      </c>
      <c r="B5994" t="s">
        <v>93</v>
      </c>
      <c r="C5994" t="s">
        <v>38</v>
      </c>
      <c r="D5994" t="s">
        <v>53</v>
      </c>
      <c r="E5994" t="s">
        <v>18</v>
      </c>
      <c r="F5994" t="s">
        <v>26</v>
      </c>
      <c r="H5994" t="s">
        <v>19</v>
      </c>
      <c r="J5994">
        <v>8</v>
      </c>
      <c r="K5994">
        <v>11</v>
      </c>
      <c r="M5994" t="s">
        <v>21</v>
      </c>
    </row>
    <row r="5995" spans="1:17" x14ac:dyDescent="0.25">
      <c r="A5995">
        <v>2</v>
      </c>
      <c r="B5995" t="s">
        <v>93</v>
      </c>
      <c r="C5995" t="s">
        <v>38</v>
      </c>
      <c r="D5995" t="s">
        <v>53</v>
      </c>
      <c r="E5995" t="s">
        <v>20</v>
      </c>
      <c r="F5995" t="s">
        <v>74</v>
      </c>
      <c r="J5995">
        <v>0.25</v>
      </c>
      <c r="K5995">
        <v>0.33</v>
      </c>
      <c r="M5995" t="s">
        <v>75</v>
      </c>
      <c r="N5995" t="s">
        <v>21</v>
      </c>
      <c r="O5995" t="s">
        <v>62</v>
      </c>
      <c r="Q5995" t="str">
        <f>VLOOKUP(A5995&amp;C5995&amp;D5995,Sheet2!$A$1:$AX$496,11,FALSE)</f>
        <v>LocationType.Retail: 0;LocationType.Supermarket: 0.2;LocationType.FoodBeverage: 0;LocationType.Mall: 0;LocationType.Pharmacy: 0;LocationType.Accommodation: 0.8;</v>
      </c>
    </row>
    <row r="5996" spans="1:17" x14ac:dyDescent="0.25">
      <c r="A5996">
        <v>2</v>
      </c>
      <c r="B5996" t="s">
        <v>93</v>
      </c>
      <c r="C5996" t="s">
        <v>38</v>
      </c>
      <c r="D5996" t="s">
        <v>53</v>
      </c>
      <c r="E5996" t="s">
        <v>25</v>
      </c>
      <c r="F5996" t="s">
        <v>26</v>
      </c>
      <c r="H5996" t="s">
        <v>27</v>
      </c>
      <c r="I5996">
        <v>0.75</v>
      </c>
      <c r="J5996">
        <v>0.5</v>
      </c>
      <c r="K5996">
        <v>1</v>
      </c>
      <c r="M5996" t="s">
        <v>24</v>
      </c>
    </row>
    <row r="5997" spans="1:17" x14ac:dyDescent="0.25">
      <c r="A5997">
        <v>2</v>
      </c>
      <c r="B5997" t="s">
        <v>93</v>
      </c>
      <c r="C5997" t="s">
        <v>38</v>
      </c>
      <c r="D5997" t="s">
        <v>53</v>
      </c>
      <c r="E5997" t="s">
        <v>20</v>
      </c>
      <c r="F5997" t="s">
        <v>74</v>
      </c>
      <c r="J5997">
        <v>0.25</v>
      </c>
      <c r="K5997">
        <v>0.33</v>
      </c>
      <c r="M5997" t="s">
        <v>75</v>
      </c>
      <c r="N5997" t="s">
        <v>24</v>
      </c>
      <c r="O5997" t="s">
        <v>21</v>
      </c>
    </row>
    <row r="5998" spans="1:17" x14ac:dyDescent="0.25">
      <c r="A5998">
        <v>2</v>
      </c>
      <c r="B5998" t="s">
        <v>93</v>
      </c>
      <c r="C5998" t="s">
        <v>38</v>
      </c>
      <c r="D5998" t="s">
        <v>53</v>
      </c>
      <c r="E5998" t="s">
        <v>28</v>
      </c>
      <c r="F5998" t="s">
        <v>26</v>
      </c>
      <c r="H5998" t="s">
        <v>27</v>
      </c>
      <c r="I5998">
        <v>1</v>
      </c>
      <c r="J5998">
        <v>0.5</v>
      </c>
      <c r="K5998">
        <v>2</v>
      </c>
      <c r="M5998" t="s">
        <v>21</v>
      </c>
    </row>
    <row r="5999" spans="1:17" x14ac:dyDescent="0.25">
      <c r="A5999">
        <v>2</v>
      </c>
      <c r="B5999" t="s">
        <v>93</v>
      </c>
      <c r="C5999" t="s">
        <v>38</v>
      </c>
      <c r="D5999" t="s">
        <v>53</v>
      </c>
      <c r="E5999" t="s">
        <v>18</v>
      </c>
      <c r="F5999" t="s">
        <v>31</v>
      </c>
      <c r="G5999">
        <v>24</v>
      </c>
      <c r="M5999" t="s">
        <v>21</v>
      </c>
    </row>
    <row r="6000" spans="1:17" x14ac:dyDescent="0.25">
      <c r="A6000">
        <v>2</v>
      </c>
      <c r="B6000" t="s">
        <v>93</v>
      </c>
      <c r="C6000" t="s">
        <v>37</v>
      </c>
      <c r="D6000" t="s">
        <v>53</v>
      </c>
      <c r="E6000" t="s">
        <v>18</v>
      </c>
      <c r="F6000" t="s">
        <v>26</v>
      </c>
      <c r="H6000" t="s">
        <v>27</v>
      </c>
      <c r="I6000">
        <v>6.5</v>
      </c>
      <c r="J6000">
        <v>6</v>
      </c>
      <c r="K6000">
        <v>7</v>
      </c>
      <c r="M6000" t="s">
        <v>21</v>
      </c>
    </row>
    <row r="6001" spans="1:17" x14ac:dyDescent="0.25">
      <c r="A6001">
        <v>2</v>
      </c>
      <c r="B6001" t="s">
        <v>93</v>
      </c>
      <c r="C6001" t="s">
        <v>37</v>
      </c>
      <c r="D6001" t="s">
        <v>53</v>
      </c>
      <c r="E6001" t="s">
        <v>18</v>
      </c>
      <c r="F6001" t="s">
        <v>26</v>
      </c>
      <c r="H6001" t="s">
        <v>19</v>
      </c>
      <c r="J6001">
        <v>3</v>
      </c>
      <c r="K6001">
        <v>3.5</v>
      </c>
      <c r="M6001" t="s">
        <v>24</v>
      </c>
    </row>
    <row r="6002" spans="1:17" x14ac:dyDescent="0.25">
      <c r="A6002">
        <v>2</v>
      </c>
      <c r="B6002" t="s">
        <v>93</v>
      </c>
      <c r="C6002" t="s">
        <v>37</v>
      </c>
      <c r="D6002" t="s">
        <v>53</v>
      </c>
      <c r="E6002" t="s">
        <v>18</v>
      </c>
      <c r="F6002" t="s">
        <v>26</v>
      </c>
      <c r="H6002" t="s">
        <v>27</v>
      </c>
      <c r="I6002">
        <v>2.5</v>
      </c>
      <c r="J6002">
        <v>2</v>
      </c>
      <c r="K6002">
        <v>3</v>
      </c>
      <c r="M6002" t="s">
        <v>24</v>
      </c>
    </row>
    <row r="6003" spans="1:17" x14ac:dyDescent="0.25">
      <c r="A6003">
        <v>2</v>
      </c>
      <c r="B6003" t="s">
        <v>93</v>
      </c>
      <c r="C6003" t="s">
        <v>37</v>
      </c>
      <c r="D6003" t="s">
        <v>53</v>
      </c>
      <c r="E6003" t="s">
        <v>28</v>
      </c>
      <c r="F6003" t="s">
        <v>26</v>
      </c>
      <c r="H6003" t="s">
        <v>27</v>
      </c>
      <c r="I6003">
        <v>0.5</v>
      </c>
      <c r="J6003">
        <v>0.33</v>
      </c>
      <c r="K6003">
        <v>0.75</v>
      </c>
      <c r="M6003" t="s">
        <v>21</v>
      </c>
    </row>
    <row r="6004" spans="1:17" x14ac:dyDescent="0.25">
      <c r="A6004">
        <v>2</v>
      </c>
      <c r="B6004" t="s">
        <v>93</v>
      </c>
      <c r="C6004" t="s">
        <v>37</v>
      </c>
      <c r="D6004" t="s">
        <v>53</v>
      </c>
      <c r="E6004" t="s">
        <v>20</v>
      </c>
      <c r="F6004" t="s">
        <v>74</v>
      </c>
      <c r="J6004">
        <v>0.25</v>
      </c>
      <c r="K6004">
        <v>0.33</v>
      </c>
      <c r="M6004" t="s">
        <v>75</v>
      </c>
      <c r="N6004" t="s">
        <v>24</v>
      </c>
      <c r="O6004" t="s">
        <v>29</v>
      </c>
      <c r="P6004">
        <v>2500</v>
      </c>
      <c r="Q6004" t="str">
        <f>VLOOKUP(A6004&amp;C6004&amp;D6004,Sheet2!$A$1:$AX$496,23,FALSE)</f>
        <v>LocationType.BarRestaurant:0;LocationType.Park:0.2;LocationType.Recreation:0;LocationType.Accommodation:0.8;</v>
      </c>
    </row>
    <row r="6005" spans="1:17" x14ac:dyDescent="0.25">
      <c r="A6005">
        <v>2</v>
      </c>
      <c r="B6005" t="s">
        <v>93</v>
      </c>
      <c r="C6005" t="s">
        <v>37</v>
      </c>
      <c r="D6005" t="s">
        <v>53</v>
      </c>
      <c r="E6005" t="s">
        <v>30</v>
      </c>
      <c r="F6005" t="s">
        <v>26</v>
      </c>
      <c r="H6005" t="s">
        <v>27</v>
      </c>
      <c r="I6005">
        <v>3.5</v>
      </c>
      <c r="J6005">
        <v>3</v>
      </c>
      <c r="K6005">
        <v>5</v>
      </c>
      <c r="M6005" t="s">
        <v>24</v>
      </c>
    </row>
    <row r="6006" spans="1:17" x14ac:dyDescent="0.25">
      <c r="A6006">
        <v>2</v>
      </c>
      <c r="B6006" t="s">
        <v>93</v>
      </c>
      <c r="C6006" t="s">
        <v>37</v>
      </c>
      <c r="D6006" t="s">
        <v>53</v>
      </c>
      <c r="E6006" t="s">
        <v>20</v>
      </c>
      <c r="F6006" t="s">
        <v>74</v>
      </c>
      <c r="J6006">
        <v>0.25</v>
      </c>
      <c r="K6006">
        <v>0.33</v>
      </c>
      <c r="M6006" t="s">
        <v>75</v>
      </c>
      <c r="N6006" t="s">
        <v>24</v>
      </c>
      <c r="O6006" t="s">
        <v>21</v>
      </c>
    </row>
    <row r="6007" spans="1:17" x14ac:dyDescent="0.25">
      <c r="A6007">
        <v>2</v>
      </c>
      <c r="B6007" t="s">
        <v>93</v>
      </c>
      <c r="C6007" t="s">
        <v>37</v>
      </c>
      <c r="D6007" t="s">
        <v>53</v>
      </c>
      <c r="E6007" t="s">
        <v>18</v>
      </c>
      <c r="F6007" t="s">
        <v>31</v>
      </c>
      <c r="G6007">
        <v>24</v>
      </c>
      <c r="M6007" t="s">
        <v>21</v>
      </c>
    </row>
    <row r="6008" spans="1:17" x14ac:dyDescent="0.25">
      <c r="A6008">
        <v>2</v>
      </c>
      <c r="B6008" t="s">
        <v>93</v>
      </c>
      <c r="C6008" t="s">
        <v>38</v>
      </c>
      <c r="D6008" t="s">
        <v>56</v>
      </c>
      <c r="E6008" t="s">
        <v>18</v>
      </c>
      <c r="F6008" t="s">
        <v>26</v>
      </c>
      <c r="H6008" t="s">
        <v>19</v>
      </c>
      <c r="J6008">
        <v>8</v>
      </c>
      <c r="K6008">
        <v>14</v>
      </c>
      <c r="M6008" t="s">
        <v>21</v>
      </c>
    </row>
    <row r="6009" spans="1:17" x14ac:dyDescent="0.25">
      <c r="A6009">
        <v>2</v>
      </c>
      <c r="B6009" t="s">
        <v>93</v>
      </c>
      <c r="C6009" t="s">
        <v>38</v>
      </c>
      <c r="D6009" t="s">
        <v>56</v>
      </c>
      <c r="E6009" t="s">
        <v>28</v>
      </c>
      <c r="F6009" t="s">
        <v>26</v>
      </c>
      <c r="H6009" t="s">
        <v>27</v>
      </c>
      <c r="I6009">
        <v>1</v>
      </c>
      <c r="J6009">
        <v>0.5</v>
      </c>
      <c r="K6009">
        <v>2</v>
      </c>
      <c r="M6009" t="s">
        <v>21</v>
      </c>
    </row>
    <row r="6010" spans="1:17" x14ac:dyDescent="0.25">
      <c r="A6010">
        <v>2</v>
      </c>
      <c r="B6010" t="s">
        <v>93</v>
      </c>
      <c r="C6010" t="s">
        <v>38</v>
      </c>
      <c r="D6010" t="s">
        <v>56</v>
      </c>
      <c r="E6010" t="s">
        <v>18</v>
      </c>
      <c r="F6010" t="s">
        <v>31</v>
      </c>
      <c r="G6010">
        <v>24</v>
      </c>
      <c r="M6010" t="s">
        <v>21</v>
      </c>
    </row>
    <row r="6011" spans="1:17" x14ac:dyDescent="0.25">
      <c r="A6011">
        <v>2</v>
      </c>
      <c r="B6011" t="s">
        <v>93</v>
      </c>
      <c r="C6011" t="s">
        <v>37</v>
      </c>
      <c r="D6011" t="s">
        <v>56</v>
      </c>
      <c r="E6011" t="s">
        <v>18</v>
      </c>
      <c r="F6011" t="s">
        <v>26</v>
      </c>
      <c r="H6011" t="s">
        <v>27</v>
      </c>
      <c r="I6011">
        <v>7.5</v>
      </c>
      <c r="J6011">
        <v>6</v>
      </c>
      <c r="K6011">
        <v>8</v>
      </c>
      <c r="M6011" t="s">
        <v>21</v>
      </c>
    </row>
    <row r="6012" spans="1:17" x14ac:dyDescent="0.25">
      <c r="A6012">
        <v>2</v>
      </c>
      <c r="B6012" t="s">
        <v>93</v>
      </c>
      <c r="C6012" t="s">
        <v>37</v>
      </c>
      <c r="D6012" t="s">
        <v>56</v>
      </c>
      <c r="E6012" t="s">
        <v>18</v>
      </c>
      <c r="F6012" t="s">
        <v>26</v>
      </c>
      <c r="H6012" t="s">
        <v>19</v>
      </c>
      <c r="J6012">
        <v>6</v>
      </c>
      <c r="K6012">
        <v>8</v>
      </c>
      <c r="M6012" t="s">
        <v>24</v>
      </c>
    </row>
    <row r="6013" spans="1:17" x14ac:dyDescent="0.25">
      <c r="A6013">
        <v>2</v>
      </c>
      <c r="B6013" t="s">
        <v>93</v>
      </c>
      <c r="C6013" t="s">
        <v>37</v>
      </c>
      <c r="D6013" t="s">
        <v>56</v>
      </c>
      <c r="E6013" t="s">
        <v>30</v>
      </c>
      <c r="F6013" t="s">
        <v>26</v>
      </c>
      <c r="H6013" t="s">
        <v>19</v>
      </c>
      <c r="J6013">
        <v>4</v>
      </c>
      <c r="K6013">
        <v>5.5</v>
      </c>
      <c r="M6013" t="s">
        <v>24</v>
      </c>
    </row>
    <row r="6014" spans="1:17" x14ac:dyDescent="0.25">
      <c r="A6014">
        <v>2</v>
      </c>
      <c r="B6014" t="s">
        <v>93</v>
      </c>
      <c r="C6014" t="s">
        <v>37</v>
      </c>
      <c r="D6014" t="s">
        <v>56</v>
      </c>
      <c r="E6014" t="s">
        <v>20</v>
      </c>
      <c r="F6014" t="s">
        <v>74</v>
      </c>
      <c r="J6014">
        <v>0.25</v>
      </c>
      <c r="K6014">
        <v>0.33</v>
      </c>
      <c r="M6014" t="s">
        <v>75</v>
      </c>
      <c r="N6014" t="s">
        <v>24</v>
      </c>
      <c r="O6014" t="s">
        <v>21</v>
      </c>
      <c r="P6014">
        <v>1000</v>
      </c>
    </row>
    <row r="6015" spans="1:17" x14ac:dyDescent="0.25">
      <c r="A6015">
        <v>2</v>
      </c>
      <c r="B6015" t="s">
        <v>93</v>
      </c>
      <c r="C6015" t="s">
        <v>37</v>
      </c>
      <c r="D6015" t="s">
        <v>56</v>
      </c>
      <c r="E6015" t="s">
        <v>28</v>
      </c>
      <c r="F6015" t="s">
        <v>26</v>
      </c>
      <c r="H6015" t="s">
        <v>27</v>
      </c>
      <c r="I6015">
        <v>0.75</v>
      </c>
      <c r="J6015">
        <v>0.5</v>
      </c>
      <c r="K6015">
        <v>1</v>
      </c>
      <c r="M6015" t="s">
        <v>21</v>
      </c>
    </row>
    <row r="6016" spans="1:17" x14ac:dyDescent="0.25">
      <c r="A6016">
        <v>2</v>
      </c>
      <c r="B6016" t="s">
        <v>93</v>
      </c>
      <c r="C6016" t="s">
        <v>37</v>
      </c>
      <c r="D6016" t="s">
        <v>56</v>
      </c>
      <c r="E6016" t="s">
        <v>20</v>
      </c>
      <c r="F6016" t="s">
        <v>74</v>
      </c>
      <c r="J6016">
        <v>0.25</v>
      </c>
      <c r="K6016">
        <v>0.33</v>
      </c>
      <c r="M6016" t="s">
        <v>75</v>
      </c>
      <c r="N6016" t="s">
        <v>24</v>
      </c>
      <c r="O6016" t="s">
        <v>21</v>
      </c>
    </row>
    <row r="6017" spans="1:17" x14ac:dyDescent="0.25">
      <c r="A6017">
        <v>2</v>
      </c>
      <c r="B6017" t="s">
        <v>93</v>
      </c>
      <c r="C6017" t="s">
        <v>37</v>
      </c>
      <c r="D6017" t="s">
        <v>56</v>
      </c>
      <c r="E6017" t="s">
        <v>18</v>
      </c>
      <c r="F6017" t="s">
        <v>31</v>
      </c>
      <c r="G6017">
        <v>24</v>
      </c>
      <c r="M6017" t="s">
        <v>21</v>
      </c>
    </row>
    <row r="6018" spans="1:17" x14ac:dyDescent="0.25">
      <c r="A6018">
        <v>2</v>
      </c>
      <c r="B6018" t="s">
        <v>93</v>
      </c>
      <c r="C6018" t="s">
        <v>37</v>
      </c>
      <c r="D6018" t="s">
        <v>52</v>
      </c>
      <c r="E6018" t="s">
        <v>18</v>
      </c>
      <c r="F6018" t="s">
        <v>26</v>
      </c>
      <c r="H6018" t="s">
        <v>19</v>
      </c>
      <c r="J6018">
        <v>8</v>
      </c>
      <c r="K6018">
        <v>9</v>
      </c>
      <c r="M6018" t="s">
        <v>21</v>
      </c>
    </row>
    <row r="6019" spans="1:17" x14ac:dyDescent="0.25">
      <c r="A6019">
        <v>2</v>
      </c>
      <c r="B6019" t="s">
        <v>93</v>
      </c>
      <c r="C6019" t="s">
        <v>37</v>
      </c>
      <c r="D6019" t="s">
        <v>52</v>
      </c>
      <c r="E6019" t="s">
        <v>28</v>
      </c>
      <c r="F6019" t="s">
        <v>26</v>
      </c>
      <c r="H6019" t="s">
        <v>27</v>
      </c>
      <c r="I6019">
        <v>1</v>
      </c>
      <c r="J6019">
        <v>0.5</v>
      </c>
      <c r="K6019">
        <v>2</v>
      </c>
      <c r="M6019" t="s">
        <v>21</v>
      </c>
    </row>
    <row r="6020" spans="1:17" x14ac:dyDescent="0.25">
      <c r="A6020">
        <v>2</v>
      </c>
      <c r="B6020" t="s">
        <v>93</v>
      </c>
      <c r="C6020" t="s">
        <v>37</v>
      </c>
      <c r="D6020" t="s">
        <v>52</v>
      </c>
      <c r="E6020" t="s">
        <v>20</v>
      </c>
      <c r="F6020" t="s">
        <v>74</v>
      </c>
      <c r="J6020">
        <v>0.25</v>
      </c>
      <c r="K6020">
        <v>0.33</v>
      </c>
      <c r="M6020" t="s">
        <v>75</v>
      </c>
      <c r="N6020" t="s">
        <v>24</v>
      </c>
      <c r="O6020" t="s">
        <v>29</v>
      </c>
      <c r="P6020">
        <v>2500</v>
      </c>
      <c r="Q6020" t="str">
        <f>VLOOKUP(A6020&amp;C6020&amp;D6020,Sheet2!$A$1:$AX$496,23,FALSE)</f>
        <v>LocationType.BarRestaurant:0;LocationType.Park:0.1;LocationType.Recreation:0;LocationType.Accommodation:0.9;</v>
      </c>
    </row>
    <row r="6021" spans="1:17" x14ac:dyDescent="0.25">
      <c r="A6021">
        <v>2</v>
      </c>
      <c r="B6021" t="s">
        <v>93</v>
      </c>
      <c r="C6021" t="s">
        <v>37</v>
      </c>
      <c r="D6021" t="s">
        <v>52</v>
      </c>
      <c r="E6021" t="s">
        <v>30</v>
      </c>
      <c r="F6021" t="s">
        <v>26</v>
      </c>
      <c r="H6021" t="s">
        <v>27</v>
      </c>
      <c r="I6021">
        <v>3.5</v>
      </c>
      <c r="J6021">
        <v>3</v>
      </c>
      <c r="K6021">
        <v>5</v>
      </c>
      <c r="M6021" t="s">
        <v>24</v>
      </c>
    </row>
    <row r="6022" spans="1:17" x14ac:dyDescent="0.25">
      <c r="A6022">
        <v>2</v>
      </c>
      <c r="B6022" t="s">
        <v>93</v>
      </c>
      <c r="C6022" t="s">
        <v>37</v>
      </c>
      <c r="D6022" t="s">
        <v>52</v>
      </c>
      <c r="E6022" t="s">
        <v>20</v>
      </c>
      <c r="F6022" t="s">
        <v>74</v>
      </c>
      <c r="J6022">
        <v>0.25</v>
      </c>
      <c r="K6022">
        <v>0.33</v>
      </c>
      <c r="M6022" t="s">
        <v>75</v>
      </c>
      <c r="N6022" t="s">
        <v>24</v>
      </c>
      <c r="O6022" t="s">
        <v>21</v>
      </c>
    </row>
    <row r="6023" spans="1:17" x14ac:dyDescent="0.25">
      <c r="A6023">
        <v>2</v>
      </c>
      <c r="B6023" t="s">
        <v>93</v>
      </c>
      <c r="C6023" t="s">
        <v>37</v>
      </c>
      <c r="D6023" t="s">
        <v>52</v>
      </c>
      <c r="E6023" t="s">
        <v>18</v>
      </c>
      <c r="F6023" t="s">
        <v>31</v>
      </c>
      <c r="G6023">
        <v>24</v>
      </c>
      <c r="M6023" t="s">
        <v>21</v>
      </c>
    </row>
    <row r="6024" spans="1:17" x14ac:dyDescent="0.25">
      <c r="A6024">
        <v>2</v>
      </c>
      <c r="B6024" t="s">
        <v>93</v>
      </c>
      <c r="C6024" t="s">
        <v>36</v>
      </c>
      <c r="D6024" t="s">
        <v>52</v>
      </c>
      <c r="E6024" t="s">
        <v>18</v>
      </c>
      <c r="F6024" t="s">
        <v>26</v>
      </c>
      <c r="H6024" t="s">
        <v>19</v>
      </c>
      <c r="J6024">
        <v>8</v>
      </c>
      <c r="K6024">
        <v>11</v>
      </c>
      <c r="M6024" t="s">
        <v>21</v>
      </c>
    </row>
    <row r="6025" spans="1:17" x14ac:dyDescent="0.25">
      <c r="A6025">
        <v>2</v>
      </c>
      <c r="B6025" t="s">
        <v>93</v>
      </c>
      <c r="C6025" t="s">
        <v>36</v>
      </c>
      <c r="D6025" t="s">
        <v>52</v>
      </c>
      <c r="E6025" t="s">
        <v>20</v>
      </c>
      <c r="F6025" t="s">
        <v>74</v>
      </c>
      <c r="J6025">
        <v>0.25</v>
      </c>
      <c r="K6025">
        <v>0.33</v>
      </c>
      <c r="M6025" t="s">
        <v>75</v>
      </c>
      <c r="N6025" t="s">
        <v>21</v>
      </c>
      <c r="O6025" t="s">
        <v>62</v>
      </c>
      <c r="Q6025" t="str">
        <f>VLOOKUP(A6025&amp;C6025&amp;D6025,Sheet2!$A$1:$AX$496,11,FALSE)</f>
        <v>LocationType.Retail: 0;LocationType.Supermarket: 0.25;LocationType.FoodBeverage: 0;LocationType.Mall: 0;LocationType.Pharmacy: 0.02;LocationType.Accommodation: 0.73;</v>
      </c>
    </row>
    <row r="6026" spans="1:17" x14ac:dyDescent="0.25">
      <c r="A6026">
        <v>2</v>
      </c>
      <c r="B6026" t="s">
        <v>93</v>
      </c>
      <c r="C6026" t="s">
        <v>36</v>
      </c>
      <c r="D6026" t="s">
        <v>52</v>
      </c>
      <c r="E6026" t="s">
        <v>25</v>
      </c>
      <c r="F6026" t="s">
        <v>26</v>
      </c>
      <c r="H6026" t="s">
        <v>27</v>
      </c>
      <c r="I6026">
        <v>0.75</v>
      </c>
      <c r="J6026">
        <v>0.5</v>
      </c>
      <c r="K6026">
        <v>1</v>
      </c>
      <c r="M6026" t="s">
        <v>24</v>
      </c>
    </row>
    <row r="6027" spans="1:17" x14ac:dyDescent="0.25">
      <c r="A6027">
        <v>2</v>
      </c>
      <c r="B6027" t="s">
        <v>93</v>
      </c>
      <c r="C6027" t="s">
        <v>36</v>
      </c>
      <c r="D6027" t="s">
        <v>52</v>
      </c>
      <c r="E6027" t="s">
        <v>20</v>
      </c>
      <c r="F6027" t="s">
        <v>74</v>
      </c>
      <c r="J6027">
        <v>0.25</v>
      </c>
      <c r="K6027">
        <v>0.33</v>
      </c>
      <c r="M6027" t="s">
        <v>75</v>
      </c>
      <c r="N6027" t="s">
        <v>24</v>
      </c>
      <c r="O6027" t="s">
        <v>21</v>
      </c>
    </row>
    <row r="6028" spans="1:17" x14ac:dyDescent="0.25">
      <c r="A6028">
        <v>2</v>
      </c>
      <c r="B6028" t="s">
        <v>93</v>
      </c>
      <c r="C6028" t="s">
        <v>36</v>
      </c>
      <c r="D6028" t="s">
        <v>52</v>
      </c>
      <c r="E6028" t="s">
        <v>28</v>
      </c>
      <c r="F6028" t="s">
        <v>26</v>
      </c>
      <c r="H6028" t="s">
        <v>27</v>
      </c>
      <c r="I6028">
        <v>1</v>
      </c>
      <c r="J6028">
        <v>0.5</v>
      </c>
      <c r="K6028">
        <v>2</v>
      </c>
      <c r="M6028" t="s">
        <v>21</v>
      </c>
    </row>
    <row r="6029" spans="1:17" x14ac:dyDescent="0.25">
      <c r="A6029">
        <v>2</v>
      </c>
      <c r="B6029" t="s">
        <v>93</v>
      </c>
      <c r="C6029" t="s">
        <v>36</v>
      </c>
      <c r="D6029" t="s">
        <v>52</v>
      </c>
      <c r="E6029" t="s">
        <v>20</v>
      </c>
      <c r="F6029" t="s">
        <v>74</v>
      </c>
      <c r="J6029">
        <v>0.25</v>
      </c>
      <c r="K6029">
        <v>0.33</v>
      </c>
      <c r="M6029" t="s">
        <v>75</v>
      </c>
      <c r="N6029" t="s">
        <v>24</v>
      </c>
      <c r="O6029" t="s">
        <v>29</v>
      </c>
      <c r="P6029">
        <v>2500</v>
      </c>
      <c r="Q6029" t="str">
        <f>VLOOKUP(A6029&amp;C6029&amp;D6029,Sheet2!$A$1:$AX$496,23,FALSE)</f>
        <v>LocationType.BarRestaurant:0;LocationType.Park:0.1;LocationType.Recreation:0;LocationType.Accommodation:0.9;</v>
      </c>
    </row>
    <row r="6030" spans="1:17" x14ac:dyDescent="0.25">
      <c r="A6030">
        <v>2</v>
      </c>
      <c r="B6030" t="s">
        <v>93</v>
      </c>
      <c r="C6030" t="s">
        <v>36</v>
      </c>
      <c r="D6030" t="s">
        <v>52</v>
      </c>
      <c r="E6030" t="s">
        <v>30</v>
      </c>
      <c r="F6030" t="s">
        <v>26</v>
      </c>
      <c r="H6030" t="s">
        <v>27</v>
      </c>
      <c r="I6030">
        <v>4</v>
      </c>
      <c r="J6030">
        <v>3</v>
      </c>
      <c r="K6030">
        <v>5</v>
      </c>
      <c r="M6030" t="s">
        <v>24</v>
      </c>
    </row>
    <row r="6031" spans="1:17" x14ac:dyDescent="0.25">
      <c r="A6031">
        <v>2</v>
      </c>
      <c r="B6031" t="s">
        <v>93</v>
      </c>
      <c r="C6031" t="s">
        <v>36</v>
      </c>
      <c r="D6031" t="s">
        <v>52</v>
      </c>
      <c r="E6031" t="s">
        <v>20</v>
      </c>
      <c r="F6031" t="s">
        <v>74</v>
      </c>
      <c r="J6031">
        <v>0.25</v>
      </c>
      <c r="K6031">
        <v>0.33</v>
      </c>
      <c r="M6031" t="s">
        <v>75</v>
      </c>
      <c r="N6031" t="s">
        <v>24</v>
      </c>
      <c r="O6031" t="s">
        <v>21</v>
      </c>
    </row>
    <row r="6032" spans="1:17" x14ac:dyDescent="0.25">
      <c r="A6032">
        <v>2</v>
      </c>
      <c r="B6032" t="s">
        <v>93</v>
      </c>
      <c r="C6032" t="s">
        <v>36</v>
      </c>
      <c r="D6032" t="s">
        <v>52</v>
      </c>
      <c r="E6032" t="s">
        <v>18</v>
      </c>
      <c r="F6032" t="s">
        <v>31</v>
      </c>
      <c r="G6032">
        <v>24</v>
      </c>
      <c r="M6032" t="s">
        <v>21</v>
      </c>
    </row>
    <row r="6033" spans="1:17" x14ac:dyDescent="0.25">
      <c r="A6033">
        <v>2</v>
      </c>
      <c r="B6033" t="s">
        <v>93</v>
      </c>
      <c r="C6033" t="s">
        <v>38</v>
      </c>
      <c r="D6033" t="s">
        <v>52</v>
      </c>
      <c r="E6033" t="s">
        <v>18</v>
      </c>
      <c r="F6033" t="s">
        <v>26</v>
      </c>
      <c r="H6033" t="s">
        <v>19</v>
      </c>
      <c r="J6033">
        <v>8</v>
      </c>
      <c r="K6033">
        <v>11</v>
      </c>
      <c r="M6033" t="s">
        <v>21</v>
      </c>
    </row>
    <row r="6034" spans="1:17" x14ac:dyDescent="0.25">
      <c r="A6034">
        <v>2</v>
      </c>
      <c r="B6034" t="s">
        <v>93</v>
      </c>
      <c r="C6034" t="s">
        <v>38</v>
      </c>
      <c r="D6034" t="s">
        <v>52</v>
      </c>
      <c r="E6034" t="s">
        <v>20</v>
      </c>
      <c r="F6034" t="s">
        <v>74</v>
      </c>
      <c r="J6034">
        <v>0.25</v>
      </c>
      <c r="K6034">
        <v>0.33</v>
      </c>
      <c r="M6034" t="s">
        <v>75</v>
      </c>
      <c r="N6034" t="s">
        <v>21</v>
      </c>
      <c r="O6034" t="s">
        <v>62</v>
      </c>
      <c r="Q6034" t="str">
        <f>VLOOKUP(A6034&amp;C6034&amp;D6034,Sheet2!$A$1:$AX$496,11,FALSE)</f>
        <v>LocationType.Retail: 0;LocationType.Supermarket: 0.15;LocationType.FoodBeverage: 0;LocationType.Mall: 0;LocationType.Pharmacy: 0;LocationType.Accommodation: 0.85;</v>
      </c>
    </row>
    <row r="6035" spans="1:17" x14ac:dyDescent="0.25">
      <c r="A6035">
        <v>2</v>
      </c>
      <c r="B6035" t="s">
        <v>93</v>
      </c>
      <c r="C6035" t="s">
        <v>38</v>
      </c>
      <c r="D6035" t="s">
        <v>52</v>
      </c>
      <c r="E6035" t="s">
        <v>25</v>
      </c>
      <c r="F6035" t="s">
        <v>26</v>
      </c>
      <c r="H6035" t="s">
        <v>27</v>
      </c>
      <c r="I6035">
        <v>0.75</v>
      </c>
      <c r="J6035">
        <v>0.5</v>
      </c>
      <c r="K6035">
        <v>1</v>
      </c>
      <c r="M6035" t="s">
        <v>24</v>
      </c>
    </row>
    <row r="6036" spans="1:17" x14ac:dyDescent="0.25">
      <c r="A6036">
        <v>2</v>
      </c>
      <c r="B6036" t="s">
        <v>93</v>
      </c>
      <c r="C6036" t="s">
        <v>38</v>
      </c>
      <c r="D6036" t="s">
        <v>52</v>
      </c>
      <c r="E6036" t="s">
        <v>20</v>
      </c>
      <c r="F6036" t="s">
        <v>74</v>
      </c>
      <c r="J6036">
        <v>0.25</v>
      </c>
      <c r="K6036">
        <v>0.33</v>
      </c>
      <c r="M6036" t="s">
        <v>75</v>
      </c>
      <c r="N6036" t="s">
        <v>24</v>
      </c>
      <c r="O6036" t="s">
        <v>21</v>
      </c>
    </row>
    <row r="6037" spans="1:17" x14ac:dyDescent="0.25">
      <c r="A6037">
        <v>2</v>
      </c>
      <c r="B6037" t="s">
        <v>93</v>
      </c>
      <c r="C6037" t="s">
        <v>38</v>
      </c>
      <c r="D6037" t="s">
        <v>52</v>
      </c>
      <c r="E6037" t="s">
        <v>28</v>
      </c>
      <c r="F6037" t="s">
        <v>26</v>
      </c>
      <c r="H6037" t="s">
        <v>27</v>
      </c>
      <c r="I6037">
        <v>1</v>
      </c>
      <c r="J6037">
        <v>0.5</v>
      </c>
      <c r="K6037">
        <v>2</v>
      </c>
      <c r="M6037" t="s">
        <v>21</v>
      </c>
    </row>
    <row r="6038" spans="1:17" x14ac:dyDescent="0.25">
      <c r="A6038">
        <v>2</v>
      </c>
      <c r="B6038" t="s">
        <v>93</v>
      </c>
      <c r="C6038" t="s">
        <v>38</v>
      </c>
      <c r="D6038" t="s">
        <v>52</v>
      </c>
      <c r="E6038" t="s">
        <v>18</v>
      </c>
      <c r="F6038" t="s">
        <v>31</v>
      </c>
      <c r="G6038">
        <v>24</v>
      </c>
      <c r="M6038" t="s">
        <v>21</v>
      </c>
    </row>
    <row r="6039" spans="1:17" x14ac:dyDescent="0.25">
      <c r="A6039">
        <v>2</v>
      </c>
      <c r="B6039" t="s">
        <v>93</v>
      </c>
      <c r="C6039" t="s">
        <v>17</v>
      </c>
      <c r="D6039" t="s">
        <v>51</v>
      </c>
      <c r="E6039" t="s">
        <v>18</v>
      </c>
      <c r="F6039" t="s">
        <v>31</v>
      </c>
      <c r="G6039">
        <v>24</v>
      </c>
      <c r="M6039" t="s">
        <v>21</v>
      </c>
    </row>
    <row r="6040" spans="1:17" x14ac:dyDescent="0.25">
      <c r="A6040">
        <v>2</v>
      </c>
      <c r="B6040" t="s">
        <v>93</v>
      </c>
      <c r="C6040" t="s">
        <v>37</v>
      </c>
      <c r="D6040" t="s">
        <v>51</v>
      </c>
      <c r="E6040" t="s">
        <v>18</v>
      </c>
      <c r="F6040" t="s">
        <v>31</v>
      </c>
      <c r="G6040">
        <v>24</v>
      </c>
      <c r="M6040" t="s">
        <v>21</v>
      </c>
    </row>
    <row r="6041" spans="1:17" x14ac:dyDescent="0.25">
      <c r="A6041">
        <v>2</v>
      </c>
      <c r="B6041" t="s">
        <v>93</v>
      </c>
      <c r="C6041" t="s">
        <v>36</v>
      </c>
      <c r="D6041" t="s">
        <v>51</v>
      </c>
      <c r="E6041" t="s">
        <v>18</v>
      </c>
      <c r="F6041" t="s">
        <v>31</v>
      </c>
      <c r="G6041">
        <v>24</v>
      </c>
      <c r="M6041" t="s">
        <v>21</v>
      </c>
    </row>
    <row r="6042" spans="1:17" x14ac:dyDescent="0.25">
      <c r="A6042">
        <v>2</v>
      </c>
      <c r="B6042" t="s">
        <v>93</v>
      </c>
      <c r="C6042" t="s">
        <v>38</v>
      </c>
      <c r="D6042" t="s">
        <v>51</v>
      </c>
      <c r="E6042" t="s">
        <v>18</v>
      </c>
      <c r="F6042" t="s">
        <v>31</v>
      </c>
      <c r="G6042">
        <v>24</v>
      </c>
      <c r="M6042" t="s">
        <v>21</v>
      </c>
    </row>
    <row r="6043" spans="1:17" x14ac:dyDescent="0.25">
      <c r="A6043">
        <v>2</v>
      </c>
      <c r="B6043" t="s">
        <v>41</v>
      </c>
      <c r="C6043" t="s">
        <v>17</v>
      </c>
      <c r="D6043" t="s">
        <v>55</v>
      </c>
      <c r="E6043" t="s">
        <v>18</v>
      </c>
      <c r="F6043" t="s">
        <v>26</v>
      </c>
      <c r="H6043" t="s">
        <v>27</v>
      </c>
      <c r="I6043">
        <v>7.5</v>
      </c>
      <c r="J6043">
        <v>6</v>
      </c>
      <c r="K6043">
        <v>8</v>
      </c>
      <c r="M6043" t="s">
        <v>21</v>
      </c>
    </row>
    <row r="6044" spans="1:17" x14ac:dyDescent="0.25">
      <c r="A6044">
        <v>2</v>
      </c>
      <c r="B6044" t="s">
        <v>41</v>
      </c>
      <c r="C6044" t="s">
        <v>17</v>
      </c>
      <c r="D6044" t="s">
        <v>55</v>
      </c>
      <c r="E6044" t="s">
        <v>18</v>
      </c>
      <c r="F6044" t="s">
        <v>26</v>
      </c>
      <c r="H6044" t="s">
        <v>19</v>
      </c>
      <c r="J6044">
        <v>6</v>
      </c>
      <c r="K6044">
        <v>8</v>
      </c>
      <c r="M6044" t="s">
        <v>24</v>
      </c>
    </row>
    <row r="6045" spans="1:17" x14ac:dyDescent="0.25">
      <c r="A6045">
        <v>2</v>
      </c>
      <c r="B6045" t="s">
        <v>41</v>
      </c>
      <c r="C6045" t="s">
        <v>17</v>
      </c>
      <c r="D6045" t="s">
        <v>55</v>
      </c>
      <c r="E6045" t="s">
        <v>18</v>
      </c>
      <c r="F6045" t="s">
        <v>26</v>
      </c>
      <c r="H6045" t="s">
        <v>19</v>
      </c>
      <c r="I6045">
        <v>0.54</v>
      </c>
      <c r="J6045">
        <v>0.08</v>
      </c>
      <c r="K6045">
        <v>0.25</v>
      </c>
      <c r="M6045" t="s">
        <v>24</v>
      </c>
    </row>
    <row r="6046" spans="1:17" x14ac:dyDescent="0.25">
      <c r="A6046">
        <v>2</v>
      </c>
      <c r="B6046" t="s">
        <v>41</v>
      </c>
      <c r="C6046" t="s">
        <v>17</v>
      </c>
      <c r="D6046" t="s">
        <v>55</v>
      </c>
      <c r="E6046" t="s">
        <v>20</v>
      </c>
      <c r="F6046" t="s">
        <v>74</v>
      </c>
      <c r="J6046">
        <v>0.25</v>
      </c>
      <c r="K6046">
        <v>0.33</v>
      </c>
      <c r="M6046" t="s">
        <v>75</v>
      </c>
      <c r="N6046" t="s">
        <v>24</v>
      </c>
      <c r="O6046" t="s">
        <v>62</v>
      </c>
      <c r="Q6046" t="str">
        <f>VLOOKUP(A6046&amp;C6046&amp;D6046,Sheet2!$A$1:$AX$496,11,FALSE)</f>
        <v>LocationType.Retail: 0;LocationType.Supermarket: 0.3;LocationType.FoodBeverage: 0;LocationType.Mall: 0;LocationType.Pharmacy: 0.02;LocationType.Accommodation: 0.68;</v>
      </c>
    </row>
    <row r="6047" spans="1:17" x14ac:dyDescent="0.25">
      <c r="A6047">
        <v>2</v>
      </c>
      <c r="B6047" t="s">
        <v>41</v>
      </c>
      <c r="C6047" t="s">
        <v>17</v>
      </c>
      <c r="D6047" t="s">
        <v>55</v>
      </c>
      <c r="E6047" t="s">
        <v>25</v>
      </c>
      <c r="F6047" t="s">
        <v>26</v>
      </c>
      <c r="H6047" t="s">
        <v>27</v>
      </c>
      <c r="I6047">
        <v>0.54</v>
      </c>
      <c r="J6047">
        <v>0.25</v>
      </c>
      <c r="K6047">
        <v>0.75</v>
      </c>
      <c r="M6047" t="s">
        <v>24</v>
      </c>
    </row>
    <row r="6048" spans="1:17" x14ac:dyDescent="0.25">
      <c r="A6048">
        <v>2</v>
      </c>
      <c r="B6048" t="s">
        <v>41</v>
      </c>
      <c r="C6048" t="s">
        <v>17</v>
      </c>
      <c r="D6048" t="s">
        <v>55</v>
      </c>
      <c r="E6048" t="s">
        <v>20</v>
      </c>
      <c r="F6048" t="s">
        <v>74</v>
      </c>
      <c r="I6048">
        <v>0.54</v>
      </c>
      <c r="J6048">
        <v>0.16</v>
      </c>
      <c r="K6048">
        <v>0.25</v>
      </c>
      <c r="M6048" t="s">
        <v>75</v>
      </c>
      <c r="N6048" t="s">
        <v>24</v>
      </c>
      <c r="O6048" t="s">
        <v>21</v>
      </c>
    </row>
    <row r="6049" spans="1:17" x14ac:dyDescent="0.25">
      <c r="A6049">
        <v>2</v>
      </c>
      <c r="B6049" t="s">
        <v>41</v>
      </c>
      <c r="C6049" t="s">
        <v>17</v>
      </c>
      <c r="D6049" t="s">
        <v>55</v>
      </c>
      <c r="E6049" t="s">
        <v>28</v>
      </c>
      <c r="F6049" t="s">
        <v>26</v>
      </c>
      <c r="H6049" t="s">
        <v>27</v>
      </c>
      <c r="I6049">
        <v>0.75</v>
      </c>
      <c r="J6049">
        <v>0.5</v>
      </c>
      <c r="K6049">
        <v>1</v>
      </c>
      <c r="M6049" t="s">
        <v>21</v>
      </c>
    </row>
    <row r="6050" spans="1:17" x14ac:dyDescent="0.25">
      <c r="A6050">
        <v>2</v>
      </c>
      <c r="B6050" t="s">
        <v>41</v>
      </c>
      <c r="C6050" t="s">
        <v>17</v>
      </c>
      <c r="D6050" t="s">
        <v>55</v>
      </c>
      <c r="E6050" t="s">
        <v>20</v>
      </c>
      <c r="F6050" t="s">
        <v>74</v>
      </c>
      <c r="J6050">
        <v>0.25</v>
      </c>
      <c r="K6050">
        <v>0.33</v>
      </c>
      <c r="M6050" t="s">
        <v>75</v>
      </c>
      <c r="N6050" t="s">
        <v>24</v>
      </c>
      <c r="O6050" t="s">
        <v>29</v>
      </c>
      <c r="P6050">
        <v>2500</v>
      </c>
      <c r="Q6050" t="str">
        <f>VLOOKUP(A6050&amp;C6050&amp;D6050,Sheet2!$A$1:$AX$496,23,FALSE)</f>
        <v>LocationType.BarRestaurant:0;LocationType.Park:0.05;LocationType.Recreation:0;LocationType.Accommodation:0.95;</v>
      </c>
    </row>
    <row r="6051" spans="1:17" x14ac:dyDescent="0.25">
      <c r="A6051">
        <v>2</v>
      </c>
      <c r="B6051" t="s">
        <v>41</v>
      </c>
      <c r="C6051" t="s">
        <v>17</v>
      </c>
      <c r="D6051" t="s">
        <v>55</v>
      </c>
      <c r="E6051" t="s">
        <v>30</v>
      </c>
      <c r="F6051" t="s">
        <v>26</v>
      </c>
      <c r="H6051" t="s">
        <v>27</v>
      </c>
      <c r="I6051">
        <v>2.5</v>
      </c>
      <c r="J6051">
        <v>0.5</v>
      </c>
      <c r="K6051">
        <v>3</v>
      </c>
      <c r="M6051" t="s">
        <v>24</v>
      </c>
    </row>
    <row r="6052" spans="1:17" x14ac:dyDescent="0.25">
      <c r="A6052">
        <v>2</v>
      </c>
      <c r="B6052" t="s">
        <v>41</v>
      </c>
      <c r="C6052" t="s">
        <v>17</v>
      </c>
      <c r="D6052" t="s">
        <v>55</v>
      </c>
      <c r="E6052" t="s">
        <v>20</v>
      </c>
      <c r="F6052" t="s">
        <v>74</v>
      </c>
      <c r="J6052">
        <v>0.25</v>
      </c>
      <c r="K6052">
        <v>0.33</v>
      </c>
      <c r="M6052" t="s">
        <v>75</v>
      </c>
      <c r="N6052" t="s">
        <v>24</v>
      </c>
      <c r="O6052" t="s">
        <v>21</v>
      </c>
    </row>
    <row r="6053" spans="1:17" x14ac:dyDescent="0.25">
      <c r="A6053">
        <v>2</v>
      </c>
      <c r="B6053" t="s">
        <v>41</v>
      </c>
      <c r="C6053" t="s">
        <v>17</v>
      </c>
      <c r="D6053" t="s">
        <v>55</v>
      </c>
      <c r="E6053" t="s">
        <v>18</v>
      </c>
      <c r="F6053" t="s">
        <v>31</v>
      </c>
      <c r="G6053">
        <v>24</v>
      </c>
      <c r="M6053" t="s">
        <v>21</v>
      </c>
    </row>
    <row r="6054" spans="1:17" x14ac:dyDescent="0.25">
      <c r="A6054">
        <v>2</v>
      </c>
      <c r="B6054" t="s">
        <v>41</v>
      </c>
      <c r="C6054" t="s">
        <v>17</v>
      </c>
      <c r="D6054" t="s">
        <v>53</v>
      </c>
      <c r="E6054" t="s">
        <v>18</v>
      </c>
      <c r="F6054" t="s">
        <v>26</v>
      </c>
      <c r="H6054" t="s">
        <v>27</v>
      </c>
      <c r="I6054">
        <v>6.5</v>
      </c>
      <c r="J6054">
        <v>6</v>
      </c>
      <c r="K6054">
        <v>7</v>
      </c>
      <c r="M6054" t="s">
        <v>21</v>
      </c>
    </row>
    <row r="6055" spans="1:17" x14ac:dyDescent="0.25">
      <c r="A6055">
        <v>2</v>
      </c>
      <c r="B6055" t="s">
        <v>41</v>
      </c>
      <c r="C6055" t="s">
        <v>17</v>
      </c>
      <c r="D6055" t="s">
        <v>53</v>
      </c>
      <c r="E6055" t="s">
        <v>18</v>
      </c>
      <c r="F6055" t="s">
        <v>26</v>
      </c>
      <c r="H6055" t="s">
        <v>19</v>
      </c>
      <c r="J6055">
        <v>3</v>
      </c>
      <c r="K6055">
        <v>4</v>
      </c>
      <c r="M6055" t="s">
        <v>24</v>
      </c>
    </row>
    <row r="6056" spans="1:17" x14ac:dyDescent="0.25">
      <c r="A6056">
        <v>2</v>
      </c>
      <c r="B6056" t="s">
        <v>41</v>
      </c>
      <c r="C6056" t="s">
        <v>17</v>
      </c>
      <c r="D6056" t="s">
        <v>53</v>
      </c>
      <c r="E6056" t="s">
        <v>18</v>
      </c>
      <c r="F6056" t="s">
        <v>26</v>
      </c>
      <c r="H6056" t="s">
        <v>27</v>
      </c>
      <c r="I6056">
        <v>4</v>
      </c>
      <c r="J6056">
        <v>3</v>
      </c>
      <c r="K6056">
        <v>5.5</v>
      </c>
      <c r="M6056" t="s">
        <v>24</v>
      </c>
    </row>
    <row r="6057" spans="1:17" x14ac:dyDescent="0.25">
      <c r="A6057">
        <v>2</v>
      </c>
      <c r="B6057" t="s">
        <v>41</v>
      </c>
      <c r="C6057" t="s">
        <v>17</v>
      </c>
      <c r="D6057" t="s">
        <v>53</v>
      </c>
      <c r="E6057" t="s">
        <v>18</v>
      </c>
      <c r="F6057" t="s">
        <v>26</v>
      </c>
      <c r="H6057" t="s">
        <v>19</v>
      </c>
      <c r="I6057">
        <v>0.54</v>
      </c>
      <c r="J6057">
        <v>0.08</v>
      </c>
      <c r="K6057">
        <v>0.25</v>
      </c>
      <c r="M6057" t="s">
        <v>24</v>
      </c>
    </row>
    <row r="6058" spans="1:17" x14ac:dyDescent="0.25">
      <c r="A6058">
        <v>2</v>
      </c>
      <c r="B6058" t="s">
        <v>41</v>
      </c>
      <c r="C6058" t="s">
        <v>17</v>
      </c>
      <c r="D6058" t="s">
        <v>53</v>
      </c>
      <c r="E6058" t="s">
        <v>20</v>
      </c>
      <c r="F6058" t="s">
        <v>74</v>
      </c>
      <c r="J6058">
        <v>0.25</v>
      </c>
      <c r="K6058">
        <v>0.33</v>
      </c>
      <c r="M6058" t="s">
        <v>75</v>
      </c>
      <c r="N6058" t="s">
        <v>24</v>
      </c>
      <c r="O6058" t="s">
        <v>62</v>
      </c>
      <c r="Q6058" t="str">
        <f>VLOOKUP(A6058&amp;C6058&amp;D6058,Sheet2!$A$1:$AX$496,11,FALSE)</f>
        <v>LocationType.Retail: 0;LocationType.Supermarket: 0.25;LocationType.FoodBeverage: 0;LocationType.Mall: 0;LocationType.Pharmacy: 0.02;LocationType.Accommodation: 0.73;</v>
      </c>
    </row>
    <row r="6059" spans="1:17" x14ac:dyDescent="0.25">
      <c r="A6059">
        <v>2</v>
      </c>
      <c r="B6059" t="s">
        <v>41</v>
      </c>
      <c r="C6059" t="s">
        <v>17</v>
      </c>
      <c r="D6059" t="s">
        <v>53</v>
      </c>
      <c r="E6059" t="s">
        <v>25</v>
      </c>
      <c r="F6059" t="s">
        <v>26</v>
      </c>
      <c r="H6059" t="s">
        <v>27</v>
      </c>
      <c r="I6059">
        <v>0.54</v>
      </c>
      <c r="J6059">
        <v>0.25</v>
      </c>
      <c r="K6059">
        <v>0.75</v>
      </c>
      <c r="M6059" t="s">
        <v>24</v>
      </c>
    </row>
    <row r="6060" spans="1:17" x14ac:dyDescent="0.25">
      <c r="A6060">
        <v>2</v>
      </c>
      <c r="B6060" t="s">
        <v>41</v>
      </c>
      <c r="C6060" t="s">
        <v>17</v>
      </c>
      <c r="D6060" t="s">
        <v>53</v>
      </c>
      <c r="E6060" t="s">
        <v>20</v>
      </c>
      <c r="F6060" t="s">
        <v>74</v>
      </c>
      <c r="I6060">
        <v>0.54</v>
      </c>
      <c r="J6060">
        <v>0.16</v>
      </c>
      <c r="K6060">
        <v>0.25</v>
      </c>
      <c r="M6060" t="s">
        <v>75</v>
      </c>
      <c r="N6060" t="s">
        <v>24</v>
      </c>
      <c r="O6060" t="s">
        <v>21</v>
      </c>
    </row>
    <row r="6061" spans="1:17" x14ac:dyDescent="0.25">
      <c r="A6061">
        <v>2</v>
      </c>
      <c r="B6061" t="s">
        <v>41</v>
      </c>
      <c r="C6061" t="s">
        <v>17</v>
      </c>
      <c r="D6061" t="s">
        <v>53</v>
      </c>
      <c r="E6061" t="s">
        <v>28</v>
      </c>
      <c r="F6061" t="s">
        <v>26</v>
      </c>
      <c r="H6061" t="s">
        <v>27</v>
      </c>
      <c r="I6061">
        <v>0.75</v>
      </c>
      <c r="J6061">
        <v>0.5</v>
      </c>
      <c r="K6061">
        <v>1</v>
      </c>
      <c r="M6061" t="s">
        <v>21</v>
      </c>
    </row>
    <row r="6062" spans="1:17" x14ac:dyDescent="0.25">
      <c r="A6062">
        <v>2</v>
      </c>
      <c r="B6062" t="s">
        <v>41</v>
      </c>
      <c r="C6062" t="s">
        <v>17</v>
      </c>
      <c r="D6062" t="s">
        <v>53</v>
      </c>
      <c r="E6062" t="s">
        <v>20</v>
      </c>
      <c r="F6062" t="s">
        <v>74</v>
      </c>
      <c r="J6062">
        <v>0.25</v>
      </c>
      <c r="K6062">
        <v>0.33</v>
      </c>
      <c r="M6062" t="s">
        <v>75</v>
      </c>
      <c r="N6062" t="s">
        <v>24</v>
      </c>
      <c r="O6062" t="s">
        <v>29</v>
      </c>
      <c r="P6062">
        <v>2500</v>
      </c>
      <c r="Q6062" t="str">
        <f>VLOOKUP(A6062&amp;C6062&amp;D6062,Sheet2!$A$1:$AX$496,23,FALSE)</f>
        <v>LocationType.BarRestaurant:0;LocationType.Park:0.05;LocationType.Recreation:0;LocationType.Accommodation:0.95;</v>
      </c>
    </row>
    <row r="6063" spans="1:17" x14ac:dyDescent="0.25">
      <c r="A6063">
        <v>2</v>
      </c>
      <c r="B6063" t="s">
        <v>41</v>
      </c>
      <c r="C6063" t="s">
        <v>17</v>
      </c>
      <c r="D6063" t="s">
        <v>53</v>
      </c>
      <c r="E6063" t="s">
        <v>30</v>
      </c>
      <c r="F6063" t="s">
        <v>26</v>
      </c>
      <c r="H6063" t="s">
        <v>27</v>
      </c>
      <c r="I6063">
        <v>1</v>
      </c>
      <c r="J6063">
        <v>0.5</v>
      </c>
      <c r="K6063">
        <v>1.5</v>
      </c>
      <c r="M6063" t="s">
        <v>24</v>
      </c>
    </row>
    <row r="6064" spans="1:17" x14ac:dyDescent="0.25">
      <c r="A6064">
        <v>2</v>
      </c>
      <c r="B6064" t="s">
        <v>41</v>
      </c>
      <c r="C6064" t="s">
        <v>17</v>
      </c>
      <c r="D6064" t="s">
        <v>53</v>
      </c>
      <c r="E6064" t="s">
        <v>20</v>
      </c>
      <c r="F6064" t="s">
        <v>74</v>
      </c>
      <c r="J6064">
        <v>0.25</v>
      </c>
      <c r="K6064">
        <v>0.33</v>
      </c>
      <c r="M6064" t="s">
        <v>75</v>
      </c>
      <c r="N6064" t="s">
        <v>24</v>
      </c>
      <c r="O6064" t="s">
        <v>21</v>
      </c>
    </row>
    <row r="6065" spans="1:17" x14ac:dyDescent="0.25">
      <c r="A6065">
        <v>2</v>
      </c>
      <c r="B6065" t="s">
        <v>41</v>
      </c>
      <c r="C6065" t="s">
        <v>17</v>
      </c>
      <c r="D6065" t="s">
        <v>53</v>
      </c>
      <c r="E6065" t="s">
        <v>18</v>
      </c>
      <c r="F6065" t="s">
        <v>31</v>
      </c>
      <c r="G6065">
        <v>24</v>
      </c>
      <c r="M6065" t="s">
        <v>21</v>
      </c>
    </row>
    <row r="6066" spans="1:17" x14ac:dyDescent="0.25">
      <c r="A6066">
        <v>2</v>
      </c>
      <c r="B6066" t="s">
        <v>41</v>
      </c>
      <c r="C6066" t="s">
        <v>17</v>
      </c>
      <c r="D6066" t="s">
        <v>59</v>
      </c>
      <c r="E6066" t="s">
        <v>18</v>
      </c>
      <c r="F6066" t="s">
        <v>26</v>
      </c>
      <c r="H6066" t="s">
        <v>19</v>
      </c>
      <c r="J6066">
        <v>8</v>
      </c>
      <c r="K6066">
        <v>9</v>
      </c>
      <c r="M6066" t="s">
        <v>21</v>
      </c>
    </row>
    <row r="6067" spans="1:17" x14ac:dyDescent="0.25">
      <c r="A6067">
        <v>2</v>
      </c>
      <c r="B6067" t="s">
        <v>41</v>
      </c>
      <c r="C6067" t="s">
        <v>17</v>
      </c>
      <c r="D6067" t="s">
        <v>59</v>
      </c>
      <c r="E6067" t="s">
        <v>18</v>
      </c>
      <c r="F6067" t="s">
        <v>26</v>
      </c>
      <c r="H6067" t="s">
        <v>19</v>
      </c>
      <c r="J6067">
        <v>1</v>
      </c>
      <c r="K6067">
        <v>1.5</v>
      </c>
      <c r="M6067" t="s">
        <v>24</v>
      </c>
    </row>
    <row r="6068" spans="1:17" x14ac:dyDescent="0.25">
      <c r="A6068">
        <v>2</v>
      </c>
      <c r="B6068" t="s">
        <v>41</v>
      </c>
      <c r="C6068" t="s">
        <v>17</v>
      </c>
      <c r="D6068" t="s">
        <v>59</v>
      </c>
      <c r="E6068" t="s">
        <v>18</v>
      </c>
      <c r="F6068" t="s">
        <v>26</v>
      </c>
      <c r="H6068" t="s">
        <v>19</v>
      </c>
      <c r="I6068">
        <v>0.54</v>
      </c>
      <c r="J6068">
        <v>0.08</v>
      </c>
      <c r="K6068">
        <v>0.25</v>
      </c>
      <c r="M6068" t="s">
        <v>24</v>
      </c>
    </row>
    <row r="6069" spans="1:17" x14ac:dyDescent="0.25">
      <c r="A6069">
        <v>2</v>
      </c>
      <c r="B6069" t="s">
        <v>41</v>
      </c>
      <c r="C6069" t="s">
        <v>17</v>
      </c>
      <c r="D6069" t="s">
        <v>59</v>
      </c>
      <c r="E6069" t="s">
        <v>20</v>
      </c>
      <c r="F6069" t="s">
        <v>74</v>
      </c>
      <c r="J6069">
        <v>0.25</v>
      </c>
      <c r="K6069">
        <v>0.33</v>
      </c>
      <c r="M6069" t="s">
        <v>75</v>
      </c>
      <c r="N6069" t="s">
        <v>24</v>
      </c>
      <c r="O6069" t="s">
        <v>62</v>
      </c>
      <c r="Q6069" t="str">
        <f>VLOOKUP(A6069&amp;C6069&amp;D6069,Sheet2!$A$1:$AX$496,11,FALSE)</f>
        <v>LocationType.Retail: 0;LocationType.Supermarket: 0.3;LocationType.FoodBeverage: 0;LocationType.Mall: 0;LocationType.Pharmacy: 0.05;LocationType.Accommodation: 0.65;</v>
      </c>
    </row>
    <row r="6070" spans="1:17" x14ac:dyDescent="0.25">
      <c r="A6070">
        <v>2</v>
      </c>
      <c r="B6070" t="s">
        <v>41</v>
      </c>
      <c r="C6070" t="s">
        <v>17</v>
      </c>
      <c r="D6070" t="s">
        <v>59</v>
      </c>
      <c r="E6070" t="s">
        <v>25</v>
      </c>
      <c r="F6070" t="s">
        <v>26</v>
      </c>
      <c r="H6070" t="s">
        <v>27</v>
      </c>
      <c r="I6070">
        <v>0.54</v>
      </c>
      <c r="J6070">
        <v>0.25</v>
      </c>
      <c r="K6070">
        <v>0.75</v>
      </c>
      <c r="M6070" t="s">
        <v>24</v>
      </c>
    </row>
    <row r="6071" spans="1:17" x14ac:dyDescent="0.25">
      <c r="A6071">
        <v>2</v>
      </c>
      <c r="B6071" t="s">
        <v>41</v>
      </c>
      <c r="C6071" t="s">
        <v>17</v>
      </c>
      <c r="D6071" t="s">
        <v>59</v>
      </c>
      <c r="E6071" t="s">
        <v>20</v>
      </c>
      <c r="F6071" t="s">
        <v>74</v>
      </c>
      <c r="J6071">
        <v>0.25</v>
      </c>
      <c r="K6071">
        <v>0.33</v>
      </c>
      <c r="M6071" t="s">
        <v>75</v>
      </c>
      <c r="N6071" t="s">
        <v>24</v>
      </c>
      <c r="O6071" t="s">
        <v>21</v>
      </c>
    </row>
    <row r="6072" spans="1:17" x14ac:dyDescent="0.25">
      <c r="A6072">
        <v>2</v>
      </c>
      <c r="B6072" t="s">
        <v>41</v>
      </c>
      <c r="C6072" t="s">
        <v>17</v>
      </c>
      <c r="D6072" t="s">
        <v>59</v>
      </c>
      <c r="E6072" t="s">
        <v>28</v>
      </c>
      <c r="F6072" t="s">
        <v>26</v>
      </c>
      <c r="H6072" t="s">
        <v>27</v>
      </c>
      <c r="I6072">
        <v>1</v>
      </c>
      <c r="J6072">
        <v>0.5</v>
      </c>
      <c r="K6072">
        <v>2</v>
      </c>
      <c r="M6072" t="s">
        <v>21</v>
      </c>
    </row>
    <row r="6073" spans="1:17" x14ac:dyDescent="0.25">
      <c r="A6073">
        <v>2</v>
      </c>
      <c r="B6073" t="s">
        <v>41</v>
      </c>
      <c r="C6073" t="s">
        <v>17</v>
      </c>
      <c r="D6073" t="s">
        <v>59</v>
      </c>
      <c r="E6073" t="s">
        <v>20</v>
      </c>
      <c r="F6073" t="s">
        <v>74</v>
      </c>
      <c r="J6073">
        <v>0.25</v>
      </c>
      <c r="K6073">
        <v>0.33</v>
      </c>
      <c r="M6073" t="s">
        <v>75</v>
      </c>
      <c r="N6073" t="s">
        <v>24</v>
      </c>
      <c r="O6073" t="s">
        <v>29</v>
      </c>
      <c r="P6073">
        <v>2500</v>
      </c>
      <c r="Q6073" t="str">
        <f>VLOOKUP(A6073&amp;C6073&amp;D6073,Sheet2!$A$1:$AX$496,23,FALSE)</f>
        <v>LocationType.BarRestaurant:0;LocationType.Park:0.05;LocationType.Recreation:0;LocationType.Accommodation:0.95;</v>
      </c>
    </row>
    <row r="6074" spans="1:17" x14ac:dyDescent="0.25">
      <c r="A6074">
        <v>2</v>
      </c>
      <c r="B6074" t="s">
        <v>41</v>
      </c>
      <c r="C6074" t="s">
        <v>17</v>
      </c>
      <c r="D6074" t="s">
        <v>59</v>
      </c>
      <c r="E6074" t="s">
        <v>30</v>
      </c>
      <c r="F6074" t="s">
        <v>26</v>
      </c>
      <c r="H6074" t="s">
        <v>19</v>
      </c>
      <c r="J6074">
        <v>3</v>
      </c>
      <c r="K6074">
        <v>4</v>
      </c>
      <c r="M6074" t="s">
        <v>24</v>
      </c>
    </row>
    <row r="6075" spans="1:17" x14ac:dyDescent="0.25">
      <c r="A6075">
        <v>2</v>
      </c>
      <c r="B6075" t="s">
        <v>41</v>
      </c>
      <c r="C6075" t="s">
        <v>17</v>
      </c>
      <c r="D6075" t="s">
        <v>59</v>
      </c>
      <c r="E6075" t="s">
        <v>20</v>
      </c>
      <c r="F6075" t="s">
        <v>74</v>
      </c>
      <c r="J6075">
        <v>0.25</v>
      </c>
      <c r="K6075">
        <v>0.33</v>
      </c>
      <c r="M6075" t="s">
        <v>75</v>
      </c>
      <c r="N6075" t="s">
        <v>24</v>
      </c>
      <c r="O6075" t="s">
        <v>21</v>
      </c>
    </row>
    <row r="6076" spans="1:17" x14ac:dyDescent="0.25">
      <c r="A6076">
        <v>2</v>
      </c>
      <c r="B6076" t="s">
        <v>41</v>
      </c>
      <c r="C6076" t="s">
        <v>17</v>
      </c>
      <c r="D6076" t="s">
        <v>59</v>
      </c>
      <c r="E6076" t="s">
        <v>18</v>
      </c>
      <c r="F6076" t="s">
        <v>31</v>
      </c>
      <c r="G6076">
        <v>24</v>
      </c>
      <c r="M6076" t="s">
        <v>21</v>
      </c>
    </row>
    <row r="6077" spans="1:17" x14ac:dyDescent="0.25">
      <c r="A6077">
        <v>2</v>
      </c>
      <c r="B6077" t="s">
        <v>41</v>
      </c>
      <c r="C6077" t="s">
        <v>17</v>
      </c>
      <c r="D6077" t="s">
        <v>52</v>
      </c>
      <c r="E6077" t="s">
        <v>18</v>
      </c>
      <c r="F6077" t="s">
        <v>26</v>
      </c>
      <c r="H6077" t="s">
        <v>19</v>
      </c>
      <c r="J6077">
        <v>8</v>
      </c>
      <c r="K6077">
        <v>9</v>
      </c>
      <c r="M6077" t="s">
        <v>21</v>
      </c>
    </row>
    <row r="6078" spans="1:17" x14ac:dyDescent="0.25">
      <c r="A6078">
        <v>2</v>
      </c>
      <c r="B6078" t="s">
        <v>41</v>
      </c>
      <c r="C6078" t="s">
        <v>17</v>
      </c>
      <c r="D6078" t="s">
        <v>52</v>
      </c>
      <c r="E6078" t="s">
        <v>28</v>
      </c>
      <c r="F6078" t="s">
        <v>26</v>
      </c>
      <c r="H6078" t="s">
        <v>27</v>
      </c>
      <c r="I6078">
        <v>1</v>
      </c>
      <c r="J6078">
        <v>0.5</v>
      </c>
      <c r="K6078">
        <v>2</v>
      </c>
      <c r="M6078" t="s">
        <v>21</v>
      </c>
    </row>
    <row r="6079" spans="1:17" x14ac:dyDescent="0.25">
      <c r="A6079">
        <v>2</v>
      </c>
      <c r="B6079" t="s">
        <v>41</v>
      </c>
      <c r="C6079" t="s">
        <v>17</v>
      </c>
      <c r="D6079" t="s">
        <v>52</v>
      </c>
      <c r="E6079" t="s">
        <v>20</v>
      </c>
      <c r="F6079" t="s">
        <v>74</v>
      </c>
      <c r="J6079">
        <v>0.25</v>
      </c>
      <c r="K6079">
        <v>0.33</v>
      </c>
      <c r="M6079" t="s">
        <v>75</v>
      </c>
      <c r="N6079" t="s">
        <v>24</v>
      </c>
      <c r="O6079" t="s">
        <v>29</v>
      </c>
      <c r="P6079">
        <v>2500</v>
      </c>
      <c r="Q6079" t="str">
        <f>VLOOKUP(A6079&amp;C6079&amp;D6079,Sheet2!$A$1:$AX$496,23,FALSE)</f>
        <v>LocationType.BarRestaurant:0;LocationType.Park:0.05;LocationType.Recreation:0;LocationType.Accommodation:0.95;</v>
      </c>
    </row>
    <row r="6080" spans="1:17" x14ac:dyDescent="0.25">
      <c r="A6080">
        <v>2</v>
      </c>
      <c r="B6080" t="s">
        <v>41</v>
      </c>
      <c r="C6080" t="s">
        <v>17</v>
      </c>
      <c r="D6080" t="s">
        <v>52</v>
      </c>
      <c r="E6080" t="s">
        <v>30</v>
      </c>
      <c r="F6080" t="s">
        <v>26</v>
      </c>
      <c r="H6080" t="s">
        <v>27</v>
      </c>
      <c r="I6080">
        <v>2</v>
      </c>
      <c r="J6080">
        <v>1.5</v>
      </c>
      <c r="K6080">
        <v>3</v>
      </c>
      <c r="M6080" t="s">
        <v>24</v>
      </c>
    </row>
    <row r="6081" spans="1:17" x14ac:dyDescent="0.25">
      <c r="A6081">
        <v>2</v>
      </c>
      <c r="B6081" t="s">
        <v>41</v>
      </c>
      <c r="C6081" t="s">
        <v>17</v>
      </c>
      <c r="D6081" t="s">
        <v>52</v>
      </c>
      <c r="E6081" t="s">
        <v>20</v>
      </c>
      <c r="F6081" t="s">
        <v>74</v>
      </c>
      <c r="J6081">
        <v>0.25</v>
      </c>
      <c r="K6081">
        <v>0.33</v>
      </c>
      <c r="M6081" t="s">
        <v>75</v>
      </c>
      <c r="N6081" t="s">
        <v>24</v>
      </c>
      <c r="O6081" t="s">
        <v>21</v>
      </c>
    </row>
    <row r="6082" spans="1:17" x14ac:dyDescent="0.25">
      <c r="A6082">
        <v>2</v>
      </c>
      <c r="B6082" t="s">
        <v>41</v>
      </c>
      <c r="C6082" t="s">
        <v>17</v>
      </c>
      <c r="D6082" t="s">
        <v>52</v>
      </c>
      <c r="E6082" t="s">
        <v>18</v>
      </c>
      <c r="F6082" t="s">
        <v>31</v>
      </c>
      <c r="G6082">
        <v>24</v>
      </c>
      <c r="M6082" t="s">
        <v>21</v>
      </c>
    </row>
    <row r="6083" spans="1:17" x14ac:dyDescent="0.25">
      <c r="A6083">
        <v>2</v>
      </c>
      <c r="B6083" t="s">
        <v>41</v>
      </c>
      <c r="C6083" t="s">
        <v>17</v>
      </c>
      <c r="D6083" t="s">
        <v>56</v>
      </c>
      <c r="E6083" t="s">
        <v>18</v>
      </c>
      <c r="F6083" t="s">
        <v>26</v>
      </c>
      <c r="H6083" t="s">
        <v>27</v>
      </c>
      <c r="I6083">
        <v>7.5</v>
      </c>
      <c r="J6083">
        <v>6</v>
      </c>
      <c r="K6083">
        <v>8</v>
      </c>
      <c r="M6083" t="s">
        <v>21</v>
      </c>
    </row>
    <row r="6084" spans="1:17" x14ac:dyDescent="0.25">
      <c r="A6084">
        <v>2</v>
      </c>
      <c r="B6084" t="s">
        <v>41</v>
      </c>
      <c r="C6084" t="s">
        <v>17</v>
      </c>
      <c r="D6084" t="s">
        <v>56</v>
      </c>
      <c r="E6084" t="s">
        <v>18</v>
      </c>
      <c r="F6084" t="s">
        <v>26</v>
      </c>
      <c r="H6084" t="s">
        <v>19</v>
      </c>
      <c r="J6084">
        <v>6</v>
      </c>
      <c r="K6084">
        <v>8</v>
      </c>
      <c r="M6084" t="s">
        <v>24</v>
      </c>
    </row>
    <row r="6085" spans="1:17" x14ac:dyDescent="0.25">
      <c r="A6085">
        <v>2</v>
      </c>
      <c r="B6085" t="s">
        <v>41</v>
      </c>
      <c r="C6085" t="s">
        <v>17</v>
      </c>
      <c r="D6085" t="s">
        <v>56</v>
      </c>
      <c r="E6085" t="s">
        <v>30</v>
      </c>
      <c r="F6085" t="s">
        <v>26</v>
      </c>
      <c r="H6085" t="s">
        <v>19</v>
      </c>
      <c r="J6085">
        <v>1</v>
      </c>
      <c r="K6085">
        <v>2</v>
      </c>
      <c r="M6085" t="s">
        <v>24</v>
      </c>
    </row>
    <row r="6086" spans="1:17" x14ac:dyDescent="0.25">
      <c r="A6086">
        <v>2</v>
      </c>
      <c r="B6086" t="s">
        <v>41</v>
      </c>
      <c r="C6086" t="s">
        <v>17</v>
      </c>
      <c r="D6086" t="s">
        <v>56</v>
      </c>
      <c r="E6086" t="s">
        <v>20</v>
      </c>
      <c r="F6086" t="s">
        <v>74</v>
      </c>
      <c r="J6086">
        <v>0.25</v>
      </c>
      <c r="K6086">
        <v>0.33</v>
      </c>
      <c r="M6086" t="s">
        <v>75</v>
      </c>
      <c r="N6086" t="s">
        <v>24</v>
      </c>
      <c r="O6086" t="s">
        <v>21</v>
      </c>
      <c r="P6086">
        <v>1000</v>
      </c>
    </row>
    <row r="6087" spans="1:17" x14ac:dyDescent="0.25">
      <c r="A6087">
        <v>2</v>
      </c>
      <c r="B6087" t="s">
        <v>41</v>
      </c>
      <c r="C6087" t="s">
        <v>17</v>
      </c>
      <c r="D6087" t="s">
        <v>56</v>
      </c>
      <c r="E6087" t="s">
        <v>28</v>
      </c>
      <c r="F6087" t="s">
        <v>26</v>
      </c>
      <c r="H6087" t="s">
        <v>27</v>
      </c>
      <c r="I6087">
        <v>0.75</v>
      </c>
      <c r="J6087">
        <v>0.5</v>
      </c>
      <c r="K6087">
        <v>1</v>
      </c>
      <c r="M6087" t="s">
        <v>21</v>
      </c>
    </row>
    <row r="6088" spans="1:17" x14ac:dyDescent="0.25">
      <c r="A6088">
        <v>2</v>
      </c>
      <c r="B6088" t="s">
        <v>41</v>
      </c>
      <c r="C6088" t="s">
        <v>17</v>
      </c>
      <c r="D6088" t="s">
        <v>56</v>
      </c>
      <c r="E6088" t="s">
        <v>20</v>
      </c>
      <c r="F6088" t="s">
        <v>74</v>
      </c>
      <c r="J6088">
        <v>0.25</v>
      </c>
      <c r="K6088">
        <v>0.33</v>
      </c>
      <c r="M6088" t="s">
        <v>75</v>
      </c>
      <c r="N6088" t="s">
        <v>24</v>
      </c>
      <c r="O6088" t="s">
        <v>21</v>
      </c>
    </row>
    <row r="6089" spans="1:17" x14ac:dyDescent="0.25">
      <c r="A6089">
        <v>2</v>
      </c>
      <c r="B6089" t="s">
        <v>41</v>
      </c>
      <c r="C6089" t="s">
        <v>17</v>
      </c>
      <c r="D6089" t="s">
        <v>56</v>
      </c>
      <c r="E6089" t="s">
        <v>18</v>
      </c>
      <c r="F6089" t="s">
        <v>31</v>
      </c>
      <c r="G6089">
        <v>24</v>
      </c>
      <c r="M6089" t="s">
        <v>21</v>
      </c>
    </row>
    <row r="6090" spans="1:17" x14ac:dyDescent="0.25">
      <c r="A6090">
        <v>2</v>
      </c>
      <c r="B6090" t="s">
        <v>41</v>
      </c>
      <c r="C6090" t="s">
        <v>36</v>
      </c>
      <c r="D6090" t="s">
        <v>55</v>
      </c>
      <c r="E6090" t="s">
        <v>18</v>
      </c>
      <c r="F6090" t="s">
        <v>26</v>
      </c>
      <c r="H6090" t="s">
        <v>19</v>
      </c>
      <c r="J6090">
        <v>12</v>
      </c>
      <c r="K6090">
        <v>14</v>
      </c>
      <c r="M6090" t="s">
        <v>21</v>
      </c>
    </row>
    <row r="6091" spans="1:17" x14ac:dyDescent="0.25">
      <c r="A6091">
        <v>2</v>
      </c>
      <c r="B6091" t="s">
        <v>41</v>
      </c>
      <c r="C6091" t="s">
        <v>36</v>
      </c>
      <c r="D6091" t="s">
        <v>55</v>
      </c>
      <c r="E6091" t="s">
        <v>34</v>
      </c>
      <c r="F6091" t="s">
        <v>26</v>
      </c>
      <c r="H6091" t="s">
        <v>19</v>
      </c>
      <c r="J6091">
        <v>1</v>
      </c>
      <c r="K6091">
        <v>2</v>
      </c>
      <c r="M6091" t="s">
        <v>24</v>
      </c>
    </row>
    <row r="6092" spans="1:17" x14ac:dyDescent="0.25">
      <c r="A6092">
        <v>2</v>
      </c>
      <c r="B6092" t="s">
        <v>41</v>
      </c>
      <c r="C6092" t="s">
        <v>36</v>
      </c>
      <c r="D6092" t="s">
        <v>55</v>
      </c>
      <c r="E6092" t="s">
        <v>20</v>
      </c>
      <c r="F6092" t="s">
        <v>74</v>
      </c>
      <c r="J6092">
        <v>0.25</v>
      </c>
      <c r="K6092">
        <v>0.33</v>
      </c>
      <c r="M6092" t="s">
        <v>75</v>
      </c>
      <c r="N6092" t="s">
        <v>24</v>
      </c>
      <c r="O6092" t="s">
        <v>29</v>
      </c>
      <c r="P6092">
        <v>2500</v>
      </c>
      <c r="Q6092" t="str">
        <f>VLOOKUP(A6092&amp;C6092&amp;D6092,Sheet2!$A$1:$AX$496,23,FALSE)</f>
        <v>LocationType.BarRestaurant:0;LocationType.Park:0.1;LocationType.Recreation:0;LocationType.Accommodation:0.9;</v>
      </c>
    </row>
    <row r="6093" spans="1:17" x14ac:dyDescent="0.25">
      <c r="A6093">
        <v>2</v>
      </c>
      <c r="B6093" t="s">
        <v>41</v>
      </c>
      <c r="C6093" t="s">
        <v>36</v>
      </c>
      <c r="D6093" t="s">
        <v>55</v>
      </c>
      <c r="E6093" t="s">
        <v>30</v>
      </c>
      <c r="F6093" t="s">
        <v>26</v>
      </c>
      <c r="H6093" t="s">
        <v>27</v>
      </c>
      <c r="I6093">
        <v>2.5</v>
      </c>
      <c r="J6093">
        <v>0.5</v>
      </c>
      <c r="K6093">
        <v>4</v>
      </c>
      <c r="M6093" t="s">
        <v>24</v>
      </c>
    </row>
    <row r="6094" spans="1:17" x14ac:dyDescent="0.25">
      <c r="A6094">
        <v>2</v>
      </c>
      <c r="B6094" t="s">
        <v>41</v>
      </c>
      <c r="C6094" t="s">
        <v>36</v>
      </c>
      <c r="D6094" t="s">
        <v>55</v>
      </c>
      <c r="E6094" t="s">
        <v>20</v>
      </c>
      <c r="F6094" t="s">
        <v>74</v>
      </c>
      <c r="J6094">
        <v>0.25</v>
      </c>
      <c r="K6094">
        <v>0.33</v>
      </c>
      <c r="M6094" t="s">
        <v>75</v>
      </c>
      <c r="N6094" t="s">
        <v>24</v>
      </c>
      <c r="O6094" t="s">
        <v>21</v>
      </c>
    </row>
    <row r="6095" spans="1:17" x14ac:dyDescent="0.25">
      <c r="A6095">
        <v>2</v>
      </c>
      <c r="B6095" t="s">
        <v>41</v>
      </c>
      <c r="C6095" t="s">
        <v>36</v>
      </c>
      <c r="D6095" t="s">
        <v>55</v>
      </c>
      <c r="E6095" t="s">
        <v>18</v>
      </c>
      <c r="F6095" t="s">
        <v>31</v>
      </c>
      <c r="G6095">
        <v>24</v>
      </c>
      <c r="M6095" t="s">
        <v>21</v>
      </c>
    </row>
    <row r="6096" spans="1:17" x14ac:dyDescent="0.25">
      <c r="A6096">
        <v>2</v>
      </c>
      <c r="B6096" t="s">
        <v>41</v>
      </c>
      <c r="C6096" t="s">
        <v>36</v>
      </c>
      <c r="D6096" t="s">
        <v>59</v>
      </c>
      <c r="E6096" t="s">
        <v>18</v>
      </c>
      <c r="F6096" t="s">
        <v>26</v>
      </c>
      <c r="H6096" t="s">
        <v>19</v>
      </c>
      <c r="J6096">
        <v>8</v>
      </c>
      <c r="K6096">
        <v>10</v>
      </c>
      <c r="M6096" t="s">
        <v>21</v>
      </c>
    </row>
    <row r="6097" spans="1:17" x14ac:dyDescent="0.25">
      <c r="A6097">
        <v>2</v>
      </c>
      <c r="B6097" t="s">
        <v>41</v>
      </c>
      <c r="C6097" t="s">
        <v>36</v>
      </c>
      <c r="D6097" t="s">
        <v>59</v>
      </c>
      <c r="E6097" t="s">
        <v>20</v>
      </c>
      <c r="F6097" t="s">
        <v>74</v>
      </c>
      <c r="J6097">
        <v>0.25</v>
      </c>
      <c r="K6097">
        <v>0.33</v>
      </c>
      <c r="M6097" t="s">
        <v>75</v>
      </c>
      <c r="N6097" t="s">
        <v>21</v>
      </c>
      <c r="O6097" t="s">
        <v>62</v>
      </c>
      <c r="Q6097" t="str">
        <f>VLOOKUP(A6097&amp;C6097&amp;D6097,Sheet2!$A$1:$AX$496,11,FALSE)</f>
        <v>LocationType.Retail: 0;LocationType.Supermarket: 0.2;LocationType.FoodBeverage: 0;LocationType.Mall: 0;LocationType.Pharmacy: 0.05;LocationType.Accommodation: 0.75;</v>
      </c>
    </row>
    <row r="6098" spans="1:17" x14ac:dyDescent="0.25">
      <c r="A6098">
        <v>2</v>
      </c>
      <c r="B6098" t="s">
        <v>41</v>
      </c>
      <c r="C6098" t="s">
        <v>36</v>
      </c>
      <c r="D6098" t="s">
        <v>59</v>
      </c>
      <c r="E6098" t="s">
        <v>25</v>
      </c>
      <c r="F6098" t="s">
        <v>26</v>
      </c>
      <c r="H6098" t="s">
        <v>27</v>
      </c>
      <c r="I6098">
        <v>0.54</v>
      </c>
      <c r="J6098">
        <v>0.25</v>
      </c>
      <c r="K6098">
        <v>0.75</v>
      </c>
      <c r="M6098" t="s">
        <v>24</v>
      </c>
    </row>
    <row r="6099" spans="1:17" x14ac:dyDescent="0.25">
      <c r="A6099">
        <v>2</v>
      </c>
      <c r="B6099" t="s">
        <v>41</v>
      </c>
      <c r="C6099" t="s">
        <v>36</v>
      </c>
      <c r="D6099" t="s">
        <v>59</v>
      </c>
      <c r="E6099" t="s">
        <v>18</v>
      </c>
      <c r="F6099" t="s">
        <v>26</v>
      </c>
      <c r="H6099" t="s">
        <v>19</v>
      </c>
      <c r="J6099">
        <v>0.75</v>
      </c>
      <c r="K6099">
        <v>1</v>
      </c>
      <c r="M6099" t="s">
        <v>24</v>
      </c>
    </row>
    <row r="6100" spans="1:17" x14ac:dyDescent="0.25">
      <c r="A6100">
        <v>2</v>
      </c>
      <c r="B6100" t="s">
        <v>41</v>
      </c>
      <c r="C6100" t="s">
        <v>36</v>
      </c>
      <c r="D6100" t="s">
        <v>59</v>
      </c>
      <c r="E6100" t="s">
        <v>28</v>
      </c>
      <c r="F6100" t="s">
        <v>26</v>
      </c>
      <c r="H6100" t="s">
        <v>27</v>
      </c>
      <c r="I6100">
        <v>1</v>
      </c>
      <c r="J6100">
        <v>0.5</v>
      </c>
      <c r="K6100">
        <v>2</v>
      </c>
      <c r="M6100" t="s">
        <v>21</v>
      </c>
    </row>
    <row r="6101" spans="1:17" x14ac:dyDescent="0.25">
      <c r="A6101">
        <v>2</v>
      </c>
      <c r="B6101" t="s">
        <v>41</v>
      </c>
      <c r="C6101" t="s">
        <v>36</v>
      </c>
      <c r="D6101" t="s">
        <v>59</v>
      </c>
      <c r="E6101" t="s">
        <v>20</v>
      </c>
      <c r="F6101" t="s">
        <v>74</v>
      </c>
      <c r="J6101">
        <v>0.25</v>
      </c>
      <c r="K6101">
        <v>0.33</v>
      </c>
      <c r="M6101" t="s">
        <v>75</v>
      </c>
      <c r="N6101" t="s">
        <v>24</v>
      </c>
      <c r="O6101" t="s">
        <v>29</v>
      </c>
      <c r="P6101">
        <v>2500</v>
      </c>
      <c r="Q6101" t="str">
        <f>VLOOKUP(A6101&amp;C6101&amp;D6101,Sheet2!$A$1:$AX$496,23,FALSE)</f>
        <v>LocationType.BarRestaurant:0;LocationType.Park:0;LocationType.Recreation:0;LocationType.Accommodation:1;</v>
      </c>
    </row>
    <row r="6102" spans="1:17" x14ac:dyDescent="0.25">
      <c r="A6102">
        <v>2</v>
      </c>
      <c r="B6102" t="s">
        <v>41</v>
      </c>
      <c r="C6102" t="s">
        <v>36</v>
      </c>
      <c r="D6102" t="s">
        <v>59</v>
      </c>
      <c r="E6102" t="s">
        <v>30</v>
      </c>
      <c r="F6102" t="s">
        <v>26</v>
      </c>
      <c r="H6102" t="s">
        <v>19</v>
      </c>
      <c r="J6102">
        <v>5</v>
      </c>
      <c r="K6102">
        <v>6</v>
      </c>
      <c r="M6102" t="s">
        <v>24</v>
      </c>
    </row>
    <row r="6103" spans="1:17" x14ac:dyDescent="0.25">
      <c r="A6103">
        <v>2</v>
      </c>
      <c r="B6103" t="s">
        <v>41</v>
      </c>
      <c r="C6103" t="s">
        <v>36</v>
      </c>
      <c r="D6103" t="s">
        <v>59</v>
      </c>
      <c r="E6103" t="s">
        <v>20</v>
      </c>
      <c r="F6103" t="s">
        <v>74</v>
      </c>
      <c r="J6103">
        <v>0.25</v>
      </c>
      <c r="K6103">
        <v>0.33</v>
      </c>
      <c r="M6103" t="s">
        <v>75</v>
      </c>
      <c r="N6103" t="s">
        <v>24</v>
      </c>
      <c r="O6103" t="s">
        <v>21</v>
      </c>
    </row>
    <row r="6104" spans="1:17" x14ac:dyDescent="0.25">
      <c r="A6104">
        <v>2</v>
      </c>
      <c r="B6104" t="s">
        <v>41</v>
      </c>
      <c r="C6104" t="s">
        <v>36</v>
      </c>
      <c r="D6104" t="s">
        <v>59</v>
      </c>
      <c r="E6104" t="s">
        <v>18</v>
      </c>
      <c r="F6104" t="s">
        <v>31</v>
      </c>
      <c r="G6104">
        <v>24</v>
      </c>
      <c r="M6104" t="s">
        <v>21</v>
      </c>
    </row>
    <row r="6105" spans="1:17" x14ac:dyDescent="0.25">
      <c r="A6105">
        <v>2</v>
      </c>
      <c r="B6105" t="s">
        <v>41</v>
      </c>
      <c r="C6105" t="s">
        <v>36</v>
      </c>
      <c r="D6105" t="s">
        <v>53</v>
      </c>
      <c r="E6105" t="s">
        <v>18</v>
      </c>
      <c r="F6105" t="s">
        <v>26</v>
      </c>
      <c r="H6105" t="s">
        <v>19</v>
      </c>
      <c r="J6105">
        <v>8</v>
      </c>
      <c r="K6105">
        <v>11</v>
      </c>
      <c r="M6105" t="s">
        <v>21</v>
      </c>
    </row>
    <row r="6106" spans="1:17" x14ac:dyDescent="0.25">
      <c r="A6106">
        <v>2</v>
      </c>
      <c r="B6106" t="s">
        <v>41</v>
      </c>
      <c r="C6106" t="s">
        <v>36</v>
      </c>
      <c r="D6106" t="s">
        <v>53</v>
      </c>
      <c r="E6106" t="s">
        <v>20</v>
      </c>
      <c r="F6106" t="s">
        <v>74</v>
      </c>
      <c r="J6106">
        <v>0.25</v>
      </c>
      <c r="K6106">
        <v>0.33</v>
      </c>
      <c r="M6106" t="s">
        <v>75</v>
      </c>
      <c r="N6106" t="s">
        <v>21</v>
      </c>
      <c r="O6106" t="s">
        <v>62</v>
      </c>
      <c r="Q6106" t="str">
        <f>VLOOKUP(A6106&amp;C6106&amp;D6106,Sheet2!$A$1:$AX$496,11,FALSE)</f>
        <v>LocationType.Retail: 0;LocationType.Supermarket: 0.3;LocationType.FoodBeverage: 0;LocationType.Mall: 0;LocationType.Pharmacy: 0.02;LocationType.Accommodation: 0.68;</v>
      </c>
    </row>
    <row r="6107" spans="1:17" x14ac:dyDescent="0.25">
      <c r="A6107">
        <v>2</v>
      </c>
      <c r="B6107" t="s">
        <v>41</v>
      </c>
      <c r="C6107" t="s">
        <v>36</v>
      </c>
      <c r="D6107" t="s">
        <v>53</v>
      </c>
      <c r="E6107" t="s">
        <v>25</v>
      </c>
      <c r="F6107" t="s">
        <v>26</v>
      </c>
      <c r="H6107" t="s">
        <v>27</v>
      </c>
      <c r="I6107">
        <v>0.75</v>
      </c>
      <c r="J6107">
        <v>0.5</v>
      </c>
      <c r="K6107">
        <v>1</v>
      </c>
      <c r="M6107" t="s">
        <v>24</v>
      </c>
    </row>
    <row r="6108" spans="1:17" x14ac:dyDescent="0.25">
      <c r="A6108">
        <v>2</v>
      </c>
      <c r="B6108" t="s">
        <v>41</v>
      </c>
      <c r="C6108" t="s">
        <v>36</v>
      </c>
      <c r="D6108" t="s">
        <v>53</v>
      </c>
      <c r="E6108" t="s">
        <v>20</v>
      </c>
      <c r="F6108" t="s">
        <v>74</v>
      </c>
      <c r="J6108">
        <v>0.25</v>
      </c>
      <c r="K6108">
        <v>0.33</v>
      </c>
      <c r="M6108" t="s">
        <v>75</v>
      </c>
      <c r="N6108" t="s">
        <v>24</v>
      </c>
      <c r="O6108" t="s">
        <v>21</v>
      </c>
    </row>
    <row r="6109" spans="1:17" x14ac:dyDescent="0.25">
      <c r="A6109">
        <v>2</v>
      </c>
      <c r="B6109" t="s">
        <v>41</v>
      </c>
      <c r="C6109" t="s">
        <v>36</v>
      </c>
      <c r="D6109" t="s">
        <v>53</v>
      </c>
      <c r="E6109" t="s">
        <v>28</v>
      </c>
      <c r="F6109" t="s">
        <v>26</v>
      </c>
      <c r="H6109" t="s">
        <v>27</v>
      </c>
      <c r="I6109">
        <v>1</v>
      </c>
      <c r="J6109">
        <v>0.5</v>
      </c>
      <c r="K6109">
        <v>2</v>
      </c>
      <c r="M6109" t="s">
        <v>21</v>
      </c>
    </row>
    <row r="6110" spans="1:17" x14ac:dyDescent="0.25">
      <c r="A6110">
        <v>2</v>
      </c>
      <c r="B6110" t="s">
        <v>41</v>
      </c>
      <c r="C6110" t="s">
        <v>36</v>
      </c>
      <c r="D6110" t="s">
        <v>53</v>
      </c>
      <c r="E6110" t="s">
        <v>20</v>
      </c>
      <c r="F6110" t="s">
        <v>74</v>
      </c>
      <c r="J6110">
        <v>0.25</v>
      </c>
      <c r="K6110">
        <v>0.33</v>
      </c>
      <c r="M6110" t="s">
        <v>75</v>
      </c>
      <c r="N6110" t="s">
        <v>24</v>
      </c>
      <c r="O6110" t="s">
        <v>29</v>
      </c>
      <c r="P6110">
        <v>2500</v>
      </c>
      <c r="Q6110" t="str">
        <f>VLOOKUP(A6110&amp;C6110&amp;D6110,Sheet2!$A$1:$AX$496,23,FALSE)</f>
        <v>LocationType.BarRestaurant:0;LocationType.Park:0.1;LocationType.Recreation:0;LocationType.Accommodation:0.9;</v>
      </c>
    </row>
    <row r="6111" spans="1:17" x14ac:dyDescent="0.25">
      <c r="A6111">
        <v>2</v>
      </c>
      <c r="B6111" t="s">
        <v>41</v>
      </c>
      <c r="C6111" t="s">
        <v>36</v>
      </c>
      <c r="D6111" t="s">
        <v>53</v>
      </c>
      <c r="E6111" t="s">
        <v>30</v>
      </c>
      <c r="F6111" t="s">
        <v>26</v>
      </c>
      <c r="H6111" t="s">
        <v>27</v>
      </c>
      <c r="I6111">
        <v>4</v>
      </c>
      <c r="J6111">
        <v>3</v>
      </c>
      <c r="K6111">
        <v>5</v>
      </c>
      <c r="M6111" t="s">
        <v>24</v>
      </c>
    </row>
    <row r="6112" spans="1:17" x14ac:dyDescent="0.25">
      <c r="A6112">
        <v>2</v>
      </c>
      <c r="B6112" t="s">
        <v>41</v>
      </c>
      <c r="C6112" t="s">
        <v>36</v>
      </c>
      <c r="D6112" t="s">
        <v>53</v>
      </c>
      <c r="E6112" t="s">
        <v>20</v>
      </c>
      <c r="F6112" t="s">
        <v>74</v>
      </c>
      <c r="J6112">
        <v>0.25</v>
      </c>
      <c r="K6112">
        <v>0.33</v>
      </c>
      <c r="M6112" t="s">
        <v>75</v>
      </c>
      <c r="N6112" t="s">
        <v>24</v>
      </c>
      <c r="O6112" t="s">
        <v>21</v>
      </c>
    </row>
    <row r="6113" spans="1:17" x14ac:dyDescent="0.25">
      <c r="A6113">
        <v>2</v>
      </c>
      <c r="B6113" t="s">
        <v>41</v>
      </c>
      <c r="C6113" t="s">
        <v>36</v>
      </c>
      <c r="D6113" t="s">
        <v>53</v>
      </c>
      <c r="E6113" t="s">
        <v>18</v>
      </c>
      <c r="F6113" t="s">
        <v>31</v>
      </c>
      <c r="G6113">
        <v>24</v>
      </c>
      <c r="M6113" t="s">
        <v>21</v>
      </c>
    </row>
    <row r="6114" spans="1:17" x14ac:dyDescent="0.25">
      <c r="A6114">
        <v>2</v>
      </c>
      <c r="B6114" t="s">
        <v>41</v>
      </c>
      <c r="C6114" t="s">
        <v>36</v>
      </c>
      <c r="D6114" t="s">
        <v>56</v>
      </c>
      <c r="E6114" t="s">
        <v>18</v>
      </c>
      <c r="F6114" t="s">
        <v>26</v>
      </c>
      <c r="H6114" t="s">
        <v>19</v>
      </c>
      <c r="J6114">
        <v>8</v>
      </c>
      <c r="K6114">
        <v>10</v>
      </c>
      <c r="M6114" t="s">
        <v>21</v>
      </c>
    </row>
    <row r="6115" spans="1:17" x14ac:dyDescent="0.25">
      <c r="A6115">
        <v>2</v>
      </c>
      <c r="B6115" t="s">
        <v>41</v>
      </c>
      <c r="C6115" t="s">
        <v>36</v>
      </c>
      <c r="D6115" t="s">
        <v>56</v>
      </c>
      <c r="E6115" t="s">
        <v>20</v>
      </c>
      <c r="F6115" t="s">
        <v>74</v>
      </c>
      <c r="J6115">
        <v>0.25</v>
      </c>
      <c r="K6115">
        <v>0.33</v>
      </c>
      <c r="M6115" t="s">
        <v>75</v>
      </c>
      <c r="N6115" t="s">
        <v>21</v>
      </c>
      <c r="O6115" t="s">
        <v>29</v>
      </c>
      <c r="P6115">
        <v>2500</v>
      </c>
      <c r="Q6115" t="str">
        <f>VLOOKUP(A6115&amp;C6115&amp;D6115,Sheet2!$A$1:$AX$496,23,FALSE)</f>
        <v>LocationType.BarRestaurant:0;LocationType.Park:0.1;LocationType.Recreation:0;LocationType.Accommodation:0.9;</v>
      </c>
    </row>
    <row r="6116" spans="1:17" x14ac:dyDescent="0.25">
      <c r="A6116">
        <v>2</v>
      </c>
      <c r="B6116" t="s">
        <v>41</v>
      </c>
      <c r="C6116" t="s">
        <v>36</v>
      </c>
      <c r="D6116" t="s">
        <v>56</v>
      </c>
      <c r="E6116" t="s">
        <v>30</v>
      </c>
      <c r="F6116" t="s">
        <v>26</v>
      </c>
      <c r="H6116" t="s">
        <v>19</v>
      </c>
      <c r="J6116">
        <v>2</v>
      </c>
      <c r="K6116">
        <v>4</v>
      </c>
      <c r="M6116" t="s">
        <v>24</v>
      </c>
    </row>
    <row r="6117" spans="1:17" x14ac:dyDescent="0.25">
      <c r="A6117">
        <v>2</v>
      </c>
      <c r="B6117" t="s">
        <v>41</v>
      </c>
      <c r="C6117" t="s">
        <v>36</v>
      </c>
      <c r="D6117" t="s">
        <v>56</v>
      </c>
      <c r="E6117" t="s">
        <v>20</v>
      </c>
      <c r="F6117" t="s">
        <v>74</v>
      </c>
      <c r="J6117">
        <v>0.25</v>
      </c>
      <c r="K6117">
        <v>0.33</v>
      </c>
      <c r="M6117" t="s">
        <v>75</v>
      </c>
      <c r="N6117" t="s">
        <v>24</v>
      </c>
      <c r="O6117" t="s">
        <v>21</v>
      </c>
    </row>
    <row r="6118" spans="1:17" x14ac:dyDescent="0.25">
      <c r="A6118">
        <v>2</v>
      </c>
      <c r="B6118" t="s">
        <v>41</v>
      </c>
      <c r="C6118" t="s">
        <v>36</v>
      </c>
      <c r="D6118" t="s">
        <v>56</v>
      </c>
      <c r="E6118" t="s">
        <v>28</v>
      </c>
      <c r="F6118" t="s">
        <v>26</v>
      </c>
      <c r="H6118" t="s">
        <v>27</v>
      </c>
      <c r="I6118">
        <v>1</v>
      </c>
      <c r="J6118">
        <v>0.5</v>
      </c>
      <c r="K6118">
        <v>2</v>
      </c>
      <c r="M6118" t="s">
        <v>21</v>
      </c>
    </row>
    <row r="6119" spans="1:17" x14ac:dyDescent="0.25">
      <c r="A6119">
        <v>2</v>
      </c>
      <c r="B6119" t="s">
        <v>41</v>
      </c>
      <c r="C6119" t="s">
        <v>36</v>
      </c>
      <c r="D6119" t="s">
        <v>56</v>
      </c>
      <c r="E6119" t="s">
        <v>18</v>
      </c>
      <c r="F6119" t="s">
        <v>31</v>
      </c>
      <c r="G6119">
        <v>24</v>
      </c>
      <c r="M6119" t="s">
        <v>21</v>
      </c>
    </row>
    <row r="6120" spans="1:17" x14ac:dyDescent="0.25">
      <c r="A6120">
        <v>2</v>
      </c>
      <c r="B6120" t="s">
        <v>41</v>
      </c>
      <c r="C6120" t="s">
        <v>37</v>
      </c>
      <c r="D6120" t="s">
        <v>59</v>
      </c>
      <c r="E6120" t="s">
        <v>18</v>
      </c>
      <c r="F6120" t="s">
        <v>26</v>
      </c>
      <c r="H6120" t="s">
        <v>19</v>
      </c>
      <c r="J6120">
        <v>8</v>
      </c>
      <c r="K6120">
        <v>9</v>
      </c>
      <c r="M6120" t="s">
        <v>21</v>
      </c>
    </row>
    <row r="6121" spans="1:17" x14ac:dyDescent="0.25">
      <c r="A6121">
        <v>2</v>
      </c>
      <c r="B6121" t="s">
        <v>41</v>
      </c>
      <c r="C6121" t="s">
        <v>37</v>
      </c>
      <c r="D6121" t="s">
        <v>59</v>
      </c>
      <c r="E6121" t="s">
        <v>18</v>
      </c>
      <c r="F6121" t="s">
        <v>26</v>
      </c>
      <c r="H6121" t="s">
        <v>19</v>
      </c>
      <c r="J6121">
        <v>1</v>
      </c>
      <c r="K6121">
        <v>1.5</v>
      </c>
      <c r="M6121" t="s">
        <v>24</v>
      </c>
    </row>
    <row r="6122" spans="1:17" x14ac:dyDescent="0.25">
      <c r="A6122">
        <v>2</v>
      </c>
      <c r="B6122" t="s">
        <v>41</v>
      </c>
      <c r="C6122" t="s">
        <v>37</v>
      </c>
      <c r="D6122" t="s">
        <v>59</v>
      </c>
      <c r="E6122" t="s">
        <v>18</v>
      </c>
      <c r="F6122" t="s">
        <v>26</v>
      </c>
      <c r="H6122" t="s">
        <v>19</v>
      </c>
      <c r="I6122">
        <v>0.54</v>
      </c>
      <c r="J6122">
        <v>0.08</v>
      </c>
      <c r="K6122">
        <v>0.25</v>
      </c>
      <c r="M6122" t="s">
        <v>24</v>
      </c>
    </row>
    <row r="6123" spans="1:17" x14ac:dyDescent="0.25">
      <c r="A6123">
        <v>2</v>
      </c>
      <c r="B6123" t="s">
        <v>41</v>
      </c>
      <c r="C6123" t="s">
        <v>37</v>
      </c>
      <c r="D6123" t="s">
        <v>59</v>
      </c>
      <c r="E6123" t="s">
        <v>20</v>
      </c>
      <c r="F6123" t="s">
        <v>74</v>
      </c>
      <c r="J6123">
        <v>0.25</v>
      </c>
      <c r="K6123">
        <v>0.33</v>
      </c>
      <c r="M6123" t="s">
        <v>75</v>
      </c>
      <c r="N6123" t="s">
        <v>24</v>
      </c>
      <c r="O6123" t="s">
        <v>62</v>
      </c>
      <c r="Q6123" t="str">
        <f>VLOOKUP(A6123&amp;C6123&amp;D6123,Sheet2!$A$1:$AX$496,11,FALSE)</f>
        <v>LocationType.Retail: 0;LocationType.Supermarket: 0.25;LocationType.FoodBeverage: 0;LocationType.Mall: 0;LocationType.Pharmacy: 0.05;LocationType.Accommodation: 0.7;</v>
      </c>
    </row>
    <row r="6124" spans="1:17" x14ac:dyDescent="0.25">
      <c r="A6124">
        <v>2</v>
      </c>
      <c r="B6124" t="s">
        <v>41</v>
      </c>
      <c r="C6124" t="s">
        <v>37</v>
      </c>
      <c r="D6124" t="s">
        <v>59</v>
      </c>
      <c r="E6124" t="s">
        <v>25</v>
      </c>
      <c r="F6124" t="s">
        <v>26</v>
      </c>
      <c r="H6124" t="s">
        <v>27</v>
      </c>
      <c r="I6124">
        <v>0.54</v>
      </c>
      <c r="J6124">
        <v>0.25</v>
      </c>
      <c r="K6124">
        <v>0.75</v>
      </c>
      <c r="M6124" t="s">
        <v>24</v>
      </c>
    </row>
    <row r="6125" spans="1:17" x14ac:dyDescent="0.25">
      <c r="A6125">
        <v>2</v>
      </c>
      <c r="B6125" t="s">
        <v>41</v>
      </c>
      <c r="C6125" t="s">
        <v>37</v>
      </c>
      <c r="D6125" t="s">
        <v>59</v>
      </c>
      <c r="E6125" t="s">
        <v>20</v>
      </c>
      <c r="F6125" t="s">
        <v>74</v>
      </c>
      <c r="J6125">
        <v>0.25</v>
      </c>
      <c r="K6125">
        <v>0.33</v>
      </c>
      <c r="M6125" t="s">
        <v>75</v>
      </c>
      <c r="N6125" t="s">
        <v>24</v>
      </c>
      <c r="O6125" t="s">
        <v>21</v>
      </c>
    </row>
    <row r="6126" spans="1:17" x14ac:dyDescent="0.25">
      <c r="A6126">
        <v>2</v>
      </c>
      <c r="B6126" t="s">
        <v>41</v>
      </c>
      <c r="C6126" t="s">
        <v>37</v>
      </c>
      <c r="D6126" t="s">
        <v>59</v>
      </c>
      <c r="E6126" t="s">
        <v>28</v>
      </c>
      <c r="F6126" t="s">
        <v>26</v>
      </c>
      <c r="H6126" t="s">
        <v>27</v>
      </c>
      <c r="I6126">
        <v>1</v>
      </c>
      <c r="J6126">
        <v>0.5</v>
      </c>
      <c r="K6126">
        <v>2</v>
      </c>
      <c r="M6126" t="s">
        <v>21</v>
      </c>
    </row>
    <row r="6127" spans="1:17" x14ac:dyDescent="0.25">
      <c r="A6127">
        <v>2</v>
      </c>
      <c r="B6127" t="s">
        <v>41</v>
      </c>
      <c r="C6127" t="s">
        <v>37</v>
      </c>
      <c r="D6127" t="s">
        <v>59</v>
      </c>
      <c r="E6127" t="s">
        <v>20</v>
      </c>
      <c r="F6127" t="s">
        <v>74</v>
      </c>
      <c r="J6127">
        <v>0.25</v>
      </c>
      <c r="K6127">
        <v>0.33</v>
      </c>
      <c r="M6127" t="s">
        <v>75</v>
      </c>
      <c r="N6127" t="s">
        <v>24</v>
      </c>
      <c r="O6127" t="s">
        <v>29</v>
      </c>
      <c r="P6127">
        <v>2500</v>
      </c>
      <c r="Q6127" t="str">
        <f>VLOOKUP(A6127&amp;C6127&amp;D6127,Sheet2!$A$1:$AX$496,23,FALSE)</f>
        <v>LocationType.BarRestaurant:0;LocationType.Park:0;LocationType.Recreation:0;LocationType.Accommodation:1;</v>
      </c>
    </row>
    <row r="6128" spans="1:17" x14ac:dyDescent="0.25">
      <c r="A6128">
        <v>2</v>
      </c>
      <c r="B6128" t="s">
        <v>41</v>
      </c>
      <c r="C6128" t="s">
        <v>37</v>
      </c>
      <c r="D6128" t="s">
        <v>59</v>
      </c>
      <c r="E6128" t="s">
        <v>30</v>
      </c>
      <c r="F6128" t="s">
        <v>26</v>
      </c>
      <c r="H6128" t="s">
        <v>27</v>
      </c>
      <c r="I6128">
        <v>2</v>
      </c>
      <c r="J6128">
        <v>1</v>
      </c>
      <c r="K6128">
        <v>3</v>
      </c>
      <c r="M6128" t="s">
        <v>24</v>
      </c>
    </row>
    <row r="6129" spans="1:17" x14ac:dyDescent="0.25">
      <c r="A6129">
        <v>2</v>
      </c>
      <c r="B6129" t="s">
        <v>41</v>
      </c>
      <c r="C6129" t="s">
        <v>37</v>
      </c>
      <c r="D6129" t="s">
        <v>59</v>
      </c>
      <c r="E6129" t="s">
        <v>20</v>
      </c>
      <c r="F6129" t="s">
        <v>74</v>
      </c>
      <c r="J6129">
        <v>0.25</v>
      </c>
      <c r="K6129">
        <v>0.33</v>
      </c>
      <c r="M6129" t="s">
        <v>75</v>
      </c>
      <c r="N6129" t="s">
        <v>24</v>
      </c>
      <c r="O6129" t="s">
        <v>21</v>
      </c>
    </row>
    <row r="6130" spans="1:17" x14ac:dyDescent="0.25">
      <c r="A6130">
        <v>2</v>
      </c>
      <c r="B6130" t="s">
        <v>41</v>
      </c>
      <c r="C6130" t="s">
        <v>37</v>
      </c>
      <c r="D6130" t="s">
        <v>59</v>
      </c>
      <c r="E6130" t="s">
        <v>18</v>
      </c>
      <c r="F6130" t="s">
        <v>31</v>
      </c>
      <c r="G6130">
        <v>24</v>
      </c>
      <c r="M6130" t="s">
        <v>21</v>
      </c>
    </row>
    <row r="6131" spans="1:17" x14ac:dyDescent="0.25">
      <c r="A6131">
        <v>2</v>
      </c>
      <c r="B6131" t="s">
        <v>41</v>
      </c>
      <c r="C6131" t="s">
        <v>38</v>
      </c>
      <c r="D6131" t="s">
        <v>59</v>
      </c>
      <c r="E6131" t="s">
        <v>18</v>
      </c>
      <c r="F6131" t="s">
        <v>26</v>
      </c>
      <c r="H6131" t="s">
        <v>19</v>
      </c>
      <c r="J6131">
        <v>8</v>
      </c>
      <c r="K6131">
        <v>10</v>
      </c>
      <c r="M6131" t="s">
        <v>21</v>
      </c>
    </row>
    <row r="6132" spans="1:17" x14ac:dyDescent="0.25">
      <c r="A6132">
        <v>2</v>
      </c>
      <c r="B6132" t="s">
        <v>41</v>
      </c>
      <c r="C6132" t="s">
        <v>38</v>
      </c>
      <c r="D6132" t="s">
        <v>59</v>
      </c>
      <c r="E6132" t="s">
        <v>20</v>
      </c>
      <c r="F6132" t="s">
        <v>74</v>
      </c>
      <c r="J6132">
        <v>0.25</v>
      </c>
      <c r="K6132">
        <v>0.33</v>
      </c>
      <c r="M6132" t="s">
        <v>75</v>
      </c>
      <c r="N6132" t="s">
        <v>21</v>
      </c>
      <c r="O6132" t="s">
        <v>29</v>
      </c>
      <c r="P6132">
        <v>2500</v>
      </c>
      <c r="Q6132" t="str">
        <f>VLOOKUP(A6132&amp;C6132&amp;D6132,Sheet2!$A$1:$AX$496,23,FALSE)</f>
        <v>LocationType.BarRestaurant:0;LocationType.Park:0;LocationType.Recreation:0;LocationType.Accommodation:1;</v>
      </c>
    </row>
    <row r="6133" spans="1:17" x14ac:dyDescent="0.25">
      <c r="A6133">
        <v>2</v>
      </c>
      <c r="B6133" t="s">
        <v>41</v>
      </c>
      <c r="C6133" t="s">
        <v>38</v>
      </c>
      <c r="D6133" t="s">
        <v>59</v>
      </c>
      <c r="E6133" t="s">
        <v>30</v>
      </c>
      <c r="F6133" t="s">
        <v>26</v>
      </c>
      <c r="H6133" t="s">
        <v>27</v>
      </c>
      <c r="I6133">
        <v>3.5</v>
      </c>
      <c r="J6133">
        <v>3</v>
      </c>
      <c r="K6133">
        <v>4</v>
      </c>
      <c r="M6133" t="s">
        <v>24</v>
      </c>
    </row>
    <row r="6134" spans="1:17" x14ac:dyDescent="0.25">
      <c r="A6134">
        <v>2</v>
      </c>
      <c r="B6134" t="s">
        <v>41</v>
      </c>
      <c r="C6134" t="s">
        <v>38</v>
      </c>
      <c r="D6134" t="s">
        <v>59</v>
      </c>
      <c r="E6134" t="s">
        <v>20</v>
      </c>
      <c r="F6134" t="s">
        <v>74</v>
      </c>
      <c r="J6134">
        <v>0.25</v>
      </c>
      <c r="K6134">
        <v>0.33</v>
      </c>
      <c r="M6134" t="s">
        <v>75</v>
      </c>
      <c r="N6134" t="s">
        <v>24</v>
      </c>
      <c r="O6134" t="s">
        <v>21</v>
      </c>
    </row>
    <row r="6135" spans="1:17" x14ac:dyDescent="0.25">
      <c r="A6135">
        <v>2</v>
      </c>
      <c r="B6135" t="s">
        <v>41</v>
      </c>
      <c r="C6135" t="s">
        <v>38</v>
      </c>
      <c r="D6135" t="s">
        <v>59</v>
      </c>
      <c r="E6135" t="s">
        <v>28</v>
      </c>
      <c r="F6135" t="s">
        <v>26</v>
      </c>
      <c r="H6135" t="s">
        <v>27</v>
      </c>
      <c r="I6135">
        <v>1</v>
      </c>
      <c r="J6135">
        <v>0.5</v>
      </c>
      <c r="K6135">
        <v>2</v>
      </c>
      <c r="M6135" t="s">
        <v>21</v>
      </c>
    </row>
    <row r="6136" spans="1:17" x14ac:dyDescent="0.25">
      <c r="A6136">
        <v>2</v>
      </c>
      <c r="B6136" t="s">
        <v>41</v>
      </c>
      <c r="C6136" t="s">
        <v>38</v>
      </c>
      <c r="D6136" t="s">
        <v>59</v>
      </c>
      <c r="E6136" t="s">
        <v>18</v>
      </c>
      <c r="F6136" t="s">
        <v>31</v>
      </c>
      <c r="G6136">
        <v>24</v>
      </c>
      <c r="M6136" t="s">
        <v>21</v>
      </c>
    </row>
    <row r="6137" spans="1:17" x14ac:dyDescent="0.25">
      <c r="A6137">
        <v>2</v>
      </c>
      <c r="B6137" t="s">
        <v>41</v>
      </c>
      <c r="C6137" t="s">
        <v>38</v>
      </c>
      <c r="D6137" t="s">
        <v>55</v>
      </c>
      <c r="E6137" t="s">
        <v>18</v>
      </c>
      <c r="F6137" t="s">
        <v>26</v>
      </c>
      <c r="H6137" t="s">
        <v>19</v>
      </c>
      <c r="J6137">
        <v>12</v>
      </c>
      <c r="K6137">
        <v>14</v>
      </c>
      <c r="M6137" t="s">
        <v>21</v>
      </c>
    </row>
    <row r="6138" spans="1:17" x14ac:dyDescent="0.25">
      <c r="A6138">
        <v>2</v>
      </c>
      <c r="B6138" t="s">
        <v>41</v>
      </c>
      <c r="C6138" t="s">
        <v>38</v>
      </c>
      <c r="D6138" t="s">
        <v>55</v>
      </c>
      <c r="E6138" t="s">
        <v>20</v>
      </c>
      <c r="F6138" t="s">
        <v>74</v>
      </c>
      <c r="J6138">
        <v>0.25</v>
      </c>
      <c r="K6138">
        <v>0.33</v>
      </c>
      <c r="M6138" t="s">
        <v>75</v>
      </c>
      <c r="N6138" t="s">
        <v>21</v>
      </c>
      <c r="O6138" t="s">
        <v>62</v>
      </c>
      <c r="Q6138" t="str">
        <f>VLOOKUP(A6138&amp;C6138&amp;D6138,Sheet2!$A$1:$AX$496,11,FALSE)</f>
        <v>LocationType.Retail: 0;LocationType.Supermarket: 0.15;LocationType.FoodBeverage: 0;LocationType.Mall: 0;LocationType.Pharmacy: 0;LocationType.Accommodation: 0.85;</v>
      </c>
    </row>
    <row r="6139" spans="1:17" x14ac:dyDescent="0.25">
      <c r="A6139">
        <v>2</v>
      </c>
      <c r="B6139" t="s">
        <v>41</v>
      </c>
      <c r="C6139" t="s">
        <v>38</v>
      </c>
      <c r="D6139" t="s">
        <v>55</v>
      </c>
      <c r="E6139" t="s">
        <v>25</v>
      </c>
      <c r="F6139" t="s">
        <v>26</v>
      </c>
      <c r="H6139" t="s">
        <v>27</v>
      </c>
      <c r="I6139">
        <v>0.75</v>
      </c>
      <c r="J6139">
        <v>0.5</v>
      </c>
      <c r="K6139">
        <v>1</v>
      </c>
      <c r="M6139" t="s">
        <v>24</v>
      </c>
    </row>
    <row r="6140" spans="1:17" x14ac:dyDescent="0.25">
      <c r="A6140">
        <v>2</v>
      </c>
      <c r="B6140" t="s">
        <v>41</v>
      </c>
      <c r="C6140" t="s">
        <v>38</v>
      </c>
      <c r="D6140" t="s">
        <v>55</v>
      </c>
      <c r="E6140" t="s">
        <v>20</v>
      </c>
      <c r="F6140" t="s">
        <v>74</v>
      </c>
      <c r="J6140">
        <v>0.25</v>
      </c>
      <c r="K6140">
        <v>0.33</v>
      </c>
      <c r="M6140" t="s">
        <v>75</v>
      </c>
      <c r="N6140" t="s">
        <v>24</v>
      </c>
      <c r="O6140" t="s">
        <v>21</v>
      </c>
      <c r="P6140">
        <v>1000</v>
      </c>
    </row>
    <row r="6141" spans="1:17" x14ac:dyDescent="0.25">
      <c r="A6141">
        <v>2</v>
      </c>
      <c r="B6141" t="s">
        <v>41</v>
      </c>
      <c r="C6141" t="s">
        <v>38</v>
      </c>
      <c r="D6141" t="s">
        <v>55</v>
      </c>
      <c r="E6141" t="s">
        <v>18</v>
      </c>
      <c r="F6141" t="s">
        <v>26</v>
      </c>
      <c r="H6141" t="s">
        <v>19</v>
      </c>
      <c r="J6141">
        <v>1</v>
      </c>
      <c r="K6141">
        <v>2</v>
      </c>
      <c r="M6141" t="s">
        <v>21</v>
      </c>
    </row>
    <row r="6142" spans="1:17" x14ac:dyDescent="0.25">
      <c r="A6142">
        <v>2</v>
      </c>
      <c r="B6142" t="s">
        <v>41</v>
      </c>
      <c r="C6142" t="s">
        <v>38</v>
      </c>
      <c r="D6142" t="s">
        <v>55</v>
      </c>
      <c r="E6142" t="s">
        <v>20</v>
      </c>
      <c r="F6142" t="s">
        <v>74</v>
      </c>
      <c r="J6142">
        <v>0.25</v>
      </c>
      <c r="K6142">
        <v>0.33</v>
      </c>
      <c r="M6142" t="s">
        <v>75</v>
      </c>
      <c r="N6142" t="s">
        <v>21</v>
      </c>
      <c r="O6142" t="s">
        <v>29</v>
      </c>
      <c r="P6142">
        <v>2500</v>
      </c>
      <c r="Q6142" t="str">
        <f>VLOOKUP(A6142&amp;C6142&amp;D6142,Sheet2!$A$1:$AX$496,23,FALSE)</f>
        <v>LocationType.BarRestaurant:0;LocationType.Park:0.1;LocationType.Recreation:0;LocationType.Accommodation:0.9;</v>
      </c>
    </row>
    <row r="6143" spans="1:17" x14ac:dyDescent="0.25">
      <c r="A6143">
        <v>2</v>
      </c>
      <c r="B6143" t="s">
        <v>41</v>
      </c>
      <c r="C6143" t="s">
        <v>38</v>
      </c>
      <c r="D6143" t="s">
        <v>55</v>
      </c>
      <c r="E6143" t="s">
        <v>30</v>
      </c>
      <c r="F6143" t="s">
        <v>26</v>
      </c>
      <c r="H6143" t="s">
        <v>27</v>
      </c>
      <c r="I6143">
        <v>1.5</v>
      </c>
      <c r="J6143">
        <v>1</v>
      </c>
      <c r="K6143">
        <v>2</v>
      </c>
      <c r="M6143" t="s">
        <v>24</v>
      </c>
    </row>
    <row r="6144" spans="1:17" x14ac:dyDescent="0.25">
      <c r="A6144">
        <v>2</v>
      </c>
      <c r="B6144" t="s">
        <v>41</v>
      </c>
      <c r="C6144" t="s">
        <v>38</v>
      </c>
      <c r="D6144" t="s">
        <v>55</v>
      </c>
      <c r="E6144" t="s">
        <v>20</v>
      </c>
      <c r="F6144" t="s">
        <v>74</v>
      </c>
      <c r="J6144">
        <v>0.25</v>
      </c>
      <c r="K6144">
        <v>0.33</v>
      </c>
      <c r="M6144" t="s">
        <v>75</v>
      </c>
      <c r="N6144" t="s">
        <v>24</v>
      </c>
      <c r="O6144" t="s">
        <v>21</v>
      </c>
    </row>
    <row r="6145" spans="1:17" x14ac:dyDescent="0.25">
      <c r="A6145">
        <v>2</v>
      </c>
      <c r="B6145" t="s">
        <v>41</v>
      </c>
      <c r="C6145" t="s">
        <v>38</v>
      </c>
      <c r="D6145" t="s">
        <v>55</v>
      </c>
      <c r="E6145" t="s">
        <v>18</v>
      </c>
      <c r="F6145" t="s">
        <v>31</v>
      </c>
      <c r="G6145">
        <v>24</v>
      </c>
      <c r="M6145" t="s">
        <v>21</v>
      </c>
    </row>
    <row r="6146" spans="1:17" x14ac:dyDescent="0.25">
      <c r="A6146">
        <v>2</v>
      </c>
      <c r="B6146" t="s">
        <v>41</v>
      </c>
      <c r="C6146" t="s">
        <v>37</v>
      </c>
      <c r="D6146" t="s">
        <v>55</v>
      </c>
      <c r="E6146" t="s">
        <v>18</v>
      </c>
      <c r="F6146" t="s">
        <v>26</v>
      </c>
      <c r="H6146" t="s">
        <v>27</v>
      </c>
      <c r="I6146">
        <v>7.5</v>
      </c>
      <c r="J6146">
        <v>6</v>
      </c>
      <c r="K6146">
        <v>8</v>
      </c>
      <c r="M6146" t="s">
        <v>21</v>
      </c>
    </row>
    <row r="6147" spans="1:17" x14ac:dyDescent="0.25">
      <c r="A6147">
        <v>2</v>
      </c>
      <c r="B6147" t="s">
        <v>41</v>
      </c>
      <c r="C6147" t="s">
        <v>37</v>
      </c>
      <c r="D6147" t="s">
        <v>55</v>
      </c>
      <c r="E6147" t="s">
        <v>18</v>
      </c>
      <c r="F6147" t="s">
        <v>26</v>
      </c>
      <c r="H6147" t="s">
        <v>19</v>
      </c>
      <c r="J6147">
        <v>6</v>
      </c>
      <c r="K6147">
        <v>7.5</v>
      </c>
      <c r="M6147" t="s">
        <v>24</v>
      </c>
    </row>
    <row r="6148" spans="1:17" x14ac:dyDescent="0.25">
      <c r="A6148">
        <v>2</v>
      </c>
      <c r="B6148" t="s">
        <v>41</v>
      </c>
      <c r="C6148" t="s">
        <v>37</v>
      </c>
      <c r="D6148" t="s">
        <v>55</v>
      </c>
      <c r="E6148" t="s">
        <v>28</v>
      </c>
      <c r="F6148" t="s">
        <v>26</v>
      </c>
      <c r="H6148" t="s">
        <v>27</v>
      </c>
      <c r="I6148">
        <v>1.5</v>
      </c>
      <c r="J6148">
        <v>1</v>
      </c>
      <c r="K6148">
        <v>2</v>
      </c>
      <c r="M6148" t="s">
        <v>21</v>
      </c>
    </row>
    <row r="6149" spans="1:17" x14ac:dyDescent="0.25">
      <c r="A6149">
        <v>2</v>
      </c>
      <c r="B6149" t="s">
        <v>41</v>
      </c>
      <c r="C6149" t="s">
        <v>37</v>
      </c>
      <c r="D6149" t="s">
        <v>55</v>
      </c>
      <c r="E6149" t="s">
        <v>20</v>
      </c>
      <c r="F6149" t="s">
        <v>74</v>
      </c>
      <c r="J6149">
        <v>0.25</v>
      </c>
      <c r="K6149">
        <v>0.33</v>
      </c>
      <c r="M6149" t="s">
        <v>75</v>
      </c>
      <c r="N6149" t="s">
        <v>24</v>
      </c>
      <c r="O6149" t="s">
        <v>29</v>
      </c>
      <c r="P6149">
        <v>2500</v>
      </c>
      <c r="Q6149" t="str">
        <f>VLOOKUP(A6149&amp;C6149&amp;D6149,Sheet2!$A$1:$AX$496,23,FALSE)</f>
        <v>LocationType.BarRestaurant:0;LocationType.Park:0.1;LocationType.Recreation:0;LocationType.Accommodation:0.9;</v>
      </c>
    </row>
    <row r="6150" spans="1:17" x14ac:dyDescent="0.25">
      <c r="A6150">
        <v>2</v>
      </c>
      <c r="B6150" t="s">
        <v>41</v>
      </c>
      <c r="C6150" t="s">
        <v>37</v>
      </c>
      <c r="D6150" t="s">
        <v>55</v>
      </c>
      <c r="E6150" t="s">
        <v>30</v>
      </c>
      <c r="F6150" t="s">
        <v>26</v>
      </c>
      <c r="H6150" t="s">
        <v>27</v>
      </c>
      <c r="I6150">
        <v>3</v>
      </c>
      <c r="J6150">
        <v>2</v>
      </c>
      <c r="K6150">
        <v>5</v>
      </c>
      <c r="M6150" t="s">
        <v>24</v>
      </c>
    </row>
    <row r="6151" spans="1:17" x14ac:dyDescent="0.25">
      <c r="A6151">
        <v>2</v>
      </c>
      <c r="B6151" t="s">
        <v>41</v>
      </c>
      <c r="C6151" t="s">
        <v>37</v>
      </c>
      <c r="D6151" t="s">
        <v>55</v>
      </c>
      <c r="E6151" t="s">
        <v>20</v>
      </c>
      <c r="F6151" t="s">
        <v>74</v>
      </c>
      <c r="J6151">
        <v>0.25</v>
      </c>
      <c r="K6151">
        <v>0.33</v>
      </c>
      <c r="M6151" t="s">
        <v>75</v>
      </c>
      <c r="N6151" t="s">
        <v>24</v>
      </c>
      <c r="O6151" t="s">
        <v>21</v>
      </c>
      <c r="P6151">
        <v>1000</v>
      </c>
    </row>
    <row r="6152" spans="1:17" x14ac:dyDescent="0.25">
      <c r="A6152">
        <v>2</v>
      </c>
      <c r="B6152" t="s">
        <v>41</v>
      </c>
      <c r="C6152" t="s">
        <v>37</v>
      </c>
      <c r="D6152" t="s">
        <v>55</v>
      </c>
      <c r="E6152" t="s">
        <v>18</v>
      </c>
      <c r="F6152" t="s">
        <v>31</v>
      </c>
      <c r="G6152">
        <v>24</v>
      </c>
      <c r="M6152" t="s">
        <v>21</v>
      </c>
    </row>
    <row r="6153" spans="1:17" x14ac:dyDescent="0.25">
      <c r="A6153">
        <v>2</v>
      </c>
      <c r="B6153" t="s">
        <v>41</v>
      </c>
      <c r="C6153" t="s">
        <v>38</v>
      </c>
      <c r="D6153" t="s">
        <v>53</v>
      </c>
      <c r="E6153" t="s">
        <v>18</v>
      </c>
      <c r="F6153" t="s">
        <v>26</v>
      </c>
      <c r="H6153" t="s">
        <v>19</v>
      </c>
      <c r="J6153">
        <v>8</v>
      </c>
      <c r="K6153">
        <v>11</v>
      </c>
      <c r="M6153" t="s">
        <v>21</v>
      </c>
    </row>
    <row r="6154" spans="1:17" x14ac:dyDescent="0.25">
      <c r="A6154">
        <v>2</v>
      </c>
      <c r="B6154" t="s">
        <v>41</v>
      </c>
      <c r="C6154" t="s">
        <v>38</v>
      </c>
      <c r="D6154" t="s">
        <v>53</v>
      </c>
      <c r="E6154" t="s">
        <v>20</v>
      </c>
      <c r="F6154" t="s">
        <v>74</v>
      </c>
      <c r="J6154">
        <v>0.25</v>
      </c>
      <c r="K6154">
        <v>0.33</v>
      </c>
      <c r="M6154" t="s">
        <v>75</v>
      </c>
      <c r="N6154" t="s">
        <v>21</v>
      </c>
      <c r="O6154" t="s">
        <v>62</v>
      </c>
      <c r="Q6154" t="str">
        <f>VLOOKUP(A6154&amp;C6154&amp;D6154,Sheet2!$A$1:$AX$496,11,FALSE)</f>
        <v>LocationType.Retail: 0;LocationType.Supermarket: 0.2;LocationType.FoodBeverage: 0;LocationType.Mall: 0;LocationType.Pharmacy: 0;LocationType.Accommodation: 0.8;</v>
      </c>
    </row>
    <row r="6155" spans="1:17" x14ac:dyDescent="0.25">
      <c r="A6155">
        <v>2</v>
      </c>
      <c r="B6155" t="s">
        <v>41</v>
      </c>
      <c r="C6155" t="s">
        <v>38</v>
      </c>
      <c r="D6155" t="s">
        <v>53</v>
      </c>
      <c r="E6155" t="s">
        <v>25</v>
      </c>
      <c r="F6155" t="s">
        <v>26</v>
      </c>
      <c r="H6155" t="s">
        <v>27</v>
      </c>
      <c r="I6155">
        <v>0.75</v>
      </c>
      <c r="J6155">
        <v>0.5</v>
      </c>
      <c r="K6155">
        <v>1</v>
      </c>
      <c r="M6155" t="s">
        <v>24</v>
      </c>
    </row>
    <row r="6156" spans="1:17" x14ac:dyDescent="0.25">
      <c r="A6156">
        <v>2</v>
      </c>
      <c r="B6156" t="s">
        <v>41</v>
      </c>
      <c r="C6156" t="s">
        <v>38</v>
      </c>
      <c r="D6156" t="s">
        <v>53</v>
      </c>
      <c r="E6156" t="s">
        <v>20</v>
      </c>
      <c r="F6156" t="s">
        <v>74</v>
      </c>
      <c r="J6156">
        <v>0.25</v>
      </c>
      <c r="K6156">
        <v>0.33</v>
      </c>
      <c r="M6156" t="s">
        <v>75</v>
      </c>
      <c r="N6156" t="s">
        <v>24</v>
      </c>
      <c r="O6156" t="s">
        <v>21</v>
      </c>
    </row>
    <row r="6157" spans="1:17" x14ac:dyDescent="0.25">
      <c r="A6157">
        <v>2</v>
      </c>
      <c r="B6157" t="s">
        <v>41</v>
      </c>
      <c r="C6157" t="s">
        <v>38</v>
      </c>
      <c r="D6157" t="s">
        <v>53</v>
      </c>
      <c r="E6157" t="s">
        <v>28</v>
      </c>
      <c r="F6157" t="s">
        <v>26</v>
      </c>
      <c r="H6157" t="s">
        <v>27</v>
      </c>
      <c r="I6157">
        <v>1</v>
      </c>
      <c r="J6157">
        <v>0.5</v>
      </c>
      <c r="K6157">
        <v>2</v>
      </c>
      <c r="M6157" t="s">
        <v>21</v>
      </c>
    </row>
    <row r="6158" spans="1:17" x14ac:dyDescent="0.25">
      <c r="A6158">
        <v>2</v>
      </c>
      <c r="B6158" t="s">
        <v>41</v>
      </c>
      <c r="C6158" t="s">
        <v>38</v>
      </c>
      <c r="D6158" t="s">
        <v>53</v>
      </c>
      <c r="E6158" t="s">
        <v>18</v>
      </c>
      <c r="F6158" t="s">
        <v>31</v>
      </c>
      <c r="G6158">
        <v>24</v>
      </c>
      <c r="M6158" t="s">
        <v>21</v>
      </c>
    </row>
    <row r="6159" spans="1:17" x14ac:dyDescent="0.25">
      <c r="A6159">
        <v>2</v>
      </c>
      <c r="B6159" t="s">
        <v>41</v>
      </c>
      <c r="C6159" t="s">
        <v>37</v>
      </c>
      <c r="D6159" t="s">
        <v>53</v>
      </c>
      <c r="E6159" t="s">
        <v>18</v>
      </c>
      <c r="F6159" t="s">
        <v>26</v>
      </c>
      <c r="H6159" t="s">
        <v>27</v>
      </c>
      <c r="I6159">
        <v>6.5</v>
      </c>
      <c r="J6159">
        <v>6</v>
      </c>
      <c r="K6159">
        <v>7</v>
      </c>
      <c r="M6159" t="s">
        <v>21</v>
      </c>
    </row>
    <row r="6160" spans="1:17" x14ac:dyDescent="0.25">
      <c r="A6160">
        <v>2</v>
      </c>
      <c r="B6160" t="s">
        <v>41</v>
      </c>
      <c r="C6160" t="s">
        <v>37</v>
      </c>
      <c r="D6160" t="s">
        <v>53</v>
      </c>
      <c r="E6160" t="s">
        <v>18</v>
      </c>
      <c r="F6160" t="s">
        <v>26</v>
      </c>
      <c r="H6160" t="s">
        <v>19</v>
      </c>
      <c r="J6160">
        <v>3</v>
      </c>
      <c r="K6160">
        <v>3.5</v>
      </c>
      <c r="M6160" t="s">
        <v>24</v>
      </c>
    </row>
    <row r="6161" spans="1:17" x14ac:dyDescent="0.25">
      <c r="A6161">
        <v>2</v>
      </c>
      <c r="B6161" t="s">
        <v>41</v>
      </c>
      <c r="C6161" t="s">
        <v>37</v>
      </c>
      <c r="D6161" t="s">
        <v>53</v>
      </c>
      <c r="E6161" t="s">
        <v>18</v>
      </c>
      <c r="F6161" t="s">
        <v>26</v>
      </c>
      <c r="H6161" t="s">
        <v>27</v>
      </c>
      <c r="I6161">
        <v>2.5</v>
      </c>
      <c r="J6161">
        <v>2</v>
      </c>
      <c r="K6161">
        <v>3</v>
      </c>
      <c r="M6161" t="s">
        <v>24</v>
      </c>
    </row>
    <row r="6162" spans="1:17" x14ac:dyDescent="0.25">
      <c r="A6162">
        <v>2</v>
      </c>
      <c r="B6162" t="s">
        <v>41</v>
      </c>
      <c r="C6162" t="s">
        <v>37</v>
      </c>
      <c r="D6162" t="s">
        <v>53</v>
      </c>
      <c r="E6162" t="s">
        <v>28</v>
      </c>
      <c r="F6162" t="s">
        <v>26</v>
      </c>
      <c r="H6162" t="s">
        <v>27</v>
      </c>
      <c r="I6162">
        <v>0.5</v>
      </c>
      <c r="J6162">
        <v>0.33</v>
      </c>
      <c r="K6162">
        <v>0.75</v>
      </c>
      <c r="M6162" t="s">
        <v>21</v>
      </c>
    </row>
    <row r="6163" spans="1:17" x14ac:dyDescent="0.25">
      <c r="A6163">
        <v>2</v>
      </c>
      <c r="B6163" t="s">
        <v>41</v>
      </c>
      <c r="C6163" t="s">
        <v>37</v>
      </c>
      <c r="D6163" t="s">
        <v>53</v>
      </c>
      <c r="E6163" t="s">
        <v>20</v>
      </c>
      <c r="F6163" t="s">
        <v>74</v>
      </c>
      <c r="J6163">
        <v>0.25</v>
      </c>
      <c r="K6163">
        <v>0.33</v>
      </c>
      <c r="M6163" t="s">
        <v>75</v>
      </c>
      <c r="N6163" t="s">
        <v>24</v>
      </c>
      <c r="O6163" t="s">
        <v>29</v>
      </c>
      <c r="P6163">
        <v>2500</v>
      </c>
      <c r="Q6163" t="str">
        <f>VLOOKUP(A6163&amp;C6163&amp;D6163,Sheet2!$A$1:$AX$496,23,FALSE)</f>
        <v>LocationType.BarRestaurant:0;LocationType.Park:0.2;LocationType.Recreation:0;LocationType.Accommodation:0.8;</v>
      </c>
    </row>
    <row r="6164" spans="1:17" x14ac:dyDescent="0.25">
      <c r="A6164">
        <v>2</v>
      </c>
      <c r="B6164" t="s">
        <v>41</v>
      </c>
      <c r="C6164" t="s">
        <v>37</v>
      </c>
      <c r="D6164" t="s">
        <v>53</v>
      </c>
      <c r="E6164" t="s">
        <v>30</v>
      </c>
      <c r="F6164" t="s">
        <v>26</v>
      </c>
      <c r="H6164" t="s">
        <v>27</v>
      </c>
      <c r="I6164">
        <v>3.5</v>
      </c>
      <c r="J6164">
        <v>3</v>
      </c>
      <c r="K6164">
        <v>5</v>
      </c>
      <c r="M6164" t="s">
        <v>24</v>
      </c>
    </row>
    <row r="6165" spans="1:17" x14ac:dyDescent="0.25">
      <c r="A6165">
        <v>2</v>
      </c>
      <c r="B6165" t="s">
        <v>41</v>
      </c>
      <c r="C6165" t="s">
        <v>37</v>
      </c>
      <c r="D6165" t="s">
        <v>53</v>
      </c>
      <c r="E6165" t="s">
        <v>20</v>
      </c>
      <c r="F6165" t="s">
        <v>74</v>
      </c>
      <c r="J6165">
        <v>0.25</v>
      </c>
      <c r="K6165">
        <v>0.33</v>
      </c>
      <c r="M6165" t="s">
        <v>75</v>
      </c>
      <c r="N6165" t="s">
        <v>24</v>
      </c>
      <c r="O6165" t="s">
        <v>21</v>
      </c>
    </row>
    <row r="6166" spans="1:17" x14ac:dyDescent="0.25">
      <c r="A6166">
        <v>2</v>
      </c>
      <c r="B6166" t="s">
        <v>41</v>
      </c>
      <c r="C6166" t="s">
        <v>37</v>
      </c>
      <c r="D6166" t="s">
        <v>53</v>
      </c>
      <c r="E6166" t="s">
        <v>18</v>
      </c>
      <c r="F6166" t="s">
        <v>31</v>
      </c>
      <c r="G6166">
        <v>24</v>
      </c>
      <c r="M6166" t="s">
        <v>21</v>
      </c>
    </row>
    <row r="6167" spans="1:17" x14ac:dyDescent="0.25">
      <c r="A6167">
        <v>2</v>
      </c>
      <c r="B6167" t="s">
        <v>41</v>
      </c>
      <c r="C6167" t="s">
        <v>38</v>
      </c>
      <c r="D6167" t="s">
        <v>56</v>
      </c>
      <c r="E6167" t="s">
        <v>18</v>
      </c>
      <c r="F6167" t="s">
        <v>26</v>
      </c>
      <c r="H6167" t="s">
        <v>19</v>
      </c>
      <c r="J6167">
        <v>8</v>
      </c>
      <c r="K6167">
        <v>14</v>
      </c>
      <c r="M6167" t="s">
        <v>21</v>
      </c>
    </row>
    <row r="6168" spans="1:17" x14ac:dyDescent="0.25">
      <c r="A6168">
        <v>2</v>
      </c>
      <c r="B6168" t="s">
        <v>41</v>
      </c>
      <c r="C6168" t="s">
        <v>38</v>
      </c>
      <c r="D6168" t="s">
        <v>56</v>
      </c>
      <c r="E6168" t="s">
        <v>28</v>
      </c>
      <c r="F6168" t="s">
        <v>26</v>
      </c>
      <c r="H6168" t="s">
        <v>27</v>
      </c>
      <c r="I6168">
        <v>1</v>
      </c>
      <c r="J6168">
        <v>0.5</v>
      </c>
      <c r="K6168">
        <v>2</v>
      </c>
      <c r="M6168" t="s">
        <v>21</v>
      </c>
    </row>
    <row r="6169" spans="1:17" x14ac:dyDescent="0.25">
      <c r="A6169">
        <v>2</v>
      </c>
      <c r="B6169" t="s">
        <v>41</v>
      </c>
      <c r="C6169" t="s">
        <v>38</v>
      </c>
      <c r="D6169" t="s">
        <v>56</v>
      </c>
      <c r="E6169" t="s">
        <v>18</v>
      </c>
      <c r="F6169" t="s">
        <v>31</v>
      </c>
      <c r="G6169">
        <v>24</v>
      </c>
      <c r="M6169" t="s">
        <v>21</v>
      </c>
    </row>
    <row r="6170" spans="1:17" x14ac:dyDescent="0.25">
      <c r="A6170">
        <v>2</v>
      </c>
      <c r="B6170" t="s">
        <v>41</v>
      </c>
      <c r="C6170" t="s">
        <v>37</v>
      </c>
      <c r="D6170" t="s">
        <v>56</v>
      </c>
      <c r="E6170" t="s">
        <v>18</v>
      </c>
      <c r="F6170" t="s">
        <v>26</v>
      </c>
      <c r="H6170" t="s">
        <v>27</v>
      </c>
      <c r="I6170">
        <v>7.5</v>
      </c>
      <c r="J6170">
        <v>6</v>
      </c>
      <c r="K6170">
        <v>8</v>
      </c>
      <c r="M6170" t="s">
        <v>21</v>
      </c>
    </row>
    <row r="6171" spans="1:17" x14ac:dyDescent="0.25">
      <c r="A6171">
        <v>2</v>
      </c>
      <c r="B6171" t="s">
        <v>41</v>
      </c>
      <c r="C6171" t="s">
        <v>37</v>
      </c>
      <c r="D6171" t="s">
        <v>56</v>
      </c>
      <c r="E6171" t="s">
        <v>18</v>
      </c>
      <c r="F6171" t="s">
        <v>26</v>
      </c>
      <c r="H6171" t="s">
        <v>19</v>
      </c>
      <c r="J6171">
        <v>6</v>
      </c>
      <c r="K6171">
        <v>8</v>
      </c>
      <c r="M6171" t="s">
        <v>24</v>
      </c>
    </row>
    <row r="6172" spans="1:17" x14ac:dyDescent="0.25">
      <c r="A6172">
        <v>2</v>
      </c>
      <c r="B6172" t="s">
        <v>41</v>
      </c>
      <c r="C6172" t="s">
        <v>37</v>
      </c>
      <c r="D6172" t="s">
        <v>56</v>
      </c>
      <c r="E6172" t="s">
        <v>30</v>
      </c>
      <c r="F6172" t="s">
        <v>26</v>
      </c>
      <c r="H6172" t="s">
        <v>19</v>
      </c>
      <c r="J6172">
        <v>4</v>
      </c>
      <c r="K6172">
        <v>5.5</v>
      </c>
      <c r="M6172" t="s">
        <v>24</v>
      </c>
    </row>
    <row r="6173" spans="1:17" x14ac:dyDescent="0.25">
      <c r="A6173">
        <v>2</v>
      </c>
      <c r="B6173" t="s">
        <v>41</v>
      </c>
      <c r="C6173" t="s">
        <v>37</v>
      </c>
      <c r="D6173" t="s">
        <v>56</v>
      </c>
      <c r="E6173" t="s">
        <v>20</v>
      </c>
      <c r="F6173" t="s">
        <v>74</v>
      </c>
      <c r="J6173">
        <v>0.25</v>
      </c>
      <c r="K6173">
        <v>0.33</v>
      </c>
      <c r="M6173" t="s">
        <v>75</v>
      </c>
      <c r="N6173" t="s">
        <v>24</v>
      </c>
      <c r="O6173" t="s">
        <v>21</v>
      </c>
      <c r="P6173">
        <v>1000</v>
      </c>
    </row>
    <row r="6174" spans="1:17" x14ac:dyDescent="0.25">
      <c r="A6174">
        <v>2</v>
      </c>
      <c r="B6174" t="s">
        <v>41</v>
      </c>
      <c r="C6174" t="s">
        <v>37</v>
      </c>
      <c r="D6174" t="s">
        <v>56</v>
      </c>
      <c r="E6174" t="s">
        <v>28</v>
      </c>
      <c r="F6174" t="s">
        <v>26</v>
      </c>
      <c r="H6174" t="s">
        <v>27</v>
      </c>
      <c r="I6174">
        <v>0.75</v>
      </c>
      <c r="J6174">
        <v>0.5</v>
      </c>
      <c r="K6174">
        <v>1</v>
      </c>
      <c r="M6174" t="s">
        <v>21</v>
      </c>
    </row>
    <row r="6175" spans="1:17" x14ac:dyDescent="0.25">
      <c r="A6175">
        <v>2</v>
      </c>
      <c r="B6175" t="s">
        <v>41</v>
      </c>
      <c r="C6175" t="s">
        <v>37</v>
      </c>
      <c r="D6175" t="s">
        <v>56</v>
      </c>
      <c r="E6175" t="s">
        <v>20</v>
      </c>
      <c r="F6175" t="s">
        <v>74</v>
      </c>
      <c r="J6175">
        <v>0.25</v>
      </c>
      <c r="K6175">
        <v>0.33</v>
      </c>
      <c r="M6175" t="s">
        <v>75</v>
      </c>
      <c r="N6175" t="s">
        <v>24</v>
      </c>
      <c r="O6175" t="s">
        <v>21</v>
      </c>
    </row>
    <row r="6176" spans="1:17" x14ac:dyDescent="0.25">
      <c r="A6176">
        <v>2</v>
      </c>
      <c r="B6176" t="s">
        <v>41</v>
      </c>
      <c r="C6176" t="s">
        <v>37</v>
      </c>
      <c r="D6176" t="s">
        <v>56</v>
      </c>
      <c r="E6176" t="s">
        <v>18</v>
      </c>
      <c r="F6176" t="s">
        <v>31</v>
      </c>
      <c r="G6176">
        <v>24</v>
      </c>
      <c r="M6176" t="s">
        <v>21</v>
      </c>
    </row>
    <row r="6177" spans="1:17" x14ac:dyDescent="0.25">
      <c r="A6177">
        <v>2</v>
      </c>
      <c r="B6177" t="s">
        <v>41</v>
      </c>
      <c r="C6177" t="s">
        <v>37</v>
      </c>
      <c r="D6177" t="s">
        <v>52</v>
      </c>
      <c r="E6177" t="s">
        <v>18</v>
      </c>
      <c r="F6177" t="s">
        <v>26</v>
      </c>
      <c r="H6177" t="s">
        <v>19</v>
      </c>
      <c r="J6177">
        <v>8</v>
      </c>
      <c r="K6177">
        <v>9</v>
      </c>
      <c r="M6177" t="s">
        <v>21</v>
      </c>
    </row>
    <row r="6178" spans="1:17" x14ac:dyDescent="0.25">
      <c r="A6178">
        <v>2</v>
      </c>
      <c r="B6178" t="s">
        <v>41</v>
      </c>
      <c r="C6178" t="s">
        <v>37</v>
      </c>
      <c r="D6178" t="s">
        <v>52</v>
      </c>
      <c r="E6178" t="s">
        <v>28</v>
      </c>
      <c r="F6178" t="s">
        <v>26</v>
      </c>
      <c r="H6178" t="s">
        <v>27</v>
      </c>
      <c r="I6178">
        <v>1</v>
      </c>
      <c r="J6178">
        <v>0.5</v>
      </c>
      <c r="K6178">
        <v>2</v>
      </c>
      <c r="M6178" t="s">
        <v>21</v>
      </c>
    </row>
    <row r="6179" spans="1:17" x14ac:dyDescent="0.25">
      <c r="A6179">
        <v>2</v>
      </c>
      <c r="B6179" t="s">
        <v>41</v>
      </c>
      <c r="C6179" t="s">
        <v>37</v>
      </c>
      <c r="D6179" t="s">
        <v>52</v>
      </c>
      <c r="E6179" t="s">
        <v>20</v>
      </c>
      <c r="F6179" t="s">
        <v>74</v>
      </c>
      <c r="J6179">
        <v>0.25</v>
      </c>
      <c r="K6179">
        <v>0.33</v>
      </c>
      <c r="M6179" t="s">
        <v>75</v>
      </c>
      <c r="N6179" t="s">
        <v>24</v>
      </c>
      <c r="O6179" t="s">
        <v>29</v>
      </c>
      <c r="P6179">
        <v>2500</v>
      </c>
      <c r="Q6179" t="str">
        <f>VLOOKUP(A6179&amp;C6179&amp;D6179,Sheet2!$A$1:$AX$496,23,FALSE)</f>
        <v>LocationType.BarRestaurant:0;LocationType.Park:0.1;LocationType.Recreation:0;LocationType.Accommodation:0.9;</v>
      </c>
    </row>
    <row r="6180" spans="1:17" x14ac:dyDescent="0.25">
      <c r="A6180">
        <v>2</v>
      </c>
      <c r="B6180" t="s">
        <v>41</v>
      </c>
      <c r="C6180" t="s">
        <v>37</v>
      </c>
      <c r="D6180" t="s">
        <v>52</v>
      </c>
      <c r="E6180" t="s">
        <v>30</v>
      </c>
      <c r="F6180" t="s">
        <v>26</v>
      </c>
      <c r="H6180" t="s">
        <v>27</v>
      </c>
      <c r="I6180">
        <v>3.5</v>
      </c>
      <c r="J6180">
        <v>3</v>
      </c>
      <c r="K6180">
        <v>5</v>
      </c>
      <c r="M6180" t="s">
        <v>24</v>
      </c>
    </row>
    <row r="6181" spans="1:17" x14ac:dyDescent="0.25">
      <c r="A6181">
        <v>2</v>
      </c>
      <c r="B6181" t="s">
        <v>41</v>
      </c>
      <c r="C6181" t="s">
        <v>37</v>
      </c>
      <c r="D6181" t="s">
        <v>52</v>
      </c>
      <c r="E6181" t="s">
        <v>20</v>
      </c>
      <c r="F6181" t="s">
        <v>74</v>
      </c>
      <c r="J6181">
        <v>0.25</v>
      </c>
      <c r="K6181">
        <v>0.33</v>
      </c>
      <c r="M6181" t="s">
        <v>75</v>
      </c>
      <c r="N6181" t="s">
        <v>24</v>
      </c>
      <c r="O6181" t="s">
        <v>21</v>
      </c>
    </row>
    <row r="6182" spans="1:17" x14ac:dyDescent="0.25">
      <c r="A6182">
        <v>2</v>
      </c>
      <c r="B6182" t="s">
        <v>41</v>
      </c>
      <c r="C6182" t="s">
        <v>37</v>
      </c>
      <c r="D6182" t="s">
        <v>52</v>
      </c>
      <c r="E6182" t="s">
        <v>18</v>
      </c>
      <c r="F6182" t="s">
        <v>31</v>
      </c>
      <c r="G6182">
        <v>24</v>
      </c>
      <c r="M6182" t="s">
        <v>21</v>
      </c>
    </row>
    <row r="6183" spans="1:17" x14ac:dyDescent="0.25">
      <c r="A6183">
        <v>2</v>
      </c>
      <c r="B6183" t="s">
        <v>41</v>
      </c>
      <c r="C6183" t="s">
        <v>36</v>
      </c>
      <c r="D6183" t="s">
        <v>52</v>
      </c>
      <c r="E6183" t="s">
        <v>18</v>
      </c>
      <c r="F6183" t="s">
        <v>26</v>
      </c>
      <c r="H6183" t="s">
        <v>19</v>
      </c>
      <c r="J6183">
        <v>8</v>
      </c>
      <c r="K6183">
        <v>11</v>
      </c>
      <c r="M6183" t="s">
        <v>21</v>
      </c>
    </row>
    <row r="6184" spans="1:17" x14ac:dyDescent="0.25">
      <c r="A6184">
        <v>2</v>
      </c>
      <c r="B6184" t="s">
        <v>41</v>
      </c>
      <c r="C6184" t="s">
        <v>36</v>
      </c>
      <c r="D6184" t="s">
        <v>52</v>
      </c>
      <c r="E6184" t="s">
        <v>20</v>
      </c>
      <c r="F6184" t="s">
        <v>74</v>
      </c>
      <c r="J6184">
        <v>0.25</v>
      </c>
      <c r="K6184">
        <v>0.33</v>
      </c>
      <c r="M6184" t="s">
        <v>75</v>
      </c>
      <c r="N6184" t="s">
        <v>21</v>
      </c>
      <c r="O6184" t="s">
        <v>62</v>
      </c>
      <c r="Q6184" t="str">
        <f>VLOOKUP(A6184&amp;C6184&amp;D6184,Sheet2!$A$1:$AX$496,11,FALSE)</f>
        <v>LocationType.Retail: 0;LocationType.Supermarket: 0.25;LocationType.FoodBeverage: 0;LocationType.Mall: 0;LocationType.Pharmacy: 0.02;LocationType.Accommodation: 0.73;</v>
      </c>
    </row>
    <row r="6185" spans="1:17" x14ac:dyDescent="0.25">
      <c r="A6185">
        <v>2</v>
      </c>
      <c r="B6185" t="s">
        <v>41</v>
      </c>
      <c r="C6185" t="s">
        <v>36</v>
      </c>
      <c r="D6185" t="s">
        <v>52</v>
      </c>
      <c r="E6185" t="s">
        <v>25</v>
      </c>
      <c r="F6185" t="s">
        <v>26</v>
      </c>
      <c r="H6185" t="s">
        <v>27</v>
      </c>
      <c r="I6185">
        <v>0.75</v>
      </c>
      <c r="J6185">
        <v>0.5</v>
      </c>
      <c r="K6185">
        <v>1</v>
      </c>
      <c r="M6185" t="s">
        <v>24</v>
      </c>
    </row>
    <row r="6186" spans="1:17" x14ac:dyDescent="0.25">
      <c r="A6186">
        <v>2</v>
      </c>
      <c r="B6186" t="s">
        <v>41</v>
      </c>
      <c r="C6186" t="s">
        <v>36</v>
      </c>
      <c r="D6186" t="s">
        <v>52</v>
      </c>
      <c r="E6186" t="s">
        <v>20</v>
      </c>
      <c r="F6186" t="s">
        <v>74</v>
      </c>
      <c r="J6186">
        <v>0.25</v>
      </c>
      <c r="K6186">
        <v>0.33</v>
      </c>
      <c r="M6186" t="s">
        <v>75</v>
      </c>
      <c r="N6186" t="s">
        <v>24</v>
      </c>
      <c r="O6186" t="s">
        <v>21</v>
      </c>
    </row>
    <row r="6187" spans="1:17" x14ac:dyDescent="0.25">
      <c r="A6187">
        <v>2</v>
      </c>
      <c r="B6187" t="s">
        <v>41</v>
      </c>
      <c r="C6187" t="s">
        <v>36</v>
      </c>
      <c r="D6187" t="s">
        <v>52</v>
      </c>
      <c r="E6187" t="s">
        <v>28</v>
      </c>
      <c r="F6187" t="s">
        <v>26</v>
      </c>
      <c r="H6187" t="s">
        <v>27</v>
      </c>
      <c r="I6187">
        <v>1</v>
      </c>
      <c r="J6187">
        <v>0.5</v>
      </c>
      <c r="K6187">
        <v>2</v>
      </c>
      <c r="M6187" t="s">
        <v>21</v>
      </c>
    </row>
    <row r="6188" spans="1:17" x14ac:dyDescent="0.25">
      <c r="A6188">
        <v>2</v>
      </c>
      <c r="B6188" t="s">
        <v>41</v>
      </c>
      <c r="C6188" t="s">
        <v>36</v>
      </c>
      <c r="D6188" t="s">
        <v>52</v>
      </c>
      <c r="E6188" t="s">
        <v>20</v>
      </c>
      <c r="F6188" t="s">
        <v>74</v>
      </c>
      <c r="J6188">
        <v>0.25</v>
      </c>
      <c r="K6188">
        <v>0.33</v>
      </c>
      <c r="M6188" t="s">
        <v>75</v>
      </c>
      <c r="N6188" t="s">
        <v>24</v>
      </c>
      <c r="O6188" t="s">
        <v>29</v>
      </c>
      <c r="P6188">
        <v>2500</v>
      </c>
      <c r="Q6188" t="str">
        <f>VLOOKUP(A6188&amp;C6188&amp;D6188,Sheet2!$A$1:$AX$496,23,FALSE)</f>
        <v>LocationType.BarRestaurant:0;LocationType.Park:0.1;LocationType.Recreation:0;LocationType.Accommodation:0.9;</v>
      </c>
    </row>
    <row r="6189" spans="1:17" x14ac:dyDescent="0.25">
      <c r="A6189">
        <v>2</v>
      </c>
      <c r="B6189" t="s">
        <v>41</v>
      </c>
      <c r="C6189" t="s">
        <v>36</v>
      </c>
      <c r="D6189" t="s">
        <v>52</v>
      </c>
      <c r="E6189" t="s">
        <v>30</v>
      </c>
      <c r="F6189" t="s">
        <v>26</v>
      </c>
      <c r="H6189" t="s">
        <v>27</v>
      </c>
      <c r="I6189">
        <v>4</v>
      </c>
      <c r="J6189">
        <v>3</v>
      </c>
      <c r="K6189">
        <v>5</v>
      </c>
      <c r="M6189" t="s">
        <v>24</v>
      </c>
    </row>
    <row r="6190" spans="1:17" x14ac:dyDescent="0.25">
      <c r="A6190">
        <v>2</v>
      </c>
      <c r="B6190" t="s">
        <v>41</v>
      </c>
      <c r="C6190" t="s">
        <v>36</v>
      </c>
      <c r="D6190" t="s">
        <v>52</v>
      </c>
      <c r="E6190" t="s">
        <v>20</v>
      </c>
      <c r="F6190" t="s">
        <v>74</v>
      </c>
      <c r="J6190">
        <v>0.25</v>
      </c>
      <c r="K6190">
        <v>0.33</v>
      </c>
      <c r="M6190" t="s">
        <v>75</v>
      </c>
      <c r="N6190" t="s">
        <v>24</v>
      </c>
      <c r="O6190" t="s">
        <v>21</v>
      </c>
    </row>
    <row r="6191" spans="1:17" x14ac:dyDescent="0.25">
      <c r="A6191">
        <v>2</v>
      </c>
      <c r="B6191" t="s">
        <v>41</v>
      </c>
      <c r="C6191" t="s">
        <v>36</v>
      </c>
      <c r="D6191" t="s">
        <v>52</v>
      </c>
      <c r="E6191" t="s">
        <v>18</v>
      </c>
      <c r="F6191" t="s">
        <v>31</v>
      </c>
      <c r="G6191">
        <v>24</v>
      </c>
      <c r="M6191" t="s">
        <v>21</v>
      </c>
    </row>
    <row r="6192" spans="1:17" x14ac:dyDescent="0.25">
      <c r="A6192">
        <v>2</v>
      </c>
      <c r="B6192" t="s">
        <v>41</v>
      </c>
      <c r="C6192" t="s">
        <v>38</v>
      </c>
      <c r="D6192" t="s">
        <v>52</v>
      </c>
      <c r="E6192" t="s">
        <v>18</v>
      </c>
      <c r="F6192" t="s">
        <v>26</v>
      </c>
      <c r="H6192" t="s">
        <v>19</v>
      </c>
      <c r="J6192">
        <v>8</v>
      </c>
      <c r="K6192">
        <v>11</v>
      </c>
      <c r="M6192" t="s">
        <v>21</v>
      </c>
    </row>
    <row r="6193" spans="1:17" x14ac:dyDescent="0.25">
      <c r="A6193">
        <v>2</v>
      </c>
      <c r="B6193" t="s">
        <v>41</v>
      </c>
      <c r="C6193" t="s">
        <v>38</v>
      </c>
      <c r="D6193" t="s">
        <v>52</v>
      </c>
      <c r="E6193" t="s">
        <v>20</v>
      </c>
      <c r="F6193" t="s">
        <v>74</v>
      </c>
      <c r="J6193">
        <v>0.25</v>
      </c>
      <c r="K6193">
        <v>0.33</v>
      </c>
      <c r="M6193" t="s">
        <v>75</v>
      </c>
      <c r="N6193" t="s">
        <v>21</v>
      </c>
      <c r="O6193" t="s">
        <v>62</v>
      </c>
      <c r="Q6193" t="str">
        <f>VLOOKUP(A6193&amp;C6193&amp;D6193,Sheet2!$A$1:$AX$496,11,FALSE)</f>
        <v>LocationType.Retail: 0;LocationType.Supermarket: 0.15;LocationType.FoodBeverage: 0;LocationType.Mall: 0;LocationType.Pharmacy: 0;LocationType.Accommodation: 0.85;</v>
      </c>
    </row>
    <row r="6194" spans="1:17" x14ac:dyDescent="0.25">
      <c r="A6194">
        <v>2</v>
      </c>
      <c r="B6194" t="s">
        <v>41</v>
      </c>
      <c r="C6194" t="s">
        <v>38</v>
      </c>
      <c r="D6194" t="s">
        <v>52</v>
      </c>
      <c r="E6194" t="s">
        <v>25</v>
      </c>
      <c r="F6194" t="s">
        <v>26</v>
      </c>
      <c r="H6194" t="s">
        <v>27</v>
      </c>
      <c r="I6194">
        <v>0.75</v>
      </c>
      <c r="J6194">
        <v>0.5</v>
      </c>
      <c r="K6194">
        <v>1</v>
      </c>
      <c r="M6194" t="s">
        <v>24</v>
      </c>
    </row>
    <row r="6195" spans="1:17" x14ac:dyDescent="0.25">
      <c r="A6195">
        <v>2</v>
      </c>
      <c r="B6195" t="s">
        <v>41</v>
      </c>
      <c r="C6195" t="s">
        <v>38</v>
      </c>
      <c r="D6195" t="s">
        <v>52</v>
      </c>
      <c r="E6195" t="s">
        <v>20</v>
      </c>
      <c r="F6195" t="s">
        <v>74</v>
      </c>
      <c r="J6195">
        <v>0.25</v>
      </c>
      <c r="K6195">
        <v>0.33</v>
      </c>
      <c r="M6195" t="s">
        <v>75</v>
      </c>
      <c r="N6195" t="s">
        <v>24</v>
      </c>
      <c r="O6195" t="s">
        <v>21</v>
      </c>
    </row>
    <row r="6196" spans="1:17" x14ac:dyDescent="0.25">
      <c r="A6196">
        <v>2</v>
      </c>
      <c r="B6196" t="s">
        <v>41</v>
      </c>
      <c r="C6196" t="s">
        <v>38</v>
      </c>
      <c r="D6196" t="s">
        <v>52</v>
      </c>
      <c r="E6196" t="s">
        <v>28</v>
      </c>
      <c r="F6196" t="s">
        <v>26</v>
      </c>
      <c r="H6196" t="s">
        <v>27</v>
      </c>
      <c r="I6196">
        <v>1</v>
      </c>
      <c r="J6196">
        <v>0.5</v>
      </c>
      <c r="K6196">
        <v>2</v>
      </c>
      <c r="M6196" t="s">
        <v>21</v>
      </c>
    </row>
    <row r="6197" spans="1:17" x14ac:dyDescent="0.25">
      <c r="A6197">
        <v>2</v>
      </c>
      <c r="B6197" t="s">
        <v>41</v>
      </c>
      <c r="C6197" t="s">
        <v>38</v>
      </c>
      <c r="D6197" t="s">
        <v>52</v>
      </c>
      <c r="E6197" t="s">
        <v>18</v>
      </c>
      <c r="F6197" t="s">
        <v>31</v>
      </c>
      <c r="G6197">
        <v>24</v>
      </c>
      <c r="M6197" t="s">
        <v>21</v>
      </c>
    </row>
    <row r="6198" spans="1:17" x14ac:dyDescent="0.25">
      <c r="A6198">
        <v>2</v>
      </c>
      <c r="B6198" t="s">
        <v>41</v>
      </c>
      <c r="C6198" t="s">
        <v>17</v>
      </c>
      <c r="D6198" t="s">
        <v>51</v>
      </c>
      <c r="E6198" t="s">
        <v>18</v>
      </c>
      <c r="F6198" t="s">
        <v>31</v>
      </c>
      <c r="G6198">
        <v>24</v>
      </c>
      <c r="M6198" t="s">
        <v>21</v>
      </c>
    </row>
    <row r="6199" spans="1:17" x14ac:dyDescent="0.25">
      <c r="A6199">
        <v>2</v>
      </c>
      <c r="B6199" t="s">
        <v>41</v>
      </c>
      <c r="C6199" t="s">
        <v>37</v>
      </c>
      <c r="D6199" t="s">
        <v>51</v>
      </c>
      <c r="E6199" t="s">
        <v>18</v>
      </c>
      <c r="F6199" t="s">
        <v>31</v>
      </c>
      <c r="G6199">
        <v>24</v>
      </c>
      <c r="M6199" t="s">
        <v>21</v>
      </c>
    </row>
    <row r="6200" spans="1:17" x14ac:dyDescent="0.25">
      <c r="A6200">
        <v>2</v>
      </c>
      <c r="B6200" t="s">
        <v>41</v>
      </c>
      <c r="C6200" t="s">
        <v>36</v>
      </c>
      <c r="D6200" t="s">
        <v>51</v>
      </c>
      <c r="E6200" t="s">
        <v>18</v>
      </c>
      <c r="F6200" t="s">
        <v>31</v>
      </c>
      <c r="G6200">
        <v>24</v>
      </c>
      <c r="M6200" t="s">
        <v>21</v>
      </c>
    </row>
    <row r="6201" spans="1:17" x14ac:dyDescent="0.25">
      <c r="A6201">
        <v>2</v>
      </c>
      <c r="B6201" t="s">
        <v>41</v>
      </c>
      <c r="C6201" t="s">
        <v>38</v>
      </c>
      <c r="D6201" t="s">
        <v>51</v>
      </c>
      <c r="E6201" t="s">
        <v>18</v>
      </c>
      <c r="F6201" t="s">
        <v>31</v>
      </c>
      <c r="G6201">
        <v>24</v>
      </c>
      <c r="M6201" t="s">
        <v>21</v>
      </c>
    </row>
    <row r="6202" spans="1:17" x14ac:dyDescent="0.25">
      <c r="A6202">
        <v>2</v>
      </c>
      <c r="B6202" t="s">
        <v>91</v>
      </c>
      <c r="C6202" t="s">
        <v>17</v>
      </c>
      <c r="D6202" t="s">
        <v>55</v>
      </c>
      <c r="E6202" t="s">
        <v>18</v>
      </c>
      <c r="F6202" t="s">
        <v>26</v>
      </c>
      <c r="H6202" t="s">
        <v>27</v>
      </c>
      <c r="I6202">
        <v>7.5</v>
      </c>
      <c r="J6202">
        <v>6</v>
      </c>
      <c r="K6202">
        <v>8</v>
      </c>
      <c r="M6202" t="s">
        <v>21</v>
      </c>
    </row>
    <row r="6203" spans="1:17" x14ac:dyDescent="0.25">
      <c r="A6203">
        <v>2</v>
      </c>
      <c r="B6203" t="s">
        <v>91</v>
      </c>
      <c r="C6203" t="s">
        <v>17</v>
      </c>
      <c r="D6203" t="s">
        <v>55</v>
      </c>
      <c r="E6203" t="s">
        <v>18</v>
      </c>
      <c r="F6203" t="s">
        <v>26</v>
      </c>
      <c r="H6203" t="s">
        <v>19</v>
      </c>
      <c r="J6203">
        <v>6</v>
      </c>
      <c r="K6203">
        <v>8</v>
      </c>
      <c r="M6203" t="s">
        <v>24</v>
      </c>
    </row>
    <row r="6204" spans="1:17" x14ac:dyDescent="0.25">
      <c r="A6204">
        <v>2</v>
      </c>
      <c r="B6204" t="s">
        <v>91</v>
      </c>
      <c r="C6204" t="s">
        <v>17</v>
      </c>
      <c r="D6204" t="s">
        <v>55</v>
      </c>
      <c r="E6204" t="s">
        <v>18</v>
      </c>
      <c r="F6204" t="s">
        <v>26</v>
      </c>
      <c r="H6204" t="s">
        <v>19</v>
      </c>
      <c r="I6204">
        <v>0.54</v>
      </c>
      <c r="J6204">
        <v>0.08</v>
      </c>
      <c r="K6204">
        <v>0.25</v>
      </c>
      <c r="M6204" t="s">
        <v>24</v>
      </c>
    </row>
    <row r="6205" spans="1:17" x14ac:dyDescent="0.25">
      <c r="A6205">
        <v>2</v>
      </c>
      <c r="B6205" t="s">
        <v>91</v>
      </c>
      <c r="C6205" t="s">
        <v>17</v>
      </c>
      <c r="D6205" t="s">
        <v>55</v>
      </c>
      <c r="E6205" t="s">
        <v>20</v>
      </c>
      <c r="F6205" t="s">
        <v>74</v>
      </c>
      <c r="J6205">
        <v>0.25</v>
      </c>
      <c r="K6205">
        <v>0.33</v>
      </c>
      <c r="M6205" t="s">
        <v>75</v>
      </c>
      <c r="N6205" t="s">
        <v>24</v>
      </c>
      <c r="O6205" t="s">
        <v>62</v>
      </c>
      <c r="Q6205" t="str">
        <f>VLOOKUP(A6205&amp;C6205&amp;D6205,Sheet2!$A$1:$AX$496,11,FALSE)</f>
        <v>LocationType.Retail: 0;LocationType.Supermarket: 0.3;LocationType.FoodBeverage: 0;LocationType.Mall: 0;LocationType.Pharmacy: 0.02;LocationType.Accommodation: 0.68;</v>
      </c>
    </row>
    <row r="6206" spans="1:17" x14ac:dyDescent="0.25">
      <c r="A6206">
        <v>2</v>
      </c>
      <c r="B6206" t="s">
        <v>91</v>
      </c>
      <c r="C6206" t="s">
        <v>17</v>
      </c>
      <c r="D6206" t="s">
        <v>55</v>
      </c>
      <c r="E6206" t="s">
        <v>25</v>
      </c>
      <c r="F6206" t="s">
        <v>26</v>
      </c>
      <c r="H6206" t="s">
        <v>27</v>
      </c>
      <c r="I6206">
        <v>0.54</v>
      </c>
      <c r="J6206">
        <v>0.25</v>
      </c>
      <c r="K6206">
        <v>0.75</v>
      </c>
      <c r="M6206" t="s">
        <v>24</v>
      </c>
    </row>
    <row r="6207" spans="1:17" x14ac:dyDescent="0.25">
      <c r="A6207">
        <v>2</v>
      </c>
      <c r="B6207" t="s">
        <v>91</v>
      </c>
      <c r="C6207" t="s">
        <v>17</v>
      </c>
      <c r="D6207" t="s">
        <v>55</v>
      </c>
      <c r="E6207" t="s">
        <v>20</v>
      </c>
      <c r="F6207" t="s">
        <v>74</v>
      </c>
      <c r="I6207">
        <v>0.54</v>
      </c>
      <c r="J6207">
        <v>0.16</v>
      </c>
      <c r="K6207">
        <v>0.25</v>
      </c>
      <c r="M6207" t="s">
        <v>75</v>
      </c>
      <c r="N6207" t="s">
        <v>24</v>
      </c>
      <c r="O6207" t="s">
        <v>21</v>
      </c>
    </row>
    <row r="6208" spans="1:17" x14ac:dyDescent="0.25">
      <c r="A6208">
        <v>2</v>
      </c>
      <c r="B6208" t="s">
        <v>91</v>
      </c>
      <c r="C6208" t="s">
        <v>17</v>
      </c>
      <c r="D6208" t="s">
        <v>55</v>
      </c>
      <c r="E6208" t="s">
        <v>28</v>
      </c>
      <c r="F6208" t="s">
        <v>26</v>
      </c>
      <c r="H6208" t="s">
        <v>27</v>
      </c>
      <c r="I6208">
        <v>0.75</v>
      </c>
      <c r="J6208">
        <v>0.5</v>
      </c>
      <c r="K6208">
        <v>1</v>
      </c>
      <c r="M6208" t="s">
        <v>21</v>
      </c>
    </row>
    <row r="6209" spans="1:17" x14ac:dyDescent="0.25">
      <c r="A6209">
        <v>2</v>
      </c>
      <c r="B6209" t="s">
        <v>91</v>
      </c>
      <c r="C6209" t="s">
        <v>17</v>
      </c>
      <c r="D6209" t="s">
        <v>55</v>
      </c>
      <c r="E6209" t="s">
        <v>20</v>
      </c>
      <c r="F6209" t="s">
        <v>74</v>
      </c>
      <c r="J6209">
        <v>0.25</v>
      </c>
      <c r="K6209">
        <v>0.33</v>
      </c>
      <c r="M6209" t="s">
        <v>75</v>
      </c>
      <c r="N6209" t="s">
        <v>24</v>
      </c>
      <c r="O6209" t="s">
        <v>29</v>
      </c>
      <c r="P6209">
        <v>2500</v>
      </c>
      <c r="Q6209" t="str">
        <f>VLOOKUP(A6209&amp;C6209&amp;D6209,Sheet2!$A$1:$AX$496,23,FALSE)</f>
        <v>LocationType.BarRestaurant:0;LocationType.Park:0.05;LocationType.Recreation:0;LocationType.Accommodation:0.95;</v>
      </c>
    </row>
    <row r="6210" spans="1:17" x14ac:dyDescent="0.25">
      <c r="A6210">
        <v>2</v>
      </c>
      <c r="B6210" t="s">
        <v>91</v>
      </c>
      <c r="C6210" t="s">
        <v>17</v>
      </c>
      <c r="D6210" t="s">
        <v>55</v>
      </c>
      <c r="E6210" t="s">
        <v>30</v>
      </c>
      <c r="F6210" t="s">
        <v>26</v>
      </c>
      <c r="H6210" t="s">
        <v>27</v>
      </c>
      <c r="I6210">
        <v>2.5</v>
      </c>
      <c r="J6210">
        <v>0.5</v>
      </c>
      <c r="K6210">
        <v>3</v>
      </c>
      <c r="M6210" t="s">
        <v>24</v>
      </c>
    </row>
    <row r="6211" spans="1:17" x14ac:dyDescent="0.25">
      <c r="A6211">
        <v>2</v>
      </c>
      <c r="B6211" t="s">
        <v>91</v>
      </c>
      <c r="C6211" t="s">
        <v>17</v>
      </c>
      <c r="D6211" t="s">
        <v>55</v>
      </c>
      <c r="E6211" t="s">
        <v>20</v>
      </c>
      <c r="F6211" t="s">
        <v>74</v>
      </c>
      <c r="J6211">
        <v>0.25</v>
      </c>
      <c r="K6211">
        <v>0.33</v>
      </c>
      <c r="M6211" t="s">
        <v>75</v>
      </c>
      <c r="N6211" t="s">
        <v>24</v>
      </c>
      <c r="O6211" t="s">
        <v>21</v>
      </c>
    </row>
    <row r="6212" spans="1:17" x14ac:dyDescent="0.25">
      <c r="A6212">
        <v>2</v>
      </c>
      <c r="B6212" t="s">
        <v>91</v>
      </c>
      <c r="C6212" t="s">
        <v>17</v>
      </c>
      <c r="D6212" t="s">
        <v>55</v>
      </c>
      <c r="E6212" t="s">
        <v>18</v>
      </c>
      <c r="F6212" t="s">
        <v>31</v>
      </c>
      <c r="G6212">
        <v>24</v>
      </c>
      <c r="M6212" t="s">
        <v>21</v>
      </c>
    </row>
    <row r="6213" spans="1:17" x14ac:dyDescent="0.25">
      <c r="A6213">
        <v>2</v>
      </c>
      <c r="B6213" t="s">
        <v>91</v>
      </c>
      <c r="C6213" t="s">
        <v>17</v>
      </c>
      <c r="D6213" t="s">
        <v>53</v>
      </c>
      <c r="E6213" t="s">
        <v>18</v>
      </c>
      <c r="F6213" t="s">
        <v>26</v>
      </c>
      <c r="H6213" t="s">
        <v>27</v>
      </c>
      <c r="I6213">
        <v>6.5</v>
      </c>
      <c r="J6213">
        <v>6</v>
      </c>
      <c r="K6213">
        <v>7</v>
      </c>
      <c r="M6213" t="s">
        <v>21</v>
      </c>
    </row>
    <row r="6214" spans="1:17" x14ac:dyDescent="0.25">
      <c r="A6214">
        <v>2</v>
      </c>
      <c r="B6214" t="s">
        <v>91</v>
      </c>
      <c r="C6214" t="s">
        <v>17</v>
      </c>
      <c r="D6214" t="s">
        <v>53</v>
      </c>
      <c r="E6214" t="s">
        <v>18</v>
      </c>
      <c r="F6214" t="s">
        <v>26</v>
      </c>
      <c r="H6214" t="s">
        <v>19</v>
      </c>
      <c r="J6214">
        <v>3</v>
      </c>
      <c r="K6214">
        <v>4</v>
      </c>
      <c r="M6214" t="s">
        <v>24</v>
      </c>
    </row>
    <row r="6215" spans="1:17" x14ac:dyDescent="0.25">
      <c r="A6215">
        <v>2</v>
      </c>
      <c r="B6215" t="s">
        <v>91</v>
      </c>
      <c r="C6215" t="s">
        <v>17</v>
      </c>
      <c r="D6215" t="s">
        <v>53</v>
      </c>
      <c r="E6215" t="s">
        <v>18</v>
      </c>
      <c r="F6215" t="s">
        <v>26</v>
      </c>
      <c r="H6215" t="s">
        <v>27</v>
      </c>
      <c r="I6215">
        <v>4</v>
      </c>
      <c r="J6215">
        <v>3</v>
      </c>
      <c r="K6215">
        <v>5.5</v>
      </c>
      <c r="M6215" t="s">
        <v>24</v>
      </c>
    </row>
    <row r="6216" spans="1:17" x14ac:dyDescent="0.25">
      <c r="A6216">
        <v>2</v>
      </c>
      <c r="B6216" t="s">
        <v>91</v>
      </c>
      <c r="C6216" t="s">
        <v>17</v>
      </c>
      <c r="D6216" t="s">
        <v>53</v>
      </c>
      <c r="E6216" t="s">
        <v>18</v>
      </c>
      <c r="F6216" t="s">
        <v>26</v>
      </c>
      <c r="H6216" t="s">
        <v>19</v>
      </c>
      <c r="I6216">
        <v>0.54</v>
      </c>
      <c r="J6216">
        <v>0.08</v>
      </c>
      <c r="K6216">
        <v>0.25</v>
      </c>
      <c r="M6216" t="s">
        <v>24</v>
      </c>
    </row>
    <row r="6217" spans="1:17" x14ac:dyDescent="0.25">
      <c r="A6217">
        <v>2</v>
      </c>
      <c r="B6217" t="s">
        <v>91</v>
      </c>
      <c r="C6217" t="s">
        <v>17</v>
      </c>
      <c r="D6217" t="s">
        <v>53</v>
      </c>
      <c r="E6217" t="s">
        <v>20</v>
      </c>
      <c r="F6217" t="s">
        <v>74</v>
      </c>
      <c r="J6217">
        <v>0.25</v>
      </c>
      <c r="K6217">
        <v>0.33</v>
      </c>
      <c r="M6217" t="s">
        <v>75</v>
      </c>
      <c r="N6217" t="s">
        <v>24</v>
      </c>
      <c r="O6217" t="s">
        <v>62</v>
      </c>
      <c r="Q6217" t="str">
        <f>VLOOKUP(A6217&amp;C6217&amp;D6217,Sheet2!$A$1:$AX$496,11,FALSE)</f>
        <v>LocationType.Retail: 0;LocationType.Supermarket: 0.25;LocationType.FoodBeverage: 0;LocationType.Mall: 0;LocationType.Pharmacy: 0.02;LocationType.Accommodation: 0.73;</v>
      </c>
    </row>
    <row r="6218" spans="1:17" x14ac:dyDescent="0.25">
      <c r="A6218">
        <v>2</v>
      </c>
      <c r="B6218" t="s">
        <v>91</v>
      </c>
      <c r="C6218" t="s">
        <v>17</v>
      </c>
      <c r="D6218" t="s">
        <v>53</v>
      </c>
      <c r="E6218" t="s">
        <v>25</v>
      </c>
      <c r="F6218" t="s">
        <v>26</v>
      </c>
      <c r="H6218" t="s">
        <v>27</v>
      </c>
      <c r="I6218">
        <v>0.54</v>
      </c>
      <c r="J6218">
        <v>0.25</v>
      </c>
      <c r="K6218">
        <v>0.75</v>
      </c>
      <c r="M6218" t="s">
        <v>24</v>
      </c>
    </row>
    <row r="6219" spans="1:17" x14ac:dyDescent="0.25">
      <c r="A6219">
        <v>2</v>
      </c>
      <c r="B6219" t="s">
        <v>91</v>
      </c>
      <c r="C6219" t="s">
        <v>17</v>
      </c>
      <c r="D6219" t="s">
        <v>53</v>
      </c>
      <c r="E6219" t="s">
        <v>20</v>
      </c>
      <c r="F6219" t="s">
        <v>74</v>
      </c>
      <c r="I6219">
        <v>0.54</v>
      </c>
      <c r="J6219">
        <v>0.16</v>
      </c>
      <c r="K6219">
        <v>0.25</v>
      </c>
      <c r="M6219" t="s">
        <v>75</v>
      </c>
      <c r="N6219" t="s">
        <v>24</v>
      </c>
      <c r="O6219" t="s">
        <v>21</v>
      </c>
    </row>
    <row r="6220" spans="1:17" x14ac:dyDescent="0.25">
      <c r="A6220">
        <v>2</v>
      </c>
      <c r="B6220" t="s">
        <v>91</v>
      </c>
      <c r="C6220" t="s">
        <v>17</v>
      </c>
      <c r="D6220" t="s">
        <v>53</v>
      </c>
      <c r="E6220" t="s">
        <v>28</v>
      </c>
      <c r="F6220" t="s">
        <v>26</v>
      </c>
      <c r="H6220" t="s">
        <v>27</v>
      </c>
      <c r="I6220">
        <v>0.75</v>
      </c>
      <c r="J6220">
        <v>0.5</v>
      </c>
      <c r="K6220">
        <v>1</v>
      </c>
      <c r="M6220" t="s">
        <v>21</v>
      </c>
    </row>
    <row r="6221" spans="1:17" x14ac:dyDescent="0.25">
      <c r="A6221">
        <v>2</v>
      </c>
      <c r="B6221" t="s">
        <v>91</v>
      </c>
      <c r="C6221" t="s">
        <v>17</v>
      </c>
      <c r="D6221" t="s">
        <v>53</v>
      </c>
      <c r="E6221" t="s">
        <v>20</v>
      </c>
      <c r="F6221" t="s">
        <v>74</v>
      </c>
      <c r="J6221">
        <v>0.25</v>
      </c>
      <c r="K6221">
        <v>0.33</v>
      </c>
      <c r="M6221" t="s">
        <v>75</v>
      </c>
      <c r="N6221" t="s">
        <v>24</v>
      </c>
      <c r="O6221" t="s">
        <v>29</v>
      </c>
      <c r="P6221">
        <v>2500</v>
      </c>
      <c r="Q6221" t="str">
        <f>VLOOKUP(A6221&amp;C6221&amp;D6221,Sheet2!$A$1:$AX$496,23,FALSE)</f>
        <v>LocationType.BarRestaurant:0;LocationType.Park:0.05;LocationType.Recreation:0;LocationType.Accommodation:0.95;</v>
      </c>
    </row>
    <row r="6222" spans="1:17" x14ac:dyDescent="0.25">
      <c r="A6222">
        <v>2</v>
      </c>
      <c r="B6222" t="s">
        <v>91</v>
      </c>
      <c r="C6222" t="s">
        <v>17</v>
      </c>
      <c r="D6222" t="s">
        <v>53</v>
      </c>
      <c r="E6222" t="s">
        <v>30</v>
      </c>
      <c r="F6222" t="s">
        <v>26</v>
      </c>
      <c r="H6222" t="s">
        <v>27</v>
      </c>
      <c r="I6222">
        <v>1</v>
      </c>
      <c r="J6222">
        <v>0.5</v>
      </c>
      <c r="K6222">
        <v>1.5</v>
      </c>
      <c r="M6222" t="s">
        <v>24</v>
      </c>
    </row>
    <row r="6223" spans="1:17" x14ac:dyDescent="0.25">
      <c r="A6223">
        <v>2</v>
      </c>
      <c r="B6223" t="s">
        <v>91</v>
      </c>
      <c r="C6223" t="s">
        <v>17</v>
      </c>
      <c r="D6223" t="s">
        <v>53</v>
      </c>
      <c r="E6223" t="s">
        <v>20</v>
      </c>
      <c r="F6223" t="s">
        <v>74</v>
      </c>
      <c r="J6223">
        <v>0.25</v>
      </c>
      <c r="K6223">
        <v>0.33</v>
      </c>
      <c r="M6223" t="s">
        <v>75</v>
      </c>
      <c r="N6223" t="s">
        <v>24</v>
      </c>
      <c r="O6223" t="s">
        <v>21</v>
      </c>
    </row>
    <row r="6224" spans="1:17" x14ac:dyDescent="0.25">
      <c r="A6224">
        <v>2</v>
      </c>
      <c r="B6224" t="s">
        <v>91</v>
      </c>
      <c r="C6224" t="s">
        <v>17</v>
      </c>
      <c r="D6224" t="s">
        <v>53</v>
      </c>
      <c r="E6224" t="s">
        <v>18</v>
      </c>
      <c r="F6224" t="s">
        <v>31</v>
      </c>
      <c r="G6224">
        <v>24</v>
      </c>
      <c r="M6224" t="s">
        <v>21</v>
      </c>
    </row>
    <row r="6225" spans="1:17" x14ac:dyDescent="0.25">
      <c r="A6225">
        <v>2</v>
      </c>
      <c r="B6225" t="s">
        <v>91</v>
      </c>
      <c r="C6225" t="s">
        <v>17</v>
      </c>
      <c r="D6225" t="s">
        <v>59</v>
      </c>
      <c r="E6225" t="s">
        <v>18</v>
      </c>
      <c r="F6225" t="s">
        <v>26</v>
      </c>
      <c r="H6225" t="s">
        <v>19</v>
      </c>
      <c r="J6225">
        <v>8</v>
      </c>
      <c r="K6225">
        <v>9</v>
      </c>
      <c r="M6225" t="s">
        <v>21</v>
      </c>
    </row>
    <row r="6226" spans="1:17" x14ac:dyDescent="0.25">
      <c r="A6226">
        <v>2</v>
      </c>
      <c r="B6226" t="s">
        <v>91</v>
      </c>
      <c r="C6226" t="s">
        <v>17</v>
      </c>
      <c r="D6226" t="s">
        <v>59</v>
      </c>
      <c r="E6226" t="s">
        <v>18</v>
      </c>
      <c r="F6226" t="s">
        <v>26</v>
      </c>
      <c r="H6226" t="s">
        <v>19</v>
      </c>
      <c r="J6226">
        <v>1</v>
      </c>
      <c r="K6226">
        <v>1.5</v>
      </c>
      <c r="M6226" t="s">
        <v>24</v>
      </c>
    </row>
    <row r="6227" spans="1:17" x14ac:dyDescent="0.25">
      <c r="A6227">
        <v>2</v>
      </c>
      <c r="B6227" t="s">
        <v>91</v>
      </c>
      <c r="C6227" t="s">
        <v>17</v>
      </c>
      <c r="D6227" t="s">
        <v>59</v>
      </c>
      <c r="E6227" t="s">
        <v>18</v>
      </c>
      <c r="F6227" t="s">
        <v>26</v>
      </c>
      <c r="H6227" t="s">
        <v>19</v>
      </c>
      <c r="I6227">
        <v>0.54</v>
      </c>
      <c r="J6227">
        <v>0.08</v>
      </c>
      <c r="K6227">
        <v>0.25</v>
      </c>
      <c r="M6227" t="s">
        <v>24</v>
      </c>
    </row>
    <row r="6228" spans="1:17" x14ac:dyDescent="0.25">
      <c r="A6228">
        <v>2</v>
      </c>
      <c r="B6228" t="s">
        <v>91</v>
      </c>
      <c r="C6228" t="s">
        <v>17</v>
      </c>
      <c r="D6228" t="s">
        <v>59</v>
      </c>
      <c r="E6228" t="s">
        <v>20</v>
      </c>
      <c r="F6228" t="s">
        <v>74</v>
      </c>
      <c r="J6228">
        <v>0.25</v>
      </c>
      <c r="K6228">
        <v>0.33</v>
      </c>
      <c r="M6228" t="s">
        <v>75</v>
      </c>
      <c r="N6228" t="s">
        <v>24</v>
      </c>
      <c r="O6228" t="s">
        <v>62</v>
      </c>
      <c r="Q6228" t="str">
        <f>VLOOKUP(A6228&amp;C6228&amp;D6228,Sheet2!$A$1:$AX$496,11,FALSE)</f>
        <v>LocationType.Retail: 0;LocationType.Supermarket: 0.3;LocationType.FoodBeverage: 0;LocationType.Mall: 0;LocationType.Pharmacy: 0.05;LocationType.Accommodation: 0.65;</v>
      </c>
    </row>
    <row r="6229" spans="1:17" x14ac:dyDescent="0.25">
      <c r="A6229">
        <v>2</v>
      </c>
      <c r="B6229" t="s">
        <v>91</v>
      </c>
      <c r="C6229" t="s">
        <v>17</v>
      </c>
      <c r="D6229" t="s">
        <v>59</v>
      </c>
      <c r="E6229" t="s">
        <v>25</v>
      </c>
      <c r="F6229" t="s">
        <v>26</v>
      </c>
      <c r="H6229" t="s">
        <v>27</v>
      </c>
      <c r="I6229">
        <v>0.54</v>
      </c>
      <c r="J6229">
        <v>0.25</v>
      </c>
      <c r="K6229">
        <v>0.75</v>
      </c>
      <c r="M6229" t="s">
        <v>24</v>
      </c>
    </row>
    <row r="6230" spans="1:17" x14ac:dyDescent="0.25">
      <c r="A6230">
        <v>2</v>
      </c>
      <c r="B6230" t="s">
        <v>91</v>
      </c>
      <c r="C6230" t="s">
        <v>17</v>
      </c>
      <c r="D6230" t="s">
        <v>59</v>
      </c>
      <c r="E6230" t="s">
        <v>20</v>
      </c>
      <c r="F6230" t="s">
        <v>74</v>
      </c>
      <c r="J6230">
        <v>0.25</v>
      </c>
      <c r="K6230">
        <v>0.33</v>
      </c>
      <c r="M6230" t="s">
        <v>75</v>
      </c>
      <c r="N6230" t="s">
        <v>24</v>
      </c>
      <c r="O6230" t="s">
        <v>21</v>
      </c>
    </row>
    <row r="6231" spans="1:17" x14ac:dyDescent="0.25">
      <c r="A6231">
        <v>2</v>
      </c>
      <c r="B6231" t="s">
        <v>91</v>
      </c>
      <c r="C6231" t="s">
        <v>17</v>
      </c>
      <c r="D6231" t="s">
        <v>59</v>
      </c>
      <c r="E6231" t="s">
        <v>28</v>
      </c>
      <c r="F6231" t="s">
        <v>26</v>
      </c>
      <c r="H6231" t="s">
        <v>27</v>
      </c>
      <c r="I6231">
        <v>1</v>
      </c>
      <c r="J6231">
        <v>0.5</v>
      </c>
      <c r="K6231">
        <v>2</v>
      </c>
      <c r="M6231" t="s">
        <v>21</v>
      </c>
    </row>
    <row r="6232" spans="1:17" x14ac:dyDescent="0.25">
      <c r="A6232">
        <v>2</v>
      </c>
      <c r="B6232" t="s">
        <v>91</v>
      </c>
      <c r="C6232" t="s">
        <v>17</v>
      </c>
      <c r="D6232" t="s">
        <v>59</v>
      </c>
      <c r="E6232" t="s">
        <v>20</v>
      </c>
      <c r="F6232" t="s">
        <v>74</v>
      </c>
      <c r="J6232">
        <v>0.25</v>
      </c>
      <c r="K6232">
        <v>0.33</v>
      </c>
      <c r="M6232" t="s">
        <v>75</v>
      </c>
      <c r="N6232" t="s">
        <v>24</v>
      </c>
      <c r="O6232" t="s">
        <v>29</v>
      </c>
      <c r="P6232">
        <v>2500</v>
      </c>
      <c r="Q6232" t="str">
        <f>VLOOKUP(A6232&amp;C6232&amp;D6232,Sheet2!$A$1:$AX$496,23,FALSE)</f>
        <v>LocationType.BarRestaurant:0;LocationType.Park:0.05;LocationType.Recreation:0;LocationType.Accommodation:0.95;</v>
      </c>
    </row>
    <row r="6233" spans="1:17" x14ac:dyDescent="0.25">
      <c r="A6233">
        <v>2</v>
      </c>
      <c r="B6233" t="s">
        <v>91</v>
      </c>
      <c r="C6233" t="s">
        <v>17</v>
      </c>
      <c r="D6233" t="s">
        <v>59</v>
      </c>
      <c r="E6233" t="s">
        <v>30</v>
      </c>
      <c r="F6233" t="s">
        <v>26</v>
      </c>
      <c r="H6233" t="s">
        <v>19</v>
      </c>
      <c r="J6233">
        <v>3</v>
      </c>
      <c r="K6233">
        <v>4</v>
      </c>
      <c r="M6233" t="s">
        <v>24</v>
      </c>
    </row>
    <row r="6234" spans="1:17" x14ac:dyDescent="0.25">
      <c r="A6234">
        <v>2</v>
      </c>
      <c r="B6234" t="s">
        <v>91</v>
      </c>
      <c r="C6234" t="s">
        <v>17</v>
      </c>
      <c r="D6234" t="s">
        <v>59</v>
      </c>
      <c r="E6234" t="s">
        <v>20</v>
      </c>
      <c r="F6234" t="s">
        <v>74</v>
      </c>
      <c r="J6234">
        <v>0.25</v>
      </c>
      <c r="K6234">
        <v>0.33</v>
      </c>
      <c r="M6234" t="s">
        <v>75</v>
      </c>
      <c r="N6234" t="s">
        <v>24</v>
      </c>
      <c r="O6234" t="s">
        <v>21</v>
      </c>
    </row>
    <row r="6235" spans="1:17" x14ac:dyDescent="0.25">
      <c r="A6235">
        <v>2</v>
      </c>
      <c r="B6235" t="s">
        <v>91</v>
      </c>
      <c r="C6235" t="s">
        <v>17</v>
      </c>
      <c r="D6235" t="s">
        <v>59</v>
      </c>
      <c r="E6235" t="s">
        <v>18</v>
      </c>
      <c r="F6235" t="s">
        <v>31</v>
      </c>
      <c r="G6235">
        <v>24</v>
      </c>
      <c r="M6235" t="s">
        <v>21</v>
      </c>
    </row>
    <row r="6236" spans="1:17" x14ac:dyDescent="0.25">
      <c r="A6236">
        <v>2</v>
      </c>
      <c r="B6236" t="s">
        <v>91</v>
      </c>
      <c r="C6236" t="s">
        <v>17</v>
      </c>
      <c r="D6236" t="s">
        <v>52</v>
      </c>
      <c r="E6236" t="s">
        <v>18</v>
      </c>
      <c r="F6236" t="s">
        <v>26</v>
      </c>
      <c r="H6236" t="s">
        <v>19</v>
      </c>
      <c r="J6236">
        <v>8</v>
      </c>
      <c r="K6236">
        <v>9</v>
      </c>
      <c r="M6236" t="s">
        <v>21</v>
      </c>
    </row>
    <row r="6237" spans="1:17" x14ac:dyDescent="0.25">
      <c r="A6237">
        <v>2</v>
      </c>
      <c r="B6237" t="s">
        <v>91</v>
      </c>
      <c r="C6237" t="s">
        <v>17</v>
      </c>
      <c r="D6237" t="s">
        <v>52</v>
      </c>
      <c r="E6237" t="s">
        <v>28</v>
      </c>
      <c r="F6237" t="s">
        <v>26</v>
      </c>
      <c r="H6237" t="s">
        <v>27</v>
      </c>
      <c r="I6237">
        <v>1</v>
      </c>
      <c r="J6237">
        <v>0.5</v>
      </c>
      <c r="K6237">
        <v>2</v>
      </c>
      <c r="M6237" t="s">
        <v>21</v>
      </c>
    </row>
    <row r="6238" spans="1:17" x14ac:dyDescent="0.25">
      <c r="A6238">
        <v>2</v>
      </c>
      <c r="B6238" t="s">
        <v>91</v>
      </c>
      <c r="C6238" t="s">
        <v>17</v>
      </c>
      <c r="D6238" t="s">
        <v>52</v>
      </c>
      <c r="E6238" t="s">
        <v>20</v>
      </c>
      <c r="F6238" t="s">
        <v>74</v>
      </c>
      <c r="J6238">
        <v>0.25</v>
      </c>
      <c r="K6238">
        <v>0.33</v>
      </c>
      <c r="M6238" t="s">
        <v>75</v>
      </c>
      <c r="N6238" t="s">
        <v>24</v>
      </c>
      <c r="O6238" t="s">
        <v>29</v>
      </c>
      <c r="P6238">
        <v>2500</v>
      </c>
      <c r="Q6238" t="str">
        <f>VLOOKUP(A6238&amp;C6238&amp;D6238,Sheet2!$A$1:$AX$496,23,FALSE)</f>
        <v>LocationType.BarRestaurant:0;LocationType.Park:0.05;LocationType.Recreation:0;LocationType.Accommodation:0.95;</v>
      </c>
    </row>
    <row r="6239" spans="1:17" x14ac:dyDescent="0.25">
      <c r="A6239">
        <v>2</v>
      </c>
      <c r="B6239" t="s">
        <v>91</v>
      </c>
      <c r="C6239" t="s">
        <v>17</v>
      </c>
      <c r="D6239" t="s">
        <v>52</v>
      </c>
      <c r="E6239" t="s">
        <v>30</v>
      </c>
      <c r="F6239" t="s">
        <v>26</v>
      </c>
      <c r="H6239" t="s">
        <v>27</v>
      </c>
      <c r="I6239">
        <v>2</v>
      </c>
      <c r="J6239">
        <v>1.5</v>
      </c>
      <c r="K6239">
        <v>3</v>
      </c>
      <c r="M6239" t="s">
        <v>24</v>
      </c>
    </row>
    <row r="6240" spans="1:17" x14ac:dyDescent="0.25">
      <c r="A6240">
        <v>2</v>
      </c>
      <c r="B6240" t="s">
        <v>91</v>
      </c>
      <c r="C6240" t="s">
        <v>17</v>
      </c>
      <c r="D6240" t="s">
        <v>52</v>
      </c>
      <c r="E6240" t="s">
        <v>20</v>
      </c>
      <c r="F6240" t="s">
        <v>74</v>
      </c>
      <c r="J6240">
        <v>0.25</v>
      </c>
      <c r="K6240">
        <v>0.33</v>
      </c>
      <c r="M6240" t="s">
        <v>75</v>
      </c>
      <c r="N6240" t="s">
        <v>24</v>
      </c>
      <c r="O6240" t="s">
        <v>21</v>
      </c>
    </row>
    <row r="6241" spans="1:17" x14ac:dyDescent="0.25">
      <c r="A6241">
        <v>2</v>
      </c>
      <c r="B6241" t="s">
        <v>91</v>
      </c>
      <c r="C6241" t="s">
        <v>17</v>
      </c>
      <c r="D6241" t="s">
        <v>52</v>
      </c>
      <c r="E6241" t="s">
        <v>18</v>
      </c>
      <c r="F6241" t="s">
        <v>31</v>
      </c>
      <c r="G6241">
        <v>24</v>
      </c>
      <c r="M6241" t="s">
        <v>21</v>
      </c>
    </row>
    <row r="6242" spans="1:17" x14ac:dyDescent="0.25">
      <c r="A6242">
        <v>2</v>
      </c>
      <c r="B6242" t="s">
        <v>91</v>
      </c>
      <c r="C6242" t="s">
        <v>17</v>
      </c>
      <c r="D6242" t="s">
        <v>56</v>
      </c>
      <c r="E6242" t="s">
        <v>18</v>
      </c>
      <c r="F6242" t="s">
        <v>26</v>
      </c>
      <c r="H6242" t="s">
        <v>27</v>
      </c>
      <c r="I6242">
        <v>7.5</v>
      </c>
      <c r="J6242">
        <v>6</v>
      </c>
      <c r="K6242">
        <v>8</v>
      </c>
      <c r="M6242" t="s">
        <v>21</v>
      </c>
    </row>
    <row r="6243" spans="1:17" x14ac:dyDescent="0.25">
      <c r="A6243">
        <v>2</v>
      </c>
      <c r="B6243" t="s">
        <v>91</v>
      </c>
      <c r="C6243" t="s">
        <v>17</v>
      </c>
      <c r="D6243" t="s">
        <v>56</v>
      </c>
      <c r="E6243" t="s">
        <v>18</v>
      </c>
      <c r="F6243" t="s">
        <v>26</v>
      </c>
      <c r="H6243" t="s">
        <v>19</v>
      </c>
      <c r="J6243">
        <v>6</v>
      </c>
      <c r="K6243">
        <v>8</v>
      </c>
      <c r="M6243" t="s">
        <v>24</v>
      </c>
    </row>
    <row r="6244" spans="1:17" x14ac:dyDescent="0.25">
      <c r="A6244">
        <v>2</v>
      </c>
      <c r="B6244" t="s">
        <v>91</v>
      </c>
      <c r="C6244" t="s">
        <v>17</v>
      </c>
      <c r="D6244" t="s">
        <v>56</v>
      </c>
      <c r="E6244" t="s">
        <v>30</v>
      </c>
      <c r="F6244" t="s">
        <v>26</v>
      </c>
      <c r="H6244" t="s">
        <v>19</v>
      </c>
      <c r="J6244">
        <v>1</v>
      </c>
      <c r="K6244">
        <v>2</v>
      </c>
      <c r="M6244" t="s">
        <v>24</v>
      </c>
    </row>
    <row r="6245" spans="1:17" x14ac:dyDescent="0.25">
      <c r="A6245">
        <v>2</v>
      </c>
      <c r="B6245" t="s">
        <v>91</v>
      </c>
      <c r="C6245" t="s">
        <v>17</v>
      </c>
      <c r="D6245" t="s">
        <v>56</v>
      </c>
      <c r="E6245" t="s">
        <v>20</v>
      </c>
      <c r="F6245" t="s">
        <v>74</v>
      </c>
      <c r="J6245">
        <v>0.25</v>
      </c>
      <c r="K6245">
        <v>0.33</v>
      </c>
      <c r="M6245" t="s">
        <v>75</v>
      </c>
      <c r="N6245" t="s">
        <v>24</v>
      </c>
      <c r="O6245" t="s">
        <v>21</v>
      </c>
      <c r="P6245">
        <v>1000</v>
      </c>
    </row>
    <row r="6246" spans="1:17" x14ac:dyDescent="0.25">
      <c r="A6246">
        <v>2</v>
      </c>
      <c r="B6246" t="s">
        <v>91</v>
      </c>
      <c r="C6246" t="s">
        <v>17</v>
      </c>
      <c r="D6246" t="s">
        <v>56</v>
      </c>
      <c r="E6246" t="s">
        <v>28</v>
      </c>
      <c r="F6246" t="s">
        <v>26</v>
      </c>
      <c r="H6246" t="s">
        <v>27</v>
      </c>
      <c r="I6246">
        <v>0.75</v>
      </c>
      <c r="J6246">
        <v>0.5</v>
      </c>
      <c r="K6246">
        <v>1</v>
      </c>
      <c r="M6246" t="s">
        <v>21</v>
      </c>
    </row>
    <row r="6247" spans="1:17" x14ac:dyDescent="0.25">
      <c r="A6247">
        <v>2</v>
      </c>
      <c r="B6247" t="s">
        <v>91</v>
      </c>
      <c r="C6247" t="s">
        <v>17</v>
      </c>
      <c r="D6247" t="s">
        <v>56</v>
      </c>
      <c r="E6247" t="s">
        <v>20</v>
      </c>
      <c r="F6247" t="s">
        <v>74</v>
      </c>
      <c r="J6247">
        <v>0.25</v>
      </c>
      <c r="K6247">
        <v>0.33</v>
      </c>
      <c r="M6247" t="s">
        <v>75</v>
      </c>
      <c r="N6247" t="s">
        <v>24</v>
      </c>
      <c r="O6247" t="s">
        <v>21</v>
      </c>
    </row>
    <row r="6248" spans="1:17" x14ac:dyDescent="0.25">
      <c r="A6248">
        <v>2</v>
      </c>
      <c r="B6248" t="s">
        <v>91</v>
      </c>
      <c r="C6248" t="s">
        <v>17</v>
      </c>
      <c r="D6248" t="s">
        <v>56</v>
      </c>
      <c r="E6248" t="s">
        <v>18</v>
      </c>
      <c r="F6248" t="s">
        <v>31</v>
      </c>
      <c r="G6248">
        <v>24</v>
      </c>
      <c r="M6248" t="s">
        <v>21</v>
      </c>
    </row>
    <row r="6249" spans="1:17" x14ac:dyDescent="0.25">
      <c r="A6249">
        <v>2</v>
      </c>
      <c r="B6249" t="s">
        <v>91</v>
      </c>
      <c r="C6249" t="s">
        <v>36</v>
      </c>
      <c r="D6249" t="s">
        <v>55</v>
      </c>
      <c r="E6249" t="s">
        <v>18</v>
      </c>
      <c r="F6249" t="s">
        <v>26</v>
      </c>
      <c r="H6249" t="s">
        <v>19</v>
      </c>
      <c r="J6249">
        <v>12</v>
      </c>
      <c r="K6249">
        <v>14</v>
      </c>
      <c r="M6249" t="s">
        <v>21</v>
      </c>
    </row>
    <row r="6250" spans="1:17" x14ac:dyDescent="0.25">
      <c r="A6250">
        <v>2</v>
      </c>
      <c r="B6250" t="s">
        <v>91</v>
      </c>
      <c r="C6250" t="s">
        <v>36</v>
      </c>
      <c r="D6250" t="s">
        <v>55</v>
      </c>
      <c r="E6250" t="s">
        <v>34</v>
      </c>
      <c r="F6250" t="s">
        <v>26</v>
      </c>
      <c r="H6250" t="s">
        <v>19</v>
      </c>
      <c r="J6250">
        <v>1</v>
      </c>
      <c r="K6250">
        <v>2</v>
      </c>
      <c r="M6250" t="s">
        <v>24</v>
      </c>
    </row>
    <row r="6251" spans="1:17" x14ac:dyDescent="0.25">
      <c r="A6251">
        <v>2</v>
      </c>
      <c r="B6251" t="s">
        <v>91</v>
      </c>
      <c r="C6251" t="s">
        <v>36</v>
      </c>
      <c r="D6251" t="s">
        <v>55</v>
      </c>
      <c r="E6251" t="s">
        <v>20</v>
      </c>
      <c r="F6251" t="s">
        <v>74</v>
      </c>
      <c r="J6251">
        <v>0.25</v>
      </c>
      <c r="K6251">
        <v>0.33</v>
      </c>
      <c r="M6251" t="s">
        <v>75</v>
      </c>
      <c r="N6251" t="s">
        <v>24</v>
      </c>
      <c r="O6251" t="s">
        <v>29</v>
      </c>
      <c r="P6251">
        <v>2500</v>
      </c>
      <c r="Q6251" t="str">
        <f>VLOOKUP(A6251&amp;C6251&amp;D6251,Sheet2!$A$1:$AX$496,23,FALSE)</f>
        <v>LocationType.BarRestaurant:0;LocationType.Park:0.1;LocationType.Recreation:0;LocationType.Accommodation:0.9;</v>
      </c>
    </row>
    <row r="6252" spans="1:17" x14ac:dyDescent="0.25">
      <c r="A6252">
        <v>2</v>
      </c>
      <c r="B6252" t="s">
        <v>91</v>
      </c>
      <c r="C6252" t="s">
        <v>36</v>
      </c>
      <c r="D6252" t="s">
        <v>55</v>
      </c>
      <c r="E6252" t="s">
        <v>30</v>
      </c>
      <c r="F6252" t="s">
        <v>26</v>
      </c>
      <c r="H6252" t="s">
        <v>27</v>
      </c>
      <c r="I6252">
        <v>2.5</v>
      </c>
      <c r="J6252">
        <v>0.5</v>
      </c>
      <c r="K6252">
        <v>4</v>
      </c>
      <c r="M6252" t="s">
        <v>24</v>
      </c>
    </row>
    <row r="6253" spans="1:17" x14ac:dyDescent="0.25">
      <c r="A6253">
        <v>2</v>
      </c>
      <c r="B6253" t="s">
        <v>91</v>
      </c>
      <c r="C6253" t="s">
        <v>36</v>
      </c>
      <c r="D6253" t="s">
        <v>55</v>
      </c>
      <c r="E6253" t="s">
        <v>20</v>
      </c>
      <c r="F6253" t="s">
        <v>74</v>
      </c>
      <c r="J6253">
        <v>0.25</v>
      </c>
      <c r="K6253">
        <v>0.33</v>
      </c>
      <c r="M6253" t="s">
        <v>75</v>
      </c>
      <c r="N6253" t="s">
        <v>24</v>
      </c>
      <c r="O6253" t="s">
        <v>21</v>
      </c>
    </row>
    <row r="6254" spans="1:17" x14ac:dyDescent="0.25">
      <c r="A6254">
        <v>2</v>
      </c>
      <c r="B6254" t="s">
        <v>91</v>
      </c>
      <c r="C6254" t="s">
        <v>36</v>
      </c>
      <c r="D6254" t="s">
        <v>55</v>
      </c>
      <c r="E6254" t="s">
        <v>18</v>
      </c>
      <c r="F6254" t="s">
        <v>31</v>
      </c>
      <c r="G6254">
        <v>24</v>
      </c>
      <c r="M6254" t="s">
        <v>21</v>
      </c>
    </row>
    <row r="6255" spans="1:17" x14ac:dyDescent="0.25">
      <c r="A6255">
        <v>2</v>
      </c>
      <c r="B6255" t="s">
        <v>91</v>
      </c>
      <c r="C6255" t="s">
        <v>36</v>
      </c>
      <c r="D6255" t="s">
        <v>59</v>
      </c>
      <c r="E6255" t="s">
        <v>18</v>
      </c>
      <c r="F6255" t="s">
        <v>26</v>
      </c>
      <c r="H6255" t="s">
        <v>19</v>
      </c>
      <c r="J6255">
        <v>8</v>
      </c>
      <c r="K6255">
        <v>10</v>
      </c>
      <c r="M6255" t="s">
        <v>21</v>
      </c>
    </row>
    <row r="6256" spans="1:17" x14ac:dyDescent="0.25">
      <c r="A6256">
        <v>2</v>
      </c>
      <c r="B6256" t="s">
        <v>91</v>
      </c>
      <c r="C6256" t="s">
        <v>36</v>
      </c>
      <c r="D6256" t="s">
        <v>59</v>
      </c>
      <c r="E6256" t="s">
        <v>20</v>
      </c>
      <c r="F6256" t="s">
        <v>74</v>
      </c>
      <c r="J6256">
        <v>0.25</v>
      </c>
      <c r="K6256">
        <v>0.33</v>
      </c>
      <c r="M6256" t="s">
        <v>75</v>
      </c>
      <c r="N6256" t="s">
        <v>21</v>
      </c>
      <c r="O6256" t="s">
        <v>62</v>
      </c>
      <c r="Q6256" t="str">
        <f>VLOOKUP(A6256&amp;C6256&amp;D6256,Sheet2!$A$1:$AX$496,11,FALSE)</f>
        <v>LocationType.Retail: 0;LocationType.Supermarket: 0.2;LocationType.FoodBeverage: 0;LocationType.Mall: 0;LocationType.Pharmacy: 0.05;LocationType.Accommodation: 0.75;</v>
      </c>
    </row>
    <row r="6257" spans="1:17" x14ac:dyDescent="0.25">
      <c r="A6257">
        <v>2</v>
      </c>
      <c r="B6257" t="s">
        <v>91</v>
      </c>
      <c r="C6257" t="s">
        <v>36</v>
      </c>
      <c r="D6257" t="s">
        <v>59</v>
      </c>
      <c r="E6257" t="s">
        <v>25</v>
      </c>
      <c r="F6257" t="s">
        <v>26</v>
      </c>
      <c r="H6257" t="s">
        <v>27</v>
      </c>
      <c r="I6257">
        <v>0.54</v>
      </c>
      <c r="J6257">
        <v>0.25</v>
      </c>
      <c r="K6257">
        <v>0.75</v>
      </c>
      <c r="M6257" t="s">
        <v>24</v>
      </c>
    </row>
    <row r="6258" spans="1:17" x14ac:dyDescent="0.25">
      <c r="A6258">
        <v>2</v>
      </c>
      <c r="B6258" t="s">
        <v>91</v>
      </c>
      <c r="C6258" t="s">
        <v>36</v>
      </c>
      <c r="D6258" t="s">
        <v>59</v>
      </c>
      <c r="E6258" t="s">
        <v>18</v>
      </c>
      <c r="F6258" t="s">
        <v>26</v>
      </c>
      <c r="H6258" t="s">
        <v>19</v>
      </c>
      <c r="J6258">
        <v>0.75</v>
      </c>
      <c r="K6258">
        <v>1</v>
      </c>
      <c r="M6258" t="s">
        <v>24</v>
      </c>
    </row>
    <row r="6259" spans="1:17" x14ac:dyDescent="0.25">
      <c r="A6259">
        <v>2</v>
      </c>
      <c r="B6259" t="s">
        <v>91</v>
      </c>
      <c r="C6259" t="s">
        <v>36</v>
      </c>
      <c r="D6259" t="s">
        <v>59</v>
      </c>
      <c r="E6259" t="s">
        <v>28</v>
      </c>
      <c r="F6259" t="s">
        <v>26</v>
      </c>
      <c r="H6259" t="s">
        <v>27</v>
      </c>
      <c r="I6259">
        <v>1</v>
      </c>
      <c r="J6259">
        <v>0.5</v>
      </c>
      <c r="K6259">
        <v>2</v>
      </c>
      <c r="M6259" t="s">
        <v>21</v>
      </c>
    </row>
    <row r="6260" spans="1:17" x14ac:dyDescent="0.25">
      <c r="A6260">
        <v>2</v>
      </c>
      <c r="B6260" t="s">
        <v>91</v>
      </c>
      <c r="C6260" t="s">
        <v>36</v>
      </c>
      <c r="D6260" t="s">
        <v>59</v>
      </c>
      <c r="E6260" t="s">
        <v>20</v>
      </c>
      <c r="F6260" t="s">
        <v>74</v>
      </c>
      <c r="J6260">
        <v>0.25</v>
      </c>
      <c r="K6260">
        <v>0.33</v>
      </c>
      <c r="M6260" t="s">
        <v>75</v>
      </c>
      <c r="N6260" t="s">
        <v>24</v>
      </c>
      <c r="O6260" t="s">
        <v>29</v>
      </c>
      <c r="P6260">
        <v>2500</v>
      </c>
      <c r="Q6260" t="str">
        <f>VLOOKUP(A6260&amp;C6260&amp;D6260,Sheet2!$A$1:$AX$496,23,FALSE)</f>
        <v>LocationType.BarRestaurant:0;LocationType.Park:0;LocationType.Recreation:0;LocationType.Accommodation:1;</v>
      </c>
    </row>
    <row r="6261" spans="1:17" x14ac:dyDescent="0.25">
      <c r="A6261">
        <v>2</v>
      </c>
      <c r="B6261" t="s">
        <v>91</v>
      </c>
      <c r="C6261" t="s">
        <v>36</v>
      </c>
      <c r="D6261" t="s">
        <v>59</v>
      </c>
      <c r="E6261" t="s">
        <v>30</v>
      </c>
      <c r="F6261" t="s">
        <v>26</v>
      </c>
      <c r="H6261" t="s">
        <v>19</v>
      </c>
      <c r="J6261">
        <v>5</v>
      </c>
      <c r="K6261">
        <v>6</v>
      </c>
      <c r="M6261" t="s">
        <v>24</v>
      </c>
    </row>
    <row r="6262" spans="1:17" x14ac:dyDescent="0.25">
      <c r="A6262">
        <v>2</v>
      </c>
      <c r="B6262" t="s">
        <v>91</v>
      </c>
      <c r="C6262" t="s">
        <v>36</v>
      </c>
      <c r="D6262" t="s">
        <v>59</v>
      </c>
      <c r="E6262" t="s">
        <v>20</v>
      </c>
      <c r="F6262" t="s">
        <v>74</v>
      </c>
      <c r="J6262">
        <v>0.25</v>
      </c>
      <c r="K6262">
        <v>0.33</v>
      </c>
      <c r="M6262" t="s">
        <v>75</v>
      </c>
      <c r="N6262" t="s">
        <v>24</v>
      </c>
      <c r="O6262" t="s">
        <v>21</v>
      </c>
    </row>
    <row r="6263" spans="1:17" x14ac:dyDescent="0.25">
      <c r="A6263">
        <v>2</v>
      </c>
      <c r="B6263" t="s">
        <v>91</v>
      </c>
      <c r="C6263" t="s">
        <v>36</v>
      </c>
      <c r="D6263" t="s">
        <v>59</v>
      </c>
      <c r="E6263" t="s">
        <v>18</v>
      </c>
      <c r="F6263" t="s">
        <v>31</v>
      </c>
      <c r="G6263">
        <v>24</v>
      </c>
      <c r="M6263" t="s">
        <v>21</v>
      </c>
    </row>
    <row r="6264" spans="1:17" x14ac:dyDescent="0.25">
      <c r="A6264">
        <v>2</v>
      </c>
      <c r="B6264" t="s">
        <v>91</v>
      </c>
      <c r="C6264" t="s">
        <v>36</v>
      </c>
      <c r="D6264" t="s">
        <v>53</v>
      </c>
      <c r="E6264" t="s">
        <v>18</v>
      </c>
      <c r="F6264" t="s">
        <v>26</v>
      </c>
      <c r="H6264" t="s">
        <v>19</v>
      </c>
      <c r="J6264">
        <v>8</v>
      </c>
      <c r="K6264">
        <v>11</v>
      </c>
      <c r="M6264" t="s">
        <v>21</v>
      </c>
    </row>
    <row r="6265" spans="1:17" x14ac:dyDescent="0.25">
      <c r="A6265">
        <v>2</v>
      </c>
      <c r="B6265" t="s">
        <v>91</v>
      </c>
      <c r="C6265" t="s">
        <v>36</v>
      </c>
      <c r="D6265" t="s">
        <v>53</v>
      </c>
      <c r="E6265" t="s">
        <v>20</v>
      </c>
      <c r="F6265" t="s">
        <v>74</v>
      </c>
      <c r="J6265">
        <v>0.25</v>
      </c>
      <c r="K6265">
        <v>0.33</v>
      </c>
      <c r="M6265" t="s">
        <v>75</v>
      </c>
      <c r="N6265" t="s">
        <v>21</v>
      </c>
      <c r="O6265" t="s">
        <v>62</v>
      </c>
      <c r="Q6265" t="str">
        <f>VLOOKUP(A6265&amp;C6265&amp;D6265,Sheet2!$A$1:$AX$496,11,FALSE)</f>
        <v>LocationType.Retail: 0;LocationType.Supermarket: 0.3;LocationType.FoodBeverage: 0;LocationType.Mall: 0;LocationType.Pharmacy: 0.02;LocationType.Accommodation: 0.68;</v>
      </c>
    </row>
    <row r="6266" spans="1:17" x14ac:dyDescent="0.25">
      <c r="A6266">
        <v>2</v>
      </c>
      <c r="B6266" t="s">
        <v>91</v>
      </c>
      <c r="C6266" t="s">
        <v>36</v>
      </c>
      <c r="D6266" t="s">
        <v>53</v>
      </c>
      <c r="E6266" t="s">
        <v>25</v>
      </c>
      <c r="F6266" t="s">
        <v>26</v>
      </c>
      <c r="H6266" t="s">
        <v>27</v>
      </c>
      <c r="I6266">
        <v>0.75</v>
      </c>
      <c r="J6266">
        <v>0.5</v>
      </c>
      <c r="K6266">
        <v>1</v>
      </c>
      <c r="M6266" t="s">
        <v>24</v>
      </c>
    </row>
    <row r="6267" spans="1:17" x14ac:dyDescent="0.25">
      <c r="A6267">
        <v>2</v>
      </c>
      <c r="B6267" t="s">
        <v>91</v>
      </c>
      <c r="C6267" t="s">
        <v>36</v>
      </c>
      <c r="D6267" t="s">
        <v>53</v>
      </c>
      <c r="E6267" t="s">
        <v>20</v>
      </c>
      <c r="F6267" t="s">
        <v>74</v>
      </c>
      <c r="J6267">
        <v>0.25</v>
      </c>
      <c r="K6267">
        <v>0.33</v>
      </c>
      <c r="M6267" t="s">
        <v>75</v>
      </c>
      <c r="N6267" t="s">
        <v>24</v>
      </c>
      <c r="O6267" t="s">
        <v>21</v>
      </c>
    </row>
    <row r="6268" spans="1:17" x14ac:dyDescent="0.25">
      <c r="A6268">
        <v>2</v>
      </c>
      <c r="B6268" t="s">
        <v>91</v>
      </c>
      <c r="C6268" t="s">
        <v>36</v>
      </c>
      <c r="D6268" t="s">
        <v>53</v>
      </c>
      <c r="E6268" t="s">
        <v>28</v>
      </c>
      <c r="F6268" t="s">
        <v>26</v>
      </c>
      <c r="H6268" t="s">
        <v>27</v>
      </c>
      <c r="I6268">
        <v>1</v>
      </c>
      <c r="J6268">
        <v>0.5</v>
      </c>
      <c r="K6268">
        <v>2</v>
      </c>
      <c r="M6268" t="s">
        <v>21</v>
      </c>
    </row>
    <row r="6269" spans="1:17" x14ac:dyDescent="0.25">
      <c r="A6269">
        <v>2</v>
      </c>
      <c r="B6269" t="s">
        <v>91</v>
      </c>
      <c r="C6269" t="s">
        <v>36</v>
      </c>
      <c r="D6269" t="s">
        <v>53</v>
      </c>
      <c r="E6269" t="s">
        <v>20</v>
      </c>
      <c r="F6269" t="s">
        <v>74</v>
      </c>
      <c r="J6269">
        <v>0.25</v>
      </c>
      <c r="K6269">
        <v>0.33</v>
      </c>
      <c r="M6269" t="s">
        <v>75</v>
      </c>
      <c r="N6269" t="s">
        <v>24</v>
      </c>
      <c r="O6269" t="s">
        <v>29</v>
      </c>
      <c r="P6269">
        <v>2500</v>
      </c>
      <c r="Q6269" t="str">
        <f>VLOOKUP(A6269&amp;C6269&amp;D6269,Sheet2!$A$1:$AX$496,23,FALSE)</f>
        <v>LocationType.BarRestaurant:0;LocationType.Park:0.1;LocationType.Recreation:0;LocationType.Accommodation:0.9;</v>
      </c>
    </row>
    <row r="6270" spans="1:17" x14ac:dyDescent="0.25">
      <c r="A6270">
        <v>2</v>
      </c>
      <c r="B6270" t="s">
        <v>91</v>
      </c>
      <c r="C6270" t="s">
        <v>36</v>
      </c>
      <c r="D6270" t="s">
        <v>53</v>
      </c>
      <c r="E6270" t="s">
        <v>30</v>
      </c>
      <c r="F6270" t="s">
        <v>26</v>
      </c>
      <c r="H6270" t="s">
        <v>27</v>
      </c>
      <c r="I6270">
        <v>4</v>
      </c>
      <c r="J6270">
        <v>3</v>
      </c>
      <c r="K6270">
        <v>5</v>
      </c>
      <c r="M6270" t="s">
        <v>24</v>
      </c>
    </row>
    <row r="6271" spans="1:17" x14ac:dyDescent="0.25">
      <c r="A6271">
        <v>2</v>
      </c>
      <c r="B6271" t="s">
        <v>91</v>
      </c>
      <c r="C6271" t="s">
        <v>36</v>
      </c>
      <c r="D6271" t="s">
        <v>53</v>
      </c>
      <c r="E6271" t="s">
        <v>20</v>
      </c>
      <c r="F6271" t="s">
        <v>74</v>
      </c>
      <c r="J6271">
        <v>0.25</v>
      </c>
      <c r="K6271">
        <v>0.33</v>
      </c>
      <c r="M6271" t="s">
        <v>75</v>
      </c>
      <c r="N6271" t="s">
        <v>24</v>
      </c>
      <c r="O6271" t="s">
        <v>21</v>
      </c>
    </row>
    <row r="6272" spans="1:17" x14ac:dyDescent="0.25">
      <c r="A6272">
        <v>2</v>
      </c>
      <c r="B6272" t="s">
        <v>91</v>
      </c>
      <c r="C6272" t="s">
        <v>36</v>
      </c>
      <c r="D6272" t="s">
        <v>53</v>
      </c>
      <c r="E6272" t="s">
        <v>18</v>
      </c>
      <c r="F6272" t="s">
        <v>31</v>
      </c>
      <c r="G6272">
        <v>24</v>
      </c>
      <c r="M6272" t="s">
        <v>21</v>
      </c>
    </row>
    <row r="6273" spans="1:17" x14ac:dyDescent="0.25">
      <c r="A6273">
        <v>2</v>
      </c>
      <c r="B6273" t="s">
        <v>91</v>
      </c>
      <c r="C6273" t="s">
        <v>36</v>
      </c>
      <c r="D6273" t="s">
        <v>56</v>
      </c>
      <c r="E6273" t="s">
        <v>18</v>
      </c>
      <c r="F6273" t="s">
        <v>26</v>
      </c>
      <c r="H6273" t="s">
        <v>19</v>
      </c>
      <c r="J6273">
        <v>8</v>
      </c>
      <c r="K6273">
        <v>10</v>
      </c>
      <c r="M6273" t="s">
        <v>21</v>
      </c>
    </row>
    <row r="6274" spans="1:17" x14ac:dyDescent="0.25">
      <c r="A6274">
        <v>2</v>
      </c>
      <c r="B6274" t="s">
        <v>91</v>
      </c>
      <c r="C6274" t="s">
        <v>36</v>
      </c>
      <c r="D6274" t="s">
        <v>56</v>
      </c>
      <c r="E6274" t="s">
        <v>20</v>
      </c>
      <c r="F6274" t="s">
        <v>74</v>
      </c>
      <c r="J6274">
        <v>0.25</v>
      </c>
      <c r="K6274">
        <v>0.33</v>
      </c>
      <c r="M6274" t="s">
        <v>75</v>
      </c>
      <c r="N6274" t="s">
        <v>21</v>
      </c>
      <c r="O6274" t="s">
        <v>29</v>
      </c>
      <c r="P6274">
        <v>2500</v>
      </c>
      <c r="Q6274" t="str">
        <f>VLOOKUP(A6274&amp;C6274&amp;D6274,Sheet2!$A$1:$AX$496,23,FALSE)</f>
        <v>LocationType.BarRestaurant:0;LocationType.Park:0.1;LocationType.Recreation:0;LocationType.Accommodation:0.9;</v>
      </c>
    </row>
    <row r="6275" spans="1:17" x14ac:dyDescent="0.25">
      <c r="A6275">
        <v>2</v>
      </c>
      <c r="B6275" t="s">
        <v>91</v>
      </c>
      <c r="C6275" t="s">
        <v>36</v>
      </c>
      <c r="D6275" t="s">
        <v>56</v>
      </c>
      <c r="E6275" t="s">
        <v>30</v>
      </c>
      <c r="F6275" t="s">
        <v>26</v>
      </c>
      <c r="H6275" t="s">
        <v>19</v>
      </c>
      <c r="J6275">
        <v>2</v>
      </c>
      <c r="K6275">
        <v>4</v>
      </c>
      <c r="M6275" t="s">
        <v>24</v>
      </c>
    </row>
    <row r="6276" spans="1:17" x14ac:dyDescent="0.25">
      <c r="A6276">
        <v>2</v>
      </c>
      <c r="B6276" t="s">
        <v>91</v>
      </c>
      <c r="C6276" t="s">
        <v>36</v>
      </c>
      <c r="D6276" t="s">
        <v>56</v>
      </c>
      <c r="E6276" t="s">
        <v>20</v>
      </c>
      <c r="F6276" t="s">
        <v>74</v>
      </c>
      <c r="J6276">
        <v>0.25</v>
      </c>
      <c r="K6276">
        <v>0.33</v>
      </c>
      <c r="M6276" t="s">
        <v>75</v>
      </c>
      <c r="N6276" t="s">
        <v>24</v>
      </c>
      <c r="O6276" t="s">
        <v>21</v>
      </c>
    </row>
    <row r="6277" spans="1:17" x14ac:dyDescent="0.25">
      <c r="A6277">
        <v>2</v>
      </c>
      <c r="B6277" t="s">
        <v>91</v>
      </c>
      <c r="C6277" t="s">
        <v>36</v>
      </c>
      <c r="D6277" t="s">
        <v>56</v>
      </c>
      <c r="E6277" t="s">
        <v>28</v>
      </c>
      <c r="F6277" t="s">
        <v>26</v>
      </c>
      <c r="H6277" t="s">
        <v>27</v>
      </c>
      <c r="I6277">
        <v>1</v>
      </c>
      <c r="J6277">
        <v>0.5</v>
      </c>
      <c r="K6277">
        <v>2</v>
      </c>
      <c r="M6277" t="s">
        <v>21</v>
      </c>
    </row>
    <row r="6278" spans="1:17" x14ac:dyDescent="0.25">
      <c r="A6278">
        <v>2</v>
      </c>
      <c r="B6278" t="s">
        <v>91</v>
      </c>
      <c r="C6278" t="s">
        <v>36</v>
      </c>
      <c r="D6278" t="s">
        <v>56</v>
      </c>
      <c r="E6278" t="s">
        <v>18</v>
      </c>
      <c r="F6278" t="s">
        <v>31</v>
      </c>
      <c r="G6278">
        <v>24</v>
      </c>
      <c r="M6278" t="s">
        <v>21</v>
      </c>
    </row>
    <row r="6279" spans="1:17" x14ac:dyDescent="0.25">
      <c r="A6279">
        <v>2</v>
      </c>
      <c r="B6279" t="s">
        <v>91</v>
      </c>
      <c r="C6279" t="s">
        <v>37</v>
      </c>
      <c r="D6279" t="s">
        <v>59</v>
      </c>
      <c r="E6279" t="s">
        <v>18</v>
      </c>
      <c r="F6279" t="s">
        <v>26</v>
      </c>
      <c r="H6279" t="s">
        <v>19</v>
      </c>
      <c r="J6279">
        <v>8</v>
      </c>
      <c r="K6279">
        <v>9</v>
      </c>
      <c r="M6279" t="s">
        <v>21</v>
      </c>
    </row>
    <row r="6280" spans="1:17" x14ac:dyDescent="0.25">
      <c r="A6280">
        <v>2</v>
      </c>
      <c r="B6280" t="s">
        <v>91</v>
      </c>
      <c r="C6280" t="s">
        <v>37</v>
      </c>
      <c r="D6280" t="s">
        <v>59</v>
      </c>
      <c r="E6280" t="s">
        <v>18</v>
      </c>
      <c r="F6280" t="s">
        <v>26</v>
      </c>
      <c r="H6280" t="s">
        <v>19</v>
      </c>
      <c r="J6280">
        <v>1</v>
      </c>
      <c r="K6280">
        <v>1.5</v>
      </c>
      <c r="M6280" t="s">
        <v>24</v>
      </c>
    </row>
    <row r="6281" spans="1:17" x14ac:dyDescent="0.25">
      <c r="A6281">
        <v>2</v>
      </c>
      <c r="B6281" t="s">
        <v>91</v>
      </c>
      <c r="C6281" t="s">
        <v>37</v>
      </c>
      <c r="D6281" t="s">
        <v>59</v>
      </c>
      <c r="E6281" t="s">
        <v>18</v>
      </c>
      <c r="F6281" t="s">
        <v>26</v>
      </c>
      <c r="H6281" t="s">
        <v>19</v>
      </c>
      <c r="I6281">
        <v>0.54</v>
      </c>
      <c r="J6281">
        <v>0.08</v>
      </c>
      <c r="K6281">
        <v>0.25</v>
      </c>
      <c r="M6281" t="s">
        <v>24</v>
      </c>
    </row>
    <row r="6282" spans="1:17" x14ac:dyDescent="0.25">
      <c r="A6282">
        <v>2</v>
      </c>
      <c r="B6282" t="s">
        <v>91</v>
      </c>
      <c r="C6282" t="s">
        <v>37</v>
      </c>
      <c r="D6282" t="s">
        <v>59</v>
      </c>
      <c r="E6282" t="s">
        <v>20</v>
      </c>
      <c r="F6282" t="s">
        <v>74</v>
      </c>
      <c r="J6282">
        <v>0.25</v>
      </c>
      <c r="K6282">
        <v>0.33</v>
      </c>
      <c r="M6282" t="s">
        <v>75</v>
      </c>
      <c r="N6282" t="s">
        <v>24</v>
      </c>
      <c r="O6282" t="s">
        <v>62</v>
      </c>
      <c r="Q6282" t="str">
        <f>VLOOKUP(A6282&amp;C6282&amp;D6282,Sheet2!$A$1:$AX$496,11,FALSE)</f>
        <v>LocationType.Retail: 0;LocationType.Supermarket: 0.25;LocationType.FoodBeverage: 0;LocationType.Mall: 0;LocationType.Pharmacy: 0.05;LocationType.Accommodation: 0.7;</v>
      </c>
    </row>
    <row r="6283" spans="1:17" x14ac:dyDescent="0.25">
      <c r="A6283">
        <v>2</v>
      </c>
      <c r="B6283" t="s">
        <v>91</v>
      </c>
      <c r="C6283" t="s">
        <v>37</v>
      </c>
      <c r="D6283" t="s">
        <v>59</v>
      </c>
      <c r="E6283" t="s">
        <v>25</v>
      </c>
      <c r="F6283" t="s">
        <v>26</v>
      </c>
      <c r="H6283" t="s">
        <v>27</v>
      </c>
      <c r="I6283">
        <v>0.54</v>
      </c>
      <c r="J6283">
        <v>0.25</v>
      </c>
      <c r="K6283">
        <v>0.75</v>
      </c>
      <c r="M6283" t="s">
        <v>24</v>
      </c>
    </row>
    <row r="6284" spans="1:17" x14ac:dyDescent="0.25">
      <c r="A6284">
        <v>2</v>
      </c>
      <c r="B6284" t="s">
        <v>91</v>
      </c>
      <c r="C6284" t="s">
        <v>37</v>
      </c>
      <c r="D6284" t="s">
        <v>59</v>
      </c>
      <c r="E6284" t="s">
        <v>20</v>
      </c>
      <c r="F6284" t="s">
        <v>74</v>
      </c>
      <c r="J6284">
        <v>0.25</v>
      </c>
      <c r="K6284">
        <v>0.33</v>
      </c>
      <c r="M6284" t="s">
        <v>75</v>
      </c>
      <c r="N6284" t="s">
        <v>24</v>
      </c>
      <c r="O6284" t="s">
        <v>21</v>
      </c>
    </row>
    <row r="6285" spans="1:17" x14ac:dyDescent="0.25">
      <c r="A6285">
        <v>2</v>
      </c>
      <c r="B6285" t="s">
        <v>91</v>
      </c>
      <c r="C6285" t="s">
        <v>37</v>
      </c>
      <c r="D6285" t="s">
        <v>59</v>
      </c>
      <c r="E6285" t="s">
        <v>28</v>
      </c>
      <c r="F6285" t="s">
        <v>26</v>
      </c>
      <c r="H6285" t="s">
        <v>27</v>
      </c>
      <c r="I6285">
        <v>1</v>
      </c>
      <c r="J6285">
        <v>0.5</v>
      </c>
      <c r="K6285">
        <v>2</v>
      </c>
      <c r="M6285" t="s">
        <v>21</v>
      </c>
    </row>
    <row r="6286" spans="1:17" x14ac:dyDescent="0.25">
      <c r="A6286">
        <v>2</v>
      </c>
      <c r="B6286" t="s">
        <v>91</v>
      </c>
      <c r="C6286" t="s">
        <v>37</v>
      </c>
      <c r="D6286" t="s">
        <v>59</v>
      </c>
      <c r="E6286" t="s">
        <v>20</v>
      </c>
      <c r="F6286" t="s">
        <v>74</v>
      </c>
      <c r="J6286">
        <v>0.25</v>
      </c>
      <c r="K6286">
        <v>0.33</v>
      </c>
      <c r="M6286" t="s">
        <v>75</v>
      </c>
      <c r="N6286" t="s">
        <v>24</v>
      </c>
      <c r="O6286" t="s">
        <v>29</v>
      </c>
      <c r="P6286">
        <v>2500</v>
      </c>
      <c r="Q6286" t="str">
        <f>VLOOKUP(A6286&amp;C6286&amp;D6286,Sheet2!$A$1:$AX$496,23,FALSE)</f>
        <v>LocationType.BarRestaurant:0;LocationType.Park:0;LocationType.Recreation:0;LocationType.Accommodation:1;</v>
      </c>
    </row>
    <row r="6287" spans="1:17" x14ac:dyDescent="0.25">
      <c r="A6287">
        <v>2</v>
      </c>
      <c r="B6287" t="s">
        <v>91</v>
      </c>
      <c r="C6287" t="s">
        <v>37</v>
      </c>
      <c r="D6287" t="s">
        <v>59</v>
      </c>
      <c r="E6287" t="s">
        <v>30</v>
      </c>
      <c r="F6287" t="s">
        <v>26</v>
      </c>
      <c r="H6287" t="s">
        <v>27</v>
      </c>
      <c r="I6287">
        <v>2</v>
      </c>
      <c r="J6287">
        <v>1</v>
      </c>
      <c r="K6287">
        <v>3</v>
      </c>
      <c r="M6287" t="s">
        <v>24</v>
      </c>
    </row>
    <row r="6288" spans="1:17" x14ac:dyDescent="0.25">
      <c r="A6288">
        <v>2</v>
      </c>
      <c r="B6288" t="s">
        <v>91</v>
      </c>
      <c r="C6288" t="s">
        <v>37</v>
      </c>
      <c r="D6288" t="s">
        <v>59</v>
      </c>
      <c r="E6288" t="s">
        <v>20</v>
      </c>
      <c r="F6288" t="s">
        <v>74</v>
      </c>
      <c r="J6288">
        <v>0.25</v>
      </c>
      <c r="K6288">
        <v>0.33</v>
      </c>
      <c r="M6288" t="s">
        <v>75</v>
      </c>
      <c r="N6288" t="s">
        <v>24</v>
      </c>
      <c r="O6288" t="s">
        <v>21</v>
      </c>
    </row>
    <row r="6289" spans="1:17" x14ac:dyDescent="0.25">
      <c r="A6289">
        <v>2</v>
      </c>
      <c r="B6289" t="s">
        <v>91</v>
      </c>
      <c r="C6289" t="s">
        <v>37</v>
      </c>
      <c r="D6289" t="s">
        <v>59</v>
      </c>
      <c r="E6289" t="s">
        <v>18</v>
      </c>
      <c r="F6289" t="s">
        <v>31</v>
      </c>
      <c r="G6289">
        <v>24</v>
      </c>
      <c r="M6289" t="s">
        <v>21</v>
      </c>
    </row>
    <row r="6290" spans="1:17" x14ac:dyDescent="0.25">
      <c r="A6290">
        <v>2</v>
      </c>
      <c r="B6290" t="s">
        <v>91</v>
      </c>
      <c r="C6290" t="s">
        <v>38</v>
      </c>
      <c r="D6290" t="s">
        <v>59</v>
      </c>
      <c r="E6290" t="s">
        <v>18</v>
      </c>
      <c r="F6290" t="s">
        <v>26</v>
      </c>
      <c r="H6290" t="s">
        <v>19</v>
      </c>
      <c r="J6290">
        <v>8</v>
      </c>
      <c r="K6290">
        <v>10</v>
      </c>
      <c r="M6290" t="s">
        <v>21</v>
      </c>
    </row>
    <row r="6291" spans="1:17" x14ac:dyDescent="0.25">
      <c r="A6291">
        <v>2</v>
      </c>
      <c r="B6291" t="s">
        <v>91</v>
      </c>
      <c r="C6291" t="s">
        <v>38</v>
      </c>
      <c r="D6291" t="s">
        <v>59</v>
      </c>
      <c r="E6291" t="s">
        <v>20</v>
      </c>
      <c r="F6291" t="s">
        <v>74</v>
      </c>
      <c r="J6291">
        <v>0.25</v>
      </c>
      <c r="K6291">
        <v>0.33</v>
      </c>
      <c r="M6291" t="s">
        <v>75</v>
      </c>
      <c r="N6291" t="s">
        <v>21</v>
      </c>
      <c r="O6291" t="s">
        <v>29</v>
      </c>
      <c r="P6291">
        <v>2500</v>
      </c>
      <c r="Q6291" t="str">
        <f>VLOOKUP(A6291&amp;C6291&amp;D6291,Sheet2!$A$1:$AX$496,23,FALSE)</f>
        <v>LocationType.BarRestaurant:0;LocationType.Park:0;LocationType.Recreation:0;LocationType.Accommodation:1;</v>
      </c>
    </row>
    <row r="6292" spans="1:17" x14ac:dyDescent="0.25">
      <c r="A6292">
        <v>2</v>
      </c>
      <c r="B6292" t="s">
        <v>91</v>
      </c>
      <c r="C6292" t="s">
        <v>38</v>
      </c>
      <c r="D6292" t="s">
        <v>59</v>
      </c>
      <c r="E6292" t="s">
        <v>30</v>
      </c>
      <c r="F6292" t="s">
        <v>26</v>
      </c>
      <c r="H6292" t="s">
        <v>27</v>
      </c>
      <c r="I6292">
        <v>3.5</v>
      </c>
      <c r="J6292">
        <v>3</v>
      </c>
      <c r="K6292">
        <v>4</v>
      </c>
      <c r="M6292" t="s">
        <v>24</v>
      </c>
    </row>
    <row r="6293" spans="1:17" x14ac:dyDescent="0.25">
      <c r="A6293">
        <v>2</v>
      </c>
      <c r="B6293" t="s">
        <v>91</v>
      </c>
      <c r="C6293" t="s">
        <v>38</v>
      </c>
      <c r="D6293" t="s">
        <v>59</v>
      </c>
      <c r="E6293" t="s">
        <v>20</v>
      </c>
      <c r="F6293" t="s">
        <v>74</v>
      </c>
      <c r="J6293">
        <v>0.25</v>
      </c>
      <c r="K6293">
        <v>0.33</v>
      </c>
      <c r="M6293" t="s">
        <v>75</v>
      </c>
      <c r="N6293" t="s">
        <v>24</v>
      </c>
      <c r="O6293" t="s">
        <v>21</v>
      </c>
    </row>
    <row r="6294" spans="1:17" x14ac:dyDescent="0.25">
      <c r="A6294">
        <v>2</v>
      </c>
      <c r="B6294" t="s">
        <v>91</v>
      </c>
      <c r="C6294" t="s">
        <v>38</v>
      </c>
      <c r="D6294" t="s">
        <v>59</v>
      </c>
      <c r="E6294" t="s">
        <v>28</v>
      </c>
      <c r="F6294" t="s">
        <v>26</v>
      </c>
      <c r="H6294" t="s">
        <v>27</v>
      </c>
      <c r="I6294">
        <v>1</v>
      </c>
      <c r="J6294">
        <v>0.5</v>
      </c>
      <c r="K6294">
        <v>2</v>
      </c>
      <c r="M6294" t="s">
        <v>21</v>
      </c>
    </row>
    <row r="6295" spans="1:17" x14ac:dyDescent="0.25">
      <c r="A6295">
        <v>2</v>
      </c>
      <c r="B6295" t="s">
        <v>91</v>
      </c>
      <c r="C6295" t="s">
        <v>38</v>
      </c>
      <c r="D6295" t="s">
        <v>59</v>
      </c>
      <c r="E6295" t="s">
        <v>18</v>
      </c>
      <c r="F6295" t="s">
        <v>31</v>
      </c>
      <c r="G6295">
        <v>24</v>
      </c>
      <c r="M6295" t="s">
        <v>21</v>
      </c>
    </row>
    <row r="6296" spans="1:17" x14ac:dyDescent="0.25">
      <c r="A6296">
        <v>2</v>
      </c>
      <c r="B6296" t="s">
        <v>91</v>
      </c>
      <c r="C6296" t="s">
        <v>38</v>
      </c>
      <c r="D6296" t="s">
        <v>55</v>
      </c>
      <c r="E6296" t="s">
        <v>18</v>
      </c>
      <c r="F6296" t="s">
        <v>26</v>
      </c>
      <c r="H6296" t="s">
        <v>19</v>
      </c>
      <c r="J6296">
        <v>12</v>
      </c>
      <c r="K6296">
        <v>14</v>
      </c>
      <c r="M6296" t="s">
        <v>21</v>
      </c>
    </row>
    <row r="6297" spans="1:17" x14ac:dyDescent="0.25">
      <c r="A6297">
        <v>2</v>
      </c>
      <c r="B6297" t="s">
        <v>91</v>
      </c>
      <c r="C6297" t="s">
        <v>38</v>
      </c>
      <c r="D6297" t="s">
        <v>55</v>
      </c>
      <c r="E6297" t="s">
        <v>20</v>
      </c>
      <c r="F6297" t="s">
        <v>74</v>
      </c>
      <c r="J6297">
        <v>0.25</v>
      </c>
      <c r="K6297">
        <v>0.33</v>
      </c>
      <c r="M6297" t="s">
        <v>75</v>
      </c>
      <c r="N6297" t="s">
        <v>21</v>
      </c>
      <c r="O6297" t="s">
        <v>62</v>
      </c>
      <c r="Q6297" t="str">
        <f>VLOOKUP(A6297&amp;C6297&amp;D6297,Sheet2!$A$1:$AX$496,11,FALSE)</f>
        <v>LocationType.Retail: 0;LocationType.Supermarket: 0.15;LocationType.FoodBeverage: 0;LocationType.Mall: 0;LocationType.Pharmacy: 0;LocationType.Accommodation: 0.85;</v>
      </c>
    </row>
    <row r="6298" spans="1:17" x14ac:dyDescent="0.25">
      <c r="A6298">
        <v>2</v>
      </c>
      <c r="B6298" t="s">
        <v>91</v>
      </c>
      <c r="C6298" t="s">
        <v>38</v>
      </c>
      <c r="D6298" t="s">
        <v>55</v>
      </c>
      <c r="E6298" t="s">
        <v>25</v>
      </c>
      <c r="F6298" t="s">
        <v>26</v>
      </c>
      <c r="H6298" t="s">
        <v>27</v>
      </c>
      <c r="I6298">
        <v>0.75</v>
      </c>
      <c r="J6298">
        <v>0.5</v>
      </c>
      <c r="K6298">
        <v>1</v>
      </c>
      <c r="M6298" t="s">
        <v>24</v>
      </c>
    </row>
    <row r="6299" spans="1:17" x14ac:dyDescent="0.25">
      <c r="A6299">
        <v>2</v>
      </c>
      <c r="B6299" t="s">
        <v>91</v>
      </c>
      <c r="C6299" t="s">
        <v>38</v>
      </c>
      <c r="D6299" t="s">
        <v>55</v>
      </c>
      <c r="E6299" t="s">
        <v>20</v>
      </c>
      <c r="F6299" t="s">
        <v>74</v>
      </c>
      <c r="J6299">
        <v>0.25</v>
      </c>
      <c r="K6299">
        <v>0.33</v>
      </c>
      <c r="M6299" t="s">
        <v>75</v>
      </c>
      <c r="N6299" t="s">
        <v>24</v>
      </c>
      <c r="O6299" t="s">
        <v>21</v>
      </c>
      <c r="P6299">
        <v>1000</v>
      </c>
    </row>
    <row r="6300" spans="1:17" x14ac:dyDescent="0.25">
      <c r="A6300">
        <v>2</v>
      </c>
      <c r="B6300" t="s">
        <v>91</v>
      </c>
      <c r="C6300" t="s">
        <v>38</v>
      </c>
      <c r="D6300" t="s">
        <v>55</v>
      </c>
      <c r="E6300" t="s">
        <v>18</v>
      </c>
      <c r="F6300" t="s">
        <v>26</v>
      </c>
      <c r="H6300" t="s">
        <v>19</v>
      </c>
      <c r="J6300">
        <v>1</v>
      </c>
      <c r="K6300">
        <v>2</v>
      </c>
      <c r="M6300" t="s">
        <v>21</v>
      </c>
    </row>
    <row r="6301" spans="1:17" x14ac:dyDescent="0.25">
      <c r="A6301">
        <v>2</v>
      </c>
      <c r="B6301" t="s">
        <v>91</v>
      </c>
      <c r="C6301" t="s">
        <v>38</v>
      </c>
      <c r="D6301" t="s">
        <v>55</v>
      </c>
      <c r="E6301" t="s">
        <v>20</v>
      </c>
      <c r="F6301" t="s">
        <v>74</v>
      </c>
      <c r="J6301">
        <v>0.25</v>
      </c>
      <c r="K6301">
        <v>0.33</v>
      </c>
      <c r="M6301" t="s">
        <v>75</v>
      </c>
      <c r="N6301" t="s">
        <v>21</v>
      </c>
      <c r="O6301" t="s">
        <v>29</v>
      </c>
      <c r="P6301">
        <v>2500</v>
      </c>
      <c r="Q6301" t="str">
        <f>VLOOKUP(A6301&amp;C6301&amp;D6301,Sheet2!$A$1:$AX$496,23,FALSE)</f>
        <v>LocationType.BarRestaurant:0;LocationType.Park:0.1;LocationType.Recreation:0;LocationType.Accommodation:0.9;</v>
      </c>
    </row>
    <row r="6302" spans="1:17" x14ac:dyDescent="0.25">
      <c r="A6302">
        <v>2</v>
      </c>
      <c r="B6302" t="s">
        <v>91</v>
      </c>
      <c r="C6302" t="s">
        <v>38</v>
      </c>
      <c r="D6302" t="s">
        <v>55</v>
      </c>
      <c r="E6302" t="s">
        <v>30</v>
      </c>
      <c r="F6302" t="s">
        <v>26</v>
      </c>
      <c r="H6302" t="s">
        <v>27</v>
      </c>
      <c r="I6302">
        <v>1.5</v>
      </c>
      <c r="J6302">
        <v>1</v>
      </c>
      <c r="K6302">
        <v>2</v>
      </c>
      <c r="M6302" t="s">
        <v>24</v>
      </c>
    </row>
    <row r="6303" spans="1:17" x14ac:dyDescent="0.25">
      <c r="A6303">
        <v>2</v>
      </c>
      <c r="B6303" t="s">
        <v>91</v>
      </c>
      <c r="C6303" t="s">
        <v>38</v>
      </c>
      <c r="D6303" t="s">
        <v>55</v>
      </c>
      <c r="E6303" t="s">
        <v>20</v>
      </c>
      <c r="F6303" t="s">
        <v>74</v>
      </c>
      <c r="J6303">
        <v>0.25</v>
      </c>
      <c r="K6303">
        <v>0.33</v>
      </c>
      <c r="M6303" t="s">
        <v>75</v>
      </c>
      <c r="N6303" t="s">
        <v>24</v>
      </c>
      <c r="O6303" t="s">
        <v>21</v>
      </c>
    </row>
    <row r="6304" spans="1:17" x14ac:dyDescent="0.25">
      <c r="A6304">
        <v>2</v>
      </c>
      <c r="B6304" t="s">
        <v>91</v>
      </c>
      <c r="C6304" t="s">
        <v>38</v>
      </c>
      <c r="D6304" t="s">
        <v>55</v>
      </c>
      <c r="E6304" t="s">
        <v>18</v>
      </c>
      <c r="F6304" t="s">
        <v>31</v>
      </c>
      <c r="G6304">
        <v>24</v>
      </c>
      <c r="M6304" t="s">
        <v>21</v>
      </c>
    </row>
    <row r="6305" spans="1:17" x14ac:dyDescent="0.25">
      <c r="A6305">
        <v>2</v>
      </c>
      <c r="B6305" t="s">
        <v>91</v>
      </c>
      <c r="C6305" t="s">
        <v>37</v>
      </c>
      <c r="D6305" t="s">
        <v>55</v>
      </c>
      <c r="E6305" t="s">
        <v>18</v>
      </c>
      <c r="F6305" t="s">
        <v>26</v>
      </c>
      <c r="H6305" t="s">
        <v>27</v>
      </c>
      <c r="I6305">
        <v>7.5</v>
      </c>
      <c r="J6305">
        <v>6</v>
      </c>
      <c r="K6305">
        <v>8</v>
      </c>
      <c r="M6305" t="s">
        <v>21</v>
      </c>
    </row>
    <row r="6306" spans="1:17" x14ac:dyDescent="0.25">
      <c r="A6306">
        <v>2</v>
      </c>
      <c r="B6306" t="s">
        <v>91</v>
      </c>
      <c r="C6306" t="s">
        <v>37</v>
      </c>
      <c r="D6306" t="s">
        <v>55</v>
      </c>
      <c r="E6306" t="s">
        <v>18</v>
      </c>
      <c r="F6306" t="s">
        <v>26</v>
      </c>
      <c r="H6306" t="s">
        <v>19</v>
      </c>
      <c r="J6306">
        <v>6</v>
      </c>
      <c r="K6306">
        <v>7.5</v>
      </c>
      <c r="M6306" t="s">
        <v>24</v>
      </c>
    </row>
    <row r="6307" spans="1:17" x14ac:dyDescent="0.25">
      <c r="A6307">
        <v>2</v>
      </c>
      <c r="B6307" t="s">
        <v>91</v>
      </c>
      <c r="C6307" t="s">
        <v>37</v>
      </c>
      <c r="D6307" t="s">
        <v>55</v>
      </c>
      <c r="E6307" t="s">
        <v>28</v>
      </c>
      <c r="F6307" t="s">
        <v>26</v>
      </c>
      <c r="H6307" t="s">
        <v>27</v>
      </c>
      <c r="I6307">
        <v>1.5</v>
      </c>
      <c r="J6307">
        <v>1</v>
      </c>
      <c r="K6307">
        <v>2</v>
      </c>
      <c r="M6307" t="s">
        <v>21</v>
      </c>
    </row>
    <row r="6308" spans="1:17" x14ac:dyDescent="0.25">
      <c r="A6308">
        <v>2</v>
      </c>
      <c r="B6308" t="s">
        <v>91</v>
      </c>
      <c r="C6308" t="s">
        <v>37</v>
      </c>
      <c r="D6308" t="s">
        <v>55</v>
      </c>
      <c r="E6308" t="s">
        <v>20</v>
      </c>
      <c r="F6308" t="s">
        <v>74</v>
      </c>
      <c r="J6308">
        <v>0.25</v>
      </c>
      <c r="K6308">
        <v>0.33</v>
      </c>
      <c r="M6308" t="s">
        <v>75</v>
      </c>
      <c r="N6308" t="s">
        <v>24</v>
      </c>
      <c r="O6308" t="s">
        <v>29</v>
      </c>
      <c r="P6308">
        <v>2500</v>
      </c>
      <c r="Q6308" t="str">
        <f>VLOOKUP(A6308&amp;C6308&amp;D6308,Sheet2!$A$1:$AX$496,23,FALSE)</f>
        <v>LocationType.BarRestaurant:0;LocationType.Park:0.1;LocationType.Recreation:0;LocationType.Accommodation:0.9;</v>
      </c>
    </row>
    <row r="6309" spans="1:17" x14ac:dyDescent="0.25">
      <c r="A6309">
        <v>2</v>
      </c>
      <c r="B6309" t="s">
        <v>91</v>
      </c>
      <c r="C6309" t="s">
        <v>37</v>
      </c>
      <c r="D6309" t="s">
        <v>55</v>
      </c>
      <c r="E6309" t="s">
        <v>30</v>
      </c>
      <c r="F6309" t="s">
        <v>26</v>
      </c>
      <c r="H6309" t="s">
        <v>27</v>
      </c>
      <c r="I6309">
        <v>3</v>
      </c>
      <c r="J6309">
        <v>2</v>
      </c>
      <c r="K6309">
        <v>5</v>
      </c>
      <c r="M6309" t="s">
        <v>24</v>
      </c>
    </row>
    <row r="6310" spans="1:17" x14ac:dyDescent="0.25">
      <c r="A6310">
        <v>2</v>
      </c>
      <c r="B6310" t="s">
        <v>91</v>
      </c>
      <c r="C6310" t="s">
        <v>37</v>
      </c>
      <c r="D6310" t="s">
        <v>55</v>
      </c>
      <c r="E6310" t="s">
        <v>20</v>
      </c>
      <c r="F6310" t="s">
        <v>74</v>
      </c>
      <c r="J6310">
        <v>0.25</v>
      </c>
      <c r="K6310">
        <v>0.33</v>
      </c>
      <c r="M6310" t="s">
        <v>75</v>
      </c>
      <c r="N6310" t="s">
        <v>24</v>
      </c>
      <c r="O6310" t="s">
        <v>21</v>
      </c>
      <c r="P6310">
        <v>1000</v>
      </c>
    </row>
    <row r="6311" spans="1:17" x14ac:dyDescent="0.25">
      <c r="A6311">
        <v>2</v>
      </c>
      <c r="B6311" t="s">
        <v>91</v>
      </c>
      <c r="C6311" t="s">
        <v>37</v>
      </c>
      <c r="D6311" t="s">
        <v>55</v>
      </c>
      <c r="E6311" t="s">
        <v>18</v>
      </c>
      <c r="F6311" t="s">
        <v>31</v>
      </c>
      <c r="G6311">
        <v>24</v>
      </c>
      <c r="M6311" t="s">
        <v>21</v>
      </c>
    </row>
    <row r="6312" spans="1:17" x14ac:dyDescent="0.25">
      <c r="A6312">
        <v>2</v>
      </c>
      <c r="B6312" t="s">
        <v>91</v>
      </c>
      <c r="C6312" t="s">
        <v>38</v>
      </c>
      <c r="D6312" t="s">
        <v>53</v>
      </c>
      <c r="E6312" t="s">
        <v>18</v>
      </c>
      <c r="F6312" t="s">
        <v>26</v>
      </c>
      <c r="H6312" t="s">
        <v>19</v>
      </c>
      <c r="J6312">
        <v>8</v>
      </c>
      <c r="K6312">
        <v>11</v>
      </c>
      <c r="M6312" t="s">
        <v>21</v>
      </c>
    </row>
    <row r="6313" spans="1:17" x14ac:dyDescent="0.25">
      <c r="A6313">
        <v>2</v>
      </c>
      <c r="B6313" t="s">
        <v>91</v>
      </c>
      <c r="C6313" t="s">
        <v>38</v>
      </c>
      <c r="D6313" t="s">
        <v>53</v>
      </c>
      <c r="E6313" t="s">
        <v>20</v>
      </c>
      <c r="F6313" t="s">
        <v>74</v>
      </c>
      <c r="J6313">
        <v>0.25</v>
      </c>
      <c r="K6313">
        <v>0.33</v>
      </c>
      <c r="M6313" t="s">
        <v>75</v>
      </c>
      <c r="N6313" t="s">
        <v>21</v>
      </c>
      <c r="O6313" t="s">
        <v>62</v>
      </c>
      <c r="Q6313" t="str">
        <f>VLOOKUP(A6313&amp;C6313&amp;D6313,Sheet2!$A$1:$AX$496,11,FALSE)</f>
        <v>LocationType.Retail: 0;LocationType.Supermarket: 0.2;LocationType.FoodBeverage: 0;LocationType.Mall: 0;LocationType.Pharmacy: 0;LocationType.Accommodation: 0.8;</v>
      </c>
    </row>
    <row r="6314" spans="1:17" x14ac:dyDescent="0.25">
      <c r="A6314">
        <v>2</v>
      </c>
      <c r="B6314" t="s">
        <v>91</v>
      </c>
      <c r="C6314" t="s">
        <v>38</v>
      </c>
      <c r="D6314" t="s">
        <v>53</v>
      </c>
      <c r="E6314" t="s">
        <v>25</v>
      </c>
      <c r="F6314" t="s">
        <v>26</v>
      </c>
      <c r="H6314" t="s">
        <v>27</v>
      </c>
      <c r="I6314">
        <v>0.75</v>
      </c>
      <c r="J6314">
        <v>0.5</v>
      </c>
      <c r="K6314">
        <v>1</v>
      </c>
      <c r="M6314" t="s">
        <v>24</v>
      </c>
    </row>
    <row r="6315" spans="1:17" x14ac:dyDescent="0.25">
      <c r="A6315">
        <v>2</v>
      </c>
      <c r="B6315" t="s">
        <v>91</v>
      </c>
      <c r="C6315" t="s">
        <v>38</v>
      </c>
      <c r="D6315" t="s">
        <v>53</v>
      </c>
      <c r="E6315" t="s">
        <v>20</v>
      </c>
      <c r="F6315" t="s">
        <v>74</v>
      </c>
      <c r="J6315">
        <v>0.25</v>
      </c>
      <c r="K6315">
        <v>0.33</v>
      </c>
      <c r="M6315" t="s">
        <v>75</v>
      </c>
      <c r="N6315" t="s">
        <v>24</v>
      </c>
      <c r="O6315" t="s">
        <v>21</v>
      </c>
    </row>
    <row r="6316" spans="1:17" x14ac:dyDescent="0.25">
      <c r="A6316">
        <v>2</v>
      </c>
      <c r="B6316" t="s">
        <v>91</v>
      </c>
      <c r="C6316" t="s">
        <v>38</v>
      </c>
      <c r="D6316" t="s">
        <v>53</v>
      </c>
      <c r="E6316" t="s">
        <v>28</v>
      </c>
      <c r="F6316" t="s">
        <v>26</v>
      </c>
      <c r="H6316" t="s">
        <v>27</v>
      </c>
      <c r="I6316">
        <v>1</v>
      </c>
      <c r="J6316">
        <v>0.5</v>
      </c>
      <c r="K6316">
        <v>2</v>
      </c>
      <c r="M6316" t="s">
        <v>21</v>
      </c>
    </row>
    <row r="6317" spans="1:17" x14ac:dyDescent="0.25">
      <c r="A6317">
        <v>2</v>
      </c>
      <c r="B6317" t="s">
        <v>91</v>
      </c>
      <c r="C6317" t="s">
        <v>38</v>
      </c>
      <c r="D6317" t="s">
        <v>53</v>
      </c>
      <c r="E6317" t="s">
        <v>18</v>
      </c>
      <c r="F6317" t="s">
        <v>31</v>
      </c>
      <c r="G6317">
        <v>24</v>
      </c>
      <c r="M6317" t="s">
        <v>21</v>
      </c>
    </row>
    <row r="6318" spans="1:17" x14ac:dyDescent="0.25">
      <c r="A6318">
        <v>2</v>
      </c>
      <c r="B6318" t="s">
        <v>91</v>
      </c>
      <c r="C6318" t="s">
        <v>37</v>
      </c>
      <c r="D6318" t="s">
        <v>53</v>
      </c>
      <c r="E6318" t="s">
        <v>18</v>
      </c>
      <c r="F6318" t="s">
        <v>26</v>
      </c>
      <c r="H6318" t="s">
        <v>27</v>
      </c>
      <c r="I6318">
        <v>6.5</v>
      </c>
      <c r="J6318">
        <v>6</v>
      </c>
      <c r="K6318">
        <v>7</v>
      </c>
      <c r="M6318" t="s">
        <v>21</v>
      </c>
    </row>
    <row r="6319" spans="1:17" x14ac:dyDescent="0.25">
      <c r="A6319">
        <v>2</v>
      </c>
      <c r="B6319" t="s">
        <v>91</v>
      </c>
      <c r="C6319" t="s">
        <v>37</v>
      </c>
      <c r="D6319" t="s">
        <v>53</v>
      </c>
      <c r="E6319" t="s">
        <v>18</v>
      </c>
      <c r="F6319" t="s">
        <v>26</v>
      </c>
      <c r="H6319" t="s">
        <v>19</v>
      </c>
      <c r="J6319">
        <v>3</v>
      </c>
      <c r="K6319">
        <v>3.5</v>
      </c>
      <c r="M6319" t="s">
        <v>24</v>
      </c>
    </row>
    <row r="6320" spans="1:17" x14ac:dyDescent="0.25">
      <c r="A6320">
        <v>2</v>
      </c>
      <c r="B6320" t="s">
        <v>91</v>
      </c>
      <c r="C6320" t="s">
        <v>37</v>
      </c>
      <c r="D6320" t="s">
        <v>53</v>
      </c>
      <c r="E6320" t="s">
        <v>18</v>
      </c>
      <c r="F6320" t="s">
        <v>26</v>
      </c>
      <c r="H6320" t="s">
        <v>27</v>
      </c>
      <c r="I6320">
        <v>2.5</v>
      </c>
      <c r="J6320">
        <v>2</v>
      </c>
      <c r="K6320">
        <v>3</v>
      </c>
      <c r="M6320" t="s">
        <v>24</v>
      </c>
    </row>
    <row r="6321" spans="1:17" x14ac:dyDescent="0.25">
      <c r="A6321">
        <v>2</v>
      </c>
      <c r="B6321" t="s">
        <v>91</v>
      </c>
      <c r="C6321" t="s">
        <v>37</v>
      </c>
      <c r="D6321" t="s">
        <v>53</v>
      </c>
      <c r="E6321" t="s">
        <v>28</v>
      </c>
      <c r="F6321" t="s">
        <v>26</v>
      </c>
      <c r="H6321" t="s">
        <v>27</v>
      </c>
      <c r="I6321">
        <v>0.5</v>
      </c>
      <c r="J6321">
        <v>0.33</v>
      </c>
      <c r="K6321">
        <v>0.75</v>
      </c>
      <c r="M6321" t="s">
        <v>21</v>
      </c>
    </row>
    <row r="6322" spans="1:17" x14ac:dyDescent="0.25">
      <c r="A6322">
        <v>2</v>
      </c>
      <c r="B6322" t="s">
        <v>91</v>
      </c>
      <c r="C6322" t="s">
        <v>37</v>
      </c>
      <c r="D6322" t="s">
        <v>53</v>
      </c>
      <c r="E6322" t="s">
        <v>20</v>
      </c>
      <c r="F6322" t="s">
        <v>74</v>
      </c>
      <c r="J6322">
        <v>0.25</v>
      </c>
      <c r="K6322">
        <v>0.33</v>
      </c>
      <c r="M6322" t="s">
        <v>75</v>
      </c>
      <c r="N6322" t="s">
        <v>24</v>
      </c>
      <c r="O6322" t="s">
        <v>29</v>
      </c>
      <c r="P6322">
        <v>2500</v>
      </c>
      <c r="Q6322" t="str">
        <f>VLOOKUP(A6322&amp;C6322&amp;D6322,Sheet2!$A$1:$AX$496,23,FALSE)</f>
        <v>LocationType.BarRestaurant:0;LocationType.Park:0.2;LocationType.Recreation:0;LocationType.Accommodation:0.8;</v>
      </c>
    </row>
    <row r="6323" spans="1:17" x14ac:dyDescent="0.25">
      <c r="A6323">
        <v>2</v>
      </c>
      <c r="B6323" t="s">
        <v>91</v>
      </c>
      <c r="C6323" t="s">
        <v>37</v>
      </c>
      <c r="D6323" t="s">
        <v>53</v>
      </c>
      <c r="E6323" t="s">
        <v>30</v>
      </c>
      <c r="F6323" t="s">
        <v>26</v>
      </c>
      <c r="H6323" t="s">
        <v>27</v>
      </c>
      <c r="I6323">
        <v>3.5</v>
      </c>
      <c r="J6323">
        <v>3</v>
      </c>
      <c r="K6323">
        <v>5</v>
      </c>
      <c r="M6323" t="s">
        <v>24</v>
      </c>
    </row>
    <row r="6324" spans="1:17" x14ac:dyDescent="0.25">
      <c r="A6324">
        <v>2</v>
      </c>
      <c r="B6324" t="s">
        <v>91</v>
      </c>
      <c r="C6324" t="s">
        <v>37</v>
      </c>
      <c r="D6324" t="s">
        <v>53</v>
      </c>
      <c r="E6324" t="s">
        <v>20</v>
      </c>
      <c r="F6324" t="s">
        <v>74</v>
      </c>
      <c r="J6324">
        <v>0.25</v>
      </c>
      <c r="K6324">
        <v>0.33</v>
      </c>
      <c r="M6324" t="s">
        <v>75</v>
      </c>
      <c r="N6324" t="s">
        <v>24</v>
      </c>
      <c r="O6324" t="s">
        <v>21</v>
      </c>
    </row>
    <row r="6325" spans="1:17" x14ac:dyDescent="0.25">
      <c r="A6325">
        <v>2</v>
      </c>
      <c r="B6325" t="s">
        <v>91</v>
      </c>
      <c r="C6325" t="s">
        <v>37</v>
      </c>
      <c r="D6325" t="s">
        <v>53</v>
      </c>
      <c r="E6325" t="s">
        <v>18</v>
      </c>
      <c r="F6325" t="s">
        <v>31</v>
      </c>
      <c r="G6325">
        <v>24</v>
      </c>
      <c r="M6325" t="s">
        <v>21</v>
      </c>
    </row>
    <row r="6326" spans="1:17" x14ac:dyDescent="0.25">
      <c r="A6326">
        <v>2</v>
      </c>
      <c r="B6326" t="s">
        <v>91</v>
      </c>
      <c r="C6326" t="s">
        <v>38</v>
      </c>
      <c r="D6326" t="s">
        <v>56</v>
      </c>
      <c r="E6326" t="s">
        <v>18</v>
      </c>
      <c r="F6326" t="s">
        <v>26</v>
      </c>
      <c r="H6326" t="s">
        <v>19</v>
      </c>
      <c r="J6326">
        <v>8</v>
      </c>
      <c r="K6326">
        <v>14</v>
      </c>
      <c r="M6326" t="s">
        <v>21</v>
      </c>
    </row>
    <row r="6327" spans="1:17" x14ac:dyDescent="0.25">
      <c r="A6327">
        <v>2</v>
      </c>
      <c r="B6327" t="s">
        <v>91</v>
      </c>
      <c r="C6327" t="s">
        <v>38</v>
      </c>
      <c r="D6327" t="s">
        <v>56</v>
      </c>
      <c r="E6327" t="s">
        <v>28</v>
      </c>
      <c r="F6327" t="s">
        <v>26</v>
      </c>
      <c r="H6327" t="s">
        <v>27</v>
      </c>
      <c r="I6327">
        <v>1</v>
      </c>
      <c r="J6327">
        <v>0.5</v>
      </c>
      <c r="K6327">
        <v>2</v>
      </c>
      <c r="M6327" t="s">
        <v>21</v>
      </c>
    </row>
    <row r="6328" spans="1:17" x14ac:dyDescent="0.25">
      <c r="A6328">
        <v>2</v>
      </c>
      <c r="B6328" t="s">
        <v>91</v>
      </c>
      <c r="C6328" t="s">
        <v>38</v>
      </c>
      <c r="D6328" t="s">
        <v>56</v>
      </c>
      <c r="E6328" t="s">
        <v>18</v>
      </c>
      <c r="F6328" t="s">
        <v>31</v>
      </c>
      <c r="G6328">
        <v>24</v>
      </c>
      <c r="M6328" t="s">
        <v>21</v>
      </c>
    </row>
    <row r="6329" spans="1:17" x14ac:dyDescent="0.25">
      <c r="A6329">
        <v>2</v>
      </c>
      <c r="B6329" t="s">
        <v>91</v>
      </c>
      <c r="C6329" t="s">
        <v>37</v>
      </c>
      <c r="D6329" t="s">
        <v>56</v>
      </c>
      <c r="E6329" t="s">
        <v>18</v>
      </c>
      <c r="F6329" t="s">
        <v>26</v>
      </c>
      <c r="H6329" t="s">
        <v>27</v>
      </c>
      <c r="I6329">
        <v>7.5</v>
      </c>
      <c r="J6329">
        <v>6</v>
      </c>
      <c r="K6329">
        <v>8</v>
      </c>
      <c r="M6329" t="s">
        <v>21</v>
      </c>
    </row>
    <row r="6330" spans="1:17" x14ac:dyDescent="0.25">
      <c r="A6330">
        <v>2</v>
      </c>
      <c r="B6330" t="s">
        <v>91</v>
      </c>
      <c r="C6330" t="s">
        <v>37</v>
      </c>
      <c r="D6330" t="s">
        <v>56</v>
      </c>
      <c r="E6330" t="s">
        <v>18</v>
      </c>
      <c r="F6330" t="s">
        <v>26</v>
      </c>
      <c r="H6330" t="s">
        <v>19</v>
      </c>
      <c r="J6330">
        <v>6</v>
      </c>
      <c r="K6330">
        <v>8</v>
      </c>
      <c r="M6330" t="s">
        <v>24</v>
      </c>
    </row>
    <row r="6331" spans="1:17" x14ac:dyDescent="0.25">
      <c r="A6331">
        <v>2</v>
      </c>
      <c r="B6331" t="s">
        <v>91</v>
      </c>
      <c r="C6331" t="s">
        <v>37</v>
      </c>
      <c r="D6331" t="s">
        <v>56</v>
      </c>
      <c r="E6331" t="s">
        <v>30</v>
      </c>
      <c r="F6331" t="s">
        <v>26</v>
      </c>
      <c r="H6331" t="s">
        <v>19</v>
      </c>
      <c r="J6331">
        <v>4</v>
      </c>
      <c r="K6331">
        <v>5.5</v>
      </c>
      <c r="M6331" t="s">
        <v>24</v>
      </c>
    </row>
    <row r="6332" spans="1:17" x14ac:dyDescent="0.25">
      <c r="A6332">
        <v>2</v>
      </c>
      <c r="B6332" t="s">
        <v>91</v>
      </c>
      <c r="C6332" t="s">
        <v>37</v>
      </c>
      <c r="D6332" t="s">
        <v>56</v>
      </c>
      <c r="E6332" t="s">
        <v>20</v>
      </c>
      <c r="F6332" t="s">
        <v>74</v>
      </c>
      <c r="J6332">
        <v>0.25</v>
      </c>
      <c r="K6332">
        <v>0.33</v>
      </c>
      <c r="M6332" t="s">
        <v>75</v>
      </c>
      <c r="N6332" t="s">
        <v>24</v>
      </c>
      <c r="O6332" t="s">
        <v>21</v>
      </c>
      <c r="P6332">
        <v>1000</v>
      </c>
    </row>
    <row r="6333" spans="1:17" x14ac:dyDescent="0.25">
      <c r="A6333">
        <v>2</v>
      </c>
      <c r="B6333" t="s">
        <v>91</v>
      </c>
      <c r="C6333" t="s">
        <v>37</v>
      </c>
      <c r="D6333" t="s">
        <v>56</v>
      </c>
      <c r="E6333" t="s">
        <v>28</v>
      </c>
      <c r="F6333" t="s">
        <v>26</v>
      </c>
      <c r="H6333" t="s">
        <v>27</v>
      </c>
      <c r="I6333">
        <v>0.75</v>
      </c>
      <c r="J6333">
        <v>0.5</v>
      </c>
      <c r="K6333">
        <v>1</v>
      </c>
      <c r="M6333" t="s">
        <v>21</v>
      </c>
    </row>
    <row r="6334" spans="1:17" x14ac:dyDescent="0.25">
      <c r="A6334">
        <v>2</v>
      </c>
      <c r="B6334" t="s">
        <v>91</v>
      </c>
      <c r="C6334" t="s">
        <v>37</v>
      </c>
      <c r="D6334" t="s">
        <v>56</v>
      </c>
      <c r="E6334" t="s">
        <v>20</v>
      </c>
      <c r="F6334" t="s">
        <v>74</v>
      </c>
      <c r="J6334">
        <v>0.25</v>
      </c>
      <c r="K6334">
        <v>0.33</v>
      </c>
      <c r="M6334" t="s">
        <v>75</v>
      </c>
      <c r="N6334" t="s">
        <v>24</v>
      </c>
      <c r="O6334" t="s">
        <v>21</v>
      </c>
    </row>
    <row r="6335" spans="1:17" x14ac:dyDescent="0.25">
      <c r="A6335">
        <v>2</v>
      </c>
      <c r="B6335" t="s">
        <v>91</v>
      </c>
      <c r="C6335" t="s">
        <v>37</v>
      </c>
      <c r="D6335" t="s">
        <v>56</v>
      </c>
      <c r="E6335" t="s">
        <v>18</v>
      </c>
      <c r="F6335" t="s">
        <v>31</v>
      </c>
      <c r="G6335">
        <v>24</v>
      </c>
      <c r="M6335" t="s">
        <v>21</v>
      </c>
    </row>
    <row r="6336" spans="1:17" x14ac:dyDescent="0.25">
      <c r="A6336">
        <v>2</v>
      </c>
      <c r="B6336" t="s">
        <v>91</v>
      </c>
      <c r="C6336" t="s">
        <v>37</v>
      </c>
      <c r="D6336" t="s">
        <v>52</v>
      </c>
      <c r="E6336" t="s">
        <v>18</v>
      </c>
      <c r="F6336" t="s">
        <v>26</v>
      </c>
      <c r="H6336" t="s">
        <v>19</v>
      </c>
      <c r="J6336">
        <v>8</v>
      </c>
      <c r="K6336">
        <v>9</v>
      </c>
      <c r="M6336" t="s">
        <v>21</v>
      </c>
    </row>
    <row r="6337" spans="1:17" x14ac:dyDescent="0.25">
      <c r="A6337">
        <v>2</v>
      </c>
      <c r="B6337" t="s">
        <v>91</v>
      </c>
      <c r="C6337" t="s">
        <v>37</v>
      </c>
      <c r="D6337" t="s">
        <v>52</v>
      </c>
      <c r="E6337" t="s">
        <v>28</v>
      </c>
      <c r="F6337" t="s">
        <v>26</v>
      </c>
      <c r="H6337" t="s">
        <v>27</v>
      </c>
      <c r="I6337">
        <v>1</v>
      </c>
      <c r="J6337">
        <v>0.5</v>
      </c>
      <c r="K6337">
        <v>2</v>
      </c>
      <c r="M6337" t="s">
        <v>21</v>
      </c>
    </row>
    <row r="6338" spans="1:17" x14ac:dyDescent="0.25">
      <c r="A6338">
        <v>2</v>
      </c>
      <c r="B6338" t="s">
        <v>91</v>
      </c>
      <c r="C6338" t="s">
        <v>37</v>
      </c>
      <c r="D6338" t="s">
        <v>52</v>
      </c>
      <c r="E6338" t="s">
        <v>20</v>
      </c>
      <c r="F6338" t="s">
        <v>74</v>
      </c>
      <c r="J6338">
        <v>0.25</v>
      </c>
      <c r="K6338">
        <v>0.33</v>
      </c>
      <c r="M6338" t="s">
        <v>75</v>
      </c>
      <c r="N6338" t="s">
        <v>24</v>
      </c>
      <c r="O6338" t="s">
        <v>29</v>
      </c>
      <c r="P6338">
        <v>2500</v>
      </c>
      <c r="Q6338" t="str">
        <f>VLOOKUP(A6338&amp;C6338&amp;D6338,Sheet2!$A$1:$AX$496,23,FALSE)</f>
        <v>LocationType.BarRestaurant:0;LocationType.Park:0.1;LocationType.Recreation:0;LocationType.Accommodation:0.9;</v>
      </c>
    </row>
    <row r="6339" spans="1:17" x14ac:dyDescent="0.25">
      <c r="A6339">
        <v>2</v>
      </c>
      <c r="B6339" t="s">
        <v>91</v>
      </c>
      <c r="C6339" t="s">
        <v>37</v>
      </c>
      <c r="D6339" t="s">
        <v>52</v>
      </c>
      <c r="E6339" t="s">
        <v>30</v>
      </c>
      <c r="F6339" t="s">
        <v>26</v>
      </c>
      <c r="H6339" t="s">
        <v>27</v>
      </c>
      <c r="I6339">
        <v>3.5</v>
      </c>
      <c r="J6339">
        <v>3</v>
      </c>
      <c r="K6339">
        <v>5</v>
      </c>
      <c r="M6339" t="s">
        <v>24</v>
      </c>
    </row>
    <row r="6340" spans="1:17" x14ac:dyDescent="0.25">
      <c r="A6340">
        <v>2</v>
      </c>
      <c r="B6340" t="s">
        <v>91</v>
      </c>
      <c r="C6340" t="s">
        <v>37</v>
      </c>
      <c r="D6340" t="s">
        <v>52</v>
      </c>
      <c r="E6340" t="s">
        <v>20</v>
      </c>
      <c r="F6340" t="s">
        <v>74</v>
      </c>
      <c r="J6340">
        <v>0.25</v>
      </c>
      <c r="K6340">
        <v>0.33</v>
      </c>
      <c r="M6340" t="s">
        <v>75</v>
      </c>
      <c r="N6340" t="s">
        <v>24</v>
      </c>
      <c r="O6340" t="s">
        <v>21</v>
      </c>
    </row>
    <row r="6341" spans="1:17" x14ac:dyDescent="0.25">
      <c r="A6341">
        <v>2</v>
      </c>
      <c r="B6341" t="s">
        <v>91</v>
      </c>
      <c r="C6341" t="s">
        <v>37</v>
      </c>
      <c r="D6341" t="s">
        <v>52</v>
      </c>
      <c r="E6341" t="s">
        <v>18</v>
      </c>
      <c r="F6341" t="s">
        <v>31</v>
      </c>
      <c r="G6341">
        <v>24</v>
      </c>
      <c r="M6341" t="s">
        <v>21</v>
      </c>
    </row>
    <row r="6342" spans="1:17" x14ac:dyDescent="0.25">
      <c r="A6342">
        <v>2</v>
      </c>
      <c r="B6342" t="s">
        <v>91</v>
      </c>
      <c r="C6342" t="s">
        <v>36</v>
      </c>
      <c r="D6342" t="s">
        <v>52</v>
      </c>
      <c r="E6342" t="s">
        <v>18</v>
      </c>
      <c r="F6342" t="s">
        <v>26</v>
      </c>
      <c r="H6342" t="s">
        <v>19</v>
      </c>
      <c r="J6342">
        <v>8</v>
      </c>
      <c r="K6342">
        <v>11</v>
      </c>
      <c r="M6342" t="s">
        <v>21</v>
      </c>
    </row>
    <row r="6343" spans="1:17" x14ac:dyDescent="0.25">
      <c r="A6343">
        <v>2</v>
      </c>
      <c r="B6343" t="s">
        <v>91</v>
      </c>
      <c r="C6343" t="s">
        <v>36</v>
      </c>
      <c r="D6343" t="s">
        <v>52</v>
      </c>
      <c r="E6343" t="s">
        <v>20</v>
      </c>
      <c r="F6343" t="s">
        <v>74</v>
      </c>
      <c r="J6343">
        <v>0.25</v>
      </c>
      <c r="K6343">
        <v>0.33</v>
      </c>
      <c r="M6343" t="s">
        <v>75</v>
      </c>
      <c r="N6343" t="s">
        <v>21</v>
      </c>
      <c r="O6343" t="s">
        <v>62</v>
      </c>
      <c r="Q6343" t="str">
        <f>VLOOKUP(A6343&amp;C6343&amp;D6343,Sheet2!$A$1:$AX$496,11,FALSE)</f>
        <v>LocationType.Retail: 0;LocationType.Supermarket: 0.25;LocationType.FoodBeverage: 0;LocationType.Mall: 0;LocationType.Pharmacy: 0.02;LocationType.Accommodation: 0.73;</v>
      </c>
    </row>
    <row r="6344" spans="1:17" x14ac:dyDescent="0.25">
      <c r="A6344">
        <v>2</v>
      </c>
      <c r="B6344" t="s">
        <v>91</v>
      </c>
      <c r="C6344" t="s">
        <v>36</v>
      </c>
      <c r="D6344" t="s">
        <v>52</v>
      </c>
      <c r="E6344" t="s">
        <v>25</v>
      </c>
      <c r="F6344" t="s">
        <v>26</v>
      </c>
      <c r="H6344" t="s">
        <v>27</v>
      </c>
      <c r="I6344">
        <v>0.75</v>
      </c>
      <c r="J6344">
        <v>0.5</v>
      </c>
      <c r="K6344">
        <v>1</v>
      </c>
      <c r="M6344" t="s">
        <v>24</v>
      </c>
    </row>
    <row r="6345" spans="1:17" x14ac:dyDescent="0.25">
      <c r="A6345">
        <v>2</v>
      </c>
      <c r="B6345" t="s">
        <v>91</v>
      </c>
      <c r="C6345" t="s">
        <v>36</v>
      </c>
      <c r="D6345" t="s">
        <v>52</v>
      </c>
      <c r="E6345" t="s">
        <v>20</v>
      </c>
      <c r="F6345" t="s">
        <v>74</v>
      </c>
      <c r="J6345">
        <v>0.25</v>
      </c>
      <c r="K6345">
        <v>0.33</v>
      </c>
      <c r="M6345" t="s">
        <v>75</v>
      </c>
      <c r="N6345" t="s">
        <v>24</v>
      </c>
      <c r="O6345" t="s">
        <v>21</v>
      </c>
    </row>
    <row r="6346" spans="1:17" x14ac:dyDescent="0.25">
      <c r="A6346">
        <v>2</v>
      </c>
      <c r="B6346" t="s">
        <v>91</v>
      </c>
      <c r="C6346" t="s">
        <v>36</v>
      </c>
      <c r="D6346" t="s">
        <v>52</v>
      </c>
      <c r="E6346" t="s">
        <v>28</v>
      </c>
      <c r="F6346" t="s">
        <v>26</v>
      </c>
      <c r="H6346" t="s">
        <v>27</v>
      </c>
      <c r="I6346">
        <v>1</v>
      </c>
      <c r="J6346">
        <v>0.5</v>
      </c>
      <c r="K6346">
        <v>2</v>
      </c>
      <c r="M6346" t="s">
        <v>21</v>
      </c>
    </row>
    <row r="6347" spans="1:17" x14ac:dyDescent="0.25">
      <c r="A6347">
        <v>2</v>
      </c>
      <c r="B6347" t="s">
        <v>91</v>
      </c>
      <c r="C6347" t="s">
        <v>36</v>
      </c>
      <c r="D6347" t="s">
        <v>52</v>
      </c>
      <c r="E6347" t="s">
        <v>20</v>
      </c>
      <c r="F6347" t="s">
        <v>74</v>
      </c>
      <c r="J6347">
        <v>0.25</v>
      </c>
      <c r="K6347">
        <v>0.33</v>
      </c>
      <c r="M6347" t="s">
        <v>75</v>
      </c>
      <c r="N6347" t="s">
        <v>24</v>
      </c>
      <c r="O6347" t="s">
        <v>29</v>
      </c>
      <c r="P6347">
        <v>2500</v>
      </c>
      <c r="Q6347" t="str">
        <f>VLOOKUP(A6347&amp;C6347&amp;D6347,Sheet2!$A$1:$AX$496,23,FALSE)</f>
        <v>LocationType.BarRestaurant:0;LocationType.Park:0.1;LocationType.Recreation:0;LocationType.Accommodation:0.9;</v>
      </c>
    </row>
    <row r="6348" spans="1:17" x14ac:dyDescent="0.25">
      <c r="A6348">
        <v>2</v>
      </c>
      <c r="B6348" t="s">
        <v>91</v>
      </c>
      <c r="C6348" t="s">
        <v>36</v>
      </c>
      <c r="D6348" t="s">
        <v>52</v>
      </c>
      <c r="E6348" t="s">
        <v>30</v>
      </c>
      <c r="F6348" t="s">
        <v>26</v>
      </c>
      <c r="H6348" t="s">
        <v>27</v>
      </c>
      <c r="I6348">
        <v>4</v>
      </c>
      <c r="J6348">
        <v>3</v>
      </c>
      <c r="K6348">
        <v>5</v>
      </c>
      <c r="M6348" t="s">
        <v>24</v>
      </c>
    </row>
    <row r="6349" spans="1:17" x14ac:dyDescent="0.25">
      <c r="A6349">
        <v>2</v>
      </c>
      <c r="B6349" t="s">
        <v>91</v>
      </c>
      <c r="C6349" t="s">
        <v>36</v>
      </c>
      <c r="D6349" t="s">
        <v>52</v>
      </c>
      <c r="E6349" t="s">
        <v>20</v>
      </c>
      <c r="F6349" t="s">
        <v>74</v>
      </c>
      <c r="J6349">
        <v>0.25</v>
      </c>
      <c r="K6349">
        <v>0.33</v>
      </c>
      <c r="M6349" t="s">
        <v>75</v>
      </c>
      <c r="N6349" t="s">
        <v>24</v>
      </c>
      <c r="O6349" t="s">
        <v>21</v>
      </c>
    </row>
    <row r="6350" spans="1:17" x14ac:dyDescent="0.25">
      <c r="A6350">
        <v>2</v>
      </c>
      <c r="B6350" t="s">
        <v>91</v>
      </c>
      <c r="C6350" t="s">
        <v>36</v>
      </c>
      <c r="D6350" t="s">
        <v>52</v>
      </c>
      <c r="E6350" t="s">
        <v>18</v>
      </c>
      <c r="F6350" t="s">
        <v>31</v>
      </c>
      <c r="G6350">
        <v>24</v>
      </c>
      <c r="M6350" t="s">
        <v>21</v>
      </c>
    </row>
    <row r="6351" spans="1:17" x14ac:dyDescent="0.25">
      <c r="A6351">
        <v>2</v>
      </c>
      <c r="B6351" t="s">
        <v>91</v>
      </c>
      <c r="C6351" t="s">
        <v>38</v>
      </c>
      <c r="D6351" t="s">
        <v>52</v>
      </c>
      <c r="E6351" t="s">
        <v>18</v>
      </c>
      <c r="F6351" t="s">
        <v>26</v>
      </c>
      <c r="H6351" t="s">
        <v>19</v>
      </c>
      <c r="J6351">
        <v>8</v>
      </c>
      <c r="K6351">
        <v>11</v>
      </c>
      <c r="M6351" t="s">
        <v>21</v>
      </c>
    </row>
    <row r="6352" spans="1:17" x14ac:dyDescent="0.25">
      <c r="A6352">
        <v>2</v>
      </c>
      <c r="B6352" t="s">
        <v>91</v>
      </c>
      <c r="C6352" t="s">
        <v>38</v>
      </c>
      <c r="D6352" t="s">
        <v>52</v>
      </c>
      <c r="E6352" t="s">
        <v>20</v>
      </c>
      <c r="F6352" t="s">
        <v>74</v>
      </c>
      <c r="J6352">
        <v>0.25</v>
      </c>
      <c r="K6352">
        <v>0.33</v>
      </c>
      <c r="M6352" t="s">
        <v>75</v>
      </c>
      <c r="N6352" t="s">
        <v>21</v>
      </c>
      <c r="O6352" t="s">
        <v>62</v>
      </c>
      <c r="Q6352" t="str">
        <f>VLOOKUP(A6352&amp;C6352&amp;D6352,Sheet2!$A$1:$AX$496,11,FALSE)</f>
        <v>LocationType.Retail: 0;LocationType.Supermarket: 0.15;LocationType.FoodBeverage: 0;LocationType.Mall: 0;LocationType.Pharmacy: 0;LocationType.Accommodation: 0.85;</v>
      </c>
    </row>
    <row r="6353" spans="1:17" x14ac:dyDescent="0.25">
      <c r="A6353">
        <v>2</v>
      </c>
      <c r="B6353" t="s">
        <v>91</v>
      </c>
      <c r="C6353" t="s">
        <v>38</v>
      </c>
      <c r="D6353" t="s">
        <v>52</v>
      </c>
      <c r="E6353" t="s">
        <v>25</v>
      </c>
      <c r="F6353" t="s">
        <v>26</v>
      </c>
      <c r="H6353" t="s">
        <v>27</v>
      </c>
      <c r="I6353">
        <v>0.75</v>
      </c>
      <c r="J6353">
        <v>0.5</v>
      </c>
      <c r="K6353">
        <v>1</v>
      </c>
      <c r="M6353" t="s">
        <v>24</v>
      </c>
    </row>
    <row r="6354" spans="1:17" x14ac:dyDescent="0.25">
      <c r="A6354">
        <v>2</v>
      </c>
      <c r="B6354" t="s">
        <v>91</v>
      </c>
      <c r="C6354" t="s">
        <v>38</v>
      </c>
      <c r="D6354" t="s">
        <v>52</v>
      </c>
      <c r="E6354" t="s">
        <v>20</v>
      </c>
      <c r="F6354" t="s">
        <v>74</v>
      </c>
      <c r="J6354">
        <v>0.25</v>
      </c>
      <c r="K6354">
        <v>0.33</v>
      </c>
      <c r="M6354" t="s">
        <v>75</v>
      </c>
      <c r="N6354" t="s">
        <v>24</v>
      </c>
      <c r="O6354" t="s">
        <v>21</v>
      </c>
    </row>
    <row r="6355" spans="1:17" x14ac:dyDescent="0.25">
      <c r="A6355">
        <v>2</v>
      </c>
      <c r="B6355" t="s">
        <v>91</v>
      </c>
      <c r="C6355" t="s">
        <v>38</v>
      </c>
      <c r="D6355" t="s">
        <v>52</v>
      </c>
      <c r="E6355" t="s">
        <v>28</v>
      </c>
      <c r="F6355" t="s">
        <v>26</v>
      </c>
      <c r="H6355" t="s">
        <v>27</v>
      </c>
      <c r="I6355">
        <v>1</v>
      </c>
      <c r="J6355">
        <v>0.5</v>
      </c>
      <c r="K6355">
        <v>2</v>
      </c>
      <c r="M6355" t="s">
        <v>21</v>
      </c>
    </row>
    <row r="6356" spans="1:17" x14ac:dyDescent="0.25">
      <c r="A6356">
        <v>2</v>
      </c>
      <c r="B6356" t="s">
        <v>91</v>
      </c>
      <c r="C6356" t="s">
        <v>38</v>
      </c>
      <c r="D6356" t="s">
        <v>52</v>
      </c>
      <c r="E6356" t="s">
        <v>18</v>
      </c>
      <c r="F6356" t="s">
        <v>31</v>
      </c>
      <c r="G6356">
        <v>24</v>
      </c>
      <c r="M6356" t="s">
        <v>21</v>
      </c>
    </row>
    <row r="6357" spans="1:17" x14ac:dyDescent="0.25">
      <c r="A6357">
        <v>2</v>
      </c>
      <c r="B6357" t="s">
        <v>91</v>
      </c>
      <c r="C6357" t="s">
        <v>17</v>
      </c>
      <c r="D6357" t="s">
        <v>51</v>
      </c>
      <c r="E6357" t="s">
        <v>18</v>
      </c>
      <c r="F6357" t="s">
        <v>31</v>
      </c>
      <c r="G6357">
        <v>24</v>
      </c>
      <c r="M6357" t="s">
        <v>21</v>
      </c>
    </row>
    <row r="6358" spans="1:17" x14ac:dyDescent="0.25">
      <c r="A6358">
        <v>2</v>
      </c>
      <c r="B6358" t="s">
        <v>91</v>
      </c>
      <c r="C6358" t="s">
        <v>37</v>
      </c>
      <c r="D6358" t="s">
        <v>51</v>
      </c>
      <c r="E6358" t="s">
        <v>18</v>
      </c>
      <c r="F6358" t="s">
        <v>31</v>
      </c>
      <c r="G6358">
        <v>24</v>
      </c>
      <c r="M6358" t="s">
        <v>21</v>
      </c>
    </row>
    <row r="6359" spans="1:17" x14ac:dyDescent="0.25">
      <c r="A6359">
        <v>2</v>
      </c>
      <c r="B6359" t="s">
        <v>91</v>
      </c>
      <c r="C6359" t="s">
        <v>36</v>
      </c>
      <c r="D6359" t="s">
        <v>51</v>
      </c>
      <c r="E6359" t="s">
        <v>18</v>
      </c>
      <c r="F6359" t="s">
        <v>31</v>
      </c>
      <c r="G6359">
        <v>24</v>
      </c>
      <c r="M6359" t="s">
        <v>21</v>
      </c>
    </row>
    <row r="6360" spans="1:17" x14ac:dyDescent="0.25">
      <c r="A6360">
        <v>2</v>
      </c>
      <c r="B6360" t="s">
        <v>91</v>
      </c>
      <c r="C6360" t="s">
        <v>38</v>
      </c>
      <c r="D6360" t="s">
        <v>51</v>
      </c>
      <c r="E6360" t="s">
        <v>18</v>
      </c>
      <c r="F6360" t="s">
        <v>31</v>
      </c>
      <c r="G6360">
        <v>24</v>
      </c>
      <c r="M6360" t="s">
        <v>21</v>
      </c>
    </row>
    <row r="6361" spans="1:17" x14ac:dyDescent="0.25">
      <c r="A6361">
        <v>2</v>
      </c>
      <c r="B6361" t="s">
        <v>43</v>
      </c>
      <c r="C6361" t="s">
        <v>17</v>
      </c>
      <c r="D6361" t="s">
        <v>55</v>
      </c>
      <c r="E6361" t="s">
        <v>18</v>
      </c>
      <c r="F6361" t="s">
        <v>26</v>
      </c>
      <c r="H6361" t="s">
        <v>27</v>
      </c>
      <c r="I6361">
        <v>7.5</v>
      </c>
      <c r="J6361">
        <v>6</v>
      </c>
      <c r="K6361">
        <v>8</v>
      </c>
      <c r="M6361" t="s">
        <v>21</v>
      </c>
    </row>
    <row r="6362" spans="1:17" x14ac:dyDescent="0.25">
      <c r="A6362">
        <v>2</v>
      </c>
      <c r="B6362" t="s">
        <v>43</v>
      </c>
      <c r="C6362" t="s">
        <v>17</v>
      </c>
      <c r="D6362" t="s">
        <v>55</v>
      </c>
      <c r="E6362" t="s">
        <v>18</v>
      </c>
      <c r="F6362" t="s">
        <v>26</v>
      </c>
      <c r="H6362" t="s">
        <v>19</v>
      </c>
      <c r="J6362">
        <v>6</v>
      </c>
      <c r="K6362">
        <v>8</v>
      </c>
      <c r="M6362" t="s">
        <v>24</v>
      </c>
    </row>
    <row r="6363" spans="1:17" x14ac:dyDescent="0.25">
      <c r="A6363">
        <v>2</v>
      </c>
      <c r="B6363" t="s">
        <v>43</v>
      </c>
      <c r="C6363" t="s">
        <v>17</v>
      </c>
      <c r="D6363" t="s">
        <v>55</v>
      </c>
      <c r="E6363" t="s">
        <v>18</v>
      </c>
      <c r="F6363" t="s">
        <v>26</v>
      </c>
      <c r="H6363" t="s">
        <v>19</v>
      </c>
      <c r="I6363">
        <v>0.54</v>
      </c>
      <c r="J6363">
        <v>0.08</v>
      </c>
      <c r="K6363">
        <v>0.25</v>
      </c>
      <c r="M6363" t="s">
        <v>24</v>
      </c>
    </row>
    <row r="6364" spans="1:17" x14ac:dyDescent="0.25">
      <c r="A6364">
        <v>2</v>
      </c>
      <c r="B6364" t="s">
        <v>43</v>
      </c>
      <c r="C6364" t="s">
        <v>17</v>
      </c>
      <c r="D6364" t="s">
        <v>55</v>
      </c>
      <c r="E6364" t="s">
        <v>20</v>
      </c>
      <c r="F6364" t="s">
        <v>74</v>
      </c>
      <c r="J6364">
        <v>0.25</v>
      </c>
      <c r="K6364">
        <v>0.33</v>
      </c>
      <c r="M6364" t="s">
        <v>75</v>
      </c>
      <c r="N6364" t="s">
        <v>24</v>
      </c>
      <c r="O6364" t="s">
        <v>62</v>
      </c>
      <c r="Q6364" t="str">
        <f>VLOOKUP(A6364&amp;C6364&amp;D6364,Sheet2!$A$1:$AX$496,11,FALSE)</f>
        <v>LocationType.Retail: 0;LocationType.Supermarket: 0.3;LocationType.FoodBeverage: 0;LocationType.Mall: 0;LocationType.Pharmacy: 0.02;LocationType.Accommodation: 0.68;</v>
      </c>
    </row>
    <row r="6365" spans="1:17" x14ac:dyDescent="0.25">
      <c r="A6365">
        <v>2</v>
      </c>
      <c r="B6365" t="s">
        <v>43</v>
      </c>
      <c r="C6365" t="s">
        <v>17</v>
      </c>
      <c r="D6365" t="s">
        <v>55</v>
      </c>
      <c r="E6365" t="s">
        <v>25</v>
      </c>
      <c r="F6365" t="s">
        <v>26</v>
      </c>
      <c r="H6365" t="s">
        <v>27</v>
      </c>
      <c r="I6365">
        <v>0.54</v>
      </c>
      <c r="J6365">
        <v>0.25</v>
      </c>
      <c r="K6365">
        <v>0.75</v>
      </c>
      <c r="M6365" t="s">
        <v>24</v>
      </c>
    </row>
    <row r="6366" spans="1:17" x14ac:dyDescent="0.25">
      <c r="A6366">
        <v>2</v>
      </c>
      <c r="B6366" t="s">
        <v>43</v>
      </c>
      <c r="C6366" t="s">
        <v>17</v>
      </c>
      <c r="D6366" t="s">
        <v>55</v>
      </c>
      <c r="E6366" t="s">
        <v>20</v>
      </c>
      <c r="F6366" t="s">
        <v>74</v>
      </c>
      <c r="I6366">
        <v>0.54</v>
      </c>
      <c r="J6366">
        <v>0.16</v>
      </c>
      <c r="K6366">
        <v>0.25</v>
      </c>
      <c r="M6366" t="s">
        <v>75</v>
      </c>
      <c r="N6366" t="s">
        <v>24</v>
      </c>
      <c r="O6366" t="s">
        <v>21</v>
      </c>
    </row>
    <row r="6367" spans="1:17" x14ac:dyDescent="0.25">
      <c r="A6367">
        <v>2</v>
      </c>
      <c r="B6367" t="s">
        <v>43</v>
      </c>
      <c r="C6367" t="s">
        <v>17</v>
      </c>
      <c r="D6367" t="s">
        <v>55</v>
      </c>
      <c r="E6367" t="s">
        <v>28</v>
      </c>
      <c r="F6367" t="s">
        <v>26</v>
      </c>
      <c r="H6367" t="s">
        <v>27</v>
      </c>
      <c r="I6367">
        <v>0.75</v>
      </c>
      <c r="J6367">
        <v>0.5</v>
      </c>
      <c r="K6367">
        <v>1</v>
      </c>
      <c r="M6367" t="s">
        <v>21</v>
      </c>
    </row>
    <row r="6368" spans="1:17" x14ac:dyDescent="0.25">
      <c r="A6368">
        <v>2</v>
      </c>
      <c r="B6368" t="s">
        <v>43</v>
      </c>
      <c r="C6368" t="s">
        <v>17</v>
      </c>
      <c r="D6368" t="s">
        <v>55</v>
      </c>
      <c r="E6368" t="s">
        <v>20</v>
      </c>
      <c r="F6368" t="s">
        <v>74</v>
      </c>
      <c r="J6368">
        <v>0.25</v>
      </c>
      <c r="K6368">
        <v>0.33</v>
      </c>
      <c r="M6368" t="s">
        <v>75</v>
      </c>
      <c r="N6368" t="s">
        <v>24</v>
      </c>
      <c r="O6368" t="s">
        <v>29</v>
      </c>
      <c r="P6368">
        <v>2500</v>
      </c>
      <c r="Q6368" t="str">
        <f>VLOOKUP(A6368&amp;C6368&amp;D6368,Sheet2!$A$1:$AX$496,23,FALSE)</f>
        <v>LocationType.BarRestaurant:0;LocationType.Park:0.05;LocationType.Recreation:0;LocationType.Accommodation:0.95;</v>
      </c>
    </row>
    <row r="6369" spans="1:17" x14ac:dyDescent="0.25">
      <c r="A6369">
        <v>2</v>
      </c>
      <c r="B6369" t="s">
        <v>43</v>
      </c>
      <c r="C6369" t="s">
        <v>17</v>
      </c>
      <c r="D6369" t="s">
        <v>55</v>
      </c>
      <c r="E6369" t="s">
        <v>30</v>
      </c>
      <c r="F6369" t="s">
        <v>26</v>
      </c>
      <c r="H6369" t="s">
        <v>27</v>
      </c>
      <c r="I6369">
        <v>2.5</v>
      </c>
      <c r="J6369">
        <v>0.5</v>
      </c>
      <c r="K6369">
        <v>3</v>
      </c>
      <c r="M6369" t="s">
        <v>24</v>
      </c>
    </row>
    <row r="6370" spans="1:17" x14ac:dyDescent="0.25">
      <c r="A6370">
        <v>2</v>
      </c>
      <c r="B6370" t="s">
        <v>43</v>
      </c>
      <c r="C6370" t="s">
        <v>17</v>
      </c>
      <c r="D6370" t="s">
        <v>55</v>
      </c>
      <c r="E6370" t="s">
        <v>20</v>
      </c>
      <c r="F6370" t="s">
        <v>74</v>
      </c>
      <c r="J6370">
        <v>0.25</v>
      </c>
      <c r="K6370">
        <v>0.33</v>
      </c>
      <c r="M6370" t="s">
        <v>75</v>
      </c>
      <c r="N6370" t="s">
        <v>24</v>
      </c>
      <c r="O6370" t="s">
        <v>21</v>
      </c>
    </row>
    <row r="6371" spans="1:17" x14ac:dyDescent="0.25">
      <c r="A6371">
        <v>2</v>
      </c>
      <c r="B6371" t="s">
        <v>43</v>
      </c>
      <c r="C6371" t="s">
        <v>17</v>
      </c>
      <c r="D6371" t="s">
        <v>55</v>
      </c>
      <c r="E6371" t="s">
        <v>18</v>
      </c>
      <c r="F6371" t="s">
        <v>31</v>
      </c>
      <c r="G6371">
        <v>24</v>
      </c>
      <c r="M6371" t="s">
        <v>21</v>
      </c>
    </row>
    <row r="6372" spans="1:17" x14ac:dyDescent="0.25">
      <c r="A6372">
        <v>2</v>
      </c>
      <c r="B6372" t="s">
        <v>43</v>
      </c>
      <c r="C6372" t="s">
        <v>17</v>
      </c>
      <c r="D6372" t="s">
        <v>53</v>
      </c>
      <c r="E6372" t="s">
        <v>18</v>
      </c>
      <c r="F6372" t="s">
        <v>26</v>
      </c>
      <c r="H6372" t="s">
        <v>27</v>
      </c>
      <c r="I6372">
        <v>6.5</v>
      </c>
      <c r="J6372">
        <v>6</v>
      </c>
      <c r="K6372">
        <v>7</v>
      </c>
      <c r="M6372" t="s">
        <v>21</v>
      </c>
    </row>
    <row r="6373" spans="1:17" x14ac:dyDescent="0.25">
      <c r="A6373">
        <v>2</v>
      </c>
      <c r="B6373" t="s">
        <v>43</v>
      </c>
      <c r="C6373" t="s">
        <v>17</v>
      </c>
      <c r="D6373" t="s">
        <v>53</v>
      </c>
      <c r="E6373" t="s">
        <v>18</v>
      </c>
      <c r="F6373" t="s">
        <v>26</v>
      </c>
      <c r="H6373" t="s">
        <v>19</v>
      </c>
      <c r="J6373">
        <v>3</v>
      </c>
      <c r="K6373">
        <v>4</v>
      </c>
      <c r="M6373" t="s">
        <v>24</v>
      </c>
    </row>
    <row r="6374" spans="1:17" x14ac:dyDescent="0.25">
      <c r="A6374">
        <v>2</v>
      </c>
      <c r="B6374" t="s">
        <v>43</v>
      </c>
      <c r="C6374" t="s">
        <v>17</v>
      </c>
      <c r="D6374" t="s">
        <v>53</v>
      </c>
      <c r="E6374" t="s">
        <v>18</v>
      </c>
      <c r="F6374" t="s">
        <v>26</v>
      </c>
      <c r="H6374" t="s">
        <v>27</v>
      </c>
      <c r="I6374">
        <v>4</v>
      </c>
      <c r="J6374">
        <v>3</v>
      </c>
      <c r="K6374">
        <v>5.5</v>
      </c>
      <c r="M6374" t="s">
        <v>24</v>
      </c>
    </row>
    <row r="6375" spans="1:17" x14ac:dyDescent="0.25">
      <c r="A6375">
        <v>2</v>
      </c>
      <c r="B6375" t="s">
        <v>43</v>
      </c>
      <c r="C6375" t="s">
        <v>17</v>
      </c>
      <c r="D6375" t="s">
        <v>53</v>
      </c>
      <c r="E6375" t="s">
        <v>18</v>
      </c>
      <c r="F6375" t="s">
        <v>26</v>
      </c>
      <c r="H6375" t="s">
        <v>19</v>
      </c>
      <c r="I6375">
        <v>0.54</v>
      </c>
      <c r="J6375">
        <v>0.08</v>
      </c>
      <c r="K6375">
        <v>0.25</v>
      </c>
      <c r="M6375" t="s">
        <v>24</v>
      </c>
    </row>
    <row r="6376" spans="1:17" x14ac:dyDescent="0.25">
      <c r="A6376">
        <v>2</v>
      </c>
      <c r="B6376" t="s">
        <v>43</v>
      </c>
      <c r="C6376" t="s">
        <v>17</v>
      </c>
      <c r="D6376" t="s">
        <v>53</v>
      </c>
      <c r="E6376" t="s">
        <v>20</v>
      </c>
      <c r="F6376" t="s">
        <v>74</v>
      </c>
      <c r="J6376">
        <v>0.25</v>
      </c>
      <c r="K6376">
        <v>0.33</v>
      </c>
      <c r="M6376" t="s">
        <v>75</v>
      </c>
      <c r="N6376" t="s">
        <v>24</v>
      </c>
      <c r="O6376" t="s">
        <v>62</v>
      </c>
      <c r="Q6376" t="str">
        <f>VLOOKUP(A6376&amp;C6376&amp;D6376,Sheet2!$A$1:$AX$496,11,FALSE)</f>
        <v>LocationType.Retail: 0;LocationType.Supermarket: 0.25;LocationType.FoodBeverage: 0;LocationType.Mall: 0;LocationType.Pharmacy: 0.02;LocationType.Accommodation: 0.73;</v>
      </c>
    </row>
    <row r="6377" spans="1:17" x14ac:dyDescent="0.25">
      <c r="A6377">
        <v>2</v>
      </c>
      <c r="B6377" t="s">
        <v>43</v>
      </c>
      <c r="C6377" t="s">
        <v>17</v>
      </c>
      <c r="D6377" t="s">
        <v>53</v>
      </c>
      <c r="E6377" t="s">
        <v>25</v>
      </c>
      <c r="F6377" t="s">
        <v>26</v>
      </c>
      <c r="H6377" t="s">
        <v>27</v>
      </c>
      <c r="I6377">
        <v>0.54</v>
      </c>
      <c r="J6377">
        <v>0.25</v>
      </c>
      <c r="K6377">
        <v>0.75</v>
      </c>
      <c r="M6377" t="s">
        <v>24</v>
      </c>
    </row>
    <row r="6378" spans="1:17" x14ac:dyDescent="0.25">
      <c r="A6378">
        <v>2</v>
      </c>
      <c r="B6378" t="s">
        <v>43</v>
      </c>
      <c r="C6378" t="s">
        <v>17</v>
      </c>
      <c r="D6378" t="s">
        <v>53</v>
      </c>
      <c r="E6378" t="s">
        <v>20</v>
      </c>
      <c r="F6378" t="s">
        <v>74</v>
      </c>
      <c r="I6378">
        <v>0.54</v>
      </c>
      <c r="J6378">
        <v>0.16</v>
      </c>
      <c r="K6378">
        <v>0.25</v>
      </c>
      <c r="M6378" t="s">
        <v>75</v>
      </c>
      <c r="N6378" t="s">
        <v>24</v>
      </c>
      <c r="O6378" t="s">
        <v>21</v>
      </c>
    </row>
    <row r="6379" spans="1:17" x14ac:dyDescent="0.25">
      <c r="A6379">
        <v>2</v>
      </c>
      <c r="B6379" t="s">
        <v>43</v>
      </c>
      <c r="C6379" t="s">
        <v>17</v>
      </c>
      <c r="D6379" t="s">
        <v>53</v>
      </c>
      <c r="E6379" t="s">
        <v>28</v>
      </c>
      <c r="F6379" t="s">
        <v>26</v>
      </c>
      <c r="H6379" t="s">
        <v>27</v>
      </c>
      <c r="I6379">
        <v>0.75</v>
      </c>
      <c r="J6379">
        <v>0.5</v>
      </c>
      <c r="K6379">
        <v>1</v>
      </c>
      <c r="M6379" t="s">
        <v>21</v>
      </c>
    </row>
    <row r="6380" spans="1:17" x14ac:dyDescent="0.25">
      <c r="A6380">
        <v>2</v>
      </c>
      <c r="B6380" t="s">
        <v>43</v>
      </c>
      <c r="C6380" t="s">
        <v>17</v>
      </c>
      <c r="D6380" t="s">
        <v>53</v>
      </c>
      <c r="E6380" t="s">
        <v>20</v>
      </c>
      <c r="F6380" t="s">
        <v>74</v>
      </c>
      <c r="J6380">
        <v>0.25</v>
      </c>
      <c r="K6380">
        <v>0.33</v>
      </c>
      <c r="M6380" t="s">
        <v>75</v>
      </c>
      <c r="N6380" t="s">
        <v>24</v>
      </c>
      <c r="O6380" t="s">
        <v>29</v>
      </c>
      <c r="P6380">
        <v>2500</v>
      </c>
      <c r="Q6380" t="str">
        <f>VLOOKUP(A6380&amp;C6380&amp;D6380,Sheet2!$A$1:$AX$496,23,FALSE)</f>
        <v>LocationType.BarRestaurant:0;LocationType.Park:0.05;LocationType.Recreation:0;LocationType.Accommodation:0.95;</v>
      </c>
    </row>
    <row r="6381" spans="1:17" x14ac:dyDescent="0.25">
      <c r="A6381">
        <v>2</v>
      </c>
      <c r="B6381" t="s">
        <v>43</v>
      </c>
      <c r="C6381" t="s">
        <v>17</v>
      </c>
      <c r="D6381" t="s">
        <v>53</v>
      </c>
      <c r="E6381" t="s">
        <v>30</v>
      </c>
      <c r="F6381" t="s">
        <v>26</v>
      </c>
      <c r="H6381" t="s">
        <v>27</v>
      </c>
      <c r="I6381">
        <v>1</v>
      </c>
      <c r="J6381">
        <v>0.5</v>
      </c>
      <c r="K6381">
        <v>1.5</v>
      </c>
      <c r="M6381" t="s">
        <v>24</v>
      </c>
    </row>
    <row r="6382" spans="1:17" x14ac:dyDescent="0.25">
      <c r="A6382">
        <v>2</v>
      </c>
      <c r="B6382" t="s">
        <v>43</v>
      </c>
      <c r="C6382" t="s">
        <v>17</v>
      </c>
      <c r="D6382" t="s">
        <v>53</v>
      </c>
      <c r="E6382" t="s">
        <v>20</v>
      </c>
      <c r="F6382" t="s">
        <v>74</v>
      </c>
      <c r="J6382">
        <v>0.25</v>
      </c>
      <c r="K6382">
        <v>0.33</v>
      </c>
      <c r="M6382" t="s">
        <v>75</v>
      </c>
      <c r="N6382" t="s">
        <v>24</v>
      </c>
      <c r="O6382" t="s">
        <v>21</v>
      </c>
    </row>
    <row r="6383" spans="1:17" x14ac:dyDescent="0.25">
      <c r="A6383">
        <v>2</v>
      </c>
      <c r="B6383" t="s">
        <v>43</v>
      </c>
      <c r="C6383" t="s">
        <v>17</v>
      </c>
      <c r="D6383" t="s">
        <v>53</v>
      </c>
      <c r="E6383" t="s">
        <v>18</v>
      </c>
      <c r="F6383" t="s">
        <v>31</v>
      </c>
      <c r="G6383">
        <v>24</v>
      </c>
      <c r="M6383" t="s">
        <v>21</v>
      </c>
    </row>
    <row r="6384" spans="1:17" x14ac:dyDescent="0.25">
      <c r="A6384">
        <v>2</v>
      </c>
      <c r="B6384" t="s">
        <v>43</v>
      </c>
      <c r="C6384" t="s">
        <v>17</v>
      </c>
      <c r="D6384" t="s">
        <v>59</v>
      </c>
      <c r="E6384" t="s">
        <v>18</v>
      </c>
      <c r="F6384" t="s">
        <v>26</v>
      </c>
      <c r="H6384" t="s">
        <v>19</v>
      </c>
      <c r="J6384">
        <v>8</v>
      </c>
      <c r="K6384">
        <v>9</v>
      </c>
      <c r="M6384" t="s">
        <v>21</v>
      </c>
    </row>
    <row r="6385" spans="1:17" x14ac:dyDescent="0.25">
      <c r="A6385">
        <v>2</v>
      </c>
      <c r="B6385" t="s">
        <v>43</v>
      </c>
      <c r="C6385" t="s">
        <v>17</v>
      </c>
      <c r="D6385" t="s">
        <v>59</v>
      </c>
      <c r="E6385" t="s">
        <v>18</v>
      </c>
      <c r="F6385" t="s">
        <v>26</v>
      </c>
      <c r="H6385" t="s">
        <v>19</v>
      </c>
      <c r="J6385">
        <v>1</v>
      </c>
      <c r="K6385">
        <v>1.5</v>
      </c>
      <c r="M6385" t="s">
        <v>24</v>
      </c>
    </row>
    <row r="6386" spans="1:17" x14ac:dyDescent="0.25">
      <c r="A6386">
        <v>2</v>
      </c>
      <c r="B6386" t="s">
        <v>43</v>
      </c>
      <c r="C6386" t="s">
        <v>17</v>
      </c>
      <c r="D6386" t="s">
        <v>59</v>
      </c>
      <c r="E6386" t="s">
        <v>18</v>
      </c>
      <c r="F6386" t="s">
        <v>26</v>
      </c>
      <c r="H6386" t="s">
        <v>19</v>
      </c>
      <c r="I6386">
        <v>0.54</v>
      </c>
      <c r="J6386">
        <v>0.08</v>
      </c>
      <c r="K6386">
        <v>0.25</v>
      </c>
      <c r="M6386" t="s">
        <v>24</v>
      </c>
    </row>
    <row r="6387" spans="1:17" x14ac:dyDescent="0.25">
      <c r="A6387">
        <v>2</v>
      </c>
      <c r="B6387" t="s">
        <v>43</v>
      </c>
      <c r="C6387" t="s">
        <v>17</v>
      </c>
      <c r="D6387" t="s">
        <v>59</v>
      </c>
      <c r="E6387" t="s">
        <v>20</v>
      </c>
      <c r="F6387" t="s">
        <v>74</v>
      </c>
      <c r="J6387">
        <v>0.25</v>
      </c>
      <c r="K6387">
        <v>0.33</v>
      </c>
      <c r="M6387" t="s">
        <v>75</v>
      </c>
      <c r="N6387" t="s">
        <v>24</v>
      </c>
      <c r="O6387" t="s">
        <v>62</v>
      </c>
      <c r="Q6387" t="str">
        <f>VLOOKUP(A6387&amp;C6387&amp;D6387,Sheet2!$A$1:$AX$496,11,FALSE)</f>
        <v>LocationType.Retail: 0;LocationType.Supermarket: 0.3;LocationType.FoodBeverage: 0;LocationType.Mall: 0;LocationType.Pharmacy: 0.05;LocationType.Accommodation: 0.65;</v>
      </c>
    </row>
    <row r="6388" spans="1:17" x14ac:dyDescent="0.25">
      <c r="A6388">
        <v>2</v>
      </c>
      <c r="B6388" t="s">
        <v>43</v>
      </c>
      <c r="C6388" t="s">
        <v>17</v>
      </c>
      <c r="D6388" t="s">
        <v>59</v>
      </c>
      <c r="E6388" t="s">
        <v>25</v>
      </c>
      <c r="F6388" t="s">
        <v>26</v>
      </c>
      <c r="H6388" t="s">
        <v>27</v>
      </c>
      <c r="I6388">
        <v>0.54</v>
      </c>
      <c r="J6388">
        <v>0.25</v>
      </c>
      <c r="K6388">
        <v>0.75</v>
      </c>
      <c r="M6388" t="s">
        <v>24</v>
      </c>
    </row>
    <row r="6389" spans="1:17" x14ac:dyDescent="0.25">
      <c r="A6389">
        <v>2</v>
      </c>
      <c r="B6389" t="s">
        <v>43</v>
      </c>
      <c r="C6389" t="s">
        <v>17</v>
      </c>
      <c r="D6389" t="s">
        <v>59</v>
      </c>
      <c r="E6389" t="s">
        <v>20</v>
      </c>
      <c r="F6389" t="s">
        <v>74</v>
      </c>
      <c r="J6389">
        <v>0.25</v>
      </c>
      <c r="K6389">
        <v>0.33</v>
      </c>
      <c r="M6389" t="s">
        <v>75</v>
      </c>
      <c r="N6389" t="s">
        <v>24</v>
      </c>
      <c r="O6389" t="s">
        <v>21</v>
      </c>
    </row>
    <row r="6390" spans="1:17" x14ac:dyDescent="0.25">
      <c r="A6390">
        <v>2</v>
      </c>
      <c r="B6390" t="s">
        <v>43</v>
      </c>
      <c r="C6390" t="s">
        <v>17</v>
      </c>
      <c r="D6390" t="s">
        <v>59</v>
      </c>
      <c r="E6390" t="s">
        <v>28</v>
      </c>
      <c r="F6390" t="s">
        <v>26</v>
      </c>
      <c r="H6390" t="s">
        <v>27</v>
      </c>
      <c r="I6390">
        <v>1</v>
      </c>
      <c r="J6390">
        <v>0.5</v>
      </c>
      <c r="K6390">
        <v>2</v>
      </c>
      <c r="M6390" t="s">
        <v>21</v>
      </c>
    </row>
    <row r="6391" spans="1:17" x14ac:dyDescent="0.25">
      <c r="A6391">
        <v>2</v>
      </c>
      <c r="B6391" t="s">
        <v>43</v>
      </c>
      <c r="C6391" t="s">
        <v>17</v>
      </c>
      <c r="D6391" t="s">
        <v>59</v>
      </c>
      <c r="E6391" t="s">
        <v>20</v>
      </c>
      <c r="F6391" t="s">
        <v>74</v>
      </c>
      <c r="J6391">
        <v>0.25</v>
      </c>
      <c r="K6391">
        <v>0.33</v>
      </c>
      <c r="M6391" t="s">
        <v>75</v>
      </c>
      <c r="N6391" t="s">
        <v>24</v>
      </c>
      <c r="O6391" t="s">
        <v>29</v>
      </c>
      <c r="P6391">
        <v>2500</v>
      </c>
      <c r="Q6391" t="str">
        <f>VLOOKUP(A6391&amp;C6391&amp;D6391,Sheet2!$A$1:$AX$496,23,FALSE)</f>
        <v>LocationType.BarRestaurant:0;LocationType.Park:0.05;LocationType.Recreation:0;LocationType.Accommodation:0.95;</v>
      </c>
    </row>
    <row r="6392" spans="1:17" x14ac:dyDescent="0.25">
      <c r="A6392">
        <v>2</v>
      </c>
      <c r="B6392" t="s">
        <v>43</v>
      </c>
      <c r="C6392" t="s">
        <v>17</v>
      </c>
      <c r="D6392" t="s">
        <v>59</v>
      </c>
      <c r="E6392" t="s">
        <v>30</v>
      </c>
      <c r="F6392" t="s">
        <v>26</v>
      </c>
      <c r="H6392" t="s">
        <v>19</v>
      </c>
      <c r="J6392">
        <v>3</v>
      </c>
      <c r="K6392">
        <v>4</v>
      </c>
      <c r="M6392" t="s">
        <v>24</v>
      </c>
    </row>
    <row r="6393" spans="1:17" x14ac:dyDescent="0.25">
      <c r="A6393">
        <v>2</v>
      </c>
      <c r="B6393" t="s">
        <v>43</v>
      </c>
      <c r="C6393" t="s">
        <v>17</v>
      </c>
      <c r="D6393" t="s">
        <v>59</v>
      </c>
      <c r="E6393" t="s">
        <v>20</v>
      </c>
      <c r="F6393" t="s">
        <v>74</v>
      </c>
      <c r="J6393">
        <v>0.25</v>
      </c>
      <c r="K6393">
        <v>0.33</v>
      </c>
      <c r="M6393" t="s">
        <v>75</v>
      </c>
      <c r="N6393" t="s">
        <v>24</v>
      </c>
      <c r="O6393" t="s">
        <v>21</v>
      </c>
    </row>
    <row r="6394" spans="1:17" x14ac:dyDescent="0.25">
      <c r="A6394">
        <v>2</v>
      </c>
      <c r="B6394" t="s">
        <v>43</v>
      </c>
      <c r="C6394" t="s">
        <v>17</v>
      </c>
      <c r="D6394" t="s">
        <v>59</v>
      </c>
      <c r="E6394" t="s">
        <v>18</v>
      </c>
      <c r="F6394" t="s">
        <v>31</v>
      </c>
      <c r="G6394">
        <v>24</v>
      </c>
      <c r="M6394" t="s">
        <v>21</v>
      </c>
    </row>
    <row r="6395" spans="1:17" x14ac:dyDescent="0.25">
      <c r="A6395">
        <v>2</v>
      </c>
      <c r="B6395" t="s">
        <v>43</v>
      </c>
      <c r="C6395" t="s">
        <v>17</v>
      </c>
      <c r="D6395" t="s">
        <v>52</v>
      </c>
      <c r="E6395" t="s">
        <v>18</v>
      </c>
      <c r="F6395" t="s">
        <v>26</v>
      </c>
      <c r="H6395" t="s">
        <v>19</v>
      </c>
      <c r="J6395">
        <v>8</v>
      </c>
      <c r="K6395">
        <v>9</v>
      </c>
      <c r="M6395" t="s">
        <v>21</v>
      </c>
    </row>
    <row r="6396" spans="1:17" x14ac:dyDescent="0.25">
      <c r="A6396">
        <v>2</v>
      </c>
      <c r="B6396" t="s">
        <v>43</v>
      </c>
      <c r="C6396" t="s">
        <v>17</v>
      </c>
      <c r="D6396" t="s">
        <v>52</v>
      </c>
      <c r="E6396" t="s">
        <v>28</v>
      </c>
      <c r="F6396" t="s">
        <v>26</v>
      </c>
      <c r="H6396" t="s">
        <v>27</v>
      </c>
      <c r="I6396">
        <v>1</v>
      </c>
      <c r="J6396">
        <v>0.5</v>
      </c>
      <c r="K6396">
        <v>2</v>
      </c>
      <c r="M6396" t="s">
        <v>21</v>
      </c>
    </row>
    <row r="6397" spans="1:17" x14ac:dyDescent="0.25">
      <c r="A6397">
        <v>2</v>
      </c>
      <c r="B6397" t="s">
        <v>43</v>
      </c>
      <c r="C6397" t="s">
        <v>17</v>
      </c>
      <c r="D6397" t="s">
        <v>52</v>
      </c>
      <c r="E6397" t="s">
        <v>20</v>
      </c>
      <c r="F6397" t="s">
        <v>74</v>
      </c>
      <c r="J6397">
        <v>0.25</v>
      </c>
      <c r="K6397">
        <v>0.33</v>
      </c>
      <c r="M6397" t="s">
        <v>75</v>
      </c>
      <c r="N6397" t="s">
        <v>24</v>
      </c>
      <c r="O6397" t="s">
        <v>29</v>
      </c>
      <c r="P6397">
        <v>2500</v>
      </c>
      <c r="Q6397" t="str">
        <f>VLOOKUP(A6397&amp;C6397&amp;D6397,Sheet2!$A$1:$AX$496,23,FALSE)</f>
        <v>LocationType.BarRestaurant:0;LocationType.Park:0.05;LocationType.Recreation:0;LocationType.Accommodation:0.95;</v>
      </c>
    </row>
    <row r="6398" spans="1:17" x14ac:dyDescent="0.25">
      <c r="A6398">
        <v>2</v>
      </c>
      <c r="B6398" t="s">
        <v>43</v>
      </c>
      <c r="C6398" t="s">
        <v>17</v>
      </c>
      <c r="D6398" t="s">
        <v>52</v>
      </c>
      <c r="E6398" t="s">
        <v>30</v>
      </c>
      <c r="F6398" t="s">
        <v>26</v>
      </c>
      <c r="H6398" t="s">
        <v>27</v>
      </c>
      <c r="I6398">
        <v>2</v>
      </c>
      <c r="J6398">
        <v>1.5</v>
      </c>
      <c r="K6398">
        <v>3</v>
      </c>
      <c r="M6398" t="s">
        <v>24</v>
      </c>
    </row>
    <row r="6399" spans="1:17" x14ac:dyDescent="0.25">
      <c r="A6399">
        <v>2</v>
      </c>
      <c r="B6399" t="s">
        <v>43</v>
      </c>
      <c r="C6399" t="s">
        <v>17</v>
      </c>
      <c r="D6399" t="s">
        <v>52</v>
      </c>
      <c r="E6399" t="s">
        <v>20</v>
      </c>
      <c r="F6399" t="s">
        <v>74</v>
      </c>
      <c r="J6399">
        <v>0.25</v>
      </c>
      <c r="K6399">
        <v>0.33</v>
      </c>
      <c r="M6399" t="s">
        <v>75</v>
      </c>
      <c r="N6399" t="s">
        <v>24</v>
      </c>
      <c r="O6399" t="s">
        <v>21</v>
      </c>
    </row>
    <row r="6400" spans="1:17" x14ac:dyDescent="0.25">
      <c r="A6400">
        <v>2</v>
      </c>
      <c r="B6400" t="s">
        <v>43</v>
      </c>
      <c r="C6400" t="s">
        <v>17</v>
      </c>
      <c r="D6400" t="s">
        <v>52</v>
      </c>
      <c r="E6400" t="s">
        <v>18</v>
      </c>
      <c r="F6400" t="s">
        <v>31</v>
      </c>
      <c r="G6400">
        <v>24</v>
      </c>
      <c r="M6400" t="s">
        <v>21</v>
      </c>
    </row>
    <row r="6401" spans="1:17" x14ac:dyDescent="0.25">
      <c r="A6401">
        <v>2</v>
      </c>
      <c r="B6401" t="s">
        <v>43</v>
      </c>
      <c r="C6401" t="s">
        <v>17</v>
      </c>
      <c r="D6401" t="s">
        <v>56</v>
      </c>
      <c r="E6401" t="s">
        <v>18</v>
      </c>
      <c r="F6401" t="s">
        <v>26</v>
      </c>
      <c r="H6401" t="s">
        <v>27</v>
      </c>
      <c r="I6401">
        <v>7.5</v>
      </c>
      <c r="J6401">
        <v>6</v>
      </c>
      <c r="K6401">
        <v>8</v>
      </c>
      <c r="M6401" t="s">
        <v>21</v>
      </c>
    </row>
    <row r="6402" spans="1:17" x14ac:dyDescent="0.25">
      <c r="A6402">
        <v>2</v>
      </c>
      <c r="B6402" t="s">
        <v>43</v>
      </c>
      <c r="C6402" t="s">
        <v>17</v>
      </c>
      <c r="D6402" t="s">
        <v>56</v>
      </c>
      <c r="E6402" t="s">
        <v>18</v>
      </c>
      <c r="F6402" t="s">
        <v>26</v>
      </c>
      <c r="H6402" t="s">
        <v>19</v>
      </c>
      <c r="J6402">
        <v>6</v>
      </c>
      <c r="K6402">
        <v>8</v>
      </c>
      <c r="M6402" t="s">
        <v>24</v>
      </c>
    </row>
    <row r="6403" spans="1:17" x14ac:dyDescent="0.25">
      <c r="A6403">
        <v>2</v>
      </c>
      <c r="B6403" t="s">
        <v>43</v>
      </c>
      <c r="C6403" t="s">
        <v>17</v>
      </c>
      <c r="D6403" t="s">
        <v>56</v>
      </c>
      <c r="E6403" t="s">
        <v>30</v>
      </c>
      <c r="F6403" t="s">
        <v>26</v>
      </c>
      <c r="H6403" t="s">
        <v>19</v>
      </c>
      <c r="J6403">
        <v>1</v>
      </c>
      <c r="K6403">
        <v>2</v>
      </c>
      <c r="M6403" t="s">
        <v>24</v>
      </c>
    </row>
    <row r="6404" spans="1:17" x14ac:dyDescent="0.25">
      <c r="A6404">
        <v>2</v>
      </c>
      <c r="B6404" t="s">
        <v>43</v>
      </c>
      <c r="C6404" t="s">
        <v>17</v>
      </c>
      <c r="D6404" t="s">
        <v>56</v>
      </c>
      <c r="E6404" t="s">
        <v>20</v>
      </c>
      <c r="F6404" t="s">
        <v>74</v>
      </c>
      <c r="J6404">
        <v>0.25</v>
      </c>
      <c r="K6404">
        <v>0.33</v>
      </c>
      <c r="M6404" t="s">
        <v>75</v>
      </c>
      <c r="N6404" t="s">
        <v>24</v>
      </c>
      <c r="O6404" t="s">
        <v>21</v>
      </c>
      <c r="P6404">
        <v>1000</v>
      </c>
    </row>
    <row r="6405" spans="1:17" x14ac:dyDescent="0.25">
      <c r="A6405">
        <v>2</v>
      </c>
      <c r="B6405" t="s">
        <v>43</v>
      </c>
      <c r="C6405" t="s">
        <v>17</v>
      </c>
      <c r="D6405" t="s">
        <v>56</v>
      </c>
      <c r="E6405" t="s">
        <v>28</v>
      </c>
      <c r="F6405" t="s">
        <v>26</v>
      </c>
      <c r="H6405" t="s">
        <v>27</v>
      </c>
      <c r="I6405">
        <v>0.75</v>
      </c>
      <c r="J6405">
        <v>0.5</v>
      </c>
      <c r="K6405">
        <v>1</v>
      </c>
      <c r="M6405" t="s">
        <v>21</v>
      </c>
    </row>
    <row r="6406" spans="1:17" x14ac:dyDescent="0.25">
      <c r="A6406">
        <v>2</v>
      </c>
      <c r="B6406" t="s">
        <v>43</v>
      </c>
      <c r="C6406" t="s">
        <v>17</v>
      </c>
      <c r="D6406" t="s">
        <v>56</v>
      </c>
      <c r="E6406" t="s">
        <v>20</v>
      </c>
      <c r="F6406" t="s">
        <v>74</v>
      </c>
      <c r="J6406">
        <v>0.25</v>
      </c>
      <c r="K6406">
        <v>0.33</v>
      </c>
      <c r="M6406" t="s">
        <v>75</v>
      </c>
      <c r="N6406" t="s">
        <v>24</v>
      </c>
      <c r="O6406" t="s">
        <v>21</v>
      </c>
    </row>
    <row r="6407" spans="1:17" x14ac:dyDescent="0.25">
      <c r="A6407">
        <v>2</v>
      </c>
      <c r="B6407" t="s">
        <v>43</v>
      </c>
      <c r="C6407" t="s">
        <v>17</v>
      </c>
      <c r="D6407" t="s">
        <v>56</v>
      </c>
      <c r="E6407" t="s">
        <v>18</v>
      </c>
      <c r="F6407" t="s">
        <v>31</v>
      </c>
      <c r="G6407">
        <v>24</v>
      </c>
      <c r="M6407" t="s">
        <v>21</v>
      </c>
    </row>
    <row r="6408" spans="1:17" x14ac:dyDescent="0.25">
      <c r="A6408">
        <v>2</v>
      </c>
      <c r="B6408" t="s">
        <v>43</v>
      </c>
      <c r="C6408" t="s">
        <v>36</v>
      </c>
      <c r="D6408" t="s">
        <v>55</v>
      </c>
      <c r="E6408" t="s">
        <v>18</v>
      </c>
      <c r="F6408" t="s">
        <v>26</v>
      </c>
      <c r="H6408" t="s">
        <v>19</v>
      </c>
      <c r="J6408">
        <v>12</v>
      </c>
      <c r="K6408">
        <v>14</v>
      </c>
      <c r="M6408" t="s">
        <v>21</v>
      </c>
    </row>
    <row r="6409" spans="1:17" x14ac:dyDescent="0.25">
      <c r="A6409">
        <v>2</v>
      </c>
      <c r="B6409" t="s">
        <v>43</v>
      </c>
      <c r="C6409" t="s">
        <v>36</v>
      </c>
      <c r="D6409" t="s">
        <v>55</v>
      </c>
      <c r="E6409" t="s">
        <v>34</v>
      </c>
      <c r="F6409" t="s">
        <v>26</v>
      </c>
      <c r="H6409" t="s">
        <v>19</v>
      </c>
      <c r="J6409">
        <v>1</v>
      </c>
      <c r="K6409">
        <v>2</v>
      </c>
      <c r="M6409" t="s">
        <v>24</v>
      </c>
    </row>
    <row r="6410" spans="1:17" x14ac:dyDescent="0.25">
      <c r="A6410">
        <v>2</v>
      </c>
      <c r="B6410" t="s">
        <v>43</v>
      </c>
      <c r="C6410" t="s">
        <v>36</v>
      </c>
      <c r="D6410" t="s">
        <v>55</v>
      </c>
      <c r="E6410" t="s">
        <v>20</v>
      </c>
      <c r="F6410" t="s">
        <v>74</v>
      </c>
      <c r="J6410">
        <v>0.25</v>
      </c>
      <c r="K6410">
        <v>0.33</v>
      </c>
      <c r="M6410" t="s">
        <v>75</v>
      </c>
      <c r="N6410" t="s">
        <v>24</v>
      </c>
      <c r="O6410" t="s">
        <v>29</v>
      </c>
      <c r="P6410">
        <v>2500</v>
      </c>
      <c r="Q6410" t="str">
        <f>VLOOKUP(A6410&amp;C6410&amp;D6410,Sheet2!$A$1:$AX$496,23,FALSE)</f>
        <v>LocationType.BarRestaurant:0;LocationType.Park:0.1;LocationType.Recreation:0;LocationType.Accommodation:0.9;</v>
      </c>
    </row>
    <row r="6411" spans="1:17" x14ac:dyDescent="0.25">
      <c r="A6411">
        <v>2</v>
      </c>
      <c r="B6411" t="s">
        <v>43</v>
      </c>
      <c r="C6411" t="s">
        <v>36</v>
      </c>
      <c r="D6411" t="s">
        <v>55</v>
      </c>
      <c r="E6411" t="s">
        <v>30</v>
      </c>
      <c r="F6411" t="s">
        <v>26</v>
      </c>
      <c r="H6411" t="s">
        <v>27</v>
      </c>
      <c r="I6411">
        <v>2.5</v>
      </c>
      <c r="J6411">
        <v>0.5</v>
      </c>
      <c r="K6411">
        <v>4</v>
      </c>
      <c r="M6411" t="s">
        <v>24</v>
      </c>
    </row>
    <row r="6412" spans="1:17" x14ac:dyDescent="0.25">
      <c r="A6412">
        <v>2</v>
      </c>
      <c r="B6412" t="s">
        <v>43</v>
      </c>
      <c r="C6412" t="s">
        <v>36</v>
      </c>
      <c r="D6412" t="s">
        <v>55</v>
      </c>
      <c r="E6412" t="s">
        <v>20</v>
      </c>
      <c r="F6412" t="s">
        <v>74</v>
      </c>
      <c r="J6412">
        <v>0.25</v>
      </c>
      <c r="K6412">
        <v>0.33</v>
      </c>
      <c r="M6412" t="s">
        <v>75</v>
      </c>
      <c r="N6412" t="s">
        <v>24</v>
      </c>
      <c r="O6412" t="s">
        <v>21</v>
      </c>
    </row>
    <row r="6413" spans="1:17" x14ac:dyDescent="0.25">
      <c r="A6413">
        <v>2</v>
      </c>
      <c r="B6413" t="s">
        <v>43</v>
      </c>
      <c r="C6413" t="s">
        <v>36</v>
      </c>
      <c r="D6413" t="s">
        <v>55</v>
      </c>
      <c r="E6413" t="s">
        <v>18</v>
      </c>
      <c r="F6413" t="s">
        <v>31</v>
      </c>
      <c r="G6413">
        <v>24</v>
      </c>
      <c r="M6413" t="s">
        <v>21</v>
      </c>
    </row>
    <row r="6414" spans="1:17" x14ac:dyDescent="0.25">
      <c r="A6414">
        <v>2</v>
      </c>
      <c r="B6414" t="s">
        <v>43</v>
      </c>
      <c r="C6414" t="s">
        <v>36</v>
      </c>
      <c r="D6414" t="s">
        <v>59</v>
      </c>
      <c r="E6414" t="s">
        <v>18</v>
      </c>
      <c r="F6414" t="s">
        <v>26</v>
      </c>
      <c r="H6414" t="s">
        <v>19</v>
      </c>
      <c r="J6414">
        <v>8</v>
      </c>
      <c r="K6414">
        <v>10</v>
      </c>
      <c r="M6414" t="s">
        <v>21</v>
      </c>
    </row>
    <row r="6415" spans="1:17" x14ac:dyDescent="0.25">
      <c r="A6415">
        <v>2</v>
      </c>
      <c r="B6415" t="s">
        <v>43</v>
      </c>
      <c r="C6415" t="s">
        <v>36</v>
      </c>
      <c r="D6415" t="s">
        <v>59</v>
      </c>
      <c r="E6415" t="s">
        <v>20</v>
      </c>
      <c r="F6415" t="s">
        <v>74</v>
      </c>
      <c r="J6415">
        <v>0.25</v>
      </c>
      <c r="K6415">
        <v>0.33</v>
      </c>
      <c r="M6415" t="s">
        <v>75</v>
      </c>
      <c r="N6415" t="s">
        <v>21</v>
      </c>
      <c r="O6415" t="s">
        <v>62</v>
      </c>
      <c r="Q6415" t="str">
        <f>VLOOKUP(A6415&amp;C6415&amp;D6415,Sheet2!$A$1:$AX$496,11,FALSE)</f>
        <v>LocationType.Retail: 0;LocationType.Supermarket: 0.2;LocationType.FoodBeverage: 0;LocationType.Mall: 0;LocationType.Pharmacy: 0.05;LocationType.Accommodation: 0.75;</v>
      </c>
    </row>
    <row r="6416" spans="1:17" x14ac:dyDescent="0.25">
      <c r="A6416">
        <v>2</v>
      </c>
      <c r="B6416" t="s">
        <v>43</v>
      </c>
      <c r="C6416" t="s">
        <v>36</v>
      </c>
      <c r="D6416" t="s">
        <v>59</v>
      </c>
      <c r="E6416" t="s">
        <v>25</v>
      </c>
      <c r="F6416" t="s">
        <v>26</v>
      </c>
      <c r="H6416" t="s">
        <v>27</v>
      </c>
      <c r="I6416">
        <v>0.54</v>
      </c>
      <c r="J6416">
        <v>0.25</v>
      </c>
      <c r="K6416">
        <v>0.75</v>
      </c>
      <c r="M6416" t="s">
        <v>24</v>
      </c>
    </row>
    <row r="6417" spans="1:17" x14ac:dyDescent="0.25">
      <c r="A6417">
        <v>2</v>
      </c>
      <c r="B6417" t="s">
        <v>43</v>
      </c>
      <c r="C6417" t="s">
        <v>36</v>
      </c>
      <c r="D6417" t="s">
        <v>59</v>
      </c>
      <c r="E6417" t="s">
        <v>18</v>
      </c>
      <c r="F6417" t="s">
        <v>26</v>
      </c>
      <c r="H6417" t="s">
        <v>19</v>
      </c>
      <c r="J6417">
        <v>0.75</v>
      </c>
      <c r="K6417">
        <v>1</v>
      </c>
      <c r="M6417" t="s">
        <v>24</v>
      </c>
    </row>
    <row r="6418" spans="1:17" x14ac:dyDescent="0.25">
      <c r="A6418">
        <v>2</v>
      </c>
      <c r="B6418" t="s">
        <v>43</v>
      </c>
      <c r="C6418" t="s">
        <v>36</v>
      </c>
      <c r="D6418" t="s">
        <v>59</v>
      </c>
      <c r="E6418" t="s">
        <v>28</v>
      </c>
      <c r="F6418" t="s">
        <v>26</v>
      </c>
      <c r="H6418" t="s">
        <v>27</v>
      </c>
      <c r="I6418">
        <v>1</v>
      </c>
      <c r="J6418">
        <v>0.5</v>
      </c>
      <c r="K6418">
        <v>2</v>
      </c>
      <c r="M6418" t="s">
        <v>21</v>
      </c>
    </row>
    <row r="6419" spans="1:17" x14ac:dyDescent="0.25">
      <c r="A6419">
        <v>2</v>
      </c>
      <c r="B6419" t="s">
        <v>43</v>
      </c>
      <c r="C6419" t="s">
        <v>36</v>
      </c>
      <c r="D6419" t="s">
        <v>59</v>
      </c>
      <c r="E6419" t="s">
        <v>20</v>
      </c>
      <c r="F6419" t="s">
        <v>74</v>
      </c>
      <c r="J6419">
        <v>0.25</v>
      </c>
      <c r="K6419">
        <v>0.33</v>
      </c>
      <c r="M6419" t="s">
        <v>75</v>
      </c>
      <c r="N6419" t="s">
        <v>24</v>
      </c>
      <c r="O6419" t="s">
        <v>29</v>
      </c>
      <c r="P6419">
        <v>2500</v>
      </c>
      <c r="Q6419" t="str">
        <f>VLOOKUP(A6419&amp;C6419&amp;D6419,Sheet2!$A$1:$AX$496,23,FALSE)</f>
        <v>LocationType.BarRestaurant:0;LocationType.Park:0;LocationType.Recreation:0;LocationType.Accommodation:1;</v>
      </c>
    </row>
    <row r="6420" spans="1:17" x14ac:dyDescent="0.25">
      <c r="A6420">
        <v>2</v>
      </c>
      <c r="B6420" t="s">
        <v>43</v>
      </c>
      <c r="C6420" t="s">
        <v>36</v>
      </c>
      <c r="D6420" t="s">
        <v>59</v>
      </c>
      <c r="E6420" t="s">
        <v>30</v>
      </c>
      <c r="F6420" t="s">
        <v>26</v>
      </c>
      <c r="H6420" t="s">
        <v>19</v>
      </c>
      <c r="J6420">
        <v>5</v>
      </c>
      <c r="K6420">
        <v>6</v>
      </c>
      <c r="M6420" t="s">
        <v>24</v>
      </c>
    </row>
    <row r="6421" spans="1:17" x14ac:dyDescent="0.25">
      <c r="A6421">
        <v>2</v>
      </c>
      <c r="B6421" t="s">
        <v>43</v>
      </c>
      <c r="C6421" t="s">
        <v>36</v>
      </c>
      <c r="D6421" t="s">
        <v>59</v>
      </c>
      <c r="E6421" t="s">
        <v>20</v>
      </c>
      <c r="F6421" t="s">
        <v>74</v>
      </c>
      <c r="J6421">
        <v>0.25</v>
      </c>
      <c r="K6421">
        <v>0.33</v>
      </c>
      <c r="M6421" t="s">
        <v>75</v>
      </c>
      <c r="N6421" t="s">
        <v>24</v>
      </c>
      <c r="O6421" t="s">
        <v>21</v>
      </c>
    </row>
    <row r="6422" spans="1:17" x14ac:dyDescent="0.25">
      <c r="A6422">
        <v>2</v>
      </c>
      <c r="B6422" t="s">
        <v>43</v>
      </c>
      <c r="C6422" t="s">
        <v>36</v>
      </c>
      <c r="D6422" t="s">
        <v>59</v>
      </c>
      <c r="E6422" t="s">
        <v>18</v>
      </c>
      <c r="F6422" t="s">
        <v>31</v>
      </c>
      <c r="G6422">
        <v>24</v>
      </c>
      <c r="M6422" t="s">
        <v>21</v>
      </c>
    </row>
    <row r="6423" spans="1:17" x14ac:dyDescent="0.25">
      <c r="A6423">
        <v>2</v>
      </c>
      <c r="B6423" t="s">
        <v>43</v>
      </c>
      <c r="C6423" t="s">
        <v>36</v>
      </c>
      <c r="D6423" t="s">
        <v>53</v>
      </c>
      <c r="E6423" t="s">
        <v>18</v>
      </c>
      <c r="F6423" t="s">
        <v>26</v>
      </c>
      <c r="H6423" t="s">
        <v>19</v>
      </c>
      <c r="J6423">
        <v>8</v>
      </c>
      <c r="K6423">
        <v>11</v>
      </c>
      <c r="M6423" t="s">
        <v>21</v>
      </c>
    </row>
    <row r="6424" spans="1:17" x14ac:dyDescent="0.25">
      <c r="A6424">
        <v>2</v>
      </c>
      <c r="B6424" t="s">
        <v>43</v>
      </c>
      <c r="C6424" t="s">
        <v>36</v>
      </c>
      <c r="D6424" t="s">
        <v>53</v>
      </c>
      <c r="E6424" t="s">
        <v>20</v>
      </c>
      <c r="F6424" t="s">
        <v>74</v>
      </c>
      <c r="J6424">
        <v>0.25</v>
      </c>
      <c r="K6424">
        <v>0.33</v>
      </c>
      <c r="M6424" t="s">
        <v>75</v>
      </c>
      <c r="N6424" t="s">
        <v>21</v>
      </c>
      <c r="O6424" t="s">
        <v>62</v>
      </c>
      <c r="Q6424" t="str">
        <f>VLOOKUP(A6424&amp;C6424&amp;D6424,Sheet2!$A$1:$AX$496,11,FALSE)</f>
        <v>LocationType.Retail: 0;LocationType.Supermarket: 0.3;LocationType.FoodBeverage: 0;LocationType.Mall: 0;LocationType.Pharmacy: 0.02;LocationType.Accommodation: 0.68;</v>
      </c>
    </row>
    <row r="6425" spans="1:17" x14ac:dyDescent="0.25">
      <c r="A6425">
        <v>2</v>
      </c>
      <c r="B6425" t="s">
        <v>43</v>
      </c>
      <c r="C6425" t="s">
        <v>36</v>
      </c>
      <c r="D6425" t="s">
        <v>53</v>
      </c>
      <c r="E6425" t="s">
        <v>25</v>
      </c>
      <c r="F6425" t="s">
        <v>26</v>
      </c>
      <c r="H6425" t="s">
        <v>27</v>
      </c>
      <c r="I6425">
        <v>0.75</v>
      </c>
      <c r="J6425">
        <v>0.5</v>
      </c>
      <c r="K6425">
        <v>1</v>
      </c>
      <c r="M6425" t="s">
        <v>24</v>
      </c>
    </row>
    <row r="6426" spans="1:17" x14ac:dyDescent="0.25">
      <c r="A6426">
        <v>2</v>
      </c>
      <c r="B6426" t="s">
        <v>43</v>
      </c>
      <c r="C6426" t="s">
        <v>36</v>
      </c>
      <c r="D6426" t="s">
        <v>53</v>
      </c>
      <c r="E6426" t="s">
        <v>20</v>
      </c>
      <c r="F6426" t="s">
        <v>74</v>
      </c>
      <c r="J6426">
        <v>0.25</v>
      </c>
      <c r="K6426">
        <v>0.33</v>
      </c>
      <c r="M6426" t="s">
        <v>75</v>
      </c>
      <c r="N6426" t="s">
        <v>24</v>
      </c>
      <c r="O6426" t="s">
        <v>21</v>
      </c>
    </row>
    <row r="6427" spans="1:17" x14ac:dyDescent="0.25">
      <c r="A6427">
        <v>2</v>
      </c>
      <c r="B6427" t="s">
        <v>43</v>
      </c>
      <c r="C6427" t="s">
        <v>36</v>
      </c>
      <c r="D6427" t="s">
        <v>53</v>
      </c>
      <c r="E6427" t="s">
        <v>28</v>
      </c>
      <c r="F6427" t="s">
        <v>26</v>
      </c>
      <c r="H6427" t="s">
        <v>27</v>
      </c>
      <c r="I6427">
        <v>1</v>
      </c>
      <c r="J6427">
        <v>0.5</v>
      </c>
      <c r="K6427">
        <v>2</v>
      </c>
      <c r="M6427" t="s">
        <v>21</v>
      </c>
    </row>
    <row r="6428" spans="1:17" x14ac:dyDescent="0.25">
      <c r="A6428">
        <v>2</v>
      </c>
      <c r="B6428" t="s">
        <v>43</v>
      </c>
      <c r="C6428" t="s">
        <v>36</v>
      </c>
      <c r="D6428" t="s">
        <v>53</v>
      </c>
      <c r="E6428" t="s">
        <v>20</v>
      </c>
      <c r="F6428" t="s">
        <v>74</v>
      </c>
      <c r="J6428">
        <v>0.25</v>
      </c>
      <c r="K6428">
        <v>0.33</v>
      </c>
      <c r="M6428" t="s">
        <v>75</v>
      </c>
      <c r="N6428" t="s">
        <v>24</v>
      </c>
      <c r="O6428" t="s">
        <v>29</v>
      </c>
      <c r="P6428">
        <v>2500</v>
      </c>
      <c r="Q6428" t="str">
        <f>VLOOKUP(A6428&amp;C6428&amp;D6428,Sheet2!$A$1:$AX$496,23,FALSE)</f>
        <v>LocationType.BarRestaurant:0;LocationType.Park:0.1;LocationType.Recreation:0;LocationType.Accommodation:0.9;</v>
      </c>
    </row>
    <row r="6429" spans="1:17" x14ac:dyDescent="0.25">
      <c r="A6429">
        <v>2</v>
      </c>
      <c r="B6429" t="s">
        <v>43</v>
      </c>
      <c r="C6429" t="s">
        <v>36</v>
      </c>
      <c r="D6429" t="s">
        <v>53</v>
      </c>
      <c r="E6429" t="s">
        <v>30</v>
      </c>
      <c r="F6429" t="s">
        <v>26</v>
      </c>
      <c r="H6429" t="s">
        <v>27</v>
      </c>
      <c r="I6429">
        <v>4</v>
      </c>
      <c r="J6429">
        <v>3</v>
      </c>
      <c r="K6429">
        <v>5</v>
      </c>
      <c r="M6429" t="s">
        <v>24</v>
      </c>
    </row>
    <row r="6430" spans="1:17" x14ac:dyDescent="0.25">
      <c r="A6430">
        <v>2</v>
      </c>
      <c r="B6430" t="s">
        <v>43</v>
      </c>
      <c r="C6430" t="s">
        <v>36</v>
      </c>
      <c r="D6430" t="s">
        <v>53</v>
      </c>
      <c r="E6430" t="s">
        <v>20</v>
      </c>
      <c r="F6430" t="s">
        <v>74</v>
      </c>
      <c r="J6430">
        <v>0.25</v>
      </c>
      <c r="K6430">
        <v>0.33</v>
      </c>
      <c r="M6430" t="s">
        <v>75</v>
      </c>
      <c r="N6430" t="s">
        <v>24</v>
      </c>
      <c r="O6430" t="s">
        <v>21</v>
      </c>
    </row>
    <row r="6431" spans="1:17" x14ac:dyDescent="0.25">
      <c r="A6431">
        <v>2</v>
      </c>
      <c r="B6431" t="s">
        <v>43</v>
      </c>
      <c r="C6431" t="s">
        <v>36</v>
      </c>
      <c r="D6431" t="s">
        <v>53</v>
      </c>
      <c r="E6431" t="s">
        <v>18</v>
      </c>
      <c r="F6431" t="s">
        <v>31</v>
      </c>
      <c r="G6431">
        <v>24</v>
      </c>
      <c r="M6431" t="s">
        <v>21</v>
      </c>
    </row>
    <row r="6432" spans="1:17" x14ac:dyDescent="0.25">
      <c r="A6432">
        <v>2</v>
      </c>
      <c r="B6432" t="s">
        <v>43</v>
      </c>
      <c r="C6432" t="s">
        <v>36</v>
      </c>
      <c r="D6432" t="s">
        <v>56</v>
      </c>
      <c r="E6432" t="s">
        <v>18</v>
      </c>
      <c r="F6432" t="s">
        <v>26</v>
      </c>
      <c r="H6432" t="s">
        <v>19</v>
      </c>
      <c r="J6432">
        <v>8</v>
      </c>
      <c r="K6432">
        <v>10</v>
      </c>
      <c r="M6432" t="s">
        <v>21</v>
      </c>
    </row>
    <row r="6433" spans="1:17" x14ac:dyDescent="0.25">
      <c r="A6433">
        <v>2</v>
      </c>
      <c r="B6433" t="s">
        <v>43</v>
      </c>
      <c r="C6433" t="s">
        <v>36</v>
      </c>
      <c r="D6433" t="s">
        <v>56</v>
      </c>
      <c r="E6433" t="s">
        <v>20</v>
      </c>
      <c r="F6433" t="s">
        <v>74</v>
      </c>
      <c r="J6433">
        <v>0.25</v>
      </c>
      <c r="K6433">
        <v>0.33</v>
      </c>
      <c r="M6433" t="s">
        <v>75</v>
      </c>
      <c r="N6433" t="s">
        <v>21</v>
      </c>
      <c r="O6433" t="s">
        <v>29</v>
      </c>
      <c r="P6433">
        <v>2500</v>
      </c>
      <c r="Q6433" t="str">
        <f>VLOOKUP(A6433&amp;C6433&amp;D6433,Sheet2!$A$1:$AX$496,23,FALSE)</f>
        <v>LocationType.BarRestaurant:0;LocationType.Park:0.1;LocationType.Recreation:0;LocationType.Accommodation:0.9;</v>
      </c>
    </row>
    <row r="6434" spans="1:17" x14ac:dyDescent="0.25">
      <c r="A6434">
        <v>2</v>
      </c>
      <c r="B6434" t="s">
        <v>43</v>
      </c>
      <c r="C6434" t="s">
        <v>36</v>
      </c>
      <c r="D6434" t="s">
        <v>56</v>
      </c>
      <c r="E6434" t="s">
        <v>30</v>
      </c>
      <c r="F6434" t="s">
        <v>26</v>
      </c>
      <c r="H6434" t="s">
        <v>19</v>
      </c>
      <c r="J6434">
        <v>2</v>
      </c>
      <c r="K6434">
        <v>4</v>
      </c>
      <c r="M6434" t="s">
        <v>24</v>
      </c>
    </row>
    <row r="6435" spans="1:17" x14ac:dyDescent="0.25">
      <c r="A6435">
        <v>2</v>
      </c>
      <c r="B6435" t="s">
        <v>43</v>
      </c>
      <c r="C6435" t="s">
        <v>36</v>
      </c>
      <c r="D6435" t="s">
        <v>56</v>
      </c>
      <c r="E6435" t="s">
        <v>20</v>
      </c>
      <c r="F6435" t="s">
        <v>74</v>
      </c>
      <c r="J6435">
        <v>0.25</v>
      </c>
      <c r="K6435">
        <v>0.33</v>
      </c>
      <c r="M6435" t="s">
        <v>75</v>
      </c>
      <c r="N6435" t="s">
        <v>24</v>
      </c>
      <c r="O6435" t="s">
        <v>21</v>
      </c>
    </row>
    <row r="6436" spans="1:17" x14ac:dyDescent="0.25">
      <c r="A6436">
        <v>2</v>
      </c>
      <c r="B6436" t="s">
        <v>43</v>
      </c>
      <c r="C6436" t="s">
        <v>36</v>
      </c>
      <c r="D6436" t="s">
        <v>56</v>
      </c>
      <c r="E6436" t="s">
        <v>28</v>
      </c>
      <c r="F6436" t="s">
        <v>26</v>
      </c>
      <c r="H6436" t="s">
        <v>27</v>
      </c>
      <c r="I6436">
        <v>1</v>
      </c>
      <c r="J6436">
        <v>0.5</v>
      </c>
      <c r="K6436">
        <v>2</v>
      </c>
      <c r="M6436" t="s">
        <v>21</v>
      </c>
    </row>
    <row r="6437" spans="1:17" x14ac:dyDescent="0.25">
      <c r="A6437">
        <v>2</v>
      </c>
      <c r="B6437" t="s">
        <v>43</v>
      </c>
      <c r="C6437" t="s">
        <v>36</v>
      </c>
      <c r="D6437" t="s">
        <v>56</v>
      </c>
      <c r="E6437" t="s">
        <v>18</v>
      </c>
      <c r="F6437" t="s">
        <v>31</v>
      </c>
      <c r="G6437">
        <v>24</v>
      </c>
      <c r="M6437" t="s">
        <v>21</v>
      </c>
    </row>
    <row r="6438" spans="1:17" x14ac:dyDescent="0.25">
      <c r="A6438">
        <v>2</v>
      </c>
      <c r="B6438" t="s">
        <v>43</v>
      </c>
      <c r="C6438" t="s">
        <v>37</v>
      </c>
      <c r="D6438" t="s">
        <v>59</v>
      </c>
      <c r="E6438" t="s">
        <v>18</v>
      </c>
      <c r="F6438" t="s">
        <v>26</v>
      </c>
      <c r="H6438" t="s">
        <v>19</v>
      </c>
      <c r="J6438">
        <v>8</v>
      </c>
      <c r="K6438">
        <v>9</v>
      </c>
      <c r="M6438" t="s">
        <v>21</v>
      </c>
    </row>
    <row r="6439" spans="1:17" x14ac:dyDescent="0.25">
      <c r="A6439">
        <v>2</v>
      </c>
      <c r="B6439" t="s">
        <v>43</v>
      </c>
      <c r="C6439" t="s">
        <v>37</v>
      </c>
      <c r="D6439" t="s">
        <v>59</v>
      </c>
      <c r="E6439" t="s">
        <v>18</v>
      </c>
      <c r="F6439" t="s">
        <v>26</v>
      </c>
      <c r="H6439" t="s">
        <v>19</v>
      </c>
      <c r="J6439">
        <v>1</v>
      </c>
      <c r="K6439">
        <v>1.5</v>
      </c>
      <c r="M6439" t="s">
        <v>24</v>
      </c>
    </row>
    <row r="6440" spans="1:17" x14ac:dyDescent="0.25">
      <c r="A6440">
        <v>2</v>
      </c>
      <c r="B6440" t="s">
        <v>43</v>
      </c>
      <c r="C6440" t="s">
        <v>37</v>
      </c>
      <c r="D6440" t="s">
        <v>59</v>
      </c>
      <c r="E6440" t="s">
        <v>18</v>
      </c>
      <c r="F6440" t="s">
        <v>26</v>
      </c>
      <c r="H6440" t="s">
        <v>19</v>
      </c>
      <c r="I6440">
        <v>0.54</v>
      </c>
      <c r="J6440">
        <v>0.08</v>
      </c>
      <c r="K6440">
        <v>0.25</v>
      </c>
      <c r="M6440" t="s">
        <v>24</v>
      </c>
    </row>
    <row r="6441" spans="1:17" x14ac:dyDescent="0.25">
      <c r="A6441">
        <v>2</v>
      </c>
      <c r="B6441" t="s">
        <v>43</v>
      </c>
      <c r="C6441" t="s">
        <v>37</v>
      </c>
      <c r="D6441" t="s">
        <v>59</v>
      </c>
      <c r="E6441" t="s">
        <v>20</v>
      </c>
      <c r="F6441" t="s">
        <v>74</v>
      </c>
      <c r="J6441">
        <v>0.25</v>
      </c>
      <c r="K6441">
        <v>0.33</v>
      </c>
      <c r="M6441" t="s">
        <v>75</v>
      </c>
      <c r="N6441" t="s">
        <v>24</v>
      </c>
      <c r="O6441" t="s">
        <v>62</v>
      </c>
      <c r="Q6441" t="str">
        <f>VLOOKUP(A6441&amp;C6441&amp;D6441,Sheet2!$A$1:$AX$496,11,FALSE)</f>
        <v>LocationType.Retail: 0;LocationType.Supermarket: 0.25;LocationType.FoodBeverage: 0;LocationType.Mall: 0;LocationType.Pharmacy: 0.05;LocationType.Accommodation: 0.7;</v>
      </c>
    </row>
    <row r="6442" spans="1:17" x14ac:dyDescent="0.25">
      <c r="A6442">
        <v>2</v>
      </c>
      <c r="B6442" t="s">
        <v>43</v>
      </c>
      <c r="C6442" t="s">
        <v>37</v>
      </c>
      <c r="D6442" t="s">
        <v>59</v>
      </c>
      <c r="E6442" t="s">
        <v>25</v>
      </c>
      <c r="F6442" t="s">
        <v>26</v>
      </c>
      <c r="H6442" t="s">
        <v>27</v>
      </c>
      <c r="I6442">
        <v>0.54</v>
      </c>
      <c r="J6442">
        <v>0.25</v>
      </c>
      <c r="K6442">
        <v>0.75</v>
      </c>
      <c r="M6442" t="s">
        <v>24</v>
      </c>
    </row>
    <row r="6443" spans="1:17" x14ac:dyDescent="0.25">
      <c r="A6443">
        <v>2</v>
      </c>
      <c r="B6443" t="s">
        <v>43</v>
      </c>
      <c r="C6443" t="s">
        <v>37</v>
      </c>
      <c r="D6443" t="s">
        <v>59</v>
      </c>
      <c r="E6443" t="s">
        <v>20</v>
      </c>
      <c r="F6443" t="s">
        <v>74</v>
      </c>
      <c r="J6443">
        <v>0.25</v>
      </c>
      <c r="K6443">
        <v>0.33</v>
      </c>
      <c r="M6443" t="s">
        <v>75</v>
      </c>
      <c r="N6443" t="s">
        <v>24</v>
      </c>
      <c r="O6443" t="s">
        <v>21</v>
      </c>
    </row>
    <row r="6444" spans="1:17" x14ac:dyDescent="0.25">
      <c r="A6444">
        <v>2</v>
      </c>
      <c r="B6444" t="s">
        <v>43</v>
      </c>
      <c r="C6444" t="s">
        <v>37</v>
      </c>
      <c r="D6444" t="s">
        <v>59</v>
      </c>
      <c r="E6444" t="s">
        <v>28</v>
      </c>
      <c r="F6444" t="s">
        <v>26</v>
      </c>
      <c r="H6444" t="s">
        <v>27</v>
      </c>
      <c r="I6444">
        <v>1</v>
      </c>
      <c r="J6444">
        <v>0.5</v>
      </c>
      <c r="K6444">
        <v>2</v>
      </c>
      <c r="M6444" t="s">
        <v>21</v>
      </c>
    </row>
    <row r="6445" spans="1:17" x14ac:dyDescent="0.25">
      <c r="A6445">
        <v>2</v>
      </c>
      <c r="B6445" t="s">
        <v>43</v>
      </c>
      <c r="C6445" t="s">
        <v>37</v>
      </c>
      <c r="D6445" t="s">
        <v>59</v>
      </c>
      <c r="E6445" t="s">
        <v>20</v>
      </c>
      <c r="F6445" t="s">
        <v>74</v>
      </c>
      <c r="J6445">
        <v>0.25</v>
      </c>
      <c r="K6445">
        <v>0.33</v>
      </c>
      <c r="M6445" t="s">
        <v>75</v>
      </c>
      <c r="N6445" t="s">
        <v>24</v>
      </c>
      <c r="O6445" t="s">
        <v>29</v>
      </c>
      <c r="P6445">
        <v>2500</v>
      </c>
      <c r="Q6445" t="str">
        <f>VLOOKUP(A6445&amp;C6445&amp;D6445,Sheet2!$A$1:$AX$496,23,FALSE)</f>
        <v>LocationType.BarRestaurant:0;LocationType.Park:0;LocationType.Recreation:0;LocationType.Accommodation:1;</v>
      </c>
    </row>
    <row r="6446" spans="1:17" x14ac:dyDescent="0.25">
      <c r="A6446">
        <v>2</v>
      </c>
      <c r="B6446" t="s">
        <v>43</v>
      </c>
      <c r="C6446" t="s">
        <v>37</v>
      </c>
      <c r="D6446" t="s">
        <v>59</v>
      </c>
      <c r="E6446" t="s">
        <v>30</v>
      </c>
      <c r="F6446" t="s">
        <v>26</v>
      </c>
      <c r="H6446" t="s">
        <v>27</v>
      </c>
      <c r="I6446">
        <v>2</v>
      </c>
      <c r="J6446">
        <v>1</v>
      </c>
      <c r="K6446">
        <v>3</v>
      </c>
      <c r="M6446" t="s">
        <v>24</v>
      </c>
    </row>
    <row r="6447" spans="1:17" x14ac:dyDescent="0.25">
      <c r="A6447">
        <v>2</v>
      </c>
      <c r="B6447" t="s">
        <v>43</v>
      </c>
      <c r="C6447" t="s">
        <v>37</v>
      </c>
      <c r="D6447" t="s">
        <v>59</v>
      </c>
      <c r="E6447" t="s">
        <v>20</v>
      </c>
      <c r="F6447" t="s">
        <v>74</v>
      </c>
      <c r="J6447">
        <v>0.25</v>
      </c>
      <c r="K6447">
        <v>0.33</v>
      </c>
      <c r="M6447" t="s">
        <v>75</v>
      </c>
      <c r="N6447" t="s">
        <v>24</v>
      </c>
      <c r="O6447" t="s">
        <v>21</v>
      </c>
    </row>
    <row r="6448" spans="1:17" x14ac:dyDescent="0.25">
      <c r="A6448">
        <v>2</v>
      </c>
      <c r="B6448" t="s">
        <v>43</v>
      </c>
      <c r="C6448" t="s">
        <v>37</v>
      </c>
      <c r="D6448" t="s">
        <v>59</v>
      </c>
      <c r="E6448" t="s">
        <v>18</v>
      </c>
      <c r="F6448" t="s">
        <v>31</v>
      </c>
      <c r="G6448">
        <v>24</v>
      </c>
      <c r="M6448" t="s">
        <v>21</v>
      </c>
    </row>
    <row r="6449" spans="1:17" x14ac:dyDescent="0.25">
      <c r="A6449">
        <v>2</v>
      </c>
      <c r="B6449" t="s">
        <v>43</v>
      </c>
      <c r="C6449" t="s">
        <v>38</v>
      </c>
      <c r="D6449" t="s">
        <v>59</v>
      </c>
      <c r="E6449" t="s">
        <v>18</v>
      </c>
      <c r="F6449" t="s">
        <v>26</v>
      </c>
      <c r="H6449" t="s">
        <v>19</v>
      </c>
      <c r="J6449">
        <v>8</v>
      </c>
      <c r="K6449">
        <v>10</v>
      </c>
      <c r="M6449" t="s">
        <v>21</v>
      </c>
    </row>
    <row r="6450" spans="1:17" x14ac:dyDescent="0.25">
      <c r="A6450">
        <v>2</v>
      </c>
      <c r="B6450" t="s">
        <v>43</v>
      </c>
      <c r="C6450" t="s">
        <v>38</v>
      </c>
      <c r="D6450" t="s">
        <v>59</v>
      </c>
      <c r="E6450" t="s">
        <v>20</v>
      </c>
      <c r="F6450" t="s">
        <v>74</v>
      </c>
      <c r="J6450">
        <v>0.25</v>
      </c>
      <c r="K6450">
        <v>0.33</v>
      </c>
      <c r="M6450" t="s">
        <v>75</v>
      </c>
      <c r="N6450" t="s">
        <v>21</v>
      </c>
      <c r="O6450" t="s">
        <v>29</v>
      </c>
      <c r="P6450">
        <v>2500</v>
      </c>
      <c r="Q6450" t="str">
        <f>VLOOKUP(A6450&amp;C6450&amp;D6450,Sheet2!$A$1:$AX$496,23,FALSE)</f>
        <v>LocationType.BarRestaurant:0;LocationType.Park:0;LocationType.Recreation:0;LocationType.Accommodation:1;</v>
      </c>
    </row>
    <row r="6451" spans="1:17" x14ac:dyDescent="0.25">
      <c r="A6451">
        <v>2</v>
      </c>
      <c r="B6451" t="s">
        <v>43</v>
      </c>
      <c r="C6451" t="s">
        <v>38</v>
      </c>
      <c r="D6451" t="s">
        <v>59</v>
      </c>
      <c r="E6451" t="s">
        <v>30</v>
      </c>
      <c r="F6451" t="s">
        <v>26</v>
      </c>
      <c r="H6451" t="s">
        <v>27</v>
      </c>
      <c r="I6451">
        <v>3.5</v>
      </c>
      <c r="J6451">
        <v>3</v>
      </c>
      <c r="K6451">
        <v>4</v>
      </c>
      <c r="M6451" t="s">
        <v>24</v>
      </c>
    </row>
    <row r="6452" spans="1:17" x14ac:dyDescent="0.25">
      <c r="A6452">
        <v>2</v>
      </c>
      <c r="B6452" t="s">
        <v>43</v>
      </c>
      <c r="C6452" t="s">
        <v>38</v>
      </c>
      <c r="D6452" t="s">
        <v>59</v>
      </c>
      <c r="E6452" t="s">
        <v>20</v>
      </c>
      <c r="F6452" t="s">
        <v>74</v>
      </c>
      <c r="J6452">
        <v>0.25</v>
      </c>
      <c r="K6452">
        <v>0.33</v>
      </c>
      <c r="M6452" t="s">
        <v>75</v>
      </c>
      <c r="N6452" t="s">
        <v>24</v>
      </c>
      <c r="O6452" t="s">
        <v>21</v>
      </c>
    </row>
    <row r="6453" spans="1:17" x14ac:dyDescent="0.25">
      <c r="A6453">
        <v>2</v>
      </c>
      <c r="B6453" t="s">
        <v>43</v>
      </c>
      <c r="C6453" t="s">
        <v>38</v>
      </c>
      <c r="D6453" t="s">
        <v>59</v>
      </c>
      <c r="E6453" t="s">
        <v>28</v>
      </c>
      <c r="F6453" t="s">
        <v>26</v>
      </c>
      <c r="H6453" t="s">
        <v>27</v>
      </c>
      <c r="I6453">
        <v>1</v>
      </c>
      <c r="J6453">
        <v>0.5</v>
      </c>
      <c r="K6453">
        <v>2</v>
      </c>
      <c r="M6453" t="s">
        <v>21</v>
      </c>
    </row>
    <row r="6454" spans="1:17" x14ac:dyDescent="0.25">
      <c r="A6454">
        <v>2</v>
      </c>
      <c r="B6454" t="s">
        <v>43</v>
      </c>
      <c r="C6454" t="s">
        <v>38</v>
      </c>
      <c r="D6454" t="s">
        <v>59</v>
      </c>
      <c r="E6454" t="s">
        <v>18</v>
      </c>
      <c r="F6454" t="s">
        <v>31</v>
      </c>
      <c r="G6454">
        <v>24</v>
      </c>
      <c r="M6454" t="s">
        <v>21</v>
      </c>
    </row>
    <row r="6455" spans="1:17" x14ac:dyDescent="0.25">
      <c r="A6455">
        <v>2</v>
      </c>
      <c r="B6455" t="s">
        <v>43</v>
      </c>
      <c r="C6455" t="s">
        <v>38</v>
      </c>
      <c r="D6455" t="s">
        <v>55</v>
      </c>
      <c r="E6455" t="s">
        <v>18</v>
      </c>
      <c r="F6455" t="s">
        <v>26</v>
      </c>
      <c r="H6455" t="s">
        <v>19</v>
      </c>
      <c r="J6455">
        <v>12</v>
      </c>
      <c r="K6455">
        <v>14</v>
      </c>
      <c r="M6455" t="s">
        <v>21</v>
      </c>
    </row>
    <row r="6456" spans="1:17" x14ac:dyDescent="0.25">
      <c r="A6456">
        <v>2</v>
      </c>
      <c r="B6456" t="s">
        <v>43</v>
      </c>
      <c r="C6456" t="s">
        <v>38</v>
      </c>
      <c r="D6456" t="s">
        <v>55</v>
      </c>
      <c r="E6456" t="s">
        <v>20</v>
      </c>
      <c r="F6456" t="s">
        <v>74</v>
      </c>
      <c r="J6456">
        <v>0.25</v>
      </c>
      <c r="K6456">
        <v>0.33</v>
      </c>
      <c r="M6456" t="s">
        <v>75</v>
      </c>
      <c r="N6456" t="s">
        <v>21</v>
      </c>
      <c r="O6456" t="s">
        <v>62</v>
      </c>
      <c r="Q6456" t="str">
        <f>VLOOKUP(A6456&amp;C6456&amp;D6456,Sheet2!$A$1:$AX$496,11,FALSE)</f>
        <v>LocationType.Retail: 0;LocationType.Supermarket: 0.15;LocationType.FoodBeverage: 0;LocationType.Mall: 0;LocationType.Pharmacy: 0;LocationType.Accommodation: 0.85;</v>
      </c>
    </row>
    <row r="6457" spans="1:17" x14ac:dyDescent="0.25">
      <c r="A6457">
        <v>2</v>
      </c>
      <c r="B6457" t="s">
        <v>43</v>
      </c>
      <c r="C6457" t="s">
        <v>38</v>
      </c>
      <c r="D6457" t="s">
        <v>55</v>
      </c>
      <c r="E6457" t="s">
        <v>25</v>
      </c>
      <c r="F6457" t="s">
        <v>26</v>
      </c>
      <c r="H6457" t="s">
        <v>27</v>
      </c>
      <c r="I6457">
        <v>0.75</v>
      </c>
      <c r="J6457">
        <v>0.5</v>
      </c>
      <c r="K6457">
        <v>1</v>
      </c>
      <c r="M6457" t="s">
        <v>24</v>
      </c>
    </row>
    <row r="6458" spans="1:17" x14ac:dyDescent="0.25">
      <c r="A6458">
        <v>2</v>
      </c>
      <c r="B6458" t="s">
        <v>43</v>
      </c>
      <c r="C6458" t="s">
        <v>38</v>
      </c>
      <c r="D6458" t="s">
        <v>55</v>
      </c>
      <c r="E6458" t="s">
        <v>20</v>
      </c>
      <c r="F6458" t="s">
        <v>74</v>
      </c>
      <c r="J6458">
        <v>0.25</v>
      </c>
      <c r="K6458">
        <v>0.33</v>
      </c>
      <c r="M6458" t="s">
        <v>75</v>
      </c>
      <c r="N6458" t="s">
        <v>24</v>
      </c>
      <c r="O6458" t="s">
        <v>21</v>
      </c>
      <c r="P6458">
        <v>1000</v>
      </c>
    </row>
    <row r="6459" spans="1:17" x14ac:dyDescent="0.25">
      <c r="A6459">
        <v>2</v>
      </c>
      <c r="B6459" t="s">
        <v>43</v>
      </c>
      <c r="C6459" t="s">
        <v>38</v>
      </c>
      <c r="D6459" t="s">
        <v>55</v>
      </c>
      <c r="E6459" t="s">
        <v>18</v>
      </c>
      <c r="F6459" t="s">
        <v>26</v>
      </c>
      <c r="H6459" t="s">
        <v>19</v>
      </c>
      <c r="J6459">
        <v>1</v>
      </c>
      <c r="K6459">
        <v>2</v>
      </c>
      <c r="M6459" t="s">
        <v>21</v>
      </c>
    </row>
    <row r="6460" spans="1:17" x14ac:dyDescent="0.25">
      <c r="A6460">
        <v>2</v>
      </c>
      <c r="B6460" t="s">
        <v>43</v>
      </c>
      <c r="C6460" t="s">
        <v>38</v>
      </c>
      <c r="D6460" t="s">
        <v>55</v>
      </c>
      <c r="E6460" t="s">
        <v>20</v>
      </c>
      <c r="F6460" t="s">
        <v>74</v>
      </c>
      <c r="J6460">
        <v>0.25</v>
      </c>
      <c r="K6460">
        <v>0.33</v>
      </c>
      <c r="M6460" t="s">
        <v>75</v>
      </c>
      <c r="N6460" t="s">
        <v>21</v>
      </c>
      <c r="O6460" t="s">
        <v>29</v>
      </c>
      <c r="P6460">
        <v>2500</v>
      </c>
      <c r="Q6460" t="str">
        <f>VLOOKUP(A6460&amp;C6460&amp;D6460,Sheet2!$A$1:$AX$496,23,FALSE)</f>
        <v>LocationType.BarRestaurant:0;LocationType.Park:0.1;LocationType.Recreation:0;LocationType.Accommodation:0.9;</v>
      </c>
    </row>
    <row r="6461" spans="1:17" x14ac:dyDescent="0.25">
      <c r="A6461">
        <v>2</v>
      </c>
      <c r="B6461" t="s">
        <v>43</v>
      </c>
      <c r="C6461" t="s">
        <v>38</v>
      </c>
      <c r="D6461" t="s">
        <v>55</v>
      </c>
      <c r="E6461" t="s">
        <v>30</v>
      </c>
      <c r="F6461" t="s">
        <v>26</v>
      </c>
      <c r="H6461" t="s">
        <v>27</v>
      </c>
      <c r="I6461">
        <v>1.5</v>
      </c>
      <c r="J6461">
        <v>1</v>
      </c>
      <c r="K6461">
        <v>2</v>
      </c>
      <c r="M6461" t="s">
        <v>24</v>
      </c>
    </row>
    <row r="6462" spans="1:17" x14ac:dyDescent="0.25">
      <c r="A6462">
        <v>2</v>
      </c>
      <c r="B6462" t="s">
        <v>43</v>
      </c>
      <c r="C6462" t="s">
        <v>38</v>
      </c>
      <c r="D6462" t="s">
        <v>55</v>
      </c>
      <c r="E6462" t="s">
        <v>20</v>
      </c>
      <c r="F6462" t="s">
        <v>74</v>
      </c>
      <c r="J6462">
        <v>0.25</v>
      </c>
      <c r="K6462">
        <v>0.33</v>
      </c>
      <c r="M6462" t="s">
        <v>75</v>
      </c>
      <c r="N6462" t="s">
        <v>24</v>
      </c>
      <c r="O6462" t="s">
        <v>21</v>
      </c>
    </row>
    <row r="6463" spans="1:17" x14ac:dyDescent="0.25">
      <c r="A6463">
        <v>2</v>
      </c>
      <c r="B6463" t="s">
        <v>43</v>
      </c>
      <c r="C6463" t="s">
        <v>38</v>
      </c>
      <c r="D6463" t="s">
        <v>55</v>
      </c>
      <c r="E6463" t="s">
        <v>18</v>
      </c>
      <c r="F6463" t="s">
        <v>31</v>
      </c>
      <c r="G6463">
        <v>24</v>
      </c>
      <c r="M6463" t="s">
        <v>21</v>
      </c>
    </row>
    <row r="6464" spans="1:17" x14ac:dyDescent="0.25">
      <c r="A6464">
        <v>2</v>
      </c>
      <c r="B6464" t="s">
        <v>43</v>
      </c>
      <c r="C6464" t="s">
        <v>37</v>
      </c>
      <c r="D6464" t="s">
        <v>55</v>
      </c>
      <c r="E6464" t="s">
        <v>18</v>
      </c>
      <c r="F6464" t="s">
        <v>26</v>
      </c>
      <c r="H6464" t="s">
        <v>27</v>
      </c>
      <c r="I6464">
        <v>7.5</v>
      </c>
      <c r="J6464">
        <v>6</v>
      </c>
      <c r="K6464">
        <v>8</v>
      </c>
      <c r="M6464" t="s">
        <v>21</v>
      </c>
    </row>
    <row r="6465" spans="1:17" x14ac:dyDescent="0.25">
      <c r="A6465">
        <v>2</v>
      </c>
      <c r="B6465" t="s">
        <v>43</v>
      </c>
      <c r="C6465" t="s">
        <v>37</v>
      </c>
      <c r="D6465" t="s">
        <v>55</v>
      </c>
      <c r="E6465" t="s">
        <v>18</v>
      </c>
      <c r="F6465" t="s">
        <v>26</v>
      </c>
      <c r="H6465" t="s">
        <v>19</v>
      </c>
      <c r="J6465">
        <v>6</v>
      </c>
      <c r="K6465">
        <v>7.5</v>
      </c>
      <c r="M6465" t="s">
        <v>24</v>
      </c>
    </row>
    <row r="6466" spans="1:17" x14ac:dyDescent="0.25">
      <c r="A6466">
        <v>2</v>
      </c>
      <c r="B6466" t="s">
        <v>43</v>
      </c>
      <c r="C6466" t="s">
        <v>37</v>
      </c>
      <c r="D6466" t="s">
        <v>55</v>
      </c>
      <c r="E6466" t="s">
        <v>28</v>
      </c>
      <c r="F6466" t="s">
        <v>26</v>
      </c>
      <c r="H6466" t="s">
        <v>27</v>
      </c>
      <c r="I6466">
        <v>1.5</v>
      </c>
      <c r="J6466">
        <v>1</v>
      </c>
      <c r="K6466">
        <v>2</v>
      </c>
      <c r="M6466" t="s">
        <v>21</v>
      </c>
    </row>
    <row r="6467" spans="1:17" x14ac:dyDescent="0.25">
      <c r="A6467">
        <v>2</v>
      </c>
      <c r="B6467" t="s">
        <v>43</v>
      </c>
      <c r="C6467" t="s">
        <v>37</v>
      </c>
      <c r="D6467" t="s">
        <v>55</v>
      </c>
      <c r="E6467" t="s">
        <v>20</v>
      </c>
      <c r="F6467" t="s">
        <v>74</v>
      </c>
      <c r="J6467">
        <v>0.25</v>
      </c>
      <c r="K6467">
        <v>0.33</v>
      </c>
      <c r="M6467" t="s">
        <v>75</v>
      </c>
      <c r="N6467" t="s">
        <v>24</v>
      </c>
      <c r="O6467" t="s">
        <v>29</v>
      </c>
      <c r="P6467">
        <v>2500</v>
      </c>
      <c r="Q6467" t="str">
        <f>VLOOKUP(A6467&amp;C6467&amp;D6467,Sheet2!$A$1:$AX$496,23,FALSE)</f>
        <v>LocationType.BarRestaurant:0;LocationType.Park:0.1;LocationType.Recreation:0;LocationType.Accommodation:0.9;</v>
      </c>
    </row>
    <row r="6468" spans="1:17" x14ac:dyDescent="0.25">
      <c r="A6468">
        <v>2</v>
      </c>
      <c r="B6468" t="s">
        <v>43</v>
      </c>
      <c r="C6468" t="s">
        <v>37</v>
      </c>
      <c r="D6468" t="s">
        <v>55</v>
      </c>
      <c r="E6468" t="s">
        <v>30</v>
      </c>
      <c r="F6468" t="s">
        <v>26</v>
      </c>
      <c r="H6468" t="s">
        <v>27</v>
      </c>
      <c r="I6468">
        <v>3</v>
      </c>
      <c r="J6468">
        <v>2</v>
      </c>
      <c r="K6468">
        <v>5</v>
      </c>
      <c r="M6468" t="s">
        <v>24</v>
      </c>
    </row>
    <row r="6469" spans="1:17" x14ac:dyDescent="0.25">
      <c r="A6469">
        <v>2</v>
      </c>
      <c r="B6469" t="s">
        <v>43</v>
      </c>
      <c r="C6469" t="s">
        <v>37</v>
      </c>
      <c r="D6469" t="s">
        <v>55</v>
      </c>
      <c r="E6469" t="s">
        <v>20</v>
      </c>
      <c r="F6469" t="s">
        <v>74</v>
      </c>
      <c r="J6469">
        <v>0.25</v>
      </c>
      <c r="K6469">
        <v>0.33</v>
      </c>
      <c r="M6469" t="s">
        <v>75</v>
      </c>
      <c r="N6469" t="s">
        <v>24</v>
      </c>
      <c r="O6469" t="s">
        <v>21</v>
      </c>
      <c r="P6469">
        <v>1000</v>
      </c>
    </row>
    <row r="6470" spans="1:17" x14ac:dyDescent="0.25">
      <c r="A6470">
        <v>2</v>
      </c>
      <c r="B6470" t="s">
        <v>43</v>
      </c>
      <c r="C6470" t="s">
        <v>37</v>
      </c>
      <c r="D6470" t="s">
        <v>55</v>
      </c>
      <c r="E6470" t="s">
        <v>18</v>
      </c>
      <c r="F6470" t="s">
        <v>31</v>
      </c>
      <c r="G6470">
        <v>24</v>
      </c>
      <c r="M6470" t="s">
        <v>21</v>
      </c>
    </row>
    <row r="6471" spans="1:17" x14ac:dyDescent="0.25">
      <c r="A6471">
        <v>2</v>
      </c>
      <c r="B6471" t="s">
        <v>43</v>
      </c>
      <c r="C6471" t="s">
        <v>38</v>
      </c>
      <c r="D6471" t="s">
        <v>53</v>
      </c>
      <c r="E6471" t="s">
        <v>18</v>
      </c>
      <c r="F6471" t="s">
        <v>26</v>
      </c>
      <c r="H6471" t="s">
        <v>19</v>
      </c>
      <c r="J6471">
        <v>8</v>
      </c>
      <c r="K6471">
        <v>11</v>
      </c>
      <c r="M6471" t="s">
        <v>21</v>
      </c>
    </row>
    <row r="6472" spans="1:17" x14ac:dyDescent="0.25">
      <c r="A6472">
        <v>2</v>
      </c>
      <c r="B6472" t="s">
        <v>43</v>
      </c>
      <c r="C6472" t="s">
        <v>38</v>
      </c>
      <c r="D6472" t="s">
        <v>53</v>
      </c>
      <c r="E6472" t="s">
        <v>20</v>
      </c>
      <c r="F6472" t="s">
        <v>74</v>
      </c>
      <c r="J6472">
        <v>0.25</v>
      </c>
      <c r="K6472">
        <v>0.33</v>
      </c>
      <c r="M6472" t="s">
        <v>75</v>
      </c>
      <c r="N6472" t="s">
        <v>21</v>
      </c>
      <c r="O6472" t="s">
        <v>62</v>
      </c>
      <c r="Q6472" t="str">
        <f>VLOOKUP(A6472&amp;C6472&amp;D6472,Sheet2!$A$1:$AX$496,11,FALSE)</f>
        <v>LocationType.Retail: 0;LocationType.Supermarket: 0.2;LocationType.FoodBeverage: 0;LocationType.Mall: 0;LocationType.Pharmacy: 0;LocationType.Accommodation: 0.8;</v>
      </c>
    </row>
    <row r="6473" spans="1:17" x14ac:dyDescent="0.25">
      <c r="A6473">
        <v>2</v>
      </c>
      <c r="B6473" t="s">
        <v>43</v>
      </c>
      <c r="C6473" t="s">
        <v>38</v>
      </c>
      <c r="D6473" t="s">
        <v>53</v>
      </c>
      <c r="E6473" t="s">
        <v>25</v>
      </c>
      <c r="F6473" t="s">
        <v>26</v>
      </c>
      <c r="H6473" t="s">
        <v>27</v>
      </c>
      <c r="I6473">
        <v>0.75</v>
      </c>
      <c r="J6473">
        <v>0.5</v>
      </c>
      <c r="K6473">
        <v>1</v>
      </c>
      <c r="M6473" t="s">
        <v>24</v>
      </c>
    </row>
    <row r="6474" spans="1:17" x14ac:dyDescent="0.25">
      <c r="A6474">
        <v>2</v>
      </c>
      <c r="B6474" t="s">
        <v>43</v>
      </c>
      <c r="C6474" t="s">
        <v>38</v>
      </c>
      <c r="D6474" t="s">
        <v>53</v>
      </c>
      <c r="E6474" t="s">
        <v>20</v>
      </c>
      <c r="F6474" t="s">
        <v>74</v>
      </c>
      <c r="J6474">
        <v>0.25</v>
      </c>
      <c r="K6474">
        <v>0.33</v>
      </c>
      <c r="M6474" t="s">
        <v>75</v>
      </c>
      <c r="N6474" t="s">
        <v>24</v>
      </c>
      <c r="O6474" t="s">
        <v>21</v>
      </c>
    </row>
    <row r="6475" spans="1:17" x14ac:dyDescent="0.25">
      <c r="A6475">
        <v>2</v>
      </c>
      <c r="B6475" t="s">
        <v>43</v>
      </c>
      <c r="C6475" t="s">
        <v>38</v>
      </c>
      <c r="D6475" t="s">
        <v>53</v>
      </c>
      <c r="E6475" t="s">
        <v>28</v>
      </c>
      <c r="F6475" t="s">
        <v>26</v>
      </c>
      <c r="H6475" t="s">
        <v>27</v>
      </c>
      <c r="I6475">
        <v>1</v>
      </c>
      <c r="J6475">
        <v>0.5</v>
      </c>
      <c r="K6475">
        <v>2</v>
      </c>
      <c r="M6475" t="s">
        <v>21</v>
      </c>
    </row>
    <row r="6476" spans="1:17" x14ac:dyDescent="0.25">
      <c r="A6476">
        <v>2</v>
      </c>
      <c r="B6476" t="s">
        <v>43</v>
      </c>
      <c r="C6476" t="s">
        <v>38</v>
      </c>
      <c r="D6476" t="s">
        <v>53</v>
      </c>
      <c r="E6476" t="s">
        <v>18</v>
      </c>
      <c r="F6476" t="s">
        <v>31</v>
      </c>
      <c r="G6476">
        <v>24</v>
      </c>
      <c r="M6476" t="s">
        <v>21</v>
      </c>
    </row>
    <row r="6477" spans="1:17" x14ac:dyDescent="0.25">
      <c r="A6477">
        <v>2</v>
      </c>
      <c r="B6477" t="s">
        <v>43</v>
      </c>
      <c r="C6477" t="s">
        <v>37</v>
      </c>
      <c r="D6477" t="s">
        <v>53</v>
      </c>
      <c r="E6477" t="s">
        <v>18</v>
      </c>
      <c r="F6477" t="s">
        <v>26</v>
      </c>
      <c r="H6477" t="s">
        <v>27</v>
      </c>
      <c r="I6477">
        <v>6.5</v>
      </c>
      <c r="J6477">
        <v>6</v>
      </c>
      <c r="K6477">
        <v>7</v>
      </c>
      <c r="M6477" t="s">
        <v>21</v>
      </c>
    </row>
    <row r="6478" spans="1:17" x14ac:dyDescent="0.25">
      <c r="A6478">
        <v>2</v>
      </c>
      <c r="B6478" t="s">
        <v>43</v>
      </c>
      <c r="C6478" t="s">
        <v>37</v>
      </c>
      <c r="D6478" t="s">
        <v>53</v>
      </c>
      <c r="E6478" t="s">
        <v>18</v>
      </c>
      <c r="F6478" t="s">
        <v>26</v>
      </c>
      <c r="H6478" t="s">
        <v>19</v>
      </c>
      <c r="J6478">
        <v>3</v>
      </c>
      <c r="K6478">
        <v>3.5</v>
      </c>
      <c r="M6478" t="s">
        <v>24</v>
      </c>
    </row>
    <row r="6479" spans="1:17" x14ac:dyDescent="0.25">
      <c r="A6479">
        <v>2</v>
      </c>
      <c r="B6479" t="s">
        <v>43</v>
      </c>
      <c r="C6479" t="s">
        <v>37</v>
      </c>
      <c r="D6479" t="s">
        <v>53</v>
      </c>
      <c r="E6479" t="s">
        <v>18</v>
      </c>
      <c r="F6479" t="s">
        <v>26</v>
      </c>
      <c r="H6479" t="s">
        <v>27</v>
      </c>
      <c r="I6479">
        <v>2.5</v>
      </c>
      <c r="J6479">
        <v>2</v>
      </c>
      <c r="K6479">
        <v>3</v>
      </c>
      <c r="M6479" t="s">
        <v>24</v>
      </c>
    </row>
    <row r="6480" spans="1:17" x14ac:dyDescent="0.25">
      <c r="A6480">
        <v>2</v>
      </c>
      <c r="B6480" t="s">
        <v>43</v>
      </c>
      <c r="C6480" t="s">
        <v>37</v>
      </c>
      <c r="D6480" t="s">
        <v>53</v>
      </c>
      <c r="E6480" t="s">
        <v>28</v>
      </c>
      <c r="F6480" t="s">
        <v>26</v>
      </c>
      <c r="H6480" t="s">
        <v>27</v>
      </c>
      <c r="I6480">
        <v>0.5</v>
      </c>
      <c r="J6480">
        <v>0.33</v>
      </c>
      <c r="K6480">
        <v>0.75</v>
      </c>
      <c r="M6480" t="s">
        <v>21</v>
      </c>
    </row>
    <row r="6481" spans="1:17" x14ac:dyDescent="0.25">
      <c r="A6481">
        <v>2</v>
      </c>
      <c r="B6481" t="s">
        <v>43</v>
      </c>
      <c r="C6481" t="s">
        <v>37</v>
      </c>
      <c r="D6481" t="s">
        <v>53</v>
      </c>
      <c r="E6481" t="s">
        <v>20</v>
      </c>
      <c r="F6481" t="s">
        <v>74</v>
      </c>
      <c r="J6481">
        <v>0.25</v>
      </c>
      <c r="K6481">
        <v>0.33</v>
      </c>
      <c r="M6481" t="s">
        <v>75</v>
      </c>
      <c r="N6481" t="s">
        <v>24</v>
      </c>
      <c r="O6481" t="s">
        <v>29</v>
      </c>
      <c r="P6481">
        <v>2500</v>
      </c>
      <c r="Q6481" t="str">
        <f>VLOOKUP(A6481&amp;C6481&amp;D6481,Sheet2!$A$1:$AX$496,23,FALSE)</f>
        <v>LocationType.BarRestaurant:0;LocationType.Park:0.2;LocationType.Recreation:0;LocationType.Accommodation:0.8;</v>
      </c>
    </row>
    <row r="6482" spans="1:17" x14ac:dyDescent="0.25">
      <c r="A6482">
        <v>2</v>
      </c>
      <c r="B6482" t="s">
        <v>43</v>
      </c>
      <c r="C6482" t="s">
        <v>37</v>
      </c>
      <c r="D6482" t="s">
        <v>53</v>
      </c>
      <c r="E6482" t="s">
        <v>30</v>
      </c>
      <c r="F6482" t="s">
        <v>26</v>
      </c>
      <c r="H6482" t="s">
        <v>27</v>
      </c>
      <c r="I6482">
        <v>3.5</v>
      </c>
      <c r="J6482">
        <v>3</v>
      </c>
      <c r="K6482">
        <v>5</v>
      </c>
      <c r="M6482" t="s">
        <v>24</v>
      </c>
    </row>
    <row r="6483" spans="1:17" x14ac:dyDescent="0.25">
      <c r="A6483">
        <v>2</v>
      </c>
      <c r="B6483" t="s">
        <v>43</v>
      </c>
      <c r="C6483" t="s">
        <v>37</v>
      </c>
      <c r="D6483" t="s">
        <v>53</v>
      </c>
      <c r="E6483" t="s">
        <v>20</v>
      </c>
      <c r="F6483" t="s">
        <v>74</v>
      </c>
      <c r="J6483">
        <v>0.25</v>
      </c>
      <c r="K6483">
        <v>0.33</v>
      </c>
      <c r="M6483" t="s">
        <v>75</v>
      </c>
      <c r="N6483" t="s">
        <v>24</v>
      </c>
      <c r="O6483" t="s">
        <v>21</v>
      </c>
    </row>
    <row r="6484" spans="1:17" x14ac:dyDescent="0.25">
      <c r="A6484">
        <v>2</v>
      </c>
      <c r="B6484" t="s">
        <v>43</v>
      </c>
      <c r="C6484" t="s">
        <v>37</v>
      </c>
      <c r="D6484" t="s">
        <v>53</v>
      </c>
      <c r="E6484" t="s">
        <v>18</v>
      </c>
      <c r="F6484" t="s">
        <v>31</v>
      </c>
      <c r="G6484">
        <v>24</v>
      </c>
      <c r="M6484" t="s">
        <v>21</v>
      </c>
    </row>
    <row r="6485" spans="1:17" x14ac:dyDescent="0.25">
      <c r="A6485">
        <v>2</v>
      </c>
      <c r="B6485" t="s">
        <v>43</v>
      </c>
      <c r="C6485" t="s">
        <v>38</v>
      </c>
      <c r="D6485" t="s">
        <v>56</v>
      </c>
      <c r="E6485" t="s">
        <v>18</v>
      </c>
      <c r="F6485" t="s">
        <v>26</v>
      </c>
      <c r="H6485" t="s">
        <v>19</v>
      </c>
      <c r="J6485">
        <v>8</v>
      </c>
      <c r="K6485">
        <v>14</v>
      </c>
      <c r="M6485" t="s">
        <v>21</v>
      </c>
    </row>
    <row r="6486" spans="1:17" x14ac:dyDescent="0.25">
      <c r="A6486">
        <v>2</v>
      </c>
      <c r="B6486" t="s">
        <v>43</v>
      </c>
      <c r="C6486" t="s">
        <v>38</v>
      </c>
      <c r="D6486" t="s">
        <v>56</v>
      </c>
      <c r="E6486" t="s">
        <v>28</v>
      </c>
      <c r="F6486" t="s">
        <v>26</v>
      </c>
      <c r="H6486" t="s">
        <v>27</v>
      </c>
      <c r="I6486">
        <v>1</v>
      </c>
      <c r="J6486">
        <v>0.5</v>
      </c>
      <c r="K6486">
        <v>2</v>
      </c>
      <c r="M6486" t="s">
        <v>21</v>
      </c>
    </row>
    <row r="6487" spans="1:17" x14ac:dyDescent="0.25">
      <c r="A6487">
        <v>2</v>
      </c>
      <c r="B6487" t="s">
        <v>43</v>
      </c>
      <c r="C6487" t="s">
        <v>38</v>
      </c>
      <c r="D6487" t="s">
        <v>56</v>
      </c>
      <c r="E6487" t="s">
        <v>18</v>
      </c>
      <c r="F6487" t="s">
        <v>31</v>
      </c>
      <c r="G6487">
        <v>24</v>
      </c>
      <c r="M6487" t="s">
        <v>21</v>
      </c>
    </row>
    <row r="6488" spans="1:17" x14ac:dyDescent="0.25">
      <c r="A6488">
        <v>2</v>
      </c>
      <c r="B6488" t="s">
        <v>43</v>
      </c>
      <c r="C6488" t="s">
        <v>37</v>
      </c>
      <c r="D6488" t="s">
        <v>56</v>
      </c>
      <c r="E6488" t="s">
        <v>18</v>
      </c>
      <c r="F6488" t="s">
        <v>26</v>
      </c>
      <c r="H6488" t="s">
        <v>27</v>
      </c>
      <c r="I6488">
        <v>7.5</v>
      </c>
      <c r="J6488">
        <v>6</v>
      </c>
      <c r="K6488">
        <v>8</v>
      </c>
      <c r="M6488" t="s">
        <v>21</v>
      </c>
    </row>
    <row r="6489" spans="1:17" x14ac:dyDescent="0.25">
      <c r="A6489">
        <v>2</v>
      </c>
      <c r="B6489" t="s">
        <v>43</v>
      </c>
      <c r="C6489" t="s">
        <v>37</v>
      </c>
      <c r="D6489" t="s">
        <v>56</v>
      </c>
      <c r="E6489" t="s">
        <v>18</v>
      </c>
      <c r="F6489" t="s">
        <v>26</v>
      </c>
      <c r="H6489" t="s">
        <v>19</v>
      </c>
      <c r="J6489">
        <v>6</v>
      </c>
      <c r="K6489">
        <v>8</v>
      </c>
      <c r="M6489" t="s">
        <v>24</v>
      </c>
    </row>
    <row r="6490" spans="1:17" x14ac:dyDescent="0.25">
      <c r="A6490">
        <v>2</v>
      </c>
      <c r="B6490" t="s">
        <v>43</v>
      </c>
      <c r="C6490" t="s">
        <v>37</v>
      </c>
      <c r="D6490" t="s">
        <v>56</v>
      </c>
      <c r="E6490" t="s">
        <v>30</v>
      </c>
      <c r="F6490" t="s">
        <v>26</v>
      </c>
      <c r="H6490" t="s">
        <v>19</v>
      </c>
      <c r="J6490">
        <v>4</v>
      </c>
      <c r="K6490">
        <v>5.5</v>
      </c>
      <c r="M6490" t="s">
        <v>24</v>
      </c>
    </row>
    <row r="6491" spans="1:17" x14ac:dyDescent="0.25">
      <c r="A6491">
        <v>2</v>
      </c>
      <c r="B6491" t="s">
        <v>43</v>
      </c>
      <c r="C6491" t="s">
        <v>37</v>
      </c>
      <c r="D6491" t="s">
        <v>56</v>
      </c>
      <c r="E6491" t="s">
        <v>20</v>
      </c>
      <c r="F6491" t="s">
        <v>74</v>
      </c>
      <c r="J6491">
        <v>0.25</v>
      </c>
      <c r="K6491">
        <v>0.33</v>
      </c>
      <c r="M6491" t="s">
        <v>75</v>
      </c>
      <c r="N6491" t="s">
        <v>24</v>
      </c>
      <c r="O6491" t="s">
        <v>21</v>
      </c>
      <c r="P6491">
        <v>1000</v>
      </c>
    </row>
    <row r="6492" spans="1:17" x14ac:dyDescent="0.25">
      <c r="A6492">
        <v>2</v>
      </c>
      <c r="B6492" t="s">
        <v>43</v>
      </c>
      <c r="C6492" t="s">
        <v>37</v>
      </c>
      <c r="D6492" t="s">
        <v>56</v>
      </c>
      <c r="E6492" t="s">
        <v>28</v>
      </c>
      <c r="F6492" t="s">
        <v>26</v>
      </c>
      <c r="H6492" t="s">
        <v>27</v>
      </c>
      <c r="I6492">
        <v>0.75</v>
      </c>
      <c r="J6492">
        <v>0.5</v>
      </c>
      <c r="K6492">
        <v>1</v>
      </c>
      <c r="M6492" t="s">
        <v>21</v>
      </c>
    </row>
    <row r="6493" spans="1:17" x14ac:dyDescent="0.25">
      <c r="A6493">
        <v>2</v>
      </c>
      <c r="B6493" t="s">
        <v>43</v>
      </c>
      <c r="C6493" t="s">
        <v>37</v>
      </c>
      <c r="D6493" t="s">
        <v>56</v>
      </c>
      <c r="E6493" t="s">
        <v>20</v>
      </c>
      <c r="F6493" t="s">
        <v>74</v>
      </c>
      <c r="J6493">
        <v>0.25</v>
      </c>
      <c r="K6493">
        <v>0.33</v>
      </c>
      <c r="M6493" t="s">
        <v>75</v>
      </c>
      <c r="N6493" t="s">
        <v>24</v>
      </c>
      <c r="O6493" t="s">
        <v>21</v>
      </c>
    </row>
    <row r="6494" spans="1:17" x14ac:dyDescent="0.25">
      <c r="A6494">
        <v>2</v>
      </c>
      <c r="B6494" t="s">
        <v>43</v>
      </c>
      <c r="C6494" t="s">
        <v>37</v>
      </c>
      <c r="D6494" t="s">
        <v>56</v>
      </c>
      <c r="E6494" t="s">
        <v>18</v>
      </c>
      <c r="F6494" t="s">
        <v>31</v>
      </c>
      <c r="G6494">
        <v>24</v>
      </c>
      <c r="M6494" t="s">
        <v>21</v>
      </c>
    </row>
    <row r="6495" spans="1:17" x14ac:dyDescent="0.25">
      <c r="A6495">
        <v>2</v>
      </c>
      <c r="B6495" t="s">
        <v>43</v>
      </c>
      <c r="C6495" t="s">
        <v>37</v>
      </c>
      <c r="D6495" t="s">
        <v>52</v>
      </c>
      <c r="E6495" t="s">
        <v>18</v>
      </c>
      <c r="F6495" t="s">
        <v>26</v>
      </c>
      <c r="H6495" t="s">
        <v>19</v>
      </c>
      <c r="J6495">
        <v>8</v>
      </c>
      <c r="K6495">
        <v>9</v>
      </c>
      <c r="M6495" t="s">
        <v>21</v>
      </c>
    </row>
    <row r="6496" spans="1:17" x14ac:dyDescent="0.25">
      <c r="A6496">
        <v>2</v>
      </c>
      <c r="B6496" t="s">
        <v>43</v>
      </c>
      <c r="C6496" t="s">
        <v>37</v>
      </c>
      <c r="D6496" t="s">
        <v>52</v>
      </c>
      <c r="E6496" t="s">
        <v>28</v>
      </c>
      <c r="F6496" t="s">
        <v>26</v>
      </c>
      <c r="H6496" t="s">
        <v>27</v>
      </c>
      <c r="I6496">
        <v>1</v>
      </c>
      <c r="J6496">
        <v>0.5</v>
      </c>
      <c r="K6496">
        <v>2</v>
      </c>
      <c r="M6496" t="s">
        <v>21</v>
      </c>
    </row>
    <row r="6497" spans="1:17" x14ac:dyDescent="0.25">
      <c r="A6497">
        <v>2</v>
      </c>
      <c r="B6497" t="s">
        <v>43</v>
      </c>
      <c r="C6497" t="s">
        <v>37</v>
      </c>
      <c r="D6497" t="s">
        <v>52</v>
      </c>
      <c r="E6497" t="s">
        <v>20</v>
      </c>
      <c r="F6497" t="s">
        <v>74</v>
      </c>
      <c r="J6497">
        <v>0.25</v>
      </c>
      <c r="K6497">
        <v>0.33</v>
      </c>
      <c r="M6497" t="s">
        <v>75</v>
      </c>
      <c r="N6497" t="s">
        <v>24</v>
      </c>
      <c r="O6497" t="s">
        <v>29</v>
      </c>
      <c r="P6497">
        <v>2500</v>
      </c>
      <c r="Q6497" t="str">
        <f>VLOOKUP(A6497&amp;C6497&amp;D6497,Sheet2!$A$1:$AX$496,23,FALSE)</f>
        <v>LocationType.BarRestaurant:0;LocationType.Park:0.1;LocationType.Recreation:0;LocationType.Accommodation:0.9;</v>
      </c>
    </row>
    <row r="6498" spans="1:17" x14ac:dyDescent="0.25">
      <c r="A6498">
        <v>2</v>
      </c>
      <c r="B6498" t="s">
        <v>43</v>
      </c>
      <c r="C6498" t="s">
        <v>37</v>
      </c>
      <c r="D6498" t="s">
        <v>52</v>
      </c>
      <c r="E6498" t="s">
        <v>30</v>
      </c>
      <c r="F6498" t="s">
        <v>26</v>
      </c>
      <c r="H6498" t="s">
        <v>27</v>
      </c>
      <c r="I6498">
        <v>3.5</v>
      </c>
      <c r="J6498">
        <v>3</v>
      </c>
      <c r="K6498">
        <v>5</v>
      </c>
      <c r="M6498" t="s">
        <v>24</v>
      </c>
    </row>
    <row r="6499" spans="1:17" x14ac:dyDescent="0.25">
      <c r="A6499">
        <v>2</v>
      </c>
      <c r="B6499" t="s">
        <v>43</v>
      </c>
      <c r="C6499" t="s">
        <v>37</v>
      </c>
      <c r="D6499" t="s">
        <v>52</v>
      </c>
      <c r="E6499" t="s">
        <v>20</v>
      </c>
      <c r="F6499" t="s">
        <v>74</v>
      </c>
      <c r="J6499">
        <v>0.25</v>
      </c>
      <c r="K6499">
        <v>0.33</v>
      </c>
      <c r="M6499" t="s">
        <v>75</v>
      </c>
      <c r="N6499" t="s">
        <v>24</v>
      </c>
      <c r="O6499" t="s">
        <v>21</v>
      </c>
    </row>
    <row r="6500" spans="1:17" x14ac:dyDescent="0.25">
      <c r="A6500">
        <v>2</v>
      </c>
      <c r="B6500" t="s">
        <v>43</v>
      </c>
      <c r="C6500" t="s">
        <v>37</v>
      </c>
      <c r="D6500" t="s">
        <v>52</v>
      </c>
      <c r="E6500" t="s">
        <v>18</v>
      </c>
      <c r="F6500" t="s">
        <v>31</v>
      </c>
      <c r="G6500">
        <v>24</v>
      </c>
      <c r="M6500" t="s">
        <v>21</v>
      </c>
    </row>
    <row r="6501" spans="1:17" x14ac:dyDescent="0.25">
      <c r="A6501">
        <v>2</v>
      </c>
      <c r="B6501" t="s">
        <v>43</v>
      </c>
      <c r="C6501" t="s">
        <v>36</v>
      </c>
      <c r="D6501" t="s">
        <v>52</v>
      </c>
      <c r="E6501" t="s">
        <v>18</v>
      </c>
      <c r="F6501" t="s">
        <v>26</v>
      </c>
      <c r="H6501" t="s">
        <v>19</v>
      </c>
      <c r="J6501">
        <v>8</v>
      </c>
      <c r="K6501">
        <v>11</v>
      </c>
      <c r="M6501" t="s">
        <v>21</v>
      </c>
    </row>
    <row r="6502" spans="1:17" x14ac:dyDescent="0.25">
      <c r="A6502">
        <v>2</v>
      </c>
      <c r="B6502" t="s">
        <v>43</v>
      </c>
      <c r="C6502" t="s">
        <v>36</v>
      </c>
      <c r="D6502" t="s">
        <v>52</v>
      </c>
      <c r="E6502" t="s">
        <v>20</v>
      </c>
      <c r="F6502" t="s">
        <v>74</v>
      </c>
      <c r="J6502">
        <v>0.25</v>
      </c>
      <c r="K6502">
        <v>0.33</v>
      </c>
      <c r="M6502" t="s">
        <v>75</v>
      </c>
      <c r="N6502" t="s">
        <v>21</v>
      </c>
      <c r="O6502" t="s">
        <v>62</v>
      </c>
      <c r="Q6502" t="str">
        <f>VLOOKUP(A6502&amp;C6502&amp;D6502,Sheet2!$A$1:$AX$496,11,FALSE)</f>
        <v>LocationType.Retail: 0;LocationType.Supermarket: 0.25;LocationType.FoodBeverage: 0;LocationType.Mall: 0;LocationType.Pharmacy: 0.02;LocationType.Accommodation: 0.73;</v>
      </c>
    </row>
    <row r="6503" spans="1:17" x14ac:dyDescent="0.25">
      <c r="A6503">
        <v>2</v>
      </c>
      <c r="B6503" t="s">
        <v>43</v>
      </c>
      <c r="C6503" t="s">
        <v>36</v>
      </c>
      <c r="D6503" t="s">
        <v>52</v>
      </c>
      <c r="E6503" t="s">
        <v>25</v>
      </c>
      <c r="F6503" t="s">
        <v>26</v>
      </c>
      <c r="H6503" t="s">
        <v>27</v>
      </c>
      <c r="I6503">
        <v>0.75</v>
      </c>
      <c r="J6503">
        <v>0.5</v>
      </c>
      <c r="K6503">
        <v>1</v>
      </c>
      <c r="M6503" t="s">
        <v>24</v>
      </c>
    </row>
    <row r="6504" spans="1:17" x14ac:dyDescent="0.25">
      <c r="A6504">
        <v>2</v>
      </c>
      <c r="B6504" t="s">
        <v>43</v>
      </c>
      <c r="C6504" t="s">
        <v>36</v>
      </c>
      <c r="D6504" t="s">
        <v>52</v>
      </c>
      <c r="E6504" t="s">
        <v>20</v>
      </c>
      <c r="F6504" t="s">
        <v>74</v>
      </c>
      <c r="J6504">
        <v>0.25</v>
      </c>
      <c r="K6504">
        <v>0.33</v>
      </c>
      <c r="M6504" t="s">
        <v>75</v>
      </c>
      <c r="N6504" t="s">
        <v>24</v>
      </c>
      <c r="O6504" t="s">
        <v>21</v>
      </c>
    </row>
    <row r="6505" spans="1:17" x14ac:dyDescent="0.25">
      <c r="A6505">
        <v>2</v>
      </c>
      <c r="B6505" t="s">
        <v>43</v>
      </c>
      <c r="C6505" t="s">
        <v>36</v>
      </c>
      <c r="D6505" t="s">
        <v>52</v>
      </c>
      <c r="E6505" t="s">
        <v>28</v>
      </c>
      <c r="F6505" t="s">
        <v>26</v>
      </c>
      <c r="H6505" t="s">
        <v>27</v>
      </c>
      <c r="I6505">
        <v>1</v>
      </c>
      <c r="J6505">
        <v>0.5</v>
      </c>
      <c r="K6505">
        <v>2</v>
      </c>
      <c r="M6505" t="s">
        <v>21</v>
      </c>
    </row>
    <row r="6506" spans="1:17" x14ac:dyDescent="0.25">
      <c r="A6506">
        <v>2</v>
      </c>
      <c r="B6506" t="s">
        <v>43</v>
      </c>
      <c r="C6506" t="s">
        <v>36</v>
      </c>
      <c r="D6506" t="s">
        <v>52</v>
      </c>
      <c r="E6506" t="s">
        <v>20</v>
      </c>
      <c r="F6506" t="s">
        <v>74</v>
      </c>
      <c r="J6506">
        <v>0.25</v>
      </c>
      <c r="K6506">
        <v>0.33</v>
      </c>
      <c r="M6506" t="s">
        <v>75</v>
      </c>
      <c r="N6506" t="s">
        <v>24</v>
      </c>
      <c r="O6506" t="s">
        <v>29</v>
      </c>
      <c r="P6506">
        <v>2500</v>
      </c>
      <c r="Q6506" t="str">
        <f>VLOOKUP(A6506&amp;C6506&amp;D6506,Sheet2!$A$1:$AX$496,23,FALSE)</f>
        <v>LocationType.BarRestaurant:0;LocationType.Park:0.1;LocationType.Recreation:0;LocationType.Accommodation:0.9;</v>
      </c>
    </row>
    <row r="6507" spans="1:17" x14ac:dyDescent="0.25">
      <c r="A6507">
        <v>2</v>
      </c>
      <c r="B6507" t="s">
        <v>43</v>
      </c>
      <c r="C6507" t="s">
        <v>36</v>
      </c>
      <c r="D6507" t="s">
        <v>52</v>
      </c>
      <c r="E6507" t="s">
        <v>30</v>
      </c>
      <c r="F6507" t="s">
        <v>26</v>
      </c>
      <c r="H6507" t="s">
        <v>27</v>
      </c>
      <c r="I6507">
        <v>4</v>
      </c>
      <c r="J6507">
        <v>3</v>
      </c>
      <c r="K6507">
        <v>5</v>
      </c>
      <c r="M6507" t="s">
        <v>24</v>
      </c>
    </row>
    <row r="6508" spans="1:17" x14ac:dyDescent="0.25">
      <c r="A6508">
        <v>2</v>
      </c>
      <c r="B6508" t="s">
        <v>43</v>
      </c>
      <c r="C6508" t="s">
        <v>36</v>
      </c>
      <c r="D6508" t="s">
        <v>52</v>
      </c>
      <c r="E6508" t="s">
        <v>20</v>
      </c>
      <c r="F6508" t="s">
        <v>74</v>
      </c>
      <c r="J6508">
        <v>0.25</v>
      </c>
      <c r="K6508">
        <v>0.33</v>
      </c>
      <c r="M6508" t="s">
        <v>75</v>
      </c>
      <c r="N6508" t="s">
        <v>24</v>
      </c>
      <c r="O6508" t="s">
        <v>21</v>
      </c>
    </row>
    <row r="6509" spans="1:17" x14ac:dyDescent="0.25">
      <c r="A6509">
        <v>2</v>
      </c>
      <c r="B6509" t="s">
        <v>43</v>
      </c>
      <c r="C6509" t="s">
        <v>36</v>
      </c>
      <c r="D6509" t="s">
        <v>52</v>
      </c>
      <c r="E6509" t="s">
        <v>18</v>
      </c>
      <c r="F6509" t="s">
        <v>31</v>
      </c>
      <c r="G6509">
        <v>24</v>
      </c>
      <c r="M6509" t="s">
        <v>21</v>
      </c>
    </row>
    <row r="6510" spans="1:17" x14ac:dyDescent="0.25">
      <c r="A6510">
        <v>2</v>
      </c>
      <c r="B6510" t="s">
        <v>43</v>
      </c>
      <c r="C6510" t="s">
        <v>38</v>
      </c>
      <c r="D6510" t="s">
        <v>52</v>
      </c>
      <c r="E6510" t="s">
        <v>18</v>
      </c>
      <c r="F6510" t="s">
        <v>26</v>
      </c>
      <c r="H6510" t="s">
        <v>19</v>
      </c>
      <c r="J6510">
        <v>8</v>
      </c>
      <c r="K6510">
        <v>11</v>
      </c>
      <c r="M6510" t="s">
        <v>21</v>
      </c>
    </row>
    <row r="6511" spans="1:17" x14ac:dyDescent="0.25">
      <c r="A6511">
        <v>2</v>
      </c>
      <c r="B6511" t="s">
        <v>43</v>
      </c>
      <c r="C6511" t="s">
        <v>38</v>
      </c>
      <c r="D6511" t="s">
        <v>52</v>
      </c>
      <c r="E6511" t="s">
        <v>20</v>
      </c>
      <c r="F6511" t="s">
        <v>74</v>
      </c>
      <c r="J6511">
        <v>0.25</v>
      </c>
      <c r="K6511">
        <v>0.33</v>
      </c>
      <c r="M6511" t="s">
        <v>75</v>
      </c>
      <c r="N6511" t="s">
        <v>21</v>
      </c>
      <c r="O6511" t="s">
        <v>62</v>
      </c>
      <c r="Q6511" t="str">
        <f>VLOOKUP(A6511&amp;C6511&amp;D6511,Sheet2!$A$1:$AX$496,11,FALSE)</f>
        <v>LocationType.Retail: 0;LocationType.Supermarket: 0.15;LocationType.FoodBeverage: 0;LocationType.Mall: 0;LocationType.Pharmacy: 0;LocationType.Accommodation: 0.85;</v>
      </c>
    </row>
    <row r="6512" spans="1:17" x14ac:dyDescent="0.25">
      <c r="A6512">
        <v>2</v>
      </c>
      <c r="B6512" t="s">
        <v>43</v>
      </c>
      <c r="C6512" t="s">
        <v>38</v>
      </c>
      <c r="D6512" t="s">
        <v>52</v>
      </c>
      <c r="E6512" t="s">
        <v>25</v>
      </c>
      <c r="F6512" t="s">
        <v>26</v>
      </c>
      <c r="H6512" t="s">
        <v>27</v>
      </c>
      <c r="I6512">
        <v>0.75</v>
      </c>
      <c r="J6512">
        <v>0.5</v>
      </c>
      <c r="K6512">
        <v>1</v>
      </c>
      <c r="M6512" t="s">
        <v>24</v>
      </c>
    </row>
    <row r="6513" spans="1:17" x14ac:dyDescent="0.25">
      <c r="A6513">
        <v>2</v>
      </c>
      <c r="B6513" t="s">
        <v>43</v>
      </c>
      <c r="C6513" t="s">
        <v>38</v>
      </c>
      <c r="D6513" t="s">
        <v>52</v>
      </c>
      <c r="E6513" t="s">
        <v>20</v>
      </c>
      <c r="F6513" t="s">
        <v>74</v>
      </c>
      <c r="J6513">
        <v>0.25</v>
      </c>
      <c r="K6513">
        <v>0.33</v>
      </c>
      <c r="M6513" t="s">
        <v>75</v>
      </c>
      <c r="N6513" t="s">
        <v>24</v>
      </c>
      <c r="O6513" t="s">
        <v>21</v>
      </c>
    </row>
    <row r="6514" spans="1:17" x14ac:dyDescent="0.25">
      <c r="A6514">
        <v>2</v>
      </c>
      <c r="B6514" t="s">
        <v>43</v>
      </c>
      <c r="C6514" t="s">
        <v>38</v>
      </c>
      <c r="D6514" t="s">
        <v>52</v>
      </c>
      <c r="E6514" t="s">
        <v>28</v>
      </c>
      <c r="F6514" t="s">
        <v>26</v>
      </c>
      <c r="H6514" t="s">
        <v>27</v>
      </c>
      <c r="I6514">
        <v>1</v>
      </c>
      <c r="J6514">
        <v>0.5</v>
      </c>
      <c r="K6514">
        <v>2</v>
      </c>
      <c r="M6514" t="s">
        <v>21</v>
      </c>
    </row>
    <row r="6515" spans="1:17" x14ac:dyDescent="0.25">
      <c r="A6515">
        <v>2</v>
      </c>
      <c r="B6515" t="s">
        <v>43</v>
      </c>
      <c r="C6515" t="s">
        <v>38</v>
      </c>
      <c r="D6515" t="s">
        <v>52</v>
      </c>
      <c r="E6515" t="s">
        <v>18</v>
      </c>
      <c r="F6515" t="s">
        <v>31</v>
      </c>
      <c r="G6515">
        <v>24</v>
      </c>
      <c r="M6515" t="s">
        <v>21</v>
      </c>
    </row>
    <row r="6516" spans="1:17" x14ac:dyDescent="0.25">
      <c r="A6516">
        <v>2</v>
      </c>
      <c r="B6516" t="s">
        <v>43</v>
      </c>
      <c r="C6516" t="s">
        <v>17</v>
      </c>
      <c r="D6516" t="s">
        <v>51</v>
      </c>
      <c r="E6516" t="s">
        <v>18</v>
      </c>
      <c r="F6516" t="s">
        <v>31</v>
      </c>
      <c r="G6516">
        <v>24</v>
      </c>
      <c r="M6516" t="s">
        <v>21</v>
      </c>
    </row>
    <row r="6517" spans="1:17" x14ac:dyDescent="0.25">
      <c r="A6517">
        <v>2</v>
      </c>
      <c r="B6517" t="s">
        <v>43</v>
      </c>
      <c r="C6517" t="s">
        <v>37</v>
      </c>
      <c r="D6517" t="s">
        <v>51</v>
      </c>
      <c r="E6517" t="s">
        <v>18</v>
      </c>
      <c r="F6517" t="s">
        <v>31</v>
      </c>
      <c r="G6517">
        <v>24</v>
      </c>
      <c r="M6517" t="s">
        <v>21</v>
      </c>
    </row>
    <row r="6518" spans="1:17" x14ac:dyDescent="0.25">
      <c r="A6518">
        <v>2</v>
      </c>
      <c r="B6518" t="s">
        <v>43</v>
      </c>
      <c r="C6518" t="s">
        <v>36</v>
      </c>
      <c r="D6518" t="s">
        <v>51</v>
      </c>
      <c r="E6518" t="s">
        <v>18</v>
      </c>
      <c r="F6518" t="s">
        <v>31</v>
      </c>
      <c r="G6518">
        <v>24</v>
      </c>
      <c r="M6518" t="s">
        <v>21</v>
      </c>
    </row>
    <row r="6519" spans="1:17" x14ac:dyDescent="0.25">
      <c r="A6519">
        <v>2</v>
      </c>
      <c r="B6519" t="s">
        <v>43</v>
      </c>
      <c r="C6519" t="s">
        <v>38</v>
      </c>
      <c r="D6519" t="s">
        <v>51</v>
      </c>
      <c r="E6519" t="s">
        <v>18</v>
      </c>
      <c r="F6519" t="s">
        <v>31</v>
      </c>
      <c r="G6519">
        <v>24</v>
      </c>
      <c r="M6519" t="s">
        <v>21</v>
      </c>
    </row>
    <row r="6520" spans="1:17" x14ac:dyDescent="0.25">
      <c r="A6520">
        <v>2</v>
      </c>
      <c r="B6520" t="s">
        <v>44</v>
      </c>
      <c r="C6520" t="s">
        <v>17</v>
      </c>
      <c r="D6520" t="s">
        <v>55</v>
      </c>
      <c r="E6520" t="s">
        <v>18</v>
      </c>
      <c r="F6520" t="s">
        <v>26</v>
      </c>
      <c r="H6520" t="s">
        <v>27</v>
      </c>
      <c r="I6520">
        <v>7.5</v>
      </c>
      <c r="J6520">
        <v>6</v>
      </c>
      <c r="K6520">
        <v>8</v>
      </c>
      <c r="M6520" t="s">
        <v>21</v>
      </c>
    </row>
    <row r="6521" spans="1:17" x14ac:dyDescent="0.25">
      <c r="A6521">
        <v>2</v>
      </c>
      <c r="B6521" t="s">
        <v>44</v>
      </c>
      <c r="C6521" t="s">
        <v>17</v>
      </c>
      <c r="D6521" t="s">
        <v>55</v>
      </c>
      <c r="E6521" t="s">
        <v>18</v>
      </c>
      <c r="F6521" t="s">
        <v>26</v>
      </c>
      <c r="H6521" t="s">
        <v>19</v>
      </c>
      <c r="J6521">
        <v>6</v>
      </c>
      <c r="K6521">
        <v>8</v>
      </c>
      <c r="M6521" t="s">
        <v>24</v>
      </c>
    </row>
    <row r="6522" spans="1:17" x14ac:dyDescent="0.25">
      <c r="A6522">
        <v>2</v>
      </c>
      <c r="B6522" t="s">
        <v>44</v>
      </c>
      <c r="C6522" t="s">
        <v>17</v>
      </c>
      <c r="D6522" t="s">
        <v>55</v>
      </c>
      <c r="E6522" t="s">
        <v>18</v>
      </c>
      <c r="F6522" t="s">
        <v>26</v>
      </c>
      <c r="H6522" t="s">
        <v>19</v>
      </c>
      <c r="I6522">
        <v>0.54</v>
      </c>
      <c r="J6522">
        <v>0.08</v>
      </c>
      <c r="K6522">
        <v>0.25</v>
      </c>
      <c r="M6522" t="s">
        <v>24</v>
      </c>
    </row>
    <row r="6523" spans="1:17" x14ac:dyDescent="0.25">
      <c r="A6523">
        <v>2</v>
      </c>
      <c r="B6523" t="s">
        <v>44</v>
      </c>
      <c r="C6523" t="s">
        <v>17</v>
      </c>
      <c r="D6523" t="s">
        <v>55</v>
      </c>
      <c r="E6523" t="s">
        <v>20</v>
      </c>
      <c r="F6523" t="s">
        <v>74</v>
      </c>
      <c r="J6523">
        <v>0.25</v>
      </c>
      <c r="K6523">
        <v>0.33</v>
      </c>
      <c r="M6523" t="s">
        <v>75</v>
      </c>
      <c r="N6523" t="s">
        <v>24</v>
      </c>
      <c r="O6523" t="s">
        <v>62</v>
      </c>
      <c r="Q6523" t="str">
        <f>VLOOKUP(A6523&amp;C6523&amp;D6523&amp;B6523,Sheet2!$A$1:$AZ$496,11,FALSE)</f>
        <v>LocationType.Retail: 0;LocationType.Supermarket: 0;LocationType.FoodBeverage: 0;LocationType.Mall: 0;LocationType.Pharmacy: 0.064;LocationType.Accommodation: 0.936;</v>
      </c>
    </row>
    <row r="6524" spans="1:17" x14ac:dyDescent="0.25">
      <c r="A6524">
        <v>2</v>
      </c>
      <c r="B6524" t="s">
        <v>44</v>
      </c>
      <c r="C6524" t="s">
        <v>17</v>
      </c>
      <c r="D6524" t="s">
        <v>55</v>
      </c>
      <c r="E6524" t="s">
        <v>25</v>
      </c>
      <c r="F6524" t="s">
        <v>26</v>
      </c>
      <c r="H6524" t="s">
        <v>27</v>
      </c>
      <c r="I6524">
        <v>0.54</v>
      </c>
      <c r="J6524">
        <v>0.25</v>
      </c>
      <c r="K6524">
        <v>0.75</v>
      </c>
      <c r="M6524" t="s">
        <v>24</v>
      </c>
    </row>
    <row r="6525" spans="1:17" x14ac:dyDescent="0.25">
      <c r="A6525">
        <v>2</v>
      </c>
      <c r="B6525" t="s">
        <v>44</v>
      </c>
      <c r="C6525" t="s">
        <v>17</v>
      </c>
      <c r="D6525" t="s">
        <v>55</v>
      </c>
      <c r="E6525" t="s">
        <v>20</v>
      </c>
      <c r="F6525" t="s">
        <v>74</v>
      </c>
      <c r="I6525">
        <v>0.54</v>
      </c>
      <c r="J6525">
        <v>0.16</v>
      </c>
      <c r="K6525">
        <v>0.25</v>
      </c>
      <c r="M6525" t="s">
        <v>75</v>
      </c>
      <c r="N6525" t="s">
        <v>24</v>
      </c>
      <c r="O6525" t="s">
        <v>21</v>
      </c>
    </row>
    <row r="6526" spans="1:17" x14ac:dyDescent="0.25">
      <c r="A6526">
        <v>2</v>
      </c>
      <c r="B6526" t="s">
        <v>44</v>
      </c>
      <c r="C6526" t="s">
        <v>17</v>
      </c>
      <c r="D6526" t="s">
        <v>55</v>
      </c>
      <c r="E6526" t="s">
        <v>28</v>
      </c>
      <c r="F6526" t="s">
        <v>26</v>
      </c>
      <c r="H6526" t="s">
        <v>27</v>
      </c>
      <c r="I6526">
        <v>0.75</v>
      </c>
      <c r="J6526">
        <v>0.5</v>
      </c>
      <c r="K6526">
        <v>1</v>
      </c>
      <c r="M6526" t="s">
        <v>21</v>
      </c>
    </row>
    <row r="6527" spans="1:17" x14ac:dyDescent="0.25">
      <c r="A6527">
        <v>2</v>
      </c>
      <c r="B6527" t="s">
        <v>44</v>
      </c>
      <c r="C6527" t="s">
        <v>17</v>
      </c>
      <c r="D6527" t="s">
        <v>55</v>
      </c>
      <c r="E6527" t="s">
        <v>18</v>
      </c>
      <c r="F6527" t="s">
        <v>26</v>
      </c>
      <c r="H6527" t="s">
        <v>27</v>
      </c>
      <c r="I6527">
        <v>2.5</v>
      </c>
      <c r="J6527">
        <v>0.5</v>
      </c>
      <c r="K6527">
        <v>3</v>
      </c>
      <c r="M6527" t="s">
        <v>24</v>
      </c>
    </row>
    <row r="6528" spans="1:17" x14ac:dyDescent="0.25">
      <c r="A6528">
        <v>2</v>
      </c>
      <c r="B6528" t="s">
        <v>44</v>
      </c>
      <c r="C6528" t="s">
        <v>17</v>
      </c>
      <c r="D6528" t="s">
        <v>55</v>
      </c>
      <c r="E6528" t="s">
        <v>20</v>
      </c>
      <c r="F6528" t="s">
        <v>74</v>
      </c>
      <c r="J6528">
        <v>0.25</v>
      </c>
      <c r="K6528">
        <v>0.33</v>
      </c>
      <c r="M6528" t="s">
        <v>75</v>
      </c>
      <c r="N6528" t="s">
        <v>24</v>
      </c>
      <c r="O6528" t="s">
        <v>21</v>
      </c>
    </row>
    <row r="6529" spans="1:17" x14ac:dyDescent="0.25">
      <c r="A6529">
        <v>2</v>
      </c>
      <c r="B6529" t="s">
        <v>44</v>
      </c>
      <c r="C6529" t="s">
        <v>17</v>
      </c>
      <c r="D6529" t="s">
        <v>55</v>
      </c>
      <c r="E6529" t="s">
        <v>18</v>
      </c>
      <c r="F6529" t="s">
        <v>31</v>
      </c>
      <c r="G6529">
        <v>24</v>
      </c>
      <c r="M6529" t="s">
        <v>21</v>
      </c>
    </row>
    <row r="6530" spans="1:17" x14ac:dyDescent="0.25">
      <c r="A6530">
        <v>2</v>
      </c>
      <c r="B6530" t="s">
        <v>44</v>
      </c>
      <c r="C6530" t="s">
        <v>17</v>
      </c>
      <c r="D6530" t="s">
        <v>53</v>
      </c>
      <c r="E6530" t="s">
        <v>18</v>
      </c>
      <c r="F6530" t="s">
        <v>26</v>
      </c>
      <c r="H6530" t="s">
        <v>27</v>
      </c>
      <c r="I6530">
        <v>6.5</v>
      </c>
      <c r="J6530">
        <v>6</v>
      </c>
      <c r="K6530">
        <v>7</v>
      </c>
      <c r="M6530" t="s">
        <v>21</v>
      </c>
    </row>
    <row r="6531" spans="1:17" x14ac:dyDescent="0.25">
      <c r="A6531">
        <v>2</v>
      </c>
      <c r="B6531" t="s">
        <v>44</v>
      </c>
      <c r="C6531" t="s">
        <v>17</v>
      </c>
      <c r="D6531" t="s">
        <v>53</v>
      </c>
      <c r="E6531" t="s">
        <v>18</v>
      </c>
      <c r="F6531" t="s">
        <v>26</v>
      </c>
      <c r="H6531" t="s">
        <v>19</v>
      </c>
      <c r="J6531">
        <v>3</v>
      </c>
      <c r="K6531">
        <v>4</v>
      </c>
      <c r="M6531" t="s">
        <v>24</v>
      </c>
    </row>
    <row r="6532" spans="1:17" x14ac:dyDescent="0.25">
      <c r="A6532">
        <v>2</v>
      </c>
      <c r="B6532" t="s">
        <v>44</v>
      </c>
      <c r="C6532" t="s">
        <v>17</v>
      </c>
      <c r="D6532" t="s">
        <v>53</v>
      </c>
      <c r="E6532" t="s">
        <v>18</v>
      </c>
      <c r="F6532" t="s">
        <v>26</v>
      </c>
      <c r="H6532" t="s">
        <v>27</v>
      </c>
      <c r="I6532">
        <v>4</v>
      </c>
      <c r="J6532">
        <v>3</v>
      </c>
      <c r="K6532">
        <v>5.5</v>
      </c>
      <c r="M6532" t="s">
        <v>24</v>
      </c>
    </row>
    <row r="6533" spans="1:17" x14ac:dyDescent="0.25">
      <c r="A6533">
        <v>2</v>
      </c>
      <c r="B6533" t="s">
        <v>44</v>
      </c>
      <c r="C6533" t="s">
        <v>17</v>
      </c>
      <c r="D6533" t="s">
        <v>53</v>
      </c>
      <c r="E6533" t="s">
        <v>18</v>
      </c>
      <c r="F6533" t="s">
        <v>26</v>
      </c>
      <c r="H6533" t="s">
        <v>19</v>
      </c>
      <c r="I6533">
        <v>0.54</v>
      </c>
      <c r="J6533">
        <v>0.08</v>
      </c>
      <c r="K6533">
        <v>0.25</v>
      </c>
      <c r="M6533" t="s">
        <v>24</v>
      </c>
    </row>
    <row r="6534" spans="1:17" x14ac:dyDescent="0.25">
      <c r="A6534">
        <v>2</v>
      </c>
      <c r="B6534" t="s">
        <v>44</v>
      </c>
      <c r="C6534" t="s">
        <v>17</v>
      </c>
      <c r="D6534" t="s">
        <v>53</v>
      </c>
      <c r="E6534" t="s">
        <v>20</v>
      </c>
      <c r="F6534" t="s">
        <v>74</v>
      </c>
      <c r="J6534">
        <v>0.25</v>
      </c>
      <c r="K6534">
        <v>0.33</v>
      </c>
      <c r="M6534" t="s">
        <v>75</v>
      </c>
      <c r="N6534" t="s">
        <v>24</v>
      </c>
      <c r="O6534" t="s">
        <v>62</v>
      </c>
      <c r="Q6534" t="str">
        <f>VLOOKUP(A6534&amp;C6534&amp;D6534&amp;B6534,Sheet2!$A$1:$AZ$496,11,FALSE)</f>
        <v>LocationType.Retail: 0;LocationType.Supermarket: 0;LocationType.FoodBeverage: 0;LocationType.Mall: 0;LocationType.Pharmacy: 0.07;LocationType.Accommodation: 0.93;</v>
      </c>
    </row>
    <row r="6535" spans="1:17" x14ac:dyDescent="0.25">
      <c r="A6535">
        <v>2</v>
      </c>
      <c r="B6535" t="s">
        <v>44</v>
      </c>
      <c r="C6535" t="s">
        <v>17</v>
      </c>
      <c r="D6535" t="s">
        <v>53</v>
      </c>
      <c r="E6535" t="s">
        <v>25</v>
      </c>
      <c r="F6535" t="s">
        <v>26</v>
      </c>
      <c r="H6535" t="s">
        <v>27</v>
      </c>
      <c r="I6535">
        <v>0.54</v>
      </c>
      <c r="J6535">
        <v>0.25</v>
      </c>
      <c r="K6535">
        <v>0.75</v>
      </c>
      <c r="M6535" t="s">
        <v>24</v>
      </c>
    </row>
    <row r="6536" spans="1:17" x14ac:dyDescent="0.25">
      <c r="A6536">
        <v>2</v>
      </c>
      <c r="B6536" t="s">
        <v>44</v>
      </c>
      <c r="C6536" t="s">
        <v>17</v>
      </c>
      <c r="D6536" t="s">
        <v>53</v>
      </c>
      <c r="E6536" t="s">
        <v>20</v>
      </c>
      <c r="F6536" t="s">
        <v>74</v>
      </c>
      <c r="I6536">
        <v>0.54</v>
      </c>
      <c r="J6536">
        <v>0.16</v>
      </c>
      <c r="K6536">
        <v>0.25</v>
      </c>
      <c r="M6536" t="s">
        <v>75</v>
      </c>
      <c r="N6536" t="s">
        <v>24</v>
      </c>
      <c r="O6536" t="s">
        <v>21</v>
      </c>
    </row>
    <row r="6537" spans="1:17" x14ac:dyDescent="0.25">
      <c r="A6537">
        <v>2</v>
      </c>
      <c r="B6537" t="s">
        <v>44</v>
      </c>
      <c r="C6537" t="s">
        <v>17</v>
      </c>
      <c r="D6537" t="s">
        <v>53</v>
      </c>
      <c r="E6537" t="s">
        <v>28</v>
      </c>
      <c r="F6537" t="s">
        <v>26</v>
      </c>
      <c r="H6537" t="s">
        <v>27</v>
      </c>
      <c r="I6537">
        <v>0.75</v>
      </c>
      <c r="J6537">
        <v>0.5</v>
      </c>
      <c r="K6537">
        <v>1</v>
      </c>
      <c r="M6537" t="s">
        <v>21</v>
      </c>
    </row>
    <row r="6538" spans="1:17" x14ac:dyDescent="0.25">
      <c r="A6538">
        <v>2</v>
      </c>
      <c r="B6538" t="s">
        <v>44</v>
      </c>
      <c r="C6538" t="s">
        <v>17</v>
      </c>
      <c r="D6538" t="s">
        <v>53</v>
      </c>
      <c r="E6538" t="s">
        <v>18</v>
      </c>
      <c r="F6538" t="s">
        <v>26</v>
      </c>
      <c r="H6538" t="s">
        <v>27</v>
      </c>
      <c r="I6538">
        <v>1</v>
      </c>
      <c r="J6538">
        <v>0.5</v>
      </c>
      <c r="K6538">
        <v>1.5</v>
      </c>
      <c r="M6538" t="s">
        <v>24</v>
      </c>
    </row>
    <row r="6539" spans="1:17" x14ac:dyDescent="0.25">
      <c r="A6539">
        <v>2</v>
      </c>
      <c r="B6539" t="s">
        <v>44</v>
      </c>
      <c r="C6539" t="s">
        <v>17</v>
      </c>
      <c r="D6539" t="s">
        <v>53</v>
      </c>
      <c r="E6539" t="s">
        <v>20</v>
      </c>
      <c r="F6539" t="s">
        <v>74</v>
      </c>
      <c r="J6539">
        <v>0.25</v>
      </c>
      <c r="K6539">
        <v>0.33</v>
      </c>
      <c r="M6539" t="s">
        <v>75</v>
      </c>
      <c r="N6539" t="s">
        <v>24</v>
      </c>
      <c r="O6539" t="s">
        <v>21</v>
      </c>
    </row>
    <row r="6540" spans="1:17" x14ac:dyDescent="0.25">
      <c r="A6540">
        <v>2</v>
      </c>
      <c r="B6540" t="s">
        <v>44</v>
      </c>
      <c r="C6540" t="s">
        <v>17</v>
      </c>
      <c r="D6540" t="s">
        <v>53</v>
      </c>
      <c r="E6540" t="s">
        <v>18</v>
      </c>
      <c r="F6540" t="s">
        <v>31</v>
      </c>
      <c r="G6540">
        <v>24</v>
      </c>
      <c r="M6540" t="s">
        <v>21</v>
      </c>
    </row>
    <row r="6541" spans="1:17" x14ac:dyDescent="0.25">
      <c r="A6541">
        <v>2</v>
      </c>
      <c r="B6541" t="s">
        <v>44</v>
      </c>
      <c r="C6541" t="s">
        <v>17</v>
      </c>
      <c r="D6541" t="s">
        <v>59</v>
      </c>
      <c r="E6541" t="s">
        <v>18</v>
      </c>
      <c r="F6541" t="s">
        <v>26</v>
      </c>
      <c r="H6541" t="s">
        <v>19</v>
      </c>
      <c r="J6541">
        <v>8</v>
      </c>
      <c r="K6541">
        <v>9</v>
      </c>
      <c r="M6541" t="s">
        <v>21</v>
      </c>
    </row>
    <row r="6542" spans="1:17" x14ac:dyDescent="0.25">
      <c r="A6542">
        <v>2</v>
      </c>
      <c r="B6542" t="s">
        <v>44</v>
      </c>
      <c r="C6542" t="s">
        <v>17</v>
      </c>
      <c r="D6542" t="s">
        <v>59</v>
      </c>
      <c r="E6542" t="s">
        <v>18</v>
      </c>
      <c r="F6542" t="s">
        <v>26</v>
      </c>
      <c r="H6542" t="s">
        <v>19</v>
      </c>
      <c r="J6542">
        <v>1</v>
      </c>
      <c r="K6542">
        <v>1.5</v>
      </c>
      <c r="M6542" t="s">
        <v>24</v>
      </c>
    </row>
    <row r="6543" spans="1:17" x14ac:dyDescent="0.25">
      <c r="A6543">
        <v>2</v>
      </c>
      <c r="B6543" t="s">
        <v>44</v>
      </c>
      <c r="C6543" t="s">
        <v>17</v>
      </c>
      <c r="D6543" t="s">
        <v>59</v>
      </c>
      <c r="E6543" t="s">
        <v>18</v>
      </c>
      <c r="F6543" t="s">
        <v>26</v>
      </c>
      <c r="H6543" t="s">
        <v>19</v>
      </c>
      <c r="I6543">
        <v>0.54</v>
      </c>
      <c r="J6543">
        <v>0.08</v>
      </c>
      <c r="K6543">
        <v>0.25</v>
      </c>
      <c r="M6543" t="s">
        <v>24</v>
      </c>
    </row>
    <row r="6544" spans="1:17" x14ac:dyDescent="0.25">
      <c r="A6544">
        <v>2</v>
      </c>
      <c r="B6544" t="s">
        <v>44</v>
      </c>
      <c r="C6544" t="s">
        <v>17</v>
      </c>
      <c r="D6544" t="s">
        <v>59</v>
      </c>
      <c r="E6544" t="s">
        <v>20</v>
      </c>
      <c r="F6544" t="s">
        <v>74</v>
      </c>
      <c r="J6544">
        <v>0.25</v>
      </c>
      <c r="K6544">
        <v>0.33</v>
      </c>
      <c r="M6544" t="s">
        <v>75</v>
      </c>
      <c r="N6544" t="s">
        <v>24</v>
      </c>
      <c r="O6544" t="s">
        <v>62</v>
      </c>
      <c r="Q6544" t="str">
        <f>VLOOKUP(A6544&amp;C6544&amp;D6544&amp;B6544,Sheet2!$A$1:$AZ$496,11,FALSE)</f>
        <v>LocationType.Retail: 0;LocationType.Supermarket: 0;LocationType.FoodBeverage: 0;LocationType.Mall: 0;LocationType.Pharmacy: 0.14;LocationType.Accommodation: 0.86;</v>
      </c>
    </row>
    <row r="6545" spans="1:16" x14ac:dyDescent="0.25">
      <c r="A6545">
        <v>2</v>
      </c>
      <c r="B6545" t="s">
        <v>44</v>
      </c>
      <c r="C6545" t="s">
        <v>17</v>
      </c>
      <c r="D6545" t="s">
        <v>59</v>
      </c>
      <c r="E6545" t="s">
        <v>25</v>
      </c>
      <c r="F6545" t="s">
        <v>26</v>
      </c>
      <c r="H6545" t="s">
        <v>27</v>
      </c>
      <c r="I6545">
        <v>0.54</v>
      </c>
      <c r="J6545">
        <v>0.25</v>
      </c>
      <c r="K6545">
        <v>0.75</v>
      </c>
      <c r="M6545" t="s">
        <v>24</v>
      </c>
    </row>
    <row r="6546" spans="1:16" x14ac:dyDescent="0.25">
      <c r="A6546">
        <v>2</v>
      </c>
      <c r="B6546" t="s">
        <v>44</v>
      </c>
      <c r="C6546" t="s">
        <v>17</v>
      </c>
      <c r="D6546" t="s">
        <v>59</v>
      </c>
      <c r="E6546" t="s">
        <v>20</v>
      </c>
      <c r="F6546" t="s">
        <v>74</v>
      </c>
      <c r="J6546">
        <v>0.25</v>
      </c>
      <c r="K6546">
        <v>0.33</v>
      </c>
      <c r="M6546" t="s">
        <v>75</v>
      </c>
      <c r="N6546" t="s">
        <v>24</v>
      </c>
      <c r="O6546" t="s">
        <v>21</v>
      </c>
    </row>
    <row r="6547" spans="1:16" x14ac:dyDescent="0.25">
      <c r="A6547">
        <v>2</v>
      </c>
      <c r="B6547" t="s">
        <v>44</v>
      </c>
      <c r="C6547" t="s">
        <v>17</v>
      </c>
      <c r="D6547" t="s">
        <v>59</v>
      </c>
      <c r="E6547" t="s">
        <v>28</v>
      </c>
      <c r="F6547" t="s">
        <v>26</v>
      </c>
      <c r="H6547" t="s">
        <v>27</v>
      </c>
      <c r="I6547">
        <v>1</v>
      </c>
      <c r="J6547">
        <v>0.5</v>
      </c>
      <c r="K6547">
        <v>2</v>
      </c>
      <c r="M6547" t="s">
        <v>21</v>
      </c>
    </row>
    <row r="6548" spans="1:16" x14ac:dyDescent="0.25">
      <c r="A6548">
        <v>2</v>
      </c>
      <c r="B6548" t="s">
        <v>44</v>
      </c>
      <c r="C6548" t="s">
        <v>17</v>
      </c>
      <c r="D6548" t="s">
        <v>59</v>
      </c>
      <c r="E6548" t="s">
        <v>18</v>
      </c>
      <c r="F6548" t="s">
        <v>26</v>
      </c>
      <c r="H6548" t="s">
        <v>19</v>
      </c>
      <c r="J6548">
        <v>3</v>
      </c>
      <c r="K6548">
        <v>4</v>
      </c>
      <c r="M6548" t="s">
        <v>24</v>
      </c>
    </row>
    <row r="6549" spans="1:16" x14ac:dyDescent="0.25">
      <c r="A6549">
        <v>2</v>
      </c>
      <c r="B6549" t="s">
        <v>44</v>
      </c>
      <c r="C6549" t="s">
        <v>17</v>
      </c>
      <c r="D6549" t="s">
        <v>59</v>
      </c>
      <c r="E6549" t="s">
        <v>20</v>
      </c>
      <c r="F6549" t="s">
        <v>74</v>
      </c>
      <c r="J6549">
        <v>0.25</v>
      </c>
      <c r="K6549">
        <v>0.33</v>
      </c>
      <c r="M6549" t="s">
        <v>75</v>
      </c>
      <c r="N6549" t="s">
        <v>24</v>
      </c>
      <c r="O6549" t="s">
        <v>21</v>
      </c>
    </row>
    <row r="6550" spans="1:16" x14ac:dyDescent="0.25">
      <c r="A6550">
        <v>2</v>
      </c>
      <c r="B6550" t="s">
        <v>44</v>
      </c>
      <c r="C6550" t="s">
        <v>17</v>
      </c>
      <c r="D6550" t="s">
        <v>59</v>
      </c>
      <c r="E6550" t="s">
        <v>18</v>
      </c>
      <c r="F6550" t="s">
        <v>31</v>
      </c>
      <c r="G6550">
        <v>24</v>
      </c>
      <c r="M6550" t="s">
        <v>21</v>
      </c>
    </row>
    <row r="6551" spans="1:16" x14ac:dyDescent="0.25">
      <c r="A6551">
        <v>2</v>
      </c>
      <c r="B6551" t="s">
        <v>44</v>
      </c>
      <c r="C6551" t="s">
        <v>17</v>
      </c>
      <c r="D6551" t="s">
        <v>52</v>
      </c>
      <c r="E6551" t="s">
        <v>18</v>
      </c>
      <c r="F6551" t="s">
        <v>26</v>
      </c>
      <c r="H6551" t="s">
        <v>19</v>
      </c>
      <c r="J6551">
        <v>8</v>
      </c>
      <c r="K6551">
        <v>9</v>
      </c>
      <c r="M6551" t="s">
        <v>21</v>
      </c>
    </row>
    <row r="6552" spans="1:16" x14ac:dyDescent="0.25">
      <c r="A6552">
        <v>2</v>
      </c>
      <c r="B6552" t="s">
        <v>44</v>
      </c>
      <c r="C6552" t="s">
        <v>17</v>
      </c>
      <c r="D6552" t="s">
        <v>52</v>
      </c>
      <c r="E6552" t="s">
        <v>28</v>
      </c>
      <c r="F6552" t="s">
        <v>26</v>
      </c>
      <c r="H6552" t="s">
        <v>27</v>
      </c>
      <c r="I6552">
        <v>1</v>
      </c>
      <c r="J6552">
        <v>0.5</v>
      </c>
      <c r="K6552">
        <v>2</v>
      </c>
      <c r="M6552" t="s">
        <v>21</v>
      </c>
    </row>
    <row r="6553" spans="1:16" x14ac:dyDescent="0.25">
      <c r="A6553">
        <v>2</v>
      </c>
      <c r="B6553" t="s">
        <v>44</v>
      </c>
      <c r="C6553" t="s">
        <v>17</v>
      </c>
      <c r="D6553" t="s">
        <v>52</v>
      </c>
      <c r="E6553" t="s">
        <v>18</v>
      </c>
      <c r="F6553" t="s">
        <v>26</v>
      </c>
      <c r="H6553" t="s">
        <v>27</v>
      </c>
      <c r="I6553">
        <v>2</v>
      </c>
      <c r="J6553">
        <v>1.5</v>
      </c>
      <c r="K6553">
        <v>3</v>
      </c>
      <c r="M6553" t="s">
        <v>24</v>
      </c>
    </row>
    <row r="6554" spans="1:16" x14ac:dyDescent="0.25">
      <c r="A6554">
        <v>2</v>
      </c>
      <c r="B6554" t="s">
        <v>44</v>
      </c>
      <c r="C6554" t="s">
        <v>17</v>
      </c>
      <c r="D6554" t="s">
        <v>52</v>
      </c>
      <c r="E6554" t="s">
        <v>20</v>
      </c>
      <c r="F6554" t="s">
        <v>74</v>
      </c>
      <c r="J6554">
        <v>0.25</v>
      </c>
      <c r="K6554">
        <v>0.33</v>
      </c>
      <c r="M6554" t="s">
        <v>75</v>
      </c>
      <c r="N6554" t="s">
        <v>24</v>
      </c>
      <c r="O6554" t="s">
        <v>21</v>
      </c>
    </row>
    <row r="6555" spans="1:16" x14ac:dyDescent="0.25">
      <c r="A6555">
        <v>2</v>
      </c>
      <c r="B6555" t="s">
        <v>44</v>
      </c>
      <c r="C6555" t="s">
        <v>17</v>
      </c>
      <c r="D6555" t="s">
        <v>52</v>
      </c>
      <c r="E6555" t="s">
        <v>18</v>
      </c>
      <c r="F6555" t="s">
        <v>31</v>
      </c>
      <c r="G6555">
        <v>24</v>
      </c>
      <c r="M6555" t="s">
        <v>21</v>
      </c>
    </row>
    <row r="6556" spans="1:16" x14ac:dyDescent="0.25">
      <c r="A6556">
        <v>2</v>
      </c>
      <c r="B6556" t="s">
        <v>44</v>
      </c>
      <c r="C6556" t="s">
        <v>17</v>
      </c>
      <c r="D6556" t="s">
        <v>56</v>
      </c>
      <c r="E6556" t="s">
        <v>18</v>
      </c>
      <c r="F6556" t="s">
        <v>26</v>
      </c>
      <c r="H6556" t="s">
        <v>27</v>
      </c>
      <c r="I6556">
        <v>7.5</v>
      </c>
      <c r="J6556">
        <v>6</v>
      </c>
      <c r="K6556">
        <v>8</v>
      </c>
      <c r="M6556" t="s">
        <v>21</v>
      </c>
    </row>
    <row r="6557" spans="1:16" x14ac:dyDescent="0.25">
      <c r="A6557">
        <v>2</v>
      </c>
      <c r="B6557" t="s">
        <v>44</v>
      </c>
      <c r="C6557" t="s">
        <v>17</v>
      </c>
      <c r="D6557" t="s">
        <v>56</v>
      </c>
      <c r="E6557" t="s">
        <v>18</v>
      </c>
      <c r="F6557" t="s">
        <v>26</v>
      </c>
      <c r="H6557" t="s">
        <v>19</v>
      </c>
      <c r="J6557">
        <v>6</v>
      </c>
      <c r="K6557">
        <v>8</v>
      </c>
      <c r="M6557" t="s">
        <v>24</v>
      </c>
    </row>
    <row r="6558" spans="1:16" x14ac:dyDescent="0.25">
      <c r="A6558">
        <v>2</v>
      </c>
      <c r="B6558" t="s">
        <v>44</v>
      </c>
      <c r="C6558" t="s">
        <v>17</v>
      </c>
      <c r="D6558" t="s">
        <v>56</v>
      </c>
      <c r="E6558" t="s">
        <v>18</v>
      </c>
      <c r="F6558" t="s">
        <v>26</v>
      </c>
      <c r="H6558" t="s">
        <v>19</v>
      </c>
      <c r="J6558">
        <v>1</v>
      </c>
      <c r="K6558">
        <v>2</v>
      </c>
      <c r="M6558" t="s">
        <v>24</v>
      </c>
    </row>
    <row r="6559" spans="1:16" x14ac:dyDescent="0.25">
      <c r="A6559">
        <v>2</v>
      </c>
      <c r="B6559" t="s">
        <v>44</v>
      </c>
      <c r="C6559" t="s">
        <v>17</v>
      </c>
      <c r="D6559" t="s">
        <v>56</v>
      </c>
      <c r="E6559" t="s">
        <v>20</v>
      </c>
      <c r="F6559" t="s">
        <v>74</v>
      </c>
      <c r="J6559">
        <v>0.25</v>
      </c>
      <c r="K6559">
        <v>0.33</v>
      </c>
      <c r="M6559" t="s">
        <v>75</v>
      </c>
      <c r="N6559" t="s">
        <v>24</v>
      </c>
      <c r="O6559" t="s">
        <v>21</v>
      </c>
      <c r="P6559">
        <v>1000</v>
      </c>
    </row>
    <row r="6560" spans="1:16" x14ac:dyDescent="0.25">
      <c r="A6560">
        <v>2</v>
      </c>
      <c r="B6560" t="s">
        <v>44</v>
      </c>
      <c r="C6560" t="s">
        <v>17</v>
      </c>
      <c r="D6560" t="s">
        <v>56</v>
      </c>
      <c r="E6560" t="s">
        <v>28</v>
      </c>
      <c r="F6560" t="s">
        <v>26</v>
      </c>
      <c r="H6560" t="s">
        <v>27</v>
      </c>
      <c r="I6560">
        <v>0.75</v>
      </c>
      <c r="J6560">
        <v>0.5</v>
      </c>
      <c r="K6560">
        <v>1</v>
      </c>
      <c r="M6560" t="s">
        <v>21</v>
      </c>
    </row>
    <row r="6561" spans="1:17" x14ac:dyDescent="0.25">
      <c r="A6561">
        <v>2</v>
      </c>
      <c r="B6561" t="s">
        <v>44</v>
      </c>
      <c r="C6561" t="s">
        <v>17</v>
      </c>
      <c r="D6561" t="s">
        <v>56</v>
      </c>
      <c r="E6561" t="s">
        <v>20</v>
      </c>
      <c r="F6561" t="s">
        <v>74</v>
      </c>
      <c r="J6561">
        <v>0.25</v>
      </c>
      <c r="K6561">
        <v>0.33</v>
      </c>
      <c r="M6561" t="s">
        <v>75</v>
      </c>
      <c r="N6561" t="s">
        <v>24</v>
      </c>
      <c r="O6561" t="s">
        <v>21</v>
      </c>
    </row>
    <row r="6562" spans="1:17" x14ac:dyDescent="0.25">
      <c r="A6562">
        <v>2</v>
      </c>
      <c r="B6562" t="s">
        <v>44</v>
      </c>
      <c r="C6562" t="s">
        <v>17</v>
      </c>
      <c r="D6562" t="s">
        <v>56</v>
      </c>
      <c r="E6562" t="s">
        <v>18</v>
      </c>
      <c r="F6562" t="s">
        <v>31</v>
      </c>
      <c r="G6562">
        <v>24</v>
      </c>
      <c r="M6562" t="s">
        <v>21</v>
      </c>
    </row>
    <row r="6563" spans="1:17" x14ac:dyDescent="0.25">
      <c r="A6563">
        <v>2</v>
      </c>
      <c r="B6563" t="s">
        <v>44</v>
      </c>
      <c r="C6563" t="s">
        <v>36</v>
      </c>
      <c r="D6563" t="s">
        <v>55</v>
      </c>
      <c r="E6563" t="s">
        <v>18</v>
      </c>
      <c r="F6563" t="s">
        <v>26</v>
      </c>
      <c r="H6563" t="s">
        <v>19</v>
      </c>
      <c r="J6563">
        <v>12</v>
      </c>
      <c r="K6563">
        <v>14</v>
      </c>
      <c r="M6563" t="s">
        <v>21</v>
      </c>
    </row>
    <row r="6564" spans="1:17" x14ac:dyDescent="0.25">
      <c r="A6564">
        <v>2</v>
      </c>
      <c r="B6564" t="s">
        <v>44</v>
      </c>
      <c r="C6564" t="s">
        <v>36</v>
      </c>
      <c r="D6564" t="s">
        <v>55</v>
      </c>
      <c r="E6564" t="s">
        <v>34</v>
      </c>
      <c r="F6564" t="s">
        <v>26</v>
      </c>
      <c r="H6564" t="s">
        <v>19</v>
      </c>
      <c r="J6564">
        <v>1</v>
      </c>
      <c r="K6564">
        <v>2</v>
      </c>
      <c r="M6564" t="s">
        <v>24</v>
      </c>
    </row>
    <row r="6565" spans="1:17" x14ac:dyDescent="0.25">
      <c r="A6565">
        <v>2</v>
      </c>
      <c r="B6565" t="s">
        <v>44</v>
      </c>
      <c r="C6565" t="s">
        <v>36</v>
      </c>
      <c r="D6565" t="s">
        <v>55</v>
      </c>
      <c r="E6565" t="s">
        <v>18</v>
      </c>
      <c r="F6565" t="s">
        <v>26</v>
      </c>
      <c r="H6565" t="s">
        <v>27</v>
      </c>
      <c r="I6565">
        <v>2.5</v>
      </c>
      <c r="J6565">
        <v>0.5</v>
      </c>
      <c r="K6565">
        <v>4</v>
      </c>
      <c r="M6565" t="s">
        <v>24</v>
      </c>
    </row>
    <row r="6566" spans="1:17" x14ac:dyDescent="0.25">
      <c r="A6566">
        <v>2</v>
      </c>
      <c r="B6566" t="s">
        <v>44</v>
      </c>
      <c r="C6566" t="s">
        <v>36</v>
      </c>
      <c r="D6566" t="s">
        <v>55</v>
      </c>
      <c r="E6566" t="s">
        <v>20</v>
      </c>
      <c r="F6566" t="s">
        <v>74</v>
      </c>
      <c r="J6566">
        <v>0.25</v>
      </c>
      <c r="K6566">
        <v>0.33</v>
      </c>
      <c r="M6566" t="s">
        <v>75</v>
      </c>
      <c r="N6566" t="s">
        <v>24</v>
      </c>
      <c r="O6566" t="s">
        <v>21</v>
      </c>
    </row>
    <row r="6567" spans="1:17" x14ac:dyDescent="0.25">
      <c r="A6567">
        <v>2</v>
      </c>
      <c r="B6567" t="s">
        <v>44</v>
      </c>
      <c r="C6567" t="s">
        <v>36</v>
      </c>
      <c r="D6567" t="s">
        <v>55</v>
      </c>
      <c r="E6567" t="s">
        <v>18</v>
      </c>
      <c r="F6567" t="s">
        <v>31</v>
      </c>
      <c r="G6567">
        <v>24</v>
      </c>
      <c r="M6567" t="s">
        <v>21</v>
      </c>
    </row>
    <row r="6568" spans="1:17" x14ac:dyDescent="0.25">
      <c r="A6568">
        <v>2</v>
      </c>
      <c r="B6568" t="s">
        <v>44</v>
      </c>
      <c r="C6568" t="s">
        <v>36</v>
      </c>
      <c r="D6568" t="s">
        <v>59</v>
      </c>
      <c r="E6568" t="s">
        <v>18</v>
      </c>
      <c r="F6568" t="s">
        <v>26</v>
      </c>
      <c r="H6568" t="s">
        <v>19</v>
      </c>
      <c r="J6568">
        <v>8</v>
      </c>
      <c r="K6568">
        <v>10</v>
      </c>
      <c r="M6568" t="s">
        <v>21</v>
      </c>
    </row>
    <row r="6569" spans="1:17" x14ac:dyDescent="0.25">
      <c r="A6569">
        <v>2</v>
      </c>
      <c r="B6569" t="s">
        <v>44</v>
      </c>
      <c r="C6569" t="s">
        <v>36</v>
      </c>
      <c r="D6569" t="s">
        <v>59</v>
      </c>
      <c r="E6569" t="s">
        <v>20</v>
      </c>
      <c r="F6569" t="s">
        <v>74</v>
      </c>
      <c r="J6569">
        <v>0.25</v>
      </c>
      <c r="K6569">
        <v>0.33</v>
      </c>
      <c r="M6569" t="s">
        <v>75</v>
      </c>
      <c r="N6569" t="s">
        <v>21</v>
      </c>
      <c r="O6569" t="s">
        <v>62</v>
      </c>
      <c r="Q6569" t="str">
        <f>VLOOKUP(A6569&amp;C6569&amp;D6569&amp;B6569,Sheet2!$A$1:$AZ$496,11,FALSE)</f>
        <v>LocationType.Retail: 0;LocationType.Supermarket: 0;LocationType.FoodBeverage: 0;LocationType.Mall: 0;LocationType.Pharmacy: 0.04;LocationType.Accommodation: 0.96;</v>
      </c>
    </row>
    <row r="6570" spans="1:17" x14ac:dyDescent="0.25">
      <c r="A6570">
        <v>2</v>
      </c>
      <c r="B6570" t="s">
        <v>44</v>
      </c>
      <c r="C6570" t="s">
        <v>36</v>
      </c>
      <c r="D6570" t="s">
        <v>59</v>
      </c>
      <c r="E6570" t="s">
        <v>25</v>
      </c>
      <c r="F6570" t="s">
        <v>26</v>
      </c>
      <c r="H6570" t="s">
        <v>27</v>
      </c>
      <c r="I6570">
        <v>0.54</v>
      </c>
      <c r="J6570">
        <v>0.25</v>
      </c>
      <c r="K6570">
        <v>0.75</v>
      </c>
      <c r="M6570" t="s">
        <v>24</v>
      </c>
    </row>
    <row r="6571" spans="1:17" x14ac:dyDescent="0.25">
      <c r="A6571">
        <v>2</v>
      </c>
      <c r="B6571" t="s">
        <v>44</v>
      </c>
      <c r="C6571" t="s">
        <v>36</v>
      </c>
      <c r="D6571" t="s">
        <v>59</v>
      </c>
      <c r="E6571" t="s">
        <v>18</v>
      </c>
      <c r="F6571" t="s">
        <v>26</v>
      </c>
      <c r="H6571" t="s">
        <v>19</v>
      </c>
      <c r="J6571">
        <v>0.75</v>
      </c>
      <c r="K6571">
        <v>1</v>
      </c>
      <c r="M6571" t="s">
        <v>24</v>
      </c>
    </row>
    <row r="6572" spans="1:17" x14ac:dyDescent="0.25">
      <c r="A6572">
        <v>2</v>
      </c>
      <c r="B6572" t="s">
        <v>44</v>
      </c>
      <c r="C6572" t="s">
        <v>36</v>
      </c>
      <c r="D6572" t="s">
        <v>59</v>
      </c>
      <c r="E6572" t="s">
        <v>28</v>
      </c>
      <c r="F6572" t="s">
        <v>26</v>
      </c>
      <c r="H6572" t="s">
        <v>27</v>
      </c>
      <c r="I6572">
        <v>1</v>
      </c>
      <c r="J6572">
        <v>0.5</v>
      </c>
      <c r="K6572">
        <v>2</v>
      </c>
      <c r="M6572" t="s">
        <v>21</v>
      </c>
    </row>
    <row r="6573" spans="1:17" x14ac:dyDescent="0.25">
      <c r="A6573">
        <v>2</v>
      </c>
      <c r="B6573" t="s">
        <v>44</v>
      </c>
      <c r="C6573" t="s">
        <v>36</v>
      </c>
      <c r="D6573" t="s">
        <v>59</v>
      </c>
      <c r="E6573" t="s">
        <v>18</v>
      </c>
      <c r="F6573" t="s">
        <v>26</v>
      </c>
      <c r="H6573" t="s">
        <v>19</v>
      </c>
      <c r="J6573">
        <v>5</v>
      </c>
      <c r="K6573">
        <v>6</v>
      </c>
      <c r="M6573" t="s">
        <v>24</v>
      </c>
    </row>
    <row r="6574" spans="1:17" x14ac:dyDescent="0.25">
      <c r="A6574">
        <v>2</v>
      </c>
      <c r="B6574" t="s">
        <v>44</v>
      </c>
      <c r="C6574" t="s">
        <v>36</v>
      </c>
      <c r="D6574" t="s">
        <v>59</v>
      </c>
      <c r="E6574" t="s">
        <v>20</v>
      </c>
      <c r="F6574" t="s">
        <v>74</v>
      </c>
      <c r="J6574">
        <v>0.25</v>
      </c>
      <c r="K6574">
        <v>0.33</v>
      </c>
      <c r="M6574" t="s">
        <v>75</v>
      </c>
      <c r="N6574" t="s">
        <v>24</v>
      </c>
      <c r="O6574" t="s">
        <v>21</v>
      </c>
    </row>
    <row r="6575" spans="1:17" x14ac:dyDescent="0.25">
      <c r="A6575">
        <v>2</v>
      </c>
      <c r="B6575" t="s">
        <v>44</v>
      </c>
      <c r="C6575" t="s">
        <v>36</v>
      </c>
      <c r="D6575" t="s">
        <v>59</v>
      </c>
      <c r="E6575" t="s">
        <v>18</v>
      </c>
      <c r="F6575" t="s">
        <v>31</v>
      </c>
      <c r="G6575">
        <v>24</v>
      </c>
      <c r="M6575" t="s">
        <v>21</v>
      </c>
    </row>
    <row r="6576" spans="1:17" x14ac:dyDescent="0.25">
      <c r="A6576">
        <v>2</v>
      </c>
      <c r="B6576" t="s">
        <v>44</v>
      </c>
      <c r="C6576" t="s">
        <v>36</v>
      </c>
      <c r="D6576" t="s">
        <v>53</v>
      </c>
      <c r="E6576" t="s">
        <v>18</v>
      </c>
      <c r="F6576" t="s">
        <v>26</v>
      </c>
      <c r="H6576" t="s">
        <v>19</v>
      </c>
      <c r="J6576">
        <v>8</v>
      </c>
      <c r="K6576">
        <v>11</v>
      </c>
      <c r="M6576" t="s">
        <v>21</v>
      </c>
    </row>
    <row r="6577" spans="1:17" x14ac:dyDescent="0.25">
      <c r="A6577">
        <v>2</v>
      </c>
      <c r="B6577" t="s">
        <v>44</v>
      </c>
      <c r="C6577" t="s">
        <v>36</v>
      </c>
      <c r="D6577" t="s">
        <v>53</v>
      </c>
      <c r="E6577" t="s">
        <v>20</v>
      </c>
      <c r="F6577" t="s">
        <v>74</v>
      </c>
      <c r="J6577">
        <v>0.25</v>
      </c>
      <c r="K6577">
        <v>0.33</v>
      </c>
      <c r="M6577" t="s">
        <v>75</v>
      </c>
      <c r="N6577" t="s">
        <v>21</v>
      </c>
      <c r="O6577" t="s">
        <v>62</v>
      </c>
      <c r="Q6577" t="str">
        <f>VLOOKUP(A6577&amp;C6577&amp;D6577&amp;B6577,Sheet2!$A$1:$AZ$496,11,FALSE)</f>
        <v>LocationType.Retail: 0;LocationType.Supermarket: 0;LocationType.FoodBeverage: 0;LocationType.Mall: 0;LocationType.Pharmacy: 0.045;LocationType.Accommodation: 0.955;</v>
      </c>
    </row>
    <row r="6578" spans="1:17" x14ac:dyDescent="0.25">
      <c r="A6578">
        <v>2</v>
      </c>
      <c r="B6578" t="s">
        <v>44</v>
      </c>
      <c r="C6578" t="s">
        <v>36</v>
      </c>
      <c r="D6578" t="s">
        <v>53</v>
      </c>
      <c r="E6578" t="s">
        <v>25</v>
      </c>
      <c r="F6578" t="s">
        <v>26</v>
      </c>
      <c r="H6578" t="s">
        <v>27</v>
      </c>
      <c r="I6578">
        <v>0.75</v>
      </c>
      <c r="J6578">
        <v>0.5</v>
      </c>
      <c r="K6578">
        <v>1</v>
      </c>
      <c r="M6578" t="s">
        <v>24</v>
      </c>
    </row>
    <row r="6579" spans="1:17" x14ac:dyDescent="0.25">
      <c r="A6579">
        <v>2</v>
      </c>
      <c r="B6579" t="s">
        <v>44</v>
      </c>
      <c r="C6579" t="s">
        <v>36</v>
      </c>
      <c r="D6579" t="s">
        <v>53</v>
      </c>
      <c r="E6579" t="s">
        <v>20</v>
      </c>
      <c r="F6579" t="s">
        <v>74</v>
      </c>
      <c r="J6579">
        <v>0.25</v>
      </c>
      <c r="K6579">
        <v>0.33</v>
      </c>
      <c r="M6579" t="s">
        <v>75</v>
      </c>
      <c r="N6579" t="s">
        <v>24</v>
      </c>
      <c r="O6579" t="s">
        <v>21</v>
      </c>
    </row>
    <row r="6580" spans="1:17" x14ac:dyDescent="0.25">
      <c r="A6580">
        <v>2</v>
      </c>
      <c r="B6580" t="s">
        <v>44</v>
      </c>
      <c r="C6580" t="s">
        <v>36</v>
      </c>
      <c r="D6580" t="s">
        <v>53</v>
      </c>
      <c r="E6580" t="s">
        <v>28</v>
      </c>
      <c r="F6580" t="s">
        <v>26</v>
      </c>
      <c r="H6580" t="s">
        <v>27</v>
      </c>
      <c r="I6580">
        <v>1</v>
      </c>
      <c r="J6580">
        <v>0.5</v>
      </c>
      <c r="K6580">
        <v>2</v>
      </c>
      <c r="M6580" t="s">
        <v>21</v>
      </c>
    </row>
    <row r="6581" spans="1:17" x14ac:dyDescent="0.25">
      <c r="A6581">
        <v>2</v>
      </c>
      <c r="B6581" t="s">
        <v>44</v>
      </c>
      <c r="C6581" t="s">
        <v>36</v>
      </c>
      <c r="D6581" t="s">
        <v>53</v>
      </c>
      <c r="E6581" t="s">
        <v>18</v>
      </c>
      <c r="F6581" t="s">
        <v>26</v>
      </c>
      <c r="H6581" t="s">
        <v>27</v>
      </c>
      <c r="I6581">
        <v>4</v>
      </c>
      <c r="J6581">
        <v>3</v>
      </c>
      <c r="K6581">
        <v>5</v>
      </c>
      <c r="M6581" t="s">
        <v>24</v>
      </c>
    </row>
    <row r="6582" spans="1:17" x14ac:dyDescent="0.25">
      <c r="A6582">
        <v>2</v>
      </c>
      <c r="B6582" t="s">
        <v>44</v>
      </c>
      <c r="C6582" t="s">
        <v>36</v>
      </c>
      <c r="D6582" t="s">
        <v>53</v>
      </c>
      <c r="E6582" t="s">
        <v>20</v>
      </c>
      <c r="F6582" t="s">
        <v>74</v>
      </c>
      <c r="J6582">
        <v>0.25</v>
      </c>
      <c r="K6582">
        <v>0.33</v>
      </c>
      <c r="M6582" t="s">
        <v>75</v>
      </c>
      <c r="N6582" t="s">
        <v>24</v>
      </c>
      <c r="O6582" t="s">
        <v>21</v>
      </c>
    </row>
    <row r="6583" spans="1:17" x14ac:dyDescent="0.25">
      <c r="A6583">
        <v>2</v>
      </c>
      <c r="B6583" t="s">
        <v>44</v>
      </c>
      <c r="C6583" t="s">
        <v>36</v>
      </c>
      <c r="D6583" t="s">
        <v>53</v>
      </c>
      <c r="E6583" t="s">
        <v>18</v>
      </c>
      <c r="F6583" t="s">
        <v>31</v>
      </c>
      <c r="G6583">
        <v>24</v>
      </c>
      <c r="M6583" t="s">
        <v>21</v>
      </c>
    </row>
    <row r="6584" spans="1:17" x14ac:dyDescent="0.25">
      <c r="A6584">
        <v>2</v>
      </c>
      <c r="B6584" t="s">
        <v>44</v>
      </c>
      <c r="C6584" t="s">
        <v>36</v>
      </c>
      <c r="D6584" t="s">
        <v>56</v>
      </c>
      <c r="E6584" t="s">
        <v>18</v>
      </c>
      <c r="F6584" t="s">
        <v>26</v>
      </c>
      <c r="H6584" t="s">
        <v>19</v>
      </c>
      <c r="J6584">
        <v>8</v>
      </c>
      <c r="K6584">
        <v>10</v>
      </c>
      <c r="M6584" t="s">
        <v>21</v>
      </c>
    </row>
    <row r="6585" spans="1:17" x14ac:dyDescent="0.25">
      <c r="A6585">
        <v>2</v>
      </c>
      <c r="B6585" t="s">
        <v>44</v>
      </c>
      <c r="C6585" t="s">
        <v>36</v>
      </c>
      <c r="D6585" t="s">
        <v>56</v>
      </c>
      <c r="E6585" t="s">
        <v>18</v>
      </c>
      <c r="F6585" t="s">
        <v>26</v>
      </c>
      <c r="H6585" t="s">
        <v>19</v>
      </c>
      <c r="J6585">
        <v>2</v>
      </c>
      <c r="K6585">
        <v>4</v>
      </c>
      <c r="M6585" t="s">
        <v>24</v>
      </c>
    </row>
    <row r="6586" spans="1:17" x14ac:dyDescent="0.25">
      <c r="A6586">
        <v>2</v>
      </c>
      <c r="B6586" t="s">
        <v>44</v>
      </c>
      <c r="C6586" t="s">
        <v>36</v>
      </c>
      <c r="D6586" t="s">
        <v>56</v>
      </c>
      <c r="E6586" t="s">
        <v>20</v>
      </c>
      <c r="F6586" t="s">
        <v>74</v>
      </c>
      <c r="J6586">
        <v>0.25</v>
      </c>
      <c r="K6586">
        <v>0.33</v>
      </c>
      <c r="M6586" t="s">
        <v>75</v>
      </c>
      <c r="N6586" t="s">
        <v>24</v>
      </c>
      <c r="O6586" t="s">
        <v>21</v>
      </c>
    </row>
    <row r="6587" spans="1:17" x14ac:dyDescent="0.25">
      <c r="A6587">
        <v>2</v>
      </c>
      <c r="B6587" t="s">
        <v>44</v>
      </c>
      <c r="C6587" t="s">
        <v>36</v>
      </c>
      <c r="D6587" t="s">
        <v>56</v>
      </c>
      <c r="E6587" t="s">
        <v>28</v>
      </c>
      <c r="F6587" t="s">
        <v>26</v>
      </c>
      <c r="H6587" t="s">
        <v>27</v>
      </c>
      <c r="I6587">
        <v>1</v>
      </c>
      <c r="J6587">
        <v>0.5</v>
      </c>
      <c r="K6587">
        <v>2</v>
      </c>
      <c r="M6587" t="s">
        <v>21</v>
      </c>
    </row>
    <row r="6588" spans="1:17" x14ac:dyDescent="0.25">
      <c r="A6588">
        <v>2</v>
      </c>
      <c r="B6588" t="s">
        <v>44</v>
      </c>
      <c r="C6588" t="s">
        <v>36</v>
      </c>
      <c r="D6588" t="s">
        <v>56</v>
      </c>
      <c r="E6588" t="s">
        <v>18</v>
      </c>
      <c r="F6588" t="s">
        <v>31</v>
      </c>
      <c r="G6588">
        <v>24</v>
      </c>
      <c r="M6588" t="s">
        <v>21</v>
      </c>
    </row>
    <row r="6589" spans="1:17" x14ac:dyDescent="0.25">
      <c r="A6589">
        <v>2</v>
      </c>
      <c r="B6589" t="s">
        <v>44</v>
      </c>
      <c r="C6589" t="s">
        <v>37</v>
      </c>
      <c r="D6589" t="s">
        <v>59</v>
      </c>
      <c r="E6589" t="s">
        <v>18</v>
      </c>
      <c r="F6589" t="s">
        <v>26</v>
      </c>
      <c r="H6589" t="s">
        <v>19</v>
      </c>
      <c r="J6589">
        <v>8</v>
      </c>
      <c r="K6589">
        <v>9</v>
      </c>
      <c r="M6589" t="s">
        <v>21</v>
      </c>
    </row>
    <row r="6590" spans="1:17" x14ac:dyDescent="0.25">
      <c r="A6590">
        <v>2</v>
      </c>
      <c r="B6590" t="s">
        <v>44</v>
      </c>
      <c r="C6590" t="s">
        <v>37</v>
      </c>
      <c r="D6590" t="s">
        <v>59</v>
      </c>
      <c r="E6590" t="s">
        <v>18</v>
      </c>
      <c r="F6590" t="s">
        <v>26</v>
      </c>
      <c r="H6590" t="s">
        <v>19</v>
      </c>
      <c r="J6590">
        <v>1</v>
      </c>
      <c r="K6590">
        <v>1.5</v>
      </c>
      <c r="M6590" t="s">
        <v>24</v>
      </c>
    </row>
    <row r="6591" spans="1:17" x14ac:dyDescent="0.25">
      <c r="A6591">
        <v>2</v>
      </c>
      <c r="B6591" t="s">
        <v>44</v>
      </c>
      <c r="C6591" t="s">
        <v>37</v>
      </c>
      <c r="D6591" t="s">
        <v>59</v>
      </c>
      <c r="E6591" t="s">
        <v>18</v>
      </c>
      <c r="F6591" t="s">
        <v>26</v>
      </c>
      <c r="H6591" t="s">
        <v>19</v>
      </c>
      <c r="I6591">
        <v>0.54</v>
      </c>
      <c r="J6591">
        <v>0.08</v>
      </c>
      <c r="K6591">
        <v>0.25</v>
      </c>
      <c r="M6591" t="s">
        <v>24</v>
      </c>
    </row>
    <row r="6592" spans="1:17" x14ac:dyDescent="0.25">
      <c r="A6592">
        <v>2</v>
      </c>
      <c r="B6592" t="s">
        <v>44</v>
      </c>
      <c r="C6592" t="s">
        <v>37</v>
      </c>
      <c r="D6592" t="s">
        <v>59</v>
      </c>
      <c r="E6592" t="s">
        <v>20</v>
      </c>
      <c r="F6592" t="s">
        <v>74</v>
      </c>
      <c r="J6592">
        <v>0.25</v>
      </c>
      <c r="K6592">
        <v>0.33</v>
      </c>
      <c r="M6592" t="s">
        <v>75</v>
      </c>
      <c r="N6592" t="s">
        <v>24</v>
      </c>
      <c r="O6592" t="s">
        <v>62</v>
      </c>
      <c r="Q6592" t="str">
        <f>VLOOKUP(A6592&amp;C6592&amp;D6592&amp;B6592,Sheet2!$A$1:$AZ$496,11,FALSE)</f>
        <v>LocationType.Retail: 0;LocationType.Supermarket: 0;LocationType.FoodBeverage: 0;LocationType.Mall: 0;LocationType.Pharmacy: 0.08;LocationType.Accommodation: 0.92;</v>
      </c>
    </row>
    <row r="6593" spans="1:17" x14ac:dyDescent="0.25">
      <c r="A6593">
        <v>2</v>
      </c>
      <c r="B6593" t="s">
        <v>44</v>
      </c>
      <c r="C6593" t="s">
        <v>37</v>
      </c>
      <c r="D6593" t="s">
        <v>59</v>
      </c>
      <c r="E6593" t="s">
        <v>25</v>
      </c>
      <c r="F6593" t="s">
        <v>26</v>
      </c>
      <c r="H6593" t="s">
        <v>27</v>
      </c>
      <c r="I6593">
        <v>0.54</v>
      </c>
      <c r="J6593">
        <v>0.25</v>
      </c>
      <c r="K6593">
        <v>0.75</v>
      </c>
      <c r="M6593" t="s">
        <v>24</v>
      </c>
    </row>
    <row r="6594" spans="1:17" x14ac:dyDescent="0.25">
      <c r="A6594">
        <v>2</v>
      </c>
      <c r="B6594" t="s">
        <v>44</v>
      </c>
      <c r="C6594" t="s">
        <v>37</v>
      </c>
      <c r="D6594" t="s">
        <v>59</v>
      </c>
      <c r="E6594" t="s">
        <v>20</v>
      </c>
      <c r="F6594" t="s">
        <v>74</v>
      </c>
      <c r="J6594">
        <v>0.25</v>
      </c>
      <c r="K6594">
        <v>0.33</v>
      </c>
      <c r="M6594" t="s">
        <v>75</v>
      </c>
      <c r="N6594" t="s">
        <v>24</v>
      </c>
      <c r="O6594" t="s">
        <v>21</v>
      </c>
    </row>
    <row r="6595" spans="1:17" x14ac:dyDescent="0.25">
      <c r="A6595">
        <v>2</v>
      </c>
      <c r="B6595" t="s">
        <v>44</v>
      </c>
      <c r="C6595" t="s">
        <v>37</v>
      </c>
      <c r="D6595" t="s">
        <v>59</v>
      </c>
      <c r="E6595" t="s">
        <v>28</v>
      </c>
      <c r="F6595" t="s">
        <v>26</v>
      </c>
      <c r="H6595" t="s">
        <v>27</v>
      </c>
      <c r="I6595">
        <v>1</v>
      </c>
      <c r="J6595">
        <v>0.5</v>
      </c>
      <c r="K6595">
        <v>2</v>
      </c>
      <c r="M6595" t="s">
        <v>21</v>
      </c>
    </row>
    <row r="6596" spans="1:17" x14ac:dyDescent="0.25">
      <c r="A6596">
        <v>2</v>
      </c>
      <c r="B6596" t="s">
        <v>44</v>
      </c>
      <c r="C6596" t="s">
        <v>37</v>
      </c>
      <c r="D6596" t="s">
        <v>59</v>
      </c>
      <c r="E6596" t="s">
        <v>18</v>
      </c>
      <c r="F6596" t="s">
        <v>26</v>
      </c>
      <c r="H6596" t="s">
        <v>27</v>
      </c>
      <c r="I6596">
        <v>2</v>
      </c>
      <c r="J6596">
        <v>1</v>
      </c>
      <c r="K6596">
        <v>3</v>
      </c>
      <c r="M6596" t="s">
        <v>24</v>
      </c>
    </row>
    <row r="6597" spans="1:17" x14ac:dyDescent="0.25">
      <c r="A6597">
        <v>2</v>
      </c>
      <c r="B6597" t="s">
        <v>44</v>
      </c>
      <c r="C6597" t="s">
        <v>37</v>
      </c>
      <c r="D6597" t="s">
        <v>59</v>
      </c>
      <c r="E6597" t="s">
        <v>20</v>
      </c>
      <c r="F6597" t="s">
        <v>74</v>
      </c>
      <c r="J6597">
        <v>0.25</v>
      </c>
      <c r="K6597">
        <v>0.33</v>
      </c>
      <c r="M6597" t="s">
        <v>75</v>
      </c>
      <c r="N6597" t="s">
        <v>24</v>
      </c>
      <c r="O6597" t="s">
        <v>21</v>
      </c>
    </row>
    <row r="6598" spans="1:17" x14ac:dyDescent="0.25">
      <c r="A6598">
        <v>2</v>
      </c>
      <c r="B6598" t="s">
        <v>44</v>
      </c>
      <c r="C6598" t="s">
        <v>37</v>
      </c>
      <c r="D6598" t="s">
        <v>59</v>
      </c>
      <c r="E6598" t="s">
        <v>18</v>
      </c>
      <c r="F6598" t="s">
        <v>31</v>
      </c>
      <c r="G6598">
        <v>24</v>
      </c>
      <c r="M6598" t="s">
        <v>21</v>
      </c>
    </row>
    <row r="6599" spans="1:17" x14ac:dyDescent="0.25">
      <c r="A6599">
        <v>2</v>
      </c>
      <c r="B6599" t="s">
        <v>44</v>
      </c>
      <c r="C6599" t="s">
        <v>38</v>
      </c>
      <c r="D6599" t="s">
        <v>59</v>
      </c>
      <c r="E6599" t="s">
        <v>18</v>
      </c>
      <c r="F6599" t="s">
        <v>26</v>
      </c>
      <c r="H6599" t="s">
        <v>19</v>
      </c>
      <c r="J6599">
        <v>8</v>
      </c>
      <c r="K6599">
        <v>10</v>
      </c>
      <c r="M6599" t="s">
        <v>21</v>
      </c>
    </row>
    <row r="6600" spans="1:17" x14ac:dyDescent="0.25">
      <c r="A6600">
        <v>2</v>
      </c>
      <c r="B6600" t="s">
        <v>44</v>
      </c>
      <c r="C6600" t="s">
        <v>38</v>
      </c>
      <c r="D6600" t="s">
        <v>59</v>
      </c>
      <c r="E6600" t="s">
        <v>18</v>
      </c>
      <c r="F6600" t="s">
        <v>26</v>
      </c>
      <c r="H6600" t="s">
        <v>27</v>
      </c>
      <c r="I6600">
        <v>3.5</v>
      </c>
      <c r="J6600">
        <v>3</v>
      </c>
      <c r="K6600">
        <v>4</v>
      </c>
      <c r="M6600" t="s">
        <v>24</v>
      </c>
    </row>
    <row r="6601" spans="1:17" x14ac:dyDescent="0.25">
      <c r="A6601">
        <v>2</v>
      </c>
      <c r="B6601" t="s">
        <v>44</v>
      </c>
      <c r="C6601" t="s">
        <v>38</v>
      </c>
      <c r="D6601" t="s">
        <v>59</v>
      </c>
      <c r="E6601" t="s">
        <v>20</v>
      </c>
      <c r="F6601" t="s">
        <v>74</v>
      </c>
      <c r="J6601">
        <v>0.25</v>
      </c>
      <c r="K6601">
        <v>0.33</v>
      </c>
      <c r="M6601" t="s">
        <v>75</v>
      </c>
      <c r="N6601" t="s">
        <v>24</v>
      </c>
      <c r="O6601" t="s">
        <v>21</v>
      </c>
    </row>
    <row r="6602" spans="1:17" x14ac:dyDescent="0.25">
      <c r="A6602">
        <v>2</v>
      </c>
      <c r="B6602" t="s">
        <v>44</v>
      </c>
      <c r="C6602" t="s">
        <v>38</v>
      </c>
      <c r="D6602" t="s">
        <v>59</v>
      </c>
      <c r="E6602" t="s">
        <v>28</v>
      </c>
      <c r="F6602" t="s">
        <v>26</v>
      </c>
      <c r="H6602" t="s">
        <v>27</v>
      </c>
      <c r="I6602">
        <v>1</v>
      </c>
      <c r="J6602">
        <v>0.5</v>
      </c>
      <c r="K6602">
        <v>2</v>
      </c>
      <c r="M6602" t="s">
        <v>21</v>
      </c>
    </row>
    <row r="6603" spans="1:17" x14ac:dyDescent="0.25">
      <c r="A6603">
        <v>2</v>
      </c>
      <c r="B6603" t="s">
        <v>44</v>
      </c>
      <c r="C6603" t="s">
        <v>38</v>
      </c>
      <c r="D6603" t="s">
        <v>59</v>
      </c>
      <c r="E6603" t="s">
        <v>18</v>
      </c>
      <c r="F6603" t="s">
        <v>31</v>
      </c>
      <c r="G6603">
        <v>24</v>
      </c>
      <c r="M6603" t="s">
        <v>21</v>
      </c>
    </row>
    <row r="6604" spans="1:17" x14ac:dyDescent="0.25">
      <c r="A6604">
        <v>2</v>
      </c>
      <c r="B6604" t="s">
        <v>44</v>
      </c>
      <c r="C6604" t="s">
        <v>38</v>
      </c>
      <c r="D6604" t="s">
        <v>55</v>
      </c>
      <c r="E6604" t="s">
        <v>18</v>
      </c>
      <c r="F6604" t="s">
        <v>26</v>
      </c>
      <c r="H6604" t="s">
        <v>19</v>
      </c>
      <c r="J6604">
        <v>12</v>
      </c>
      <c r="K6604">
        <v>14</v>
      </c>
      <c r="M6604" t="s">
        <v>21</v>
      </c>
    </row>
    <row r="6605" spans="1:17" x14ac:dyDescent="0.25">
      <c r="A6605">
        <v>2</v>
      </c>
      <c r="B6605" t="s">
        <v>44</v>
      </c>
      <c r="C6605" t="s">
        <v>38</v>
      </c>
      <c r="D6605" t="s">
        <v>55</v>
      </c>
      <c r="E6605" t="s">
        <v>20</v>
      </c>
      <c r="F6605" t="s">
        <v>74</v>
      </c>
      <c r="J6605">
        <v>0.25</v>
      </c>
      <c r="K6605">
        <v>0.33</v>
      </c>
      <c r="M6605" t="s">
        <v>75</v>
      </c>
      <c r="N6605" t="s">
        <v>21</v>
      </c>
      <c r="O6605" t="s">
        <v>62</v>
      </c>
      <c r="Q6605" t="str">
        <f>VLOOKUP(A6605&amp;C6605&amp;D6605&amp;B6605,Sheet2!$A$1:$AZ$496,11,FALSE)</f>
        <v>LocationType.Retail: 0;LocationType.Supermarket: 0;LocationType.FoodBeverage: 0;LocationType.Mall: 0;LocationType.Pharmacy: 0.01;LocationType.Accommodation: 0.99;</v>
      </c>
    </row>
    <row r="6606" spans="1:17" x14ac:dyDescent="0.25">
      <c r="A6606">
        <v>2</v>
      </c>
      <c r="B6606" t="s">
        <v>44</v>
      </c>
      <c r="C6606" t="s">
        <v>38</v>
      </c>
      <c r="D6606" t="s">
        <v>55</v>
      </c>
      <c r="E6606" t="s">
        <v>25</v>
      </c>
      <c r="F6606" t="s">
        <v>26</v>
      </c>
      <c r="H6606" t="s">
        <v>27</v>
      </c>
      <c r="I6606">
        <v>0.75</v>
      </c>
      <c r="J6606">
        <v>0.5</v>
      </c>
      <c r="K6606">
        <v>1</v>
      </c>
      <c r="M6606" t="s">
        <v>24</v>
      </c>
    </row>
    <row r="6607" spans="1:17" x14ac:dyDescent="0.25">
      <c r="A6607">
        <v>2</v>
      </c>
      <c r="B6607" t="s">
        <v>44</v>
      </c>
      <c r="C6607" t="s">
        <v>38</v>
      </c>
      <c r="D6607" t="s">
        <v>55</v>
      </c>
      <c r="E6607" t="s">
        <v>20</v>
      </c>
      <c r="F6607" t="s">
        <v>74</v>
      </c>
      <c r="J6607">
        <v>0.25</v>
      </c>
      <c r="K6607">
        <v>0.33</v>
      </c>
      <c r="M6607" t="s">
        <v>75</v>
      </c>
      <c r="N6607" t="s">
        <v>24</v>
      </c>
      <c r="O6607" t="s">
        <v>21</v>
      </c>
      <c r="P6607">
        <v>1000</v>
      </c>
    </row>
    <row r="6608" spans="1:17" x14ac:dyDescent="0.25">
      <c r="A6608">
        <v>2</v>
      </c>
      <c r="B6608" t="s">
        <v>44</v>
      </c>
      <c r="C6608" t="s">
        <v>38</v>
      </c>
      <c r="D6608" t="s">
        <v>55</v>
      </c>
      <c r="E6608" t="s">
        <v>18</v>
      </c>
      <c r="F6608" t="s">
        <v>26</v>
      </c>
      <c r="H6608" t="s">
        <v>19</v>
      </c>
      <c r="J6608">
        <v>1</v>
      </c>
      <c r="K6608">
        <v>2</v>
      </c>
      <c r="M6608" t="s">
        <v>21</v>
      </c>
    </row>
    <row r="6609" spans="1:17" x14ac:dyDescent="0.25">
      <c r="A6609">
        <v>2</v>
      </c>
      <c r="B6609" t="s">
        <v>44</v>
      </c>
      <c r="C6609" t="s">
        <v>38</v>
      </c>
      <c r="D6609" t="s">
        <v>55</v>
      </c>
      <c r="E6609" t="s">
        <v>18</v>
      </c>
      <c r="F6609" t="s">
        <v>26</v>
      </c>
      <c r="H6609" t="s">
        <v>27</v>
      </c>
      <c r="I6609">
        <v>1.5</v>
      </c>
      <c r="J6609">
        <v>1</v>
      </c>
      <c r="K6609">
        <v>2</v>
      </c>
      <c r="M6609" t="s">
        <v>24</v>
      </c>
    </row>
    <row r="6610" spans="1:17" x14ac:dyDescent="0.25">
      <c r="A6610">
        <v>2</v>
      </c>
      <c r="B6610" t="s">
        <v>44</v>
      </c>
      <c r="C6610" t="s">
        <v>38</v>
      </c>
      <c r="D6610" t="s">
        <v>55</v>
      </c>
      <c r="E6610" t="s">
        <v>20</v>
      </c>
      <c r="F6610" t="s">
        <v>74</v>
      </c>
      <c r="J6610">
        <v>0.25</v>
      </c>
      <c r="K6610">
        <v>0.33</v>
      </c>
      <c r="M6610" t="s">
        <v>75</v>
      </c>
      <c r="N6610" t="s">
        <v>24</v>
      </c>
      <c r="O6610" t="s">
        <v>21</v>
      </c>
    </row>
    <row r="6611" spans="1:17" x14ac:dyDescent="0.25">
      <c r="A6611">
        <v>2</v>
      </c>
      <c r="B6611" t="s">
        <v>44</v>
      </c>
      <c r="C6611" t="s">
        <v>38</v>
      </c>
      <c r="D6611" t="s">
        <v>55</v>
      </c>
      <c r="E6611" t="s">
        <v>18</v>
      </c>
      <c r="F6611" t="s">
        <v>31</v>
      </c>
      <c r="G6611">
        <v>24</v>
      </c>
      <c r="M6611" t="s">
        <v>21</v>
      </c>
    </row>
    <row r="6612" spans="1:17" x14ac:dyDescent="0.25">
      <c r="A6612">
        <v>2</v>
      </c>
      <c r="B6612" t="s">
        <v>44</v>
      </c>
      <c r="C6612" t="s">
        <v>37</v>
      </c>
      <c r="D6612" t="s">
        <v>55</v>
      </c>
      <c r="E6612" t="s">
        <v>18</v>
      </c>
      <c r="F6612" t="s">
        <v>26</v>
      </c>
      <c r="H6612" t="s">
        <v>27</v>
      </c>
      <c r="I6612">
        <v>7.5</v>
      </c>
      <c r="J6612">
        <v>6</v>
      </c>
      <c r="K6612">
        <v>8</v>
      </c>
      <c r="M6612" t="s">
        <v>21</v>
      </c>
    </row>
    <row r="6613" spans="1:17" x14ac:dyDescent="0.25">
      <c r="A6613">
        <v>2</v>
      </c>
      <c r="B6613" t="s">
        <v>44</v>
      </c>
      <c r="C6613" t="s">
        <v>37</v>
      </c>
      <c r="D6613" t="s">
        <v>55</v>
      </c>
      <c r="E6613" t="s">
        <v>18</v>
      </c>
      <c r="F6613" t="s">
        <v>26</v>
      </c>
      <c r="H6613" t="s">
        <v>19</v>
      </c>
      <c r="J6613">
        <v>6</v>
      </c>
      <c r="K6613">
        <v>7.5</v>
      </c>
      <c r="M6613" t="s">
        <v>24</v>
      </c>
    </row>
    <row r="6614" spans="1:17" x14ac:dyDescent="0.25">
      <c r="A6614">
        <v>2</v>
      </c>
      <c r="B6614" t="s">
        <v>44</v>
      </c>
      <c r="C6614" t="s">
        <v>37</v>
      </c>
      <c r="D6614" t="s">
        <v>55</v>
      </c>
      <c r="E6614" t="s">
        <v>28</v>
      </c>
      <c r="F6614" t="s">
        <v>26</v>
      </c>
      <c r="H6614" t="s">
        <v>27</v>
      </c>
      <c r="I6614">
        <v>1.5</v>
      </c>
      <c r="J6614">
        <v>1</v>
      </c>
      <c r="K6614">
        <v>2</v>
      </c>
      <c r="M6614" t="s">
        <v>21</v>
      </c>
    </row>
    <row r="6615" spans="1:17" x14ac:dyDescent="0.25">
      <c r="A6615">
        <v>2</v>
      </c>
      <c r="B6615" t="s">
        <v>44</v>
      </c>
      <c r="C6615" t="s">
        <v>37</v>
      </c>
      <c r="D6615" t="s">
        <v>55</v>
      </c>
      <c r="E6615" t="s">
        <v>18</v>
      </c>
      <c r="F6615" t="s">
        <v>26</v>
      </c>
      <c r="H6615" t="s">
        <v>27</v>
      </c>
      <c r="I6615">
        <v>3</v>
      </c>
      <c r="J6615">
        <v>2</v>
      </c>
      <c r="K6615">
        <v>5</v>
      </c>
      <c r="M6615" t="s">
        <v>24</v>
      </c>
    </row>
    <row r="6616" spans="1:17" x14ac:dyDescent="0.25">
      <c r="A6616">
        <v>2</v>
      </c>
      <c r="B6616" t="s">
        <v>44</v>
      </c>
      <c r="C6616" t="s">
        <v>37</v>
      </c>
      <c r="D6616" t="s">
        <v>55</v>
      </c>
      <c r="E6616" t="s">
        <v>20</v>
      </c>
      <c r="F6616" t="s">
        <v>74</v>
      </c>
      <c r="J6616">
        <v>0.25</v>
      </c>
      <c r="K6616">
        <v>0.33</v>
      </c>
      <c r="M6616" t="s">
        <v>75</v>
      </c>
      <c r="N6616" t="s">
        <v>24</v>
      </c>
      <c r="O6616" t="s">
        <v>21</v>
      </c>
      <c r="P6616">
        <v>1000</v>
      </c>
    </row>
    <row r="6617" spans="1:17" x14ac:dyDescent="0.25">
      <c r="A6617">
        <v>2</v>
      </c>
      <c r="B6617" t="s">
        <v>44</v>
      </c>
      <c r="C6617" t="s">
        <v>37</v>
      </c>
      <c r="D6617" t="s">
        <v>55</v>
      </c>
      <c r="E6617" t="s">
        <v>18</v>
      </c>
      <c r="F6617" t="s">
        <v>31</v>
      </c>
      <c r="G6617">
        <v>24</v>
      </c>
      <c r="M6617" t="s">
        <v>21</v>
      </c>
    </row>
    <row r="6618" spans="1:17" x14ac:dyDescent="0.25">
      <c r="A6618">
        <v>2</v>
      </c>
      <c r="B6618" t="s">
        <v>44</v>
      </c>
      <c r="C6618" t="s">
        <v>38</v>
      </c>
      <c r="D6618" t="s">
        <v>53</v>
      </c>
      <c r="E6618" t="s">
        <v>18</v>
      </c>
      <c r="F6618" t="s">
        <v>26</v>
      </c>
      <c r="H6618" t="s">
        <v>19</v>
      </c>
      <c r="J6618">
        <v>8</v>
      </c>
      <c r="K6618">
        <v>11</v>
      </c>
      <c r="M6618" t="s">
        <v>21</v>
      </c>
    </row>
    <row r="6619" spans="1:17" x14ac:dyDescent="0.25">
      <c r="A6619">
        <v>2</v>
      </c>
      <c r="B6619" t="s">
        <v>44</v>
      </c>
      <c r="C6619" t="s">
        <v>38</v>
      </c>
      <c r="D6619" t="s">
        <v>53</v>
      </c>
      <c r="E6619" t="s">
        <v>20</v>
      </c>
      <c r="F6619" t="s">
        <v>74</v>
      </c>
      <c r="J6619">
        <v>0.25</v>
      </c>
      <c r="K6619">
        <v>0.33</v>
      </c>
      <c r="M6619" t="s">
        <v>75</v>
      </c>
      <c r="N6619" t="s">
        <v>21</v>
      </c>
      <c r="O6619" t="s">
        <v>62</v>
      </c>
      <c r="Q6619" t="str">
        <f>VLOOKUP(A6619&amp;C6619&amp;D6619&amp;B6619,Sheet2!$A$1:$AZ$496,11,FALSE)</f>
        <v>LocationType.Retail: 0;LocationType.Supermarket: 0;LocationType.FoodBeverage: 0;LocationType.Mall: 0;LocationType.Pharmacy: 0;LocationType.Accommodation: 1;</v>
      </c>
    </row>
    <row r="6620" spans="1:17" x14ac:dyDescent="0.25">
      <c r="A6620">
        <v>2</v>
      </c>
      <c r="B6620" t="s">
        <v>44</v>
      </c>
      <c r="C6620" t="s">
        <v>38</v>
      </c>
      <c r="D6620" t="s">
        <v>53</v>
      </c>
      <c r="E6620" t="s">
        <v>25</v>
      </c>
      <c r="F6620" t="s">
        <v>26</v>
      </c>
      <c r="H6620" t="s">
        <v>27</v>
      </c>
      <c r="I6620">
        <v>0.75</v>
      </c>
      <c r="J6620">
        <v>0.5</v>
      </c>
      <c r="K6620">
        <v>1</v>
      </c>
      <c r="M6620" t="s">
        <v>24</v>
      </c>
    </row>
    <row r="6621" spans="1:17" x14ac:dyDescent="0.25">
      <c r="A6621">
        <v>2</v>
      </c>
      <c r="B6621" t="s">
        <v>44</v>
      </c>
      <c r="C6621" t="s">
        <v>38</v>
      </c>
      <c r="D6621" t="s">
        <v>53</v>
      </c>
      <c r="E6621" t="s">
        <v>20</v>
      </c>
      <c r="F6621" t="s">
        <v>74</v>
      </c>
      <c r="J6621">
        <v>0.25</v>
      </c>
      <c r="K6621">
        <v>0.33</v>
      </c>
      <c r="M6621" t="s">
        <v>75</v>
      </c>
      <c r="N6621" t="s">
        <v>24</v>
      </c>
      <c r="O6621" t="s">
        <v>21</v>
      </c>
    </row>
    <row r="6622" spans="1:17" x14ac:dyDescent="0.25">
      <c r="A6622">
        <v>2</v>
      </c>
      <c r="B6622" t="s">
        <v>44</v>
      </c>
      <c r="C6622" t="s">
        <v>38</v>
      </c>
      <c r="D6622" t="s">
        <v>53</v>
      </c>
      <c r="E6622" t="s">
        <v>28</v>
      </c>
      <c r="F6622" t="s">
        <v>26</v>
      </c>
      <c r="H6622" t="s">
        <v>27</v>
      </c>
      <c r="I6622">
        <v>1</v>
      </c>
      <c r="J6622">
        <v>0.5</v>
      </c>
      <c r="K6622">
        <v>2</v>
      </c>
      <c r="M6622" t="s">
        <v>21</v>
      </c>
    </row>
    <row r="6623" spans="1:17" x14ac:dyDescent="0.25">
      <c r="A6623">
        <v>2</v>
      </c>
      <c r="B6623" t="s">
        <v>44</v>
      </c>
      <c r="C6623" t="s">
        <v>38</v>
      </c>
      <c r="D6623" t="s">
        <v>53</v>
      </c>
      <c r="E6623" t="s">
        <v>18</v>
      </c>
      <c r="F6623" t="s">
        <v>31</v>
      </c>
      <c r="G6623">
        <v>24</v>
      </c>
      <c r="M6623" t="s">
        <v>21</v>
      </c>
    </row>
    <row r="6624" spans="1:17" x14ac:dyDescent="0.25">
      <c r="A6624">
        <v>2</v>
      </c>
      <c r="B6624" t="s">
        <v>44</v>
      </c>
      <c r="C6624" t="s">
        <v>37</v>
      </c>
      <c r="D6624" t="s">
        <v>53</v>
      </c>
      <c r="E6624" t="s">
        <v>18</v>
      </c>
      <c r="F6624" t="s">
        <v>26</v>
      </c>
      <c r="H6624" t="s">
        <v>27</v>
      </c>
      <c r="I6624">
        <v>6.5</v>
      </c>
      <c r="J6624">
        <v>6</v>
      </c>
      <c r="K6624">
        <v>7</v>
      </c>
      <c r="M6624" t="s">
        <v>21</v>
      </c>
    </row>
    <row r="6625" spans="1:16" x14ac:dyDescent="0.25">
      <c r="A6625">
        <v>2</v>
      </c>
      <c r="B6625" t="s">
        <v>44</v>
      </c>
      <c r="C6625" t="s">
        <v>37</v>
      </c>
      <c r="D6625" t="s">
        <v>53</v>
      </c>
      <c r="E6625" t="s">
        <v>18</v>
      </c>
      <c r="F6625" t="s">
        <v>26</v>
      </c>
      <c r="H6625" t="s">
        <v>19</v>
      </c>
      <c r="J6625">
        <v>3</v>
      </c>
      <c r="K6625">
        <v>3.5</v>
      </c>
      <c r="M6625" t="s">
        <v>24</v>
      </c>
    </row>
    <row r="6626" spans="1:16" x14ac:dyDescent="0.25">
      <c r="A6626">
        <v>2</v>
      </c>
      <c r="B6626" t="s">
        <v>44</v>
      </c>
      <c r="C6626" t="s">
        <v>37</v>
      </c>
      <c r="D6626" t="s">
        <v>53</v>
      </c>
      <c r="E6626" t="s">
        <v>18</v>
      </c>
      <c r="F6626" t="s">
        <v>26</v>
      </c>
      <c r="H6626" t="s">
        <v>27</v>
      </c>
      <c r="I6626">
        <v>2.5</v>
      </c>
      <c r="J6626">
        <v>2</v>
      </c>
      <c r="K6626">
        <v>3</v>
      </c>
      <c r="M6626" t="s">
        <v>24</v>
      </c>
    </row>
    <row r="6627" spans="1:16" x14ac:dyDescent="0.25">
      <c r="A6627">
        <v>2</v>
      </c>
      <c r="B6627" t="s">
        <v>44</v>
      </c>
      <c r="C6627" t="s">
        <v>37</v>
      </c>
      <c r="D6627" t="s">
        <v>53</v>
      </c>
      <c r="E6627" t="s">
        <v>28</v>
      </c>
      <c r="F6627" t="s">
        <v>26</v>
      </c>
      <c r="H6627" t="s">
        <v>27</v>
      </c>
      <c r="I6627">
        <v>0.5</v>
      </c>
      <c r="J6627">
        <v>0.33</v>
      </c>
      <c r="K6627">
        <v>0.75</v>
      </c>
      <c r="M6627" t="s">
        <v>21</v>
      </c>
    </row>
    <row r="6628" spans="1:16" x14ac:dyDescent="0.25">
      <c r="A6628">
        <v>2</v>
      </c>
      <c r="B6628" t="s">
        <v>44</v>
      </c>
      <c r="C6628" t="s">
        <v>37</v>
      </c>
      <c r="D6628" t="s">
        <v>53</v>
      </c>
      <c r="E6628" t="s">
        <v>18</v>
      </c>
      <c r="F6628" t="s">
        <v>26</v>
      </c>
      <c r="H6628" t="s">
        <v>27</v>
      </c>
      <c r="I6628">
        <v>3.5</v>
      </c>
      <c r="J6628">
        <v>3</v>
      </c>
      <c r="K6628">
        <v>5</v>
      </c>
      <c r="M6628" t="s">
        <v>24</v>
      </c>
    </row>
    <row r="6629" spans="1:16" x14ac:dyDescent="0.25">
      <c r="A6629">
        <v>2</v>
      </c>
      <c r="B6629" t="s">
        <v>44</v>
      </c>
      <c r="C6629" t="s">
        <v>37</v>
      </c>
      <c r="D6629" t="s">
        <v>53</v>
      </c>
      <c r="E6629" t="s">
        <v>20</v>
      </c>
      <c r="F6629" t="s">
        <v>74</v>
      </c>
      <c r="J6629">
        <v>0.25</v>
      </c>
      <c r="K6629">
        <v>0.33</v>
      </c>
      <c r="M6629" t="s">
        <v>75</v>
      </c>
      <c r="N6629" t="s">
        <v>24</v>
      </c>
      <c r="O6629" t="s">
        <v>21</v>
      </c>
    </row>
    <row r="6630" spans="1:16" x14ac:dyDescent="0.25">
      <c r="A6630">
        <v>2</v>
      </c>
      <c r="B6630" t="s">
        <v>44</v>
      </c>
      <c r="C6630" t="s">
        <v>37</v>
      </c>
      <c r="D6630" t="s">
        <v>53</v>
      </c>
      <c r="E6630" t="s">
        <v>18</v>
      </c>
      <c r="F6630" t="s">
        <v>31</v>
      </c>
      <c r="G6630">
        <v>24</v>
      </c>
      <c r="M6630" t="s">
        <v>21</v>
      </c>
    </row>
    <row r="6631" spans="1:16" x14ac:dyDescent="0.25">
      <c r="A6631">
        <v>2</v>
      </c>
      <c r="B6631" t="s">
        <v>44</v>
      </c>
      <c r="C6631" t="s">
        <v>38</v>
      </c>
      <c r="D6631" t="s">
        <v>56</v>
      </c>
      <c r="E6631" t="s">
        <v>18</v>
      </c>
      <c r="F6631" t="s">
        <v>26</v>
      </c>
      <c r="H6631" t="s">
        <v>19</v>
      </c>
      <c r="J6631">
        <v>8</v>
      </c>
      <c r="K6631">
        <v>14</v>
      </c>
      <c r="M6631" t="s">
        <v>21</v>
      </c>
    </row>
    <row r="6632" spans="1:16" x14ac:dyDescent="0.25">
      <c r="A6632">
        <v>2</v>
      </c>
      <c r="B6632" t="s">
        <v>44</v>
      </c>
      <c r="C6632" t="s">
        <v>38</v>
      </c>
      <c r="D6632" t="s">
        <v>56</v>
      </c>
      <c r="E6632" t="s">
        <v>28</v>
      </c>
      <c r="F6632" t="s">
        <v>26</v>
      </c>
      <c r="H6632" t="s">
        <v>27</v>
      </c>
      <c r="I6632">
        <v>1</v>
      </c>
      <c r="J6632">
        <v>0.5</v>
      </c>
      <c r="K6632">
        <v>2</v>
      </c>
      <c r="M6632" t="s">
        <v>21</v>
      </c>
    </row>
    <row r="6633" spans="1:16" x14ac:dyDescent="0.25">
      <c r="A6633">
        <v>2</v>
      </c>
      <c r="B6633" t="s">
        <v>44</v>
      </c>
      <c r="C6633" t="s">
        <v>38</v>
      </c>
      <c r="D6633" t="s">
        <v>56</v>
      </c>
      <c r="E6633" t="s">
        <v>18</v>
      </c>
      <c r="F6633" t="s">
        <v>31</v>
      </c>
      <c r="G6633">
        <v>24</v>
      </c>
      <c r="M6633" t="s">
        <v>21</v>
      </c>
    </row>
    <row r="6634" spans="1:16" x14ac:dyDescent="0.25">
      <c r="A6634">
        <v>2</v>
      </c>
      <c r="B6634" t="s">
        <v>44</v>
      </c>
      <c r="C6634" t="s">
        <v>37</v>
      </c>
      <c r="D6634" t="s">
        <v>56</v>
      </c>
      <c r="E6634" t="s">
        <v>18</v>
      </c>
      <c r="F6634" t="s">
        <v>26</v>
      </c>
      <c r="H6634" t="s">
        <v>27</v>
      </c>
      <c r="I6634">
        <v>7.5</v>
      </c>
      <c r="J6634">
        <v>6</v>
      </c>
      <c r="K6634">
        <v>8</v>
      </c>
      <c r="M6634" t="s">
        <v>21</v>
      </c>
    </row>
    <row r="6635" spans="1:16" x14ac:dyDescent="0.25">
      <c r="A6635">
        <v>2</v>
      </c>
      <c r="B6635" t="s">
        <v>44</v>
      </c>
      <c r="C6635" t="s">
        <v>37</v>
      </c>
      <c r="D6635" t="s">
        <v>56</v>
      </c>
      <c r="E6635" t="s">
        <v>18</v>
      </c>
      <c r="F6635" t="s">
        <v>26</v>
      </c>
      <c r="H6635" t="s">
        <v>19</v>
      </c>
      <c r="J6635">
        <v>6</v>
      </c>
      <c r="K6635">
        <v>8</v>
      </c>
      <c r="M6635" t="s">
        <v>24</v>
      </c>
    </row>
    <row r="6636" spans="1:16" x14ac:dyDescent="0.25">
      <c r="A6636">
        <v>2</v>
      </c>
      <c r="B6636" t="s">
        <v>44</v>
      </c>
      <c r="C6636" t="s">
        <v>37</v>
      </c>
      <c r="D6636" t="s">
        <v>56</v>
      </c>
      <c r="E6636" t="s">
        <v>18</v>
      </c>
      <c r="F6636" t="s">
        <v>26</v>
      </c>
      <c r="H6636" t="s">
        <v>19</v>
      </c>
      <c r="J6636">
        <v>4</v>
      </c>
      <c r="K6636">
        <v>5.5</v>
      </c>
      <c r="M6636" t="s">
        <v>24</v>
      </c>
    </row>
    <row r="6637" spans="1:16" x14ac:dyDescent="0.25">
      <c r="A6637">
        <v>2</v>
      </c>
      <c r="B6637" t="s">
        <v>44</v>
      </c>
      <c r="C6637" t="s">
        <v>37</v>
      </c>
      <c r="D6637" t="s">
        <v>56</v>
      </c>
      <c r="E6637" t="s">
        <v>20</v>
      </c>
      <c r="F6637" t="s">
        <v>74</v>
      </c>
      <c r="J6637">
        <v>0.25</v>
      </c>
      <c r="K6637">
        <v>0.33</v>
      </c>
      <c r="M6637" t="s">
        <v>75</v>
      </c>
      <c r="N6637" t="s">
        <v>24</v>
      </c>
      <c r="O6637" t="s">
        <v>21</v>
      </c>
      <c r="P6637">
        <v>1000</v>
      </c>
    </row>
    <row r="6638" spans="1:16" x14ac:dyDescent="0.25">
      <c r="A6638">
        <v>2</v>
      </c>
      <c r="B6638" t="s">
        <v>44</v>
      </c>
      <c r="C6638" t="s">
        <v>37</v>
      </c>
      <c r="D6638" t="s">
        <v>56</v>
      </c>
      <c r="E6638" t="s">
        <v>28</v>
      </c>
      <c r="F6638" t="s">
        <v>26</v>
      </c>
      <c r="H6638" t="s">
        <v>27</v>
      </c>
      <c r="I6638">
        <v>0.75</v>
      </c>
      <c r="J6638">
        <v>0.5</v>
      </c>
      <c r="K6638">
        <v>1</v>
      </c>
      <c r="M6638" t="s">
        <v>21</v>
      </c>
    </row>
    <row r="6639" spans="1:16" x14ac:dyDescent="0.25">
      <c r="A6639">
        <v>2</v>
      </c>
      <c r="B6639" t="s">
        <v>44</v>
      </c>
      <c r="C6639" t="s">
        <v>37</v>
      </c>
      <c r="D6639" t="s">
        <v>56</v>
      </c>
      <c r="E6639" t="s">
        <v>20</v>
      </c>
      <c r="F6639" t="s">
        <v>74</v>
      </c>
      <c r="J6639">
        <v>0.25</v>
      </c>
      <c r="K6639">
        <v>0.33</v>
      </c>
      <c r="M6639" t="s">
        <v>75</v>
      </c>
      <c r="N6639" t="s">
        <v>24</v>
      </c>
      <c r="O6639" t="s">
        <v>21</v>
      </c>
    </row>
    <row r="6640" spans="1:16" x14ac:dyDescent="0.25">
      <c r="A6640">
        <v>2</v>
      </c>
      <c r="B6640" t="s">
        <v>44</v>
      </c>
      <c r="C6640" t="s">
        <v>37</v>
      </c>
      <c r="D6640" t="s">
        <v>56</v>
      </c>
      <c r="E6640" t="s">
        <v>18</v>
      </c>
      <c r="F6640" t="s">
        <v>31</v>
      </c>
      <c r="G6640">
        <v>24</v>
      </c>
      <c r="M6640" t="s">
        <v>21</v>
      </c>
    </row>
    <row r="6641" spans="1:17" x14ac:dyDescent="0.25">
      <c r="A6641">
        <v>2</v>
      </c>
      <c r="B6641" t="s">
        <v>44</v>
      </c>
      <c r="C6641" t="s">
        <v>37</v>
      </c>
      <c r="D6641" t="s">
        <v>52</v>
      </c>
      <c r="E6641" t="s">
        <v>18</v>
      </c>
      <c r="F6641" t="s">
        <v>26</v>
      </c>
      <c r="H6641" t="s">
        <v>19</v>
      </c>
      <c r="J6641">
        <v>8</v>
      </c>
      <c r="K6641">
        <v>9</v>
      </c>
      <c r="M6641" t="s">
        <v>21</v>
      </c>
    </row>
    <row r="6642" spans="1:17" x14ac:dyDescent="0.25">
      <c r="A6642">
        <v>2</v>
      </c>
      <c r="B6642" t="s">
        <v>44</v>
      </c>
      <c r="C6642" t="s">
        <v>37</v>
      </c>
      <c r="D6642" t="s">
        <v>52</v>
      </c>
      <c r="E6642" t="s">
        <v>28</v>
      </c>
      <c r="F6642" t="s">
        <v>26</v>
      </c>
      <c r="H6642" t="s">
        <v>27</v>
      </c>
      <c r="I6642">
        <v>1</v>
      </c>
      <c r="J6642">
        <v>0.5</v>
      </c>
      <c r="K6642">
        <v>2</v>
      </c>
      <c r="M6642" t="s">
        <v>21</v>
      </c>
    </row>
    <row r="6643" spans="1:17" x14ac:dyDescent="0.25">
      <c r="A6643">
        <v>2</v>
      </c>
      <c r="B6643" t="s">
        <v>44</v>
      </c>
      <c r="C6643" t="s">
        <v>37</v>
      </c>
      <c r="D6643" t="s">
        <v>52</v>
      </c>
      <c r="E6643" t="s">
        <v>18</v>
      </c>
      <c r="F6643" t="s">
        <v>26</v>
      </c>
      <c r="H6643" t="s">
        <v>27</v>
      </c>
      <c r="I6643">
        <v>3.5</v>
      </c>
      <c r="J6643">
        <v>3</v>
      </c>
      <c r="K6643">
        <v>5</v>
      </c>
      <c r="M6643" t="s">
        <v>24</v>
      </c>
    </row>
    <row r="6644" spans="1:17" x14ac:dyDescent="0.25">
      <c r="A6644">
        <v>2</v>
      </c>
      <c r="B6644" t="s">
        <v>44</v>
      </c>
      <c r="C6644" t="s">
        <v>37</v>
      </c>
      <c r="D6644" t="s">
        <v>52</v>
      </c>
      <c r="E6644" t="s">
        <v>20</v>
      </c>
      <c r="F6644" t="s">
        <v>74</v>
      </c>
      <c r="J6644">
        <v>0.25</v>
      </c>
      <c r="K6644">
        <v>0.33</v>
      </c>
      <c r="M6644" t="s">
        <v>75</v>
      </c>
      <c r="N6644" t="s">
        <v>24</v>
      </c>
      <c r="O6644" t="s">
        <v>21</v>
      </c>
    </row>
    <row r="6645" spans="1:17" x14ac:dyDescent="0.25">
      <c r="A6645">
        <v>2</v>
      </c>
      <c r="B6645" t="s">
        <v>44</v>
      </c>
      <c r="C6645" t="s">
        <v>37</v>
      </c>
      <c r="D6645" t="s">
        <v>52</v>
      </c>
      <c r="E6645" t="s">
        <v>18</v>
      </c>
      <c r="F6645" t="s">
        <v>31</v>
      </c>
      <c r="G6645">
        <v>24</v>
      </c>
      <c r="M6645" t="s">
        <v>21</v>
      </c>
    </row>
    <row r="6646" spans="1:17" x14ac:dyDescent="0.25">
      <c r="A6646">
        <v>2</v>
      </c>
      <c r="B6646" t="s">
        <v>44</v>
      </c>
      <c r="C6646" t="s">
        <v>36</v>
      </c>
      <c r="D6646" t="s">
        <v>52</v>
      </c>
      <c r="E6646" t="s">
        <v>18</v>
      </c>
      <c r="F6646" t="s">
        <v>26</v>
      </c>
      <c r="H6646" t="s">
        <v>19</v>
      </c>
      <c r="J6646">
        <v>8</v>
      </c>
      <c r="K6646">
        <v>11</v>
      </c>
      <c r="M6646" t="s">
        <v>21</v>
      </c>
    </row>
    <row r="6647" spans="1:17" x14ac:dyDescent="0.25">
      <c r="A6647">
        <v>2</v>
      </c>
      <c r="B6647" t="s">
        <v>44</v>
      </c>
      <c r="C6647" t="s">
        <v>36</v>
      </c>
      <c r="D6647" t="s">
        <v>52</v>
      </c>
      <c r="E6647" t="s">
        <v>20</v>
      </c>
      <c r="F6647" t="s">
        <v>74</v>
      </c>
      <c r="J6647">
        <v>0.25</v>
      </c>
      <c r="K6647">
        <v>0.33</v>
      </c>
      <c r="M6647" t="s">
        <v>75</v>
      </c>
      <c r="N6647" t="s">
        <v>21</v>
      </c>
      <c r="O6647" t="s">
        <v>62</v>
      </c>
      <c r="Q6647" t="str">
        <f>VLOOKUP(A6647&amp;C6647&amp;D6647&amp;B6647,Sheet2!$A$1:$AZ$496,11,FALSE)</f>
        <v>LocationType.Retail: 0;LocationType.Supermarket: 0;LocationType.FoodBeverage: 0;LocationType.Mall: 0;LocationType.Pharmacy: 0.072;LocationType.Accommodation: 0.928;</v>
      </c>
    </row>
    <row r="6648" spans="1:17" x14ac:dyDescent="0.25">
      <c r="A6648">
        <v>2</v>
      </c>
      <c r="B6648" t="s">
        <v>44</v>
      </c>
      <c r="C6648" t="s">
        <v>36</v>
      </c>
      <c r="D6648" t="s">
        <v>52</v>
      </c>
      <c r="E6648" t="s">
        <v>25</v>
      </c>
      <c r="F6648" t="s">
        <v>26</v>
      </c>
      <c r="H6648" t="s">
        <v>27</v>
      </c>
      <c r="I6648">
        <v>0.75</v>
      </c>
      <c r="J6648">
        <v>0.5</v>
      </c>
      <c r="K6648">
        <v>1</v>
      </c>
      <c r="M6648" t="s">
        <v>24</v>
      </c>
    </row>
    <row r="6649" spans="1:17" x14ac:dyDescent="0.25">
      <c r="A6649">
        <v>2</v>
      </c>
      <c r="B6649" t="s">
        <v>44</v>
      </c>
      <c r="C6649" t="s">
        <v>36</v>
      </c>
      <c r="D6649" t="s">
        <v>52</v>
      </c>
      <c r="E6649" t="s">
        <v>20</v>
      </c>
      <c r="F6649" t="s">
        <v>74</v>
      </c>
      <c r="J6649">
        <v>0.25</v>
      </c>
      <c r="K6649">
        <v>0.33</v>
      </c>
      <c r="M6649" t="s">
        <v>75</v>
      </c>
      <c r="N6649" t="s">
        <v>24</v>
      </c>
      <c r="O6649" t="s">
        <v>21</v>
      </c>
    </row>
    <row r="6650" spans="1:17" x14ac:dyDescent="0.25">
      <c r="A6650">
        <v>2</v>
      </c>
      <c r="B6650" t="s">
        <v>44</v>
      </c>
      <c r="C6650" t="s">
        <v>36</v>
      </c>
      <c r="D6650" t="s">
        <v>52</v>
      </c>
      <c r="E6650" t="s">
        <v>28</v>
      </c>
      <c r="F6650" t="s">
        <v>26</v>
      </c>
      <c r="H6650" t="s">
        <v>27</v>
      </c>
      <c r="I6650">
        <v>1</v>
      </c>
      <c r="J6650">
        <v>0.5</v>
      </c>
      <c r="K6650">
        <v>2</v>
      </c>
      <c r="M6650" t="s">
        <v>21</v>
      </c>
    </row>
    <row r="6651" spans="1:17" x14ac:dyDescent="0.25">
      <c r="A6651">
        <v>2</v>
      </c>
      <c r="B6651" t="s">
        <v>44</v>
      </c>
      <c r="C6651" t="s">
        <v>36</v>
      </c>
      <c r="D6651" t="s">
        <v>52</v>
      </c>
      <c r="E6651" t="s">
        <v>18</v>
      </c>
      <c r="F6651" t="s">
        <v>26</v>
      </c>
      <c r="H6651" t="s">
        <v>27</v>
      </c>
      <c r="I6651">
        <v>4</v>
      </c>
      <c r="J6651">
        <v>3</v>
      </c>
      <c r="K6651">
        <v>5</v>
      </c>
      <c r="M6651" t="s">
        <v>24</v>
      </c>
    </row>
    <row r="6652" spans="1:17" x14ac:dyDescent="0.25">
      <c r="A6652">
        <v>2</v>
      </c>
      <c r="B6652" t="s">
        <v>44</v>
      </c>
      <c r="C6652" t="s">
        <v>36</v>
      </c>
      <c r="D6652" t="s">
        <v>52</v>
      </c>
      <c r="E6652" t="s">
        <v>20</v>
      </c>
      <c r="F6652" t="s">
        <v>74</v>
      </c>
      <c r="J6652">
        <v>0.25</v>
      </c>
      <c r="K6652">
        <v>0.33</v>
      </c>
      <c r="M6652" t="s">
        <v>75</v>
      </c>
      <c r="N6652" t="s">
        <v>24</v>
      </c>
      <c r="O6652" t="s">
        <v>21</v>
      </c>
    </row>
    <row r="6653" spans="1:17" x14ac:dyDescent="0.25">
      <c r="A6653">
        <v>2</v>
      </c>
      <c r="B6653" t="s">
        <v>44</v>
      </c>
      <c r="C6653" t="s">
        <v>36</v>
      </c>
      <c r="D6653" t="s">
        <v>52</v>
      </c>
      <c r="E6653" t="s">
        <v>18</v>
      </c>
      <c r="F6653" t="s">
        <v>31</v>
      </c>
      <c r="G6653">
        <v>24</v>
      </c>
      <c r="M6653" t="s">
        <v>21</v>
      </c>
    </row>
    <row r="6654" spans="1:17" x14ac:dyDescent="0.25">
      <c r="A6654">
        <v>2</v>
      </c>
      <c r="B6654" t="s">
        <v>44</v>
      </c>
      <c r="C6654" t="s">
        <v>38</v>
      </c>
      <c r="D6654" t="s">
        <v>52</v>
      </c>
      <c r="E6654" t="s">
        <v>18</v>
      </c>
      <c r="F6654" t="s">
        <v>26</v>
      </c>
      <c r="H6654" t="s">
        <v>19</v>
      </c>
      <c r="J6654">
        <v>8</v>
      </c>
      <c r="K6654">
        <v>11</v>
      </c>
      <c r="M6654" t="s">
        <v>21</v>
      </c>
    </row>
    <row r="6655" spans="1:17" x14ac:dyDescent="0.25">
      <c r="A6655">
        <v>2</v>
      </c>
      <c r="B6655" t="s">
        <v>44</v>
      </c>
      <c r="C6655" t="s">
        <v>38</v>
      </c>
      <c r="D6655" t="s">
        <v>52</v>
      </c>
      <c r="E6655" t="s">
        <v>20</v>
      </c>
      <c r="F6655" t="s">
        <v>74</v>
      </c>
      <c r="J6655">
        <v>0.25</v>
      </c>
      <c r="K6655">
        <v>0.33</v>
      </c>
      <c r="M6655" t="s">
        <v>75</v>
      </c>
      <c r="N6655" t="s">
        <v>21</v>
      </c>
      <c r="O6655" t="s">
        <v>62</v>
      </c>
      <c r="Q6655" t="str">
        <f>VLOOKUP(A6655&amp;C6655&amp;D6655&amp;B6655,Sheet2!$A$1:$AZ$496,11,FALSE)</f>
        <v>LocationType.Retail: 0;LocationType.Supermarket: 0;LocationType.FoodBeverage: 0;LocationType.Mall: 0;LocationType.Pharmacy: 0;LocationType.Accommodation: 1;</v>
      </c>
    </row>
    <row r="6656" spans="1:17" x14ac:dyDescent="0.25">
      <c r="A6656">
        <v>2</v>
      </c>
      <c r="B6656" t="s">
        <v>44</v>
      </c>
      <c r="C6656" t="s">
        <v>38</v>
      </c>
      <c r="D6656" t="s">
        <v>52</v>
      </c>
      <c r="E6656" t="s">
        <v>25</v>
      </c>
      <c r="F6656" t="s">
        <v>26</v>
      </c>
      <c r="H6656" t="s">
        <v>27</v>
      </c>
      <c r="I6656">
        <v>0.75</v>
      </c>
      <c r="J6656">
        <v>0.5</v>
      </c>
      <c r="K6656">
        <v>1</v>
      </c>
      <c r="M6656" t="s">
        <v>24</v>
      </c>
    </row>
    <row r="6657" spans="1:17" x14ac:dyDescent="0.25">
      <c r="A6657">
        <v>2</v>
      </c>
      <c r="B6657" t="s">
        <v>44</v>
      </c>
      <c r="C6657" t="s">
        <v>38</v>
      </c>
      <c r="D6657" t="s">
        <v>52</v>
      </c>
      <c r="E6657" t="s">
        <v>20</v>
      </c>
      <c r="F6657" t="s">
        <v>74</v>
      </c>
      <c r="J6657">
        <v>0.25</v>
      </c>
      <c r="K6657">
        <v>0.33</v>
      </c>
      <c r="M6657" t="s">
        <v>75</v>
      </c>
      <c r="N6657" t="s">
        <v>24</v>
      </c>
      <c r="O6657" t="s">
        <v>21</v>
      </c>
    </row>
    <row r="6658" spans="1:17" x14ac:dyDescent="0.25">
      <c r="A6658">
        <v>2</v>
      </c>
      <c r="B6658" t="s">
        <v>44</v>
      </c>
      <c r="C6658" t="s">
        <v>38</v>
      </c>
      <c r="D6658" t="s">
        <v>52</v>
      </c>
      <c r="E6658" t="s">
        <v>28</v>
      </c>
      <c r="F6658" t="s">
        <v>26</v>
      </c>
      <c r="H6658" t="s">
        <v>27</v>
      </c>
      <c r="I6658">
        <v>1</v>
      </c>
      <c r="J6658">
        <v>0.5</v>
      </c>
      <c r="K6658">
        <v>2</v>
      </c>
      <c r="M6658" t="s">
        <v>21</v>
      </c>
    </row>
    <row r="6659" spans="1:17" x14ac:dyDescent="0.25">
      <c r="A6659">
        <v>2</v>
      </c>
      <c r="B6659" t="s">
        <v>44</v>
      </c>
      <c r="C6659" t="s">
        <v>38</v>
      </c>
      <c r="D6659" t="s">
        <v>52</v>
      </c>
      <c r="E6659" t="s">
        <v>18</v>
      </c>
      <c r="F6659" t="s">
        <v>31</v>
      </c>
      <c r="G6659">
        <v>24</v>
      </c>
      <c r="M6659" t="s">
        <v>21</v>
      </c>
    </row>
    <row r="6660" spans="1:17" x14ac:dyDescent="0.25">
      <c r="A6660">
        <v>2</v>
      </c>
      <c r="B6660" t="s">
        <v>44</v>
      </c>
      <c r="C6660" t="s">
        <v>17</v>
      </c>
      <c r="D6660" t="s">
        <v>51</v>
      </c>
      <c r="E6660" t="s">
        <v>18</v>
      </c>
      <c r="F6660" t="s">
        <v>31</v>
      </c>
      <c r="G6660">
        <v>24</v>
      </c>
      <c r="M6660" t="s">
        <v>21</v>
      </c>
    </row>
    <row r="6661" spans="1:17" x14ac:dyDescent="0.25">
      <c r="A6661">
        <v>2</v>
      </c>
      <c r="B6661" t="s">
        <v>44</v>
      </c>
      <c r="C6661" t="s">
        <v>37</v>
      </c>
      <c r="D6661" t="s">
        <v>51</v>
      </c>
      <c r="E6661" t="s">
        <v>18</v>
      </c>
      <c r="F6661" t="s">
        <v>31</v>
      </c>
      <c r="G6661">
        <v>24</v>
      </c>
      <c r="M6661" t="s">
        <v>21</v>
      </c>
    </row>
    <row r="6662" spans="1:17" x14ac:dyDescent="0.25">
      <c r="A6662">
        <v>2</v>
      </c>
      <c r="B6662" t="s">
        <v>44</v>
      </c>
      <c r="C6662" t="s">
        <v>36</v>
      </c>
      <c r="D6662" t="s">
        <v>51</v>
      </c>
      <c r="E6662" t="s">
        <v>18</v>
      </c>
      <c r="F6662" t="s">
        <v>31</v>
      </c>
      <c r="G6662">
        <v>24</v>
      </c>
      <c r="M6662" t="s">
        <v>21</v>
      </c>
    </row>
    <row r="6663" spans="1:17" x14ac:dyDescent="0.25">
      <c r="A6663">
        <v>2</v>
      </c>
      <c r="B6663" t="s">
        <v>44</v>
      </c>
      <c r="C6663" t="s">
        <v>38</v>
      </c>
      <c r="D6663" t="s">
        <v>51</v>
      </c>
      <c r="E6663" t="s">
        <v>18</v>
      </c>
      <c r="F6663" t="s">
        <v>31</v>
      </c>
      <c r="G6663">
        <v>24</v>
      </c>
      <c r="M6663" t="s">
        <v>21</v>
      </c>
    </row>
    <row r="6664" spans="1:17" x14ac:dyDescent="0.25">
      <c r="A6664">
        <v>2</v>
      </c>
      <c r="B6664" t="s">
        <v>92</v>
      </c>
      <c r="C6664" t="s">
        <v>17</v>
      </c>
      <c r="D6664" t="s">
        <v>55</v>
      </c>
      <c r="E6664" t="s">
        <v>18</v>
      </c>
      <c r="F6664" t="s">
        <v>26</v>
      </c>
      <c r="H6664" t="s">
        <v>27</v>
      </c>
      <c r="I6664">
        <v>7.5</v>
      </c>
      <c r="J6664">
        <v>6</v>
      </c>
      <c r="K6664">
        <v>8</v>
      </c>
      <c r="M6664" t="s">
        <v>21</v>
      </c>
    </row>
    <row r="6665" spans="1:17" x14ac:dyDescent="0.25">
      <c r="A6665">
        <v>2</v>
      </c>
      <c r="B6665" t="s">
        <v>92</v>
      </c>
      <c r="C6665" t="s">
        <v>17</v>
      </c>
      <c r="D6665" t="s">
        <v>55</v>
      </c>
      <c r="E6665" t="s">
        <v>18</v>
      </c>
      <c r="F6665" t="s">
        <v>26</v>
      </c>
      <c r="H6665" t="s">
        <v>19</v>
      </c>
      <c r="J6665">
        <v>6</v>
      </c>
      <c r="K6665">
        <v>8</v>
      </c>
      <c r="M6665" t="s">
        <v>24</v>
      </c>
    </row>
    <row r="6666" spans="1:17" x14ac:dyDescent="0.25">
      <c r="A6666">
        <v>2</v>
      </c>
      <c r="B6666" t="s">
        <v>92</v>
      </c>
      <c r="C6666" t="s">
        <v>17</v>
      </c>
      <c r="D6666" t="s">
        <v>55</v>
      </c>
      <c r="E6666" t="s">
        <v>18</v>
      </c>
      <c r="F6666" t="s">
        <v>26</v>
      </c>
      <c r="H6666" t="s">
        <v>19</v>
      </c>
      <c r="I6666">
        <v>0.54</v>
      </c>
      <c r="J6666">
        <v>0.08</v>
      </c>
      <c r="K6666">
        <v>0.25</v>
      </c>
      <c r="M6666" t="s">
        <v>24</v>
      </c>
    </row>
    <row r="6667" spans="1:17" x14ac:dyDescent="0.25">
      <c r="A6667">
        <v>2</v>
      </c>
      <c r="B6667" t="s">
        <v>92</v>
      </c>
      <c r="C6667" t="s">
        <v>17</v>
      </c>
      <c r="D6667" t="s">
        <v>55</v>
      </c>
      <c r="E6667" t="s">
        <v>20</v>
      </c>
      <c r="F6667" t="s">
        <v>74</v>
      </c>
      <c r="J6667">
        <v>0.25</v>
      </c>
      <c r="K6667">
        <v>0.33</v>
      </c>
      <c r="M6667" t="s">
        <v>75</v>
      </c>
      <c r="N6667" t="s">
        <v>24</v>
      </c>
      <c r="O6667" t="s">
        <v>62</v>
      </c>
      <c r="Q6667" t="str">
        <f>VLOOKUP(A6667&amp;C6667&amp;D6667,Sheet2!$A$1:$AX$496,11,FALSE)</f>
        <v>LocationType.Retail: 0;LocationType.Supermarket: 0.3;LocationType.FoodBeverage: 0;LocationType.Mall: 0;LocationType.Pharmacy: 0.02;LocationType.Accommodation: 0.68;</v>
      </c>
    </row>
    <row r="6668" spans="1:17" x14ac:dyDescent="0.25">
      <c r="A6668">
        <v>2</v>
      </c>
      <c r="B6668" t="s">
        <v>92</v>
      </c>
      <c r="C6668" t="s">
        <v>17</v>
      </c>
      <c r="D6668" t="s">
        <v>55</v>
      </c>
      <c r="E6668" t="s">
        <v>25</v>
      </c>
      <c r="F6668" t="s">
        <v>26</v>
      </c>
      <c r="H6668" t="s">
        <v>27</v>
      </c>
      <c r="I6668">
        <v>0.54</v>
      </c>
      <c r="J6668">
        <v>0.25</v>
      </c>
      <c r="K6668">
        <v>0.75</v>
      </c>
      <c r="M6668" t="s">
        <v>24</v>
      </c>
    </row>
    <row r="6669" spans="1:17" x14ac:dyDescent="0.25">
      <c r="A6669">
        <v>2</v>
      </c>
      <c r="B6669" t="s">
        <v>92</v>
      </c>
      <c r="C6669" t="s">
        <v>17</v>
      </c>
      <c r="D6669" t="s">
        <v>55</v>
      </c>
      <c r="E6669" t="s">
        <v>20</v>
      </c>
      <c r="F6669" t="s">
        <v>74</v>
      </c>
      <c r="I6669">
        <v>0.54</v>
      </c>
      <c r="J6669">
        <v>0.16</v>
      </c>
      <c r="K6669">
        <v>0.25</v>
      </c>
      <c r="M6669" t="s">
        <v>75</v>
      </c>
      <c r="N6669" t="s">
        <v>24</v>
      </c>
      <c r="O6669" t="s">
        <v>21</v>
      </c>
    </row>
    <row r="6670" spans="1:17" x14ac:dyDescent="0.25">
      <c r="A6670">
        <v>2</v>
      </c>
      <c r="B6670" t="s">
        <v>92</v>
      </c>
      <c r="C6670" t="s">
        <v>17</v>
      </c>
      <c r="D6670" t="s">
        <v>55</v>
      </c>
      <c r="E6670" t="s">
        <v>28</v>
      </c>
      <c r="F6670" t="s">
        <v>26</v>
      </c>
      <c r="H6670" t="s">
        <v>27</v>
      </c>
      <c r="I6670">
        <v>0.75</v>
      </c>
      <c r="J6670">
        <v>0.5</v>
      </c>
      <c r="K6670">
        <v>1</v>
      </c>
      <c r="M6670" t="s">
        <v>21</v>
      </c>
    </row>
    <row r="6671" spans="1:17" x14ac:dyDescent="0.25">
      <c r="A6671">
        <v>2</v>
      </c>
      <c r="B6671" t="s">
        <v>92</v>
      </c>
      <c r="C6671" t="s">
        <v>17</v>
      </c>
      <c r="D6671" t="s">
        <v>55</v>
      </c>
      <c r="E6671" t="s">
        <v>20</v>
      </c>
      <c r="F6671" t="s">
        <v>74</v>
      </c>
      <c r="J6671">
        <v>0.25</v>
      </c>
      <c r="K6671">
        <v>0.33</v>
      </c>
      <c r="M6671" t="s">
        <v>75</v>
      </c>
      <c r="N6671" t="s">
        <v>24</v>
      </c>
      <c r="O6671" t="s">
        <v>29</v>
      </c>
      <c r="P6671">
        <v>2500</v>
      </c>
      <c r="Q6671" t="str">
        <f>VLOOKUP(A6671&amp;C6671&amp;D6671,Sheet2!$A$1:$AX$496,23,FALSE)</f>
        <v>LocationType.BarRestaurant:0;LocationType.Park:0.05;LocationType.Recreation:0;LocationType.Accommodation:0.95;</v>
      </c>
    </row>
    <row r="6672" spans="1:17" x14ac:dyDescent="0.25">
      <c r="A6672">
        <v>2</v>
      </c>
      <c r="B6672" t="s">
        <v>92</v>
      </c>
      <c r="C6672" t="s">
        <v>17</v>
      </c>
      <c r="D6672" t="s">
        <v>55</v>
      </c>
      <c r="E6672" t="s">
        <v>30</v>
      </c>
      <c r="F6672" t="s">
        <v>26</v>
      </c>
      <c r="H6672" t="s">
        <v>27</v>
      </c>
      <c r="I6672">
        <v>2.5</v>
      </c>
      <c r="J6672">
        <v>0.5</v>
      </c>
      <c r="K6672">
        <v>3</v>
      </c>
      <c r="M6672" t="s">
        <v>24</v>
      </c>
    </row>
    <row r="6673" spans="1:17" x14ac:dyDescent="0.25">
      <c r="A6673">
        <v>2</v>
      </c>
      <c r="B6673" t="s">
        <v>92</v>
      </c>
      <c r="C6673" t="s">
        <v>17</v>
      </c>
      <c r="D6673" t="s">
        <v>55</v>
      </c>
      <c r="E6673" t="s">
        <v>20</v>
      </c>
      <c r="F6673" t="s">
        <v>74</v>
      </c>
      <c r="J6673">
        <v>0.25</v>
      </c>
      <c r="K6673">
        <v>0.33</v>
      </c>
      <c r="M6673" t="s">
        <v>75</v>
      </c>
      <c r="N6673" t="s">
        <v>24</v>
      </c>
      <c r="O6673" t="s">
        <v>21</v>
      </c>
    </row>
    <row r="6674" spans="1:17" x14ac:dyDescent="0.25">
      <c r="A6674">
        <v>2</v>
      </c>
      <c r="B6674" t="s">
        <v>92</v>
      </c>
      <c r="C6674" t="s">
        <v>17</v>
      </c>
      <c r="D6674" t="s">
        <v>55</v>
      </c>
      <c r="E6674" t="s">
        <v>18</v>
      </c>
      <c r="F6674" t="s">
        <v>31</v>
      </c>
      <c r="G6674">
        <v>24</v>
      </c>
      <c r="M6674" t="s">
        <v>21</v>
      </c>
    </row>
    <row r="6675" spans="1:17" x14ac:dyDescent="0.25">
      <c r="A6675">
        <v>2</v>
      </c>
      <c r="B6675" t="s">
        <v>92</v>
      </c>
      <c r="C6675" t="s">
        <v>17</v>
      </c>
      <c r="D6675" t="s">
        <v>53</v>
      </c>
      <c r="E6675" t="s">
        <v>18</v>
      </c>
      <c r="F6675" t="s">
        <v>26</v>
      </c>
      <c r="H6675" t="s">
        <v>27</v>
      </c>
      <c r="I6675">
        <v>6.5</v>
      </c>
      <c r="J6675">
        <v>6</v>
      </c>
      <c r="K6675">
        <v>7</v>
      </c>
      <c r="M6675" t="s">
        <v>21</v>
      </c>
    </row>
    <row r="6676" spans="1:17" x14ac:dyDescent="0.25">
      <c r="A6676">
        <v>2</v>
      </c>
      <c r="B6676" t="s">
        <v>92</v>
      </c>
      <c r="C6676" t="s">
        <v>17</v>
      </c>
      <c r="D6676" t="s">
        <v>53</v>
      </c>
      <c r="E6676" t="s">
        <v>18</v>
      </c>
      <c r="F6676" t="s">
        <v>26</v>
      </c>
      <c r="H6676" t="s">
        <v>19</v>
      </c>
      <c r="J6676">
        <v>3</v>
      </c>
      <c r="K6676">
        <v>4</v>
      </c>
      <c r="M6676" t="s">
        <v>24</v>
      </c>
    </row>
    <row r="6677" spans="1:17" x14ac:dyDescent="0.25">
      <c r="A6677">
        <v>2</v>
      </c>
      <c r="B6677" t="s">
        <v>92</v>
      </c>
      <c r="C6677" t="s">
        <v>17</v>
      </c>
      <c r="D6677" t="s">
        <v>53</v>
      </c>
      <c r="E6677" t="s">
        <v>18</v>
      </c>
      <c r="F6677" t="s">
        <v>26</v>
      </c>
      <c r="H6677" t="s">
        <v>27</v>
      </c>
      <c r="I6677">
        <v>4</v>
      </c>
      <c r="J6677">
        <v>3</v>
      </c>
      <c r="K6677">
        <v>5.5</v>
      </c>
      <c r="M6677" t="s">
        <v>24</v>
      </c>
    </row>
    <row r="6678" spans="1:17" x14ac:dyDescent="0.25">
      <c r="A6678">
        <v>2</v>
      </c>
      <c r="B6678" t="s">
        <v>92</v>
      </c>
      <c r="C6678" t="s">
        <v>17</v>
      </c>
      <c r="D6678" t="s">
        <v>53</v>
      </c>
      <c r="E6678" t="s">
        <v>18</v>
      </c>
      <c r="F6678" t="s">
        <v>26</v>
      </c>
      <c r="H6678" t="s">
        <v>19</v>
      </c>
      <c r="I6678">
        <v>0.54</v>
      </c>
      <c r="J6678">
        <v>0.08</v>
      </c>
      <c r="K6678">
        <v>0.25</v>
      </c>
      <c r="M6678" t="s">
        <v>24</v>
      </c>
    </row>
    <row r="6679" spans="1:17" x14ac:dyDescent="0.25">
      <c r="A6679">
        <v>2</v>
      </c>
      <c r="B6679" t="s">
        <v>92</v>
      </c>
      <c r="C6679" t="s">
        <v>17</v>
      </c>
      <c r="D6679" t="s">
        <v>53</v>
      </c>
      <c r="E6679" t="s">
        <v>20</v>
      </c>
      <c r="F6679" t="s">
        <v>74</v>
      </c>
      <c r="J6679">
        <v>0.25</v>
      </c>
      <c r="K6679">
        <v>0.33</v>
      </c>
      <c r="M6679" t="s">
        <v>75</v>
      </c>
      <c r="N6679" t="s">
        <v>24</v>
      </c>
      <c r="O6679" t="s">
        <v>62</v>
      </c>
      <c r="Q6679" t="str">
        <f>VLOOKUP(A6679&amp;C6679&amp;D6679,Sheet2!$A$1:$AX$496,11,FALSE)</f>
        <v>LocationType.Retail: 0;LocationType.Supermarket: 0.25;LocationType.FoodBeverage: 0;LocationType.Mall: 0;LocationType.Pharmacy: 0.02;LocationType.Accommodation: 0.73;</v>
      </c>
    </row>
    <row r="6680" spans="1:17" x14ac:dyDescent="0.25">
      <c r="A6680">
        <v>2</v>
      </c>
      <c r="B6680" t="s">
        <v>92</v>
      </c>
      <c r="C6680" t="s">
        <v>17</v>
      </c>
      <c r="D6680" t="s">
        <v>53</v>
      </c>
      <c r="E6680" t="s">
        <v>25</v>
      </c>
      <c r="F6680" t="s">
        <v>26</v>
      </c>
      <c r="H6680" t="s">
        <v>27</v>
      </c>
      <c r="I6680">
        <v>0.54</v>
      </c>
      <c r="J6680">
        <v>0.25</v>
      </c>
      <c r="K6680">
        <v>0.75</v>
      </c>
      <c r="M6680" t="s">
        <v>24</v>
      </c>
    </row>
    <row r="6681" spans="1:17" x14ac:dyDescent="0.25">
      <c r="A6681">
        <v>2</v>
      </c>
      <c r="B6681" t="s">
        <v>92</v>
      </c>
      <c r="C6681" t="s">
        <v>17</v>
      </c>
      <c r="D6681" t="s">
        <v>53</v>
      </c>
      <c r="E6681" t="s">
        <v>20</v>
      </c>
      <c r="F6681" t="s">
        <v>74</v>
      </c>
      <c r="I6681">
        <v>0.54</v>
      </c>
      <c r="J6681">
        <v>0.16</v>
      </c>
      <c r="K6681">
        <v>0.25</v>
      </c>
      <c r="M6681" t="s">
        <v>75</v>
      </c>
      <c r="N6681" t="s">
        <v>24</v>
      </c>
      <c r="O6681" t="s">
        <v>21</v>
      </c>
    </row>
    <row r="6682" spans="1:17" x14ac:dyDescent="0.25">
      <c r="A6682">
        <v>2</v>
      </c>
      <c r="B6682" t="s">
        <v>92</v>
      </c>
      <c r="C6682" t="s">
        <v>17</v>
      </c>
      <c r="D6682" t="s">
        <v>53</v>
      </c>
      <c r="E6682" t="s">
        <v>28</v>
      </c>
      <c r="F6682" t="s">
        <v>26</v>
      </c>
      <c r="H6682" t="s">
        <v>27</v>
      </c>
      <c r="I6682">
        <v>0.75</v>
      </c>
      <c r="J6682">
        <v>0.5</v>
      </c>
      <c r="K6682">
        <v>1</v>
      </c>
      <c r="M6682" t="s">
        <v>21</v>
      </c>
    </row>
    <row r="6683" spans="1:17" x14ac:dyDescent="0.25">
      <c r="A6683">
        <v>2</v>
      </c>
      <c r="B6683" t="s">
        <v>92</v>
      </c>
      <c r="C6683" t="s">
        <v>17</v>
      </c>
      <c r="D6683" t="s">
        <v>53</v>
      </c>
      <c r="E6683" t="s">
        <v>20</v>
      </c>
      <c r="F6683" t="s">
        <v>74</v>
      </c>
      <c r="J6683">
        <v>0.25</v>
      </c>
      <c r="K6683">
        <v>0.33</v>
      </c>
      <c r="M6683" t="s">
        <v>75</v>
      </c>
      <c r="N6683" t="s">
        <v>24</v>
      </c>
      <c r="O6683" t="s">
        <v>29</v>
      </c>
      <c r="P6683">
        <v>2500</v>
      </c>
      <c r="Q6683" t="str">
        <f>VLOOKUP(A6683&amp;C6683&amp;D6683,Sheet2!$A$1:$AX$496,23,FALSE)</f>
        <v>LocationType.BarRestaurant:0;LocationType.Park:0.05;LocationType.Recreation:0;LocationType.Accommodation:0.95;</v>
      </c>
    </row>
    <row r="6684" spans="1:17" x14ac:dyDescent="0.25">
      <c r="A6684">
        <v>2</v>
      </c>
      <c r="B6684" t="s">
        <v>92</v>
      </c>
      <c r="C6684" t="s">
        <v>17</v>
      </c>
      <c r="D6684" t="s">
        <v>53</v>
      </c>
      <c r="E6684" t="s">
        <v>30</v>
      </c>
      <c r="F6684" t="s">
        <v>26</v>
      </c>
      <c r="H6684" t="s">
        <v>27</v>
      </c>
      <c r="I6684">
        <v>1</v>
      </c>
      <c r="J6684">
        <v>0.5</v>
      </c>
      <c r="K6684">
        <v>1.5</v>
      </c>
      <c r="M6684" t="s">
        <v>24</v>
      </c>
    </row>
    <row r="6685" spans="1:17" x14ac:dyDescent="0.25">
      <c r="A6685">
        <v>2</v>
      </c>
      <c r="B6685" t="s">
        <v>92</v>
      </c>
      <c r="C6685" t="s">
        <v>17</v>
      </c>
      <c r="D6685" t="s">
        <v>53</v>
      </c>
      <c r="E6685" t="s">
        <v>20</v>
      </c>
      <c r="F6685" t="s">
        <v>74</v>
      </c>
      <c r="J6685">
        <v>0.25</v>
      </c>
      <c r="K6685">
        <v>0.33</v>
      </c>
      <c r="M6685" t="s">
        <v>75</v>
      </c>
      <c r="N6685" t="s">
        <v>24</v>
      </c>
      <c r="O6685" t="s">
        <v>21</v>
      </c>
    </row>
    <row r="6686" spans="1:17" x14ac:dyDescent="0.25">
      <c r="A6686">
        <v>2</v>
      </c>
      <c r="B6686" t="s">
        <v>92</v>
      </c>
      <c r="C6686" t="s">
        <v>17</v>
      </c>
      <c r="D6686" t="s">
        <v>53</v>
      </c>
      <c r="E6686" t="s">
        <v>18</v>
      </c>
      <c r="F6686" t="s">
        <v>31</v>
      </c>
      <c r="G6686">
        <v>24</v>
      </c>
      <c r="M6686" t="s">
        <v>21</v>
      </c>
    </row>
    <row r="6687" spans="1:17" x14ac:dyDescent="0.25">
      <c r="A6687">
        <v>2</v>
      </c>
      <c r="B6687" t="s">
        <v>92</v>
      </c>
      <c r="C6687" t="s">
        <v>17</v>
      </c>
      <c r="D6687" t="s">
        <v>59</v>
      </c>
      <c r="E6687" t="s">
        <v>18</v>
      </c>
      <c r="F6687" t="s">
        <v>26</v>
      </c>
      <c r="H6687" t="s">
        <v>19</v>
      </c>
      <c r="J6687">
        <v>8</v>
      </c>
      <c r="K6687">
        <v>9</v>
      </c>
      <c r="M6687" t="s">
        <v>21</v>
      </c>
    </row>
    <row r="6688" spans="1:17" x14ac:dyDescent="0.25">
      <c r="A6688">
        <v>2</v>
      </c>
      <c r="B6688" t="s">
        <v>92</v>
      </c>
      <c r="C6688" t="s">
        <v>17</v>
      </c>
      <c r="D6688" t="s">
        <v>59</v>
      </c>
      <c r="E6688" t="s">
        <v>18</v>
      </c>
      <c r="F6688" t="s">
        <v>26</v>
      </c>
      <c r="H6688" t="s">
        <v>19</v>
      </c>
      <c r="J6688">
        <v>1</v>
      </c>
      <c r="K6688">
        <v>1.5</v>
      </c>
      <c r="M6688" t="s">
        <v>24</v>
      </c>
    </row>
    <row r="6689" spans="1:17" x14ac:dyDescent="0.25">
      <c r="A6689">
        <v>2</v>
      </c>
      <c r="B6689" t="s">
        <v>92</v>
      </c>
      <c r="C6689" t="s">
        <v>17</v>
      </c>
      <c r="D6689" t="s">
        <v>59</v>
      </c>
      <c r="E6689" t="s">
        <v>18</v>
      </c>
      <c r="F6689" t="s">
        <v>26</v>
      </c>
      <c r="H6689" t="s">
        <v>19</v>
      </c>
      <c r="I6689">
        <v>0.54</v>
      </c>
      <c r="J6689">
        <v>0.08</v>
      </c>
      <c r="K6689">
        <v>0.25</v>
      </c>
      <c r="M6689" t="s">
        <v>24</v>
      </c>
    </row>
    <row r="6690" spans="1:17" x14ac:dyDescent="0.25">
      <c r="A6690">
        <v>2</v>
      </c>
      <c r="B6690" t="s">
        <v>92</v>
      </c>
      <c r="C6690" t="s">
        <v>17</v>
      </c>
      <c r="D6690" t="s">
        <v>59</v>
      </c>
      <c r="E6690" t="s">
        <v>20</v>
      </c>
      <c r="F6690" t="s">
        <v>74</v>
      </c>
      <c r="J6690">
        <v>0.25</v>
      </c>
      <c r="K6690">
        <v>0.33</v>
      </c>
      <c r="M6690" t="s">
        <v>75</v>
      </c>
      <c r="N6690" t="s">
        <v>24</v>
      </c>
      <c r="O6690" t="s">
        <v>62</v>
      </c>
      <c r="Q6690" t="str">
        <f>VLOOKUP(A6690&amp;C6690&amp;D6690,Sheet2!$A$1:$AX$496,11,FALSE)</f>
        <v>LocationType.Retail: 0;LocationType.Supermarket: 0.3;LocationType.FoodBeverage: 0;LocationType.Mall: 0;LocationType.Pharmacy: 0.05;LocationType.Accommodation: 0.65;</v>
      </c>
    </row>
    <row r="6691" spans="1:17" x14ac:dyDescent="0.25">
      <c r="A6691">
        <v>2</v>
      </c>
      <c r="B6691" t="s">
        <v>92</v>
      </c>
      <c r="C6691" t="s">
        <v>17</v>
      </c>
      <c r="D6691" t="s">
        <v>59</v>
      </c>
      <c r="E6691" t="s">
        <v>25</v>
      </c>
      <c r="F6691" t="s">
        <v>26</v>
      </c>
      <c r="H6691" t="s">
        <v>27</v>
      </c>
      <c r="I6691">
        <v>0.54</v>
      </c>
      <c r="J6691">
        <v>0.25</v>
      </c>
      <c r="K6691">
        <v>0.75</v>
      </c>
      <c r="M6691" t="s">
        <v>24</v>
      </c>
    </row>
    <row r="6692" spans="1:17" x14ac:dyDescent="0.25">
      <c r="A6692">
        <v>2</v>
      </c>
      <c r="B6692" t="s">
        <v>92</v>
      </c>
      <c r="C6692" t="s">
        <v>17</v>
      </c>
      <c r="D6692" t="s">
        <v>59</v>
      </c>
      <c r="E6692" t="s">
        <v>20</v>
      </c>
      <c r="F6692" t="s">
        <v>74</v>
      </c>
      <c r="J6692">
        <v>0.25</v>
      </c>
      <c r="K6692">
        <v>0.33</v>
      </c>
      <c r="M6692" t="s">
        <v>75</v>
      </c>
      <c r="N6692" t="s">
        <v>24</v>
      </c>
      <c r="O6692" t="s">
        <v>21</v>
      </c>
    </row>
    <row r="6693" spans="1:17" x14ac:dyDescent="0.25">
      <c r="A6693">
        <v>2</v>
      </c>
      <c r="B6693" t="s">
        <v>92</v>
      </c>
      <c r="C6693" t="s">
        <v>17</v>
      </c>
      <c r="D6693" t="s">
        <v>59</v>
      </c>
      <c r="E6693" t="s">
        <v>28</v>
      </c>
      <c r="F6693" t="s">
        <v>26</v>
      </c>
      <c r="H6693" t="s">
        <v>27</v>
      </c>
      <c r="I6693">
        <v>1</v>
      </c>
      <c r="J6693">
        <v>0.5</v>
      </c>
      <c r="K6693">
        <v>2</v>
      </c>
      <c r="M6693" t="s">
        <v>21</v>
      </c>
    </row>
    <row r="6694" spans="1:17" x14ac:dyDescent="0.25">
      <c r="A6694">
        <v>2</v>
      </c>
      <c r="B6694" t="s">
        <v>92</v>
      </c>
      <c r="C6694" t="s">
        <v>17</v>
      </c>
      <c r="D6694" t="s">
        <v>59</v>
      </c>
      <c r="E6694" t="s">
        <v>20</v>
      </c>
      <c r="F6694" t="s">
        <v>74</v>
      </c>
      <c r="J6694">
        <v>0.25</v>
      </c>
      <c r="K6694">
        <v>0.33</v>
      </c>
      <c r="M6694" t="s">
        <v>75</v>
      </c>
      <c r="N6694" t="s">
        <v>24</v>
      </c>
      <c r="O6694" t="s">
        <v>29</v>
      </c>
      <c r="P6694">
        <v>2500</v>
      </c>
      <c r="Q6694" t="str">
        <f>VLOOKUP(A6694&amp;C6694&amp;D6694,Sheet2!$A$1:$AX$496,23,FALSE)</f>
        <v>LocationType.BarRestaurant:0;LocationType.Park:0.05;LocationType.Recreation:0;LocationType.Accommodation:0.95;</v>
      </c>
    </row>
    <row r="6695" spans="1:17" x14ac:dyDescent="0.25">
      <c r="A6695">
        <v>2</v>
      </c>
      <c r="B6695" t="s">
        <v>92</v>
      </c>
      <c r="C6695" t="s">
        <v>17</v>
      </c>
      <c r="D6695" t="s">
        <v>59</v>
      </c>
      <c r="E6695" t="s">
        <v>30</v>
      </c>
      <c r="F6695" t="s">
        <v>26</v>
      </c>
      <c r="H6695" t="s">
        <v>19</v>
      </c>
      <c r="J6695">
        <v>3</v>
      </c>
      <c r="K6695">
        <v>4</v>
      </c>
      <c r="M6695" t="s">
        <v>24</v>
      </c>
    </row>
    <row r="6696" spans="1:17" x14ac:dyDescent="0.25">
      <c r="A6696">
        <v>2</v>
      </c>
      <c r="B6696" t="s">
        <v>92</v>
      </c>
      <c r="C6696" t="s">
        <v>17</v>
      </c>
      <c r="D6696" t="s">
        <v>59</v>
      </c>
      <c r="E6696" t="s">
        <v>20</v>
      </c>
      <c r="F6696" t="s">
        <v>74</v>
      </c>
      <c r="J6696">
        <v>0.25</v>
      </c>
      <c r="K6696">
        <v>0.33</v>
      </c>
      <c r="M6696" t="s">
        <v>75</v>
      </c>
      <c r="N6696" t="s">
        <v>24</v>
      </c>
      <c r="O6696" t="s">
        <v>21</v>
      </c>
    </row>
    <row r="6697" spans="1:17" x14ac:dyDescent="0.25">
      <c r="A6697">
        <v>2</v>
      </c>
      <c r="B6697" t="s">
        <v>92</v>
      </c>
      <c r="C6697" t="s">
        <v>17</v>
      </c>
      <c r="D6697" t="s">
        <v>59</v>
      </c>
      <c r="E6697" t="s">
        <v>18</v>
      </c>
      <c r="F6697" t="s">
        <v>31</v>
      </c>
      <c r="G6697">
        <v>24</v>
      </c>
      <c r="M6697" t="s">
        <v>21</v>
      </c>
    </row>
    <row r="6698" spans="1:17" x14ac:dyDescent="0.25">
      <c r="A6698">
        <v>2</v>
      </c>
      <c r="B6698" t="s">
        <v>92</v>
      </c>
      <c r="C6698" t="s">
        <v>17</v>
      </c>
      <c r="D6698" t="s">
        <v>52</v>
      </c>
      <c r="E6698" t="s">
        <v>18</v>
      </c>
      <c r="F6698" t="s">
        <v>26</v>
      </c>
      <c r="H6698" t="s">
        <v>19</v>
      </c>
      <c r="J6698">
        <v>8</v>
      </c>
      <c r="K6698">
        <v>9</v>
      </c>
      <c r="M6698" t="s">
        <v>21</v>
      </c>
    </row>
    <row r="6699" spans="1:17" x14ac:dyDescent="0.25">
      <c r="A6699">
        <v>2</v>
      </c>
      <c r="B6699" t="s">
        <v>92</v>
      </c>
      <c r="C6699" t="s">
        <v>17</v>
      </c>
      <c r="D6699" t="s">
        <v>52</v>
      </c>
      <c r="E6699" t="s">
        <v>28</v>
      </c>
      <c r="F6699" t="s">
        <v>26</v>
      </c>
      <c r="H6699" t="s">
        <v>27</v>
      </c>
      <c r="I6699">
        <v>1</v>
      </c>
      <c r="J6699">
        <v>0.5</v>
      </c>
      <c r="K6699">
        <v>2</v>
      </c>
      <c r="M6699" t="s">
        <v>21</v>
      </c>
    </row>
    <row r="6700" spans="1:17" x14ac:dyDescent="0.25">
      <c r="A6700">
        <v>2</v>
      </c>
      <c r="B6700" t="s">
        <v>92</v>
      </c>
      <c r="C6700" t="s">
        <v>17</v>
      </c>
      <c r="D6700" t="s">
        <v>52</v>
      </c>
      <c r="E6700" t="s">
        <v>20</v>
      </c>
      <c r="F6700" t="s">
        <v>74</v>
      </c>
      <c r="J6700">
        <v>0.25</v>
      </c>
      <c r="K6700">
        <v>0.33</v>
      </c>
      <c r="M6700" t="s">
        <v>75</v>
      </c>
      <c r="N6700" t="s">
        <v>24</v>
      </c>
      <c r="O6700" t="s">
        <v>29</v>
      </c>
      <c r="P6700">
        <v>2500</v>
      </c>
      <c r="Q6700" t="str">
        <f>VLOOKUP(A6700&amp;C6700&amp;D6700,Sheet2!$A$1:$AX$496,23,FALSE)</f>
        <v>LocationType.BarRestaurant:0;LocationType.Park:0.05;LocationType.Recreation:0;LocationType.Accommodation:0.95;</v>
      </c>
    </row>
    <row r="6701" spans="1:17" x14ac:dyDescent="0.25">
      <c r="A6701">
        <v>2</v>
      </c>
      <c r="B6701" t="s">
        <v>92</v>
      </c>
      <c r="C6701" t="s">
        <v>17</v>
      </c>
      <c r="D6701" t="s">
        <v>52</v>
      </c>
      <c r="E6701" t="s">
        <v>30</v>
      </c>
      <c r="F6701" t="s">
        <v>26</v>
      </c>
      <c r="H6701" t="s">
        <v>27</v>
      </c>
      <c r="I6701">
        <v>2</v>
      </c>
      <c r="J6701">
        <v>1.5</v>
      </c>
      <c r="K6701">
        <v>3</v>
      </c>
      <c r="M6701" t="s">
        <v>24</v>
      </c>
    </row>
    <row r="6702" spans="1:17" x14ac:dyDescent="0.25">
      <c r="A6702">
        <v>2</v>
      </c>
      <c r="B6702" t="s">
        <v>92</v>
      </c>
      <c r="C6702" t="s">
        <v>17</v>
      </c>
      <c r="D6702" t="s">
        <v>52</v>
      </c>
      <c r="E6702" t="s">
        <v>20</v>
      </c>
      <c r="F6702" t="s">
        <v>74</v>
      </c>
      <c r="J6702">
        <v>0.25</v>
      </c>
      <c r="K6702">
        <v>0.33</v>
      </c>
      <c r="M6702" t="s">
        <v>75</v>
      </c>
      <c r="N6702" t="s">
        <v>24</v>
      </c>
      <c r="O6702" t="s">
        <v>21</v>
      </c>
    </row>
    <row r="6703" spans="1:17" x14ac:dyDescent="0.25">
      <c r="A6703">
        <v>2</v>
      </c>
      <c r="B6703" t="s">
        <v>92</v>
      </c>
      <c r="C6703" t="s">
        <v>17</v>
      </c>
      <c r="D6703" t="s">
        <v>52</v>
      </c>
      <c r="E6703" t="s">
        <v>18</v>
      </c>
      <c r="F6703" t="s">
        <v>31</v>
      </c>
      <c r="G6703">
        <v>24</v>
      </c>
      <c r="M6703" t="s">
        <v>21</v>
      </c>
    </row>
    <row r="6704" spans="1:17" x14ac:dyDescent="0.25">
      <c r="A6704">
        <v>2</v>
      </c>
      <c r="B6704" t="s">
        <v>92</v>
      </c>
      <c r="C6704" t="s">
        <v>17</v>
      </c>
      <c r="D6704" t="s">
        <v>56</v>
      </c>
      <c r="E6704" t="s">
        <v>18</v>
      </c>
      <c r="F6704" t="s">
        <v>26</v>
      </c>
      <c r="H6704" t="s">
        <v>27</v>
      </c>
      <c r="I6704">
        <v>7.5</v>
      </c>
      <c r="J6704">
        <v>6</v>
      </c>
      <c r="K6704">
        <v>8</v>
      </c>
      <c r="M6704" t="s">
        <v>21</v>
      </c>
    </row>
    <row r="6705" spans="1:17" x14ac:dyDescent="0.25">
      <c r="A6705">
        <v>2</v>
      </c>
      <c r="B6705" t="s">
        <v>92</v>
      </c>
      <c r="C6705" t="s">
        <v>17</v>
      </c>
      <c r="D6705" t="s">
        <v>56</v>
      </c>
      <c r="E6705" t="s">
        <v>18</v>
      </c>
      <c r="F6705" t="s">
        <v>26</v>
      </c>
      <c r="H6705" t="s">
        <v>19</v>
      </c>
      <c r="J6705">
        <v>6</v>
      </c>
      <c r="K6705">
        <v>8</v>
      </c>
      <c r="M6705" t="s">
        <v>24</v>
      </c>
    </row>
    <row r="6706" spans="1:17" x14ac:dyDescent="0.25">
      <c r="A6706">
        <v>2</v>
      </c>
      <c r="B6706" t="s">
        <v>92</v>
      </c>
      <c r="C6706" t="s">
        <v>17</v>
      </c>
      <c r="D6706" t="s">
        <v>56</v>
      </c>
      <c r="E6706" t="s">
        <v>30</v>
      </c>
      <c r="F6706" t="s">
        <v>26</v>
      </c>
      <c r="H6706" t="s">
        <v>19</v>
      </c>
      <c r="J6706">
        <v>1</v>
      </c>
      <c r="K6706">
        <v>2</v>
      </c>
      <c r="M6706" t="s">
        <v>24</v>
      </c>
    </row>
    <row r="6707" spans="1:17" x14ac:dyDescent="0.25">
      <c r="A6707">
        <v>2</v>
      </c>
      <c r="B6707" t="s">
        <v>92</v>
      </c>
      <c r="C6707" t="s">
        <v>17</v>
      </c>
      <c r="D6707" t="s">
        <v>56</v>
      </c>
      <c r="E6707" t="s">
        <v>20</v>
      </c>
      <c r="F6707" t="s">
        <v>74</v>
      </c>
      <c r="J6707">
        <v>0.25</v>
      </c>
      <c r="K6707">
        <v>0.33</v>
      </c>
      <c r="M6707" t="s">
        <v>75</v>
      </c>
      <c r="N6707" t="s">
        <v>24</v>
      </c>
      <c r="O6707" t="s">
        <v>21</v>
      </c>
      <c r="P6707">
        <v>1000</v>
      </c>
    </row>
    <row r="6708" spans="1:17" x14ac:dyDescent="0.25">
      <c r="A6708">
        <v>2</v>
      </c>
      <c r="B6708" t="s">
        <v>92</v>
      </c>
      <c r="C6708" t="s">
        <v>17</v>
      </c>
      <c r="D6708" t="s">
        <v>56</v>
      </c>
      <c r="E6708" t="s">
        <v>28</v>
      </c>
      <c r="F6708" t="s">
        <v>26</v>
      </c>
      <c r="H6708" t="s">
        <v>27</v>
      </c>
      <c r="I6708">
        <v>0.75</v>
      </c>
      <c r="J6708">
        <v>0.5</v>
      </c>
      <c r="K6708">
        <v>1</v>
      </c>
      <c r="M6708" t="s">
        <v>21</v>
      </c>
    </row>
    <row r="6709" spans="1:17" x14ac:dyDescent="0.25">
      <c r="A6709">
        <v>2</v>
      </c>
      <c r="B6709" t="s">
        <v>92</v>
      </c>
      <c r="C6709" t="s">
        <v>17</v>
      </c>
      <c r="D6709" t="s">
        <v>56</v>
      </c>
      <c r="E6709" t="s">
        <v>20</v>
      </c>
      <c r="F6709" t="s">
        <v>74</v>
      </c>
      <c r="J6709">
        <v>0.25</v>
      </c>
      <c r="K6709">
        <v>0.33</v>
      </c>
      <c r="M6709" t="s">
        <v>75</v>
      </c>
      <c r="N6709" t="s">
        <v>24</v>
      </c>
      <c r="O6709" t="s">
        <v>21</v>
      </c>
    </row>
    <row r="6710" spans="1:17" x14ac:dyDescent="0.25">
      <c r="A6710">
        <v>2</v>
      </c>
      <c r="B6710" t="s">
        <v>92</v>
      </c>
      <c r="C6710" t="s">
        <v>17</v>
      </c>
      <c r="D6710" t="s">
        <v>56</v>
      </c>
      <c r="E6710" t="s">
        <v>18</v>
      </c>
      <c r="F6710" t="s">
        <v>31</v>
      </c>
      <c r="G6710">
        <v>24</v>
      </c>
      <c r="M6710" t="s">
        <v>21</v>
      </c>
    </row>
    <row r="6711" spans="1:17" x14ac:dyDescent="0.25">
      <c r="A6711">
        <v>2</v>
      </c>
      <c r="B6711" t="s">
        <v>92</v>
      </c>
      <c r="C6711" t="s">
        <v>36</v>
      </c>
      <c r="D6711" t="s">
        <v>55</v>
      </c>
      <c r="E6711" t="s">
        <v>18</v>
      </c>
      <c r="F6711" t="s">
        <v>26</v>
      </c>
      <c r="H6711" t="s">
        <v>19</v>
      </c>
      <c r="J6711">
        <v>12</v>
      </c>
      <c r="K6711">
        <v>14</v>
      </c>
      <c r="M6711" t="s">
        <v>21</v>
      </c>
    </row>
    <row r="6712" spans="1:17" x14ac:dyDescent="0.25">
      <c r="A6712">
        <v>2</v>
      </c>
      <c r="B6712" t="s">
        <v>92</v>
      </c>
      <c r="C6712" t="s">
        <v>36</v>
      </c>
      <c r="D6712" t="s">
        <v>55</v>
      </c>
      <c r="E6712" t="s">
        <v>34</v>
      </c>
      <c r="F6712" t="s">
        <v>26</v>
      </c>
      <c r="H6712" t="s">
        <v>19</v>
      </c>
      <c r="J6712">
        <v>1</v>
      </c>
      <c r="K6712">
        <v>2</v>
      </c>
      <c r="M6712" t="s">
        <v>24</v>
      </c>
    </row>
    <row r="6713" spans="1:17" x14ac:dyDescent="0.25">
      <c r="A6713">
        <v>2</v>
      </c>
      <c r="B6713" t="s">
        <v>92</v>
      </c>
      <c r="C6713" t="s">
        <v>36</v>
      </c>
      <c r="D6713" t="s">
        <v>55</v>
      </c>
      <c r="E6713" t="s">
        <v>20</v>
      </c>
      <c r="F6713" t="s">
        <v>74</v>
      </c>
      <c r="J6713">
        <v>0.25</v>
      </c>
      <c r="K6713">
        <v>0.33</v>
      </c>
      <c r="M6713" t="s">
        <v>75</v>
      </c>
      <c r="N6713" t="s">
        <v>24</v>
      </c>
      <c r="O6713" t="s">
        <v>29</v>
      </c>
      <c r="P6713">
        <v>2500</v>
      </c>
      <c r="Q6713" t="str">
        <f>VLOOKUP(A6713&amp;C6713&amp;D6713,Sheet2!$A$1:$AX$496,23,FALSE)</f>
        <v>LocationType.BarRestaurant:0;LocationType.Park:0.1;LocationType.Recreation:0;LocationType.Accommodation:0.9;</v>
      </c>
    </row>
    <row r="6714" spans="1:17" x14ac:dyDescent="0.25">
      <c r="A6714">
        <v>2</v>
      </c>
      <c r="B6714" t="s">
        <v>92</v>
      </c>
      <c r="C6714" t="s">
        <v>36</v>
      </c>
      <c r="D6714" t="s">
        <v>55</v>
      </c>
      <c r="E6714" t="s">
        <v>30</v>
      </c>
      <c r="F6714" t="s">
        <v>26</v>
      </c>
      <c r="H6714" t="s">
        <v>27</v>
      </c>
      <c r="I6714">
        <v>2.5</v>
      </c>
      <c r="J6714">
        <v>0.5</v>
      </c>
      <c r="K6714">
        <v>4</v>
      </c>
      <c r="M6714" t="s">
        <v>24</v>
      </c>
    </row>
    <row r="6715" spans="1:17" x14ac:dyDescent="0.25">
      <c r="A6715">
        <v>2</v>
      </c>
      <c r="B6715" t="s">
        <v>92</v>
      </c>
      <c r="C6715" t="s">
        <v>36</v>
      </c>
      <c r="D6715" t="s">
        <v>55</v>
      </c>
      <c r="E6715" t="s">
        <v>20</v>
      </c>
      <c r="F6715" t="s">
        <v>74</v>
      </c>
      <c r="J6715">
        <v>0.25</v>
      </c>
      <c r="K6715">
        <v>0.33</v>
      </c>
      <c r="M6715" t="s">
        <v>75</v>
      </c>
      <c r="N6715" t="s">
        <v>24</v>
      </c>
      <c r="O6715" t="s">
        <v>21</v>
      </c>
    </row>
    <row r="6716" spans="1:17" x14ac:dyDescent="0.25">
      <c r="A6716">
        <v>2</v>
      </c>
      <c r="B6716" t="s">
        <v>92</v>
      </c>
      <c r="C6716" t="s">
        <v>36</v>
      </c>
      <c r="D6716" t="s">
        <v>55</v>
      </c>
      <c r="E6716" t="s">
        <v>18</v>
      </c>
      <c r="F6716" t="s">
        <v>31</v>
      </c>
      <c r="G6716">
        <v>24</v>
      </c>
      <c r="M6716" t="s">
        <v>21</v>
      </c>
    </row>
    <row r="6717" spans="1:17" x14ac:dyDescent="0.25">
      <c r="A6717">
        <v>2</v>
      </c>
      <c r="B6717" t="s">
        <v>92</v>
      </c>
      <c r="C6717" t="s">
        <v>36</v>
      </c>
      <c r="D6717" t="s">
        <v>59</v>
      </c>
      <c r="E6717" t="s">
        <v>18</v>
      </c>
      <c r="F6717" t="s">
        <v>26</v>
      </c>
      <c r="H6717" t="s">
        <v>19</v>
      </c>
      <c r="J6717">
        <v>8</v>
      </c>
      <c r="K6717">
        <v>10</v>
      </c>
      <c r="M6717" t="s">
        <v>21</v>
      </c>
    </row>
    <row r="6718" spans="1:17" x14ac:dyDescent="0.25">
      <c r="A6718">
        <v>2</v>
      </c>
      <c r="B6718" t="s">
        <v>92</v>
      </c>
      <c r="C6718" t="s">
        <v>36</v>
      </c>
      <c r="D6718" t="s">
        <v>59</v>
      </c>
      <c r="E6718" t="s">
        <v>20</v>
      </c>
      <c r="F6718" t="s">
        <v>74</v>
      </c>
      <c r="J6718">
        <v>0.25</v>
      </c>
      <c r="K6718">
        <v>0.33</v>
      </c>
      <c r="M6718" t="s">
        <v>75</v>
      </c>
      <c r="N6718" t="s">
        <v>21</v>
      </c>
      <c r="O6718" t="s">
        <v>62</v>
      </c>
      <c r="Q6718" t="str">
        <f>VLOOKUP(A6718&amp;C6718&amp;D6718,Sheet2!$A$1:$AX$496,11,FALSE)</f>
        <v>LocationType.Retail: 0;LocationType.Supermarket: 0.2;LocationType.FoodBeverage: 0;LocationType.Mall: 0;LocationType.Pharmacy: 0.05;LocationType.Accommodation: 0.75;</v>
      </c>
    </row>
    <row r="6719" spans="1:17" x14ac:dyDescent="0.25">
      <c r="A6719">
        <v>2</v>
      </c>
      <c r="B6719" t="s">
        <v>92</v>
      </c>
      <c r="C6719" t="s">
        <v>36</v>
      </c>
      <c r="D6719" t="s">
        <v>59</v>
      </c>
      <c r="E6719" t="s">
        <v>25</v>
      </c>
      <c r="F6719" t="s">
        <v>26</v>
      </c>
      <c r="H6719" t="s">
        <v>27</v>
      </c>
      <c r="I6719">
        <v>0.54</v>
      </c>
      <c r="J6719">
        <v>0.25</v>
      </c>
      <c r="K6719">
        <v>0.75</v>
      </c>
      <c r="M6719" t="s">
        <v>24</v>
      </c>
    </row>
    <row r="6720" spans="1:17" x14ac:dyDescent="0.25">
      <c r="A6720">
        <v>2</v>
      </c>
      <c r="B6720" t="s">
        <v>92</v>
      </c>
      <c r="C6720" t="s">
        <v>36</v>
      </c>
      <c r="D6720" t="s">
        <v>59</v>
      </c>
      <c r="E6720" t="s">
        <v>18</v>
      </c>
      <c r="F6720" t="s">
        <v>26</v>
      </c>
      <c r="H6720" t="s">
        <v>19</v>
      </c>
      <c r="J6720">
        <v>0.75</v>
      </c>
      <c r="K6720">
        <v>1</v>
      </c>
      <c r="M6720" t="s">
        <v>24</v>
      </c>
    </row>
    <row r="6721" spans="1:17" x14ac:dyDescent="0.25">
      <c r="A6721">
        <v>2</v>
      </c>
      <c r="B6721" t="s">
        <v>92</v>
      </c>
      <c r="C6721" t="s">
        <v>36</v>
      </c>
      <c r="D6721" t="s">
        <v>59</v>
      </c>
      <c r="E6721" t="s">
        <v>28</v>
      </c>
      <c r="F6721" t="s">
        <v>26</v>
      </c>
      <c r="H6721" t="s">
        <v>27</v>
      </c>
      <c r="I6721">
        <v>1</v>
      </c>
      <c r="J6721">
        <v>0.5</v>
      </c>
      <c r="K6721">
        <v>2</v>
      </c>
      <c r="M6721" t="s">
        <v>21</v>
      </c>
    </row>
    <row r="6722" spans="1:17" x14ac:dyDescent="0.25">
      <c r="A6722">
        <v>2</v>
      </c>
      <c r="B6722" t="s">
        <v>92</v>
      </c>
      <c r="C6722" t="s">
        <v>36</v>
      </c>
      <c r="D6722" t="s">
        <v>59</v>
      </c>
      <c r="E6722" t="s">
        <v>20</v>
      </c>
      <c r="F6722" t="s">
        <v>74</v>
      </c>
      <c r="J6722">
        <v>0.25</v>
      </c>
      <c r="K6722">
        <v>0.33</v>
      </c>
      <c r="M6722" t="s">
        <v>75</v>
      </c>
      <c r="N6722" t="s">
        <v>24</v>
      </c>
      <c r="O6722" t="s">
        <v>29</v>
      </c>
      <c r="P6722">
        <v>2500</v>
      </c>
      <c r="Q6722" t="str">
        <f>VLOOKUP(A6722&amp;C6722&amp;D6722,Sheet2!$A$1:$AX$496,23,FALSE)</f>
        <v>LocationType.BarRestaurant:0;LocationType.Park:0;LocationType.Recreation:0;LocationType.Accommodation:1;</v>
      </c>
    </row>
    <row r="6723" spans="1:17" x14ac:dyDescent="0.25">
      <c r="A6723">
        <v>2</v>
      </c>
      <c r="B6723" t="s">
        <v>92</v>
      </c>
      <c r="C6723" t="s">
        <v>36</v>
      </c>
      <c r="D6723" t="s">
        <v>59</v>
      </c>
      <c r="E6723" t="s">
        <v>30</v>
      </c>
      <c r="F6723" t="s">
        <v>26</v>
      </c>
      <c r="H6723" t="s">
        <v>19</v>
      </c>
      <c r="J6723">
        <v>5</v>
      </c>
      <c r="K6723">
        <v>6</v>
      </c>
      <c r="M6723" t="s">
        <v>24</v>
      </c>
    </row>
    <row r="6724" spans="1:17" x14ac:dyDescent="0.25">
      <c r="A6724">
        <v>2</v>
      </c>
      <c r="B6724" t="s">
        <v>92</v>
      </c>
      <c r="C6724" t="s">
        <v>36</v>
      </c>
      <c r="D6724" t="s">
        <v>59</v>
      </c>
      <c r="E6724" t="s">
        <v>20</v>
      </c>
      <c r="F6724" t="s">
        <v>74</v>
      </c>
      <c r="J6724">
        <v>0.25</v>
      </c>
      <c r="K6724">
        <v>0.33</v>
      </c>
      <c r="M6724" t="s">
        <v>75</v>
      </c>
      <c r="N6724" t="s">
        <v>24</v>
      </c>
      <c r="O6724" t="s">
        <v>21</v>
      </c>
    </row>
    <row r="6725" spans="1:17" x14ac:dyDescent="0.25">
      <c r="A6725">
        <v>2</v>
      </c>
      <c r="B6725" t="s">
        <v>92</v>
      </c>
      <c r="C6725" t="s">
        <v>36</v>
      </c>
      <c r="D6725" t="s">
        <v>59</v>
      </c>
      <c r="E6725" t="s">
        <v>18</v>
      </c>
      <c r="F6725" t="s">
        <v>31</v>
      </c>
      <c r="G6725">
        <v>24</v>
      </c>
      <c r="M6725" t="s">
        <v>21</v>
      </c>
    </row>
    <row r="6726" spans="1:17" x14ac:dyDescent="0.25">
      <c r="A6726">
        <v>2</v>
      </c>
      <c r="B6726" t="s">
        <v>92</v>
      </c>
      <c r="C6726" t="s">
        <v>36</v>
      </c>
      <c r="D6726" t="s">
        <v>53</v>
      </c>
      <c r="E6726" t="s">
        <v>18</v>
      </c>
      <c r="F6726" t="s">
        <v>26</v>
      </c>
      <c r="H6726" t="s">
        <v>19</v>
      </c>
      <c r="J6726">
        <v>8</v>
      </c>
      <c r="K6726">
        <v>11</v>
      </c>
      <c r="M6726" t="s">
        <v>21</v>
      </c>
    </row>
    <row r="6727" spans="1:17" x14ac:dyDescent="0.25">
      <c r="A6727">
        <v>2</v>
      </c>
      <c r="B6727" t="s">
        <v>92</v>
      </c>
      <c r="C6727" t="s">
        <v>36</v>
      </c>
      <c r="D6727" t="s">
        <v>53</v>
      </c>
      <c r="E6727" t="s">
        <v>20</v>
      </c>
      <c r="F6727" t="s">
        <v>74</v>
      </c>
      <c r="J6727">
        <v>0.25</v>
      </c>
      <c r="K6727">
        <v>0.33</v>
      </c>
      <c r="M6727" t="s">
        <v>75</v>
      </c>
      <c r="N6727" t="s">
        <v>21</v>
      </c>
      <c r="O6727" t="s">
        <v>62</v>
      </c>
      <c r="Q6727" t="str">
        <f>VLOOKUP(A6727&amp;C6727&amp;D6727,Sheet2!$A$1:$AX$496,11,FALSE)</f>
        <v>LocationType.Retail: 0;LocationType.Supermarket: 0.3;LocationType.FoodBeverage: 0;LocationType.Mall: 0;LocationType.Pharmacy: 0.02;LocationType.Accommodation: 0.68;</v>
      </c>
    </row>
    <row r="6728" spans="1:17" x14ac:dyDescent="0.25">
      <c r="A6728">
        <v>2</v>
      </c>
      <c r="B6728" t="s">
        <v>92</v>
      </c>
      <c r="C6728" t="s">
        <v>36</v>
      </c>
      <c r="D6728" t="s">
        <v>53</v>
      </c>
      <c r="E6728" t="s">
        <v>25</v>
      </c>
      <c r="F6728" t="s">
        <v>26</v>
      </c>
      <c r="H6728" t="s">
        <v>27</v>
      </c>
      <c r="I6728">
        <v>0.75</v>
      </c>
      <c r="J6728">
        <v>0.5</v>
      </c>
      <c r="K6728">
        <v>1</v>
      </c>
      <c r="M6728" t="s">
        <v>24</v>
      </c>
    </row>
    <row r="6729" spans="1:17" x14ac:dyDescent="0.25">
      <c r="A6729">
        <v>2</v>
      </c>
      <c r="B6729" t="s">
        <v>92</v>
      </c>
      <c r="C6729" t="s">
        <v>36</v>
      </c>
      <c r="D6729" t="s">
        <v>53</v>
      </c>
      <c r="E6729" t="s">
        <v>20</v>
      </c>
      <c r="F6729" t="s">
        <v>74</v>
      </c>
      <c r="J6729">
        <v>0.25</v>
      </c>
      <c r="K6729">
        <v>0.33</v>
      </c>
      <c r="M6729" t="s">
        <v>75</v>
      </c>
      <c r="N6729" t="s">
        <v>24</v>
      </c>
      <c r="O6729" t="s">
        <v>21</v>
      </c>
    </row>
    <row r="6730" spans="1:17" x14ac:dyDescent="0.25">
      <c r="A6730">
        <v>2</v>
      </c>
      <c r="B6730" t="s">
        <v>92</v>
      </c>
      <c r="C6730" t="s">
        <v>36</v>
      </c>
      <c r="D6730" t="s">
        <v>53</v>
      </c>
      <c r="E6730" t="s">
        <v>28</v>
      </c>
      <c r="F6730" t="s">
        <v>26</v>
      </c>
      <c r="H6730" t="s">
        <v>27</v>
      </c>
      <c r="I6730">
        <v>1</v>
      </c>
      <c r="J6730">
        <v>0.5</v>
      </c>
      <c r="K6730">
        <v>2</v>
      </c>
      <c r="M6730" t="s">
        <v>21</v>
      </c>
    </row>
    <row r="6731" spans="1:17" x14ac:dyDescent="0.25">
      <c r="A6731">
        <v>2</v>
      </c>
      <c r="B6731" t="s">
        <v>92</v>
      </c>
      <c r="C6731" t="s">
        <v>36</v>
      </c>
      <c r="D6731" t="s">
        <v>53</v>
      </c>
      <c r="E6731" t="s">
        <v>20</v>
      </c>
      <c r="F6731" t="s">
        <v>74</v>
      </c>
      <c r="J6731">
        <v>0.25</v>
      </c>
      <c r="K6731">
        <v>0.33</v>
      </c>
      <c r="M6731" t="s">
        <v>75</v>
      </c>
      <c r="N6731" t="s">
        <v>24</v>
      </c>
      <c r="O6731" t="s">
        <v>29</v>
      </c>
      <c r="P6731">
        <v>2500</v>
      </c>
      <c r="Q6731" t="str">
        <f>VLOOKUP(A6731&amp;C6731&amp;D6731,Sheet2!$A$1:$AX$496,23,FALSE)</f>
        <v>LocationType.BarRestaurant:0;LocationType.Park:0.1;LocationType.Recreation:0;LocationType.Accommodation:0.9;</v>
      </c>
    </row>
    <row r="6732" spans="1:17" x14ac:dyDescent="0.25">
      <c r="A6732">
        <v>2</v>
      </c>
      <c r="B6732" t="s">
        <v>92</v>
      </c>
      <c r="C6732" t="s">
        <v>36</v>
      </c>
      <c r="D6732" t="s">
        <v>53</v>
      </c>
      <c r="E6732" t="s">
        <v>30</v>
      </c>
      <c r="F6732" t="s">
        <v>26</v>
      </c>
      <c r="H6732" t="s">
        <v>27</v>
      </c>
      <c r="I6732">
        <v>4</v>
      </c>
      <c r="J6732">
        <v>3</v>
      </c>
      <c r="K6732">
        <v>5</v>
      </c>
      <c r="M6732" t="s">
        <v>24</v>
      </c>
    </row>
    <row r="6733" spans="1:17" x14ac:dyDescent="0.25">
      <c r="A6733">
        <v>2</v>
      </c>
      <c r="B6733" t="s">
        <v>92</v>
      </c>
      <c r="C6733" t="s">
        <v>36</v>
      </c>
      <c r="D6733" t="s">
        <v>53</v>
      </c>
      <c r="E6733" t="s">
        <v>20</v>
      </c>
      <c r="F6733" t="s">
        <v>74</v>
      </c>
      <c r="J6733">
        <v>0.25</v>
      </c>
      <c r="K6733">
        <v>0.33</v>
      </c>
      <c r="M6733" t="s">
        <v>75</v>
      </c>
      <c r="N6733" t="s">
        <v>24</v>
      </c>
      <c r="O6733" t="s">
        <v>21</v>
      </c>
    </row>
    <row r="6734" spans="1:17" x14ac:dyDescent="0.25">
      <c r="A6734">
        <v>2</v>
      </c>
      <c r="B6734" t="s">
        <v>92</v>
      </c>
      <c r="C6734" t="s">
        <v>36</v>
      </c>
      <c r="D6734" t="s">
        <v>53</v>
      </c>
      <c r="E6734" t="s">
        <v>18</v>
      </c>
      <c r="F6734" t="s">
        <v>31</v>
      </c>
      <c r="G6734">
        <v>24</v>
      </c>
      <c r="M6734" t="s">
        <v>21</v>
      </c>
    </row>
    <row r="6735" spans="1:17" x14ac:dyDescent="0.25">
      <c r="A6735">
        <v>2</v>
      </c>
      <c r="B6735" t="s">
        <v>92</v>
      </c>
      <c r="C6735" t="s">
        <v>36</v>
      </c>
      <c r="D6735" t="s">
        <v>56</v>
      </c>
      <c r="E6735" t="s">
        <v>18</v>
      </c>
      <c r="F6735" t="s">
        <v>26</v>
      </c>
      <c r="H6735" t="s">
        <v>19</v>
      </c>
      <c r="J6735">
        <v>8</v>
      </c>
      <c r="K6735">
        <v>10</v>
      </c>
      <c r="M6735" t="s">
        <v>21</v>
      </c>
    </row>
    <row r="6736" spans="1:17" x14ac:dyDescent="0.25">
      <c r="A6736">
        <v>2</v>
      </c>
      <c r="B6736" t="s">
        <v>92</v>
      </c>
      <c r="C6736" t="s">
        <v>36</v>
      </c>
      <c r="D6736" t="s">
        <v>56</v>
      </c>
      <c r="E6736" t="s">
        <v>20</v>
      </c>
      <c r="F6736" t="s">
        <v>74</v>
      </c>
      <c r="J6736">
        <v>0.25</v>
      </c>
      <c r="K6736">
        <v>0.33</v>
      </c>
      <c r="M6736" t="s">
        <v>75</v>
      </c>
      <c r="N6736" t="s">
        <v>21</v>
      </c>
      <c r="O6736" t="s">
        <v>29</v>
      </c>
      <c r="P6736">
        <v>2500</v>
      </c>
      <c r="Q6736" t="str">
        <f>VLOOKUP(A6736&amp;C6736&amp;D6736,Sheet2!$A$1:$AX$496,23,FALSE)</f>
        <v>LocationType.BarRestaurant:0;LocationType.Park:0.1;LocationType.Recreation:0;LocationType.Accommodation:0.9;</v>
      </c>
    </row>
    <row r="6737" spans="1:17" x14ac:dyDescent="0.25">
      <c r="A6737">
        <v>2</v>
      </c>
      <c r="B6737" t="s">
        <v>92</v>
      </c>
      <c r="C6737" t="s">
        <v>36</v>
      </c>
      <c r="D6737" t="s">
        <v>56</v>
      </c>
      <c r="E6737" t="s">
        <v>30</v>
      </c>
      <c r="F6737" t="s">
        <v>26</v>
      </c>
      <c r="H6737" t="s">
        <v>19</v>
      </c>
      <c r="J6737">
        <v>2</v>
      </c>
      <c r="K6737">
        <v>4</v>
      </c>
      <c r="M6737" t="s">
        <v>24</v>
      </c>
    </row>
    <row r="6738" spans="1:17" x14ac:dyDescent="0.25">
      <c r="A6738">
        <v>2</v>
      </c>
      <c r="B6738" t="s">
        <v>92</v>
      </c>
      <c r="C6738" t="s">
        <v>36</v>
      </c>
      <c r="D6738" t="s">
        <v>56</v>
      </c>
      <c r="E6738" t="s">
        <v>20</v>
      </c>
      <c r="F6738" t="s">
        <v>74</v>
      </c>
      <c r="J6738">
        <v>0.25</v>
      </c>
      <c r="K6738">
        <v>0.33</v>
      </c>
      <c r="M6738" t="s">
        <v>75</v>
      </c>
      <c r="N6738" t="s">
        <v>24</v>
      </c>
      <c r="O6738" t="s">
        <v>21</v>
      </c>
    </row>
    <row r="6739" spans="1:17" x14ac:dyDescent="0.25">
      <c r="A6739">
        <v>2</v>
      </c>
      <c r="B6739" t="s">
        <v>92</v>
      </c>
      <c r="C6739" t="s">
        <v>36</v>
      </c>
      <c r="D6739" t="s">
        <v>56</v>
      </c>
      <c r="E6739" t="s">
        <v>28</v>
      </c>
      <c r="F6739" t="s">
        <v>26</v>
      </c>
      <c r="H6739" t="s">
        <v>27</v>
      </c>
      <c r="I6739">
        <v>1</v>
      </c>
      <c r="J6739">
        <v>0.5</v>
      </c>
      <c r="K6739">
        <v>2</v>
      </c>
      <c r="M6739" t="s">
        <v>21</v>
      </c>
    </row>
    <row r="6740" spans="1:17" x14ac:dyDescent="0.25">
      <c r="A6740">
        <v>2</v>
      </c>
      <c r="B6740" t="s">
        <v>92</v>
      </c>
      <c r="C6740" t="s">
        <v>36</v>
      </c>
      <c r="D6740" t="s">
        <v>56</v>
      </c>
      <c r="E6740" t="s">
        <v>18</v>
      </c>
      <c r="F6740" t="s">
        <v>31</v>
      </c>
      <c r="G6740">
        <v>24</v>
      </c>
      <c r="M6740" t="s">
        <v>21</v>
      </c>
    </row>
    <row r="6741" spans="1:17" x14ac:dyDescent="0.25">
      <c r="A6741">
        <v>2</v>
      </c>
      <c r="B6741" t="s">
        <v>92</v>
      </c>
      <c r="C6741" t="s">
        <v>37</v>
      </c>
      <c r="D6741" t="s">
        <v>59</v>
      </c>
      <c r="E6741" t="s">
        <v>18</v>
      </c>
      <c r="F6741" t="s">
        <v>26</v>
      </c>
      <c r="H6741" t="s">
        <v>19</v>
      </c>
      <c r="J6741">
        <v>8</v>
      </c>
      <c r="K6741">
        <v>9</v>
      </c>
      <c r="M6741" t="s">
        <v>21</v>
      </c>
    </row>
    <row r="6742" spans="1:17" x14ac:dyDescent="0.25">
      <c r="A6742">
        <v>2</v>
      </c>
      <c r="B6742" t="s">
        <v>92</v>
      </c>
      <c r="C6742" t="s">
        <v>37</v>
      </c>
      <c r="D6742" t="s">
        <v>59</v>
      </c>
      <c r="E6742" t="s">
        <v>18</v>
      </c>
      <c r="F6742" t="s">
        <v>26</v>
      </c>
      <c r="H6742" t="s">
        <v>19</v>
      </c>
      <c r="J6742">
        <v>1</v>
      </c>
      <c r="K6742">
        <v>1.5</v>
      </c>
      <c r="M6742" t="s">
        <v>24</v>
      </c>
    </row>
    <row r="6743" spans="1:17" x14ac:dyDescent="0.25">
      <c r="A6743">
        <v>2</v>
      </c>
      <c r="B6743" t="s">
        <v>92</v>
      </c>
      <c r="C6743" t="s">
        <v>37</v>
      </c>
      <c r="D6743" t="s">
        <v>59</v>
      </c>
      <c r="E6743" t="s">
        <v>18</v>
      </c>
      <c r="F6743" t="s">
        <v>26</v>
      </c>
      <c r="H6743" t="s">
        <v>19</v>
      </c>
      <c r="I6743">
        <v>0.54</v>
      </c>
      <c r="J6743">
        <v>0.08</v>
      </c>
      <c r="K6743">
        <v>0.25</v>
      </c>
      <c r="M6743" t="s">
        <v>24</v>
      </c>
    </row>
    <row r="6744" spans="1:17" x14ac:dyDescent="0.25">
      <c r="A6744">
        <v>2</v>
      </c>
      <c r="B6744" t="s">
        <v>92</v>
      </c>
      <c r="C6744" t="s">
        <v>37</v>
      </c>
      <c r="D6744" t="s">
        <v>59</v>
      </c>
      <c r="E6744" t="s">
        <v>20</v>
      </c>
      <c r="F6744" t="s">
        <v>74</v>
      </c>
      <c r="J6744">
        <v>0.25</v>
      </c>
      <c r="K6744">
        <v>0.33</v>
      </c>
      <c r="M6744" t="s">
        <v>75</v>
      </c>
      <c r="N6744" t="s">
        <v>24</v>
      </c>
      <c r="O6744" t="s">
        <v>62</v>
      </c>
      <c r="Q6744" t="str">
        <f>VLOOKUP(A6744&amp;C6744&amp;D6744,Sheet2!$A$1:$AX$496,11,FALSE)</f>
        <v>LocationType.Retail: 0;LocationType.Supermarket: 0.25;LocationType.FoodBeverage: 0;LocationType.Mall: 0;LocationType.Pharmacy: 0.05;LocationType.Accommodation: 0.7;</v>
      </c>
    </row>
    <row r="6745" spans="1:17" x14ac:dyDescent="0.25">
      <c r="A6745">
        <v>2</v>
      </c>
      <c r="B6745" t="s">
        <v>92</v>
      </c>
      <c r="C6745" t="s">
        <v>37</v>
      </c>
      <c r="D6745" t="s">
        <v>59</v>
      </c>
      <c r="E6745" t="s">
        <v>25</v>
      </c>
      <c r="F6745" t="s">
        <v>26</v>
      </c>
      <c r="H6745" t="s">
        <v>27</v>
      </c>
      <c r="I6745">
        <v>0.54</v>
      </c>
      <c r="J6745">
        <v>0.25</v>
      </c>
      <c r="K6745">
        <v>0.75</v>
      </c>
      <c r="M6745" t="s">
        <v>24</v>
      </c>
    </row>
    <row r="6746" spans="1:17" x14ac:dyDescent="0.25">
      <c r="A6746">
        <v>2</v>
      </c>
      <c r="B6746" t="s">
        <v>92</v>
      </c>
      <c r="C6746" t="s">
        <v>37</v>
      </c>
      <c r="D6746" t="s">
        <v>59</v>
      </c>
      <c r="E6746" t="s">
        <v>20</v>
      </c>
      <c r="F6746" t="s">
        <v>74</v>
      </c>
      <c r="J6746">
        <v>0.25</v>
      </c>
      <c r="K6746">
        <v>0.33</v>
      </c>
      <c r="M6746" t="s">
        <v>75</v>
      </c>
      <c r="N6746" t="s">
        <v>24</v>
      </c>
      <c r="O6746" t="s">
        <v>21</v>
      </c>
    </row>
    <row r="6747" spans="1:17" x14ac:dyDescent="0.25">
      <c r="A6747">
        <v>2</v>
      </c>
      <c r="B6747" t="s">
        <v>92</v>
      </c>
      <c r="C6747" t="s">
        <v>37</v>
      </c>
      <c r="D6747" t="s">
        <v>59</v>
      </c>
      <c r="E6747" t="s">
        <v>28</v>
      </c>
      <c r="F6747" t="s">
        <v>26</v>
      </c>
      <c r="H6747" t="s">
        <v>27</v>
      </c>
      <c r="I6747">
        <v>1</v>
      </c>
      <c r="J6747">
        <v>0.5</v>
      </c>
      <c r="K6747">
        <v>2</v>
      </c>
      <c r="M6747" t="s">
        <v>21</v>
      </c>
    </row>
    <row r="6748" spans="1:17" x14ac:dyDescent="0.25">
      <c r="A6748">
        <v>2</v>
      </c>
      <c r="B6748" t="s">
        <v>92</v>
      </c>
      <c r="C6748" t="s">
        <v>37</v>
      </c>
      <c r="D6748" t="s">
        <v>59</v>
      </c>
      <c r="E6748" t="s">
        <v>20</v>
      </c>
      <c r="F6748" t="s">
        <v>74</v>
      </c>
      <c r="J6748">
        <v>0.25</v>
      </c>
      <c r="K6748">
        <v>0.33</v>
      </c>
      <c r="M6748" t="s">
        <v>75</v>
      </c>
      <c r="N6748" t="s">
        <v>24</v>
      </c>
      <c r="O6748" t="s">
        <v>29</v>
      </c>
      <c r="P6748">
        <v>2500</v>
      </c>
      <c r="Q6748" t="str">
        <f>VLOOKUP(A6748&amp;C6748&amp;D6748,Sheet2!$A$1:$AX$496,23,FALSE)</f>
        <v>LocationType.BarRestaurant:0;LocationType.Park:0;LocationType.Recreation:0;LocationType.Accommodation:1;</v>
      </c>
    </row>
    <row r="6749" spans="1:17" x14ac:dyDescent="0.25">
      <c r="A6749">
        <v>2</v>
      </c>
      <c r="B6749" t="s">
        <v>92</v>
      </c>
      <c r="C6749" t="s">
        <v>37</v>
      </c>
      <c r="D6749" t="s">
        <v>59</v>
      </c>
      <c r="E6749" t="s">
        <v>30</v>
      </c>
      <c r="F6749" t="s">
        <v>26</v>
      </c>
      <c r="H6749" t="s">
        <v>27</v>
      </c>
      <c r="I6749">
        <v>2</v>
      </c>
      <c r="J6749">
        <v>1</v>
      </c>
      <c r="K6749">
        <v>3</v>
      </c>
      <c r="M6749" t="s">
        <v>24</v>
      </c>
    </row>
    <row r="6750" spans="1:17" x14ac:dyDescent="0.25">
      <c r="A6750">
        <v>2</v>
      </c>
      <c r="B6750" t="s">
        <v>92</v>
      </c>
      <c r="C6750" t="s">
        <v>37</v>
      </c>
      <c r="D6750" t="s">
        <v>59</v>
      </c>
      <c r="E6750" t="s">
        <v>20</v>
      </c>
      <c r="F6750" t="s">
        <v>74</v>
      </c>
      <c r="J6750">
        <v>0.25</v>
      </c>
      <c r="K6750">
        <v>0.33</v>
      </c>
      <c r="M6750" t="s">
        <v>75</v>
      </c>
      <c r="N6750" t="s">
        <v>24</v>
      </c>
      <c r="O6750" t="s">
        <v>21</v>
      </c>
    </row>
    <row r="6751" spans="1:17" x14ac:dyDescent="0.25">
      <c r="A6751">
        <v>2</v>
      </c>
      <c r="B6751" t="s">
        <v>92</v>
      </c>
      <c r="C6751" t="s">
        <v>37</v>
      </c>
      <c r="D6751" t="s">
        <v>59</v>
      </c>
      <c r="E6751" t="s">
        <v>18</v>
      </c>
      <c r="F6751" t="s">
        <v>31</v>
      </c>
      <c r="G6751">
        <v>24</v>
      </c>
      <c r="M6751" t="s">
        <v>21</v>
      </c>
    </row>
    <row r="6752" spans="1:17" x14ac:dyDescent="0.25">
      <c r="A6752">
        <v>2</v>
      </c>
      <c r="B6752" t="s">
        <v>92</v>
      </c>
      <c r="C6752" t="s">
        <v>38</v>
      </c>
      <c r="D6752" t="s">
        <v>59</v>
      </c>
      <c r="E6752" t="s">
        <v>18</v>
      </c>
      <c r="F6752" t="s">
        <v>26</v>
      </c>
      <c r="H6752" t="s">
        <v>19</v>
      </c>
      <c r="J6752">
        <v>8</v>
      </c>
      <c r="K6752">
        <v>10</v>
      </c>
      <c r="M6752" t="s">
        <v>21</v>
      </c>
    </row>
    <row r="6753" spans="1:17" x14ac:dyDescent="0.25">
      <c r="A6753">
        <v>2</v>
      </c>
      <c r="B6753" t="s">
        <v>92</v>
      </c>
      <c r="C6753" t="s">
        <v>38</v>
      </c>
      <c r="D6753" t="s">
        <v>59</v>
      </c>
      <c r="E6753" t="s">
        <v>20</v>
      </c>
      <c r="F6753" t="s">
        <v>74</v>
      </c>
      <c r="J6753">
        <v>0.25</v>
      </c>
      <c r="K6753">
        <v>0.33</v>
      </c>
      <c r="M6753" t="s">
        <v>75</v>
      </c>
      <c r="N6753" t="s">
        <v>21</v>
      </c>
      <c r="O6753" t="s">
        <v>29</v>
      </c>
      <c r="P6753">
        <v>2500</v>
      </c>
      <c r="Q6753" t="str">
        <f>VLOOKUP(A6753&amp;C6753&amp;D6753,Sheet2!$A$1:$AX$496,23,FALSE)</f>
        <v>LocationType.BarRestaurant:0;LocationType.Park:0;LocationType.Recreation:0;LocationType.Accommodation:1;</v>
      </c>
    </row>
    <row r="6754" spans="1:17" x14ac:dyDescent="0.25">
      <c r="A6754">
        <v>2</v>
      </c>
      <c r="B6754" t="s">
        <v>92</v>
      </c>
      <c r="C6754" t="s">
        <v>38</v>
      </c>
      <c r="D6754" t="s">
        <v>59</v>
      </c>
      <c r="E6754" t="s">
        <v>30</v>
      </c>
      <c r="F6754" t="s">
        <v>26</v>
      </c>
      <c r="H6754" t="s">
        <v>27</v>
      </c>
      <c r="I6754">
        <v>3.5</v>
      </c>
      <c r="J6754">
        <v>3</v>
      </c>
      <c r="K6754">
        <v>4</v>
      </c>
      <c r="M6754" t="s">
        <v>24</v>
      </c>
    </row>
    <row r="6755" spans="1:17" x14ac:dyDescent="0.25">
      <c r="A6755">
        <v>2</v>
      </c>
      <c r="B6755" t="s">
        <v>92</v>
      </c>
      <c r="C6755" t="s">
        <v>38</v>
      </c>
      <c r="D6755" t="s">
        <v>59</v>
      </c>
      <c r="E6755" t="s">
        <v>20</v>
      </c>
      <c r="F6755" t="s">
        <v>74</v>
      </c>
      <c r="J6755">
        <v>0.25</v>
      </c>
      <c r="K6755">
        <v>0.33</v>
      </c>
      <c r="M6755" t="s">
        <v>75</v>
      </c>
      <c r="N6755" t="s">
        <v>24</v>
      </c>
      <c r="O6755" t="s">
        <v>21</v>
      </c>
    </row>
    <row r="6756" spans="1:17" x14ac:dyDescent="0.25">
      <c r="A6756">
        <v>2</v>
      </c>
      <c r="B6756" t="s">
        <v>92</v>
      </c>
      <c r="C6756" t="s">
        <v>38</v>
      </c>
      <c r="D6756" t="s">
        <v>59</v>
      </c>
      <c r="E6756" t="s">
        <v>28</v>
      </c>
      <c r="F6756" t="s">
        <v>26</v>
      </c>
      <c r="H6756" t="s">
        <v>27</v>
      </c>
      <c r="I6756">
        <v>1</v>
      </c>
      <c r="J6756">
        <v>0.5</v>
      </c>
      <c r="K6756">
        <v>2</v>
      </c>
      <c r="M6756" t="s">
        <v>21</v>
      </c>
    </row>
    <row r="6757" spans="1:17" x14ac:dyDescent="0.25">
      <c r="A6757">
        <v>2</v>
      </c>
      <c r="B6757" t="s">
        <v>92</v>
      </c>
      <c r="C6757" t="s">
        <v>38</v>
      </c>
      <c r="D6757" t="s">
        <v>59</v>
      </c>
      <c r="E6757" t="s">
        <v>18</v>
      </c>
      <c r="F6757" t="s">
        <v>31</v>
      </c>
      <c r="G6757">
        <v>24</v>
      </c>
      <c r="M6757" t="s">
        <v>21</v>
      </c>
    </row>
    <row r="6758" spans="1:17" x14ac:dyDescent="0.25">
      <c r="A6758">
        <v>2</v>
      </c>
      <c r="B6758" t="s">
        <v>92</v>
      </c>
      <c r="C6758" t="s">
        <v>38</v>
      </c>
      <c r="D6758" t="s">
        <v>55</v>
      </c>
      <c r="E6758" t="s">
        <v>18</v>
      </c>
      <c r="F6758" t="s">
        <v>26</v>
      </c>
      <c r="H6758" t="s">
        <v>19</v>
      </c>
      <c r="J6758">
        <v>12</v>
      </c>
      <c r="K6758">
        <v>14</v>
      </c>
      <c r="M6758" t="s">
        <v>21</v>
      </c>
    </row>
    <row r="6759" spans="1:17" x14ac:dyDescent="0.25">
      <c r="A6759">
        <v>2</v>
      </c>
      <c r="B6759" t="s">
        <v>92</v>
      </c>
      <c r="C6759" t="s">
        <v>38</v>
      </c>
      <c r="D6759" t="s">
        <v>55</v>
      </c>
      <c r="E6759" t="s">
        <v>20</v>
      </c>
      <c r="F6759" t="s">
        <v>74</v>
      </c>
      <c r="J6759">
        <v>0.25</v>
      </c>
      <c r="K6759">
        <v>0.33</v>
      </c>
      <c r="M6759" t="s">
        <v>75</v>
      </c>
      <c r="N6759" t="s">
        <v>21</v>
      </c>
      <c r="O6759" t="s">
        <v>62</v>
      </c>
      <c r="Q6759" t="str">
        <f>VLOOKUP(A6759&amp;C6759&amp;D6759,Sheet2!$A$1:$AX$496,11,FALSE)</f>
        <v>LocationType.Retail: 0;LocationType.Supermarket: 0.15;LocationType.FoodBeverage: 0;LocationType.Mall: 0;LocationType.Pharmacy: 0;LocationType.Accommodation: 0.85;</v>
      </c>
    </row>
    <row r="6760" spans="1:17" x14ac:dyDescent="0.25">
      <c r="A6760">
        <v>2</v>
      </c>
      <c r="B6760" t="s">
        <v>92</v>
      </c>
      <c r="C6760" t="s">
        <v>38</v>
      </c>
      <c r="D6760" t="s">
        <v>55</v>
      </c>
      <c r="E6760" t="s">
        <v>25</v>
      </c>
      <c r="F6760" t="s">
        <v>26</v>
      </c>
      <c r="H6760" t="s">
        <v>27</v>
      </c>
      <c r="I6760">
        <v>0.75</v>
      </c>
      <c r="J6760">
        <v>0.5</v>
      </c>
      <c r="K6760">
        <v>1</v>
      </c>
      <c r="M6760" t="s">
        <v>24</v>
      </c>
    </row>
    <row r="6761" spans="1:17" x14ac:dyDescent="0.25">
      <c r="A6761">
        <v>2</v>
      </c>
      <c r="B6761" t="s">
        <v>92</v>
      </c>
      <c r="C6761" t="s">
        <v>38</v>
      </c>
      <c r="D6761" t="s">
        <v>55</v>
      </c>
      <c r="E6761" t="s">
        <v>20</v>
      </c>
      <c r="F6761" t="s">
        <v>74</v>
      </c>
      <c r="J6761">
        <v>0.25</v>
      </c>
      <c r="K6761">
        <v>0.33</v>
      </c>
      <c r="M6761" t="s">
        <v>75</v>
      </c>
      <c r="N6761" t="s">
        <v>24</v>
      </c>
      <c r="O6761" t="s">
        <v>21</v>
      </c>
      <c r="P6761">
        <v>1000</v>
      </c>
    </row>
    <row r="6762" spans="1:17" x14ac:dyDescent="0.25">
      <c r="A6762">
        <v>2</v>
      </c>
      <c r="B6762" t="s">
        <v>92</v>
      </c>
      <c r="C6762" t="s">
        <v>38</v>
      </c>
      <c r="D6762" t="s">
        <v>55</v>
      </c>
      <c r="E6762" t="s">
        <v>18</v>
      </c>
      <c r="F6762" t="s">
        <v>26</v>
      </c>
      <c r="H6762" t="s">
        <v>19</v>
      </c>
      <c r="J6762">
        <v>1</v>
      </c>
      <c r="K6762">
        <v>2</v>
      </c>
      <c r="M6762" t="s">
        <v>21</v>
      </c>
    </row>
    <row r="6763" spans="1:17" x14ac:dyDescent="0.25">
      <c r="A6763">
        <v>2</v>
      </c>
      <c r="B6763" t="s">
        <v>92</v>
      </c>
      <c r="C6763" t="s">
        <v>38</v>
      </c>
      <c r="D6763" t="s">
        <v>55</v>
      </c>
      <c r="E6763" t="s">
        <v>20</v>
      </c>
      <c r="F6763" t="s">
        <v>74</v>
      </c>
      <c r="J6763">
        <v>0.25</v>
      </c>
      <c r="K6763">
        <v>0.33</v>
      </c>
      <c r="M6763" t="s">
        <v>75</v>
      </c>
      <c r="N6763" t="s">
        <v>21</v>
      </c>
      <c r="O6763" t="s">
        <v>29</v>
      </c>
      <c r="P6763">
        <v>2500</v>
      </c>
      <c r="Q6763" t="str">
        <f>VLOOKUP(A6763&amp;C6763&amp;D6763,Sheet2!$A$1:$AX$496,23,FALSE)</f>
        <v>LocationType.BarRestaurant:0;LocationType.Park:0.1;LocationType.Recreation:0;LocationType.Accommodation:0.9;</v>
      </c>
    </row>
    <row r="6764" spans="1:17" x14ac:dyDescent="0.25">
      <c r="A6764">
        <v>2</v>
      </c>
      <c r="B6764" t="s">
        <v>92</v>
      </c>
      <c r="C6764" t="s">
        <v>38</v>
      </c>
      <c r="D6764" t="s">
        <v>55</v>
      </c>
      <c r="E6764" t="s">
        <v>30</v>
      </c>
      <c r="F6764" t="s">
        <v>26</v>
      </c>
      <c r="H6764" t="s">
        <v>27</v>
      </c>
      <c r="I6764">
        <v>1.5</v>
      </c>
      <c r="J6764">
        <v>1</v>
      </c>
      <c r="K6764">
        <v>2</v>
      </c>
      <c r="M6764" t="s">
        <v>24</v>
      </c>
    </row>
    <row r="6765" spans="1:17" x14ac:dyDescent="0.25">
      <c r="A6765">
        <v>2</v>
      </c>
      <c r="B6765" t="s">
        <v>92</v>
      </c>
      <c r="C6765" t="s">
        <v>38</v>
      </c>
      <c r="D6765" t="s">
        <v>55</v>
      </c>
      <c r="E6765" t="s">
        <v>20</v>
      </c>
      <c r="F6765" t="s">
        <v>74</v>
      </c>
      <c r="J6765">
        <v>0.25</v>
      </c>
      <c r="K6765">
        <v>0.33</v>
      </c>
      <c r="M6765" t="s">
        <v>75</v>
      </c>
      <c r="N6765" t="s">
        <v>24</v>
      </c>
      <c r="O6765" t="s">
        <v>21</v>
      </c>
    </row>
    <row r="6766" spans="1:17" x14ac:dyDescent="0.25">
      <c r="A6766">
        <v>2</v>
      </c>
      <c r="B6766" t="s">
        <v>92</v>
      </c>
      <c r="C6766" t="s">
        <v>38</v>
      </c>
      <c r="D6766" t="s">
        <v>55</v>
      </c>
      <c r="E6766" t="s">
        <v>18</v>
      </c>
      <c r="F6766" t="s">
        <v>31</v>
      </c>
      <c r="G6766">
        <v>24</v>
      </c>
      <c r="M6766" t="s">
        <v>21</v>
      </c>
    </row>
    <row r="6767" spans="1:17" x14ac:dyDescent="0.25">
      <c r="A6767">
        <v>2</v>
      </c>
      <c r="B6767" t="s">
        <v>92</v>
      </c>
      <c r="C6767" t="s">
        <v>37</v>
      </c>
      <c r="D6767" t="s">
        <v>55</v>
      </c>
      <c r="E6767" t="s">
        <v>18</v>
      </c>
      <c r="F6767" t="s">
        <v>26</v>
      </c>
      <c r="H6767" t="s">
        <v>27</v>
      </c>
      <c r="I6767">
        <v>7.5</v>
      </c>
      <c r="J6767">
        <v>6</v>
      </c>
      <c r="K6767">
        <v>8</v>
      </c>
      <c r="M6767" t="s">
        <v>21</v>
      </c>
    </row>
    <row r="6768" spans="1:17" x14ac:dyDescent="0.25">
      <c r="A6768">
        <v>2</v>
      </c>
      <c r="B6768" t="s">
        <v>92</v>
      </c>
      <c r="C6768" t="s">
        <v>37</v>
      </c>
      <c r="D6768" t="s">
        <v>55</v>
      </c>
      <c r="E6768" t="s">
        <v>18</v>
      </c>
      <c r="F6768" t="s">
        <v>26</v>
      </c>
      <c r="H6768" t="s">
        <v>19</v>
      </c>
      <c r="J6768">
        <v>6</v>
      </c>
      <c r="K6768">
        <v>7.5</v>
      </c>
      <c r="M6768" t="s">
        <v>24</v>
      </c>
    </row>
    <row r="6769" spans="1:17" x14ac:dyDescent="0.25">
      <c r="A6769">
        <v>2</v>
      </c>
      <c r="B6769" t="s">
        <v>92</v>
      </c>
      <c r="C6769" t="s">
        <v>37</v>
      </c>
      <c r="D6769" t="s">
        <v>55</v>
      </c>
      <c r="E6769" t="s">
        <v>28</v>
      </c>
      <c r="F6769" t="s">
        <v>26</v>
      </c>
      <c r="H6769" t="s">
        <v>27</v>
      </c>
      <c r="I6769">
        <v>1.5</v>
      </c>
      <c r="J6769">
        <v>1</v>
      </c>
      <c r="K6769">
        <v>2</v>
      </c>
      <c r="M6769" t="s">
        <v>21</v>
      </c>
    </row>
    <row r="6770" spans="1:17" x14ac:dyDescent="0.25">
      <c r="A6770">
        <v>2</v>
      </c>
      <c r="B6770" t="s">
        <v>92</v>
      </c>
      <c r="C6770" t="s">
        <v>37</v>
      </c>
      <c r="D6770" t="s">
        <v>55</v>
      </c>
      <c r="E6770" t="s">
        <v>20</v>
      </c>
      <c r="F6770" t="s">
        <v>74</v>
      </c>
      <c r="J6770">
        <v>0.25</v>
      </c>
      <c r="K6770">
        <v>0.33</v>
      </c>
      <c r="M6770" t="s">
        <v>75</v>
      </c>
      <c r="N6770" t="s">
        <v>24</v>
      </c>
      <c r="O6770" t="s">
        <v>29</v>
      </c>
      <c r="P6770">
        <v>2500</v>
      </c>
      <c r="Q6770" t="str">
        <f>VLOOKUP(A6770&amp;C6770&amp;D6770,Sheet2!$A$1:$AX$496,23,FALSE)</f>
        <v>LocationType.BarRestaurant:0;LocationType.Park:0.1;LocationType.Recreation:0;LocationType.Accommodation:0.9;</v>
      </c>
    </row>
    <row r="6771" spans="1:17" x14ac:dyDescent="0.25">
      <c r="A6771">
        <v>2</v>
      </c>
      <c r="B6771" t="s">
        <v>92</v>
      </c>
      <c r="C6771" t="s">
        <v>37</v>
      </c>
      <c r="D6771" t="s">
        <v>55</v>
      </c>
      <c r="E6771" t="s">
        <v>30</v>
      </c>
      <c r="F6771" t="s">
        <v>26</v>
      </c>
      <c r="H6771" t="s">
        <v>27</v>
      </c>
      <c r="I6771">
        <v>3</v>
      </c>
      <c r="J6771">
        <v>2</v>
      </c>
      <c r="K6771">
        <v>5</v>
      </c>
      <c r="M6771" t="s">
        <v>24</v>
      </c>
    </row>
    <row r="6772" spans="1:17" x14ac:dyDescent="0.25">
      <c r="A6772">
        <v>2</v>
      </c>
      <c r="B6772" t="s">
        <v>92</v>
      </c>
      <c r="C6772" t="s">
        <v>37</v>
      </c>
      <c r="D6772" t="s">
        <v>55</v>
      </c>
      <c r="E6772" t="s">
        <v>20</v>
      </c>
      <c r="F6772" t="s">
        <v>74</v>
      </c>
      <c r="J6772">
        <v>0.25</v>
      </c>
      <c r="K6772">
        <v>0.33</v>
      </c>
      <c r="M6772" t="s">
        <v>75</v>
      </c>
      <c r="N6772" t="s">
        <v>24</v>
      </c>
      <c r="O6772" t="s">
        <v>21</v>
      </c>
      <c r="P6772">
        <v>1000</v>
      </c>
    </row>
    <row r="6773" spans="1:17" x14ac:dyDescent="0.25">
      <c r="A6773">
        <v>2</v>
      </c>
      <c r="B6773" t="s">
        <v>92</v>
      </c>
      <c r="C6773" t="s">
        <v>37</v>
      </c>
      <c r="D6773" t="s">
        <v>55</v>
      </c>
      <c r="E6773" t="s">
        <v>18</v>
      </c>
      <c r="F6773" t="s">
        <v>31</v>
      </c>
      <c r="G6773">
        <v>24</v>
      </c>
      <c r="M6773" t="s">
        <v>21</v>
      </c>
    </row>
    <row r="6774" spans="1:17" x14ac:dyDescent="0.25">
      <c r="A6774">
        <v>2</v>
      </c>
      <c r="B6774" t="s">
        <v>92</v>
      </c>
      <c r="C6774" t="s">
        <v>38</v>
      </c>
      <c r="D6774" t="s">
        <v>53</v>
      </c>
      <c r="E6774" t="s">
        <v>18</v>
      </c>
      <c r="F6774" t="s">
        <v>26</v>
      </c>
      <c r="H6774" t="s">
        <v>19</v>
      </c>
      <c r="J6774">
        <v>8</v>
      </c>
      <c r="K6774">
        <v>11</v>
      </c>
      <c r="M6774" t="s">
        <v>21</v>
      </c>
    </row>
    <row r="6775" spans="1:17" x14ac:dyDescent="0.25">
      <c r="A6775">
        <v>2</v>
      </c>
      <c r="B6775" t="s">
        <v>92</v>
      </c>
      <c r="C6775" t="s">
        <v>38</v>
      </c>
      <c r="D6775" t="s">
        <v>53</v>
      </c>
      <c r="E6775" t="s">
        <v>20</v>
      </c>
      <c r="F6775" t="s">
        <v>74</v>
      </c>
      <c r="J6775">
        <v>0.25</v>
      </c>
      <c r="K6775">
        <v>0.33</v>
      </c>
      <c r="M6775" t="s">
        <v>75</v>
      </c>
      <c r="N6775" t="s">
        <v>21</v>
      </c>
      <c r="O6775" t="s">
        <v>62</v>
      </c>
      <c r="Q6775" t="str">
        <f>VLOOKUP(A6775&amp;C6775&amp;D6775,Sheet2!$A$1:$AX$496,11,FALSE)</f>
        <v>LocationType.Retail: 0;LocationType.Supermarket: 0.2;LocationType.FoodBeverage: 0;LocationType.Mall: 0;LocationType.Pharmacy: 0;LocationType.Accommodation: 0.8;</v>
      </c>
    </row>
    <row r="6776" spans="1:17" x14ac:dyDescent="0.25">
      <c r="A6776">
        <v>2</v>
      </c>
      <c r="B6776" t="s">
        <v>92</v>
      </c>
      <c r="C6776" t="s">
        <v>38</v>
      </c>
      <c r="D6776" t="s">
        <v>53</v>
      </c>
      <c r="E6776" t="s">
        <v>25</v>
      </c>
      <c r="F6776" t="s">
        <v>26</v>
      </c>
      <c r="H6776" t="s">
        <v>27</v>
      </c>
      <c r="I6776">
        <v>0.75</v>
      </c>
      <c r="J6776">
        <v>0.5</v>
      </c>
      <c r="K6776">
        <v>1</v>
      </c>
      <c r="M6776" t="s">
        <v>24</v>
      </c>
    </row>
    <row r="6777" spans="1:17" x14ac:dyDescent="0.25">
      <c r="A6777">
        <v>2</v>
      </c>
      <c r="B6777" t="s">
        <v>92</v>
      </c>
      <c r="C6777" t="s">
        <v>38</v>
      </c>
      <c r="D6777" t="s">
        <v>53</v>
      </c>
      <c r="E6777" t="s">
        <v>20</v>
      </c>
      <c r="F6777" t="s">
        <v>74</v>
      </c>
      <c r="J6777">
        <v>0.25</v>
      </c>
      <c r="K6777">
        <v>0.33</v>
      </c>
      <c r="M6777" t="s">
        <v>75</v>
      </c>
      <c r="N6777" t="s">
        <v>24</v>
      </c>
      <c r="O6777" t="s">
        <v>21</v>
      </c>
    </row>
    <row r="6778" spans="1:17" x14ac:dyDescent="0.25">
      <c r="A6778">
        <v>2</v>
      </c>
      <c r="B6778" t="s">
        <v>92</v>
      </c>
      <c r="C6778" t="s">
        <v>38</v>
      </c>
      <c r="D6778" t="s">
        <v>53</v>
      </c>
      <c r="E6778" t="s">
        <v>28</v>
      </c>
      <c r="F6778" t="s">
        <v>26</v>
      </c>
      <c r="H6778" t="s">
        <v>27</v>
      </c>
      <c r="I6778">
        <v>1</v>
      </c>
      <c r="J6778">
        <v>0.5</v>
      </c>
      <c r="K6778">
        <v>2</v>
      </c>
      <c r="M6778" t="s">
        <v>21</v>
      </c>
    </row>
    <row r="6779" spans="1:17" x14ac:dyDescent="0.25">
      <c r="A6779">
        <v>2</v>
      </c>
      <c r="B6779" t="s">
        <v>92</v>
      </c>
      <c r="C6779" t="s">
        <v>38</v>
      </c>
      <c r="D6779" t="s">
        <v>53</v>
      </c>
      <c r="E6779" t="s">
        <v>18</v>
      </c>
      <c r="F6779" t="s">
        <v>31</v>
      </c>
      <c r="G6779">
        <v>24</v>
      </c>
      <c r="M6779" t="s">
        <v>21</v>
      </c>
    </row>
    <row r="6780" spans="1:17" x14ac:dyDescent="0.25">
      <c r="A6780">
        <v>2</v>
      </c>
      <c r="B6780" t="s">
        <v>92</v>
      </c>
      <c r="C6780" t="s">
        <v>37</v>
      </c>
      <c r="D6780" t="s">
        <v>53</v>
      </c>
      <c r="E6780" t="s">
        <v>18</v>
      </c>
      <c r="F6780" t="s">
        <v>26</v>
      </c>
      <c r="H6780" t="s">
        <v>27</v>
      </c>
      <c r="I6780">
        <v>6.5</v>
      </c>
      <c r="J6780">
        <v>6</v>
      </c>
      <c r="K6780">
        <v>7</v>
      </c>
      <c r="M6780" t="s">
        <v>21</v>
      </c>
    </row>
    <row r="6781" spans="1:17" x14ac:dyDescent="0.25">
      <c r="A6781">
        <v>2</v>
      </c>
      <c r="B6781" t="s">
        <v>92</v>
      </c>
      <c r="C6781" t="s">
        <v>37</v>
      </c>
      <c r="D6781" t="s">
        <v>53</v>
      </c>
      <c r="E6781" t="s">
        <v>18</v>
      </c>
      <c r="F6781" t="s">
        <v>26</v>
      </c>
      <c r="H6781" t="s">
        <v>19</v>
      </c>
      <c r="J6781">
        <v>3</v>
      </c>
      <c r="K6781">
        <v>3.5</v>
      </c>
      <c r="M6781" t="s">
        <v>24</v>
      </c>
    </row>
    <row r="6782" spans="1:17" x14ac:dyDescent="0.25">
      <c r="A6782">
        <v>2</v>
      </c>
      <c r="B6782" t="s">
        <v>92</v>
      </c>
      <c r="C6782" t="s">
        <v>37</v>
      </c>
      <c r="D6782" t="s">
        <v>53</v>
      </c>
      <c r="E6782" t="s">
        <v>18</v>
      </c>
      <c r="F6782" t="s">
        <v>26</v>
      </c>
      <c r="H6782" t="s">
        <v>27</v>
      </c>
      <c r="I6782">
        <v>2.5</v>
      </c>
      <c r="J6782">
        <v>2</v>
      </c>
      <c r="K6782">
        <v>3</v>
      </c>
      <c r="M6782" t="s">
        <v>24</v>
      </c>
    </row>
    <row r="6783" spans="1:17" x14ac:dyDescent="0.25">
      <c r="A6783">
        <v>2</v>
      </c>
      <c r="B6783" t="s">
        <v>92</v>
      </c>
      <c r="C6783" t="s">
        <v>37</v>
      </c>
      <c r="D6783" t="s">
        <v>53</v>
      </c>
      <c r="E6783" t="s">
        <v>28</v>
      </c>
      <c r="F6783" t="s">
        <v>26</v>
      </c>
      <c r="H6783" t="s">
        <v>27</v>
      </c>
      <c r="I6783">
        <v>0.5</v>
      </c>
      <c r="J6783">
        <v>0.33</v>
      </c>
      <c r="K6783">
        <v>0.75</v>
      </c>
      <c r="M6783" t="s">
        <v>21</v>
      </c>
    </row>
    <row r="6784" spans="1:17" x14ac:dyDescent="0.25">
      <c r="A6784">
        <v>2</v>
      </c>
      <c r="B6784" t="s">
        <v>92</v>
      </c>
      <c r="C6784" t="s">
        <v>37</v>
      </c>
      <c r="D6784" t="s">
        <v>53</v>
      </c>
      <c r="E6784" t="s">
        <v>20</v>
      </c>
      <c r="F6784" t="s">
        <v>74</v>
      </c>
      <c r="J6784">
        <v>0.25</v>
      </c>
      <c r="K6784">
        <v>0.33</v>
      </c>
      <c r="M6784" t="s">
        <v>75</v>
      </c>
      <c r="N6784" t="s">
        <v>24</v>
      </c>
      <c r="O6784" t="s">
        <v>29</v>
      </c>
      <c r="P6784">
        <v>2500</v>
      </c>
      <c r="Q6784" t="str">
        <f>VLOOKUP(A6784&amp;C6784&amp;D6784,Sheet2!$A$1:$AX$496,23,FALSE)</f>
        <v>LocationType.BarRestaurant:0;LocationType.Park:0.2;LocationType.Recreation:0;LocationType.Accommodation:0.8;</v>
      </c>
    </row>
    <row r="6785" spans="1:17" x14ac:dyDescent="0.25">
      <c r="A6785">
        <v>2</v>
      </c>
      <c r="B6785" t="s">
        <v>92</v>
      </c>
      <c r="C6785" t="s">
        <v>37</v>
      </c>
      <c r="D6785" t="s">
        <v>53</v>
      </c>
      <c r="E6785" t="s">
        <v>30</v>
      </c>
      <c r="F6785" t="s">
        <v>26</v>
      </c>
      <c r="H6785" t="s">
        <v>27</v>
      </c>
      <c r="I6785">
        <v>3.5</v>
      </c>
      <c r="J6785">
        <v>3</v>
      </c>
      <c r="K6785">
        <v>5</v>
      </c>
      <c r="M6785" t="s">
        <v>24</v>
      </c>
    </row>
    <row r="6786" spans="1:17" x14ac:dyDescent="0.25">
      <c r="A6786">
        <v>2</v>
      </c>
      <c r="B6786" t="s">
        <v>92</v>
      </c>
      <c r="C6786" t="s">
        <v>37</v>
      </c>
      <c r="D6786" t="s">
        <v>53</v>
      </c>
      <c r="E6786" t="s">
        <v>20</v>
      </c>
      <c r="F6786" t="s">
        <v>74</v>
      </c>
      <c r="J6786">
        <v>0.25</v>
      </c>
      <c r="K6786">
        <v>0.33</v>
      </c>
      <c r="M6786" t="s">
        <v>75</v>
      </c>
      <c r="N6786" t="s">
        <v>24</v>
      </c>
      <c r="O6786" t="s">
        <v>21</v>
      </c>
    </row>
    <row r="6787" spans="1:17" x14ac:dyDescent="0.25">
      <c r="A6787">
        <v>2</v>
      </c>
      <c r="B6787" t="s">
        <v>92</v>
      </c>
      <c r="C6787" t="s">
        <v>37</v>
      </c>
      <c r="D6787" t="s">
        <v>53</v>
      </c>
      <c r="E6787" t="s">
        <v>18</v>
      </c>
      <c r="F6787" t="s">
        <v>31</v>
      </c>
      <c r="G6787">
        <v>24</v>
      </c>
      <c r="M6787" t="s">
        <v>21</v>
      </c>
    </row>
    <row r="6788" spans="1:17" x14ac:dyDescent="0.25">
      <c r="A6788">
        <v>2</v>
      </c>
      <c r="B6788" t="s">
        <v>92</v>
      </c>
      <c r="C6788" t="s">
        <v>38</v>
      </c>
      <c r="D6788" t="s">
        <v>56</v>
      </c>
      <c r="E6788" t="s">
        <v>18</v>
      </c>
      <c r="F6788" t="s">
        <v>26</v>
      </c>
      <c r="H6788" t="s">
        <v>19</v>
      </c>
      <c r="J6788">
        <v>8</v>
      </c>
      <c r="K6788">
        <v>14</v>
      </c>
      <c r="M6788" t="s">
        <v>21</v>
      </c>
    </row>
    <row r="6789" spans="1:17" x14ac:dyDescent="0.25">
      <c r="A6789">
        <v>2</v>
      </c>
      <c r="B6789" t="s">
        <v>92</v>
      </c>
      <c r="C6789" t="s">
        <v>38</v>
      </c>
      <c r="D6789" t="s">
        <v>56</v>
      </c>
      <c r="E6789" t="s">
        <v>28</v>
      </c>
      <c r="F6789" t="s">
        <v>26</v>
      </c>
      <c r="H6789" t="s">
        <v>27</v>
      </c>
      <c r="I6789">
        <v>1</v>
      </c>
      <c r="J6789">
        <v>0.5</v>
      </c>
      <c r="K6789">
        <v>2</v>
      </c>
      <c r="M6789" t="s">
        <v>21</v>
      </c>
    </row>
    <row r="6790" spans="1:17" x14ac:dyDescent="0.25">
      <c r="A6790">
        <v>2</v>
      </c>
      <c r="B6790" t="s">
        <v>92</v>
      </c>
      <c r="C6790" t="s">
        <v>38</v>
      </c>
      <c r="D6790" t="s">
        <v>56</v>
      </c>
      <c r="E6790" t="s">
        <v>18</v>
      </c>
      <c r="F6790" t="s">
        <v>31</v>
      </c>
      <c r="G6790">
        <v>24</v>
      </c>
      <c r="M6790" t="s">
        <v>21</v>
      </c>
    </row>
    <row r="6791" spans="1:17" x14ac:dyDescent="0.25">
      <c r="A6791">
        <v>2</v>
      </c>
      <c r="B6791" t="s">
        <v>92</v>
      </c>
      <c r="C6791" t="s">
        <v>37</v>
      </c>
      <c r="D6791" t="s">
        <v>56</v>
      </c>
      <c r="E6791" t="s">
        <v>18</v>
      </c>
      <c r="F6791" t="s">
        <v>26</v>
      </c>
      <c r="H6791" t="s">
        <v>27</v>
      </c>
      <c r="I6791">
        <v>7.5</v>
      </c>
      <c r="J6791">
        <v>6</v>
      </c>
      <c r="K6791">
        <v>8</v>
      </c>
      <c r="M6791" t="s">
        <v>21</v>
      </c>
    </row>
    <row r="6792" spans="1:17" x14ac:dyDescent="0.25">
      <c r="A6792">
        <v>2</v>
      </c>
      <c r="B6792" t="s">
        <v>92</v>
      </c>
      <c r="C6792" t="s">
        <v>37</v>
      </c>
      <c r="D6792" t="s">
        <v>56</v>
      </c>
      <c r="E6792" t="s">
        <v>18</v>
      </c>
      <c r="F6792" t="s">
        <v>26</v>
      </c>
      <c r="H6792" t="s">
        <v>19</v>
      </c>
      <c r="J6792">
        <v>6</v>
      </c>
      <c r="K6792">
        <v>8</v>
      </c>
      <c r="M6792" t="s">
        <v>24</v>
      </c>
    </row>
    <row r="6793" spans="1:17" x14ac:dyDescent="0.25">
      <c r="A6793">
        <v>2</v>
      </c>
      <c r="B6793" t="s">
        <v>92</v>
      </c>
      <c r="C6793" t="s">
        <v>37</v>
      </c>
      <c r="D6793" t="s">
        <v>56</v>
      </c>
      <c r="E6793" t="s">
        <v>30</v>
      </c>
      <c r="F6793" t="s">
        <v>26</v>
      </c>
      <c r="H6793" t="s">
        <v>19</v>
      </c>
      <c r="J6793">
        <v>4</v>
      </c>
      <c r="K6793">
        <v>5.5</v>
      </c>
      <c r="M6793" t="s">
        <v>24</v>
      </c>
    </row>
    <row r="6794" spans="1:17" x14ac:dyDescent="0.25">
      <c r="A6794">
        <v>2</v>
      </c>
      <c r="B6794" t="s">
        <v>92</v>
      </c>
      <c r="C6794" t="s">
        <v>37</v>
      </c>
      <c r="D6794" t="s">
        <v>56</v>
      </c>
      <c r="E6794" t="s">
        <v>20</v>
      </c>
      <c r="F6794" t="s">
        <v>74</v>
      </c>
      <c r="J6794">
        <v>0.25</v>
      </c>
      <c r="K6794">
        <v>0.33</v>
      </c>
      <c r="M6794" t="s">
        <v>75</v>
      </c>
      <c r="N6794" t="s">
        <v>24</v>
      </c>
      <c r="O6794" t="s">
        <v>21</v>
      </c>
      <c r="P6794">
        <v>1000</v>
      </c>
    </row>
    <row r="6795" spans="1:17" x14ac:dyDescent="0.25">
      <c r="A6795">
        <v>2</v>
      </c>
      <c r="B6795" t="s">
        <v>92</v>
      </c>
      <c r="C6795" t="s">
        <v>37</v>
      </c>
      <c r="D6795" t="s">
        <v>56</v>
      </c>
      <c r="E6795" t="s">
        <v>28</v>
      </c>
      <c r="F6795" t="s">
        <v>26</v>
      </c>
      <c r="H6795" t="s">
        <v>27</v>
      </c>
      <c r="I6795">
        <v>0.75</v>
      </c>
      <c r="J6795">
        <v>0.5</v>
      </c>
      <c r="K6795">
        <v>1</v>
      </c>
      <c r="M6795" t="s">
        <v>21</v>
      </c>
    </row>
    <row r="6796" spans="1:17" x14ac:dyDescent="0.25">
      <c r="A6796">
        <v>2</v>
      </c>
      <c r="B6796" t="s">
        <v>92</v>
      </c>
      <c r="C6796" t="s">
        <v>37</v>
      </c>
      <c r="D6796" t="s">
        <v>56</v>
      </c>
      <c r="E6796" t="s">
        <v>20</v>
      </c>
      <c r="F6796" t="s">
        <v>74</v>
      </c>
      <c r="J6796">
        <v>0.25</v>
      </c>
      <c r="K6796">
        <v>0.33</v>
      </c>
      <c r="M6796" t="s">
        <v>75</v>
      </c>
      <c r="N6796" t="s">
        <v>24</v>
      </c>
      <c r="O6796" t="s">
        <v>21</v>
      </c>
    </row>
    <row r="6797" spans="1:17" x14ac:dyDescent="0.25">
      <c r="A6797">
        <v>2</v>
      </c>
      <c r="B6797" t="s">
        <v>92</v>
      </c>
      <c r="C6797" t="s">
        <v>37</v>
      </c>
      <c r="D6797" t="s">
        <v>56</v>
      </c>
      <c r="E6797" t="s">
        <v>18</v>
      </c>
      <c r="F6797" t="s">
        <v>31</v>
      </c>
      <c r="G6797">
        <v>24</v>
      </c>
      <c r="M6797" t="s">
        <v>21</v>
      </c>
    </row>
    <row r="6798" spans="1:17" x14ac:dyDescent="0.25">
      <c r="A6798">
        <v>2</v>
      </c>
      <c r="B6798" t="s">
        <v>92</v>
      </c>
      <c r="C6798" t="s">
        <v>37</v>
      </c>
      <c r="D6798" t="s">
        <v>52</v>
      </c>
      <c r="E6798" t="s">
        <v>18</v>
      </c>
      <c r="F6798" t="s">
        <v>26</v>
      </c>
      <c r="H6798" t="s">
        <v>19</v>
      </c>
      <c r="J6798">
        <v>8</v>
      </c>
      <c r="K6798">
        <v>9</v>
      </c>
      <c r="M6798" t="s">
        <v>21</v>
      </c>
    </row>
    <row r="6799" spans="1:17" x14ac:dyDescent="0.25">
      <c r="A6799">
        <v>2</v>
      </c>
      <c r="B6799" t="s">
        <v>92</v>
      </c>
      <c r="C6799" t="s">
        <v>37</v>
      </c>
      <c r="D6799" t="s">
        <v>52</v>
      </c>
      <c r="E6799" t="s">
        <v>28</v>
      </c>
      <c r="F6799" t="s">
        <v>26</v>
      </c>
      <c r="H6799" t="s">
        <v>27</v>
      </c>
      <c r="I6799">
        <v>1</v>
      </c>
      <c r="J6799">
        <v>0.5</v>
      </c>
      <c r="K6799">
        <v>2</v>
      </c>
      <c r="M6799" t="s">
        <v>21</v>
      </c>
    </row>
    <row r="6800" spans="1:17" x14ac:dyDescent="0.25">
      <c r="A6800">
        <v>2</v>
      </c>
      <c r="B6800" t="s">
        <v>92</v>
      </c>
      <c r="C6800" t="s">
        <v>37</v>
      </c>
      <c r="D6800" t="s">
        <v>52</v>
      </c>
      <c r="E6800" t="s">
        <v>20</v>
      </c>
      <c r="F6800" t="s">
        <v>74</v>
      </c>
      <c r="J6800">
        <v>0.25</v>
      </c>
      <c r="K6800">
        <v>0.33</v>
      </c>
      <c r="M6800" t="s">
        <v>75</v>
      </c>
      <c r="N6800" t="s">
        <v>24</v>
      </c>
      <c r="O6800" t="s">
        <v>29</v>
      </c>
      <c r="P6800">
        <v>2500</v>
      </c>
      <c r="Q6800" t="str">
        <f>VLOOKUP(A6800&amp;C6800&amp;D6800,Sheet2!$A$1:$AX$496,23,FALSE)</f>
        <v>LocationType.BarRestaurant:0;LocationType.Park:0.1;LocationType.Recreation:0;LocationType.Accommodation:0.9;</v>
      </c>
    </row>
    <row r="6801" spans="1:17" x14ac:dyDescent="0.25">
      <c r="A6801">
        <v>2</v>
      </c>
      <c r="B6801" t="s">
        <v>92</v>
      </c>
      <c r="C6801" t="s">
        <v>37</v>
      </c>
      <c r="D6801" t="s">
        <v>52</v>
      </c>
      <c r="E6801" t="s">
        <v>30</v>
      </c>
      <c r="F6801" t="s">
        <v>26</v>
      </c>
      <c r="H6801" t="s">
        <v>27</v>
      </c>
      <c r="I6801">
        <v>3.5</v>
      </c>
      <c r="J6801">
        <v>3</v>
      </c>
      <c r="K6801">
        <v>5</v>
      </c>
      <c r="M6801" t="s">
        <v>24</v>
      </c>
    </row>
    <row r="6802" spans="1:17" x14ac:dyDescent="0.25">
      <c r="A6802">
        <v>2</v>
      </c>
      <c r="B6802" t="s">
        <v>92</v>
      </c>
      <c r="C6802" t="s">
        <v>37</v>
      </c>
      <c r="D6802" t="s">
        <v>52</v>
      </c>
      <c r="E6802" t="s">
        <v>20</v>
      </c>
      <c r="F6802" t="s">
        <v>74</v>
      </c>
      <c r="J6802">
        <v>0.25</v>
      </c>
      <c r="K6802">
        <v>0.33</v>
      </c>
      <c r="M6802" t="s">
        <v>75</v>
      </c>
      <c r="N6802" t="s">
        <v>24</v>
      </c>
      <c r="O6802" t="s">
        <v>21</v>
      </c>
    </row>
    <row r="6803" spans="1:17" x14ac:dyDescent="0.25">
      <c r="A6803">
        <v>2</v>
      </c>
      <c r="B6803" t="s">
        <v>92</v>
      </c>
      <c r="C6803" t="s">
        <v>37</v>
      </c>
      <c r="D6803" t="s">
        <v>52</v>
      </c>
      <c r="E6803" t="s">
        <v>18</v>
      </c>
      <c r="F6803" t="s">
        <v>31</v>
      </c>
      <c r="G6803">
        <v>24</v>
      </c>
      <c r="M6803" t="s">
        <v>21</v>
      </c>
    </row>
    <row r="6804" spans="1:17" x14ac:dyDescent="0.25">
      <c r="A6804">
        <v>2</v>
      </c>
      <c r="B6804" t="s">
        <v>92</v>
      </c>
      <c r="C6804" t="s">
        <v>36</v>
      </c>
      <c r="D6804" t="s">
        <v>52</v>
      </c>
      <c r="E6804" t="s">
        <v>18</v>
      </c>
      <c r="F6804" t="s">
        <v>26</v>
      </c>
      <c r="H6804" t="s">
        <v>19</v>
      </c>
      <c r="J6804">
        <v>8</v>
      </c>
      <c r="K6804">
        <v>11</v>
      </c>
      <c r="M6804" t="s">
        <v>21</v>
      </c>
    </row>
    <row r="6805" spans="1:17" x14ac:dyDescent="0.25">
      <c r="A6805">
        <v>2</v>
      </c>
      <c r="B6805" t="s">
        <v>92</v>
      </c>
      <c r="C6805" t="s">
        <v>36</v>
      </c>
      <c r="D6805" t="s">
        <v>52</v>
      </c>
      <c r="E6805" t="s">
        <v>20</v>
      </c>
      <c r="F6805" t="s">
        <v>74</v>
      </c>
      <c r="J6805">
        <v>0.25</v>
      </c>
      <c r="K6805">
        <v>0.33</v>
      </c>
      <c r="M6805" t="s">
        <v>75</v>
      </c>
      <c r="N6805" t="s">
        <v>21</v>
      </c>
      <c r="O6805" t="s">
        <v>62</v>
      </c>
      <c r="Q6805" t="str">
        <f>VLOOKUP(A6805&amp;C6805&amp;D6805,Sheet2!$A$1:$AX$496,11,FALSE)</f>
        <v>LocationType.Retail: 0;LocationType.Supermarket: 0.25;LocationType.FoodBeverage: 0;LocationType.Mall: 0;LocationType.Pharmacy: 0.02;LocationType.Accommodation: 0.73;</v>
      </c>
    </row>
    <row r="6806" spans="1:17" x14ac:dyDescent="0.25">
      <c r="A6806">
        <v>2</v>
      </c>
      <c r="B6806" t="s">
        <v>92</v>
      </c>
      <c r="C6806" t="s">
        <v>36</v>
      </c>
      <c r="D6806" t="s">
        <v>52</v>
      </c>
      <c r="E6806" t="s">
        <v>25</v>
      </c>
      <c r="F6806" t="s">
        <v>26</v>
      </c>
      <c r="H6806" t="s">
        <v>27</v>
      </c>
      <c r="I6806">
        <v>0.75</v>
      </c>
      <c r="J6806">
        <v>0.5</v>
      </c>
      <c r="K6806">
        <v>1</v>
      </c>
      <c r="M6806" t="s">
        <v>24</v>
      </c>
    </row>
    <row r="6807" spans="1:17" x14ac:dyDescent="0.25">
      <c r="A6807">
        <v>2</v>
      </c>
      <c r="B6807" t="s">
        <v>92</v>
      </c>
      <c r="C6807" t="s">
        <v>36</v>
      </c>
      <c r="D6807" t="s">
        <v>52</v>
      </c>
      <c r="E6807" t="s">
        <v>20</v>
      </c>
      <c r="F6807" t="s">
        <v>74</v>
      </c>
      <c r="J6807">
        <v>0.25</v>
      </c>
      <c r="K6807">
        <v>0.33</v>
      </c>
      <c r="M6807" t="s">
        <v>75</v>
      </c>
      <c r="N6807" t="s">
        <v>24</v>
      </c>
      <c r="O6807" t="s">
        <v>21</v>
      </c>
    </row>
    <row r="6808" spans="1:17" x14ac:dyDescent="0.25">
      <c r="A6808">
        <v>2</v>
      </c>
      <c r="B6808" t="s">
        <v>92</v>
      </c>
      <c r="C6808" t="s">
        <v>36</v>
      </c>
      <c r="D6808" t="s">
        <v>52</v>
      </c>
      <c r="E6808" t="s">
        <v>28</v>
      </c>
      <c r="F6808" t="s">
        <v>26</v>
      </c>
      <c r="H6808" t="s">
        <v>27</v>
      </c>
      <c r="I6808">
        <v>1</v>
      </c>
      <c r="J6808">
        <v>0.5</v>
      </c>
      <c r="K6808">
        <v>2</v>
      </c>
      <c r="M6808" t="s">
        <v>21</v>
      </c>
    </row>
    <row r="6809" spans="1:17" x14ac:dyDescent="0.25">
      <c r="A6809">
        <v>2</v>
      </c>
      <c r="B6809" t="s">
        <v>92</v>
      </c>
      <c r="C6809" t="s">
        <v>36</v>
      </c>
      <c r="D6809" t="s">
        <v>52</v>
      </c>
      <c r="E6809" t="s">
        <v>20</v>
      </c>
      <c r="F6809" t="s">
        <v>74</v>
      </c>
      <c r="J6809">
        <v>0.25</v>
      </c>
      <c r="K6809">
        <v>0.33</v>
      </c>
      <c r="M6809" t="s">
        <v>75</v>
      </c>
      <c r="N6809" t="s">
        <v>24</v>
      </c>
      <c r="O6809" t="s">
        <v>29</v>
      </c>
      <c r="P6809">
        <v>2500</v>
      </c>
      <c r="Q6809" t="str">
        <f>VLOOKUP(A6809&amp;C6809&amp;D6809,Sheet2!$A$1:$AX$496,23,FALSE)</f>
        <v>LocationType.BarRestaurant:0;LocationType.Park:0.1;LocationType.Recreation:0;LocationType.Accommodation:0.9;</v>
      </c>
    </row>
    <row r="6810" spans="1:17" x14ac:dyDescent="0.25">
      <c r="A6810">
        <v>2</v>
      </c>
      <c r="B6810" t="s">
        <v>92</v>
      </c>
      <c r="C6810" t="s">
        <v>36</v>
      </c>
      <c r="D6810" t="s">
        <v>52</v>
      </c>
      <c r="E6810" t="s">
        <v>30</v>
      </c>
      <c r="F6810" t="s">
        <v>26</v>
      </c>
      <c r="H6810" t="s">
        <v>27</v>
      </c>
      <c r="I6810">
        <v>4</v>
      </c>
      <c r="J6810">
        <v>3</v>
      </c>
      <c r="K6810">
        <v>5</v>
      </c>
      <c r="M6810" t="s">
        <v>24</v>
      </c>
    </row>
    <row r="6811" spans="1:17" x14ac:dyDescent="0.25">
      <c r="A6811">
        <v>2</v>
      </c>
      <c r="B6811" t="s">
        <v>92</v>
      </c>
      <c r="C6811" t="s">
        <v>36</v>
      </c>
      <c r="D6811" t="s">
        <v>52</v>
      </c>
      <c r="E6811" t="s">
        <v>20</v>
      </c>
      <c r="F6811" t="s">
        <v>74</v>
      </c>
      <c r="J6811">
        <v>0.25</v>
      </c>
      <c r="K6811">
        <v>0.33</v>
      </c>
      <c r="M6811" t="s">
        <v>75</v>
      </c>
      <c r="N6811" t="s">
        <v>24</v>
      </c>
      <c r="O6811" t="s">
        <v>21</v>
      </c>
    </row>
    <row r="6812" spans="1:17" x14ac:dyDescent="0.25">
      <c r="A6812">
        <v>2</v>
      </c>
      <c r="B6812" t="s">
        <v>92</v>
      </c>
      <c r="C6812" t="s">
        <v>36</v>
      </c>
      <c r="D6812" t="s">
        <v>52</v>
      </c>
      <c r="E6812" t="s">
        <v>18</v>
      </c>
      <c r="F6812" t="s">
        <v>31</v>
      </c>
      <c r="G6812">
        <v>24</v>
      </c>
      <c r="M6812" t="s">
        <v>21</v>
      </c>
    </row>
    <row r="6813" spans="1:17" x14ac:dyDescent="0.25">
      <c r="A6813">
        <v>2</v>
      </c>
      <c r="B6813" t="s">
        <v>92</v>
      </c>
      <c r="C6813" t="s">
        <v>38</v>
      </c>
      <c r="D6813" t="s">
        <v>52</v>
      </c>
      <c r="E6813" t="s">
        <v>18</v>
      </c>
      <c r="F6813" t="s">
        <v>26</v>
      </c>
      <c r="H6813" t="s">
        <v>19</v>
      </c>
      <c r="J6813">
        <v>8</v>
      </c>
      <c r="K6813">
        <v>11</v>
      </c>
      <c r="M6813" t="s">
        <v>21</v>
      </c>
    </row>
    <row r="6814" spans="1:17" x14ac:dyDescent="0.25">
      <c r="A6814">
        <v>2</v>
      </c>
      <c r="B6814" t="s">
        <v>92</v>
      </c>
      <c r="C6814" t="s">
        <v>38</v>
      </c>
      <c r="D6814" t="s">
        <v>52</v>
      </c>
      <c r="E6814" t="s">
        <v>20</v>
      </c>
      <c r="F6814" t="s">
        <v>74</v>
      </c>
      <c r="J6814">
        <v>0.25</v>
      </c>
      <c r="K6814">
        <v>0.33</v>
      </c>
      <c r="M6814" t="s">
        <v>75</v>
      </c>
      <c r="N6814" t="s">
        <v>21</v>
      </c>
      <c r="O6814" t="s">
        <v>62</v>
      </c>
      <c r="Q6814" t="str">
        <f>VLOOKUP(A6814&amp;C6814&amp;D6814,Sheet2!$A$1:$AX$496,11,FALSE)</f>
        <v>LocationType.Retail: 0;LocationType.Supermarket: 0.15;LocationType.FoodBeverage: 0;LocationType.Mall: 0;LocationType.Pharmacy: 0;LocationType.Accommodation: 0.85;</v>
      </c>
    </row>
    <row r="6815" spans="1:17" x14ac:dyDescent="0.25">
      <c r="A6815">
        <v>2</v>
      </c>
      <c r="B6815" t="s">
        <v>92</v>
      </c>
      <c r="C6815" t="s">
        <v>38</v>
      </c>
      <c r="D6815" t="s">
        <v>52</v>
      </c>
      <c r="E6815" t="s">
        <v>25</v>
      </c>
      <c r="F6815" t="s">
        <v>26</v>
      </c>
      <c r="H6815" t="s">
        <v>27</v>
      </c>
      <c r="I6815">
        <v>0.75</v>
      </c>
      <c r="J6815">
        <v>0.5</v>
      </c>
      <c r="K6815">
        <v>1</v>
      </c>
      <c r="M6815" t="s">
        <v>24</v>
      </c>
    </row>
    <row r="6816" spans="1:17" x14ac:dyDescent="0.25">
      <c r="A6816">
        <v>2</v>
      </c>
      <c r="B6816" t="s">
        <v>92</v>
      </c>
      <c r="C6816" t="s">
        <v>38</v>
      </c>
      <c r="D6816" t="s">
        <v>52</v>
      </c>
      <c r="E6816" t="s">
        <v>20</v>
      </c>
      <c r="F6816" t="s">
        <v>74</v>
      </c>
      <c r="J6816">
        <v>0.25</v>
      </c>
      <c r="K6816">
        <v>0.33</v>
      </c>
      <c r="M6816" t="s">
        <v>75</v>
      </c>
      <c r="N6816" t="s">
        <v>24</v>
      </c>
      <c r="O6816" t="s">
        <v>21</v>
      </c>
    </row>
    <row r="6817" spans="1:17" x14ac:dyDescent="0.25">
      <c r="A6817">
        <v>2</v>
      </c>
      <c r="B6817" t="s">
        <v>92</v>
      </c>
      <c r="C6817" t="s">
        <v>38</v>
      </c>
      <c r="D6817" t="s">
        <v>52</v>
      </c>
      <c r="E6817" t="s">
        <v>28</v>
      </c>
      <c r="F6817" t="s">
        <v>26</v>
      </c>
      <c r="H6817" t="s">
        <v>27</v>
      </c>
      <c r="I6817">
        <v>1</v>
      </c>
      <c r="J6817">
        <v>0.5</v>
      </c>
      <c r="K6817">
        <v>2</v>
      </c>
      <c r="M6817" t="s">
        <v>21</v>
      </c>
    </row>
    <row r="6818" spans="1:17" x14ac:dyDescent="0.25">
      <c r="A6818">
        <v>2</v>
      </c>
      <c r="B6818" t="s">
        <v>92</v>
      </c>
      <c r="C6818" t="s">
        <v>38</v>
      </c>
      <c r="D6818" t="s">
        <v>52</v>
      </c>
      <c r="E6818" t="s">
        <v>18</v>
      </c>
      <c r="F6818" t="s">
        <v>31</v>
      </c>
      <c r="G6818">
        <v>24</v>
      </c>
      <c r="M6818" t="s">
        <v>21</v>
      </c>
    </row>
    <row r="6819" spans="1:17" x14ac:dyDescent="0.25">
      <c r="A6819">
        <v>2</v>
      </c>
      <c r="B6819" t="s">
        <v>92</v>
      </c>
      <c r="C6819" t="s">
        <v>17</v>
      </c>
      <c r="D6819" t="s">
        <v>51</v>
      </c>
      <c r="E6819" t="s">
        <v>18</v>
      </c>
      <c r="F6819" t="s">
        <v>31</v>
      </c>
      <c r="G6819">
        <v>24</v>
      </c>
      <c r="M6819" t="s">
        <v>21</v>
      </c>
    </row>
    <row r="6820" spans="1:17" x14ac:dyDescent="0.25">
      <c r="A6820">
        <v>2</v>
      </c>
      <c r="B6820" t="s">
        <v>92</v>
      </c>
      <c r="C6820" t="s">
        <v>37</v>
      </c>
      <c r="D6820" t="s">
        <v>51</v>
      </c>
      <c r="E6820" t="s">
        <v>18</v>
      </c>
      <c r="F6820" t="s">
        <v>31</v>
      </c>
      <c r="G6820">
        <v>24</v>
      </c>
      <c r="M6820" t="s">
        <v>21</v>
      </c>
    </row>
    <row r="6821" spans="1:17" x14ac:dyDescent="0.25">
      <c r="A6821">
        <v>2</v>
      </c>
      <c r="B6821" t="s">
        <v>92</v>
      </c>
      <c r="C6821" t="s">
        <v>36</v>
      </c>
      <c r="D6821" t="s">
        <v>51</v>
      </c>
      <c r="E6821" t="s">
        <v>18</v>
      </c>
      <c r="F6821" t="s">
        <v>31</v>
      </c>
      <c r="G6821">
        <v>24</v>
      </c>
      <c r="M6821" t="s">
        <v>21</v>
      </c>
    </row>
    <row r="6822" spans="1:17" x14ac:dyDescent="0.25">
      <c r="A6822">
        <v>2</v>
      </c>
      <c r="B6822" t="s">
        <v>92</v>
      </c>
      <c r="C6822" t="s">
        <v>38</v>
      </c>
      <c r="D6822" t="s">
        <v>51</v>
      </c>
      <c r="E6822" t="s">
        <v>18</v>
      </c>
      <c r="F6822" t="s">
        <v>31</v>
      </c>
      <c r="G6822">
        <v>24</v>
      </c>
      <c r="M6822" t="s">
        <v>21</v>
      </c>
    </row>
    <row r="6823" spans="1:17" x14ac:dyDescent="0.25">
      <c r="A6823">
        <v>2</v>
      </c>
      <c r="B6823" t="s">
        <v>46</v>
      </c>
      <c r="C6823" t="s">
        <v>17</v>
      </c>
      <c r="D6823" t="s">
        <v>55</v>
      </c>
      <c r="E6823" t="s">
        <v>18</v>
      </c>
      <c r="F6823" t="s">
        <v>26</v>
      </c>
      <c r="H6823" t="s">
        <v>27</v>
      </c>
      <c r="I6823">
        <v>7.5</v>
      </c>
      <c r="J6823">
        <v>6</v>
      </c>
      <c r="K6823">
        <v>8</v>
      </c>
      <c r="M6823" t="s">
        <v>21</v>
      </c>
    </row>
    <row r="6824" spans="1:17" x14ac:dyDescent="0.25">
      <c r="A6824">
        <v>2</v>
      </c>
      <c r="B6824" t="s">
        <v>46</v>
      </c>
      <c r="C6824" t="s">
        <v>17</v>
      </c>
      <c r="D6824" t="s">
        <v>55</v>
      </c>
      <c r="E6824" t="s">
        <v>18</v>
      </c>
      <c r="F6824" t="s">
        <v>26</v>
      </c>
      <c r="H6824" t="s">
        <v>19</v>
      </c>
      <c r="J6824">
        <v>6</v>
      </c>
      <c r="K6824">
        <v>8</v>
      </c>
      <c r="M6824" t="s">
        <v>24</v>
      </c>
    </row>
    <row r="6825" spans="1:17" x14ac:dyDescent="0.25">
      <c r="A6825">
        <v>2</v>
      </c>
      <c r="B6825" t="s">
        <v>46</v>
      </c>
      <c r="C6825" t="s">
        <v>17</v>
      </c>
      <c r="D6825" t="s">
        <v>55</v>
      </c>
      <c r="E6825" t="s">
        <v>18</v>
      </c>
      <c r="F6825" t="s">
        <v>26</v>
      </c>
      <c r="H6825" t="s">
        <v>19</v>
      </c>
      <c r="I6825">
        <v>0.54</v>
      </c>
      <c r="J6825">
        <v>0.08</v>
      </c>
      <c r="K6825">
        <v>0.25</v>
      </c>
      <c r="M6825" t="s">
        <v>24</v>
      </c>
    </row>
    <row r="6826" spans="1:17" x14ac:dyDescent="0.25">
      <c r="A6826">
        <v>2</v>
      </c>
      <c r="B6826" t="s">
        <v>46</v>
      </c>
      <c r="C6826" t="s">
        <v>17</v>
      </c>
      <c r="D6826" t="s">
        <v>55</v>
      </c>
      <c r="E6826" t="s">
        <v>20</v>
      </c>
      <c r="F6826" t="s">
        <v>74</v>
      </c>
      <c r="J6826">
        <v>0.25</v>
      </c>
      <c r="K6826">
        <v>0.33</v>
      </c>
      <c r="M6826" t="s">
        <v>75</v>
      </c>
      <c r="N6826" t="s">
        <v>24</v>
      </c>
      <c r="O6826" t="s">
        <v>62</v>
      </c>
      <c r="Q6826" t="str">
        <f>VLOOKUP(A6826&amp;C6826&amp;D6826,Sheet2!$A$1:$AX$496,11,FALSE)</f>
        <v>LocationType.Retail: 0;LocationType.Supermarket: 0.3;LocationType.FoodBeverage: 0;LocationType.Mall: 0;LocationType.Pharmacy: 0.02;LocationType.Accommodation: 0.68;</v>
      </c>
    </row>
    <row r="6827" spans="1:17" x14ac:dyDescent="0.25">
      <c r="A6827">
        <v>2</v>
      </c>
      <c r="B6827" t="s">
        <v>46</v>
      </c>
      <c r="C6827" t="s">
        <v>17</v>
      </c>
      <c r="D6827" t="s">
        <v>55</v>
      </c>
      <c r="E6827" t="s">
        <v>25</v>
      </c>
      <c r="F6827" t="s">
        <v>26</v>
      </c>
      <c r="H6827" t="s">
        <v>27</v>
      </c>
      <c r="I6827">
        <v>0.54</v>
      </c>
      <c r="J6827">
        <v>0.25</v>
      </c>
      <c r="K6827">
        <v>0.75</v>
      </c>
      <c r="M6827" t="s">
        <v>24</v>
      </c>
    </row>
    <row r="6828" spans="1:17" x14ac:dyDescent="0.25">
      <c r="A6828">
        <v>2</v>
      </c>
      <c r="B6828" t="s">
        <v>46</v>
      </c>
      <c r="C6828" t="s">
        <v>17</v>
      </c>
      <c r="D6828" t="s">
        <v>55</v>
      </c>
      <c r="E6828" t="s">
        <v>20</v>
      </c>
      <c r="F6828" t="s">
        <v>74</v>
      </c>
      <c r="I6828">
        <v>0.54</v>
      </c>
      <c r="J6828">
        <v>0.16</v>
      </c>
      <c r="K6828">
        <v>0.25</v>
      </c>
      <c r="M6828" t="s">
        <v>75</v>
      </c>
      <c r="N6828" t="s">
        <v>24</v>
      </c>
      <c r="O6828" t="s">
        <v>21</v>
      </c>
    </row>
    <row r="6829" spans="1:17" x14ac:dyDescent="0.25">
      <c r="A6829">
        <v>2</v>
      </c>
      <c r="B6829" t="s">
        <v>46</v>
      </c>
      <c r="C6829" t="s">
        <v>17</v>
      </c>
      <c r="D6829" t="s">
        <v>55</v>
      </c>
      <c r="E6829" t="s">
        <v>28</v>
      </c>
      <c r="F6829" t="s">
        <v>26</v>
      </c>
      <c r="H6829" t="s">
        <v>27</v>
      </c>
      <c r="I6829">
        <v>0.75</v>
      </c>
      <c r="J6829">
        <v>0.5</v>
      </c>
      <c r="K6829">
        <v>1</v>
      </c>
      <c r="M6829" t="s">
        <v>21</v>
      </c>
    </row>
    <row r="6830" spans="1:17" x14ac:dyDescent="0.25">
      <c r="A6830">
        <v>2</v>
      </c>
      <c r="B6830" t="s">
        <v>46</v>
      </c>
      <c r="C6830" t="s">
        <v>17</v>
      </c>
      <c r="D6830" t="s">
        <v>55</v>
      </c>
      <c r="E6830" t="s">
        <v>20</v>
      </c>
      <c r="F6830" t="s">
        <v>74</v>
      </c>
      <c r="J6830">
        <v>0.25</v>
      </c>
      <c r="K6830">
        <v>0.33</v>
      </c>
      <c r="M6830" t="s">
        <v>75</v>
      </c>
      <c r="N6830" t="s">
        <v>24</v>
      </c>
      <c r="O6830" t="s">
        <v>29</v>
      </c>
      <c r="P6830">
        <v>2500</v>
      </c>
      <c r="Q6830" t="str">
        <f>VLOOKUP(A6830&amp;C6830&amp;D6830,Sheet2!$A$1:$AX$496,23,FALSE)</f>
        <v>LocationType.BarRestaurant:0;LocationType.Park:0.05;LocationType.Recreation:0;LocationType.Accommodation:0.95;</v>
      </c>
    </row>
    <row r="6831" spans="1:17" x14ac:dyDescent="0.25">
      <c r="A6831">
        <v>2</v>
      </c>
      <c r="B6831" t="s">
        <v>46</v>
      </c>
      <c r="C6831" t="s">
        <v>17</v>
      </c>
      <c r="D6831" t="s">
        <v>55</v>
      </c>
      <c r="E6831" t="s">
        <v>30</v>
      </c>
      <c r="F6831" t="s">
        <v>26</v>
      </c>
      <c r="H6831" t="s">
        <v>27</v>
      </c>
      <c r="I6831">
        <v>2.5</v>
      </c>
      <c r="J6831">
        <v>0.5</v>
      </c>
      <c r="K6831">
        <v>3</v>
      </c>
      <c r="M6831" t="s">
        <v>24</v>
      </c>
    </row>
    <row r="6832" spans="1:17" x14ac:dyDescent="0.25">
      <c r="A6832">
        <v>2</v>
      </c>
      <c r="B6832" t="s">
        <v>46</v>
      </c>
      <c r="C6832" t="s">
        <v>17</v>
      </c>
      <c r="D6832" t="s">
        <v>55</v>
      </c>
      <c r="E6832" t="s">
        <v>20</v>
      </c>
      <c r="F6832" t="s">
        <v>74</v>
      </c>
      <c r="J6832">
        <v>0.25</v>
      </c>
      <c r="K6832">
        <v>0.33</v>
      </c>
      <c r="M6832" t="s">
        <v>75</v>
      </c>
      <c r="N6832" t="s">
        <v>24</v>
      </c>
      <c r="O6832" t="s">
        <v>21</v>
      </c>
    </row>
    <row r="6833" spans="1:17" x14ac:dyDescent="0.25">
      <c r="A6833">
        <v>2</v>
      </c>
      <c r="B6833" t="s">
        <v>46</v>
      </c>
      <c r="C6833" t="s">
        <v>17</v>
      </c>
      <c r="D6833" t="s">
        <v>55</v>
      </c>
      <c r="E6833" t="s">
        <v>18</v>
      </c>
      <c r="F6833" t="s">
        <v>31</v>
      </c>
      <c r="G6833">
        <v>24</v>
      </c>
      <c r="M6833" t="s">
        <v>21</v>
      </c>
    </row>
    <row r="6834" spans="1:17" x14ac:dyDescent="0.25">
      <c r="A6834">
        <v>2</v>
      </c>
      <c r="B6834" t="s">
        <v>46</v>
      </c>
      <c r="C6834" t="s">
        <v>17</v>
      </c>
      <c r="D6834" t="s">
        <v>53</v>
      </c>
      <c r="E6834" t="s">
        <v>18</v>
      </c>
      <c r="F6834" t="s">
        <v>26</v>
      </c>
      <c r="H6834" t="s">
        <v>27</v>
      </c>
      <c r="I6834">
        <v>6.5</v>
      </c>
      <c r="J6834">
        <v>6</v>
      </c>
      <c r="K6834">
        <v>7</v>
      </c>
      <c r="M6834" t="s">
        <v>21</v>
      </c>
    </row>
    <row r="6835" spans="1:17" x14ac:dyDescent="0.25">
      <c r="A6835">
        <v>2</v>
      </c>
      <c r="B6835" t="s">
        <v>46</v>
      </c>
      <c r="C6835" t="s">
        <v>17</v>
      </c>
      <c r="D6835" t="s">
        <v>53</v>
      </c>
      <c r="E6835" t="s">
        <v>18</v>
      </c>
      <c r="F6835" t="s">
        <v>26</v>
      </c>
      <c r="H6835" t="s">
        <v>19</v>
      </c>
      <c r="J6835">
        <v>3</v>
      </c>
      <c r="K6835">
        <v>4</v>
      </c>
      <c r="M6835" t="s">
        <v>24</v>
      </c>
    </row>
    <row r="6836" spans="1:17" x14ac:dyDescent="0.25">
      <c r="A6836">
        <v>2</v>
      </c>
      <c r="B6836" t="s">
        <v>46</v>
      </c>
      <c r="C6836" t="s">
        <v>17</v>
      </c>
      <c r="D6836" t="s">
        <v>53</v>
      </c>
      <c r="E6836" t="s">
        <v>18</v>
      </c>
      <c r="F6836" t="s">
        <v>26</v>
      </c>
      <c r="H6836" t="s">
        <v>27</v>
      </c>
      <c r="I6836">
        <v>4</v>
      </c>
      <c r="J6836">
        <v>3</v>
      </c>
      <c r="K6836">
        <v>5.5</v>
      </c>
      <c r="M6836" t="s">
        <v>24</v>
      </c>
    </row>
    <row r="6837" spans="1:17" x14ac:dyDescent="0.25">
      <c r="A6837">
        <v>2</v>
      </c>
      <c r="B6837" t="s">
        <v>46</v>
      </c>
      <c r="C6837" t="s">
        <v>17</v>
      </c>
      <c r="D6837" t="s">
        <v>53</v>
      </c>
      <c r="E6837" t="s">
        <v>18</v>
      </c>
      <c r="F6837" t="s">
        <v>26</v>
      </c>
      <c r="H6837" t="s">
        <v>19</v>
      </c>
      <c r="I6837">
        <v>0.54</v>
      </c>
      <c r="J6837">
        <v>0.08</v>
      </c>
      <c r="K6837">
        <v>0.25</v>
      </c>
      <c r="M6837" t="s">
        <v>24</v>
      </c>
    </row>
    <row r="6838" spans="1:17" x14ac:dyDescent="0.25">
      <c r="A6838">
        <v>2</v>
      </c>
      <c r="B6838" t="s">
        <v>46</v>
      </c>
      <c r="C6838" t="s">
        <v>17</v>
      </c>
      <c r="D6838" t="s">
        <v>53</v>
      </c>
      <c r="E6838" t="s">
        <v>20</v>
      </c>
      <c r="F6838" t="s">
        <v>74</v>
      </c>
      <c r="J6838">
        <v>0.25</v>
      </c>
      <c r="K6838">
        <v>0.33</v>
      </c>
      <c r="M6838" t="s">
        <v>75</v>
      </c>
      <c r="N6838" t="s">
        <v>24</v>
      </c>
      <c r="O6838" t="s">
        <v>62</v>
      </c>
      <c r="Q6838" t="str">
        <f>VLOOKUP(A6838&amp;C6838&amp;D6838,Sheet2!$A$1:$AX$496,11,FALSE)</f>
        <v>LocationType.Retail: 0;LocationType.Supermarket: 0.25;LocationType.FoodBeverage: 0;LocationType.Mall: 0;LocationType.Pharmacy: 0.02;LocationType.Accommodation: 0.73;</v>
      </c>
    </row>
    <row r="6839" spans="1:17" x14ac:dyDescent="0.25">
      <c r="A6839">
        <v>2</v>
      </c>
      <c r="B6839" t="s">
        <v>46</v>
      </c>
      <c r="C6839" t="s">
        <v>17</v>
      </c>
      <c r="D6839" t="s">
        <v>53</v>
      </c>
      <c r="E6839" t="s">
        <v>25</v>
      </c>
      <c r="F6839" t="s">
        <v>26</v>
      </c>
      <c r="H6839" t="s">
        <v>27</v>
      </c>
      <c r="I6839">
        <v>0.54</v>
      </c>
      <c r="J6839">
        <v>0.25</v>
      </c>
      <c r="K6839">
        <v>0.75</v>
      </c>
      <c r="M6839" t="s">
        <v>24</v>
      </c>
    </row>
    <row r="6840" spans="1:17" x14ac:dyDescent="0.25">
      <c r="A6840">
        <v>2</v>
      </c>
      <c r="B6840" t="s">
        <v>46</v>
      </c>
      <c r="C6840" t="s">
        <v>17</v>
      </c>
      <c r="D6840" t="s">
        <v>53</v>
      </c>
      <c r="E6840" t="s">
        <v>20</v>
      </c>
      <c r="F6840" t="s">
        <v>74</v>
      </c>
      <c r="I6840">
        <v>0.54</v>
      </c>
      <c r="J6840">
        <v>0.16</v>
      </c>
      <c r="K6840">
        <v>0.25</v>
      </c>
      <c r="M6840" t="s">
        <v>75</v>
      </c>
      <c r="N6840" t="s">
        <v>24</v>
      </c>
      <c r="O6840" t="s">
        <v>21</v>
      </c>
    </row>
    <row r="6841" spans="1:17" x14ac:dyDescent="0.25">
      <c r="A6841">
        <v>2</v>
      </c>
      <c r="B6841" t="s">
        <v>46</v>
      </c>
      <c r="C6841" t="s">
        <v>17</v>
      </c>
      <c r="D6841" t="s">
        <v>53</v>
      </c>
      <c r="E6841" t="s">
        <v>28</v>
      </c>
      <c r="F6841" t="s">
        <v>26</v>
      </c>
      <c r="H6841" t="s">
        <v>27</v>
      </c>
      <c r="I6841">
        <v>0.75</v>
      </c>
      <c r="J6841">
        <v>0.5</v>
      </c>
      <c r="K6841">
        <v>1</v>
      </c>
      <c r="M6841" t="s">
        <v>21</v>
      </c>
    </row>
    <row r="6842" spans="1:17" x14ac:dyDescent="0.25">
      <c r="A6842">
        <v>2</v>
      </c>
      <c r="B6842" t="s">
        <v>46</v>
      </c>
      <c r="C6842" t="s">
        <v>17</v>
      </c>
      <c r="D6842" t="s">
        <v>53</v>
      </c>
      <c r="E6842" t="s">
        <v>20</v>
      </c>
      <c r="F6842" t="s">
        <v>74</v>
      </c>
      <c r="J6842">
        <v>0.25</v>
      </c>
      <c r="K6842">
        <v>0.33</v>
      </c>
      <c r="M6842" t="s">
        <v>75</v>
      </c>
      <c r="N6842" t="s">
        <v>24</v>
      </c>
      <c r="O6842" t="s">
        <v>29</v>
      </c>
      <c r="P6842">
        <v>2500</v>
      </c>
      <c r="Q6842" t="str">
        <f>VLOOKUP(A6842&amp;C6842&amp;D6842,Sheet2!$A$1:$AX$496,23,FALSE)</f>
        <v>LocationType.BarRestaurant:0;LocationType.Park:0.05;LocationType.Recreation:0;LocationType.Accommodation:0.95;</v>
      </c>
    </row>
    <row r="6843" spans="1:17" x14ac:dyDescent="0.25">
      <c r="A6843">
        <v>2</v>
      </c>
      <c r="B6843" t="s">
        <v>46</v>
      </c>
      <c r="C6843" t="s">
        <v>17</v>
      </c>
      <c r="D6843" t="s">
        <v>53</v>
      </c>
      <c r="E6843" t="s">
        <v>30</v>
      </c>
      <c r="F6843" t="s">
        <v>26</v>
      </c>
      <c r="H6843" t="s">
        <v>27</v>
      </c>
      <c r="I6843">
        <v>1</v>
      </c>
      <c r="J6843">
        <v>0.5</v>
      </c>
      <c r="K6843">
        <v>1.5</v>
      </c>
      <c r="M6843" t="s">
        <v>24</v>
      </c>
    </row>
    <row r="6844" spans="1:17" x14ac:dyDescent="0.25">
      <c r="A6844">
        <v>2</v>
      </c>
      <c r="B6844" t="s">
        <v>46</v>
      </c>
      <c r="C6844" t="s">
        <v>17</v>
      </c>
      <c r="D6844" t="s">
        <v>53</v>
      </c>
      <c r="E6844" t="s">
        <v>20</v>
      </c>
      <c r="F6844" t="s">
        <v>74</v>
      </c>
      <c r="J6844">
        <v>0.25</v>
      </c>
      <c r="K6844">
        <v>0.33</v>
      </c>
      <c r="M6844" t="s">
        <v>75</v>
      </c>
      <c r="N6844" t="s">
        <v>24</v>
      </c>
      <c r="O6844" t="s">
        <v>21</v>
      </c>
    </row>
    <row r="6845" spans="1:17" x14ac:dyDescent="0.25">
      <c r="A6845">
        <v>2</v>
      </c>
      <c r="B6845" t="s">
        <v>46</v>
      </c>
      <c r="C6845" t="s">
        <v>17</v>
      </c>
      <c r="D6845" t="s">
        <v>53</v>
      </c>
      <c r="E6845" t="s">
        <v>18</v>
      </c>
      <c r="F6845" t="s">
        <v>31</v>
      </c>
      <c r="G6845">
        <v>24</v>
      </c>
      <c r="M6845" t="s">
        <v>21</v>
      </c>
    </row>
    <row r="6846" spans="1:17" x14ac:dyDescent="0.25">
      <c r="A6846">
        <v>2</v>
      </c>
      <c r="B6846" t="s">
        <v>46</v>
      </c>
      <c r="C6846" t="s">
        <v>17</v>
      </c>
      <c r="D6846" t="s">
        <v>59</v>
      </c>
      <c r="E6846" t="s">
        <v>18</v>
      </c>
      <c r="F6846" t="s">
        <v>26</v>
      </c>
      <c r="H6846" t="s">
        <v>19</v>
      </c>
      <c r="J6846">
        <v>8</v>
      </c>
      <c r="K6846">
        <v>9</v>
      </c>
      <c r="M6846" t="s">
        <v>21</v>
      </c>
    </row>
    <row r="6847" spans="1:17" x14ac:dyDescent="0.25">
      <c r="A6847">
        <v>2</v>
      </c>
      <c r="B6847" t="s">
        <v>46</v>
      </c>
      <c r="C6847" t="s">
        <v>17</v>
      </c>
      <c r="D6847" t="s">
        <v>59</v>
      </c>
      <c r="E6847" t="s">
        <v>18</v>
      </c>
      <c r="F6847" t="s">
        <v>26</v>
      </c>
      <c r="H6847" t="s">
        <v>19</v>
      </c>
      <c r="J6847">
        <v>1</v>
      </c>
      <c r="K6847">
        <v>1.5</v>
      </c>
      <c r="M6847" t="s">
        <v>24</v>
      </c>
    </row>
    <row r="6848" spans="1:17" x14ac:dyDescent="0.25">
      <c r="A6848">
        <v>2</v>
      </c>
      <c r="B6848" t="s">
        <v>46</v>
      </c>
      <c r="C6848" t="s">
        <v>17</v>
      </c>
      <c r="D6848" t="s">
        <v>59</v>
      </c>
      <c r="E6848" t="s">
        <v>18</v>
      </c>
      <c r="F6848" t="s">
        <v>26</v>
      </c>
      <c r="H6848" t="s">
        <v>19</v>
      </c>
      <c r="I6848">
        <v>0.54</v>
      </c>
      <c r="J6848">
        <v>0.08</v>
      </c>
      <c r="K6848">
        <v>0.25</v>
      </c>
      <c r="M6848" t="s">
        <v>24</v>
      </c>
    </row>
    <row r="6849" spans="1:17" x14ac:dyDescent="0.25">
      <c r="A6849">
        <v>2</v>
      </c>
      <c r="B6849" t="s">
        <v>46</v>
      </c>
      <c r="C6849" t="s">
        <v>17</v>
      </c>
      <c r="D6849" t="s">
        <v>59</v>
      </c>
      <c r="E6849" t="s">
        <v>20</v>
      </c>
      <c r="F6849" t="s">
        <v>74</v>
      </c>
      <c r="J6849">
        <v>0.25</v>
      </c>
      <c r="K6849">
        <v>0.33</v>
      </c>
      <c r="M6849" t="s">
        <v>75</v>
      </c>
      <c r="N6849" t="s">
        <v>24</v>
      </c>
      <c r="O6849" t="s">
        <v>62</v>
      </c>
      <c r="Q6849" t="str">
        <f>VLOOKUP(A6849&amp;C6849&amp;D6849,Sheet2!$A$1:$AX$496,11,FALSE)</f>
        <v>LocationType.Retail: 0;LocationType.Supermarket: 0.3;LocationType.FoodBeverage: 0;LocationType.Mall: 0;LocationType.Pharmacy: 0.05;LocationType.Accommodation: 0.65;</v>
      </c>
    </row>
    <row r="6850" spans="1:17" x14ac:dyDescent="0.25">
      <c r="A6850">
        <v>2</v>
      </c>
      <c r="B6850" t="s">
        <v>46</v>
      </c>
      <c r="C6850" t="s">
        <v>17</v>
      </c>
      <c r="D6850" t="s">
        <v>59</v>
      </c>
      <c r="E6850" t="s">
        <v>25</v>
      </c>
      <c r="F6850" t="s">
        <v>26</v>
      </c>
      <c r="H6850" t="s">
        <v>27</v>
      </c>
      <c r="I6850">
        <v>0.54</v>
      </c>
      <c r="J6850">
        <v>0.25</v>
      </c>
      <c r="K6850">
        <v>0.75</v>
      </c>
      <c r="M6850" t="s">
        <v>24</v>
      </c>
    </row>
    <row r="6851" spans="1:17" x14ac:dyDescent="0.25">
      <c r="A6851">
        <v>2</v>
      </c>
      <c r="B6851" t="s">
        <v>46</v>
      </c>
      <c r="C6851" t="s">
        <v>17</v>
      </c>
      <c r="D6851" t="s">
        <v>59</v>
      </c>
      <c r="E6851" t="s">
        <v>20</v>
      </c>
      <c r="F6851" t="s">
        <v>74</v>
      </c>
      <c r="J6851">
        <v>0.25</v>
      </c>
      <c r="K6851">
        <v>0.33</v>
      </c>
      <c r="M6851" t="s">
        <v>75</v>
      </c>
      <c r="N6851" t="s">
        <v>24</v>
      </c>
      <c r="O6851" t="s">
        <v>21</v>
      </c>
    </row>
    <row r="6852" spans="1:17" x14ac:dyDescent="0.25">
      <c r="A6852">
        <v>2</v>
      </c>
      <c r="B6852" t="s">
        <v>46</v>
      </c>
      <c r="C6852" t="s">
        <v>17</v>
      </c>
      <c r="D6852" t="s">
        <v>59</v>
      </c>
      <c r="E6852" t="s">
        <v>28</v>
      </c>
      <c r="F6852" t="s">
        <v>26</v>
      </c>
      <c r="H6852" t="s">
        <v>27</v>
      </c>
      <c r="I6852">
        <v>1</v>
      </c>
      <c r="J6852">
        <v>0.5</v>
      </c>
      <c r="K6852">
        <v>2</v>
      </c>
      <c r="M6852" t="s">
        <v>21</v>
      </c>
    </row>
    <row r="6853" spans="1:17" x14ac:dyDescent="0.25">
      <c r="A6853">
        <v>2</v>
      </c>
      <c r="B6853" t="s">
        <v>46</v>
      </c>
      <c r="C6853" t="s">
        <v>17</v>
      </c>
      <c r="D6853" t="s">
        <v>59</v>
      </c>
      <c r="E6853" t="s">
        <v>20</v>
      </c>
      <c r="F6853" t="s">
        <v>74</v>
      </c>
      <c r="J6853">
        <v>0.25</v>
      </c>
      <c r="K6853">
        <v>0.33</v>
      </c>
      <c r="M6853" t="s">
        <v>75</v>
      </c>
      <c r="N6853" t="s">
        <v>24</v>
      </c>
      <c r="O6853" t="s">
        <v>29</v>
      </c>
      <c r="P6853">
        <v>2500</v>
      </c>
      <c r="Q6853" t="str">
        <f>VLOOKUP(A6853&amp;C6853&amp;D6853,Sheet2!$A$1:$AX$496,23,FALSE)</f>
        <v>LocationType.BarRestaurant:0;LocationType.Park:0.05;LocationType.Recreation:0;LocationType.Accommodation:0.95;</v>
      </c>
    </row>
    <row r="6854" spans="1:17" x14ac:dyDescent="0.25">
      <c r="A6854">
        <v>2</v>
      </c>
      <c r="B6854" t="s">
        <v>46</v>
      </c>
      <c r="C6854" t="s">
        <v>17</v>
      </c>
      <c r="D6854" t="s">
        <v>59</v>
      </c>
      <c r="E6854" t="s">
        <v>30</v>
      </c>
      <c r="F6854" t="s">
        <v>26</v>
      </c>
      <c r="H6854" t="s">
        <v>19</v>
      </c>
      <c r="J6854">
        <v>3</v>
      </c>
      <c r="K6854">
        <v>4</v>
      </c>
      <c r="M6854" t="s">
        <v>24</v>
      </c>
    </row>
    <row r="6855" spans="1:17" x14ac:dyDescent="0.25">
      <c r="A6855">
        <v>2</v>
      </c>
      <c r="B6855" t="s">
        <v>46</v>
      </c>
      <c r="C6855" t="s">
        <v>17</v>
      </c>
      <c r="D6855" t="s">
        <v>59</v>
      </c>
      <c r="E6855" t="s">
        <v>20</v>
      </c>
      <c r="F6855" t="s">
        <v>74</v>
      </c>
      <c r="J6855">
        <v>0.25</v>
      </c>
      <c r="K6855">
        <v>0.33</v>
      </c>
      <c r="M6855" t="s">
        <v>75</v>
      </c>
      <c r="N6855" t="s">
        <v>24</v>
      </c>
      <c r="O6855" t="s">
        <v>21</v>
      </c>
    </row>
    <row r="6856" spans="1:17" x14ac:dyDescent="0.25">
      <c r="A6856">
        <v>2</v>
      </c>
      <c r="B6856" t="s">
        <v>46</v>
      </c>
      <c r="C6856" t="s">
        <v>17</v>
      </c>
      <c r="D6856" t="s">
        <v>59</v>
      </c>
      <c r="E6856" t="s">
        <v>18</v>
      </c>
      <c r="F6856" t="s">
        <v>31</v>
      </c>
      <c r="G6856">
        <v>24</v>
      </c>
      <c r="M6856" t="s">
        <v>21</v>
      </c>
    </row>
    <row r="6857" spans="1:17" x14ac:dyDescent="0.25">
      <c r="A6857">
        <v>2</v>
      </c>
      <c r="B6857" t="s">
        <v>46</v>
      </c>
      <c r="C6857" t="s">
        <v>17</v>
      </c>
      <c r="D6857" t="s">
        <v>52</v>
      </c>
      <c r="E6857" t="s">
        <v>18</v>
      </c>
      <c r="F6857" t="s">
        <v>26</v>
      </c>
      <c r="H6857" t="s">
        <v>19</v>
      </c>
      <c r="J6857">
        <v>8</v>
      </c>
      <c r="K6857">
        <v>9</v>
      </c>
      <c r="M6857" t="s">
        <v>21</v>
      </c>
    </row>
    <row r="6858" spans="1:17" x14ac:dyDescent="0.25">
      <c r="A6858">
        <v>2</v>
      </c>
      <c r="B6858" t="s">
        <v>46</v>
      </c>
      <c r="C6858" t="s">
        <v>17</v>
      </c>
      <c r="D6858" t="s">
        <v>52</v>
      </c>
      <c r="E6858" t="s">
        <v>28</v>
      </c>
      <c r="F6858" t="s">
        <v>26</v>
      </c>
      <c r="H6858" t="s">
        <v>27</v>
      </c>
      <c r="I6858">
        <v>1</v>
      </c>
      <c r="J6858">
        <v>0.5</v>
      </c>
      <c r="K6858">
        <v>2</v>
      </c>
      <c r="M6858" t="s">
        <v>21</v>
      </c>
    </row>
    <row r="6859" spans="1:17" x14ac:dyDescent="0.25">
      <c r="A6859">
        <v>2</v>
      </c>
      <c r="B6859" t="s">
        <v>46</v>
      </c>
      <c r="C6859" t="s">
        <v>17</v>
      </c>
      <c r="D6859" t="s">
        <v>52</v>
      </c>
      <c r="E6859" t="s">
        <v>20</v>
      </c>
      <c r="F6859" t="s">
        <v>74</v>
      </c>
      <c r="J6859">
        <v>0.25</v>
      </c>
      <c r="K6859">
        <v>0.33</v>
      </c>
      <c r="M6859" t="s">
        <v>75</v>
      </c>
      <c r="N6859" t="s">
        <v>24</v>
      </c>
      <c r="O6859" t="s">
        <v>29</v>
      </c>
      <c r="P6859">
        <v>2500</v>
      </c>
      <c r="Q6859" t="str">
        <f>VLOOKUP(A6859&amp;C6859&amp;D6859,Sheet2!$A$1:$AX$496,23,FALSE)</f>
        <v>LocationType.BarRestaurant:0;LocationType.Park:0.05;LocationType.Recreation:0;LocationType.Accommodation:0.95;</v>
      </c>
    </row>
    <row r="6860" spans="1:17" x14ac:dyDescent="0.25">
      <c r="A6860">
        <v>2</v>
      </c>
      <c r="B6860" t="s">
        <v>46</v>
      </c>
      <c r="C6860" t="s">
        <v>17</v>
      </c>
      <c r="D6860" t="s">
        <v>52</v>
      </c>
      <c r="E6860" t="s">
        <v>30</v>
      </c>
      <c r="F6860" t="s">
        <v>26</v>
      </c>
      <c r="H6860" t="s">
        <v>27</v>
      </c>
      <c r="I6860">
        <v>2</v>
      </c>
      <c r="J6860">
        <v>1.5</v>
      </c>
      <c r="K6860">
        <v>3</v>
      </c>
      <c r="M6860" t="s">
        <v>24</v>
      </c>
    </row>
    <row r="6861" spans="1:17" x14ac:dyDescent="0.25">
      <c r="A6861">
        <v>2</v>
      </c>
      <c r="B6861" t="s">
        <v>46</v>
      </c>
      <c r="C6861" t="s">
        <v>17</v>
      </c>
      <c r="D6861" t="s">
        <v>52</v>
      </c>
      <c r="E6861" t="s">
        <v>20</v>
      </c>
      <c r="F6861" t="s">
        <v>74</v>
      </c>
      <c r="J6861">
        <v>0.25</v>
      </c>
      <c r="K6861">
        <v>0.33</v>
      </c>
      <c r="M6861" t="s">
        <v>75</v>
      </c>
      <c r="N6861" t="s">
        <v>24</v>
      </c>
      <c r="O6861" t="s">
        <v>21</v>
      </c>
    </row>
    <row r="6862" spans="1:17" x14ac:dyDescent="0.25">
      <c r="A6862">
        <v>2</v>
      </c>
      <c r="B6862" t="s">
        <v>46</v>
      </c>
      <c r="C6862" t="s">
        <v>17</v>
      </c>
      <c r="D6862" t="s">
        <v>52</v>
      </c>
      <c r="E6862" t="s">
        <v>18</v>
      </c>
      <c r="F6862" t="s">
        <v>31</v>
      </c>
      <c r="G6862">
        <v>24</v>
      </c>
      <c r="M6862" t="s">
        <v>21</v>
      </c>
    </row>
    <row r="6863" spans="1:17" x14ac:dyDescent="0.25">
      <c r="A6863">
        <v>2</v>
      </c>
      <c r="B6863" t="s">
        <v>46</v>
      </c>
      <c r="C6863" t="s">
        <v>17</v>
      </c>
      <c r="D6863" t="s">
        <v>56</v>
      </c>
      <c r="E6863" t="s">
        <v>18</v>
      </c>
      <c r="F6863" t="s">
        <v>26</v>
      </c>
      <c r="H6863" t="s">
        <v>27</v>
      </c>
      <c r="I6863">
        <v>7.5</v>
      </c>
      <c r="J6863">
        <v>6</v>
      </c>
      <c r="K6863">
        <v>8</v>
      </c>
      <c r="M6863" t="s">
        <v>21</v>
      </c>
    </row>
    <row r="6864" spans="1:17" x14ac:dyDescent="0.25">
      <c r="A6864">
        <v>2</v>
      </c>
      <c r="B6864" t="s">
        <v>46</v>
      </c>
      <c r="C6864" t="s">
        <v>17</v>
      </c>
      <c r="D6864" t="s">
        <v>56</v>
      </c>
      <c r="E6864" t="s">
        <v>18</v>
      </c>
      <c r="F6864" t="s">
        <v>26</v>
      </c>
      <c r="H6864" t="s">
        <v>19</v>
      </c>
      <c r="J6864">
        <v>6</v>
      </c>
      <c r="K6864">
        <v>8</v>
      </c>
      <c r="M6864" t="s">
        <v>24</v>
      </c>
    </row>
    <row r="6865" spans="1:17" x14ac:dyDescent="0.25">
      <c r="A6865">
        <v>2</v>
      </c>
      <c r="B6865" t="s">
        <v>46</v>
      </c>
      <c r="C6865" t="s">
        <v>17</v>
      </c>
      <c r="D6865" t="s">
        <v>56</v>
      </c>
      <c r="E6865" t="s">
        <v>30</v>
      </c>
      <c r="F6865" t="s">
        <v>26</v>
      </c>
      <c r="H6865" t="s">
        <v>19</v>
      </c>
      <c r="J6865">
        <v>1</v>
      </c>
      <c r="K6865">
        <v>2</v>
      </c>
      <c r="M6865" t="s">
        <v>24</v>
      </c>
    </row>
    <row r="6866" spans="1:17" x14ac:dyDescent="0.25">
      <c r="A6866">
        <v>2</v>
      </c>
      <c r="B6866" t="s">
        <v>46</v>
      </c>
      <c r="C6866" t="s">
        <v>17</v>
      </c>
      <c r="D6866" t="s">
        <v>56</v>
      </c>
      <c r="E6866" t="s">
        <v>20</v>
      </c>
      <c r="F6866" t="s">
        <v>74</v>
      </c>
      <c r="J6866">
        <v>0.25</v>
      </c>
      <c r="K6866">
        <v>0.33</v>
      </c>
      <c r="M6866" t="s">
        <v>75</v>
      </c>
      <c r="N6866" t="s">
        <v>24</v>
      </c>
      <c r="O6866" t="s">
        <v>21</v>
      </c>
      <c r="P6866">
        <v>1000</v>
      </c>
    </row>
    <row r="6867" spans="1:17" x14ac:dyDescent="0.25">
      <c r="A6867">
        <v>2</v>
      </c>
      <c r="B6867" t="s">
        <v>46</v>
      </c>
      <c r="C6867" t="s">
        <v>17</v>
      </c>
      <c r="D6867" t="s">
        <v>56</v>
      </c>
      <c r="E6867" t="s">
        <v>28</v>
      </c>
      <c r="F6867" t="s">
        <v>26</v>
      </c>
      <c r="H6867" t="s">
        <v>27</v>
      </c>
      <c r="I6867">
        <v>0.75</v>
      </c>
      <c r="J6867">
        <v>0.5</v>
      </c>
      <c r="K6867">
        <v>1</v>
      </c>
      <c r="M6867" t="s">
        <v>21</v>
      </c>
    </row>
    <row r="6868" spans="1:17" x14ac:dyDescent="0.25">
      <c r="A6868">
        <v>2</v>
      </c>
      <c r="B6868" t="s">
        <v>46</v>
      </c>
      <c r="C6868" t="s">
        <v>17</v>
      </c>
      <c r="D6868" t="s">
        <v>56</v>
      </c>
      <c r="E6868" t="s">
        <v>20</v>
      </c>
      <c r="F6868" t="s">
        <v>74</v>
      </c>
      <c r="J6868">
        <v>0.25</v>
      </c>
      <c r="K6868">
        <v>0.33</v>
      </c>
      <c r="M6868" t="s">
        <v>75</v>
      </c>
      <c r="N6868" t="s">
        <v>24</v>
      </c>
      <c r="O6868" t="s">
        <v>21</v>
      </c>
    </row>
    <row r="6869" spans="1:17" x14ac:dyDescent="0.25">
      <c r="A6869">
        <v>2</v>
      </c>
      <c r="B6869" t="s">
        <v>46</v>
      </c>
      <c r="C6869" t="s">
        <v>17</v>
      </c>
      <c r="D6869" t="s">
        <v>56</v>
      </c>
      <c r="E6869" t="s">
        <v>18</v>
      </c>
      <c r="F6869" t="s">
        <v>31</v>
      </c>
      <c r="G6869">
        <v>24</v>
      </c>
      <c r="M6869" t="s">
        <v>21</v>
      </c>
    </row>
    <row r="6870" spans="1:17" x14ac:dyDescent="0.25">
      <c r="A6870">
        <v>2</v>
      </c>
      <c r="B6870" t="s">
        <v>46</v>
      </c>
      <c r="C6870" t="s">
        <v>36</v>
      </c>
      <c r="D6870" t="s">
        <v>55</v>
      </c>
      <c r="E6870" t="s">
        <v>18</v>
      </c>
      <c r="F6870" t="s">
        <v>26</v>
      </c>
      <c r="H6870" t="s">
        <v>19</v>
      </c>
      <c r="J6870">
        <v>12</v>
      </c>
      <c r="K6870">
        <v>14</v>
      </c>
      <c r="M6870" t="s">
        <v>21</v>
      </c>
    </row>
    <row r="6871" spans="1:17" x14ac:dyDescent="0.25">
      <c r="A6871">
        <v>2</v>
      </c>
      <c r="B6871" t="s">
        <v>46</v>
      </c>
      <c r="C6871" t="s">
        <v>36</v>
      </c>
      <c r="D6871" t="s">
        <v>55</v>
      </c>
      <c r="E6871" t="s">
        <v>34</v>
      </c>
      <c r="F6871" t="s">
        <v>26</v>
      </c>
      <c r="H6871" t="s">
        <v>19</v>
      </c>
      <c r="J6871">
        <v>1</v>
      </c>
      <c r="K6871">
        <v>2</v>
      </c>
      <c r="M6871" t="s">
        <v>24</v>
      </c>
    </row>
    <row r="6872" spans="1:17" x14ac:dyDescent="0.25">
      <c r="A6872">
        <v>2</v>
      </c>
      <c r="B6872" t="s">
        <v>46</v>
      </c>
      <c r="C6872" t="s">
        <v>36</v>
      </c>
      <c r="D6872" t="s">
        <v>55</v>
      </c>
      <c r="E6872" t="s">
        <v>20</v>
      </c>
      <c r="F6872" t="s">
        <v>74</v>
      </c>
      <c r="J6872">
        <v>0.25</v>
      </c>
      <c r="K6872">
        <v>0.33</v>
      </c>
      <c r="M6872" t="s">
        <v>75</v>
      </c>
      <c r="N6872" t="s">
        <v>24</v>
      </c>
      <c r="O6872" t="s">
        <v>29</v>
      </c>
      <c r="P6872">
        <v>2500</v>
      </c>
      <c r="Q6872" t="str">
        <f>VLOOKUP(A6872&amp;C6872&amp;D6872,Sheet2!$A$1:$AX$496,23,FALSE)</f>
        <v>LocationType.BarRestaurant:0;LocationType.Park:0.1;LocationType.Recreation:0;LocationType.Accommodation:0.9;</v>
      </c>
    </row>
    <row r="6873" spans="1:17" x14ac:dyDescent="0.25">
      <c r="A6873">
        <v>2</v>
      </c>
      <c r="B6873" t="s">
        <v>46</v>
      </c>
      <c r="C6873" t="s">
        <v>36</v>
      </c>
      <c r="D6873" t="s">
        <v>55</v>
      </c>
      <c r="E6873" t="s">
        <v>30</v>
      </c>
      <c r="F6873" t="s">
        <v>26</v>
      </c>
      <c r="H6873" t="s">
        <v>27</v>
      </c>
      <c r="I6873">
        <v>2.5</v>
      </c>
      <c r="J6873">
        <v>0.5</v>
      </c>
      <c r="K6873">
        <v>4</v>
      </c>
      <c r="M6873" t="s">
        <v>24</v>
      </c>
    </row>
    <row r="6874" spans="1:17" x14ac:dyDescent="0.25">
      <c r="A6874">
        <v>2</v>
      </c>
      <c r="B6874" t="s">
        <v>46</v>
      </c>
      <c r="C6874" t="s">
        <v>36</v>
      </c>
      <c r="D6874" t="s">
        <v>55</v>
      </c>
      <c r="E6874" t="s">
        <v>20</v>
      </c>
      <c r="F6874" t="s">
        <v>74</v>
      </c>
      <c r="J6874">
        <v>0.25</v>
      </c>
      <c r="K6874">
        <v>0.33</v>
      </c>
      <c r="M6874" t="s">
        <v>75</v>
      </c>
      <c r="N6874" t="s">
        <v>24</v>
      </c>
      <c r="O6874" t="s">
        <v>21</v>
      </c>
    </row>
    <row r="6875" spans="1:17" x14ac:dyDescent="0.25">
      <c r="A6875">
        <v>2</v>
      </c>
      <c r="B6875" t="s">
        <v>46</v>
      </c>
      <c r="C6875" t="s">
        <v>36</v>
      </c>
      <c r="D6875" t="s">
        <v>55</v>
      </c>
      <c r="E6875" t="s">
        <v>18</v>
      </c>
      <c r="F6875" t="s">
        <v>31</v>
      </c>
      <c r="G6875">
        <v>24</v>
      </c>
      <c r="M6875" t="s">
        <v>21</v>
      </c>
    </row>
    <row r="6876" spans="1:17" x14ac:dyDescent="0.25">
      <c r="A6876">
        <v>2</v>
      </c>
      <c r="B6876" t="s">
        <v>46</v>
      </c>
      <c r="C6876" t="s">
        <v>36</v>
      </c>
      <c r="D6876" t="s">
        <v>59</v>
      </c>
      <c r="E6876" t="s">
        <v>18</v>
      </c>
      <c r="F6876" t="s">
        <v>26</v>
      </c>
      <c r="H6876" t="s">
        <v>19</v>
      </c>
      <c r="J6876">
        <v>8</v>
      </c>
      <c r="K6876">
        <v>10</v>
      </c>
      <c r="M6876" t="s">
        <v>21</v>
      </c>
    </row>
    <row r="6877" spans="1:17" x14ac:dyDescent="0.25">
      <c r="A6877">
        <v>2</v>
      </c>
      <c r="B6877" t="s">
        <v>46</v>
      </c>
      <c r="C6877" t="s">
        <v>36</v>
      </c>
      <c r="D6877" t="s">
        <v>59</v>
      </c>
      <c r="E6877" t="s">
        <v>20</v>
      </c>
      <c r="F6877" t="s">
        <v>74</v>
      </c>
      <c r="J6877">
        <v>0.25</v>
      </c>
      <c r="K6877">
        <v>0.33</v>
      </c>
      <c r="M6877" t="s">
        <v>75</v>
      </c>
      <c r="N6877" t="s">
        <v>21</v>
      </c>
      <c r="O6877" t="s">
        <v>62</v>
      </c>
      <c r="Q6877" t="str">
        <f>VLOOKUP(A6877&amp;C6877&amp;D6877,Sheet2!$A$1:$AX$496,11,FALSE)</f>
        <v>LocationType.Retail: 0;LocationType.Supermarket: 0.2;LocationType.FoodBeverage: 0;LocationType.Mall: 0;LocationType.Pharmacy: 0.05;LocationType.Accommodation: 0.75;</v>
      </c>
    </row>
    <row r="6878" spans="1:17" x14ac:dyDescent="0.25">
      <c r="A6878">
        <v>2</v>
      </c>
      <c r="B6878" t="s">
        <v>46</v>
      </c>
      <c r="C6878" t="s">
        <v>36</v>
      </c>
      <c r="D6878" t="s">
        <v>59</v>
      </c>
      <c r="E6878" t="s">
        <v>25</v>
      </c>
      <c r="F6878" t="s">
        <v>26</v>
      </c>
      <c r="H6878" t="s">
        <v>27</v>
      </c>
      <c r="I6878">
        <v>0.54</v>
      </c>
      <c r="J6878">
        <v>0.25</v>
      </c>
      <c r="K6878">
        <v>0.75</v>
      </c>
      <c r="M6878" t="s">
        <v>24</v>
      </c>
    </row>
    <row r="6879" spans="1:17" x14ac:dyDescent="0.25">
      <c r="A6879">
        <v>2</v>
      </c>
      <c r="B6879" t="s">
        <v>46</v>
      </c>
      <c r="C6879" t="s">
        <v>36</v>
      </c>
      <c r="D6879" t="s">
        <v>59</v>
      </c>
      <c r="E6879" t="s">
        <v>18</v>
      </c>
      <c r="F6879" t="s">
        <v>26</v>
      </c>
      <c r="H6879" t="s">
        <v>19</v>
      </c>
      <c r="J6879">
        <v>0.75</v>
      </c>
      <c r="K6879">
        <v>1</v>
      </c>
      <c r="M6879" t="s">
        <v>24</v>
      </c>
    </row>
    <row r="6880" spans="1:17" x14ac:dyDescent="0.25">
      <c r="A6880">
        <v>2</v>
      </c>
      <c r="B6880" t="s">
        <v>46</v>
      </c>
      <c r="C6880" t="s">
        <v>36</v>
      </c>
      <c r="D6880" t="s">
        <v>59</v>
      </c>
      <c r="E6880" t="s">
        <v>28</v>
      </c>
      <c r="F6880" t="s">
        <v>26</v>
      </c>
      <c r="H6880" t="s">
        <v>27</v>
      </c>
      <c r="I6880">
        <v>1</v>
      </c>
      <c r="J6880">
        <v>0.5</v>
      </c>
      <c r="K6880">
        <v>2</v>
      </c>
      <c r="M6880" t="s">
        <v>21</v>
      </c>
    </row>
    <row r="6881" spans="1:17" x14ac:dyDescent="0.25">
      <c r="A6881">
        <v>2</v>
      </c>
      <c r="B6881" t="s">
        <v>46</v>
      </c>
      <c r="C6881" t="s">
        <v>36</v>
      </c>
      <c r="D6881" t="s">
        <v>59</v>
      </c>
      <c r="E6881" t="s">
        <v>20</v>
      </c>
      <c r="F6881" t="s">
        <v>74</v>
      </c>
      <c r="J6881">
        <v>0.25</v>
      </c>
      <c r="K6881">
        <v>0.33</v>
      </c>
      <c r="M6881" t="s">
        <v>75</v>
      </c>
      <c r="N6881" t="s">
        <v>24</v>
      </c>
      <c r="O6881" t="s">
        <v>29</v>
      </c>
      <c r="P6881">
        <v>2500</v>
      </c>
      <c r="Q6881" t="str">
        <f>VLOOKUP(A6881&amp;C6881&amp;D6881,Sheet2!$A$1:$AX$496,23,FALSE)</f>
        <v>LocationType.BarRestaurant:0;LocationType.Park:0;LocationType.Recreation:0;LocationType.Accommodation:1;</v>
      </c>
    </row>
    <row r="6882" spans="1:17" x14ac:dyDescent="0.25">
      <c r="A6882">
        <v>2</v>
      </c>
      <c r="B6882" t="s">
        <v>46</v>
      </c>
      <c r="C6882" t="s">
        <v>36</v>
      </c>
      <c r="D6882" t="s">
        <v>59</v>
      </c>
      <c r="E6882" t="s">
        <v>30</v>
      </c>
      <c r="F6882" t="s">
        <v>26</v>
      </c>
      <c r="H6882" t="s">
        <v>19</v>
      </c>
      <c r="J6882">
        <v>5</v>
      </c>
      <c r="K6882">
        <v>6</v>
      </c>
      <c r="M6882" t="s">
        <v>24</v>
      </c>
    </row>
    <row r="6883" spans="1:17" x14ac:dyDescent="0.25">
      <c r="A6883">
        <v>2</v>
      </c>
      <c r="B6883" t="s">
        <v>46</v>
      </c>
      <c r="C6883" t="s">
        <v>36</v>
      </c>
      <c r="D6883" t="s">
        <v>59</v>
      </c>
      <c r="E6883" t="s">
        <v>20</v>
      </c>
      <c r="F6883" t="s">
        <v>74</v>
      </c>
      <c r="J6883">
        <v>0.25</v>
      </c>
      <c r="K6883">
        <v>0.33</v>
      </c>
      <c r="M6883" t="s">
        <v>75</v>
      </c>
      <c r="N6883" t="s">
        <v>24</v>
      </c>
      <c r="O6883" t="s">
        <v>21</v>
      </c>
    </row>
    <row r="6884" spans="1:17" x14ac:dyDescent="0.25">
      <c r="A6884">
        <v>2</v>
      </c>
      <c r="B6884" t="s">
        <v>46</v>
      </c>
      <c r="C6884" t="s">
        <v>36</v>
      </c>
      <c r="D6884" t="s">
        <v>59</v>
      </c>
      <c r="E6884" t="s">
        <v>18</v>
      </c>
      <c r="F6884" t="s">
        <v>31</v>
      </c>
      <c r="G6884">
        <v>24</v>
      </c>
      <c r="M6884" t="s">
        <v>21</v>
      </c>
    </row>
    <row r="6885" spans="1:17" x14ac:dyDescent="0.25">
      <c r="A6885">
        <v>2</v>
      </c>
      <c r="B6885" t="s">
        <v>46</v>
      </c>
      <c r="C6885" t="s">
        <v>36</v>
      </c>
      <c r="D6885" t="s">
        <v>53</v>
      </c>
      <c r="E6885" t="s">
        <v>18</v>
      </c>
      <c r="F6885" t="s">
        <v>26</v>
      </c>
      <c r="H6885" t="s">
        <v>19</v>
      </c>
      <c r="J6885">
        <v>8</v>
      </c>
      <c r="K6885">
        <v>11</v>
      </c>
      <c r="M6885" t="s">
        <v>21</v>
      </c>
    </row>
    <row r="6886" spans="1:17" x14ac:dyDescent="0.25">
      <c r="A6886">
        <v>2</v>
      </c>
      <c r="B6886" t="s">
        <v>46</v>
      </c>
      <c r="C6886" t="s">
        <v>36</v>
      </c>
      <c r="D6886" t="s">
        <v>53</v>
      </c>
      <c r="E6886" t="s">
        <v>20</v>
      </c>
      <c r="F6886" t="s">
        <v>74</v>
      </c>
      <c r="J6886">
        <v>0.25</v>
      </c>
      <c r="K6886">
        <v>0.33</v>
      </c>
      <c r="M6886" t="s">
        <v>75</v>
      </c>
      <c r="N6886" t="s">
        <v>21</v>
      </c>
      <c r="O6886" t="s">
        <v>62</v>
      </c>
      <c r="Q6886" t="str">
        <f>VLOOKUP(A6886&amp;C6886&amp;D6886,Sheet2!$A$1:$AX$496,11,FALSE)</f>
        <v>LocationType.Retail: 0;LocationType.Supermarket: 0.3;LocationType.FoodBeverage: 0;LocationType.Mall: 0;LocationType.Pharmacy: 0.02;LocationType.Accommodation: 0.68;</v>
      </c>
    </row>
    <row r="6887" spans="1:17" x14ac:dyDescent="0.25">
      <c r="A6887">
        <v>2</v>
      </c>
      <c r="B6887" t="s">
        <v>46</v>
      </c>
      <c r="C6887" t="s">
        <v>36</v>
      </c>
      <c r="D6887" t="s">
        <v>53</v>
      </c>
      <c r="E6887" t="s">
        <v>25</v>
      </c>
      <c r="F6887" t="s">
        <v>26</v>
      </c>
      <c r="H6887" t="s">
        <v>27</v>
      </c>
      <c r="I6887">
        <v>0.75</v>
      </c>
      <c r="J6887">
        <v>0.5</v>
      </c>
      <c r="K6887">
        <v>1</v>
      </c>
      <c r="M6887" t="s">
        <v>24</v>
      </c>
    </row>
    <row r="6888" spans="1:17" x14ac:dyDescent="0.25">
      <c r="A6888">
        <v>2</v>
      </c>
      <c r="B6888" t="s">
        <v>46</v>
      </c>
      <c r="C6888" t="s">
        <v>36</v>
      </c>
      <c r="D6888" t="s">
        <v>53</v>
      </c>
      <c r="E6888" t="s">
        <v>20</v>
      </c>
      <c r="F6888" t="s">
        <v>74</v>
      </c>
      <c r="J6888">
        <v>0.25</v>
      </c>
      <c r="K6888">
        <v>0.33</v>
      </c>
      <c r="M6888" t="s">
        <v>75</v>
      </c>
      <c r="N6888" t="s">
        <v>24</v>
      </c>
      <c r="O6888" t="s">
        <v>21</v>
      </c>
    </row>
    <row r="6889" spans="1:17" x14ac:dyDescent="0.25">
      <c r="A6889">
        <v>2</v>
      </c>
      <c r="B6889" t="s">
        <v>46</v>
      </c>
      <c r="C6889" t="s">
        <v>36</v>
      </c>
      <c r="D6889" t="s">
        <v>53</v>
      </c>
      <c r="E6889" t="s">
        <v>28</v>
      </c>
      <c r="F6889" t="s">
        <v>26</v>
      </c>
      <c r="H6889" t="s">
        <v>27</v>
      </c>
      <c r="I6889">
        <v>1</v>
      </c>
      <c r="J6889">
        <v>0.5</v>
      </c>
      <c r="K6889">
        <v>2</v>
      </c>
      <c r="M6889" t="s">
        <v>21</v>
      </c>
    </row>
    <row r="6890" spans="1:17" x14ac:dyDescent="0.25">
      <c r="A6890">
        <v>2</v>
      </c>
      <c r="B6890" t="s">
        <v>46</v>
      </c>
      <c r="C6890" t="s">
        <v>36</v>
      </c>
      <c r="D6890" t="s">
        <v>53</v>
      </c>
      <c r="E6890" t="s">
        <v>20</v>
      </c>
      <c r="F6890" t="s">
        <v>74</v>
      </c>
      <c r="J6890">
        <v>0.25</v>
      </c>
      <c r="K6890">
        <v>0.33</v>
      </c>
      <c r="M6890" t="s">
        <v>75</v>
      </c>
      <c r="N6890" t="s">
        <v>24</v>
      </c>
      <c r="O6890" t="s">
        <v>29</v>
      </c>
      <c r="P6890">
        <v>2500</v>
      </c>
      <c r="Q6890" t="str">
        <f>VLOOKUP(A6890&amp;C6890&amp;D6890,Sheet2!$A$1:$AX$496,23,FALSE)</f>
        <v>LocationType.BarRestaurant:0;LocationType.Park:0.1;LocationType.Recreation:0;LocationType.Accommodation:0.9;</v>
      </c>
    </row>
    <row r="6891" spans="1:17" x14ac:dyDescent="0.25">
      <c r="A6891">
        <v>2</v>
      </c>
      <c r="B6891" t="s">
        <v>46</v>
      </c>
      <c r="C6891" t="s">
        <v>36</v>
      </c>
      <c r="D6891" t="s">
        <v>53</v>
      </c>
      <c r="E6891" t="s">
        <v>30</v>
      </c>
      <c r="F6891" t="s">
        <v>26</v>
      </c>
      <c r="H6891" t="s">
        <v>27</v>
      </c>
      <c r="I6891">
        <v>4</v>
      </c>
      <c r="J6891">
        <v>3</v>
      </c>
      <c r="K6891">
        <v>5</v>
      </c>
      <c r="M6891" t="s">
        <v>24</v>
      </c>
    </row>
    <row r="6892" spans="1:17" x14ac:dyDescent="0.25">
      <c r="A6892">
        <v>2</v>
      </c>
      <c r="B6892" t="s">
        <v>46</v>
      </c>
      <c r="C6892" t="s">
        <v>36</v>
      </c>
      <c r="D6892" t="s">
        <v>53</v>
      </c>
      <c r="E6892" t="s">
        <v>20</v>
      </c>
      <c r="F6892" t="s">
        <v>74</v>
      </c>
      <c r="J6892">
        <v>0.25</v>
      </c>
      <c r="K6892">
        <v>0.33</v>
      </c>
      <c r="M6892" t="s">
        <v>75</v>
      </c>
      <c r="N6892" t="s">
        <v>24</v>
      </c>
      <c r="O6892" t="s">
        <v>21</v>
      </c>
    </row>
    <row r="6893" spans="1:17" x14ac:dyDescent="0.25">
      <c r="A6893">
        <v>2</v>
      </c>
      <c r="B6893" t="s">
        <v>46</v>
      </c>
      <c r="C6893" t="s">
        <v>36</v>
      </c>
      <c r="D6893" t="s">
        <v>53</v>
      </c>
      <c r="E6893" t="s">
        <v>18</v>
      </c>
      <c r="F6893" t="s">
        <v>31</v>
      </c>
      <c r="G6893">
        <v>24</v>
      </c>
      <c r="M6893" t="s">
        <v>21</v>
      </c>
    </row>
    <row r="6894" spans="1:17" x14ac:dyDescent="0.25">
      <c r="A6894">
        <v>2</v>
      </c>
      <c r="B6894" t="s">
        <v>46</v>
      </c>
      <c r="C6894" t="s">
        <v>36</v>
      </c>
      <c r="D6894" t="s">
        <v>56</v>
      </c>
      <c r="E6894" t="s">
        <v>18</v>
      </c>
      <c r="F6894" t="s">
        <v>26</v>
      </c>
      <c r="H6894" t="s">
        <v>19</v>
      </c>
      <c r="J6894">
        <v>8</v>
      </c>
      <c r="K6894">
        <v>10</v>
      </c>
      <c r="M6894" t="s">
        <v>21</v>
      </c>
    </row>
    <row r="6895" spans="1:17" x14ac:dyDescent="0.25">
      <c r="A6895">
        <v>2</v>
      </c>
      <c r="B6895" t="s">
        <v>46</v>
      </c>
      <c r="C6895" t="s">
        <v>36</v>
      </c>
      <c r="D6895" t="s">
        <v>56</v>
      </c>
      <c r="E6895" t="s">
        <v>20</v>
      </c>
      <c r="F6895" t="s">
        <v>74</v>
      </c>
      <c r="J6895">
        <v>0.25</v>
      </c>
      <c r="K6895">
        <v>0.33</v>
      </c>
      <c r="M6895" t="s">
        <v>75</v>
      </c>
      <c r="N6895" t="s">
        <v>21</v>
      </c>
      <c r="O6895" t="s">
        <v>29</v>
      </c>
      <c r="P6895">
        <v>2500</v>
      </c>
      <c r="Q6895" t="str">
        <f>VLOOKUP(A6895&amp;C6895&amp;D6895,Sheet2!$A$1:$AX$496,23,FALSE)</f>
        <v>LocationType.BarRestaurant:0;LocationType.Park:0.1;LocationType.Recreation:0;LocationType.Accommodation:0.9;</v>
      </c>
    </row>
    <row r="6896" spans="1:17" x14ac:dyDescent="0.25">
      <c r="A6896">
        <v>2</v>
      </c>
      <c r="B6896" t="s">
        <v>46</v>
      </c>
      <c r="C6896" t="s">
        <v>36</v>
      </c>
      <c r="D6896" t="s">
        <v>56</v>
      </c>
      <c r="E6896" t="s">
        <v>30</v>
      </c>
      <c r="F6896" t="s">
        <v>26</v>
      </c>
      <c r="H6896" t="s">
        <v>19</v>
      </c>
      <c r="J6896">
        <v>2</v>
      </c>
      <c r="K6896">
        <v>4</v>
      </c>
      <c r="M6896" t="s">
        <v>24</v>
      </c>
    </row>
    <row r="6897" spans="1:17" x14ac:dyDescent="0.25">
      <c r="A6897">
        <v>2</v>
      </c>
      <c r="B6897" t="s">
        <v>46</v>
      </c>
      <c r="C6897" t="s">
        <v>36</v>
      </c>
      <c r="D6897" t="s">
        <v>56</v>
      </c>
      <c r="E6897" t="s">
        <v>20</v>
      </c>
      <c r="F6897" t="s">
        <v>74</v>
      </c>
      <c r="J6897">
        <v>0.25</v>
      </c>
      <c r="K6897">
        <v>0.33</v>
      </c>
      <c r="M6897" t="s">
        <v>75</v>
      </c>
      <c r="N6897" t="s">
        <v>24</v>
      </c>
      <c r="O6897" t="s">
        <v>21</v>
      </c>
    </row>
    <row r="6898" spans="1:17" x14ac:dyDescent="0.25">
      <c r="A6898">
        <v>2</v>
      </c>
      <c r="B6898" t="s">
        <v>46</v>
      </c>
      <c r="C6898" t="s">
        <v>36</v>
      </c>
      <c r="D6898" t="s">
        <v>56</v>
      </c>
      <c r="E6898" t="s">
        <v>28</v>
      </c>
      <c r="F6898" t="s">
        <v>26</v>
      </c>
      <c r="H6898" t="s">
        <v>27</v>
      </c>
      <c r="I6898">
        <v>1</v>
      </c>
      <c r="J6898">
        <v>0.5</v>
      </c>
      <c r="K6898">
        <v>2</v>
      </c>
      <c r="M6898" t="s">
        <v>21</v>
      </c>
    </row>
    <row r="6899" spans="1:17" x14ac:dyDescent="0.25">
      <c r="A6899">
        <v>2</v>
      </c>
      <c r="B6899" t="s">
        <v>46</v>
      </c>
      <c r="C6899" t="s">
        <v>36</v>
      </c>
      <c r="D6899" t="s">
        <v>56</v>
      </c>
      <c r="E6899" t="s">
        <v>18</v>
      </c>
      <c r="F6899" t="s">
        <v>31</v>
      </c>
      <c r="G6899">
        <v>24</v>
      </c>
      <c r="M6899" t="s">
        <v>21</v>
      </c>
    </row>
    <row r="6900" spans="1:17" x14ac:dyDescent="0.25">
      <c r="A6900">
        <v>2</v>
      </c>
      <c r="B6900" t="s">
        <v>46</v>
      </c>
      <c r="C6900" t="s">
        <v>37</v>
      </c>
      <c r="D6900" t="s">
        <v>59</v>
      </c>
      <c r="E6900" t="s">
        <v>18</v>
      </c>
      <c r="F6900" t="s">
        <v>26</v>
      </c>
      <c r="H6900" t="s">
        <v>19</v>
      </c>
      <c r="J6900">
        <v>8</v>
      </c>
      <c r="K6900">
        <v>9</v>
      </c>
      <c r="M6900" t="s">
        <v>21</v>
      </c>
    </row>
    <row r="6901" spans="1:17" x14ac:dyDescent="0.25">
      <c r="A6901">
        <v>2</v>
      </c>
      <c r="B6901" t="s">
        <v>46</v>
      </c>
      <c r="C6901" t="s">
        <v>37</v>
      </c>
      <c r="D6901" t="s">
        <v>59</v>
      </c>
      <c r="E6901" t="s">
        <v>18</v>
      </c>
      <c r="F6901" t="s">
        <v>26</v>
      </c>
      <c r="H6901" t="s">
        <v>19</v>
      </c>
      <c r="J6901">
        <v>1</v>
      </c>
      <c r="K6901">
        <v>1.5</v>
      </c>
      <c r="M6901" t="s">
        <v>24</v>
      </c>
    </row>
    <row r="6902" spans="1:17" x14ac:dyDescent="0.25">
      <c r="A6902">
        <v>2</v>
      </c>
      <c r="B6902" t="s">
        <v>46</v>
      </c>
      <c r="C6902" t="s">
        <v>37</v>
      </c>
      <c r="D6902" t="s">
        <v>59</v>
      </c>
      <c r="E6902" t="s">
        <v>18</v>
      </c>
      <c r="F6902" t="s">
        <v>26</v>
      </c>
      <c r="H6902" t="s">
        <v>19</v>
      </c>
      <c r="I6902">
        <v>0.54</v>
      </c>
      <c r="J6902">
        <v>0.08</v>
      </c>
      <c r="K6902">
        <v>0.25</v>
      </c>
      <c r="M6902" t="s">
        <v>24</v>
      </c>
    </row>
    <row r="6903" spans="1:17" x14ac:dyDescent="0.25">
      <c r="A6903">
        <v>2</v>
      </c>
      <c r="B6903" t="s">
        <v>46</v>
      </c>
      <c r="C6903" t="s">
        <v>37</v>
      </c>
      <c r="D6903" t="s">
        <v>59</v>
      </c>
      <c r="E6903" t="s">
        <v>20</v>
      </c>
      <c r="F6903" t="s">
        <v>74</v>
      </c>
      <c r="J6903">
        <v>0.25</v>
      </c>
      <c r="K6903">
        <v>0.33</v>
      </c>
      <c r="M6903" t="s">
        <v>75</v>
      </c>
      <c r="N6903" t="s">
        <v>24</v>
      </c>
      <c r="O6903" t="s">
        <v>62</v>
      </c>
      <c r="Q6903" t="str">
        <f>VLOOKUP(A6903&amp;C6903&amp;D6903,Sheet2!$A$1:$AX$496,11,FALSE)</f>
        <v>LocationType.Retail: 0;LocationType.Supermarket: 0.25;LocationType.FoodBeverage: 0;LocationType.Mall: 0;LocationType.Pharmacy: 0.05;LocationType.Accommodation: 0.7;</v>
      </c>
    </row>
    <row r="6904" spans="1:17" x14ac:dyDescent="0.25">
      <c r="A6904">
        <v>2</v>
      </c>
      <c r="B6904" t="s">
        <v>46</v>
      </c>
      <c r="C6904" t="s">
        <v>37</v>
      </c>
      <c r="D6904" t="s">
        <v>59</v>
      </c>
      <c r="E6904" t="s">
        <v>25</v>
      </c>
      <c r="F6904" t="s">
        <v>26</v>
      </c>
      <c r="H6904" t="s">
        <v>27</v>
      </c>
      <c r="I6904">
        <v>0.54</v>
      </c>
      <c r="J6904">
        <v>0.25</v>
      </c>
      <c r="K6904">
        <v>0.75</v>
      </c>
      <c r="M6904" t="s">
        <v>24</v>
      </c>
    </row>
    <row r="6905" spans="1:17" x14ac:dyDescent="0.25">
      <c r="A6905">
        <v>2</v>
      </c>
      <c r="B6905" t="s">
        <v>46</v>
      </c>
      <c r="C6905" t="s">
        <v>37</v>
      </c>
      <c r="D6905" t="s">
        <v>59</v>
      </c>
      <c r="E6905" t="s">
        <v>20</v>
      </c>
      <c r="F6905" t="s">
        <v>74</v>
      </c>
      <c r="J6905">
        <v>0.25</v>
      </c>
      <c r="K6905">
        <v>0.33</v>
      </c>
      <c r="M6905" t="s">
        <v>75</v>
      </c>
      <c r="N6905" t="s">
        <v>24</v>
      </c>
      <c r="O6905" t="s">
        <v>21</v>
      </c>
    </row>
    <row r="6906" spans="1:17" x14ac:dyDescent="0.25">
      <c r="A6906">
        <v>2</v>
      </c>
      <c r="B6906" t="s">
        <v>46</v>
      </c>
      <c r="C6906" t="s">
        <v>37</v>
      </c>
      <c r="D6906" t="s">
        <v>59</v>
      </c>
      <c r="E6906" t="s">
        <v>28</v>
      </c>
      <c r="F6906" t="s">
        <v>26</v>
      </c>
      <c r="H6906" t="s">
        <v>27</v>
      </c>
      <c r="I6906">
        <v>1</v>
      </c>
      <c r="J6906">
        <v>0.5</v>
      </c>
      <c r="K6906">
        <v>2</v>
      </c>
      <c r="M6906" t="s">
        <v>21</v>
      </c>
    </row>
    <row r="6907" spans="1:17" x14ac:dyDescent="0.25">
      <c r="A6907">
        <v>2</v>
      </c>
      <c r="B6907" t="s">
        <v>46</v>
      </c>
      <c r="C6907" t="s">
        <v>37</v>
      </c>
      <c r="D6907" t="s">
        <v>59</v>
      </c>
      <c r="E6907" t="s">
        <v>20</v>
      </c>
      <c r="F6907" t="s">
        <v>74</v>
      </c>
      <c r="J6907">
        <v>0.25</v>
      </c>
      <c r="K6907">
        <v>0.33</v>
      </c>
      <c r="M6907" t="s">
        <v>75</v>
      </c>
      <c r="N6907" t="s">
        <v>24</v>
      </c>
      <c r="O6907" t="s">
        <v>29</v>
      </c>
      <c r="P6907">
        <v>2500</v>
      </c>
      <c r="Q6907" t="str">
        <f>VLOOKUP(A6907&amp;C6907&amp;D6907,Sheet2!$A$1:$AX$496,23,FALSE)</f>
        <v>LocationType.BarRestaurant:0;LocationType.Park:0;LocationType.Recreation:0;LocationType.Accommodation:1;</v>
      </c>
    </row>
    <row r="6908" spans="1:17" x14ac:dyDescent="0.25">
      <c r="A6908">
        <v>2</v>
      </c>
      <c r="B6908" t="s">
        <v>46</v>
      </c>
      <c r="C6908" t="s">
        <v>37</v>
      </c>
      <c r="D6908" t="s">
        <v>59</v>
      </c>
      <c r="E6908" t="s">
        <v>30</v>
      </c>
      <c r="F6908" t="s">
        <v>26</v>
      </c>
      <c r="H6908" t="s">
        <v>27</v>
      </c>
      <c r="I6908">
        <v>2</v>
      </c>
      <c r="J6908">
        <v>1</v>
      </c>
      <c r="K6908">
        <v>3</v>
      </c>
      <c r="M6908" t="s">
        <v>24</v>
      </c>
    </row>
    <row r="6909" spans="1:17" x14ac:dyDescent="0.25">
      <c r="A6909">
        <v>2</v>
      </c>
      <c r="B6909" t="s">
        <v>46</v>
      </c>
      <c r="C6909" t="s">
        <v>37</v>
      </c>
      <c r="D6909" t="s">
        <v>59</v>
      </c>
      <c r="E6909" t="s">
        <v>20</v>
      </c>
      <c r="F6909" t="s">
        <v>74</v>
      </c>
      <c r="J6909">
        <v>0.25</v>
      </c>
      <c r="K6909">
        <v>0.33</v>
      </c>
      <c r="M6909" t="s">
        <v>75</v>
      </c>
      <c r="N6909" t="s">
        <v>24</v>
      </c>
      <c r="O6909" t="s">
        <v>21</v>
      </c>
    </row>
    <row r="6910" spans="1:17" x14ac:dyDescent="0.25">
      <c r="A6910">
        <v>2</v>
      </c>
      <c r="B6910" t="s">
        <v>46</v>
      </c>
      <c r="C6910" t="s">
        <v>37</v>
      </c>
      <c r="D6910" t="s">
        <v>59</v>
      </c>
      <c r="E6910" t="s">
        <v>18</v>
      </c>
      <c r="F6910" t="s">
        <v>31</v>
      </c>
      <c r="G6910">
        <v>24</v>
      </c>
      <c r="M6910" t="s">
        <v>21</v>
      </c>
    </row>
    <row r="6911" spans="1:17" x14ac:dyDescent="0.25">
      <c r="A6911">
        <v>2</v>
      </c>
      <c r="B6911" t="s">
        <v>46</v>
      </c>
      <c r="C6911" t="s">
        <v>38</v>
      </c>
      <c r="D6911" t="s">
        <v>59</v>
      </c>
      <c r="E6911" t="s">
        <v>18</v>
      </c>
      <c r="F6911" t="s">
        <v>26</v>
      </c>
      <c r="H6911" t="s">
        <v>19</v>
      </c>
      <c r="J6911">
        <v>8</v>
      </c>
      <c r="K6911">
        <v>10</v>
      </c>
      <c r="M6911" t="s">
        <v>21</v>
      </c>
    </row>
    <row r="6912" spans="1:17" x14ac:dyDescent="0.25">
      <c r="A6912">
        <v>2</v>
      </c>
      <c r="B6912" t="s">
        <v>46</v>
      </c>
      <c r="C6912" t="s">
        <v>38</v>
      </c>
      <c r="D6912" t="s">
        <v>59</v>
      </c>
      <c r="E6912" t="s">
        <v>20</v>
      </c>
      <c r="F6912" t="s">
        <v>74</v>
      </c>
      <c r="J6912">
        <v>0.25</v>
      </c>
      <c r="K6912">
        <v>0.33</v>
      </c>
      <c r="M6912" t="s">
        <v>75</v>
      </c>
      <c r="N6912" t="s">
        <v>21</v>
      </c>
      <c r="O6912" t="s">
        <v>29</v>
      </c>
      <c r="P6912">
        <v>2500</v>
      </c>
      <c r="Q6912" t="str">
        <f>VLOOKUP(A6912&amp;C6912&amp;D6912,Sheet2!$A$1:$AX$496,23,FALSE)</f>
        <v>LocationType.BarRestaurant:0;LocationType.Park:0;LocationType.Recreation:0;LocationType.Accommodation:1;</v>
      </c>
    </row>
    <row r="6913" spans="1:17" x14ac:dyDescent="0.25">
      <c r="A6913">
        <v>2</v>
      </c>
      <c r="B6913" t="s">
        <v>46</v>
      </c>
      <c r="C6913" t="s">
        <v>38</v>
      </c>
      <c r="D6913" t="s">
        <v>59</v>
      </c>
      <c r="E6913" t="s">
        <v>30</v>
      </c>
      <c r="F6913" t="s">
        <v>26</v>
      </c>
      <c r="H6913" t="s">
        <v>27</v>
      </c>
      <c r="I6913">
        <v>3.5</v>
      </c>
      <c r="J6913">
        <v>3</v>
      </c>
      <c r="K6913">
        <v>4</v>
      </c>
      <c r="M6913" t="s">
        <v>24</v>
      </c>
    </row>
    <row r="6914" spans="1:17" x14ac:dyDescent="0.25">
      <c r="A6914">
        <v>2</v>
      </c>
      <c r="B6914" t="s">
        <v>46</v>
      </c>
      <c r="C6914" t="s">
        <v>38</v>
      </c>
      <c r="D6914" t="s">
        <v>59</v>
      </c>
      <c r="E6914" t="s">
        <v>20</v>
      </c>
      <c r="F6914" t="s">
        <v>74</v>
      </c>
      <c r="J6914">
        <v>0.25</v>
      </c>
      <c r="K6914">
        <v>0.33</v>
      </c>
      <c r="M6914" t="s">
        <v>75</v>
      </c>
      <c r="N6914" t="s">
        <v>24</v>
      </c>
      <c r="O6914" t="s">
        <v>21</v>
      </c>
    </row>
    <row r="6915" spans="1:17" x14ac:dyDescent="0.25">
      <c r="A6915">
        <v>2</v>
      </c>
      <c r="B6915" t="s">
        <v>46</v>
      </c>
      <c r="C6915" t="s">
        <v>38</v>
      </c>
      <c r="D6915" t="s">
        <v>59</v>
      </c>
      <c r="E6915" t="s">
        <v>28</v>
      </c>
      <c r="F6915" t="s">
        <v>26</v>
      </c>
      <c r="H6915" t="s">
        <v>27</v>
      </c>
      <c r="I6915">
        <v>1</v>
      </c>
      <c r="J6915">
        <v>0.5</v>
      </c>
      <c r="K6915">
        <v>2</v>
      </c>
      <c r="M6915" t="s">
        <v>21</v>
      </c>
    </row>
    <row r="6916" spans="1:17" x14ac:dyDescent="0.25">
      <c r="A6916">
        <v>2</v>
      </c>
      <c r="B6916" t="s">
        <v>46</v>
      </c>
      <c r="C6916" t="s">
        <v>38</v>
      </c>
      <c r="D6916" t="s">
        <v>59</v>
      </c>
      <c r="E6916" t="s">
        <v>18</v>
      </c>
      <c r="F6916" t="s">
        <v>31</v>
      </c>
      <c r="G6916">
        <v>24</v>
      </c>
      <c r="M6916" t="s">
        <v>21</v>
      </c>
    </row>
    <row r="6917" spans="1:17" x14ac:dyDescent="0.25">
      <c r="A6917">
        <v>2</v>
      </c>
      <c r="B6917" t="s">
        <v>46</v>
      </c>
      <c r="C6917" t="s">
        <v>38</v>
      </c>
      <c r="D6917" t="s">
        <v>55</v>
      </c>
      <c r="E6917" t="s">
        <v>18</v>
      </c>
      <c r="F6917" t="s">
        <v>26</v>
      </c>
      <c r="H6917" t="s">
        <v>19</v>
      </c>
      <c r="J6917">
        <v>12</v>
      </c>
      <c r="K6917">
        <v>14</v>
      </c>
      <c r="M6917" t="s">
        <v>21</v>
      </c>
    </row>
    <row r="6918" spans="1:17" x14ac:dyDescent="0.25">
      <c r="A6918">
        <v>2</v>
      </c>
      <c r="B6918" t="s">
        <v>46</v>
      </c>
      <c r="C6918" t="s">
        <v>38</v>
      </c>
      <c r="D6918" t="s">
        <v>55</v>
      </c>
      <c r="E6918" t="s">
        <v>20</v>
      </c>
      <c r="F6918" t="s">
        <v>74</v>
      </c>
      <c r="J6918">
        <v>0.25</v>
      </c>
      <c r="K6918">
        <v>0.33</v>
      </c>
      <c r="M6918" t="s">
        <v>75</v>
      </c>
      <c r="N6918" t="s">
        <v>21</v>
      </c>
      <c r="O6918" t="s">
        <v>62</v>
      </c>
      <c r="Q6918" t="str">
        <f>VLOOKUP(A6918&amp;C6918&amp;D6918,Sheet2!$A$1:$AX$496,11,FALSE)</f>
        <v>LocationType.Retail: 0;LocationType.Supermarket: 0.15;LocationType.FoodBeverage: 0;LocationType.Mall: 0;LocationType.Pharmacy: 0;LocationType.Accommodation: 0.85;</v>
      </c>
    </row>
    <row r="6919" spans="1:17" x14ac:dyDescent="0.25">
      <c r="A6919">
        <v>2</v>
      </c>
      <c r="B6919" t="s">
        <v>46</v>
      </c>
      <c r="C6919" t="s">
        <v>38</v>
      </c>
      <c r="D6919" t="s">
        <v>55</v>
      </c>
      <c r="E6919" t="s">
        <v>25</v>
      </c>
      <c r="F6919" t="s">
        <v>26</v>
      </c>
      <c r="H6919" t="s">
        <v>27</v>
      </c>
      <c r="I6919">
        <v>0.75</v>
      </c>
      <c r="J6919">
        <v>0.5</v>
      </c>
      <c r="K6919">
        <v>1</v>
      </c>
      <c r="M6919" t="s">
        <v>24</v>
      </c>
    </row>
    <row r="6920" spans="1:17" x14ac:dyDescent="0.25">
      <c r="A6920">
        <v>2</v>
      </c>
      <c r="B6920" t="s">
        <v>46</v>
      </c>
      <c r="C6920" t="s">
        <v>38</v>
      </c>
      <c r="D6920" t="s">
        <v>55</v>
      </c>
      <c r="E6920" t="s">
        <v>20</v>
      </c>
      <c r="F6920" t="s">
        <v>74</v>
      </c>
      <c r="J6920">
        <v>0.25</v>
      </c>
      <c r="K6920">
        <v>0.33</v>
      </c>
      <c r="M6920" t="s">
        <v>75</v>
      </c>
      <c r="N6920" t="s">
        <v>24</v>
      </c>
      <c r="O6920" t="s">
        <v>21</v>
      </c>
      <c r="P6920">
        <v>1000</v>
      </c>
    </row>
    <row r="6921" spans="1:17" x14ac:dyDescent="0.25">
      <c r="A6921">
        <v>2</v>
      </c>
      <c r="B6921" t="s">
        <v>46</v>
      </c>
      <c r="C6921" t="s">
        <v>38</v>
      </c>
      <c r="D6921" t="s">
        <v>55</v>
      </c>
      <c r="E6921" t="s">
        <v>18</v>
      </c>
      <c r="F6921" t="s">
        <v>26</v>
      </c>
      <c r="H6921" t="s">
        <v>19</v>
      </c>
      <c r="J6921">
        <v>1</v>
      </c>
      <c r="K6921">
        <v>2</v>
      </c>
      <c r="M6921" t="s">
        <v>21</v>
      </c>
    </row>
    <row r="6922" spans="1:17" x14ac:dyDescent="0.25">
      <c r="A6922">
        <v>2</v>
      </c>
      <c r="B6922" t="s">
        <v>46</v>
      </c>
      <c r="C6922" t="s">
        <v>38</v>
      </c>
      <c r="D6922" t="s">
        <v>55</v>
      </c>
      <c r="E6922" t="s">
        <v>20</v>
      </c>
      <c r="F6922" t="s">
        <v>74</v>
      </c>
      <c r="J6922">
        <v>0.25</v>
      </c>
      <c r="K6922">
        <v>0.33</v>
      </c>
      <c r="M6922" t="s">
        <v>75</v>
      </c>
      <c r="N6922" t="s">
        <v>21</v>
      </c>
      <c r="O6922" t="s">
        <v>29</v>
      </c>
      <c r="P6922">
        <v>2500</v>
      </c>
      <c r="Q6922" t="str">
        <f>VLOOKUP(A6922&amp;C6922&amp;D6922,Sheet2!$A$1:$AX$496,23,FALSE)</f>
        <v>LocationType.BarRestaurant:0;LocationType.Park:0.1;LocationType.Recreation:0;LocationType.Accommodation:0.9;</v>
      </c>
    </row>
    <row r="6923" spans="1:17" x14ac:dyDescent="0.25">
      <c r="A6923">
        <v>2</v>
      </c>
      <c r="B6923" t="s">
        <v>46</v>
      </c>
      <c r="C6923" t="s">
        <v>38</v>
      </c>
      <c r="D6923" t="s">
        <v>55</v>
      </c>
      <c r="E6923" t="s">
        <v>30</v>
      </c>
      <c r="F6923" t="s">
        <v>26</v>
      </c>
      <c r="H6923" t="s">
        <v>27</v>
      </c>
      <c r="I6923">
        <v>1.5</v>
      </c>
      <c r="J6923">
        <v>1</v>
      </c>
      <c r="K6923">
        <v>2</v>
      </c>
      <c r="M6923" t="s">
        <v>24</v>
      </c>
    </row>
    <row r="6924" spans="1:17" x14ac:dyDescent="0.25">
      <c r="A6924">
        <v>2</v>
      </c>
      <c r="B6924" t="s">
        <v>46</v>
      </c>
      <c r="C6924" t="s">
        <v>38</v>
      </c>
      <c r="D6924" t="s">
        <v>55</v>
      </c>
      <c r="E6924" t="s">
        <v>20</v>
      </c>
      <c r="F6924" t="s">
        <v>74</v>
      </c>
      <c r="J6924">
        <v>0.25</v>
      </c>
      <c r="K6924">
        <v>0.33</v>
      </c>
      <c r="M6924" t="s">
        <v>75</v>
      </c>
      <c r="N6924" t="s">
        <v>24</v>
      </c>
      <c r="O6924" t="s">
        <v>21</v>
      </c>
    </row>
    <row r="6925" spans="1:17" x14ac:dyDescent="0.25">
      <c r="A6925">
        <v>2</v>
      </c>
      <c r="B6925" t="s">
        <v>46</v>
      </c>
      <c r="C6925" t="s">
        <v>38</v>
      </c>
      <c r="D6925" t="s">
        <v>55</v>
      </c>
      <c r="E6925" t="s">
        <v>18</v>
      </c>
      <c r="F6925" t="s">
        <v>31</v>
      </c>
      <c r="G6925">
        <v>24</v>
      </c>
      <c r="M6925" t="s">
        <v>21</v>
      </c>
    </row>
    <row r="6926" spans="1:17" x14ac:dyDescent="0.25">
      <c r="A6926">
        <v>2</v>
      </c>
      <c r="B6926" t="s">
        <v>46</v>
      </c>
      <c r="C6926" t="s">
        <v>37</v>
      </c>
      <c r="D6926" t="s">
        <v>55</v>
      </c>
      <c r="E6926" t="s">
        <v>18</v>
      </c>
      <c r="F6926" t="s">
        <v>26</v>
      </c>
      <c r="H6926" t="s">
        <v>27</v>
      </c>
      <c r="I6926">
        <v>7.5</v>
      </c>
      <c r="J6926">
        <v>6</v>
      </c>
      <c r="K6926">
        <v>8</v>
      </c>
      <c r="M6926" t="s">
        <v>21</v>
      </c>
    </row>
    <row r="6927" spans="1:17" x14ac:dyDescent="0.25">
      <c r="A6927">
        <v>2</v>
      </c>
      <c r="B6927" t="s">
        <v>46</v>
      </c>
      <c r="C6927" t="s">
        <v>37</v>
      </c>
      <c r="D6927" t="s">
        <v>55</v>
      </c>
      <c r="E6927" t="s">
        <v>18</v>
      </c>
      <c r="F6927" t="s">
        <v>26</v>
      </c>
      <c r="H6927" t="s">
        <v>19</v>
      </c>
      <c r="J6927">
        <v>6</v>
      </c>
      <c r="K6927">
        <v>7.5</v>
      </c>
      <c r="M6927" t="s">
        <v>24</v>
      </c>
    </row>
    <row r="6928" spans="1:17" x14ac:dyDescent="0.25">
      <c r="A6928">
        <v>2</v>
      </c>
      <c r="B6928" t="s">
        <v>46</v>
      </c>
      <c r="C6928" t="s">
        <v>37</v>
      </c>
      <c r="D6928" t="s">
        <v>55</v>
      </c>
      <c r="E6928" t="s">
        <v>28</v>
      </c>
      <c r="F6928" t="s">
        <v>26</v>
      </c>
      <c r="H6928" t="s">
        <v>27</v>
      </c>
      <c r="I6928">
        <v>1.5</v>
      </c>
      <c r="J6928">
        <v>1</v>
      </c>
      <c r="K6928">
        <v>2</v>
      </c>
      <c r="M6928" t="s">
        <v>21</v>
      </c>
    </row>
    <row r="6929" spans="1:17" x14ac:dyDescent="0.25">
      <c r="A6929">
        <v>2</v>
      </c>
      <c r="B6929" t="s">
        <v>46</v>
      </c>
      <c r="C6929" t="s">
        <v>37</v>
      </c>
      <c r="D6929" t="s">
        <v>55</v>
      </c>
      <c r="E6929" t="s">
        <v>20</v>
      </c>
      <c r="F6929" t="s">
        <v>74</v>
      </c>
      <c r="J6929">
        <v>0.25</v>
      </c>
      <c r="K6929">
        <v>0.33</v>
      </c>
      <c r="M6929" t="s">
        <v>75</v>
      </c>
      <c r="N6929" t="s">
        <v>24</v>
      </c>
      <c r="O6929" t="s">
        <v>29</v>
      </c>
      <c r="P6929">
        <v>2500</v>
      </c>
      <c r="Q6929" t="str">
        <f>VLOOKUP(A6929&amp;C6929&amp;D6929,Sheet2!$A$1:$AX$496,23,FALSE)</f>
        <v>LocationType.BarRestaurant:0;LocationType.Park:0.1;LocationType.Recreation:0;LocationType.Accommodation:0.9;</v>
      </c>
    </row>
    <row r="6930" spans="1:17" x14ac:dyDescent="0.25">
      <c r="A6930">
        <v>2</v>
      </c>
      <c r="B6930" t="s">
        <v>46</v>
      </c>
      <c r="C6930" t="s">
        <v>37</v>
      </c>
      <c r="D6930" t="s">
        <v>55</v>
      </c>
      <c r="E6930" t="s">
        <v>30</v>
      </c>
      <c r="F6930" t="s">
        <v>26</v>
      </c>
      <c r="H6930" t="s">
        <v>27</v>
      </c>
      <c r="I6930">
        <v>3</v>
      </c>
      <c r="J6930">
        <v>2</v>
      </c>
      <c r="K6930">
        <v>5</v>
      </c>
      <c r="M6930" t="s">
        <v>24</v>
      </c>
    </row>
    <row r="6931" spans="1:17" x14ac:dyDescent="0.25">
      <c r="A6931">
        <v>2</v>
      </c>
      <c r="B6931" t="s">
        <v>46</v>
      </c>
      <c r="C6931" t="s">
        <v>37</v>
      </c>
      <c r="D6931" t="s">
        <v>55</v>
      </c>
      <c r="E6931" t="s">
        <v>20</v>
      </c>
      <c r="F6931" t="s">
        <v>74</v>
      </c>
      <c r="J6931">
        <v>0.25</v>
      </c>
      <c r="K6931">
        <v>0.33</v>
      </c>
      <c r="M6931" t="s">
        <v>75</v>
      </c>
      <c r="N6931" t="s">
        <v>24</v>
      </c>
      <c r="O6931" t="s">
        <v>21</v>
      </c>
      <c r="P6931">
        <v>1000</v>
      </c>
    </row>
    <row r="6932" spans="1:17" x14ac:dyDescent="0.25">
      <c r="A6932">
        <v>2</v>
      </c>
      <c r="B6932" t="s">
        <v>46</v>
      </c>
      <c r="C6932" t="s">
        <v>37</v>
      </c>
      <c r="D6932" t="s">
        <v>55</v>
      </c>
      <c r="E6932" t="s">
        <v>18</v>
      </c>
      <c r="F6932" t="s">
        <v>31</v>
      </c>
      <c r="G6932">
        <v>24</v>
      </c>
      <c r="M6932" t="s">
        <v>21</v>
      </c>
    </row>
    <row r="6933" spans="1:17" x14ac:dyDescent="0.25">
      <c r="A6933">
        <v>2</v>
      </c>
      <c r="B6933" t="s">
        <v>46</v>
      </c>
      <c r="C6933" t="s">
        <v>38</v>
      </c>
      <c r="D6933" t="s">
        <v>53</v>
      </c>
      <c r="E6933" t="s">
        <v>18</v>
      </c>
      <c r="F6933" t="s">
        <v>26</v>
      </c>
      <c r="H6933" t="s">
        <v>19</v>
      </c>
      <c r="J6933">
        <v>8</v>
      </c>
      <c r="K6933">
        <v>11</v>
      </c>
      <c r="M6933" t="s">
        <v>21</v>
      </c>
    </row>
    <row r="6934" spans="1:17" x14ac:dyDescent="0.25">
      <c r="A6934">
        <v>2</v>
      </c>
      <c r="B6934" t="s">
        <v>46</v>
      </c>
      <c r="C6934" t="s">
        <v>38</v>
      </c>
      <c r="D6934" t="s">
        <v>53</v>
      </c>
      <c r="E6934" t="s">
        <v>20</v>
      </c>
      <c r="F6934" t="s">
        <v>74</v>
      </c>
      <c r="J6934">
        <v>0.25</v>
      </c>
      <c r="K6934">
        <v>0.33</v>
      </c>
      <c r="M6934" t="s">
        <v>75</v>
      </c>
      <c r="N6934" t="s">
        <v>21</v>
      </c>
      <c r="O6934" t="s">
        <v>62</v>
      </c>
      <c r="Q6934" t="str">
        <f>VLOOKUP(A6934&amp;C6934&amp;D6934,Sheet2!$A$1:$AX$496,11,FALSE)</f>
        <v>LocationType.Retail: 0;LocationType.Supermarket: 0.2;LocationType.FoodBeverage: 0;LocationType.Mall: 0;LocationType.Pharmacy: 0;LocationType.Accommodation: 0.8;</v>
      </c>
    </row>
    <row r="6935" spans="1:17" x14ac:dyDescent="0.25">
      <c r="A6935">
        <v>2</v>
      </c>
      <c r="B6935" t="s">
        <v>46</v>
      </c>
      <c r="C6935" t="s">
        <v>38</v>
      </c>
      <c r="D6935" t="s">
        <v>53</v>
      </c>
      <c r="E6935" t="s">
        <v>25</v>
      </c>
      <c r="F6935" t="s">
        <v>26</v>
      </c>
      <c r="H6935" t="s">
        <v>27</v>
      </c>
      <c r="I6935">
        <v>0.75</v>
      </c>
      <c r="J6935">
        <v>0.5</v>
      </c>
      <c r="K6935">
        <v>1</v>
      </c>
      <c r="M6935" t="s">
        <v>24</v>
      </c>
    </row>
    <row r="6936" spans="1:17" x14ac:dyDescent="0.25">
      <c r="A6936">
        <v>2</v>
      </c>
      <c r="B6936" t="s">
        <v>46</v>
      </c>
      <c r="C6936" t="s">
        <v>38</v>
      </c>
      <c r="D6936" t="s">
        <v>53</v>
      </c>
      <c r="E6936" t="s">
        <v>20</v>
      </c>
      <c r="F6936" t="s">
        <v>74</v>
      </c>
      <c r="J6936">
        <v>0.25</v>
      </c>
      <c r="K6936">
        <v>0.33</v>
      </c>
      <c r="M6936" t="s">
        <v>75</v>
      </c>
      <c r="N6936" t="s">
        <v>24</v>
      </c>
      <c r="O6936" t="s">
        <v>21</v>
      </c>
    </row>
    <row r="6937" spans="1:17" x14ac:dyDescent="0.25">
      <c r="A6937">
        <v>2</v>
      </c>
      <c r="B6937" t="s">
        <v>46</v>
      </c>
      <c r="C6937" t="s">
        <v>38</v>
      </c>
      <c r="D6937" t="s">
        <v>53</v>
      </c>
      <c r="E6937" t="s">
        <v>28</v>
      </c>
      <c r="F6937" t="s">
        <v>26</v>
      </c>
      <c r="H6937" t="s">
        <v>27</v>
      </c>
      <c r="I6937">
        <v>1</v>
      </c>
      <c r="J6937">
        <v>0.5</v>
      </c>
      <c r="K6937">
        <v>2</v>
      </c>
      <c r="M6937" t="s">
        <v>21</v>
      </c>
    </row>
    <row r="6938" spans="1:17" x14ac:dyDescent="0.25">
      <c r="A6938">
        <v>2</v>
      </c>
      <c r="B6938" t="s">
        <v>46</v>
      </c>
      <c r="C6938" t="s">
        <v>38</v>
      </c>
      <c r="D6938" t="s">
        <v>53</v>
      </c>
      <c r="E6938" t="s">
        <v>18</v>
      </c>
      <c r="F6938" t="s">
        <v>31</v>
      </c>
      <c r="G6938">
        <v>24</v>
      </c>
      <c r="M6938" t="s">
        <v>21</v>
      </c>
    </row>
    <row r="6939" spans="1:17" x14ac:dyDescent="0.25">
      <c r="A6939">
        <v>2</v>
      </c>
      <c r="B6939" t="s">
        <v>46</v>
      </c>
      <c r="C6939" t="s">
        <v>37</v>
      </c>
      <c r="D6939" t="s">
        <v>53</v>
      </c>
      <c r="E6939" t="s">
        <v>18</v>
      </c>
      <c r="F6939" t="s">
        <v>26</v>
      </c>
      <c r="H6939" t="s">
        <v>27</v>
      </c>
      <c r="I6939">
        <v>6.5</v>
      </c>
      <c r="J6939">
        <v>6</v>
      </c>
      <c r="K6939">
        <v>7</v>
      </c>
      <c r="M6939" t="s">
        <v>21</v>
      </c>
    </row>
    <row r="6940" spans="1:17" x14ac:dyDescent="0.25">
      <c r="A6940">
        <v>2</v>
      </c>
      <c r="B6940" t="s">
        <v>46</v>
      </c>
      <c r="C6940" t="s">
        <v>37</v>
      </c>
      <c r="D6940" t="s">
        <v>53</v>
      </c>
      <c r="E6940" t="s">
        <v>18</v>
      </c>
      <c r="F6940" t="s">
        <v>26</v>
      </c>
      <c r="H6940" t="s">
        <v>19</v>
      </c>
      <c r="J6940">
        <v>3</v>
      </c>
      <c r="K6940">
        <v>3.5</v>
      </c>
      <c r="M6940" t="s">
        <v>24</v>
      </c>
    </row>
    <row r="6941" spans="1:17" x14ac:dyDescent="0.25">
      <c r="A6941">
        <v>2</v>
      </c>
      <c r="B6941" t="s">
        <v>46</v>
      </c>
      <c r="C6941" t="s">
        <v>37</v>
      </c>
      <c r="D6941" t="s">
        <v>53</v>
      </c>
      <c r="E6941" t="s">
        <v>18</v>
      </c>
      <c r="F6941" t="s">
        <v>26</v>
      </c>
      <c r="H6941" t="s">
        <v>27</v>
      </c>
      <c r="I6941">
        <v>2.5</v>
      </c>
      <c r="J6941">
        <v>2</v>
      </c>
      <c r="K6941">
        <v>3</v>
      </c>
      <c r="M6941" t="s">
        <v>24</v>
      </c>
    </row>
    <row r="6942" spans="1:17" x14ac:dyDescent="0.25">
      <c r="A6942">
        <v>2</v>
      </c>
      <c r="B6942" t="s">
        <v>46</v>
      </c>
      <c r="C6942" t="s">
        <v>37</v>
      </c>
      <c r="D6942" t="s">
        <v>53</v>
      </c>
      <c r="E6942" t="s">
        <v>28</v>
      </c>
      <c r="F6942" t="s">
        <v>26</v>
      </c>
      <c r="H6942" t="s">
        <v>27</v>
      </c>
      <c r="I6942">
        <v>0.5</v>
      </c>
      <c r="J6942">
        <v>0.33</v>
      </c>
      <c r="K6942">
        <v>0.75</v>
      </c>
      <c r="M6942" t="s">
        <v>21</v>
      </c>
    </row>
    <row r="6943" spans="1:17" x14ac:dyDescent="0.25">
      <c r="A6943">
        <v>2</v>
      </c>
      <c r="B6943" t="s">
        <v>46</v>
      </c>
      <c r="C6943" t="s">
        <v>37</v>
      </c>
      <c r="D6943" t="s">
        <v>53</v>
      </c>
      <c r="E6943" t="s">
        <v>20</v>
      </c>
      <c r="F6943" t="s">
        <v>74</v>
      </c>
      <c r="J6943">
        <v>0.25</v>
      </c>
      <c r="K6943">
        <v>0.33</v>
      </c>
      <c r="M6943" t="s">
        <v>75</v>
      </c>
      <c r="N6943" t="s">
        <v>24</v>
      </c>
      <c r="O6943" t="s">
        <v>29</v>
      </c>
      <c r="P6943">
        <v>2500</v>
      </c>
      <c r="Q6943" t="str">
        <f>VLOOKUP(A6943&amp;C6943&amp;D6943,Sheet2!$A$1:$AX$496,23,FALSE)</f>
        <v>LocationType.BarRestaurant:0;LocationType.Park:0.2;LocationType.Recreation:0;LocationType.Accommodation:0.8;</v>
      </c>
    </row>
    <row r="6944" spans="1:17" x14ac:dyDescent="0.25">
      <c r="A6944">
        <v>2</v>
      </c>
      <c r="B6944" t="s">
        <v>46</v>
      </c>
      <c r="C6944" t="s">
        <v>37</v>
      </c>
      <c r="D6944" t="s">
        <v>53</v>
      </c>
      <c r="E6944" t="s">
        <v>30</v>
      </c>
      <c r="F6944" t="s">
        <v>26</v>
      </c>
      <c r="H6944" t="s">
        <v>27</v>
      </c>
      <c r="I6944">
        <v>3.5</v>
      </c>
      <c r="J6944">
        <v>3</v>
      </c>
      <c r="K6944">
        <v>5</v>
      </c>
      <c r="M6944" t="s">
        <v>24</v>
      </c>
    </row>
    <row r="6945" spans="1:17" x14ac:dyDescent="0.25">
      <c r="A6945">
        <v>2</v>
      </c>
      <c r="B6945" t="s">
        <v>46</v>
      </c>
      <c r="C6945" t="s">
        <v>37</v>
      </c>
      <c r="D6945" t="s">
        <v>53</v>
      </c>
      <c r="E6945" t="s">
        <v>20</v>
      </c>
      <c r="F6945" t="s">
        <v>74</v>
      </c>
      <c r="J6945">
        <v>0.25</v>
      </c>
      <c r="K6945">
        <v>0.33</v>
      </c>
      <c r="M6945" t="s">
        <v>75</v>
      </c>
      <c r="N6945" t="s">
        <v>24</v>
      </c>
      <c r="O6945" t="s">
        <v>21</v>
      </c>
    </row>
    <row r="6946" spans="1:17" x14ac:dyDescent="0.25">
      <c r="A6946">
        <v>2</v>
      </c>
      <c r="B6946" t="s">
        <v>46</v>
      </c>
      <c r="C6946" t="s">
        <v>37</v>
      </c>
      <c r="D6946" t="s">
        <v>53</v>
      </c>
      <c r="E6946" t="s">
        <v>18</v>
      </c>
      <c r="F6946" t="s">
        <v>31</v>
      </c>
      <c r="G6946">
        <v>24</v>
      </c>
      <c r="M6946" t="s">
        <v>21</v>
      </c>
    </row>
    <row r="6947" spans="1:17" x14ac:dyDescent="0.25">
      <c r="A6947">
        <v>2</v>
      </c>
      <c r="B6947" t="s">
        <v>46</v>
      </c>
      <c r="C6947" t="s">
        <v>38</v>
      </c>
      <c r="D6947" t="s">
        <v>56</v>
      </c>
      <c r="E6947" t="s">
        <v>18</v>
      </c>
      <c r="F6947" t="s">
        <v>26</v>
      </c>
      <c r="H6947" t="s">
        <v>19</v>
      </c>
      <c r="J6947">
        <v>8</v>
      </c>
      <c r="K6947">
        <v>14</v>
      </c>
      <c r="M6947" t="s">
        <v>21</v>
      </c>
    </row>
    <row r="6948" spans="1:17" x14ac:dyDescent="0.25">
      <c r="A6948">
        <v>2</v>
      </c>
      <c r="B6948" t="s">
        <v>46</v>
      </c>
      <c r="C6948" t="s">
        <v>38</v>
      </c>
      <c r="D6948" t="s">
        <v>56</v>
      </c>
      <c r="E6948" t="s">
        <v>28</v>
      </c>
      <c r="F6948" t="s">
        <v>26</v>
      </c>
      <c r="H6948" t="s">
        <v>27</v>
      </c>
      <c r="I6948">
        <v>1</v>
      </c>
      <c r="J6948">
        <v>0.5</v>
      </c>
      <c r="K6948">
        <v>2</v>
      </c>
      <c r="M6948" t="s">
        <v>21</v>
      </c>
    </row>
    <row r="6949" spans="1:17" x14ac:dyDescent="0.25">
      <c r="A6949">
        <v>2</v>
      </c>
      <c r="B6949" t="s">
        <v>46</v>
      </c>
      <c r="C6949" t="s">
        <v>38</v>
      </c>
      <c r="D6949" t="s">
        <v>56</v>
      </c>
      <c r="E6949" t="s">
        <v>18</v>
      </c>
      <c r="F6949" t="s">
        <v>31</v>
      </c>
      <c r="G6949">
        <v>24</v>
      </c>
      <c r="M6949" t="s">
        <v>21</v>
      </c>
    </row>
    <row r="6950" spans="1:17" x14ac:dyDescent="0.25">
      <c r="A6950">
        <v>2</v>
      </c>
      <c r="B6950" t="s">
        <v>46</v>
      </c>
      <c r="C6950" t="s">
        <v>37</v>
      </c>
      <c r="D6950" t="s">
        <v>56</v>
      </c>
      <c r="E6950" t="s">
        <v>18</v>
      </c>
      <c r="F6950" t="s">
        <v>26</v>
      </c>
      <c r="H6950" t="s">
        <v>27</v>
      </c>
      <c r="I6950">
        <v>7.5</v>
      </c>
      <c r="J6950">
        <v>6</v>
      </c>
      <c r="K6950">
        <v>8</v>
      </c>
      <c r="M6950" t="s">
        <v>21</v>
      </c>
    </row>
    <row r="6951" spans="1:17" x14ac:dyDescent="0.25">
      <c r="A6951">
        <v>2</v>
      </c>
      <c r="B6951" t="s">
        <v>46</v>
      </c>
      <c r="C6951" t="s">
        <v>37</v>
      </c>
      <c r="D6951" t="s">
        <v>56</v>
      </c>
      <c r="E6951" t="s">
        <v>18</v>
      </c>
      <c r="F6951" t="s">
        <v>26</v>
      </c>
      <c r="H6951" t="s">
        <v>19</v>
      </c>
      <c r="J6951">
        <v>6</v>
      </c>
      <c r="K6951">
        <v>8</v>
      </c>
      <c r="M6951" t="s">
        <v>24</v>
      </c>
    </row>
    <row r="6952" spans="1:17" x14ac:dyDescent="0.25">
      <c r="A6952">
        <v>2</v>
      </c>
      <c r="B6952" t="s">
        <v>46</v>
      </c>
      <c r="C6952" t="s">
        <v>37</v>
      </c>
      <c r="D6952" t="s">
        <v>56</v>
      </c>
      <c r="E6952" t="s">
        <v>30</v>
      </c>
      <c r="F6952" t="s">
        <v>26</v>
      </c>
      <c r="H6952" t="s">
        <v>19</v>
      </c>
      <c r="J6952">
        <v>4</v>
      </c>
      <c r="K6952">
        <v>5.5</v>
      </c>
      <c r="M6952" t="s">
        <v>24</v>
      </c>
    </row>
    <row r="6953" spans="1:17" x14ac:dyDescent="0.25">
      <c r="A6953">
        <v>2</v>
      </c>
      <c r="B6953" t="s">
        <v>46</v>
      </c>
      <c r="C6953" t="s">
        <v>37</v>
      </c>
      <c r="D6953" t="s">
        <v>56</v>
      </c>
      <c r="E6953" t="s">
        <v>20</v>
      </c>
      <c r="F6953" t="s">
        <v>74</v>
      </c>
      <c r="J6953">
        <v>0.25</v>
      </c>
      <c r="K6953">
        <v>0.33</v>
      </c>
      <c r="M6953" t="s">
        <v>75</v>
      </c>
      <c r="N6953" t="s">
        <v>24</v>
      </c>
      <c r="O6953" t="s">
        <v>21</v>
      </c>
      <c r="P6953">
        <v>1000</v>
      </c>
    </row>
    <row r="6954" spans="1:17" x14ac:dyDescent="0.25">
      <c r="A6954">
        <v>2</v>
      </c>
      <c r="B6954" t="s">
        <v>46</v>
      </c>
      <c r="C6954" t="s">
        <v>37</v>
      </c>
      <c r="D6954" t="s">
        <v>56</v>
      </c>
      <c r="E6954" t="s">
        <v>28</v>
      </c>
      <c r="F6954" t="s">
        <v>26</v>
      </c>
      <c r="H6954" t="s">
        <v>27</v>
      </c>
      <c r="I6954">
        <v>0.75</v>
      </c>
      <c r="J6954">
        <v>0.5</v>
      </c>
      <c r="K6954">
        <v>1</v>
      </c>
      <c r="M6954" t="s">
        <v>21</v>
      </c>
    </row>
    <row r="6955" spans="1:17" x14ac:dyDescent="0.25">
      <c r="A6955">
        <v>2</v>
      </c>
      <c r="B6955" t="s">
        <v>46</v>
      </c>
      <c r="C6955" t="s">
        <v>37</v>
      </c>
      <c r="D6955" t="s">
        <v>56</v>
      </c>
      <c r="E6955" t="s">
        <v>20</v>
      </c>
      <c r="F6955" t="s">
        <v>74</v>
      </c>
      <c r="J6955">
        <v>0.25</v>
      </c>
      <c r="K6955">
        <v>0.33</v>
      </c>
      <c r="M6955" t="s">
        <v>75</v>
      </c>
      <c r="N6955" t="s">
        <v>24</v>
      </c>
      <c r="O6955" t="s">
        <v>21</v>
      </c>
    </row>
    <row r="6956" spans="1:17" x14ac:dyDescent="0.25">
      <c r="A6956">
        <v>2</v>
      </c>
      <c r="B6956" t="s">
        <v>46</v>
      </c>
      <c r="C6956" t="s">
        <v>37</v>
      </c>
      <c r="D6956" t="s">
        <v>56</v>
      </c>
      <c r="E6956" t="s">
        <v>18</v>
      </c>
      <c r="F6956" t="s">
        <v>31</v>
      </c>
      <c r="G6956">
        <v>24</v>
      </c>
      <c r="M6956" t="s">
        <v>21</v>
      </c>
    </row>
    <row r="6957" spans="1:17" x14ac:dyDescent="0.25">
      <c r="A6957">
        <v>2</v>
      </c>
      <c r="B6957" t="s">
        <v>46</v>
      </c>
      <c r="C6957" t="s">
        <v>37</v>
      </c>
      <c r="D6957" t="s">
        <v>52</v>
      </c>
      <c r="E6957" t="s">
        <v>18</v>
      </c>
      <c r="F6957" t="s">
        <v>26</v>
      </c>
      <c r="H6957" t="s">
        <v>19</v>
      </c>
      <c r="J6957">
        <v>8</v>
      </c>
      <c r="K6957">
        <v>9</v>
      </c>
      <c r="M6957" t="s">
        <v>21</v>
      </c>
    </row>
    <row r="6958" spans="1:17" x14ac:dyDescent="0.25">
      <c r="A6958">
        <v>2</v>
      </c>
      <c r="B6958" t="s">
        <v>46</v>
      </c>
      <c r="C6958" t="s">
        <v>37</v>
      </c>
      <c r="D6958" t="s">
        <v>52</v>
      </c>
      <c r="E6958" t="s">
        <v>28</v>
      </c>
      <c r="F6958" t="s">
        <v>26</v>
      </c>
      <c r="H6958" t="s">
        <v>27</v>
      </c>
      <c r="I6958">
        <v>1</v>
      </c>
      <c r="J6958">
        <v>0.5</v>
      </c>
      <c r="K6958">
        <v>2</v>
      </c>
      <c r="M6958" t="s">
        <v>21</v>
      </c>
    </row>
    <row r="6959" spans="1:17" x14ac:dyDescent="0.25">
      <c r="A6959">
        <v>2</v>
      </c>
      <c r="B6959" t="s">
        <v>46</v>
      </c>
      <c r="C6959" t="s">
        <v>37</v>
      </c>
      <c r="D6959" t="s">
        <v>52</v>
      </c>
      <c r="E6959" t="s">
        <v>20</v>
      </c>
      <c r="F6959" t="s">
        <v>74</v>
      </c>
      <c r="J6959">
        <v>0.25</v>
      </c>
      <c r="K6959">
        <v>0.33</v>
      </c>
      <c r="M6959" t="s">
        <v>75</v>
      </c>
      <c r="N6959" t="s">
        <v>24</v>
      </c>
      <c r="O6959" t="s">
        <v>29</v>
      </c>
      <c r="P6959">
        <v>2500</v>
      </c>
      <c r="Q6959" t="str">
        <f>VLOOKUP(A6959&amp;C6959&amp;D6959,Sheet2!$A$1:$AX$496,23,FALSE)</f>
        <v>LocationType.BarRestaurant:0;LocationType.Park:0.1;LocationType.Recreation:0;LocationType.Accommodation:0.9;</v>
      </c>
    </row>
    <row r="6960" spans="1:17" x14ac:dyDescent="0.25">
      <c r="A6960">
        <v>2</v>
      </c>
      <c r="B6960" t="s">
        <v>46</v>
      </c>
      <c r="C6960" t="s">
        <v>37</v>
      </c>
      <c r="D6960" t="s">
        <v>52</v>
      </c>
      <c r="E6960" t="s">
        <v>30</v>
      </c>
      <c r="F6960" t="s">
        <v>26</v>
      </c>
      <c r="H6960" t="s">
        <v>27</v>
      </c>
      <c r="I6960">
        <v>3.5</v>
      </c>
      <c r="J6960">
        <v>3</v>
      </c>
      <c r="K6960">
        <v>5</v>
      </c>
      <c r="M6960" t="s">
        <v>24</v>
      </c>
    </row>
    <row r="6961" spans="1:17" x14ac:dyDescent="0.25">
      <c r="A6961">
        <v>2</v>
      </c>
      <c r="B6961" t="s">
        <v>46</v>
      </c>
      <c r="C6961" t="s">
        <v>37</v>
      </c>
      <c r="D6961" t="s">
        <v>52</v>
      </c>
      <c r="E6961" t="s">
        <v>20</v>
      </c>
      <c r="F6961" t="s">
        <v>74</v>
      </c>
      <c r="J6961">
        <v>0.25</v>
      </c>
      <c r="K6961">
        <v>0.33</v>
      </c>
      <c r="M6961" t="s">
        <v>75</v>
      </c>
      <c r="N6961" t="s">
        <v>24</v>
      </c>
      <c r="O6961" t="s">
        <v>21</v>
      </c>
    </row>
    <row r="6962" spans="1:17" x14ac:dyDescent="0.25">
      <c r="A6962">
        <v>2</v>
      </c>
      <c r="B6962" t="s">
        <v>46</v>
      </c>
      <c r="C6962" t="s">
        <v>37</v>
      </c>
      <c r="D6962" t="s">
        <v>52</v>
      </c>
      <c r="E6962" t="s">
        <v>18</v>
      </c>
      <c r="F6962" t="s">
        <v>31</v>
      </c>
      <c r="G6962">
        <v>24</v>
      </c>
      <c r="M6962" t="s">
        <v>21</v>
      </c>
    </row>
    <row r="6963" spans="1:17" x14ac:dyDescent="0.25">
      <c r="A6963">
        <v>2</v>
      </c>
      <c r="B6963" t="s">
        <v>46</v>
      </c>
      <c r="C6963" t="s">
        <v>36</v>
      </c>
      <c r="D6963" t="s">
        <v>52</v>
      </c>
      <c r="E6963" t="s">
        <v>18</v>
      </c>
      <c r="F6963" t="s">
        <v>26</v>
      </c>
      <c r="H6963" t="s">
        <v>19</v>
      </c>
      <c r="J6963">
        <v>8</v>
      </c>
      <c r="K6963">
        <v>11</v>
      </c>
      <c r="M6963" t="s">
        <v>21</v>
      </c>
    </row>
    <row r="6964" spans="1:17" x14ac:dyDescent="0.25">
      <c r="A6964">
        <v>2</v>
      </c>
      <c r="B6964" t="s">
        <v>46</v>
      </c>
      <c r="C6964" t="s">
        <v>36</v>
      </c>
      <c r="D6964" t="s">
        <v>52</v>
      </c>
      <c r="E6964" t="s">
        <v>20</v>
      </c>
      <c r="F6964" t="s">
        <v>74</v>
      </c>
      <c r="J6964">
        <v>0.25</v>
      </c>
      <c r="K6964">
        <v>0.33</v>
      </c>
      <c r="M6964" t="s">
        <v>75</v>
      </c>
      <c r="N6964" t="s">
        <v>21</v>
      </c>
      <c r="O6964" t="s">
        <v>62</v>
      </c>
      <c r="Q6964" t="str">
        <f>VLOOKUP(A6964&amp;C6964&amp;D6964,Sheet2!$A$1:$AX$496,11,FALSE)</f>
        <v>LocationType.Retail: 0;LocationType.Supermarket: 0.25;LocationType.FoodBeverage: 0;LocationType.Mall: 0;LocationType.Pharmacy: 0.02;LocationType.Accommodation: 0.73;</v>
      </c>
    </row>
    <row r="6965" spans="1:17" x14ac:dyDescent="0.25">
      <c r="A6965">
        <v>2</v>
      </c>
      <c r="B6965" t="s">
        <v>46</v>
      </c>
      <c r="C6965" t="s">
        <v>36</v>
      </c>
      <c r="D6965" t="s">
        <v>52</v>
      </c>
      <c r="E6965" t="s">
        <v>25</v>
      </c>
      <c r="F6965" t="s">
        <v>26</v>
      </c>
      <c r="H6965" t="s">
        <v>27</v>
      </c>
      <c r="I6965">
        <v>0.75</v>
      </c>
      <c r="J6965">
        <v>0.5</v>
      </c>
      <c r="K6965">
        <v>1</v>
      </c>
      <c r="M6965" t="s">
        <v>24</v>
      </c>
    </row>
    <row r="6966" spans="1:17" x14ac:dyDescent="0.25">
      <c r="A6966">
        <v>2</v>
      </c>
      <c r="B6966" t="s">
        <v>46</v>
      </c>
      <c r="C6966" t="s">
        <v>36</v>
      </c>
      <c r="D6966" t="s">
        <v>52</v>
      </c>
      <c r="E6966" t="s">
        <v>20</v>
      </c>
      <c r="F6966" t="s">
        <v>74</v>
      </c>
      <c r="J6966">
        <v>0.25</v>
      </c>
      <c r="K6966">
        <v>0.33</v>
      </c>
      <c r="M6966" t="s">
        <v>75</v>
      </c>
      <c r="N6966" t="s">
        <v>24</v>
      </c>
      <c r="O6966" t="s">
        <v>21</v>
      </c>
    </row>
    <row r="6967" spans="1:17" x14ac:dyDescent="0.25">
      <c r="A6967">
        <v>2</v>
      </c>
      <c r="B6967" t="s">
        <v>46</v>
      </c>
      <c r="C6967" t="s">
        <v>36</v>
      </c>
      <c r="D6967" t="s">
        <v>52</v>
      </c>
      <c r="E6967" t="s">
        <v>28</v>
      </c>
      <c r="F6967" t="s">
        <v>26</v>
      </c>
      <c r="H6967" t="s">
        <v>27</v>
      </c>
      <c r="I6967">
        <v>1</v>
      </c>
      <c r="J6967">
        <v>0.5</v>
      </c>
      <c r="K6967">
        <v>2</v>
      </c>
      <c r="M6967" t="s">
        <v>21</v>
      </c>
    </row>
    <row r="6968" spans="1:17" x14ac:dyDescent="0.25">
      <c r="A6968">
        <v>2</v>
      </c>
      <c r="B6968" t="s">
        <v>46</v>
      </c>
      <c r="C6968" t="s">
        <v>36</v>
      </c>
      <c r="D6968" t="s">
        <v>52</v>
      </c>
      <c r="E6968" t="s">
        <v>20</v>
      </c>
      <c r="F6968" t="s">
        <v>74</v>
      </c>
      <c r="J6968">
        <v>0.25</v>
      </c>
      <c r="K6968">
        <v>0.33</v>
      </c>
      <c r="M6968" t="s">
        <v>75</v>
      </c>
      <c r="N6968" t="s">
        <v>24</v>
      </c>
      <c r="O6968" t="s">
        <v>29</v>
      </c>
      <c r="P6968">
        <v>2500</v>
      </c>
      <c r="Q6968" t="str">
        <f>VLOOKUP(A6968&amp;C6968&amp;D6968,Sheet2!$A$1:$AX$496,23,FALSE)</f>
        <v>LocationType.BarRestaurant:0;LocationType.Park:0.1;LocationType.Recreation:0;LocationType.Accommodation:0.9;</v>
      </c>
    </row>
    <row r="6969" spans="1:17" x14ac:dyDescent="0.25">
      <c r="A6969">
        <v>2</v>
      </c>
      <c r="B6969" t="s">
        <v>46</v>
      </c>
      <c r="C6969" t="s">
        <v>36</v>
      </c>
      <c r="D6969" t="s">
        <v>52</v>
      </c>
      <c r="E6969" t="s">
        <v>30</v>
      </c>
      <c r="F6969" t="s">
        <v>26</v>
      </c>
      <c r="H6969" t="s">
        <v>27</v>
      </c>
      <c r="I6969">
        <v>4</v>
      </c>
      <c r="J6969">
        <v>3</v>
      </c>
      <c r="K6969">
        <v>5</v>
      </c>
      <c r="M6969" t="s">
        <v>24</v>
      </c>
    </row>
    <row r="6970" spans="1:17" x14ac:dyDescent="0.25">
      <c r="A6970">
        <v>2</v>
      </c>
      <c r="B6970" t="s">
        <v>46</v>
      </c>
      <c r="C6970" t="s">
        <v>36</v>
      </c>
      <c r="D6970" t="s">
        <v>52</v>
      </c>
      <c r="E6970" t="s">
        <v>20</v>
      </c>
      <c r="F6970" t="s">
        <v>74</v>
      </c>
      <c r="J6970">
        <v>0.25</v>
      </c>
      <c r="K6970">
        <v>0.33</v>
      </c>
      <c r="M6970" t="s">
        <v>75</v>
      </c>
      <c r="N6970" t="s">
        <v>24</v>
      </c>
      <c r="O6970" t="s">
        <v>21</v>
      </c>
    </row>
    <row r="6971" spans="1:17" x14ac:dyDescent="0.25">
      <c r="A6971">
        <v>2</v>
      </c>
      <c r="B6971" t="s">
        <v>46</v>
      </c>
      <c r="C6971" t="s">
        <v>36</v>
      </c>
      <c r="D6971" t="s">
        <v>52</v>
      </c>
      <c r="E6971" t="s">
        <v>18</v>
      </c>
      <c r="F6971" t="s">
        <v>31</v>
      </c>
      <c r="G6971">
        <v>24</v>
      </c>
      <c r="M6971" t="s">
        <v>21</v>
      </c>
    </row>
    <row r="6972" spans="1:17" x14ac:dyDescent="0.25">
      <c r="A6972">
        <v>2</v>
      </c>
      <c r="B6972" t="s">
        <v>46</v>
      </c>
      <c r="C6972" t="s">
        <v>38</v>
      </c>
      <c r="D6972" t="s">
        <v>52</v>
      </c>
      <c r="E6972" t="s">
        <v>18</v>
      </c>
      <c r="F6972" t="s">
        <v>26</v>
      </c>
      <c r="H6972" t="s">
        <v>19</v>
      </c>
      <c r="J6972">
        <v>8</v>
      </c>
      <c r="K6972">
        <v>11</v>
      </c>
      <c r="M6972" t="s">
        <v>21</v>
      </c>
    </row>
    <row r="6973" spans="1:17" x14ac:dyDescent="0.25">
      <c r="A6973">
        <v>2</v>
      </c>
      <c r="B6973" t="s">
        <v>46</v>
      </c>
      <c r="C6973" t="s">
        <v>38</v>
      </c>
      <c r="D6973" t="s">
        <v>52</v>
      </c>
      <c r="E6973" t="s">
        <v>20</v>
      </c>
      <c r="F6973" t="s">
        <v>74</v>
      </c>
      <c r="J6973">
        <v>0.25</v>
      </c>
      <c r="K6973">
        <v>0.33</v>
      </c>
      <c r="M6973" t="s">
        <v>75</v>
      </c>
      <c r="N6973" t="s">
        <v>21</v>
      </c>
      <c r="O6973" t="s">
        <v>62</v>
      </c>
      <c r="Q6973" t="str">
        <f>VLOOKUP(A6973&amp;C6973&amp;D6973,Sheet2!$A$1:$AX$496,11,FALSE)</f>
        <v>LocationType.Retail: 0;LocationType.Supermarket: 0.15;LocationType.FoodBeverage: 0;LocationType.Mall: 0;LocationType.Pharmacy: 0;LocationType.Accommodation: 0.85;</v>
      </c>
    </row>
    <row r="6974" spans="1:17" x14ac:dyDescent="0.25">
      <c r="A6974">
        <v>2</v>
      </c>
      <c r="B6974" t="s">
        <v>46</v>
      </c>
      <c r="C6974" t="s">
        <v>38</v>
      </c>
      <c r="D6974" t="s">
        <v>52</v>
      </c>
      <c r="E6974" t="s">
        <v>25</v>
      </c>
      <c r="F6974" t="s">
        <v>26</v>
      </c>
      <c r="H6974" t="s">
        <v>27</v>
      </c>
      <c r="I6974">
        <v>0.75</v>
      </c>
      <c r="J6974">
        <v>0.5</v>
      </c>
      <c r="K6974">
        <v>1</v>
      </c>
      <c r="M6974" t="s">
        <v>24</v>
      </c>
    </row>
    <row r="6975" spans="1:17" x14ac:dyDescent="0.25">
      <c r="A6975">
        <v>2</v>
      </c>
      <c r="B6975" t="s">
        <v>46</v>
      </c>
      <c r="C6975" t="s">
        <v>38</v>
      </c>
      <c r="D6975" t="s">
        <v>52</v>
      </c>
      <c r="E6975" t="s">
        <v>20</v>
      </c>
      <c r="F6975" t="s">
        <v>74</v>
      </c>
      <c r="J6975">
        <v>0.25</v>
      </c>
      <c r="K6975">
        <v>0.33</v>
      </c>
      <c r="M6975" t="s">
        <v>75</v>
      </c>
      <c r="N6975" t="s">
        <v>24</v>
      </c>
      <c r="O6975" t="s">
        <v>21</v>
      </c>
    </row>
    <row r="6976" spans="1:17" x14ac:dyDescent="0.25">
      <c r="A6976">
        <v>2</v>
      </c>
      <c r="B6976" t="s">
        <v>46</v>
      </c>
      <c r="C6976" t="s">
        <v>38</v>
      </c>
      <c r="D6976" t="s">
        <v>52</v>
      </c>
      <c r="E6976" t="s">
        <v>28</v>
      </c>
      <c r="F6976" t="s">
        <v>26</v>
      </c>
      <c r="H6976" t="s">
        <v>27</v>
      </c>
      <c r="I6976">
        <v>1</v>
      </c>
      <c r="J6976">
        <v>0.5</v>
      </c>
      <c r="K6976">
        <v>2</v>
      </c>
      <c r="M6976" t="s">
        <v>21</v>
      </c>
    </row>
    <row r="6977" spans="1:17" x14ac:dyDescent="0.25">
      <c r="A6977">
        <v>2</v>
      </c>
      <c r="B6977" t="s">
        <v>46</v>
      </c>
      <c r="C6977" t="s">
        <v>38</v>
      </c>
      <c r="D6977" t="s">
        <v>52</v>
      </c>
      <c r="E6977" t="s">
        <v>18</v>
      </c>
      <c r="F6977" t="s">
        <v>31</v>
      </c>
      <c r="G6977">
        <v>24</v>
      </c>
      <c r="M6977" t="s">
        <v>21</v>
      </c>
    </row>
    <row r="6978" spans="1:17" x14ac:dyDescent="0.25">
      <c r="A6978">
        <v>2</v>
      </c>
      <c r="B6978" t="s">
        <v>46</v>
      </c>
      <c r="C6978" t="s">
        <v>17</v>
      </c>
      <c r="D6978" t="s">
        <v>51</v>
      </c>
      <c r="E6978" t="s">
        <v>18</v>
      </c>
      <c r="F6978" t="s">
        <v>31</v>
      </c>
      <c r="G6978">
        <v>24</v>
      </c>
      <c r="M6978" t="s">
        <v>21</v>
      </c>
    </row>
    <row r="6979" spans="1:17" x14ac:dyDescent="0.25">
      <c r="A6979">
        <v>2</v>
      </c>
      <c r="B6979" t="s">
        <v>46</v>
      </c>
      <c r="C6979" t="s">
        <v>37</v>
      </c>
      <c r="D6979" t="s">
        <v>51</v>
      </c>
      <c r="E6979" t="s">
        <v>18</v>
      </c>
      <c r="F6979" t="s">
        <v>31</v>
      </c>
      <c r="G6979">
        <v>24</v>
      </c>
      <c r="M6979" t="s">
        <v>21</v>
      </c>
    </row>
    <row r="6980" spans="1:17" x14ac:dyDescent="0.25">
      <c r="A6980">
        <v>2</v>
      </c>
      <c r="B6980" t="s">
        <v>46</v>
      </c>
      <c r="C6980" t="s">
        <v>36</v>
      </c>
      <c r="D6980" t="s">
        <v>51</v>
      </c>
      <c r="E6980" t="s">
        <v>18</v>
      </c>
      <c r="F6980" t="s">
        <v>31</v>
      </c>
      <c r="G6980">
        <v>24</v>
      </c>
      <c r="M6980" t="s">
        <v>21</v>
      </c>
    </row>
    <row r="6981" spans="1:17" x14ac:dyDescent="0.25">
      <c r="A6981">
        <v>2</v>
      </c>
      <c r="B6981" t="s">
        <v>46</v>
      </c>
      <c r="C6981" t="s">
        <v>38</v>
      </c>
      <c r="D6981" t="s">
        <v>51</v>
      </c>
      <c r="E6981" t="s">
        <v>18</v>
      </c>
      <c r="F6981" t="s">
        <v>31</v>
      </c>
      <c r="G6981">
        <v>24</v>
      </c>
      <c r="M6981" t="s">
        <v>21</v>
      </c>
    </row>
    <row r="6982" spans="1:17" x14ac:dyDescent="0.25">
      <c r="A6982">
        <v>2</v>
      </c>
      <c r="B6982" t="s">
        <v>47</v>
      </c>
      <c r="C6982" t="s">
        <v>17</v>
      </c>
      <c r="D6982" t="s">
        <v>55</v>
      </c>
      <c r="E6982" t="s">
        <v>48</v>
      </c>
      <c r="F6982" t="s">
        <v>31</v>
      </c>
      <c r="G6982">
        <v>24</v>
      </c>
      <c r="M6982" t="s">
        <v>21</v>
      </c>
      <c r="O6982" t="s">
        <v>62</v>
      </c>
      <c r="Q6982" t="s">
        <v>61</v>
      </c>
    </row>
    <row r="6983" spans="1:17" x14ac:dyDescent="0.25">
      <c r="A6983">
        <v>2</v>
      </c>
      <c r="B6983" t="s">
        <v>47</v>
      </c>
      <c r="C6983" t="s">
        <v>17</v>
      </c>
      <c r="D6983" t="s">
        <v>53</v>
      </c>
      <c r="E6983" t="s">
        <v>48</v>
      </c>
      <c r="F6983" t="s">
        <v>31</v>
      </c>
      <c r="G6983">
        <v>24</v>
      </c>
      <c r="M6983" t="s">
        <v>21</v>
      </c>
      <c r="O6983" t="s">
        <v>62</v>
      </c>
      <c r="Q6983" t="s">
        <v>61</v>
      </c>
    </row>
    <row r="6984" spans="1:17" x14ac:dyDescent="0.25">
      <c r="A6984">
        <v>2</v>
      </c>
      <c r="B6984" t="s">
        <v>47</v>
      </c>
      <c r="C6984" t="s">
        <v>17</v>
      </c>
      <c r="D6984" t="s">
        <v>59</v>
      </c>
      <c r="E6984" t="s">
        <v>48</v>
      </c>
      <c r="F6984" t="s">
        <v>31</v>
      </c>
      <c r="G6984">
        <v>24</v>
      </c>
      <c r="M6984" t="s">
        <v>21</v>
      </c>
      <c r="O6984" t="s">
        <v>62</v>
      </c>
      <c r="Q6984" t="s">
        <v>61</v>
      </c>
    </row>
    <row r="6985" spans="1:17" x14ac:dyDescent="0.25">
      <c r="A6985">
        <v>2</v>
      </c>
      <c r="B6985" t="s">
        <v>47</v>
      </c>
      <c r="C6985" t="s">
        <v>17</v>
      </c>
      <c r="D6985" t="s">
        <v>52</v>
      </c>
      <c r="E6985" t="s">
        <v>48</v>
      </c>
      <c r="F6985" t="s">
        <v>31</v>
      </c>
      <c r="G6985">
        <v>24</v>
      </c>
      <c r="M6985" t="s">
        <v>21</v>
      </c>
      <c r="O6985" t="s">
        <v>62</v>
      </c>
      <c r="Q6985" t="s">
        <v>61</v>
      </c>
    </row>
    <row r="6986" spans="1:17" x14ac:dyDescent="0.25">
      <c r="A6986">
        <v>2</v>
      </c>
      <c r="B6986" t="s">
        <v>47</v>
      </c>
      <c r="C6986" t="s">
        <v>17</v>
      </c>
      <c r="D6986" t="s">
        <v>56</v>
      </c>
      <c r="E6986" t="s">
        <v>48</v>
      </c>
      <c r="F6986" t="s">
        <v>31</v>
      </c>
      <c r="G6986">
        <v>24</v>
      </c>
      <c r="M6986" t="s">
        <v>21</v>
      </c>
      <c r="O6986" t="s">
        <v>62</v>
      </c>
      <c r="Q6986" t="s">
        <v>61</v>
      </c>
    </row>
    <row r="6987" spans="1:17" x14ac:dyDescent="0.25">
      <c r="A6987">
        <v>2</v>
      </c>
      <c r="B6987" t="s">
        <v>47</v>
      </c>
      <c r="C6987" t="s">
        <v>36</v>
      </c>
      <c r="D6987" t="s">
        <v>55</v>
      </c>
      <c r="E6987" t="s">
        <v>48</v>
      </c>
      <c r="F6987" t="s">
        <v>31</v>
      </c>
      <c r="G6987">
        <v>24</v>
      </c>
      <c r="M6987" t="s">
        <v>21</v>
      </c>
      <c r="O6987" t="s">
        <v>62</v>
      </c>
      <c r="Q6987" t="s">
        <v>61</v>
      </c>
    </row>
    <row r="6988" spans="1:17" x14ac:dyDescent="0.25">
      <c r="A6988">
        <v>2</v>
      </c>
      <c r="B6988" t="s">
        <v>47</v>
      </c>
      <c r="C6988" t="s">
        <v>36</v>
      </c>
      <c r="D6988" t="s">
        <v>59</v>
      </c>
      <c r="E6988" t="s">
        <v>48</v>
      </c>
      <c r="F6988" t="s">
        <v>31</v>
      </c>
      <c r="G6988">
        <v>24</v>
      </c>
      <c r="M6988" t="s">
        <v>21</v>
      </c>
      <c r="O6988" t="s">
        <v>62</v>
      </c>
      <c r="Q6988" t="s">
        <v>61</v>
      </c>
    </row>
    <row r="6989" spans="1:17" x14ac:dyDescent="0.25">
      <c r="A6989">
        <v>2</v>
      </c>
      <c r="B6989" t="s">
        <v>47</v>
      </c>
      <c r="C6989" t="s">
        <v>36</v>
      </c>
      <c r="D6989" t="s">
        <v>53</v>
      </c>
      <c r="E6989" t="s">
        <v>48</v>
      </c>
      <c r="F6989" t="s">
        <v>31</v>
      </c>
      <c r="G6989">
        <v>24</v>
      </c>
      <c r="M6989" t="s">
        <v>21</v>
      </c>
      <c r="O6989" t="s">
        <v>62</v>
      </c>
      <c r="Q6989" t="s">
        <v>61</v>
      </c>
    </row>
    <row r="6990" spans="1:17" x14ac:dyDescent="0.25">
      <c r="A6990">
        <v>2</v>
      </c>
      <c r="B6990" t="s">
        <v>47</v>
      </c>
      <c r="C6990" t="s">
        <v>36</v>
      </c>
      <c r="D6990" t="s">
        <v>56</v>
      </c>
      <c r="E6990" t="s">
        <v>48</v>
      </c>
      <c r="F6990" t="s">
        <v>31</v>
      </c>
      <c r="G6990">
        <v>24</v>
      </c>
      <c r="M6990" t="s">
        <v>21</v>
      </c>
      <c r="O6990" t="s">
        <v>62</v>
      </c>
      <c r="Q6990" t="s">
        <v>61</v>
      </c>
    </row>
    <row r="6991" spans="1:17" x14ac:dyDescent="0.25">
      <c r="A6991">
        <v>2</v>
      </c>
      <c r="B6991" t="s">
        <v>47</v>
      </c>
      <c r="C6991" t="s">
        <v>37</v>
      </c>
      <c r="D6991" t="s">
        <v>52</v>
      </c>
      <c r="E6991" t="s">
        <v>48</v>
      </c>
      <c r="F6991" t="s">
        <v>31</v>
      </c>
      <c r="G6991">
        <v>24</v>
      </c>
      <c r="M6991" t="s">
        <v>21</v>
      </c>
      <c r="O6991" t="s">
        <v>62</v>
      </c>
      <c r="Q6991" t="s">
        <v>61</v>
      </c>
    </row>
    <row r="6992" spans="1:17" x14ac:dyDescent="0.25">
      <c r="A6992">
        <v>2</v>
      </c>
      <c r="B6992" t="s">
        <v>47</v>
      </c>
      <c r="C6992" t="s">
        <v>37</v>
      </c>
      <c r="D6992" t="s">
        <v>55</v>
      </c>
      <c r="E6992" t="s">
        <v>48</v>
      </c>
      <c r="F6992" t="s">
        <v>31</v>
      </c>
      <c r="G6992">
        <v>24</v>
      </c>
      <c r="M6992" t="s">
        <v>21</v>
      </c>
      <c r="O6992" t="s">
        <v>62</v>
      </c>
      <c r="Q6992" t="s">
        <v>61</v>
      </c>
    </row>
    <row r="6993" spans="1:17" x14ac:dyDescent="0.25">
      <c r="A6993">
        <v>2</v>
      </c>
      <c r="B6993" t="s">
        <v>47</v>
      </c>
      <c r="C6993" t="s">
        <v>37</v>
      </c>
      <c r="D6993" t="s">
        <v>59</v>
      </c>
      <c r="E6993" t="s">
        <v>48</v>
      </c>
      <c r="F6993" t="s">
        <v>31</v>
      </c>
      <c r="G6993">
        <v>24</v>
      </c>
      <c r="M6993" t="s">
        <v>21</v>
      </c>
      <c r="O6993" t="s">
        <v>62</v>
      </c>
      <c r="Q6993" t="s">
        <v>61</v>
      </c>
    </row>
    <row r="6994" spans="1:17" x14ac:dyDescent="0.25">
      <c r="A6994">
        <v>2</v>
      </c>
      <c r="B6994" t="s">
        <v>47</v>
      </c>
      <c r="C6994" t="s">
        <v>37</v>
      </c>
      <c r="D6994" t="s">
        <v>53</v>
      </c>
      <c r="E6994" t="s">
        <v>48</v>
      </c>
      <c r="F6994" t="s">
        <v>31</v>
      </c>
      <c r="G6994">
        <v>24</v>
      </c>
      <c r="M6994" t="s">
        <v>21</v>
      </c>
      <c r="O6994" t="s">
        <v>62</v>
      </c>
      <c r="Q6994" t="s">
        <v>61</v>
      </c>
    </row>
    <row r="6995" spans="1:17" x14ac:dyDescent="0.25">
      <c r="A6995">
        <v>2</v>
      </c>
      <c r="B6995" t="s">
        <v>47</v>
      </c>
      <c r="C6995" t="s">
        <v>37</v>
      </c>
      <c r="D6995" t="s">
        <v>56</v>
      </c>
      <c r="E6995" t="s">
        <v>48</v>
      </c>
      <c r="F6995" t="s">
        <v>31</v>
      </c>
      <c r="G6995">
        <v>24</v>
      </c>
      <c r="M6995" t="s">
        <v>21</v>
      </c>
      <c r="O6995" t="s">
        <v>62</v>
      </c>
      <c r="Q6995" t="s">
        <v>61</v>
      </c>
    </row>
    <row r="6996" spans="1:17" x14ac:dyDescent="0.25">
      <c r="A6996">
        <v>2</v>
      </c>
      <c r="B6996" t="s">
        <v>47</v>
      </c>
      <c r="C6996" t="s">
        <v>38</v>
      </c>
      <c r="D6996" t="s">
        <v>55</v>
      </c>
      <c r="E6996" t="s">
        <v>48</v>
      </c>
      <c r="F6996" t="s">
        <v>31</v>
      </c>
      <c r="G6996">
        <v>24</v>
      </c>
      <c r="M6996" t="s">
        <v>21</v>
      </c>
      <c r="O6996" t="s">
        <v>62</v>
      </c>
      <c r="Q6996" t="s">
        <v>61</v>
      </c>
    </row>
    <row r="6997" spans="1:17" x14ac:dyDescent="0.25">
      <c r="A6997">
        <v>2</v>
      </c>
      <c r="B6997" t="s">
        <v>47</v>
      </c>
      <c r="C6997" t="s">
        <v>38</v>
      </c>
      <c r="D6997" t="s">
        <v>59</v>
      </c>
      <c r="E6997" t="s">
        <v>48</v>
      </c>
      <c r="F6997" t="s">
        <v>31</v>
      </c>
      <c r="G6997">
        <v>24</v>
      </c>
      <c r="M6997" t="s">
        <v>21</v>
      </c>
      <c r="O6997" t="s">
        <v>62</v>
      </c>
      <c r="Q6997" t="s">
        <v>61</v>
      </c>
    </row>
    <row r="6998" spans="1:17" x14ac:dyDescent="0.25">
      <c r="A6998">
        <v>2</v>
      </c>
      <c r="B6998" t="s">
        <v>47</v>
      </c>
      <c r="C6998" t="s">
        <v>38</v>
      </c>
      <c r="D6998" t="s">
        <v>53</v>
      </c>
      <c r="E6998" t="s">
        <v>48</v>
      </c>
      <c r="F6998" t="s">
        <v>31</v>
      </c>
      <c r="G6998">
        <v>24</v>
      </c>
      <c r="M6998" t="s">
        <v>21</v>
      </c>
      <c r="O6998" t="s">
        <v>62</v>
      </c>
      <c r="Q6998" t="s">
        <v>61</v>
      </c>
    </row>
    <row r="6999" spans="1:17" x14ac:dyDescent="0.25">
      <c r="A6999">
        <v>2</v>
      </c>
      <c r="B6999" t="s">
        <v>47</v>
      </c>
      <c r="C6999" t="s">
        <v>38</v>
      </c>
      <c r="D6999" t="s">
        <v>56</v>
      </c>
      <c r="E6999" t="s">
        <v>48</v>
      </c>
      <c r="F6999" t="s">
        <v>31</v>
      </c>
      <c r="G6999">
        <v>24</v>
      </c>
      <c r="M6999" t="s">
        <v>21</v>
      </c>
      <c r="O6999" t="s">
        <v>62</v>
      </c>
      <c r="Q6999" t="s">
        <v>61</v>
      </c>
    </row>
    <row r="7000" spans="1:17" x14ac:dyDescent="0.25">
      <c r="A7000">
        <v>2</v>
      </c>
      <c r="B7000" t="s">
        <v>47</v>
      </c>
      <c r="C7000" t="s">
        <v>38</v>
      </c>
      <c r="D7000" t="s">
        <v>52</v>
      </c>
      <c r="E7000" t="s">
        <v>48</v>
      </c>
      <c r="F7000" t="s">
        <v>31</v>
      </c>
      <c r="G7000">
        <v>24</v>
      </c>
      <c r="M7000" t="s">
        <v>21</v>
      </c>
      <c r="O7000" t="s">
        <v>62</v>
      </c>
      <c r="Q7000" t="s">
        <v>61</v>
      </c>
    </row>
    <row r="7001" spans="1:17" x14ac:dyDescent="0.25">
      <c r="A7001">
        <v>2</v>
      </c>
      <c r="B7001" t="s">
        <v>49</v>
      </c>
      <c r="C7001" t="s">
        <v>17</v>
      </c>
      <c r="D7001" t="s">
        <v>55</v>
      </c>
      <c r="E7001" t="s">
        <v>50</v>
      </c>
      <c r="F7001" t="s">
        <v>31</v>
      </c>
      <c r="G7001">
        <v>24</v>
      </c>
      <c r="M7001" t="s">
        <v>21</v>
      </c>
      <c r="O7001" t="s">
        <v>62</v>
      </c>
      <c r="Q7001" t="s">
        <v>61</v>
      </c>
    </row>
    <row r="7002" spans="1:17" x14ac:dyDescent="0.25">
      <c r="A7002">
        <v>2</v>
      </c>
      <c r="B7002" t="s">
        <v>49</v>
      </c>
      <c r="C7002" t="s">
        <v>17</v>
      </c>
      <c r="D7002" t="s">
        <v>53</v>
      </c>
      <c r="E7002" t="s">
        <v>50</v>
      </c>
      <c r="F7002" t="s">
        <v>31</v>
      </c>
      <c r="G7002">
        <v>24</v>
      </c>
      <c r="M7002" t="s">
        <v>21</v>
      </c>
      <c r="O7002" t="s">
        <v>62</v>
      </c>
      <c r="Q7002" t="s">
        <v>61</v>
      </c>
    </row>
    <row r="7003" spans="1:17" x14ac:dyDescent="0.25">
      <c r="A7003">
        <v>2</v>
      </c>
      <c r="B7003" t="s">
        <v>49</v>
      </c>
      <c r="C7003" t="s">
        <v>17</v>
      </c>
      <c r="D7003" t="s">
        <v>59</v>
      </c>
      <c r="E7003" t="s">
        <v>50</v>
      </c>
      <c r="F7003" t="s">
        <v>31</v>
      </c>
      <c r="G7003">
        <v>24</v>
      </c>
      <c r="M7003" t="s">
        <v>21</v>
      </c>
      <c r="O7003" t="s">
        <v>62</v>
      </c>
      <c r="Q7003" t="s">
        <v>61</v>
      </c>
    </row>
    <row r="7004" spans="1:17" x14ac:dyDescent="0.25">
      <c r="A7004">
        <v>2</v>
      </c>
      <c r="B7004" t="s">
        <v>49</v>
      </c>
      <c r="C7004" t="s">
        <v>17</v>
      </c>
      <c r="D7004" t="s">
        <v>52</v>
      </c>
      <c r="E7004" t="s">
        <v>50</v>
      </c>
      <c r="F7004" t="s">
        <v>31</v>
      </c>
      <c r="G7004">
        <v>24</v>
      </c>
      <c r="M7004" t="s">
        <v>21</v>
      </c>
      <c r="O7004" t="s">
        <v>62</v>
      </c>
      <c r="Q7004" t="s">
        <v>61</v>
      </c>
    </row>
    <row r="7005" spans="1:17" x14ac:dyDescent="0.25">
      <c r="A7005">
        <v>2</v>
      </c>
      <c r="B7005" t="s">
        <v>49</v>
      </c>
      <c r="C7005" t="s">
        <v>17</v>
      </c>
      <c r="D7005" t="s">
        <v>56</v>
      </c>
      <c r="E7005" t="s">
        <v>50</v>
      </c>
      <c r="F7005" t="s">
        <v>31</v>
      </c>
      <c r="G7005">
        <v>24</v>
      </c>
      <c r="M7005" t="s">
        <v>21</v>
      </c>
      <c r="O7005" t="s">
        <v>62</v>
      </c>
      <c r="Q7005" t="s">
        <v>61</v>
      </c>
    </row>
    <row r="7006" spans="1:17" x14ac:dyDescent="0.25">
      <c r="A7006">
        <v>2</v>
      </c>
      <c r="B7006" t="s">
        <v>49</v>
      </c>
      <c r="C7006" t="s">
        <v>36</v>
      </c>
      <c r="D7006" t="s">
        <v>55</v>
      </c>
      <c r="E7006" t="s">
        <v>50</v>
      </c>
      <c r="F7006" t="s">
        <v>31</v>
      </c>
      <c r="G7006">
        <v>24</v>
      </c>
      <c r="M7006" t="s">
        <v>21</v>
      </c>
      <c r="O7006" t="s">
        <v>62</v>
      </c>
      <c r="Q7006" t="s">
        <v>61</v>
      </c>
    </row>
    <row r="7007" spans="1:17" x14ac:dyDescent="0.25">
      <c r="A7007">
        <v>2</v>
      </c>
      <c r="B7007" t="s">
        <v>49</v>
      </c>
      <c r="C7007" t="s">
        <v>36</v>
      </c>
      <c r="D7007" t="s">
        <v>59</v>
      </c>
      <c r="E7007" t="s">
        <v>50</v>
      </c>
      <c r="F7007" t="s">
        <v>31</v>
      </c>
      <c r="G7007">
        <v>24</v>
      </c>
      <c r="M7007" t="s">
        <v>21</v>
      </c>
      <c r="O7007" t="s">
        <v>62</v>
      </c>
      <c r="Q7007" t="s">
        <v>61</v>
      </c>
    </row>
    <row r="7008" spans="1:17" x14ac:dyDescent="0.25">
      <c r="A7008">
        <v>2</v>
      </c>
      <c r="B7008" t="s">
        <v>49</v>
      </c>
      <c r="C7008" t="s">
        <v>36</v>
      </c>
      <c r="D7008" t="s">
        <v>53</v>
      </c>
      <c r="E7008" t="s">
        <v>50</v>
      </c>
      <c r="F7008" t="s">
        <v>31</v>
      </c>
      <c r="G7008">
        <v>24</v>
      </c>
      <c r="M7008" t="s">
        <v>21</v>
      </c>
      <c r="O7008" t="s">
        <v>62</v>
      </c>
      <c r="Q7008" t="s">
        <v>61</v>
      </c>
    </row>
    <row r="7009" spans="1:17" x14ac:dyDescent="0.25">
      <c r="A7009">
        <v>2</v>
      </c>
      <c r="B7009" t="s">
        <v>49</v>
      </c>
      <c r="C7009" t="s">
        <v>36</v>
      </c>
      <c r="D7009" t="s">
        <v>56</v>
      </c>
      <c r="E7009" t="s">
        <v>50</v>
      </c>
      <c r="F7009" t="s">
        <v>31</v>
      </c>
      <c r="G7009">
        <v>24</v>
      </c>
      <c r="M7009" t="s">
        <v>21</v>
      </c>
      <c r="O7009" t="s">
        <v>62</v>
      </c>
      <c r="Q7009" t="s">
        <v>61</v>
      </c>
    </row>
    <row r="7010" spans="1:17" x14ac:dyDescent="0.25">
      <c r="A7010">
        <v>2</v>
      </c>
      <c r="B7010" t="s">
        <v>49</v>
      </c>
      <c r="C7010" t="s">
        <v>37</v>
      </c>
      <c r="D7010" t="s">
        <v>52</v>
      </c>
      <c r="E7010" t="s">
        <v>50</v>
      </c>
      <c r="F7010" t="s">
        <v>31</v>
      </c>
      <c r="G7010">
        <v>24</v>
      </c>
      <c r="M7010" t="s">
        <v>21</v>
      </c>
      <c r="O7010" t="s">
        <v>62</v>
      </c>
      <c r="Q7010" t="s">
        <v>61</v>
      </c>
    </row>
    <row r="7011" spans="1:17" x14ac:dyDescent="0.25">
      <c r="A7011">
        <v>2</v>
      </c>
      <c r="B7011" t="s">
        <v>49</v>
      </c>
      <c r="C7011" t="s">
        <v>37</v>
      </c>
      <c r="D7011" t="s">
        <v>55</v>
      </c>
      <c r="E7011" t="s">
        <v>50</v>
      </c>
      <c r="F7011" t="s">
        <v>31</v>
      </c>
      <c r="G7011">
        <v>24</v>
      </c>
      <c r="M7011" t="s">
        <v>21</v>
      </c>
      <c r="O7011" t="s">
        <v>62</v>
      </c>
      <c r="Q7011" t="s">
        <v>61</v>
      </c>
    </row>
    <row r="7012" spans="1:17" x14ac:dyDescent="0.25">
      <c r="A7012">
        <v>2</v>
      </c>
      <c r="B7012" t="s">
        <v>49</v>
      </c>
      <c r="C7012" t="s">
        <v>37</v>
      </c>
      <c r="D7012" t="s">
        <v>59</v>
      </c>
      <c r="E7012" t="s">
        <v>50</v>
      </c>
      <c r="F7012" t="s">
        <v>31</v>
      </c>
      <c r="G7012">
        <v>24</v>
      </c>
      <c r="M7012" t="s">
        <v>21</v>
      </c>
      <c r="O7012" t="s">
        <v>62</v>
      </c>
      <c r="Q7012" t="s">
        <v>61</v>
      </c>
    </row>
    <row r="7013" spans="1:17" x14ac:dyDescent="0.25">
      <c r="A7013">
        <v>2</v>
      </c>
      <c r="B7013" t="s">
        <v>49</v>
      </c>
      <c r="C7013" t="s">
        <v>37</v>
      </c>
      <c r="D7013" t="s">
        <v>53</v>
      </c>
      <c r="E7013" t="s">
        <v>50</v>
      </c>
      <c r="F7013" t="s">
        <v>31</v>
      </c>
      <c r="G7013">
        <v>24</v>
      </c>
      <c r="M7013" t="s">
        <v>21</v>
      </c>
      <c r="O7013" t="s">
        <v>62</v>
      </c>
      <c r="Q7013" t="s">
        <v>61</v>
      </c>
    </row>
    <row r="7014" spans="1:17" x14ac:dyDescent="0.25">
      <c r="A7014">
        <v>2</v>
      </c>
      <c r="B7014" t="s">
        <v>49</v>
      </c>
      <c r="C7014" t="s">
        <v>37</v>
      </c>
      <c r="D7014" t="s">
        <v>56</v>
      </c>
      <c r="E7014" t="s">
        <v>50</v>
      </c>
      <c r="F7014" t="s">
        <v>31</v>
      </c>
      <c r="G7014">
        <v>24</v>
      </c>
      <c r="M7014" t="s">
        <v>21</v>
      </c>
      <c r="O7014" t="s">
        <v>62</v>
      </c>
      <c r="Q7014" t="s">
        <v>61</v>
      </c>
    </row>
    <row r="7015" spans="1:17" x14ac:dyDescent="0.25">
      <c r="A7015">
        <v>2</v>
      </c>
      <c r="B7015" t="s">
        <v>49</v>
      </c>
      <c r="C7015" t="s">
        <v>38</v>
      </c>
      <c r="D7015" t="s">
        <v>52</v>
      </c>
      <c r="E7015" t="s">
        <v>50</v>
      </c>
      <c r="F7015" t="s">
        <v>31</v>
      </c>
      <c r="G7015">
        <v>24</v>
      </c>
      <c r="M7015" t="s">
        <v>21</v>
      </c>
      <c r="O7015" t="s">
        <v>62</v>
      </c>
      <c r="Q7015" t="s">
        <v>61</v>
      </c>
    </row>
    <row r="7016" spans="1:17" x14ac:dyDescent="0.25">
      <c r="A7016">
        <v>2</v>
      </c>
      <c r="B7016" t="s">
        <v>49</v>
      </c>
      <c r="C7016" t="s">
        <v>38</v>
      </c>
      <c r="D7016" t="s">
        <v>55</v>
      </c>
      <c r="E7016" t="s">
        <v>50</v>
      </c>
      <c r="F7016" t="s">
        <v>31</v>
      </c>
      <c r="G7016">
        <v>24</v>
      </c>
      <c r="M7016" t="s">
        <v>21</v>
      </c>
      <c r="O7016" t="s">
        <v>62</v>
      </c>
      <c r="Q7016" t="s">
        <v>61</v>
      </c>
    </row>
    <row r="7017" spans="1:17" x14ac:dyDescent="0.25">
      <c r="A7017">
        <v>2</v>
      </c>
      <c r="B7017" t="s">
        <v>49</v>
      </c>
      <c r="C7017" t="s">
        <v>38</v>
      </c>
      <c r="D7017" t="s">
        <v>59</v>
      </c>
      <c r="E7017" t="s">
        <v>50</v>
      </c>
      <c r="F7017" t="s">
        <v>31</v>
      </c>
      <c r="G7017">
        <v>24</v>
      </c>
      <c r="M7017" t="s">
        <v>21</v>
      </c>
      <c r="O7017" t="s">
        <v>62</v>
      </c>
      <c r="Q7017" t="s">
        <v>61</v>
      </c>
    </row>
    <row r="7018" spans="1:17" x14ac:dyDescent="0.25">
      <c r="A7018">
        <v>2</v>
      </c>
      <c r="B7018" t="s">
        <v>49</v>
      </c>
      <c r="C7018" t="s">
        <v>38</v>
      </c>
      <c r="D7018" t="s">
        <v>53</v>
      </c>
      <c r="E7018" t="s">
        <v>50</v>
      </c>
      <c r="F7018" t="s">
        <v>31</v>
      </c>
      <c r="G7018">
        <v>24</v>
      </c>
      <c r="M7018" t="s">
        <v>21</v>
      </c>
      <c r="O7018" t="s">
        <v>62</v>
      </c>
      <c r="Q7018" t="s">
        <v>61</v>
      </c>
    </row>
    <row r="7019" spans="1:17" x14ac:dyDescent="0.25">
      <c r="A7019">
        <v>2</v>
      </c>
      <c r="B7019" t="s">
        <v>49</v>
      </c>
      <c r="C7019" t="s">
        <v>38</v>
      </c>
      <c r="D7019" t="s">
        <v>56</v>
      </c>
      <c r="E7019" t="s">
        <v>50</v>
      </c>
      <c r="F7019" t="s">
        <v>31</v>
      </c>
      <c r="G7019">
        <v>24</v>
      </c>
      <c r="M7019" t="s">
        <v>21</v>
      </c>
      <c r="O7019" t="s">
        <v>62</v>
      </c>
      <c r="Q7019" t="s">
        <v>61</v>
      </c>
    </row>
    <row r="7020" spans="1:17" x14ac:dyDescent="0.25">
      <c r="A7020">
        <v>2</v>
      </c>
      <c r="B7020" t="s">
        <v>46</v>
      </c>
      <c r="C7020" t="s">
        <v>17</v>
      </c>
      <c r="D7020" t="s">
        <v>54</v>
      </c>
      <c r="E7020" t="s">
        <v>18</v>
      </c>
      <c r="F7020" t="s">
        <v>26</v>
      </c>
      <c r="H7020" t="s">
        <v>27</v>
      </c>
      <c r="I7020">
        <v>7.5</v>
      </c>
      <c r="J7020">
        <v>6</v>
      </c>
      <c r="K7020">
        <v>8</v>
      </c>
      <c r="M7020" t="s">
        <v>21</v>
      </c>
    </row>
    <row r="7021" spans="1:17" x14ac:dyDescent="0.25">
      <c r="A7021">
        <v>2</v>
      </c>
      <c r="B7021" t="s">
        <v>46</v>
      </c>
      <c r="C7021" t="s">
        <v>17</v>
      </c>
      <c r="D7021" t="s">
        <v>54</v>
      </c>
      <c r="E7021" t="s">
        <v>18</v>
      </c>
      <c r="F7021" t="s">
        <v>26</v>
      </c>
      <c r="H7021" t="s">
        <v>19</v>
      </c>
      <c r="J7021">
        <v>6</v>
      </c>
      <c r="K7021">
        <v>8</v>
      </c>
      <c r="M7021" t="s">
        <v>24</v>
      </c>
    </row>
    <row r="7022" spans="1:17" x14ac:dyDescent="0.25">
      <c r="A7022">
        <v>2</v>
      </c>
      <c r="B7022" t="s">
        <v>46</v>
      </c>
      <c r="C7022" t="s">
        <v>17</v>
      </c>
      <c r="D7022" t="s">
        <v>54</v>
      </c>
      <c r="E7022" t="s">
        <v>18</v>
      </c>
      <c r="F7022" t="s">
        <v>26</v>
      </c>
      <c r="H7022" t="s">
        <v>19</v>
      </c>
      <c r="I7022">
        <v>0.54</v>
      </c>
      <c r="J7022">
        <v>0.08</v>
      </c>
      <c r="K7022">
        <v>0.25</v>
      </c>
      <c r="M7022" t="s">
        <v>24</v>
      </c>
    </row>
    <row r="7023" spans="1:17" x14ac:dyDescent="0.25">
      <c r="A7023">
        <v>2</v>
      </c>
      <c r="B7023" t="s">
        <v>46</v>
      </c>
      <c r="C7023" t="s">
        <v>17</v>
      </c>
      <c r="D7023" t="s">
        <v>54</v>
      </c>
      <c r="E7023" t="s">
        <v>20</v>
      </c>
      <c r="F7023" t="s">
        <v>74</v>
      </c>
      <c r="J7023">
        <v>0.25</v>
      </c>
      <c r="K7023">
        <v>0.33</v>
      </c>
      <c r="M7023" t="s">
        <v>75</v>
      </c>
      <c r="N7023" t="s">
        <v>24</v>
      </c>
      <c r="O7023" t="s">
        <v>62</v>
      </c>
      <c r="Q7023" t="str">
        <f>VLOOKUP(A7023&amp;C7023&amp;D7023,Sheet2!$A$1:$AX$496,11,FALSE)</f>
        <v>LocationType.Retail: 0;LocationType.Supermarket: 0.3;LocationType.FoodBeverage: 0;LocationType.Mall: 0;LocationType.Pharmacy: 0.02;LocationType.Accommodation: 0.68;</v>
      </c>
    </row>
    <row r="7024" spans="1:17" x14ac:dyDescent="0.25">
      <c r="A7024">
        <v>2</v>
      </c>
      <c r="B7024" t="s">
        <v>46</v>
      </c>
      <c r="C7024" t="s">
        <v>17</v>
      </c>
      <c r="D7024" t="s">
        <v>54</v>
      </c>
      <c r="E7024" t="s">
        <v>25</v>
      </c>
      <c r="F7024" t="s">
        <v>26</v>
      </c>
      <c r="H7024" t="s">
        <v>27</v>
      </c>
      <c r="I7024">
        <v>0.54</v>
      </c>
      <c r="J7024">
        <v>0.25</v>
      </c>
      <c r="K7024">
        <v>0.75</v>
      </c>
      <c r="M7024" t="s">
        <v>24</v>
      </c>
    </row>
    <row r="7025" spans="1:17" x14ac:dyDescent="0.25">
      <c r="A7025">
        <v>2</v>
      </c>
      <c r="B7025" t="s">
        <v>46</v>
      </c>
      <c r="C7025" t="s">
        <v>17</v>
      </c>
      <c r="D7025" t="s">
        <v>54</v>
      </c>
      <c r="E7025" t="s">
        <v>20</v>
      </c>
      <c r="F7025" t="s">
        <v>74</v>
      </c>
      <c r="I7025">
        <v>0.54</v>
      </c>
      <c r="J7025">
        <v>0.16</v>
      </c>
      <c r="K7025">
        <v>0.25</v>
      </c>
      <c r="M7025" t="s">
        <v>75</v>
      </c>
      <c r="N7025" t="s">
        <v>24</v>
      </c>
      <c r="O7025" t="s">
        <v>21</v>
      </c>
    </row>
    <row r="7026" spans="1:17" x14ac:dyDescent="0.25">
      <c r="A7026">
        <v>2</v>
      </c>
      <c r="B7026" t="s">
        <v>46</v>
      </c>
      <c r="C7026" t="s">
        <v>17</v>
      </c>
      <c r="D7026" t="s">
        <v>54</v>
      </c>
      <c r="E7026" t="s">
        <v>28</v>
      </c>
      <c r="F7026" t="s">
        <v>26</v>
      </c>
      <c r="H7026" t="s">
        <v>27</v>
      </c>
      <c r="I7026">
        <v>0.75</v>
      </c>
      <c r="J7026">
        <v>0.5</v>
      </c>
      <c r="K7026">
        <v>1</v>
      </c>
      <c r="M7026" t="s">
        <v>21</v>
      </c>
    </row>
    <row r="7027" spans="1:17" x14ac:dyDescent="0.25">
      <c r="A7027">
        <v>2</v>
      </c>
      <c r="B7027" t="s">
        <v>46</v>
      </c>
      <c r="C7027" t="s">
        <v>17</v>
      </c>
      <c r="D7027" t="s">
        <v>54</v>
      </c>
      <c r="E7027" t="s">
        <v>20</v>
      </c>
      <c r="F7027" t="s">
        <v>74</v>
      </c>
      <c r="J7027">
        <v>0.25</v>
      </c>
      <c r="K7027">
        <v>0.33</v>
      </c>
      <c r="M7027" t="s">
        <v>75</v>
      </c>
      <c r="N7027" t="s">
        <v>24</v>
      </c>
      <c r="O7027" t="s">
        <v>29</v>
      </c>
      <c r="P7027">
        <v>2500</v>
      </c>
      <c r="Q7027" t="str">
        <f>VLOOKUP(A7027&amp;C7027&amp;D7027,Sheet2!$A$1:$AX$496,23,FALSE)</f>
        <v>LocationType.BarRestaurant:0;LocationType.Park:0.1;LocationType.Recreation:0;LocationType.Accommodation:0.9;</v>
      </c>
    </row>
    <row r="7028" spans="1:17" x14ac:dyDescent="0.25">
      <c r="A7028">
        <v>2</v>
      </c>
      <c r="B7028" t="s">
        <v>46</v>
      </c>
      <c r="C7028" t="s">
        <v>17</v>
      </c>
      <c r="D7028" t="s">
        <v>54</v>
      </c>
      <c r="E7028" t="s">
        <v>30</v>
      </c>
      <c r="F7028" t="s">
        <v>26</v>
      </c>
      <c r="H7028" t="s">
        <v>27</v>
      </c>
      <c r="I7028">
        <v>2.5</v>
      </c>
      <c r="J7028">
        <v>0.5</v>
      </c>
      <c r="K7028">
        <v>3</v>
      </c>
      <c r="M7028" t="s">
        <v>24</v>
      </c>
    </row>
    <row r="7029" spans="1:17" x14ac:dyDescent="0.25">
      <c r="A7029">
        <v>2</v>
      </c>
      <c r="B7029" t="s">
        <v>46</v>
      </c>
      <c r="C7029" t="s">
        <v>17</v>
      </c>
      <c r="D7029" t="s">
        <v>54</v>
      </c>
      <c r="E7029" t="s">
        <v>20</v>
      </c>
      <c r="F7029" t="s">
        <v>74</v>
      </c>
      <c r="J7029">
        <v>0.25</v>
      </c>
      <c r="K7029">
        <v>0.33</v>
      </c>
      <c r="M7029" t="s">
        <v>75</v>
      </c>
      <c r="N7029" t="s">
        <v>24</v>
      </c>
      <c r="O7029" t="s">
        <v>21</v>
      </c>
    </row>
    <row r="7030" spans="1:17" x14ac:dyDescent="0.25">
      <c r="A7030">
        <v>2</v>
      </c>
      <c r="B7030" t="s">
        <v>46</v>
      </c>
      <c r="C7030" t="s">
        <v>17</v>
      </c>
      <c r="D7030" t="s">
        <v>54</v>
      </c>
      <c r="E7030" t="s">
        <v>18</v>
      </c>
      <c r="F7030" t="s">
        <v>31</v>
      </c>
      <c r="G7030">
        <v>24</v>
      </c>
      <c r="M7030" t="s">
        <v>21</v>
      </c>
    </row>
    <row r="7031" spans="1:17" x14ac:dyDescent="0.25">
      <c r="A7031">
        <v>2</v>
      </c>
      <c r="B7031" t="s">
        <v>46</v>
      </c>
      <c r="C7031" t="s">
        <v>36</v>
      </c>
      <c r="D7031" t="s">
        <v>54</v>
      </c>
      <c r="E7031" t="s">
        <v>18</v>
      </c>
      <c r="F7031" t="s">
        <v>26</v>
      </c>
      <c r="H7031" t="s">
        <v>19</v>
      </c>
      <c r="J7031">
        <v>12</v>
      </c>
      <c r="K7031">
        <v>14</v>
      </c>
      <c r="M7031" t="s">
        <v>21</v>
      </c>
    </row>
    <row r="7032" spans="1:17" x14ac:dyDescent="0.25">
      <c r="A7032">
        <v>2</v>
      </c>
      <c r="B7032" t="s">
        <v>46</v>
      </c>
      <c r="C7032" t="s">
        <v>36</v>
      </c>
      <c r="D7032" t="s">
        <v>54</v>
      </c>
      <c r="E7032" t="s">
        <v>34</v>
      </c>
      <c r="F7032" t="s">
        <v>26</v>
      </c>
      <c r="H7032" t="s">
        <v>19</v>
      </c>
      <c r="J7032">
        <v>1</v>
      </c>
      <c r="K7032">
        <v>2</v>
      </c>
      <c r="M7032" t="s">
        <v>24</v>
      </c>
    </row>
    <row r="7033" spans="1:17" x14ac:dyDescent="0.25">
      <c r="A7033">
        <v>2</v>
      </c>
      <c r="B7033" t="s">
        <v>46</v>
      </c>
      <c r="C7033" t="s">
        <v>36</v>
      </c>
      <c r="D7033" t="s">
        <v>54</v>
      </c>
      <c r="E7033" t="s">
        <v>20</v>
      </c>
      <c r="F7033" t="s">
        <v>74</v>
      </c>
      <c r="J7033">
        <v>0.25</v>
      </c>
      <c r="K7033">
        <v>0.33</v>
      </c>
      <c r="M7033" t="s">
        <v>75</v>
      </c>
      <c r="N7033" t="s">
        <v>24</v>
      </c>
      <c r="O7033" t="s">
        <v>29</v>
      </c>
      <c r="P7033">
        <v>2500</v>
      </c>
      <c r="Q7033" t="str">
        <f>VLOOKUP(A7033&amp;C7033&amp;D7033,Sheet2!$A$1:$AX$496,23,FALSE)</f>
        <v>LocationType.BarRestaurant:0;LocationType.Park:0.1;LocationType.Recreation:0;LocationType.Accommodation:0.9;</v>
      </c>
    </row>
    <row r="7034" spans="1:17" x14ac:dyDescent="0.25">
      <c r="A7034">
        <v>2</v>
      </c>
      <c r="B7034" t="s">
        <v>46</v>
      </c>
      <c r="C7034" t="s">
        <v>36</v>
      </c>
      <c r="D7034" t="s">
        <v>54</v>
      </c>
      <c r="E7034" t="s">
        <v>30</v>
      </c>
      <c r="F7034" t="s">
        <v>26</v>
      </c>
      <c r="H7034" t="s">
        <v>27</v>
      </c>
      <c r="I7034">
        <v>2.5</v>
      </c>
      <c r="J7034">
        <v>0.5</v>
      </c>
      <c r="K7034">
        <v>4</v>
      </c>
      <c r="M7034" t="s">
        <v>24</v>
      </c>
    </row>
    <row r="7035" spans="1:17" x14ac:dyDescent="0.25">
      <c r="A7035">
        <v>2</v>
      </c>
      <c r="B7035" t="s">
        <v>46</v>
      </c>
      <c r="C7035" t="s">
        <v>36</v>
      </c>
      <c r="D7035" t="s">
        <v>54</v>
      </c>
      <c r="E7035" t="s">
        <v>20</v>
      </c>
      <c r="F7035" t="s">
        <v>74</v>
      </c>
      <c r="J7035">
        <v>0.25</v>
      </c>
      <c r="K7035">
        <v>0.33</v>
      </c>
      <c r="M7035" t="s">
        <v>75</v>
      </c>
      <c r="N7035" t="s">
        <v>24</v>
      </c>
      <c r="O7035" t="s">
        <v>21</v>
      </c>
    </row>
    <row r="7036" spans="1:17" x14ac:dyDescent="0.25">
      <c r="A7036">
        <v>2</v>
      </c>
      <c r="B7036" t="s">
        <v>46</v>
      </c>
      <c r="C7036" t="s">
        <v>36</v>
      </c>
      <c r="D7036" t="s">
        <v>54</v>
      </c>
      <c r="E7036" t="s">
        <v>18</v>
      </c>
      <c r="F7036" t="s">
        <v>31</v>
      </c>
      <c r="G7036">
        <v>24</v>
      </c>
      <c r="M7036" t="s">
        <v>21</v>
      </c>
    </row>
    <row r="7037" spans="1:17" x14ac:dyDescent="0.25">
      <c r="A7037">
        <v>2</v>
      </c>
      <c r="B7037" t="s">
        <v>46</v>
      </c>
      <c r="C7037" t="s">
        <v>38</v>
      </c>
      <c r="D7037" t="s">
        <v>54</v>
      </c>
      <c r="E7037" t="s">
        <v>18</v>
      </c>
      <c r="F7037" t="s">
        <v>26</v>
      </c>
      <c r="H7037" t="s">
        <v>19</v>
      </c>
      <c r="J7037">
        <v>12</v>
      </c>
      <c r="K7037">
        <v>14</v>
      </c>
      <c r="M7037" t="s">
        <v>21</v>
      </c>
    </row>
    <row r="7038" spans="1:17" x14ac:dyDescent="0.25">
      <c r="A7038">
        <v>2</v>
      </c>
      <c r="B7038" t="s">
        <v>46</v>
      </c>
      <c r="C7038" t="s">
        <v>38</v>
      </c>
      <c r="D7038" t="s">
        <v>54</v>
      </c>
      <c r="E7038" t="s">
        <v>20</v>
      </c>
      <c r="F7038" t="s">
        <v>74</v>
      </c>
      <c r="J7038">
        <v>0.25</v>
      </c>
      <c r="K7038">
        <v>0.33</v>
      </c>
      <c r="M7038" t="s">
        <v>75</v>
      </c>
      <c r="N7038" t="s">
        <v>21</v>
      </c>
      <c r="O7038" t="s">
        <v>62</v>
      </c>
      <c r="Q7038" t="str">
        <f>VLOOKUP(A7038&amp;C7038&amp;D7038,Sheet2!$A$1:$AX$496,11,FALSE)</f>
        <v>LocationType.Retail: 0;LocationType.Supermarket: 0.15;LocationType.FoodBeverage: 0;LocationType.Mall: 0;LocationType.Pharmacy: 0;LocationType.Accommodation: 0.85;</v>
      </c>
    </row>
    <row r="7039" spans="1:17" x14ac:dyDescent="0.25">
      <c r="A7039">
        <v>2</v>
      </c>
      <c r="B7039" t="s">
        <v>46</v>
      </c>
      <c r="C7039" t="s">
        <v>38</v>
      </c>
      <c r="D7039" t="s">
        <v>54</v>
      </c>
      <c r="E7039" t="s">
        <v>25</v>
      </c>
      <c r="F7039" t="s">
        <v>26</v>
      </c>
      <c r="H7039" t="s">
        <v>27</v>
      </c>
      <c r="I7039">
        <v>0.75</v>
      </c>
      <c r="J7039">
        <v>0.5</v>
      </c>
      <c r="K7039">
        <v>1</v>
      </c>
      <c r="M7039" t="s">
        <v>24</v>
      </c>
    </row>
    <row r="7040" spans="1:17" x14ac:dyDescent="0.25">
      <c r="A7040">
        <v>2</v>
      </c>
      <c r="B7040" t="s">
        <v>46</v>
      </c>
      <c r="C7040" t="s">
        <v>38</v>
      </c>
      <c r="D7040" t="s">
        <v>54</v>
      </c>
      <c r="E7040" t="s">
        <v>20</v>
      </c>
      <c r="F7040" t="s">
        <v>74</v>
      </c>
      <c r="J7040">
        <v>0.25</v>
      </c>
      <c r="K7040">
        <v>0.33</v>
      </c>
      <c r="M7040" t="s">
        <v>75</v>
      </c>
      <c r="N7040" t="s">
        <v>24</v>
      </c>
      <c r="O7040" t="s">
        <v>21</v>
      </c>
      <c r="P7040">
        <v>1000</v>
      </c>
    </row>
    <row r="7041" spans="1:17" x14ac:dyDescent="0.25">
      <c r="A7041">
        <v>2</v>
      </c>
      <c r="B7041" t="s">
        <v>46</v>
      </c>
      <c r="C7041" t="s">
        <v>38</v>
      </c>
      <c r="D7041" t="s">
        <v>54</v>
      </c>
      <c r="E7041" t="s">
        <v>18</v>
      </c>
      <c r="F7041" t="s">
        <v>26</v>
      </c>
      <c r="H7041" t="s">
        <v>19</v>
      </c>
      <c r="J7041">
        <v>1</v>
      </c>
      <c r="K7041">
        <v>2</v>
      </c>
      <c r="M7041" t="s">
        <v>21</v>
      </c>
    </row>
    <row r="7042" spans="1:17" x14ac:dyDescent="0.25">
      <c r="A7042">
        <v>2</v>
      </c>
      <c r="B7042" t="s">
        <v>46</v>
      </c>
      <c r="C7042" t="s">
        <v>38</v>
      </c>
      <c r="D7042" t="s">
        <v>54</v>
      </c>
      <c r="E7042" t="s">
        <v>20</v>
      </c>
      <c r="F7042" t="s">
        <v>74</v>
      </c>
      <c r="J7042">
        <v>0.25</v>
      </c>
      <c r="K7042">
        <v>0.33</v>
      </c>
      <c r="M7042" t="s">
        <v>75</v>
      </c>
      <c r="N7042" t="s">
        <v>21</v>
      </c>
      <c r="O7042" t="s">
        <v>29</v>
      </c>
      <c r="P7042">
        <v>2500</v>
      </c>
      <c r="Q7042" t="str">
        <f>VLOOKUP(A7042&amp;C7042&amp;D7042,Sheet2!$A$1:$AX$496,23,FALSE)</f>
        <v>LocationType.BarRestaurant:0;LocationType.Park:0.05;LocationType.Recreation:0;LocationType.Accommodation:0.95;</v>
      </c>
    </row>
    <row r="7043" spans="1:17" x14ac:dyDescent="0.25">
      <c r="A7043">
        <v>2</v>
      </c>
      <c r="B7043" t="s">
        <v>46</v>
      </c>
      <c r="C7043" t="s">
        <v>38</v>
      </c>
      <c r="D7043" t="s">
        <v>54</v>
      </c>
      <c r="E7043" t="s">
        <v>30</v>
      </c>
      <c r="F7043" t="s">
        <v>26</v>
      </c>
      <c r="H7043" t="s">
        <v>27</v>
      </c>
      <c r="I7043">
        <v>1.5</v>
      </c>
      <c r="J7043">
        <v>1</v>
      </c>
      <c r="K7043">
        <v>2</v>
      </c>
      <c r="M7043" t="s">
        <v>24</v>
      </c>
    </row>
    <row r="7044" spans="1:17" x14ac:dyDescent="0.25">
      <c r="A7044">
        <v>2</v>
      </c>
      <c r="B7044" t="s">
        <v>46</v>
      </c>
      <c r="C7044" t="s">
        <v>38</v>
      </c>
      <c r="D7044" t="s">
        <v>54</v>
      </c>
      <c r="E7044" t="s">
        <v>20</v>
      </c>
      <c r="F7044" t="s">
        <v>74</v>
      </c>
      <c r="J7044">
        <v>0.25</v>
      </c>
      <c r="K7044">
        <v>0.33</v>
      </c>
      <c r="M7044" t="s">
        <v>75</v>
      </c>
      <c r="N7044" t="s">
        <v>24</v>
      </c>
      <c r="O7044" t="s">
        <v>21</v>
      </c>
    </row>
    <row r="7045" spans="1:17" x14ac:dyDescent="0.25">
      <c r="A7045">
        <v>2</v>
      </c>
      <c r="B7045" t="s">
        <v>46</v>
      </c>
      <c r="C7045" t="s">
        <v>38</v>
      </c>
      <c r="D7045" t="s">
        <v>54</v>
      </c>
      <c r="E7045" t="s">
        <v>18</v>
      </c>
      <c r="F7045" t="s">
        <v>31</v>
      </c>
      <c r="G7045">
        <v>24</v>
      </c>
      <c r="M7045" t="s">
        <v>21</v>
      </c>
    </row>
    <row r="7046" spans="1:17" x14ac:dyDescent="0.25">
      <c r="A7046">
        <v>2</v>
      </c>
      <c r="B7046" t="s">
        <v>46</v>
      </c>
      <c r="C7046" t="s">
        <v>37</v>
      </c>
      <c r="D7046" t="s">
        <v>54</v>
      </c>
      <c r="E7046" t="s">
        <v>18</v>
      </c>
      <c r="F7046" t="s">
        <v>26</v>
      </c>
      <c r="H7046" t="s">
        <v>27</v>
      </c>
      <c r="I7046">
        <v>7.5</v>
      </c>
      <c r="J7046">
        <v>6</v>
      </c>
      <c r="K7046">
        <v>8</v>
      </c>
      <c r="M7046" t="s">
        <v>21</v>
      </c>
    </row>
    <row r="7047" spans="1:17" x14ac:dyDescent="0.25">
      <c r="A7047">
        <v>2</v>
      </c>
      <c r="B7047" t="s">
        <v>46</v>
      </c>
      <c r="C7047" t="s">
        <v>37</v>
      </c>
      <c r="D7047" t="s">
        <v>54</v>
      </c>
      <c r="E7047" t="s">
        <v>18</v>
      </c>
      <c r="F7047" t="s">
        <v>26</v>
      </c>
      <c r="H7047" t="s">
        <v>19</v>
      </c>
      <c r="J7047">
        <v>6</v>
      </c>
      <c r="K7047">
        <v>7.5</v>
      </c>
      <c r="M7047" t="s">
        <v>24</v>
      </c>
    </row>
    <row r="7048" spans="1:17" x14ac:dyDescent="0.25">
      <c r="A7048">
        <v>2</v>
      </c>
      <c r="B7048" t="s">
        <v>46</v>
      </c>
      <c r="C7048" t="s">
        <v>37</v>
      </c>
      <c r="D7048" t="s">
        <v>54</v>
      </c>
      <c r="E7048" t="s">
        <v>28</v>
      </c>
      <c r="F7048" t="s">
        <v>26</v>
      </c>
      <c r="H7048" t="s">
        <v>27</v>
      </c>
      <c r="I7048">
        <v>1.5</v>
      </c>
      <c r="J7048">
        <v>1</v>
      </c>
      <c r="K7048">
        <v>2</v>
      </c>
      <c r="M7048" t="s">
        <v>21</v>
      </c>
    </row>
    <row r="7049" spans="1:17" x14ac:dyDescent="0.25">
      <c r="A7049">
        <v>2</v>
      </c>
      <c r="B7049" t="s">
        <v>46</v>
      </c>
      <c r="C7049" t="s">
        <v>37</v>
      </c>
      <c r="D7049" t="s">
        <v>54</v>
      </c>
      <c r="E7049" t="s">
        <v>20</v>
      </c>
      <c r="F7049" t="s">
        <v>74</v>
      </c>
      <c r="J7049">
        <v>0.25</v>
      </c>
      <c r="K7049">
        <v>0.33</v>
      </c>
      <c r="M7049" t="s">
        <v>75</v>
      </c>
      <c r="N7049" t="s">
        <v>24</v>
      </c>
      <c r="O7049" t="s">
        <v>29</v>
      </c>
      <c r="P7049">
        <v>2500</v>
      </c>
      <c r="Q7049" t="str">
        <f>VLOOKUP(A7049&amp;C7049&amp;D7049,Sheet2!$A$1:$AX$496,23,FALSE)</f>
        <v>LocationType.BarRestaurant:0;LocationType.Park:0.1;LocationType.Recreation:0;LocationType.Accommodation:0.9;</v>
      </c>
    </row>
    <row r="7050" spans="1:17" x14ac:dyDescent="0.25">
      <c r="A7050">
        <v>2</v>
      </c>
      <c r="B7050" t="s">
        <v>46</v>
      </c>
      <c r="C7050" t="s">
        <v>37</v>
      </c>
      <c r="D7050" t="s">
        <v>54</v>
      </c>
      <c r="E7050" t="s">
        <v>30</v>
      </c>
      <c r="F7050" t="s">
        <v>26</v>
      </c>
      <c r="H7050" t="s">
        <v>27</v>
      </c>
      <c r="I7050">
        <v>3</v>
      </c>
      <c r="J7050">
        <v>2</v>
      </c>
      <c r="K7050">
        <v>5</v>
      </c>
      <c r="M7050" t="s">
        <v>24</v>
      </c>
    </row>
    <row r="7051" spans="1:17" x14ac:dyDescent="0.25">
      <c r="A7051">
        <v>2</v>
      </c>
      <c r="B7051" t="s">
        <v>46</v>
      </c>
      <c r="C7051" t="s">
        <v>37</v>
      </c>
      <c r="D7051" t="s">
        <v>54</v>
      </c>
      <c r="E7051" t="s">
        <v>20</v>
      </c>
      <c r="F7051" t="s">
        <v>74</v>
      </c>
      <c r="J7051">
        <v>0.25</v>
      </c>
      <c r="K7051">
        <v>0.33</v>
      </c>
      <c r="M7051" t="s">
        <v>75</v>
      </c>
      <c r="N7051" t="s">
        <v>24</v>
      </c>
      <c r="O7051" t="s">
        <v>21</v>
      </c>
      <c r="P7051">
        <v>1000</v>
      </c>
    </row>
    <row r="7052" spans="1:17" x14ac:dyDescent="0.25">
      <c r="A7052">
        <v>2</v>
      </c>
      <c r="B7052" t="s">
        <v>46</v>
      </c>
      <c r="C7052" t="s">
        <v>37</v>
      </c>
      <c r="D7052" t="s">
        <v>54</v>
      </c>
      <c r="E7052" t="s">
        <v>18</v>
      </c>
      <c r="F7052" t="s">
        <v>31</v>
      </c>
      <c r="G7052">
        <v>24</v>
      </c>
      <c r="M7052" t="s">
        <v>21</v>
      </c>
    </row>
    <row r="7053" spans="1:17" x14ac:dyDescent="0.25">
      <c r="A7053">
        <v>2</v>
      </c>
      <c r="B7053" t="s">
        <v>90</v>
      </c>
      <c r="C7053" t="s">
        <v>17</v>
      </c>
      <c r="D7053" t="s">
        <v>54</v>
      </c>
      <c r="E7053" t="s">
        <v>18</v>
      </c>
      <c r="F7053" t="s">
        <v>26</v>
      </c>
      <c r="H7053" t="s">
        <v>27</v>
      </c>
      <c r="I7053">
        <v>7.5</v>
      </c>
      <c r="J7053">
        <v>6</v>
      </c>
      <c r="K7053">
        <v>8</v>
      </c>
      <c r="M7053" t="s">
        <v>21</v>
      </c>
    </row>
    <row r="7054" spans="1:17" x14ac:dyDescent="0.25">
      <c r="A7054">
        <v>2</v>
      </c>
      <c r="B7054" t="s">
        <v>90</v>
      </c>
      <c r="C7054" t="s">
        <v>17</v>
      </c>
      <c r="D7054" t="s">
        <v>54</v>
      </c>
      <c r="E7054" t="s">
        <v>18</v>
      </c>
      <c r="F7054" t="s">
        <v>26</v>
      </c>
      <c r="H7054" t="s">
        <v>19</v>
      </c>
      <c r="J7054">
        <v>6</v>
      </c>
      <c r="K7054">
        <v>8</v>
      </c>
      <c r="M7054" t="s">
        <v>24</v>
      </c>
    </row>
    <row r="7055" spans="1:17" x14ac:dyDescent="0.25">
      <c r="A7055">
        <v>2</v>
      </c>
      <c r="B7055" t="s">
        <v>90</v>
      </c>
      <c r="C7055" t="s">
        <v>17</v>
      </c>
      <c r="D7055" t="s">
        <v>54</v>
      </c>
      <c r="E7055" t="s">
        <v>18</v>
      </c>
      <c r="F7055" t="s">
        <v>26</v>
      </c>
      <c r="H7055" t="s">
        <v>19</v>
      </c>
      <c r="I7055">
        <v>0.54</v>
      </c>
      <c r="J7055">
        <v>0.08</v>
      </c>
      <c r="K7055">
        <v>0.25</v>
      </c>
      <c r="M7055" t="s">
        <v>24</v>
      </c>
    </row>
    <row r="7056" spans="1:17" x14ac:dyDescent="0.25">
      <c r="A7056">
        <v>2</v>
      </c>
      <c r="B7056" t="s">
        <v>90</v>
      </c>
      <c r="C7056" t="s">
        <v>17</v>
      </c>
      <c r="D7056" t="s">
        <v>54</v>
      </c>
      <c r="E7056" t="s">
        <v>20</v>
      </c>
      <c r="F7056" t="s">
        <v>74</v>
      </c>
      <c r="J7056">
        <v>0.25</v>
      </c>
      <c r="K7056">
        <v>0.33</v>
      </c>
      <c r="M7056" t="s">
        <v>75</v>
      </c>
      <c r="N7056" t="s">
        <v>24</v>
      </c>
      <c r="O7056" t="s">
        <v>62</v>
      </c>
      <c r="Q7056" t="str">
        <f>VLOOKUP(A7056&amp;C7056&amp;D7056,Sheet2!$A$1:$AX$496,11,FALSE)</f>
        <v>LocationType.Retail: 0;LocationType.Supermarket: 0.3;LocationType.FoodBeverage: 0;LocationType.Mall: 0;LocationType.Pharmacy: 0.02;LocationType.Accommodation: 0.68;</v>
      </c>
    </row>
    <row r="7057" spans="1:17" x14ac:dyDescent="0.25">
      <c r="A7057">
        <v>2</v>
      </c>
      <c r="B7057" t="s">
        <v>90</v>
      </c>
      <c r="C7057" t="s">
        <v>17</v>
      </c>
      <c r="D7057" t="s">
        <v>54</v>
      </c>
      <c r="E7057" t="s">
        <v>25</v>
      </c>
      <c r="F7057" t="s">
        <v>26</v>
      </c>
      <c r="H7057" t="s">
        <v>27</v>
      </c>
      <c r="I7057">
        <v>0.54</v>
      </c>
      <c r="J7057">
        <v>0.25</v>
      </c>
      <c r="K7057">
        <v>0.75</v>
      </c>
      <c r="M7057" t="s">
        <v>24</v>
      </c>
    </row>
    <row r="7058" spans="1:17" x14ac:dyDescent="0.25">
      <c r="A7058">
        <v>2</v>
      </c>
      <c r="B7058" t="s">
        <v>90</v>
      </c>
      <c r="C7058" t="s">
        <v>17</v>
      </c>
      <c r="D7058" t="s">
        <v>54</v>
      </c>
      <c r="E7058" t="s">
        <v>20</v>
      </c>
      <c r="F7058" t="s">
        <v>74</v>
      </c>
      <c r="I7058">
        <v>0.54</v>
      </c>
      <c r="J7058">
        <v>0.16</v>
      </c>
      <c r="K7058">
        <v>0.25</v>
      </c>
      <c r="M7058" t="s">
        <v>75</v>
      </c>
      <c r="N7058" t="s">
        <v>24</v>
      </c>
      <c r="O7058" t="s">
        <v>21</v>
      </c>
    </row>
    <row r="7059" spans="1:17" x14ac:dyDescent="0.25">
      <c r="A7059">
        <v>2</v>
      </c>
      <c r="B7059" t="s">
        <v>90</v>
      </c>
      <c r="C7059" t="s">
        <v>17</v>
      </c>
      <c r="D7059" t="s">
        <v>54</v>
      </c>
      <c r="E7059" t="s">
        <v>28</v>
      </c>
      <c r="F7059" t="s">
        <v>26</v>
      </c>
      <c r="H7059" t="s">
        <v>27</v>
      </c>
      <c r="I7059">
        <v>0.75</v>
      </c>
      <c r="J7059">
        <v>0.5</v>
      </c>
      <c r="K7059">
        <v>1</v>
      </c>
      <c r="M7059" t="s">
        <v>21</v>
      </c>
    </row>
    <row r="7060" spans="1:17" x14ac:dyDescent="0.25">
      <c r="A7060">
        <v>2</v>
      </c>
      <c r="B7060" t="s">
        <v>90</v>
      </c>
      <c r="C7060" t="s">
        <v>17</v>
      </c>
      <c r="D7060" t="s">
        <v>54</v>
      </c>
      <c r="E7060" t="s">
        <v>20</v>
      </c>
      <c r="F7060" t="s">
        <v>74</v>
      </c>
      <c r="J7060">
        <v>0.25</v>
      </c>
      <c r="K7060">
        <v>0.33</v>
      </c>
      <c r="M7060" t="s">
        <v>75</v>
      </c>
      <c r="N7060" t="s">
        <v>24</v>
      </c>
      <c r="O7060" t="s">
        <v>29</v>
      </c>
      <c r="P7060">
        <v>2500</v>
      </c>
      <c r="Q7060" t="str">
        <f>VLOOKUP(A7060&amp;C7060&amp;D7060,Sheet2!$A$1:$AX$496,23,FALSE)</f>
        <v>LocationType.BarRestaurant:0;LocationType.Park:0.1;LocationType.Recreation:0;LocationType.Accommodation:0.9;</v>
      </c>
    </row>
    <row r="7061" spans="1:17" x14ac:dyDescent="0.25">
      <c r="A7061">
        <v>2</v>
      </c>
      <c r="B7061" t="s">
        <v>90</v>
      </c>
      <c r="C7061" t="s">
        <v>17</v>
      </c>
      <c r="D7061" t="s">
        <v>54</v>
      </c>
      <c r="E7061" t="s">
        <v>30</v>
      </c>
      <c r="F7061" t="s">
        <v>26</v>
      </c>
      <c r="H7061" t="s">
        <v>27</v>
      </c>
      <c r="I7061">
        <v>2.5</v>
      </c>
      <c r="J7061">
        <v>0.5</v>
      </c>
      <c r="K7061">
        <v>3</v>
      </c>
      <c r="M7061" t="s">
        <v>24</v>
      </c>
    </row>
    <row r="7062" spans="1:17" x14ac:dyDescent="0.25">
      <c r="A7062">
        <v>2</v>
      </c>
      <c r="B7062" t="s">
        <v>90</v>
      </c>
      <c r="C7062" t="s">
        <v>17</v>
      </c>
      <c r="D7062" t="s">
        <v>54</v>
      </c>
      <c r="E7062" t="s">
        <v>20</v>
      </c>
      <c r="F7062" t="s">
        <v>74</v>
      </c>
      <c r="J7062">
        <v>0.25</v>
      </c>
      <c r="K7062">
        <v>0.33</v>
      </c>
      <c r="M7062" t="s">
        <v>75</v>
      </c>
      <c r="N7062" t="s">
        <v>24</v>
      </c>
      <c r="O7062" t="s">
        <v>21</v>
      </c>
    </row>
    <row r="7063" spans="1:17" x14ac:dyDescent="0.25">
      <c r="A7063">
        <v>2</v>
      </c>
      <c r="B7063" t="s">
        <v>90</v>
      </c>
      <c r="C7063" t="s">
        <v>17</v>
      </c>
      <c r="D7063" t="s">
        <v>54</v>
      </c>
      <c r="E7063" t="s">
        <v>18</v>
      </c>
      <c r="F7063" t="s">
        <v>31</v>
      </c>
      <c r="G7063">
        <v>24</v>
      </c>
      <c r="M7063" t="s">
        <v>21</v>
      </c>
    </row>
    <row r="7064" spans="1:17" x14ac:dyDescent="0.25">
      <c r="A7064">
        <v>2</v>
      </c>
      <c r="B7064" t="s">
        <v>90</v>
      </c>
      <c r="C7064" t="s">
        <v>36</v>
      </c>
      <c r="D7064" t="s">
        <v>54</v>
      </c>
      <c r="E7064" t="s">
        <v>18</v>
      </c>
      <c r="F7064" t="s">
        <v>26</v>
      </c>
      <c r="H7064" t="s">
        <v>19</v>
      </c>
      <c r="J7064">
        <v>12</v>
      </c>
      <c r="K7064">
        <v>14</v>
      </c>
      <c r="M7064" t="s">
        <v>21</v>
      </c>
    </row>
    <row r="7065" spans="1:17" x14ac:dyDescent="0.25">
      <c r="A7065">
        <v>2</v>
      </c>
      <c r="B7065" t="s">
        <v>90</v>
      </c>
      <c r="C7065" t="s">
        <v>36</v>
      </c>
      <c r="D7065" t="s">
        <v>54</v>
      </c>
      <c r="E7065" t="s">
        <v>34</v>
      </c>
      <c r="F7065" t="s">
        <v>26</v>
      </c>
      <c r="H7065" t="s">
        <v>19</v>
      </c>
      <c r="J7065">
        <v>1</v>
      </c>
      <c r="K7065">
        <v>2</v>
      </c>
      <c r="M7065" t="s">
        <v>24</v>
      </c>
    </row>
    <row r="7066" spans="1:17" x14ac:dyDescent="0.25">
      <c r="A7066">
        <v>2</v>
      </c>
      <c r="B7066" t="s">
        <v>90</v>
      </c>
      <c r="C7066" t="s">
        <v>36</v>
      </c>
      <c r="D7066" t="s">
        <v>54</v>
      </c>
      <c r="E7066" t="s">
        <v>20</v>
      </c>
      <c r="F7066" t="s">
        <v>74</v>
      </c>
      <c r="J7066">
        <v>0.25</v>
      </c>
      <c r="K7066">
        <v>0.33</v>
      </c>
      <c r="M7066" t="s">
        <v>75</v>
      </c>
      <c r="N7066" t="s">
        <v>24</v>
      </c>
      <c r="O7066" t="s">
        <v>29</v>
      </c>
      <c r="P7066">
        <v>2500</v>
      </c>
      <c r="Q7066" t="str">
        <f>VLOOKUP(A7066&amp;C7066&amp;D7066,Sheet2!$A$1:$AX$496,23,FALSE)</f>
        <v>LocationType.BarRestaurant:0;LocationType.Park:0.1;LocationType.Recreation:0;LocationType.Accommodation:0.9;</v>
      </c>
    </row>
    <row r="7067" spans="1:17" x14ac:dyDescent="0.25">
      <c r="A7067">
        <v>2</v>
      </c>
      <c r="B7067" t="s">
        <v>90</v>
      </c>
      <c r="C7067" t="s">
        <v>36</v>
      </c>
      <c r="D7067" t="s">
        <v>54</v>
      </c>
      <c r="E7067" t="s">
        <v>30</v>
      </c>
      <c r="F7067" t="s">
        <v>26</v>
      </c>
      <c r="H7067" t="s">
        <v>27</v>
      </c>
      <c r="I7067">
        <v>2.5</v>
      </c>
      <c r="J7067">
        <v>0.5</v>
      </c>
      <c r="K7067">
        <v>4</v>
      </c>
      <c r="M7067" t="s">
        <v>24</v>
      </c>
    </row>
    <row r="7068" spans="1:17" x14ac:dyDescent="0.25">
      <c r="A7068">
        <v>2</v>
      </c>
      <c r="B7068" t="s">
        <v>90</v>
      </c>
      <c r="C7068" t="s">
        <v>36</v>
      </c>
      <c r="D7068" t="s">
        <v>54</v>
      </c>
      <c r="E7068" t="s">
        <v>20</v>
      </c>
      <c r="F7068" t="s">
        <v>74</v>
      </c>
      <c r="J7068">
        <v>0.25</v>
      </c>
      <c r="K7068">
        <v>0.33</v>
      </c>
      <c r="M7068" t="s">
        <v>75</v>
      </c>
      <c r="N7068" t="s">
        <v>24</v>
      </c>
      <c r="O7068" t="s">
        <v>21</v>
      </c>
    </row>
    <row r="7069" spans="1:17" x14ac:dyDescent="0.25">
      <c r="A7069">
        <v>2</v>
      </c>
      <c r="B7069" t="s">
        <v>90</v>
      </c>
      <c r="C7069" t="s">
        <v>36</v>
      </c>
      <c r="D7069" t="s">
        <v>54</v>
      </c>
      <c r="E7069" t="s">
        <v>18</v>
      </c>
      <c r="F7069" t="s">
        <v>31</v>
      </c>
      <c r="G7069">
        <v>24</v>
      </c>
      <c r="M7069" t="s">
        <v>21</v>
      </c>
    </row>
    <row r="7070" spans="1:17" x14ac:dyDescent="0.25">
      <c r="A7070">
        <v>2</v>
      </c>
      <c r="B7070" t="s">
        <v>90</v>
      </c>
      <c r="C7070" t="s">
        <v>38</v>
      </c>
      <c r="D7070" t="s">
        <v>54</v>
      </c>
      <c r="E7070" t="s">
        <v>18</v>
      </c>
      <c r="F7070" t="s">
        <v>26</v>
      </c>
      <c r="H7070" t="s">
        <v>19</v>
      </c>
      <c r="J7070">
        <v>12</v>
      </c>
      <c r="K7070">
        <v>14</v>
      </c>
      <c r="M7070" t="s">
        <v>21</v>
      </c>
    </row>
    <row r="7071" spans="1:17" x14ac:dyDescent="0.25">
      <c r="A7071">
        <v>2</v>
      </c>
      <c r="B7071" t="s">
        <v>90</v>
      </c>
      <c r="C7071" t="s">
        <v>38</v>
      </c>
      <c r="D7071" t="s">
        <v>54</v>
      </c>
      <c r="E7071" t="s">
        <v>20</v>
      </c>
      <c r="F7071" t="s">
        <v>74</v>
      </c>
      <c r="J7071">
        <v>0.25</v>
      </c>
      <c r="K7071">
        <v>0.33</v>
      </c>
      <c r="M7071" t="s">
        <v>75</v>
      </c>
      <c r="N7071" t="s">
        <v>21</v>
      </c>
      <c r="O7071" t="s">
        <v>62</v>
      </c>
      <c r="Q7071" t="str">
        <f>VLOOKUP(A7071&amp;C7071&amp;D7071,Sheet2!$A$1:$AX$496,11,FALSE)</f>
        <v>LocationType.Retail: 0;LocationType.Supermarket: 0.15;LocationType.FoodBeverage: 0;LocationType.Mall: 0;LocationType.Pharmacy: 0;LocationType.Accommodation: 0.85;</v>
      </c>
    </row>
    <row r="7072" spans="1:17" x14ac:dyDescent="0.25">
      <c r="A7072">
        <v>2</v>
      </c>
      <c r="B7072" t="s">
        <v>90</v>
      </c>
      <c r="C7072" t="s">
        <v>38</v>
      </c>
      <c r="D7072" t="s">
        <v>54</v>
      </c>
      <c r="E7072" t="s">
        <v>25</v>
      </c>
      <c r="F7072" t="s">
        <v>26</v>
      </c>
      <c r="H7072" t="s">
        <v>27</v>
      </c>
      <c r="I7072">
        <v>0.75</v>
      </c>
      <c r="J7072">
        <v>0.5</v>
      </c>
      <c r="K7072">
        <v>1</v>
      </c>
      <c r="M7072" t="s">
        <v>24</v>
      </c>
    </row>
    <row r="7073" spans="1:17" x14ac:dyDescent="0.25">
      <c r="A7073">
        <v>2</v>
      </c>
      <c r="B7073" t="s">
        <v>90</v>
      </c>
      <c r="C7073" t="s">
        <v>38</v>
      </c>
      <c r="D7073" t="s">
        <v>54</v>
      </c>
      <c r="E7073" t="s">
        <v>20</v>
      </c>
      <c r="F7073" t="s">
        <v>74</v>
      </c>
      <c r="J7073">
        <v>0.25</v>
      </c>
      <c r="K7073">
        <v>0.33</v>
      </c>
      <c r="M7073" t="s">
        <v>75</v>
      </c>
      <c r="N7073" t="s">
        <v>24</v>
      </c>
      <c r="O7073" t="s">
        <v>21</v>
      </c>
      <c r="P7073">
        <v>1000</v>
      </c>
    </row>
    <row r="7074" spans="1:17" x14ac:dyDescent="0.25">
      <c r="A7074">
        <v>2</v>
      </c>
      <c r="B7074" t="s">
        <v>90</v>
      </c>
      <c r="C7074" t="s">
        <v>38</v>
      </c>
      <c r="D7074" t="s">
        <v>54</v>
      </c>
      <c r="E7074" t="s">
        <v>18</v>
      </c>
      <c r="F7074" t="s">
        <v>26</v>
      </c>
      <c r="H7074" t="s">
        <v>19</v>
      </c>
      <c r="J7074">
        <v>1</v>
      </c>
      <c r="K7074">
        <v>2</v>
      </c>
      <c r="M7074" t="s">
        <v>21</v>
      </c>
    </row>
    <row r="7075" spans="1:17" x14ac:dyDescent="0.25">
      <c r="A7075">
        <v>2</v>
      </c>
      <c r="B7075" t="s">
        <v>90</v>
      </c>
      <c r="C7075" t="s">
        <v>38</v>
      </c>
      <c r="D7075" t="s">
        <v>54</v>
      </c>
      <c r="E7075" t="s">
        <v>20</v>
      </c>
      <c r="F7075" t="s">
        <v>74</v>
      </c>
      <c r="J7075">
        <v>0.25</v>
      </c>
      <c r="K7075">
        <v>0.33</v>
      </c>
      <c r="M7075" t="s">
        <v>75</v>
      </c>
      <c r="N7075" t="s">
        <v>21</v>
      </c>
      <c r="O7075" t="s">
        <v>29</v>
      </c>
      <c r="P7075">
        <v>2500</v>
      </c>
      <c r="Q7075" t="str">
        <f>VLOOKUP(A7075&amp;C7075&amp;D7075,Sheet2!$A$1:$AX$496,23,FALSE)</f>
        <v>LocationType.BarRestaurant:0;LocationType.Park:0.05;LocationType.Recreation:0;LocationType.Accommodation:0.95;</v>
      </c>
    </row>
    <row r="7076" spans="1:17" x14ac:dyDescent="0.25">
      <c r="A7076">
        <v>2</v>
      </c>
      <c r="B7076" t="s">
        <v>90</v>
      </c>
      <c r="C7076" t="s">
        <v>38</v>
      </c>
      <c r="D7076" t="s">
        <v>54</v>
      </c>
      <c r="E7076" t="s">
        <v>30</v>
      </c>
      <c r="F7076" t="s">
        <v>26</v>
      </c>
      <c r="H7076" t="s">
        <v>27</v>
      </c>
      <c r="I7076">
        <v>1.5</v>
      </c>
      <c r="J7076">
        <v>1</v>
      </c>
      <c r="K7076">
        <v>2</v>
      </c>
      <c r="M7076" t="s">
        <v>24</v>
      </c>
    </row>
    <row r="7077" spans="1:17" x14ac:dyDescent="0.25">
      <c r="A7077">
        <v>2</v>
      </c>
      <c r="B7077" t="s">
        <v>90</v>
      </c>
      <c r="C7077" t="s">
        <v>38</v>
      </c>
      <c r="D7077" t="s">
        <v>54</v>
      </c>
      <c r="E7077" t="s">
        <v>20</v>
      </c>
      <c r="F7077" t="s">
        <v>74</v>
      </c>
      <c r="J7077">
        <v>0.25</v>
      </c>
      <c r="K7077">
        <v>0.33</v>
      </c>
      <c r="M7077" t="s">
        <v>75</v>
      </c>
      <c r="N7077" t="s">
        <v>24</v>
      </c>
      <c r="O7077" t="s">
        <v>21</v>
      </c>
    </row>
    <row r="7078" spans="1:17" x14ac:dyDescent="0.25">
      <c r="A7078">
        <v>2</v>
      </c>
      <c r="B7078" t="s">
        <v>90</v>
      </c>
      <c r="C7078" t="s">
        <v>38</v>
      </c>
      <c r="D7078" t="s">
        <v>54</v>
      </c>
      <c r="E7078" t="s">
        <v>18</v>
      </c>
      <c r="F7078" t="s">
        <v>31</v>
      </c>
      <c r="G7078">
        <v>24</v>
      </c>
      <c r="M7078" t="s">
        <v>21</v>
      </c>
    </row>
    <row r="7079" spans="1:17" x14ac:dyDescent="0.25">
      <c r="A7079">
        <v>2</v>
      </c>
      <c r="B7079" t="s">
        <v>90</v>
      </c>
      <c r="C7079" t="s">
        <v>37</v>
      </c>
      <c r="D7079" t="s">
        <v>54</v>
      </c>
      <c r="E7079" t="s">
        <v>18</v>
      </c>
      <c r="F7079" t="s">
        <v>26</v>
      </c>
      <c r="H7079" t="s">
        <v>27</v>
      </c>
      <c r="I7079">
        <v>7.5</v>
      </c>
      <c r="J7079">
        <v>6</v>
      </c>
      <c r="K7079">
        <v>8</v>
      </c>
      <c r="M7079" t="s">
        <v>21</v>
      </c>
    </row>
    <row r="7080" spans="1:17" x14ac:dyDescent="0.25">
      <c r="A7080">
        <v>2</v>
      </c>
      <c r="B7080" t="s">
        <v>90</v>
      </c>
      <c r="C7080" t="s">
        <v>37</v>
      </c>
      <c r="D7080" t="s">
        <v>54</v>
      </c>
      <c r="E7080" t="s">
        <v>18</v>
      </c>
      <c r="F7080" t="s">
        <v>26</v>
      </c>
      <c r="H7080" t="s">
        <v>19</v>
      </c>
      <c r="J7080">
        <v>6</v>
      </c>
      <c r="K7080">
        <v>7.5</v>
      </c>
      <c r="M7080" t="s">
        <v>24</v>
      </c>
    </row>
    <row r="7081" spans="1:17" x14ac:dyDescent="0.25">
      <c r="A7081">
        <v>2</v>
      </c>
      <c r="B7081" t="s">
        <v>90</v>
      </c>
      <c r="C7081" t="s">
        <v>37</v>
      </c>
      <c r="D7081" t="s">
        <v>54</v>
      </c>
      <c r="E7081" t="s">
        <v>28</v>
      </c>
      <c r="F7081" t="s">
        <v>26</v>
      </c>
      <c r="H7081" t="s">
        <v>27</v>
      </c>
      <c r="I7081">
        <v>1.5</v>
      </c>
      <c r="J7081">
        <v>1</v>
      </c>
      <c r="K7081">
        <v>2</v>
      </c>
      <c r="M7081" t="s">
        <v>21</v>
      </c>
    </row>
    <row r="7082" spans="1:17" x14ac:dyDescent="0.25">
      <c r="A7082">
        <v>2</v>
      </c>
      <c r="B7082" t="s">
        <v>90</v>
      </c>
      <c r="C7082" t="s">
        <v>37</v>
      </c>
      <c r="D7082" t="s">
        <v>54</v>
      </c>
      <c r="E7082" t="s">
        <v>20</v>
      </c>
      <c r="F7082" t="s">
        <v>74</v>
      </c>
      <c r="J7082">
        <v>0.25</v>
      </c>
      <c r="K7082">
        <v>0.33</v>
      </c>
      <c r="M7082" t="s">
        <v>75</v>
      </c>
      <c r="N7082" t="s">
        <v>24</v>
      </c>
      <c r="O7082" t="s">
        <v>29</v>
      </c>
      <c r="P7082">
        <v>2500</v>
      </c>
      <c r="Q7082" t="str">
        <f>VLOOKUP(A7082&amp;C7082&amp;D7082,Sheet2!$A$1:$AX$496,23,FALSE)</f>
        <v>LocationType.BarRestaurant:0;LocationType.Park:0.1;LocationType.Recreation:0;LocationType.Accommodation:0.9;</v>
      </c>
    </row>
    <row r="7083" spans="1:17" x14ac:dyDescent="0.25">
      <c r="A7083">
        <v>2</v>
      </c>
      <c r="B7083" t="s">
        <v>90</v>
      </c>
      <c r="C7083" t="s">
        <v>37</v>
      </c>
      <c r="D7083" t="s">
        <v>54</v>
      </c>
      <c r="E7083" t="s">
        <v>30</v>
      </c>
      <c r="F7083" t="s">
        <v>26</v>
      </c>
      <c r="H7083" t="s">
        <v>27</v>
      </c>
      <c r="I7083">
        <v>3</v>
      </c>
      <c r="J7083">
        <v>2</v>
      </c>
      <c r="K7083">
        <v>5</v>
      </c>
      <c r="M7083" t="s">
        <v>24</v>
      </c>
    </row>
    <row r="7084" spans="1:17" x14ac:dyDescent="0.25">
      <c r="A7084">
        <v>2</v>
      </c>
      <c r="B7084" t="s">
        <v>90</v>
      </c>
      <c r="C7084" t="s">
        <v>37</v>
      </c>
      <c r="D7084" t="s">
        <v>54</v>
      </c>
      <c r="E7084" t="s">
        <v>20</v>
      </c>
      <c r="F7084" t="s">
        <v>74</v>
      </c>
      <c r="J7084">
        <v>0.25</v>
      </c>
      <c r="K7084">
        <v>0.33</v>
      </c>
      <c r="M7084" t="s">
        <v>75</v>
      </c>
      <c r="N7084" t="s">
        <v>24</v>
      </c>
      <c r="O7084" t="s">
        <v>21</v>
      </c>
      <c r="P7084">
        <v>1000</v>
      </c>
    </row>
    <row r="7085" spans="1:17" x14ac:dyDescent="0.25">
      <c r="A7085">
        <v>2</v>
      </c>
      <c r="B7085" t="s">
        <v>90</v>
      </c>
      <c r="C7085" t="s">
        <v>37</v>
      </c>
      <c r="D7085" t="s">
        <v>54</v>
      </c>
      <c r="E7085" t="s">
        <v>18</v>
      </c>
      <c r="F7085" t="s">
        <v>31</v>
      </c>
      <c r="G7085">
        <v>24</v>
      </c>
      <c r="M7085" t="s">
        <v>21</v>
      </c>
    </row>
    <row r="7086" spans="1:17" x14ac:dyDescent="0.25">
      <c r="A7086">
        <v>2</v>
      </c>
      <c r="B7086" t="s">
        <v>93</v>
      </c>
      <c r="C7086" t="s">
        <v>17</v>
      </c>
      <c r="D7086" t="s">
        <v>54</v>
      </c>
      <c r="E7086" t="s">
        <v>18</v>
      </c>
      <c r="F7086" t="s">
        <v>26</v>
      </c>
      <c r="H7086" t="s">
        <v>27</v>
      </c>
      <c r="I7086">
        <v>7.5</v>
      </c>
      <c r="J7086">
        <v>6</v>
      </c>
      <c r="K7086">
        <v>8</v>
      </c>
      <c r="M7086" t="s">
        <v>21</v>
      </c>
    </row>
    <row r="7087" spans="1:17" x14ac:dyDescent="0.25">
      <c r="A7087">
        <v>2</v>
      </c>
      <c r="B7087" t="s">
        <v>93</v>
      </c>
      <c r="C7087" t="s">
        <v>17</v>
      </c>
      <c r="D7087" t="s">
        <v>54</v>
      </c>
      <c r="E7087" t="s">
        <v>18</v>
      </c>
      <c r="F7087" t="s">
        <v>26</v>
      </c>
      <c r="H7087" t="s">
        <v>19</v>
      </c>
      <c r="J7087">
        <v>6</v>
      </c>
      <c r="K7087">
        <v>8</v>
      </c>
      <c r="M7087" t="s">
        <v>24</v>
      </c>
    </row>
    <row r="7088" spans="1:17" x14ac:dyDescent="0.25">
      <c r="A7088">
        <v>2</v>
      </c>
      <c r="B7088" t="s">
        <v>93</v>
      </c>
      <c r="C7088" t="s">
        <v>17</v>
      </c>
      <c r="D7088" t="s">
        <v>54</v>
      </c>
      <c r="E7088" t="s">
        <v>18</v>
      </c>
      <c r="F7088" t="s">
        <v>26</v>
      </c>
      <c r="H7088" t="s">
        <v>19</v>
      </c>
      <c r="I7088">
        <v>0.54</v>
      </c>
      <c r="J7088">
        <v>0.08</v>
      </c>
      <c r="K7088">
        <v>0.25</v>
      </c>
      <c r="M7088" t="s">
        <v>24</v>
      </c>
    </row>
    <row r="7089" spans="1:17" x14ac:dyDescent="0.25">
      <c r="A7089">
        <v>2</v>
      </c>
      <c r="B7089" t="s">
        <v>93</v>
      </c>
      <c r="C7089" t="s">
        <v>17</v>
      </c>
      <c r="D7089" t="s">
        <v>54</v>
      </c>
      <c r="E7089" t="s">
        <v>20</v>
      </c>
      <c r="F7089" t="s">
        <v>74</v>
      </c>
      <c r="J7089">
        <v>0.25</v>
      </c>
      <c r="K7089">
        <v>0.33</v>
      </c>
      <c r="M7089" t="s">
        <v>75</v>
      </c>
      <c r="N7089" t="s">
        <v>24</v>
      </c>
      <c r="O7089" t="s">
        <v>62</v>
      </c>
      <c r="Q7089" t="str">
        <f>VLOOKUP(A7089&amp;C7089&amp;D7089,Sheet2!$A$1:$AX$496,11,FALSE)</f>
        <v>LocationType.Retail: 0;LocationType.Supermarket: 0.3;LocationType.FoodBeverage: 0;LocationType.Mall: 0;LocationType.Pharmacy: 0.02;LocationType.Accommodation: 0.68;</v>
      </c>
    </row>
    <row r="7090" spans="1:17" x14ac:dyDescent="0.25">
      <c r="A7090">
        <v>2</v>
      </c>
      <c r="B7090" t="s">
        <v>93</v>
      </c>
      <c r="C7090" t="s">
        <v>17</v>
      </c>
      <c r="D7090" t="s">
        <v>54</v>
      </c>
      <c r="E7090" t="s">
        <v>25</v>
      </c>
      <c r="F7090" t="s">
        <v>26</v>
      </c>
      <c r="H7090" t="s">
        <v>27</v>
      </c>
      <c r="I7090">
        <v>0.54</v>
      </c>
      <c r="J7090">
        <v>0.25</v>
      </c>
      <c r="K7090">
        <v>0.75</v>
      </c>
      <c r="M7090" t="s">
        <v>24</v>
      </c>
    </row>
    <row r="7091" spans="1:17" x14ac:dyDescent="0.25">
      <c r="A7091">
        <v>2</v>
      </c>
      <c r="B7091" t="s">
        <v>93</v>
      </c>
      <c r="C7091" t="s">
        <v>17</v>
      </c>
      <c r="D7091" t="s">
        <v>54</v>
      </c>
      <c r="E7091" t="s">
        <v>20</v>
      </c>
      <c r="F7091" t="s">
        <v>74</v>
      </c>
      <c r="I7091">
        <v>0.54</v>
      </c>
      <c r="J7091">
        <v>0.16</v>
      </c>
      <c r="K7091">
        <v>0.25</v>
      </c>
      <c r="M7091" t="s">
        <v>75</v>
      </c>
      <c r="N7091" t="s">
        <v>24</v>
      </c>
      <c r="O7091" t="s">
        <v>21</v>
      </c>
    </row>
    <row r="7092" spans="1:17" x14ac:dyDescent="0.25">
      <c r="A7092">
        <v>2</v>
      </c>
      <c r="B7092" t="s">
        <v>93</v>
      </c>
      <c r="C7092" t="s">
        <v>17</v>
      </c>
      <c r="D7092" t="s">
        <v>54</v>
      </c>
      <c r="E7092" t="s">
        <v>28</v>
      </c>
      <c r="F7092" t="s">
        <v>26</v>
      </c>
      <c r="H7092" t="s">
        <v>27</v>
      </c>
      <c r="I7092">
        <v>0.75</v>
      </c>
      <c r="J7092">
        <v>0.5</v>
      </c>
      <c r="K7092">
        <v>1</v>
      </c>
      <c r="M7092" t="s">
        <v>21</v>
      </c>
    </row>
    <row r="7093" spans="1:17" x14ac:dyDescent="0.25">
      <c r="A7093">
        <v>2</v>
      </c>
      <c r="B7093" t="s">
        <v>93</v>
      </c>
      <c r="C7093" t="s">
        <v>17</v>
      </c>
      <c r="D7093" t="s">
        <v>54</v>
      </c>
      <c r="E7093" t="s">
        <v>20</v>
      </c>
      <c r="F7093" t="s">
        <v>74</v>
      </c>
      <c r="J7093">
        <v>0.25</v>
      </c>
      <c r="K7093">
        <v>0.33</v>
      </c>
      <c r="M7093" t="s">
        <v>75</v>
      </c>
      <c r="N7093" t="s">
        <v>24</v>
      </c>
      <c r="O7093" t="s">
        <v>29</v>
      </c>
      <c r="P7093">
        <v>2500</v>
      </c>
      <c r="Q7093" t="str">
        <f>VLOOKUP(A7093&amp;C7093&amp;D7093,Sheet2!$A$1:$AX$496,23,FALSE)</f>
        <v>LocationType.BarRestaurant:0;LocationType.Park:0.1;LocationType.Recreation:0;LocationType.Accommodation:0.9;</v>
      </c>
    </row>
    <row r="7094" spans="1:17" x14ac:dyDescent="0.25">
      <c r="A7094">
        <v>2</v>
      </c>
      <c r="B7094" t="s">
        <v>93</v>
      </c>
      <c r="C7094" t="s">
        <v>17</v>
      </c>
      <c r="D7094" t="s">
        <v>54</v>
      </c>
      <c r="E7094" t="s">
        <v>30</v>
      </c>
      <c r="F7094" t="s">
        <v>26</v>
      </c>
      <c r="H7094" t="s">
        <v>27</v>
      </c>
      <c r="I7094">
        <v>2.5</v>
      </c>
      <c r="J7094">
        <v>0.5</v>
      </c>
      <c r="K7094">
        <v>3</v>
      </c>
      <c r="M7094" t="s">
        <v>24</v>
      </c>
    </row>
    <row r="7095" spans="1:17" x14ac:dyDescent="0.25">
      <c r="A7095">
        <v>2</v>
      </c>
      <c r="B7095" t="s">
        <v>93</v>
      </c>
      <c r="C7095" t="s">
        <v>17</v>
      </c>
      <c r="D7095" t="s">
        <v>54</v>
      </c>
      <c r="E7095" t="s">
        <v>20</v>
      </c>
      <c r="F7095" t="s">
        <v>74</v>
      </c>
      <c r="J7095">
        <v>0.25</v>
      </c>
      <c r="K7095">
        <v>0.33</v>
      </c>
      <c r="M7095" t="s">
        <v>75</v>
      </c>
      <c r="N7095" t="s">
        <v>24</v>
      </c>
      <c r="O7095" t="s">
        <v>21</v>
      </c>
    </row>
    <row r="7096" spans="1:17" x14ac:dyDescent="0.25">
      <c r="A7096">
        <v>2</v>
      </c>
      <c r="B7096" t="s">
        <v>93</v>
      </c>
      <c r="C7096" t="s">
        <v>17</v>
      </c>
      <c r="D7096" t="s">
        <v>54</v>
      </c>
      <c r="E7096" t="s">
        <v>18</v>
      </c>
      <c r="F7096" t="s">
        <v>31</v>
      </c>
      <c r="G7096">
        <v>24</v>
      </c>
      <c r="M7096" t="s">
        <v>21</v>
      </c>
    </row>
    <row r="7097" spans="1:17" x14ac:dyDescent="0.25">
      <c r="A7097">
        <v>2</v>
      </c>
      <c r="B7097" t="s">
        <v>93</v>
      </c>
      <c r="C7097" t="s">
        <v>36</v>
      </c>
      <c r="D7097" t="s">
        <v>54</v>
      </c>
      <c r="E7097" t="s">
        <v>18</v>
      </c>
      <c r="F7097" t="s">
        <v>26</v>
      </c>
      <c r="H7097" t="s">
        <v>19</v>
      </c>
      <c r="J7097">
        <v>12</v>
      </c>
      <c r="K7097">
        <v>14</v>
      </c>
      <c r="M7097" t="s">
        <v>21</v>
      </c>
    </row>
    <row r="7098" spans="1:17" x14ac:dyDescent="0.25">
      <c r="A7098">
        <v>2</v>
      </c>
      <c r="B7098" t="s">
        <v>93</v>
      </c>
      <c r="C7098" t="s">
        <v>36</v>
      </c>
      <c r="D7098" t="s">
        <v>54</v>
      </c>
      <c r="E7098" t="s">
        <v>34</v>
      </c>
      <c r="F7098" t="s">
        <v>26</v>
      </c>
      <c r="H7098" t="s">
        <v>19</v>
      </c>
      <c r="J7098">
        <v>1</v>
      </c>
      <c r="K7098">
        <v>2</v>
      </c>
      <c r="M7098" t="s">
        <v>24</v>
      </c>
    </row>
    <row r="7099" spans="1:17" x14ac:dyDescent="0.25">
      <c r="A7099">
        <v>2</v>
      </c>
      <c r="B7099" t="s">
        <v>93</v>
      </c>
      <c r="C7099" t="s">
        <v>36</v>
      </c>
      <c r="D7099" t="s">
        <v>54</v>
      </c>
      <c r="E7099" t="s">
        <v>20</v>
      </c>
      <c r="F7099" t="s">
        <v>74</v>
      </c>
      <c r="J7099">
        <v>0.25</v>
      </c>
      <c r="K7099">
        <v>0.33</v>
      </c>
      <c r="M7099" t="s">
        <v>75</v>
      </c>
      <c r="N7099" t="s">
        <v>24</v>
      </c>
      <c r="O7099" t="s">
        <v>29</v>
      </c>
      <c r="P7099">
        <v>2500</v>
      </c>
      <c r="Q7099" t="str">
        <f>VLOOKUP(A7099&amp;C7099&amp;D7099,Sheet2!$A$1:$AX$496,23,FALSE)</f>
        <v>LocationType.BarRestaurant:0;LocationType.Park:0.1;LocationType.Recreation:0;LocationType.Accommodation:0.9;</v>
      </c>
    </row>
    <row r="7100" spans="1:17" x14ac:dyDescent="0.25">
      <c r="A7100">
        <v>2</v>
      </c>
      <c r="B7100" t="s">
        <v>93</v>
      </c>
      <c r="C7100" t="s">
        <v>36</v>
      </c>
      <c r="D7100" t="s">
        <v>54</v>
      </c>
      <c r="E7100" t="s">
        <v>30</v>
      </c>
      <c r="F7100" t="s">
        <v>26</v>
      </c>
      <c r="H7100" t="s">
        <v>27</v>
      </c>
      <c r="I7100">
        <v>2.5</v>
      </c>
      <c r="J7100">
        <v>0.5</v>
      </c>
      <c r="K7100">
        <v>4</v>
      </c>
      <c r="M7100" t="s">
        <v>24</v>
      </c>
    </row>
    <row r="7101" spans="1:17" x14ac:dyDescent="0.25">
      <c r="A7101">
        <v>2</v>
      </c>
      <c r="B7101" t="s">
        <v>93</v>
      </c>
      <c r="C7101" t="s">
        <v>36</v>
      </c>
      <c r="D7101" t="s">
        <v>54</v>
      </c>
      <c r="E7101" t="s">
        <v>20</v>
      </c>
      <c r="F7101" t="s">
        <v>74</v>
      </c>
      <c r="J7101">
        <v>0.25</v>
      </c>
      <c r="K7101">
        <v>0.33</v>
      </c>
      <c r="M7101" t="s">
        <v>75</v>
      </c>
      <c r="N7101" t="s">
        <v>24</v>
      </c>
      <c r="O7101" t="s">
        <v>21</v>
      </c>
    </row>
    <row r="7102" spans="1:17" x14ac:dyDescent="0.25">
      <c r="A7102">
        <v>2</v>
      </c>
      <c r="B7102" t="s">
        <v>93</v>
      </c>
      <c r="C7102" t="s">
        <v>36</v>
      </c>
      <c r="D7102" t="s">
        <v>54</v>
      </c>
      <c r="E7102" t="s">
        <v>18</v>
      </c>
      <c r="F7102" t="s">
        <v>31</v>
      </c>
      <c r="G7102">
        <v>24</v>
      </c>
      <c r="M7102" t="s">
        <v>21</v>
      </c>
    </row>
    <row r="7103" spans="1:17" x14ac:dyDescent="0.25">
      <c r="A7103">
        <v>2</v>
      </c>
      <c r="B7103" t="s">
        <v>93</v>
      </c>
      <c r="C7103" t="s">
        <v>38</v>
      </c>
      <c r="D7103" t="s">
        <v>54</v>
      </c>
      <c r="E7103" t="s">
        <v>18</v>
      </c>
      <c r="F7103" t="s">
        <v>26</v>
      </c>
      <c r="H7103" t="s">
        <v>19</v>
      </c>
      <c r="J7103">
        <v>12</v>
      </c>
      <c r="K7103">
        <v>14</v>
      </c>
      <c r="M7103" t="s">
        <v>21</v>
      </c>
    </row>
    <row r="7104" spans="1:17" x14ac:dyDescent="0.25">
      <c r="A7104">
        <v>2</v>
      </c>
      <c r="B7104" t="s">
        <v>93</v>
      </c>
      <c r="C7104" t="s">
        <v>38</v>
      </c>
      <c r="D7104" t="s">
        <v>54</v>
      </c>
      <c r="E7104" t="s">
        <v>20</v>
      </c>
      <c r="F7104" t="s">
        <v>74</v>
      </c>
      <c r="J7104">
        <v>0.25</v>
      </c>
      <c r="K7104">
        <v>0.33</v>
      </c>
      <c r="M7104" t="s">
        <v>75</v>
      </c>
      <c r="N7104" t="s">
        <v>21</v>
      </c>
      <c r="O7104" t="s">
        <v>62</v>
      </c>
      <c r="Q7104" t="str">
        <f>VLOOKUP(A7104&amp;C7104&amp;D7104,Sheet2!$A$1:$AX$496,11,FALSE)</f>
        <v>LocationType.Retail: 0;LocationType.Supermarket: 0.15;LocationType.FoodBeverage: 0;LocationType.Mall: 0;LocationType.Pharmacy: 0;LocationType.Accommodation: 0.85;</v>
      </c>
    </row>
    <row r="7105" spans="1:17" x14ac:dyDescent="0.25">
      <c r="A7105">
        <v>2</v>
      </c>
      <c r="B7105" t="s">
        <v>93</v>
      </c>
      <c r="C7105" t="s">
        <v>38</v>
      </c>
      <c r="D7105" t="s">
        <v>54</v>
      </c>
      <c r="E7105" t="s">
        <v>25</v>
      </c>
      <c r="F7105" t="s">
        <v>26</v>
      </c>
      <c r="H7105" t="s">
        <v>27</v>
      </c>
      <c r="I7105">
        <v>0.75</v>
      </c>
      <c r="J7105">
        <v>0.5</v>
      </c>
      <c r="K7105">
        <v>1</v>
      </c>
      <c r="M7105" t="s">
        <v>24</v>
      </c>
    </row>
    <row r="7106" spans="1:17" x14ac:dyDescent="0.25">
      <c r="A7106">
        <v>2</v>
      </c>
      <c r="B7106" t="s">
        <v>93</v>
      </c>
      <c r="C7106" t="s">
        <v>38</v>
      </c>
      <c r="D7106" t="s">
        <v>54</v>
      </c>
      <c r="E7106" t="s">
        <v>20</v>
      </c>
      <c r="F7106" t="s">
        <v>74</v>
      </c>
      <c r="J7106">
        <v>0.25</v>
      </c>
      <c r="K7106">
        <v>0.33</v>
      </c>
      <c r="M7106" t="s">
        <v>75</v>
      </c>
      <c r="N7106" t="s">
        <v>24</v>
      </c>
      <c r="O7106" t="s">
        <v>21</v>
      </c>
      <c r="P7106">
        <v>1000</v>
      </c>
    </row>
    <row r="7107" spans="1:17" x14ac:dyDescent="0.25">
      <c r="A7107">
        <v>2</v>
      </c>
      <c r="B7107" t="s">
        <v>93</v>
      </c>
      <c r="C7107" t="s">
        <v>38</v>
      </c>
      <c r="D7107" t="s">
        <v>54</v>
      </c>
      <c r="E7107" t="s">
        <v>18</v>
      </c>
      <c r="F7107" t="s">
        <v>26</v>
      </c>
      <c r="H7107" t="s">
        <v>19</v>
      </c>
      <c r="J7107">
        <v>1</v>
      </c>
      <c r="K7107">
        <v>2</v>
      </c>
      <c r="M7107" t="s">
        <v>21</v>
      </c>
    </row>
    <row r="7108" spans="1:17" x14ac:dyDescent="0.25">
      <c r="A7108">
        <v>2</v>
      </c>
      <c r="B7108" t="s">
        <v>93</v>
      </c>
      <c r="C7108" t="s">
        <v>38</v>
      </c>
      <c r="D7108" t="s">
        <v>54</v>
      </c>
      <c r="E7108" t="s">
        <v>20</v>
      </c>
      <c r="F7108" t="s">
        <v>74</v>
      </c>
      <c r="J7108">
        <v>0.25</v>
      </c>
      <c r="K7108">
        <v>0.33</v>
      </c>
      <c r="M7108" t="s">
        <v>75</v>
      </c>
      <c r="N7108" t="s">
        <v>21</v>
      </c>
      <c r="O7108" t="s">
        <v>29</v>
      </c>
      <c r="P7108">
        <v>2500</v>
      </c>
      <c r="Q7108" t="str">
        <f>VLOOKUP(A7108&amp;C7108&amp;D7108,Sheet2!$A$1:$AX$496,23,FALSE)</f>
        <v>LocationType.BarRestaurant:0;LocationType.Park:0.05;LocationType.Recreation:0;LocationType.Accommodation:0.95;</v>
      </c>
    </row>
    <row r="7109" spans="1:17" x14ac:dyDescent="0.25">
      <c r="A7109">
        <v>2</v>
      </c>
      <c r="B7109" t="s">
        <v>93</v>
      </c>
      <c r="C7109" t="s">
        <v>38</v>
      </c>
      <c r="D7109" t="s">
        <v>54</v>
      </c>
      <c r="E7109" t="s">
        <v>30</v>
      </c>
      <c r="F7109" t="s">
        <v>26</v>
      </c>
      <c r="H7109" t="s">
        <v>27</v>
      </c>
      <c r="I7109">
        <v>1.5</v>
      </c>
      <c r="J7109">
        <v>1</v>
      </c>
      <c r="K7109">
        <v>2</v>
      </c>
      <c r="M7109" t="s">
        <v>24</v>
      </c>
    </row>
    <row r="7110" spans="1:17" x14ac:dyDescent="0.25">
      <c r="A7110">
        <v>2</v>
      </c>
      <c r="B7110" t="s">
        <v>93</v>
      </c>
      <c r="C7110" t="s">
        <v>38</v>
      </c>
      <c r="D7110" t="s">
        <v>54</v>
      </c>
      <c r="E7110" t="s">
        <v>20</v>
      </c>
      <c r="F7110" t="s">
        <v>74</v>
      </c>
      <c r="J7110">
        <v>0.25</v>
      </c>
      <c r="K7110">
        <v>0.33</v>
      </c>
      <c r="M7110" t="s">
        <v>75</v>
      </c>
      <c r="N7110" t="s">
        <v>24</v>
      </c>
      <c r="O7110" t="s">
        <v>21</v>
      </c>
    </row>
    <row r="7111" spans="1:17" x14ac:dyDescent="0.25">
      <c r="A7111">
        <v>2</v>
      </c>
      <c r="B7111" t="s">
        <v>93</v>
      </c>
      <c r="C7111" t="s">
        <v>38</v>
      </c>
      <c r="D7111" t="s">
        <v>54</v>
      </c>
      <c r="E7111" t="s">
        <v>18</v>
      </c>
      <c r="F7111" t="s">
        <v>31</v>
      </c>
      <c r="G7111">
        <v>24</v>
      </c>
      <c r="M7111" t="s">
        <v>21</v>
      </c>
    </row>
    <row r="7112" spans="1:17" x14ac:dyDescent="0.25">
      <c r="A7112">
        <v>2</v>
      </c>
      <c r="B7112" t="s">
        <v>93</v>
      </c>
      <c r="C7112" t="s">
        <v>37</v>
      </c>
      <c r="D7112" t="s">
        <v>54</v>
      </c>
      <c r="E7112" t="s">
        <v>18</v>
      </c>
      <c r="F7112" t="s">
        <v>26</v>
      </c>
      <c r="H7112" t="s">
        <v>27</v>
      </c>
      <c r="I7112">
        <v>7.5</v>
      </c>
      <c r="J7112">
        <v>6</v>
      </c>
      <c r="K7112">
        <v>8</v>
      </c>
      <c r="M7112" t="s">
        <v>21</v>
      </c>
    </row>
    <row r="7113" spans="1:17" x14ac:dyDescent="0.25">
      <c r="A7113">
        <v>2</v>
      </c>
      <c r="B7113" t="s">
        <v>93</v>
      </c>
      <c r="C7113" t="s">
        <v>37</v>
      </c>
      <c r="D7113" t="s">
        <v>54</v>
      </c>
      <c r="E7113" t="s">
        <v>18</v>
      </c>
      <c r="F7113" t="s">
        <v>26</v>
      </c>
      <c r="H7113" t="s">
        <v>19</v>
      </c>
      <c r="J7113">
        <v>6</v>
      </c>
      <c r="K7113">
        <v>7.5</v>
      </c>
      <c r="M7113" t="s">
        <v>24</v>
      </c>
    </row>
    <row r="7114" spans="1:17" x14ac:dyDescent="0.25">
      <c r="A7114">
        <v>2</v>
      </c>
      <c r="B7114" t="s">
        <v>93</v>
      </c>
      <c r="C7114" t="s">
        <v>37</v>
      </c>
      <c r="D7114" t="s">
        <v>54</v>
      </c>
      <c r="E7114" t="s">
        <v>28</v>
      </c>
      <c r="F7114" t="s">
        <v>26</v>
      </c>
      <c r="H7114" t="s">
        <v>27</v>
      </c>
      <c r="I7114">
        <v>1.5</v>
      </c>
      <c r="J7114">
        <v>1</v>
      </c>
      <c r="K7114">
        <v>2</v>
      </c>
      <c r="M7114" t="s">
        <v>21</v>
      </c>
    </row>
    <row r="7115" spans="1:17" x14ac:dyDescent="0.25">
      <c r="A7115">
        <v>2</v>
      </c>
      <c r="B7115" t="s">
        <v>93</v>
      </c>
      <c r="C7115" t="s">
        <v>37</v>
      </c>
      <c r="D7115" t="s">
        <v>54</v>
      </c>
      <c r="E7115" t="s">
        <v>20</v>
      </c>
      <c r="F7115" t="s">
        <v>74</v>
      </c>
      <c r="J7115">
        <v>0.25</v>
      </c>
      <c r="K7115">
        <v>0.33</v>
      </c>
      <c r="M7115" t="s">
        <v>75</v>
      </c>
      <c r="N7115" t="s">
        <v>24</v>
      </c>
      <c r="O7115" t="s">
        <v>29</v>
      </c>
      <c r="P7115">
        <v>2500</v>
      </c>
      <c r="Q7115" t="str">
        <f>VLOOKUP(A7115&amp;C7115&amp;D7115,Sheet2!$A$1:$AX$496,23,FALSE)</f>
        <v>LocationType.BarRestaurant:0;LocationType.Park:0.1;LocationType.Recreation:0;LocationType.Accommodation:0.9;</v>
      </c>
    </row>
    <row r="7116" spans="1:17" x14ac:dyDescent="0.25">
      <c r="A7116">
        <v>2</v>
      </c>
      <c r="B7116" t="s">
        <v>93</v>
      </c>
      <c r="C7116" t="s">
        <v>37</v>
      </c>
      <c r="D7116" t="s">
        <v>54</v>
      </c>
      <c r="E7116" t="s">
        <v>30</v>
      </c>
      <c r="F7116" t="s">
        <v>26</v>
      </c>
      <c r="H7116" t="s">
        <v>27</v>
      </c>
      <c r="I7116">
        <v>3</v>
      </c>
      <c r="J7116">
        <v>2</v>
      </c>
      <c r="K7116">
        <v>5</v>
      </c>
      <c r="M7116" t="s">
        <v>24</v>
      </c>
    </row>
    <row r="7117" spans="1:17" x14ac:dyDescent="0.25">
      <c r="A7117">
        <v>2</v>
      </c>
      <c r="B7117" t="s">
        <v>93</v>
      </c>
      <c r="C7117" t="s">
        <v>37</v>
      </c>
      <c r="D7117" t="s">
        <v>54</v>
      </c>
      <c r="E7117" t="s">
        <v>20</v>
      </c>
      <c r="F7117" t="s">
        <v>74</v>
      </c>
      <c r="J7117">
        <v>0.25</v>
      </c>
      <c r="K7117">
        <v>0.33</v>
      </c>
      <c r="M7117" t="s">
        <v>75</v>
      </c>
      <c r="N7117" t="s">
        <v>24</v>
      </c>
      <c r="O7117" t="s">
        <v>21</v>
      </c>
      <c r="P7117">
        <v>1000</v>
      </c>
    </row>
    <row r="7118" spans="1:17" x14ac:dyDescent="0.25">
      <c r="A7118">
        <v>2</v>
      </c>
      <c r="B7118" t="s">
        <v>93</v>
      </c>
      <c r="C7118" t="s">
        <v>37</v>
      </c>
      <c r="D7118" t="s">
        <v>54</v>
      </c>
      <c r="E7118" t="s">
        <v>18</v>
      </c>
      <c r="F7118" t="s">
        <v>31</v>
      </c>
      <c r="G7118">
        <v>24</v>
      </c>
      <c r="M7118" t="s">
        <v>21</v>
      </c>
    </row>
    <row r="7119" spans="1:17" x14ac:dyDescent="0.25">
      <c r="A7119">
        <v>2</v>
      </c>
      <c r="B7119" t="s">
        <v>41</v>
      </c>
      <c r="C7119" t="s">
        <v>17</v>
      </c>
      <c r="D7119" t="s">
        <v>54</v>
      </c>
      <c r="E7119" t="s">
        <v>18</v>
      </c>
      <c r="F7119" t="s">
        <v>26</v>
      </c>
      <c r="H7119" t="s">
        <v>27</v>
      </c>
      <c r="I7119">
        <v>7.5</v>
      </c>
      <c r="J7119">
        <v>6</v>
      </c>
      <c r="K7119">
        <v>8</v>
      </c>
      <c r="M7119" t="s">
        <v>21</v>
      </c>
    </row>
    <row r="7120" spans="1:17" x14ac:dyDescent="0.25">
      <c r="A7120">
        <v>2</v>
      </c>
      <c r="B7120" t="s">
        <v>41</v>
      </c>
      <c r="C7120" t="s">
        <v>17</v>
      </c>
      <c r="D7120" t="s">
        <v>54</v>
      </c>
      <c r="E7120" t="s">
        <v>18</v>
      </c>
      <c r="F7120" t="s">
        <v>26</v>
      </c>
      <c r="H7120" t="s">
        <v>19</v>
      </c>
      <c r="J7120">
        <v>6</v>
      </c>
      <c r="K7120">
        <v>8</v>
      </c>
      <c r="M7120" t="s">
        <v>24</v>
      </c>
    </row>
    <row r="7121" spans="1:17" x14ac:dyDescent="0.25">
      <c r="A7121">
        <v>2</v>
      </c>
      <c r="B7121" t="s">
        <v>41</v>
      </c>
      <c r="C7121" t="s">
        <v>17</v>
      </c>
      <c r="D7121" t="s">
        <v>54</v>
      </c>
      <c r="E7121" t="s">
        <v>18</v>
      </c>
      <c r="F7121" t="s">
        <v>26</v>
      </c>
      <c r="H7121" t="s">
        <v>19</v>
      </c>
      <c r="I7121">
        <v>0.54</v>
      </c>
      <c r="J7121">
        <v>0.08</v>
      </c>
      <c r="K7121">
        <v>0.25</v>
      </c>
      <c r="M7121" t="s">
        <v>24</v>
      </c>
    </row>
    <row r="7122" spans="1:17" x14ac:dyDescent="0.25">
      <c r="A7122">
        <v>2</v>
      </c>
      <c r="B7122" t="s">
        <v>41</v>
      </c>
      <c r="C7122" t="s">
        <v>17</v>
      </c>
      <c r="D7122" t="s">
        <v>54</v>
      </c>
      <c r="E7122" t="s">
        <v>20</v>
      </c>
      <c r="F7122" t="s">
        <v>74</v>
      </c>
      <c r="J7122">
        <v>0.25</v>
      </c>
      <c r="K7122">
        <v>0.33</v>
      </c>
      <c r="M7122" t="s">
        <v>75</v>
      </c>
      <c r="N7122" t="s">
        <v>24</v>
      </c>
      <c r="O7122" t="s">
        <v>62</v>
      </c>
      <c r="Q7122" t="str">
        <f>VLOOKUP(A7122&amp;C7122&amp;D7122,Sheet2!$A$1:$AX$496,11,FALSE)</f>
        <v>LocationType.Retail: 0;LocationType.Supermarket: 0.3;LocationType.FoodBeverage: 0;LocationType.Mall: 0;LocationType.Pharmacy: 0.02;LocationType.Accommodation: 0.68;</v>
      </c>
    </row>
    <row r="7123" spans="1:17" x14ac:dyDescent="0.25">
      <c r="A7123">
        <v>2</v>
      </c>
      <c r="B7123" t="s">
        <v>41</v>
      </c>
      <c r="C7123" t="s">
        <v>17</v>
      </c>
      <c r="D7123" t="s">
        <v>54</v>
      </c>
      <c r="E7123" t="s">
        <v>25</v>
      </c>
      <c r="F7123" t="s">
        <v>26</v>
      </c>
      <c r="H7123" t="s">
        <v>27</v>
      </c>
      <c r="I7123">
        <v>0.54</v>
      </c>
      <c r="J7123">
        <v>0.25</v>
      </c>
      <c r="K7123">
        <v>0.75</v>
      </c>
      <c r="M7123" t="s">
        <v>24</v>
      </c>
    </row>
    <row r="7124" spans="1:17" x14ac:dyDescent="0.25">
      <c r="A7124">
        <v>2</v>
      </c>
      <c r="B7124" t="s">
        <v>41</v>
      </c>
      <c r="C7124" t="s">
        <v>17</v>
      </c>
      <c r="D7124" t="s">
        <v>54</v>
      </c>
      <c r="E7124" t="s">
        <v>20</v>
      </c>
      <c r="F7124" t="s">
        <v>74</v>
      </c>
      <c r="I7124">
        <v>0.54</v>
      </c>
      <c r="J7124">
        <v>0.16</v>
      </c>
      <c r="K7124">
        <v>0.25</v>
      </c>
      <c r="M7124" t="s">
        <v>75</v>
      </c>
      <c r="N7124" t="s">
        <v>24</v>
      </c>
      <c r="O7124" t="s">
        <v>21</v>
      </c>
    </row>
    <row r="7125" spans="1:17" x14ac:dyDescent="0.25">
      <c r="A7125">
        <v>2</v>
      </c>
      <c r="B7125" t="s">
        <v>41</v>
      </c>
      <c r="C7125" t="s">
        <v>17</v>
      </c>
      <c r="D7125" t="s">
        <v>54</v>
      </c>
      <c r="E7125" t="s">
        <v>28</v>
      </c>
      <c r="F7125" t="s">
        <v>26</v>
      </c>
      <c r="H7125" t="s">
        <v>27</v>
      </c>
      <c r="I7125">
        <v>0.75</v>
      </c>
      <c r="J7125">
        <v>0.5</v>
      </c>
      <c r="K7125">
        <v>1</v>
      </c>
      <c r="M7125" t="s">
        <v>21</v>
      </c>
    </row>
    <row r="7126" spans="1:17" x14ac:dyDescent="0.25">
      <c r="A7126">
        <v>2</v>
      </c>
      <c r="B7126" t="s">
        <v>41</v>
      </c>
      <c r="C7126" t="s">
        <v>17</v>
      </c>
      <c r="D7126" t="s">
        <v>54</v>
      </c>
      <c r="E7126" t="s">
        <v>20</v>
      </c>
      <c r="F7126" t="s">
        <v>74</v>
      </c>
      <c r="J7126">
        <v>0.25</v>
      </c>
      <c r="K7126">
        <v>0.33</v>
      </c>
      <c r="M7126" t="s">
        <v>75</v>
      </c>
      <c r="N7126" t="s">
        <v>24</v>
      </c>
      <c r="O7126" t="s">
        <v>29</v>
      </c>
      <c r="P7126">
        <v>2500</v>
      </c>
      <c r="Q7126" t="str">
        <f>VLOOKUP(A7126&amp;C7126&amp;D7126,Sheet2!$A$1:$AX$496,23,FALSE)</f>
        <v>LocationType.BarRestaurant:0;LocationType.Park:0.1;LocationType.Recreation:0;LocationType.Accommodation:0.9;</v>
      </c>
    </row>
    <row r="7127" spans="1:17" x14ac:dyDescent="0.25">
      <c r="A7127">
        <v>2</v>
      </c>
      <c r="B7127" t="s">
        <v>41</v>
      </c>
      <c r="C7127" t="s">
        <v>17</v>
      </c>
      <c r="D7127" t="s">
        <v>54</v>
      </c>
      <c r="E7127" t="s">
        <v>30</v>
      </c>
      <c r="F7127" t="s">
        <v>26</v>
      </c>
      <c r="H7127" t="s">
        <v>27</v>
      </c>
      <c r="I7127">
        <v>2.5</v>
      </c>
      <c r="J7127">
        <v>0.5</v>
      </c>
      <c r="K7127">
        <v>3</v>
      </c>
      <c r="M7127" t="s">
        <v>24</v>
      </c>
    </row>
    <row r="7128" spans="1:17" x14ac:dyDescent="0.25">
      <c r="A7128">
        <v>2</v>
      </c>
      <c r="B7128" t="s">
        <v>41</v>
      </c>
      <c r="C7128" t="s">
        <v>17</v>
      </c>
      <c r="D7128" t="s">
        <v>54</v>
      </c>
      <c r="E7128" t="s">
        <v>20</v>
      </c>
      <c r="F7128" t="s">
        <v>74</v>
      </c>
      <c r="J7128">
        <v>0.25</v>
      </c>
      <c r="K7128">
        <v>0.33</v>
      </c>
      <c r="M7128" t="s">
        <v>75</v>
      </c>
      <c r="N7128" t="s">
        <v>24</v>
      </c>
      <c r="O7128" t="s">
        <v>21</v>
      </c>
    </row>
    <row r="7129" spans="1:17" x14ac:dyDescent="0.25">
      <c r="A7129">
        <v>2</v>
      </c>
      <c r="B7129" t="s">
        <v>41</v>
      </c>
      <c r="C7129" t="s">
        <v>17</v>
      </c>
      <c r="D7129" t="s">
        <v>54</v>
      </c>
      <c r="E7129" t="s">
        <v>18</v>
      </c>
      <c r="F7129" t="s">
        <v>31</v>
      </c>
      <c r="G7129">
        <v>24</v>
      </c>
      <c r="M7129" t="s">
        <v>21</v>
      </c>
    </row>
    <row r="7130" spans="1:17" x14ac:dyDescent="0.25">
      <c r="A7130">
        <v>2</v>
      </c>
      <c r="B7130" t="s">
        <v>41</v>
      </c>
      <c r="C7130" t="s">
        <v>36</v>
      </c>
      <c r="D7130" t="s">
        <v>54</v>
      </c>
      <c r="E7130" t="s">
        <v>18</v>
      </c>
      <c r="F7130" t="s">
        <v>26</v>
      </c>
      <c r="H7130" t="s">
        <v>19</v>
      </c>
      <c r="J7130">
        <v>12</v>
      </c>
      <c r="K7130">
        <v>14</v>
      </c>
      <c r="M7130" t="s">
        <v>21</v>
      </c>
    </row>
    <row r="7131" spans="1:17" x14ac:dyDescent="0.25">
      <c r="A7131">
        <v>2</v>
      </c>
      <c r="B7131" t="s">
        <v>41</v>
      </c>
      <c r="C7131" t="s">
        <v>36</v>
      </c>
      <c r="D7131" t="s">
        <v>54</v>
      </c>
      <c r="E7131" t="s">
        <v>34</v>
      </c>
      <c r="F7131" t="s">
        <v>26</v>
      </c>
      <c r="H7131" t="s">
        <v>19</v>
      </c>
      <c r="J7131">
        <v>1</v>
      </c>
      <c r="K7131">
        <v>2</v>
      </c>
      <c r="M7131" t="s">
        <v>24</v>
      </c>
    </row>
    <row r="7132" spans="1:17" x14ac:dyDescent="0.25">
      <c r="A7132">
        <v>2</v>
      </c>
      <c r="B7132" t="s">
        <v>41</v>
      </c>
      <c r="C7132" t="s">
        <v>36</v>
      </c>
      <c r="D7132" t="s">
        <v>54</v>
      </c>
      <c r="E7132" t="s">
        <v>20</v>
      </c>
      <c r="F7132" t="s">
        <v>74</v>
      </c>
      <c r="J7132">
        <v>0.25</v>
      </c>
      <c r="K7132">
        <v>0.33</v>
      </c>
      <c r="M7132" t="s">
        <v>75</v>
      </c>
      <c r="N7132" t="s">
        <v>24</v>
      </c>
      <c r="O7132" t="s">
        <v>29</v>
      </c>
      <c r="P7132">
        <v>2500</v>
      </c>
      <c r="Q7132" t="str">
        <f>VLOOKUP(A7132&amp;C7132&amp;D7132,Sheet2!$A$1:$AX$496,23,FALSE)</f>
        <v>LocationType.BarRestaurant:0;LocationType.Park:0.1;LocationType.Recreation:0;LocationType.Accommodation:0.9;</v>
      </c>
    </row>
    <row r="7133" spans="1:17" x14ac:dyDescent="0.25">
      <c r="A7133">
        <v>2</v>
      </c>
      <c r="B7133" t="s">
        <v>41</v>
      </c>
      <c r="C7133" t="s">
        <v>36</v>
      </c>
      <c r="D7133" t="s">
        <v>54</v>
      </c>
      <c r="E7133" t="s">
        <v>30</v>
      </c>
      <c r="F7133" t="s">
        <v>26</v>
      </c>
      <c r="H7133" t="s">
        <v>27</v>
      </c>
      <c r="I7133">
        <v>2.5</v>
      </c>
      <c r="J7133">
        <v>0.5</v>
      </c>
      <c r="K7133">
        <v>4</v>
      </c>
      <c r="M7133" t="s">
        <v>24</v>
      </c>
    </row>
    <row r="7134" spans="1:17" x14ac:dyDescent="0.25">
      <c r="A7134">
        <v>2</v>
      </c>
      <c r="B7134" t="s">
        <v>41</v>
      </c>
      <c r="C7134" t="s">
        <v>36</v>
      </c>
      <c r="D7134" t="s">
        <v>54</v>
      </c>
      <c r="E7134" t="s">
        <v>20</v>
      </c>
      <c r="F7134" t="s">
        <v>74</v>
      </c>
      <c r="J7134">
        <v>0.25</v>
      </c>
      <c r="K7134">
        <v>0.33</v>
      </c>
      <c r="M7134" t="s">
        <v>75</v>
      </c>
      <c r="N7134" t="s">
        <v>24</v>
      </c>
      <c r="O7134" t="s">
        <v>21</v>
      </c>
    </row>
    <row r="7135" spans="1:17" x14ac:dyDescent="0.25">
      <c r="A7135">
        <v>2</v>
      </c>
      <c r="B7135" t="s">
        <v>41</v>
      </c>
      <c r="C7135" t="s">
        <v>36</v>
      </c>
      <c r="D7135" t="s">
        <v>54</v>
      </c>
      <c r="E7135" t="s">
        <v>18</v>
      </c>
      <c r="F7135" t="s">
        <v>31</v>
      </c>
      <c r="G7135">
        <v>24</v>
      </c>
      <c r="M7135" t="s">
        <v>21</v>
      </c>
    </row>
    <row r="7136" spans="1:17" x14ac:dyDescent="0.25">
      <c r="A7136">
        <v>2</v>
      </c>
      <c r="B7136" t="s">
        <v>41</v>
      </c>
      <c r="C7136" t="s">
        <v>38</v>
      </c>
      <c r="D7136" t="s">
        <v>54</v>
      </c>
      <c r="E7136" t="s">
        <v>18</v>
      </c>
      <c r="F7136" t="s">
        <v>26</v>
      </c>
      <c r="H7136" t="s">
        <v>19</v>
      </c>
      <c r="J7136">
        <v>12</v>
      </c>
      <c r="K7136">
        <v>14</v>
      </c>
      <c r="M7136" t="s">
        <v>21</v>
      </c>
    </row>
    <row r="7137" spans="1:17" x14ac:dyDescent="0.25">
      <c r="A7137">
        <v>2</v>
      </c>
      <c r="B7137" t="s">
        <v>41</v>
      </c>
      <c r="C7137" t="s">
        <v>38</v>
      </c>
      <c r="D7137" t="s">
        <v>54</v>
      </c>
      <c r="E7137" t="s">
        <v>20</v>
      </c>
      <c r="F7137" t="s">
        <v>74</v>
      </c>
      <c r="J7137">
        <v>0.25</v>
      </c>
      <c r="K7137">
        <v>0.33</v>
      </c>
      <c r="M7137" t="s">
        <v>75</v>
      </c>
      <c r="N7137" t="s">
        <v>21</v>
      </c>
      <c r="O7137" t="s">
        <v>62</v>
      </c>
      <c r="Q7137" t="str">
        <f>VLOOKUP(A7137&amp;C7137&amp;D7137,Sheet2!$A$1:$AX$496,11,FALSE)</f>
        <v>LocationType.Retail: 0;LocationType.Supermarket: 0.15;LocationType.FoodBeverage: 0;LocationType.Mall: 0;LocationType.Pharmacy: 0;LocationType.Accommodation: 0.85;</v>
      </c>
    </row>
    <row r="7138" spans="1:17" x14ac:dyDescent="0.25">
      <c r="A7138">
        <v>2</v>
      </c>
      <c r="B7138" t="s">
        <v>41</v>
      </c>
      <c r="C7138" t="s">
        <v>38</v>
      </c>
      <c r="D7138" t="s">
        <v>54</v>
      </c>
      <c r="E7138" t="s">
        <v>25</v>
      </c>
      <c r="F7138" t="s">
        <v>26</v>
      </c>
      <c r="H7138" t="s">
        <v>27</v>
      </c>
      <c r="I7138">
        <v>0.75</v>
      </c>
      <c r="J7138">
        <v>0.5</v>
      </c>
      <c r="K7138">
        <v>1</v>
      </c>
      <c r="M7138" t="s">
        <v>24</v>
      </c>
    </row>
    <row r="7139" spans="1:17" x14ac:dyDescent="0.25">
      <c r="A7139">
        <v>2</v>
      </c>
      <c r="B7139" t="s">
        <v>41</v>
      </c>
      <c r="C7139" t="s">
        <v>38</v>
      </c>
      <c r="D7139" t="s">
        <v>54</v>
      </c>
      <c r="E7139" t="s">
        <v>20</v>
      </c>
      <c r="F7139" t="s">
        <v>74</v>
      </c>
      <c r="J7139">
        <v>0.25</v>
      </c>
      <c r="K7139">
        <v>0.33</v>
      </c>
      <c r="M7139" t="s">
        <v>75</v>
      </c>
      <c r="N7139" t="s">
        <v>24</v>
      </c>
      <c r="O7139" t="s">
        <v>21</v>
      </c>
      <c r="P7139">
        <v>1000</v>
      </c>
    </row>
    <row r="7140" spans="1:17" x14ac:dyDescent="0.25">
      <c r="A7140">
        <v>2</v>
      </c>
      <c r="B7140" t="s">
        <v>41</v>
      </c>
      <c r="C7140" t="s">
        <v>38</v>
      </c>
      <c r="D7140" t="s">
        <v>54</v>
      </c>
      <c r="E7140" t="s">
        <v>18</v>
      </c>
      <c r="F7140" t="s">
        <v>26</v>
      </c>
      <c r="H7140" t="s">
        <v>19</v>
      </c>
      <c r="J7140">
        <v>1</v>
      </c>
      <c r="K7140">
        <v>2</v>
      </c>
      <c r="M7140" t="s">
        <v>21</v>
      </c>
    </row>
    <row r="7141" spans="1:17" x14ac:dyDescent="0.25">
      <c r="A7141">
        <v>2</v>
      </c>
      <c r="B7141" t="s">
        <v>41</v>
      </c>
      <c r="C7141" t="s">
        <v>38</v>
      </c>
      <c r="D7141" t="s">
        <v>54</v>
      </c>
      <c r="E7141" t="s">
        <v>20</v>
      </c>
      <c r="F7141" t="s">
        <v>74</v>
      </c>
      <c r="J7141">
        <v>0.25</v>
      </c>
      <c r="K7141">
        <v>0.33</v>
      </c>
      <c r="M7141" t="s">
        <v>75</v>
      </c>
      <c r="N7141" t="s">
        <v>21</v>
      </c>
      <c r="O7141" t="s">
        <v>29</v>
      </c>
      <c r="P7141">
        <v>2500</v>
      </c>
      <c r="Q7141" t="str">
        <f>VLOOKUP(A7141&amp;C7141&amp;D7141,Sheet2!$A$1:$AX$496,23,FALSE)</f>
        <v>LocationType.BarRestaurant:0;LocationType.Park:0.05;LocationType.Recreation:0;LocationType.Accommodation:0.95;</v>
      </c>
    </row>
    <row r="7142" spans="1:17" x14ac:dyDescent="0.25">
      <c r="A7142">
        <v>2</v>
      </c>
      <c r="B7142" t="s">
        <v>41</v>
      </c>
      <c r="C7142" t="s">
        <v>38</v>
      </c>
      <c r="D7142" t="s">
        <v>54</v>
      </c>
      <c r="E7142" t="s">
        <v>30</v>
      </c>
      <c r="F7142" t="s">
        <v>26</v>
      </c>
      <c r="H7142" t="s">
        <v>27</v>
      </c>
      <c r="I7142">
        <v>1.5</v>
      </c>
      <c r="J7142">
        <v>1</v>
      </c>
      <c r="K7142">
        <v>2</v>
      </c>
      <c r="M7142" t="s">
        <v>24</v>
      </c>
    </row>
    <row r="7143" spans="1:17" x14ac:dyDescent="0.25">
      <c r="A7143">
        <v>2</v>
      </c>
      <c r="B7143" t="s">
        <v>41</v>
      </c>
      <c r="C7143" t="s">
        <v>38</v>
      </c>
      <c r="D7143" t="s">
        <v>54</v>
      </c>
      <c r="E7143" t="s">
        <v>20</v>
      </c>
      <c r="F7143" t="s">
        <v>74</v>
      </c>
      <c r="J7143">
        <v>0.25</v>
      </c>
      <c r="K7143">
        <v>0.33</v>
      </c>
      <c r="M7143" t="s">
        <v>75</v>
      </c>
      <c r="N7143" t="s">
        <v>24</v>
      </c>
      <c r="O7143" t="s">
        <v>21</v>
      </c>
    </row>
    <row r="7144" spans="1:17" x14ac:dyDescent="0.25">
      <c r="A7144">
        <v>2</v>
      </c>
      <c r="B7144" t="s">
        <v>41</v>
      </c>
      <c r="C7144" t="s">
        <v>38</v>
      </c>
      <c r="D7144" t="s">
        <v>54</v>
      </c>
      <c r="E7144" t="s">
        <v>18</v>
      </c>
      <c r="F7144" t="s">
        <v>31</v>
      </c>
      <c r="G7144">
        <v>24</v>
      </c>
      <c r="M7144" t="s">
        <v>21</v>
      </c>
    </row>
    <row r="7145" spans="1:17" x14ac:dyDescent="0.25">
      <c r="A7145">
        <v>2</v>
      </c>
      <c r="B7145" t="s">
        <v>41</v>
      </c>
      <c r="C7145" t="s">
        <v>37</v>
      </c>
      <c r="D7145" t="s">
        <v>54</v>
      </c>
      <c r="E7145" t="s">
        <v>18</v>
      </c>
      <c r="F7145" t="s">
        <v>26</v>
      </c>
      <c r="H7145" t="s">
        <v>27</v>
      </c>
      <c r="I7145">
        <v>7.5</v>
      </c>
      <c r="J7145">
        <v>6</v>
      </c>
      <c r="K7145">
        <v>8</v>
      </c>
      <c r="M7145" t="s">
        <v>21</v>
      </c>
    </row>
    <row r="7146" spans="1:17" x14ac:dyDescent="0.25">
      <c r="A7146">
        <v>2</v>
      </c>
      <c r="B7146" t="s">
        <v>41</v>
      </c>
      <c r="C7146" t="s">
        <v>37</v>
      </c>
      <c r="D7146" t="s">
        <v>54</v>
      </c>
      <c r="E7146" t="s">
        <v>18</v>
      </c>
      <c r="F7146" t="s">
        <v>26</v>
      </c>
      <c r="H7146" t="s">
        <v>19</v>
      </c>
      <c r="J7146">
        <v>6</v>
      </c>
      <c r="K7146">
        <v>7.5</v>
      </c>
      <c r="M7146" t="s">
        <v>24</v>
      </c>
    </row>
    <row r="7147" spans="1:17" x14ac:dyDescent="0.25">
      <c r="A7147">
        <v>2</v>
      </c>
      <c r="B7147" t="s">
        <v>41</v>
      </c>
      <c r="C7147" t="s">
        <v>37</v>
      </c>
      <c r="D7147" t="s">
        <v>54</v>
      </c>
      <c r="E7147" t="s">
        <v>28</v>
      </c>
      <c r="F7147" t="s">
        <v>26</v>
      </c>
      <c r="H7147" t="s">
        <v>27</v>
      </c>
      <c r="I7147">
        <v>1.5</v>
      </c>
      <c r="J7147">
        <v>1</v>
      </c>
      <c r="K7147">
        <v>2</v>
      </c>
      <c r="M7147" t="s">
        <v>21</v>
      </c>
    </row>
    <row r="7148" spans="1:17" x14ac:dyDescent="0.25">
      <c r="A7148">
        <v>2</v>
      </c>
      <c r="B7148" t="s">
        <v>41</v>
      </c>
      <c r="C7148" t="s">
        <v>37</v>
      </c>
      <c r="D7148" t="s">
        <v>54</v>
      </c>
      <c r="E7148" t="s">
        <v>20</v>
      </c>
      <c r="F7148" t="s">
        <v>74</v>
      </c>
      <c r="J7148">
        <v>0.25</v>
      </c>
      <c r="K7148">
        <v>0.33</v>
      </c>
      <c r="M7148" t="s">
        <v>75</v>
      </c>
      <c r="N7148" t="s">
        <v>24</v>
      </c>
      <c r="O7148" t="s">
        <v>29</v>
      </c>
      <c r="P7148">
        <v>2500</v>
      </c>
      <c r="Q7148" t="str">
        <f>VLOOKUP(A7148&amp;C7148&amp;D7148,Sheet2!$A$1:$AX$496,23,FALSE)</f>
        <v>LocationType.BarRestaurant:0;LocationType.Park:0.1;LocationType.Recreation:0;LocationType.Accommodation:0.9;</v>
      </c>
    </row>
    <row r="7149" spans="1:17" x14ac:dyDescent="0.25">
      <c r="A7149">
        <v>2</v>
      </c>
      <c r="B7149" t="s">
        <v>41</v>
      </c>
      <c r="C7149" t="s">
        <v>37</v>
      </c>
      <c r="D7149" t="s">
        <v>54</v>
      </c>
      <c r="E7149" t="s">
        <v>30</v>
      </c>
      <c r="F7149" t="s">
        <v>26</v>
      </c>
      <c r="H7149" t="s">
        <v>27</v>
      </c>
      <c r="I7149">
        <v>3</v>
      </c>
      <c r="J7149">
        <v>2</v>
      </c>
      <c r="K7149">
        <v>5</v>
      </c>
      <c r="M7149" t="s">
        <v>24</v>
      </c>
    </row>
    <row r="7150" spans="1:17" x14ac:dyDescent="0.25">
      <c r="A7150">
        <v>2</v>
      </c>
      <c r="B7150" t="s">
        <v>41</v>
      </c>
      <c r="C7150" t="s">
        <v>37</v>
      </c>
      <c r="D7150" t="s">
        <v>54</v>
      </c>
      <c r="E7150" t="s">
        <v>20</v>
      </c>
      <c r="F7150" t="s">
        <v>74</v>
      </c>
      <c r="J7150">
        <v>0.25</v>
      </c>
      <c r="K7150">
        <v>0.33</v>
      </c>
      <c r="M7150" t="s">
        <v>75</v>
      </c>
      <c r="N7150" t="s">
        <v>24</v>
      </c>
      <c r="O7150" t="s">
        <v>21</v>
      </c>
      <c r="P7150">
        <v>1000</v>
      </c>
    </row>
    <row r="7151" spans="1:17" x14ac:dyDescent="0.25">
      <c r="A7151">
        <v>2</v>
      </c>
      <c r="B7151" t="s">
        <v>41</v>
      </c>
      <c r="C7151" t="s">
        <v>37</v>
      </c>
      <c r="D7151" t="s">
        <v>54</v>
      </c>
      <c r="E7151" t="s">
        <v>18</v>
      </c>
      <c r="F7151" t="s">
        <v>31</v>
      </c>
      <c r="G7151">
        <v>24</v>
      </c>
      <c r="M7151" t="s">
        <v>21</v>
      </c>
    </row>
    <row r="7152" spans="1:17" x14ac:dyDescent="0.25">
      <c r="A7152">
        <v>2</v>
      </c>
      <c r="B7152" t="s">
        <v>91</v>
      </c>
      <c r="C7152" t="s">
        <v>17</v>
      </c>
      <c r="D7152" t="s">
        <v>54</v>
      </c>
      <c r="E7152" t="s">
        <v>18</v>
      </c>
      <c r="F7152" t="s">
        <v>26</v>
      </c>
      <c r="H7152" t="s">
        <v>27</v>
      </c>
      <c r="I7152">
        <v>7.5</v>
      </c>
      <c r="J7152">
        <v>6</v>
      </c>
      <c r="K7152">
        <v>8</v>
      </c>
      <c r="M7152" t="s">
        <v>21</v>
      </c>
    </row>
    <row r="7153" spans="1:17" x14ac:dyDescent="0.25">
      <c r="A7153">
        <v>2</v>
      </c>
      <c r="B7153" t="s">
        <v>91</v>
      </c>
      <c r="C7153" t="s">
        <v>17</v>
      </c>
      <c r="D7153" t="s">
        <v>54</v>
      </c>
      <c r="E7153" t="s">
        <v>18</v>
      </c>
      <c r="F7153" t="s">
        <v>26</v>
      </c>
      <c r="H7153" t="s">
        <v>19</v>
      </c>
      <c r="J7153">
        <v>6</v>
      </c>
      <c r="K7153">
        <v>8</v>
      </c>
      <c r="M7153" t="s">
        <v>24</v>
      </c>
    </row>
    <row r="7154" spans="1:17" x14ac:dyDescent="0.25">
      <c r="A7154">
        <v>2</v>
      </c>
      <c r="B7154" t="s">
        <v>91</v>
      </c>
      <c r="C7154" t="s">
        <v>17</v>
      </c>
      <c r="D7154" t="s">
        <v>54</v>
      </c>
      <c r="E7154" t="s">
        <v>18</v>
      </c>
      <c r="F7154" t="s">
        <v>26</v>
      </c>
      <c r="H7154" t="s">
        <v>19</v>
      </c>
      <c r="I7154">
        <v>0.54</v>
      </c>
      <c r="J7154">
        <v>0.08</v>
      </c>
      <c r="K7154">
        <v>0.25</v>
      </c>
      <c r="M7154" t="s">
        <v>24</v>
      </c>
    </row>
    <row r="7155" spans="1:17" x14ac:dyDescent="0.25">
      <c r="A7155">
        <v>2</v>
      </c>
      <c r="B7155" t="s">
        <v>91</v>
      </c>
      <c r="C7155" t="s">
        <v>17</v>
      </c>
      <c r="D7155" t="s">
        <v>54</v>
      </c>
      <c r="E7155" t="s">
        <v>20</v>
      </c>
      <c r="F7155" t="s">
        <v>74</v>
      </c>
      <c r="J7155">
        <v>0.25</v>
      </c>
      <c r="K7155">
        <v>0.33</v>
      </c>
      <c r="M7155" t="s">
        <v>75</v>
      </c>
      <c r="N7155" t="s">
        <v>24</v>
      </c>
      <c r="O7155" t="s">
        <v>62</v>
      </c>
      <c r="Q7155" t="str">
        <f>VLOOKUP(A7155&amp;C7155&amp;D7155,Sheet2!$A$1:$AX$496,11,FALSE)</f>
        <v>LocationType.Retail: 0;LocationType.Supermarket: 0.3;LocationType.FoodBeverage: 0;LocationType.Mall: 0;LocationType.Pharmacy: 0.02;LocationType.Accommodation: 0.68;</v>
      </c>
    </row>
    <row r="7156" spans="1:17" x14ac:dyDescent="0.25">
      <c r="A7156">
        <v>2</v>
      </c>
      <c r="B7156" t="s">
        <v>91</v>
      </c>
      <c r="C7156" t="s">
        <v>17</v>
      </c>
      <c r="D7156" t="s">
        <v>54</v>
      </c>
      <c r="E7156" t="s">
        <v>25</v>
      </c>
      <c r="F7156" t="s">
        <v>26</v>
      </c>
      <c r="H7156" t="s">
        <v>27</v>
      </c>
      <c r="I7156">
        <v>0.54</v>
      </c>
      <c r="J7156">
        <v>0.25</v>
      </c>
      <c r="K7156">
        <v>0.75</v>
      </c>
      <c r="M7156" t="s">
        <v>24</v>
      </c>
    </row>
    <row r="7157" spans="1:17" x14ac:dyDescent="0.25">
      <c r="A7157">
        <v>2</v>
      </c>
      <c r="B7157" t="s">
        <v>91</v>
      </c>
      <c r="C7157" t="s">
        <v>17</v>
      </c>
      <c r="D7157" t="s">
        <v>54</v>
      </c>
      <c r="E7157" t="s">
        <v>20</v>
      </c>
      <c r="F7157" t="s">
        <v>74</v>
      </c>
      <c r="I7157">
        <v>0.54</v>
      </c>
      <c r="J7157">
        <v>0.16</v>
      </c>
      <c r="K7157">
        <v>0.25</v>
      </c>
      <c r="M7157" t="s">
        <v>75</v>
      </c>
      <c r="N7157" t="s">
        <v>24</v>
      </c>
      <c r="O7157" t="s">
        <v>21</v>
      </c>
    </row>
    <row r="7158" spans="1:17" x14ac:dyDescent="0.25">
      <c r="A7158">
        <v>2</v>
      </c>
      <c r="B7158" t="s">
        <v>91</v>
      </c>
      <c r="C7158" t="s">
        <v>17</v>
      </c>
      <c r="D7158" t="s">
        <v>54</v>
      </c>
      <c r="E7158" t="s">
        <v>28</v>
      </c>
      <c r="F7158" t="s">
        <v>26</v>
      </c>
      <c r="H7158" t="s">
        <v>27</v>
      </c>
      <c r="I7158">
        <v>0.75</v>
      </c>
      <c r="J7158">
        <v>0.5</v>
      </c>
      <c r="K7158">
        <v>1</v>
      </c>
      <c r="M7158" t="s">
        <v>21</v>
      </c>
    </row>
    <row r="7159" spans="1:17" x14ac:dyDescent="0.25">
      <c r="A7159">
        <v>2</v>
      </c>
      <c r="B7159" t="s">
        <v>91</v>
      </c>
      <c r="C7159" t="s">
        <v>17</v>
      </c>
      <c r="D7159" t="s">
        <v>54</v>
      </c>
      <c r="E7159" t="s">
        <v>20</v>
      </c>
      <c r="F7159" t="s">
        <v>74</v>
      </c>
      <c r="J7159">
        <v>0.25</v>
      </c>
      <c r="K7159">
        <v>0.33</v>
      </c>
      <c r="M7159" t="s">
        <v>75</v>
      </c>
      <c r="N7159" t="s">
        <v>24</v>
      </c>
      <c r="O7159" t="s">
        <v>29</v>
      </c>
      <c r="P7159">
        <v>2500</v>
      </c>
      <c r="Q7159" t="str">
        <f>VLOOKUP(A7159&amp;C7159&amp;D7159,Sheet2!$A$1:$AX$496,23,FALSE)</f>
        <v>LocationType.BarRestaurant:0;LocationType.Park:0.1;LocationType.Recreation:0;LocationType.Accommodation:0.9;</v>
      </c>
    </row>
    <row r="7160" spans="1:17" x14ac:dyDescent="0.25">
      <c r="A7160">
        <v>2</v>
      </c>
      <c r="B7160" t="s">
        <v>91</v>
      </c>
      <c r="C7160" t="s">
        <v>17</v>
      </c>
      <c r="D7160" t="s">
        <v>54</v>
      </c>
      <c r="E7160" t="s">
        <v>30</v>
      </c>
      <c r="F7160" t="s">
        <v>26</v>
      </c>
      <c r="H7160" t="s">
        <v>27</v>
      </c>
      <c r="I7160">
        <v>2.5</v>
      </c>
      <c r="J7160">
        <v>0.5</v>
      </c>
      <c r="K7160">
        <v>3</v>
      </c>
      <c r="M7160" t="s">
        <v>24</v>
      </c>
    </row>
    <row r="7161" spans="1:17" x14ac:dyDescent="0.25">
      <c r="A7161">
        <v>2</v>
      </c>
      <c r="B7161" t="s">
        <v>91</v>
      </c>
      <c r="C7161" t="s">
        <v>17</v>
      </c>
      <c r="D7161" t="s">
        <v>54</v>
      </c>
      <c r="E7161" t="s">
        <v>20</v>
      </c>
      <c r="F7161" t="s">
        <v>74</v>
      </c>
      <c r="J7161">
        <v>0.25</v>
      </c>
      <c r="K7161">
        <v>0.33</v>
      </c>
      <c r="M7161" t="s">
        <v>75</v>
      </c>
      <c r="N7161" t="s">
        <v>24</v>
      </c>
      <c r="O7161" t="s">
        <v>21</v>
      </c>
    </row>
    <row r="7162" spans="1:17" x14ac:dyDescent="0.25">
      <c r="A7162">
        <v>2</v>
      </c>
      <c r="B7162" t="s">
        <v>91</v>
      </c>
      <c r="C7162" t="s">
        <v>17</v>
      </c>
      <c r="D7162" t="s">
        <v>54</v>
      </c>
      <c r="E7162" t="s">
        <v>18</v>
      </c>
      <c r="F7162" t="s">
        <v>31</v>
      </c>
      <c r="G7162">
        <v>24</v>
      </c>
      <c r="M7162" t="s">
        <v>21</v>
      </c>
    </row>
    <row r="7163" spans="1:17" x14ac:dyDescent="0.25">
      <c r="A7163">
        <v>2</v>
      </c>
      <c r="B7163" t="s">
        <v>91</v>
      </c>
      <c r="C7163" t="s">
        <v>36</v>
      </c>
      <c r="D7163" t="s">
        <v>54</v>
      </c>
      <c r="E7163" t="s">
        <v>18</v>
      </c>
      <c r="F7163" t="s">
        <v>26</v>
      </c>
      <c r="H7163" t="s">
        <v>19</v>
      </c>
      <c r="J7163">
        <v>12</v>
      </c>
      <c r="K7163">
        <v>14</v>
      </c>
      <c r="M7163" t="s">
        <v>21</v>
      </c>
    </row>
    <row r="7164" spans="1:17" x14ac:dyDescent="0.25">
      <c r="A7164">
        <v>2</v>
      </c>
      <c r="B7164" t="s">
        <v>91</v>
      </c>
      <c r="C7164" t="s">
        <v>36</v>
      </c>
      <c r="D7164" t="s">
        <v>54</v>
      </c>
      <c r="E7164" t="s">
        <v>34</v>
      </c>
      <c r="F7164" t="s">
        <v>26</v>
      </c>
      <c r="H7164" t="s">
        <v>19</v>
      </c>
      <c r="J7164">
        <v>1</v>
      </c>
      <c r="K7164">
        <v>2</v>
      </c>
      <c r="M7164" t="s">
        <v>24</v>
      </c>
    </row>
    <row r="7165" spans="1:17" x14ac:dyDescent="0.25">
      <c r="A7165">
        <v>2</v>
      </c>
      <c r="B7165" t="s">
        <v>91</v>
      </c>
      <c r="C7165" t="s">
        <v>36</v>
      </c>
      <c r="D7165" t="s">
        <v>54</v>
      </c>
      <c r="E7165" t="s">
        <v>20</v>
      </c>
      <c r="F7165" t="s">
        <v>74</v>
      </c>
      <c r="J7165">
        <v>0.25</v>
      </c>
      <c r="K7165">
        <v>0.33</v>
      </c>
      <c r="M7165" t="s">
        <v>75</v>
      </c>
      <c r="N7165" t="s">
        <v>24</v>
      </c>
      <c r="O7165" t="s">
        <v>29</v>
      </c>
      <c r="P7165">
        <v>2500</v>
      </c>
      <c r="Q7165" t="str">
        <f>VLOOKUP(A7165&amp;C7165&amp;D7165,Sheet2!$A$1:$AX$496,23,FALSE)</f>
        <v>LocationType.BarRestaurant:0;LocationType.Park:0.1;LocationType.Recreation:0;LocationType.Accommodation:0.9;</v>
      </c>
    </row>
    <row r="7166" spans="1:17" x14ac:dyDescent="0.25">
      <c r="A7166">
        <v>2</v>
      </c>
      <c r="B7166" t="s">
        <v>91</v>
      </c>
      <c r="C7166" t="s">
        <v>36</v>
      </c>
      <c r="D7166" t="s">
        <v>54</v>
      </c>
      <c r="E7166" t="s">
        <v>30</v>
      </c>
      <c r="F7166" t="s">
        <v>26</v>
      </c>
      <c r="H7166" t="s">
        <v>27</v>
      </c>
      <c r="I7166">
        <v>2.5</v>
      </c>
      <c r="J7166">
        <v>0.5</v>
      </c>
      <c r="K7166">
        <v>4</v>
      </c>
      <c r="M7166" t="s">
        <v>24</v>
      </c>
    </row>
    <row r="7167" spans="1:17" x14ac:dyDescent="0.25">
      <c r="A7167">
        <v>2</v>
      </c>
      <c r="B7167" t="s">
        <v>91</v>
      </c>
      <c r="C7167" t="s">
        <v>36</v>
      </c>
      <c r="D7167" t="s">
        <v>54</v>
      </c>
      <c r="E7167" t="s">
        <v>20</v>
      </c>
      <c r="F7167" t="s">
        <v>74</v>
      </c>
      <c r="J7167">
        <v>0.25</v>
      </c>
      <c r="K7167">
        <v>0.33</v>
      </c>
      <c r="M7167" t="s">
        <v>75</v>
      </c>
      <c r="N7167" t="s">
        <v>24</v>
      </c>
      <c r="O7167" t="s">
        <v>21</v>
      </c>
    </row>
    <row r="7168" spans="1:17" x14ac:dyDescent="0.25">
      <c r="A7168">
        <v>2</v>
      </c>
      <c r="B7168" t="s">
        <v>91</v>
      </c>
      <c r="C7168" t="s">
        <v>36</v>
      </c>
      <c r="D7168" t="s">
        <v>54</v>
      </c>
      <c r="E7168" t="s">
        <v>18</v>
      </c>
      <c r="F7168" t="s">
        <v>31</v>
      </c>
      <c r="G7168">
        <v>24</v>
      </c>
      <c r="M7168" t="s">
        <v>21</v>
      </c>
    </row>
    <row r="7169" spans="1:17" x14ac:dyDescent="0.25">
      <c r="A7169">
        <v>2</v>
      </c>
      <c r="B7169" t="s">
        <v>91</v>
      </c>
      <c r="C7169" t="s">
        <v>38</v>
      </c>
      <c r="D7169" t="s">
        <v>54</v>
      </c>
      <c r="E7169" t="s">
        <v>18</v>
      </c>
      <c r="F7169" t="s">
        <v>26</v>
      </c>
      <c r="H7169" t="s">
        <v>19</v>
      </c>
      <c r="J7169">
        <v>12</v>
      </c>
      <c r="K7169">
        <v>14</v>
      </c>
      <c r="M7169" t="s">
        <v>21</v>
      </c>
    </row>
    <row r="7170" spans="1:17" x14ac:dyDescent="0.25">
      <c r="A7170">
        <v>2</v>
      </c>
      <c r="B7170" t="s">
        <v>91</v>
      </c>
      <c r="C7170" t="s">
        <v>38</v>
      </c>
      <c r="D7170" t="s">
        <v>54</v>
      </c>
      <c r="E7170" t="s">
        <v>20</v>
      </c>
      <c r="F7170" t="s">
        <v>74</v>
      </c>
      <c r="J7170">
        <v>0.25</v>
      </c>
      <c r="K7170">
        <v>0.33</v>
      </c>
      <c r="M7170" t="s">
        <v>75</v>
      </c>
      <c r="N7170" t="s">
        <v>21</v>
      </c>
      <c r="O7170" t="s">
        <v>62</v>
      </c>
      <c r="Q7170" t="str">
        <f>VLOOKUP(A7170&amp;C7170&amp;D7170,Sheet2!$A$1:$AX$496,11,FALSE)</f>
        <v>LocationType.Retail: 0;LocationType.Supermarket: 0.15;LocationType.FoodBeverage: 0;LocationType.Mall: 0;LocationType.Pharmacy: 0;LocationType.Accommodation: 0.85;</v>
      </c>
    </row>
    <row r="7171" spans="1:17" x14ac:dyDescent="0.25">
      <c r="A7171">
        <v>2</v>
      </c>
      <c r="B7171" t="s">
        <v>91</v>
      </c>
      <c r="C7171" t="s">
        <v>38</v>
      </c>
      <c r="D7171" t="s">
        <v>54</v>
      </c>
      <c r="E7171" t="s">
        <v>25</v>
      </c>
      <c r="F7171" t="s">
        <v>26</v>
      </c>
      <c r="H7171" t="s">
        <v>27</v>
      </c>
      <c r="I7171">
        <v>0.75</v>
      </c>
      <c r="J7171">
        <v>0.5</v>
      </c>
      <c r="K7171">
        <v>1</v>
      </c>
      <c r="M7171" t="s">
        <v>24</v>
      </c>
    </row>
    <row r="7172" spans="1:17" x14ac:dyDescent="0.25">
      <c r="A7172">
        <v>2</v>
      </c>
      <c r="B7172" t="s">
        <v>91</v>
      </c>
      <c r="C7172" t="s">
        <v>38</v>
      </c>
      <c r="D7172" t="s">
        <v>54</v>
      </c>
      <c r="E7172" t="s">
        <v>20</v>
      </c>
      <c r="F7172" t="s">
        <v>74</v>
      </c>
      <c r="J7172">
        <v>0.25</v>
      </c>
      <c r="K7172">
        <v>0.33</v>
      </c>
      <c r="M7172" t="s">
        <v>75</v>
      </c>
      <c r="N7172" t="s">
        <v>24</v>
      </c>
      <c r="O7172" t="s">
        <v>21</v>
      </c>
      <c r="P7172">
        <v>1000</v>
      </c>
    </row>
    <row r="7173" spans="1:17" x14ac:dyDescent="0.25">
      <c r="A7173">
        <v>2</v>
      </c>
      <c r="B7173" t="s">
        <v>91</v>
      </c>
      <c r="C7173" t="s">
        <v>38</v>
      </c>
      <c r="D7173" t="s">
        <v>54</v>
      </c>
      <c r="E7173" t="s">
        <v>18</v>
      </c>
      <c r="F7173" t="s">
        <v>26</v>
      </c>
      <c r="H7173" t="s">
        <v>19</v>
      </c>
      <c r="J7173">
        <v>1</v>
      </c>
      <c r="K7173">
        <v>2</v>
      </c>
      <c r="M7173" t="s">
        <v>21</v>
      </c>
    </row>
    <row r="7174" spans="1:17" x14ac:dyDescent="0.25">
      <c r="A7174">
        <v>2</v>
      </c>
      <c r="B7174" t="s">
        <v>91</v>
      </c>
      <c r="C7174" t="s">
        <v>38</v>
      </c>
      <c r="D7174" t="s">
        <v>54</v>
      </c>
      <c r="E7174" t="s">
        <v>20</v>
      </c>
      <c r="F7174" t="s">
        <v>74</v>
      </c>
      <c r="J7174">
        <v>0.25</v>
      </c>
      <c r="K7174">
        <v>0.33</v>
      </c>
      <c r="M7174" t="s">
        <v>75</v>
      </c>
      <c r="N7174" t="s">
        <v>21</v>
      </c>
      <c r="O7174" t="s">
        <v>29</v>
      </c>
      <c r="P7174">
        <v>2500</v>
      </c>
      <c r="Q7174" t="str">
        <f>VLOOKUP(A7174&amp;C7174&amp;D7174,Sheet2!$A$1:$AX$496,23,FALSE)</f>
        <v>LocationType.BarRestaurant:0;LocationType.Park:0.05;LocationType.Recreation:0;LocationType.Accommodation:0.95;</v>
      </c>
    </row>
    <row r="7175" spans="1:17" x14ac:dyDescent="0.25">
      <c r="A7175">
        <v>2</v>
      </c>
      <c r="B7175" t="s">
        <v>91</v>
      </c>
      <c r="C7175" t="s">
        <v>38</v>
      </c>
      <c r="D7175" t="s">
        <v>54</v>
      </c>
      <c r="E7175" t="s">
        <v>30</v>
      </c>
      <c r="F7175" t="s">
        <v>26</v>
      </c>
      <c r="H7175" t="s">
        <v>27</v>
      </c>
      <c r="I7175">
        <v>1.5</v>
      </c>
      <c r="J7175">
        <v>1</v>
      </c>
      <c r="K7175">
        <v>2</v>
      </c>
      <c r="M7175" t="s">
        <v>24</v>
      </c>
    </row>
    <row r="7176" spans="1:17" x14ac:dyDescent="0.25">
      <c r="A7176">
        <v>2</v>
      </c>
      <c r="B7176" t="s">
        <v>91</v>
      </c>
      <c r="C7176" t="s">
        <v>38</v>
      </c>
      <c r="D7176" t="s">
        <v>54</v>
      </c>
      <c r="E7176" t="s">
        <v>20</v>
      </c>
      <c r="F7176" t="s">
        <v>74</v>
      </c>
      <c r="J7176">
        <v>0.25</v>
      </c>
      <c r="K7176">
        <v>0.33</v>
      </c>
      <c r="M7176" t="s">
        <v>75</v>
      </c>
      <c r="N7176" t="s">
        <v>24</v>
      </c>
      <c r="O7176" t="s">
        <v>21</v>
      </c>
    </row>
    <row r="7177" spans="1:17" x14ac:dyDescent="0.25">
      <c r="A7177">
        <v>2</v>
      </c>
      <c r="B7177" t="s">
        <v>91</v>
      </c>
      <c r="C7177" t="s">
        <v>38</v>
      </c>
      <c r="D7177" t="s">
        <v>54</v>
      </c>
      <c r="E7177" t="s">
        <v>18</v>
      </c>
      <c r="F7177" t="s">
        <v>31</v>
      </c>
      <c r="G7177">
        <v>24</v>
      </c>
      <c r="M7177" t="s">
        <v>21</v>
      </c>
    </row>
    <row r="7178" spans="1:17" x14ac:dyDescent="0.25">
      <c r="A7178">
        <v>2</v>
      </c>
      <c r="B7178" t="s">
        <v>91</v>
      </c>
      <c r="C7178" t="s">
        <v>37</v>
      </c>
      <c r="D7178" t="s">
        <v>54</v>
      </c>
      <c r="E7178" t="s">
        <v>18</v>
      </c>
      <c r="F7178" t="s">
        <v>26</v>
      </c>
      <c r="H7178" t="s">
        <v>27</v>
      </c>
      <c r="I7178">
        <v>7.5</v>
      </c>
      <c r="J7178">
        <v>6</v>
      </c>
      <c r="K7178">
        <v>8</v>
      </c>
      <c r="M7178" t="s">
        <v>21</v>
      </c>
    </row>
    <row r="7179" spans="1:17" x14ac:dyDescent="0.25">
      <c r="A7179">
        <v>2</v>
      </c>
      <c r="B7179" t="s">
        <v>91</v>
      </c>
      <c r="C7179" t="s">
        <v>37</v>
      </c>
      <c r="D7179" t="s">
        <v>54</v>
      </c>
      <c r="E7179" t="s">
        <v>18</v>
      </c>
      <c r="F7179" t="s">
        <v>26</v>
      </c>
      <c r="H7179" t="s">
        <v>19</v>
      </c>
      <c r="J7179">
        <v>6</v>
      </c>
      <c r="K7179">
        <v>7.5</v>
      </c>
      <c r="M7179" t="s">
        <v>24</v>
      </c>
    </row>
    <row r="7180" spans="1:17" x14ac:dyDescent="0.25">
      <c r="A7180">
        <v>2</v>
      </c>
      <c r="B7180" t="s">
        <v>91</v>
      </c>
      <c r="C7180" t="s">
        <v>37</v>
      </c>
      <c r="D7180" t="s">
        <v>54</v>
      </c>
      <c r="E7180" t="s">
        <v>28</v>
      </c>
      <c r="F7180" t="s">
        <v>26</v>
      </c>
      <c r="H7180" t="s">
        <v>27</v>
      </c>
      <c r="I7180">
        <v>1.5</v>
      </c>
      <c r="J7180">
        <v>1</v>
      </c>
      <c r="K7180">
        <v>2</v>
      </c>
      <c r="M7180" t="s">
        <v>21</v>
      </c>
    </row>
    <row r="7181" spans="1:17" x14ac:dyDescent="0.25">
      <c r="A7181">
        <v>2</v>
      </c>
      <c r="B7181" t="s">
        <v>91</v>
      </c>
      <c r="C7181" t="s">
        <v>37</v>
      </c>
      <c r="D7181" t="s">
        <v>54</v>
      </c>
      <c r="E7181" t="s">
        <v>20</v>
      </c>
      <c r="F7181" t="s">
        <v>74</v>
      </c>
      <c r="J7181">
        <v>0.25</v>
      </c>
      <c r="K7181">
        <v>0.33</v>
      </c>
      <c r="M7181" t="s">
        <v>75</v>
      </c>
      <c r="N7181" t="s">
        <v>24</v>
      </c>
      <c r="O7181" t="s">
        <v>29</v>
      </c>
      <c r="P7181">
        <v>2500</v>
      </c>
      <c r="Q7181" t="str">
        <f>VLOOKUP(A7181&amp;C7181&amp;D7181,Sheet2!$A$1:$AX$496,23,FALSE)</f>
        <v>LocationType.BarRestaurant:0;LocationType.Park:0.1;LocationType.Recreation:0;LocationType.Accommodation:0.9;</v>
      </c>
    </row>
    <row r="7182" spans="1:17" x14ac:dyDescent="0.25">
      <c r="A7182">
        <v>2</v>
      </c>
      <c r="B7182" t="s">
        <v>91</v>
      </c>
      <c r="C7182" t="s">
        <v>37</v>
      </c>
      <c r="D7182" t="s">
        <v>54</v>
      </c>
      <c r="E7182" t="s">
        <v>30</v>
      </c>
      <c r="F7182" t="s">
        <v>26</v>
      </c>
      <c r="H7182" t="s">
        <v>27</v>
      </c>
      <c r="I7182">
        <v>3</v>
      </c>
      <c r="J7182">
        <v>2</v>
      </c>
      <c r="K7182">
        <v>5</v>
      </c>
      <c r="M7182" t="s">
        <v>24</v>
      </c>
    </row>
    <row r="7183" spans="1:17" x14ac:dyDescent="0.25">
      <c r="A7183">
        <v>2</v>
      </c>
      <c r="B7183" t="s">
        <v>91</v>
      </c>
      <c r="C7183" t="s">
        <v>37</v>
      </c>
      <c r="D7183" t="s">
        <v>54</v>
      </c>
      <c r="E7183" t="s">
        <v>20</v>
      </c>
      <c r="F7183" t="s">
        <v>74</v>
      </c>
      <c r="J7183">
        <v>0.25</v>
      </c>
      <c r="K7183">
        <v>0.33</v>
      </c>
      <c r="M7183" t="s">
        <v>75</v>
      </c>
      <c r="N7183" t="s">
        <v>24</v>
      </c>
      <c r="O7183" t="s">
        <v>21</v>
      </c>
      <c r="P7183">
        <v>1000</v>
      </c>
    </row>
    <row r="7184" spans="1:17" x14ac:dyDescent="0.25">
      <c r="A7184">
        <v>2</v>
      </c>
      <c r="B7184" t="s">
        <v>91</v>
      </c>
      <c r="C7184" t="s">
        <v>37</v>
      </c>
      <c r="D7184" t="s">
        <v>54</v>
      </c>
      <c r="E7184" t="s">
        <v>18</v>
      </c>
      <c r="F7184" t="s">
        <v>31</v>
      </c>
      <c r="G7184">
        <v>24</v>
      </c>
      <c r="M7184" t="s">
        <v>21</v>
      </c>
    </row>
    <row r="7185" spans="1:17" x14ac:dyDescent="0.25">
      <c r="A7185">
        <v>2</v>
      </c>
      <c r="B7185" t="s">
        <v>43</v>
      </c>
      <c r="C7185" t="s">
        <v>17</v>
      </c>
      <c r="D7185" t="s">
        <v>54</v>
      </c>
      <c r="E7185" t="s">
        <v>18</v>
      </c>
      <c r="F7185" t="s">
        <v>26</v>
      </c>
      <c r="H7185" t="s">
        <v>27</v>
      </c>
      <c r="I7185">
        <v>7.5</v>
      </c>
      <c r="J7185">
        <v>6</v>
      </c>
      <c r="K7185">
        <v>8</v>
      </c>
      <c r="M7185" t="s">
        <v>21</v>
      </c>
    </row>
    <row r="7186" spans="1:17" x14ac:dyDescent="0.25">
      <c r="A7186">
        <v>2</v>
      </c>
      <c r="B7186" t="s">
        <v>43</v>
      </c>
      <c r="C7186" t="s">
        <v>17</v>
      </c>
      <c r="D7186" t="s">
        <v>54</v>
      </c>
      <c r="E7186" t="s">
        <v>18</v>
      </c>
      <c r="F7186" t="s">
        <v>26</v>
      </c>
      <c r="H7186" t="s">
        <v>19</v>
      </c>
      <c r="J7186">
        <v>6</v>
      </c>
      <c r="K7186">
        <v>8</v>
      </c>
      <c r="M7186" t="s">
        <v>24</v>
      </c>
    </row>
    <row r="7187" spans="1:17" x14ac:dyDescent="0.25">
      <c r="A7187">
        <v>2</v>
      </c>
      <c r="B7187" t="s">
        <v>43</v>
      </c>
      <c r="C7187" t="s">
        <v>17</v>
      </c>
      <c r="D7187" t="s">
        <v>54</v>
      </c>
      <c r="E7187" t="s">
        <v>18</v>
      </c>
      <c r="F7187" t="s">
        <v>26</v>
      </c>
      <c r="H7187" t="s">
        <v>19</v>
      </c>
      <c r="I7187">
        <v>0.54</v>
      </c>
      <c r="J7187">
        <v>0.08</v>
      </c>
      <c r="K7187">
        <v>0.25</v>
      </c>
      <c r="M7187" t="s">
        <v>24</v>
      </c>
    </row>
    <row r="7188" spans="1:17" x14ac:dyDescent="0.25">
      <c r="A7188">
        <v>2</v>
      </c>
      <c r="B7188" t="s">
        <v>43</v>
      </c>
      <c r="C7188" t="s">
        <v>17</v>
      </c>
      <c r="D7188" t="s">
        <v>54</v>
      </c>
      <c r="E7188" t="s">
        <v>20</v>
      </c>
      <c r="F7188" t="s">
        <v>74</v>
      </c>
      <c r="J7188">
        <v>0.25</v>
      </c>
      <c r="K7188">
        <v>0.33</v>
      </c>
      <c r="M7188" t="s">
        <v>75</v>
      </c>
      <c r="N7188" t="s">
        <v>24</v>
      </c>
      <c r="O7188" t="s">
        <v>62</v>
      </c>
      <c r="Q7188" t="str">
        <f>VLOOKUP(A7188&amp;C7188&amp;D7188,Sheet2!$A$1:$AX$496,11,FALSE)</f>
        <v>LocationType.Retail: 0;LocationType.Supermarket: 0.3;LocationType.FoodBeverage: 0;LocationType.Mall: 0;LocationType.Pharmacy: 0.02;LocationType.Accommodation: 0.68;</v>
      </c>
    </row>
    <row r="7189" spans="1:17" x14ac:dyDescent="0.25">
      <c r="A7189">
        <v>2</v>
      </c>
      <c r="B7189" t="s">
        <v>43</v>
      </c>
      <c r="C7189" t="s">
        <v>17</v>
      </c>
      <c r="D7189" t="s">
        <v>54</v>
      </c>
      <c r="E7189" t="s">
        <v>25</v>
      </c>
      <c r="F7189" t="s">
        <v>26</v>
      </c>
      <c r="H7189" t="s">
        <v>27</v>
      </c>
      <c r="I7189">
        <v>0.54</v>
      </c>
      <c r="J7189">
        <v>0.25</v>
      </c>
      <c r="K7189">
        <v>0.75</v>
      </c>
      <c r="M7189" t="s">
        <v>24</v>
      </c>
    </row>
    <row r="7190" spans="1:17" x14ac:dyDescent="0.25">
      <c r="A7190">
        <v>2</v>
      </c>
      <c r="B7190" t="s">
        <v>43</v>
      </c>
      <c r="C7190" t="s">
        <v>17</v>
      </c>
      <c r="D7190" t="s">
        <v>54</v>
      </c>
      <c r="E7190" t="s">
        <v>20</v>
      </c>
      <c r="F7190" t="s">
        <v>74</v>
      </c>
      <c r="I7190">
        <v>0.54</v>
      </c>
      <c r="J7190">
        <v>0.16</v>
      </c>
      <c r="K7190">
        <v>0.25</v>
      </c>
      <c r="M7190" t="s">
        <v>75</v>
      </c>
      <c r="N7190" t="s">
        <v>24</v>
      </c>
      <c r="O7190" t="s">
        <v>21</v>
      </c>
    </row>
    <row r="7191" spans="1:17" x14ac:dyDescent="0.25">
      <c r="A7191">
        <v>2</v>
      </c>
      <c r="B7191" t="s">
        <v>43</v>
      </c>
      <c r="C7191" t="s">
        <v>17</v>
      </c>
      <c r="D7191" t="s">
        <v>54</v>
      </c>
      <c r="E7191" t="s">
        <v>28</v>
      </c>
      <c r="F7191" t="s">
        <v>26</v>
      </c>
      <c r="H7191" t="s">
        <v>27</v>
      </c>
      <c r="I7191">
        <v>0.75</v>
      </c>
      <c r="J7191">
        <v>0.5</v>
      </c>
      <c r="K7191">
        <v>1</v>
      </c>
      <c r="M7191" t="s">
        <v>21</v>
      </c>
    </row>
    <row r="7192" spans="1:17" x14ac:dyDescent="0.25">
      <c r="A7192">
        <v>2</v>
      </c>
      <c r="B7192" t="s">
        <v>43</v>
      </c>
      <c r="C7192" t="s">
        <v>17</v>
      </c>
      <c r="D7192" t="s">
        <v>54</v>
      </c>
      <c r="E7192" t="s">
        <v>20</v>
      </c>
      <c r="F7192" t="s">
        <v>74</v>
      </c>
      <c r="J7192">
        <v>0.25</v>
      </c>
      <c r="K7192">
        <v>0.33</v>
      </c>
      <c r="M7192" t="s">
        <v>75</v>
      </c>
      <c r="N7192" t="s">
        <v>24</v>
      </c>
      <c r="O7192" t="s">
        <v>29</v>
      </c>
      <c r="P7192">
        <v>2500</v>
      </c>
      <c r="Q7192" t="str">
        <f>VLOOKUP(A7192&amp;C7192&amp;D7192,Sheet2!$A$1:$AX$496,23,FALSE)</f>
        <v>LocationType.BarRestaurant:0;LocationType.Park:0.1;LocationType.Recreation:0;LocationType.Accommodation:0.9;</v>
      </c>
    </row>
    <row r="7193" spans="1:17" x14ac:dyDescent="0.25">
      <c r="A7193">
        <v>2</v>
      </c>
      <c r="B7193" t="s">
        <v>43</v>
      </c>
      <c r="C7193" t="s">
        <v>17</v>
      </c>
      <c r="D7193" t="s">
        <v>54</v>
      </c>
      <c r="E7193" t="s">
        <v>30</v>
      </c>
      <c r="F7193" t="s">
        <v>26</v>
      </c>
      <c r="H7193" t="s">
        <v>27</v>
      </c>
      <c r="I7193">
        <v>2.5</v>
      </c>
      <c r="J7193">
        <v>0.5</v>
      </c>
      <c r="K7193">
        <v>3</v>
      </c>
      <c r="M7193" t="s">
        <v>24</v>
      </c>
    </row>
    <row r="7194" spans="1:17" x14ac:dyDescent="0.25">
      <c r="A7194">
        <v>2</v>
      </c>
      <c r="B7194" t="s">
        <v>43</v>
      </c>
      <c r="C7194" t="s">
        <v>17</v>
      </c>
      <c r="D7194" t="s">
        <v>54</v>
      </c>
      <c r="E7194" t="s">
        <v>20</v>
      </c>
      <c r="F7194" t="s">
        <v>74</v>
      </c>
      <c r="J7194">
        <v>0.25</v>
      </c>
      <c r="K7194">
        <v>0.33</v>
      </c>
      <c r="M7194" t="s">
        <v>75</v>
      </c>
      <c r="N7194" t="s">
        <v>24</v>
      </c>
      <c r="O7194" t="s">
        <v>21</v>
      </c>
    </row>
    <row r="7195" spans="1:17" x14ac:dyDescent="0.25">
      <c r="A7195">
        <v>2</v>
      </c>
      <c r="B7195" t="s">
        <v>43</v>
      </c>
      <c r="C7195" t="s">
        <v>17</v>
      </c>
      <c r="D7195" t="s">
        <v>54</v>
      </c>
      <c r="E7195" t="s">
        <v>18</v>
      </c>
      <c r="F7195" t="s">
        <v>31</v>
      </c>
      <c r="G7195">
        <v>24</v>
      </c>
      <c r="M7195" t="s">
        <v>21</v>
      </c>
    </row>
    <row r="7196" spans="1:17" x14ac:dyDescent="0.25">
      <c r="A7196">
        <v>2</v>
      </c>
      <c r="B7196" t="s">
        <v>43</v>
      </c>
      <c r="C7196" t="s">
        <v>36</v>
      </c>
      <c r="D7196" t="s">
        <v>54</v>
      </c>
      <c r="E7196" t="s">
        <v>18</v>
      </c>
      <c r="F7196" t="s">
        <v>26</v>
      </c>
      <c r="H7196" t="s">
        <v>19</v>
      </c>
      <c r="J7196">
        <v>12</v>
      </c>
      <c r="K7196">
        <v>14</v>
      </c>
      <c r="M7196" t="s">
        <v>21</v>
      </c>
    </row>
    <row r="7197" spans="1:17" x14ac:dyDescent="0.25">
      <c r="A7197">
        <v>2</v>
      </c>
      <c r="B7197" t="s">
        <v>43</v>
      </c>
      <c r="C7197" t="s">
        <v>36</v>
      </c>
      <c r="D7197" t="s">
        <v>54</v>
      </c>
      <c r="E7197" t="s">
        <v>34</v>
      </c>
      <c r="F7197" t="s">
        <v>26</v>
      </c>
      <c r="H7197" t="s">
        <v>19</v>
      </c>
      <c r="J7197">
        <v>1</v>
      </c>
      <c r="K7197">
        <v>2</v>
      </c>
      <c r="M7197" t="s">
        <v>24</v>
      </c>
    </row>
    <row r="7198" spans="1:17" x14ac:dyDescent="0.25">
      <c r="A7198">
        <v>2</v>
      </c>
      <c r="B7198" t="s">
        <v>43</v>
      </c>
      <c r="C7198" t="s">
        <v>36</v>
      </c>
      <c r="D7198" t="s">
        <v>54</v>
      </c>
      <c r="E7198" t="s">
        <v>20</v>
      </c>
      <c r="F7198" t="s">
        <v>74</v>
      </c>
      <c r="J7198">
        <v>0.25</v>
      </c>
      <c r="K7198">
        <v>0.33</v>
      </c>
      <c r="M7198" t="s">
        <v>75</v>
      </c>
      <c r="N7198" t="s">
        <v>24</v>
      </c>
      <c r="O7198" t="s">
        <v>29</v>
      </c>
      <c r="P7198">
        <v>2500</v>
      </c>
      <c r="Q7198" t="str">
        <f>VLOOKUP(A7198&amp;C7198&amp;D7198,Sheet2!$A$1:$AX$496,23,FALSE)</f>
        <v>LocationType.BarRestaurant:0;LocationType.Park:0.1;LocationType.Recreation:0;LocationType.Accommodation:0.9;</v>
      </c>
    </row>
    <row r="7199" spans="1:17" x14ac:dyDescent="0.25">
      <c r="A7199">
        <v>2</v>
      </c>
      <c r="B7199" t="s">
        <v>43</v>
      </c>
      <c r="C7199" t="s">
        <v>36</v>
      </c>
      <c r="D7199" t="s">
        <v>54</v>
      </c>
      <c r="E7199" t="s">
        <v>30</v>
      </c>
      <c r="F7199" t="s">
        <v>26</v>
      </c>
      <c r="H7199" t="s">
        <v>27</v>
      </c>
      <c r="I7199">
        <v>2.5</v>
      </c>
      <c r="J7199">
        <v>0.5</v>
      </c>
      <c r="K7199">
        <v>4</v>
      </c>
      <c r="M7199" t="s">
        <v>24</v>
      </c>
    </row>
    <row r="7200" spans="1:17" x14ac:dyDescent="0.25">
      <c r="A7200">
        <v>2</v>
      </c>
      <c r="B7200" t="s">
        <v>43</v>
      </c>
      <c r="C7200" t="s">
        <v>36</v>
      </c>
      <c r="D7200" t="s">
        <v>54</v>
      </c>
      <c r="E7200" t="s">
        <v>20</v>
      </c>
      <c r="F7200" t="s">
        <v>74</v>
      </c>
      <c r="J7200">
        <v>0.25</v>
      </c>
      <c r="K7200">
        <v>0.33</v>
      </c>
      <c r="M7200" t="s">
        <v>75</v>
      </c>
      <c r="N7200" t="s">
        <v>24</v>
      </c>
      <c r="O7200" t="s">
        <v>21</v>
      </c>
    </row>
    <row r="7201" spans="1:17" x14ac:dyDescent="0.25">
      <c r="A7201">
        <v>2</v>
      </c>
      <c r="B7201" t="s">
        <v>43</v>
      </c>
      <c r="C7201" t="s">
        <v>36</v>
      </c>
      <c r="D7201" t="s">
        <v>54</v>
      </c>
      <c r="E7201" t="s">
        <v>18</v>
      </c>
      <c r="F7201" t="s">
        <v>31</v>
      </c>
      <c r="G7201">
        <v>24</v>
      </c>
      <c r="M7201" t="s">
        <v>21</v>
      </c>
    </row>
    <row r="7202" spans="1:17" x14ac:dyDescent="0.25">
      <c r="A7202">
        <v>2</v>
      </c>
      <c r="B7202" t="s">
        <v>43</v>
      </c>
      <c r="C7202" t="s">
        <v>38</v>
      </c>
      <c r="D7202" t="s">
        <v>54</v>
      </c>
      <c r="E7202" t="s">
        <v>18</v>
      </c>
      <c r="F7202" t="s">
        <v>26</v>
      </c>
      <c r="H7202" t="s">
        <v>19</v>
      </c>
      <c r="J7202">
        <v>12</v>
      </c>
      <c r="K7202">
        <v>14</v>
      </c>
      <c r="M7202" t="s">
        <v>21</v>
      </c>
    </row>
    <row r="7203" spans="1:17" x14ac:dyDescent="0.25">
      <c r="A7203">
        <v>2</v>
      </c>
      <c r="B7203" t="s">
        <v>43</v>
      </c>
      <c r="C7203" t="s">
        <v>38</v>
      </c>
      <c r="D7203" t="s">
        <v>54</v>
      </c>
      <c r="E7203" t="s">
        <v>20</v>
      </c>
      <c r="F7203" t="s">
        <v>74</v>
      </c>
      <c r="J7203">
        <v>0.25</v>
      </c>
      <c r="K7203">
        <v>0.33</v>
      </c>
      <c r="M7203" t="s">
        <v>75</v>
      </c>
      <c r="N7203" t="s">
        <v>21</v>
      </c>
      <c r="O7203" t="s">
        <v>62</v>
      </c>
      <c r="Q7203" t="str">
        <f>VLOOKUP(A7203&amp;C7203&amp;D7203,Sheet2!$A$1:$AX$496,11,FALSE)</f>
        <v>LocationType.Retail: 0;LocationType.Supermarket: 0.15;LocationType.FoodBeverage: 0;LocationType.Mall: 0;LocationType.Pharmacy: 0;LocationType.Accommodation: 0.85;</v>
      </c>
    </row>
    <row r="7204" spans="1:17" x14ac:dyDescent="0.25">
      <c r="A7204">
        <v>2</v>
      </c>
      <c r="B7204" t="s">
        <v>43</v>
      </c>
      <c r="C7204" t="s">
        <v>38</v>
      </c>
      <c r="D7204" t="s">
        <v>54</v>
      </c>
      <c r="E7204" t="s">
        <v>25</v>
      </c>
      <c r="F7204" t="s">
        <v>26</v>
      </c>
      <c r="H7204" t="s">
        <v>27</v>
      </c>
      <c r="I7204">
        <v>0.75</v>
      </c>
      <c r="J7204">
        <v>0.5</v>
      </c>
      <c r="K7204">
        <v>1</v>
      </c>
      <c r="M7204" t="s">
        <v>24</v>
      </c>
    </row>
    <row r="7205" spans="1:17" x14ac:dyDescent="0.25">
      <c r="A7205">
        <v>2</v>
      </c>
      <c r="B7205" t="s">
        <v>43</v>
      </c>
      <c r="C7205" t="s">
        <v>38</v>
      </c>
      <c r="D7205" t="s">
        <v>54</v>
      </c>
      <c r="E7205" t="s">
        <v>20</v>
      </c>
      <c r="F7205" t="s">
        <v>74</v>
      </c>
      <c r="J7205">
        <v>0.25</v>
      </c>
      <c r="K7205">
        <v>0.33</v>
      </c>
      <c r="M7205" t="s">
        <v>75</v>
      </c>
      <c r="N7205" t="s">
        <v>24</v>
      </c>
      <c r="O7205" t="s">
        <v>21</v>
      </c>
      <c r="P7205">
        <v>1000</v>
      </c>
    </row>
    <row r="7206" spans="1:17" x14ac:dyDescent="0.25">
      <c r="A7206">
        <v>2</v>
      </c>
      <c r="B7206" t="s">
        <v>43</v>
      </c>
      <c r="C7206" t="s">
        <v>38</v>
      </c>
      <c r="D7206" t="s">
        <v>54</v>
      </c>
      <c r="E7206" t="s">
        <v>18</v>
      </c>
      <c r="F7206" t="s">
        <v>26</v>
      </c>
      <c r="H7206" t="s">
        <v>19</v>
      </c>
      <c r="J7206">
        <v>1</v>
      </c>
      <c r="K7206">
        <v>2</v>
      </c>
      <c r="M7206" t="s">
        <v>21</v>
      </c>
    </row>
    <row r="7207" spans="1:17" x14ac:dyDescent="0.25">
      <c r="A7207">
        <v>2</v>
      </c>
      <c r="B7207" t="s">
        <v>43</v>
      </c>
      <c r="C7207" t="s">
        <v>38</v>
      </c>
      <c r="D7207" t="s">
        <v>54</v>
      </c>
      <c r="E7207" t="s">
        <v>20</v>
      </c>
      <c r="F7207" t="s">
        <v>74</v>
      </c>
      <c r="J7207">
        <v>0.25</v>
      </c>
      <c r="K7207">
        <v>0.33</v>
      </c>
      <c r="M7207" t="s">
        <v>75</v>
      </c>
      <c r="N7207" t="s">
        <v>21</v>
      </c>
      <c r="O7207" t="s">
        <v>29</v>
      </c>
      <c r="P7207">
        <v>2500</v>
      </c>
      <c r="Q7207" t="str">
        <f>VLOOKUP(A7207&amp;C7207&amp;D7207,Sheet2!$A$1:$AX$496,23,FALSE)</f>
        <v>LocationType.BarRestaurant:0;LocationType.Park:0.05;LocationType.Recreation:0;LocationType.Accommodation:0.95;</v>
      </c>
    </row>
    <row r="7208" spans="1:17" x14ac:dyDescent="0.25">
      <c r="A7208">
        <v>2</v>
      </c>
      <c r="B7208" t="s">
        <v>43</v>
      </c>
      <c r="C7208" t="s">
        <v>38</v>
      </c>
      <c r="D7208" t="s">
        <v>54</v>
      </c>
      <c r="E7208" t="s">
        <v>30</v>
      </c>
      <c r="F7208" t="s">
        <v>26</v>
      </c>
      <c r="H7208" t="s">
        <v>27</v>
      </c>
      <c r="I7208">
        <v>1.5</v>
      </c>
      <c r="J7208">
        <v>1</v>
      </c>
      <c r="K7208">
        <v>2</v>
      </c>
      <c r="M7208" t="s">
        <v>24</v>
      </c>
    </row>
    <row r="7209" spans="1:17" x14ac:dyDescent="0.25">
      <c r="A7209">
        <v>2</v>
      </c>
      <c r="B7209" t="s">
        <v>43</v>
      </c>
      <c r="C7209" t="s">
        <v>38</v>
      </c>
      <c r="D7209" t="s">
        <v>54</v>
      </c>
      <c r="E7209" t="s">
        <v>20</v>
      </c>
      <c r="F7209" t="s">
        <v>74</v>
      </c>
      <c r="J7209">
        <v>0.25</v>
      </c>
      <c r="K7209">
        <v>0.33</v>
      </c>
      <c r="M7209" t="s">
        <v>75</v>
      </c>
      <c r="N7209" t="s">
        <v>24</v>
      </c>
      <c r="O7209" t="s">
        <v>21</v>
      </c>
    </row>
    <row r="7210" spans="1:17" x14ac:dyDescent="0.25">
      <c r="A7210">
        <v>2</v>
      </c>
      <c r="B7210" t="s">
        <v>43</v>
      </c>
      <c r="C7210" t="s">
        <v>38</v>
      </c>
      <c r="D7210" t="s">
        <v>54</v>
      </c>
      <c r="E7210" t="s">
        <v>18</v>
      </c>
      <c r="F7210" t="s">
        <v>31</v>
      </c>
      <c r="G7210">
        <v>24</v>
      </c>
      <c r="M7210" t="s">
        <v>21</v>
      </c>
    </row>
    <row r="7211" spans="1:17" x14ac:dyDescent="0.25">
      <c r="A7211">
        <v>2</v>
      </c>
      <c r="B7211" t="s">
        <v>43</v>
      </c>
      <c r="C7211" t="s">
        <v>37</v>
      </c>
      <c r="D7211" t="s">
        <v>54</v>
      </c>
      <c r="E7211" t="s">
        <v>18</v>
      </c>
      <c r="F7211" t="s">
        <v>26</v>
      </c>
      <c r="H7211" t="s">
        <v>27</v>
      </c>
      <c r="I7211">
        <v>7.5</v>
      </c>
      <c r="J7211">
        <v>6</v>
      </c>
      <c r="K7211">
        <v>8</v>
      </c>
      <c r="M7211" t="s">
        <v>21</v>
      </c>
    </row>
    <row r="7212" spans="1:17" x14ac:dyDescent="0.25">
      <c r="A7212">
        <v>2</v>
      </c>
      <c r="B7212" t="s">
        <v>43</v>
      </c>
      <c r="C7212" t="s">
        <v>37</v>
      </c>
      <c r="D7212" t="s">
        <v>54</v>
      </c>
      <c r="E7212" t="s">
        <v>18</v>
      </c>
      <c r="F7212" t="s">
        <v>26</v>
      </c>
      <c r="H7212" t="s">
        <v>19</v>
      </c>
      <c r="J7212">
        <v>6</v>
      </c>
      <c r="K7212">
        <v>7.5</v>
      </c>
      <c r="M7212" t="s">
        <v>24</v>
      </c>
    </row>
    <row r="7213" spans="1:17" x14ac:dyDescent="0.25">
      <c r="A7213">
        <v>2</v>
      </c>
      <c r="B7213" t="s">
        <v>43</v>
      </c>
      <c r="C7213" t="s">
        <v>37</v>
      </c>
      <c r="D7213" t="s">
        <v>54</v>
      </c>
      <c r="E7213" t="s">
        <v>28</v>
      </c>
      <c r="F7213" t="s">
        <v>26</v>
      </c>
      <c r="H7213" t="s">
        <v>27</v>
      </c>
      <c r="I7213">
        <v>1.5</v>
      </c>
      <c r="J7213">
        <v>1</v>
      </c>
      <c r="K7213">
        <v>2</v>
      </c>
      <c r="M7213" t="s">
        <v>21</v>
      </c>
    </row>
    <row r="7214" spans="1:17" x14ac:dyDescent="0.25">
      <c r="A7214">
        <v>2</v>
      </c>
      <c r="B7214" t="s">
        <v>43</v>
      </c>
      <c r="C7214" t="s">
        <v>37</v>
      </c>
      <c r="D7214" t="s">
        <v>54</v>
      </c>
      <c r="E7214" t="s">
        <v>20</v>
      </c>
      <c r="F7214" t="s">
        <v>74</v>
      </c>
      <c r="J7214">
        <v>0.25</v>
      </c>
      <c r="K7214">
        <v>0.33</v>
      </c>
      <c r="M7214" t="s">
        <v>75</v>
      </c>
      <c r="N7214" t="s">
        <v>24</v>
      </c>
      <c r="O7214" t="s">
        <v>29</v>
      </c>
      <c r="P7214">
        <v>2500</v>
      </c>
      <c r="Q7214" t="str">
        <f>VLOOKUP(A7214&amp;C7214&amp;D7214,Sheet2!$A$1:$AX$496,23,FALSE)</f>
        <v>LocationType.BarRestaurant:0;LocationType.Park:0.1;LocationType.Recreation:0;LocationType.Accommodation:0.9;</v>
      </c>
    </row>
    <row r="7215" spans="1:17" x14ac:dyDescent="0.25">
      <c r="A7215">
        <v>2</v>
      </c>
      <c r="B7215" t="s">
        <v>43</v>
      </c>
      <c r="C7215" t="s">
        <v>37</v>
      </c>
      <c r="D7215" t="s">
        <v>54</v>
      </c>
      <c r="E7215" t="s">
        <v>30</v>
      </c>
      <c r="F7215" t="s">
        <v>26</v>
      </c>
      <c r="H7215" t="s">
        <v>27</v>
      </c>
      <c r="I7215">
        <v>3</v>
      </c>
      <c r="J7215">
        <v>2</v>
      </c>
      <c r="K7215">
        <v>5</v>
      </c>
      <c r="M7215" t="s">
        <v>24</v>
      </c>
    </row>
    <row r="7216" spans="1:17" x14ac:dyDescent="0.25">
      <c r="A7216">
        <v>2</v>
      </c>
      <c r="B7216" t="s">
        <v>43</v>
      </c>
      <c r="C7216" t="s">
        <v>37</v>
      </c>
      <c r="D7216" t="s">
        <v>54</v>
      </c>
      <c r="E7216" t="s">
        <v>20</v>
      </c>
      <c r="F7216" t="s">
        <v>74</v>
      </c>
      <c r="J7216">
        <v>0.25</v>
      </c>
      <c r="K7216">
        <v>0.33</v>
      </c>
      <c r="M7216" t="s">
        <v>75</v>
      </c>
      <c r="N7216" t="s">
        <v>24</v>
      </c>
      <c r="O7216" t="s">
        <v>21</v>
      </c>
      <c r="P7216">
        <v>1000</v>
      </c>
    </row>
    <row r="7217" spans="1:17" x14ac:dyDescent="0.25">
      <c r="A7217">
        <v>2</v>
      </c>
      <c r="B7217" t="s">
        <v>43</v>
      </c>
      <c r="C7217" t="s">
        <v>37</v>
      </c>
      <c r="D7217" t="s">
        <v>54</v>
      </c>
      <c r="E7217" t="s">
        <v>18</v>
      </c>
      <c r="F7217" t="s">
        <v>31</v>
      </c>
      <c r="G7217">
        <v>24</v>
      </c>
      <c r="M7217" t="s">
        <v>21</v>
      </c>
    </row>
    <row r="7218" spans="1:17" x14ac:dyDescent="0.25">
      <c r="A7218">
        <v>2</v>
      </c>
      <c r="B7218" t="s">
        <v>44</v>
      </c>
      <c r="C7218" t="s">
        <v>17</v>
      </c>
      <c r="D7218" t="s">
        <v>54</v>
      </c>
      <c r="E7218" t="s">
        <v>18</v>
      </c>
      <c r="F7218" t="s">
        <v>26</v>
      </c>
      <c r="H7218" t="s">
        <v>27</v>
      </c>
      <c r="I7218">
        <v>7.5</v>
      </c>
      <c r="J7218">
        <v>6</v>
      </c>
      <c r="K7218">
        <v>8</v>
      </c>
      <c r="M7218" t="s">
        <v>21</v>
      </c>
    </row>
    <row r="7219" spans="1:17" x14ac:dyDescent="0.25">
      <c r="A7219">
        <v>2</v>
      </c>
      <c r="B7219" t="s">
        <v>44</v>
      </c>
      <c r="C7219" t="s">
        <v>17</v>
      </c>
      <c r="D7219" t="s">
        <v>54</v>
      </c>
      <c r="E7219" t="s">
        <v>18</v>
      </c>
      <c r="F7219" t="s">
        <v>26</v>
      </c>
      <c r="H7219" t="s">
        <v>19</v>
      </c>
      <c r="J7219">
        <v>6</v>
      </c>
      <c r="K7219">
        <v>8</v>
      </c>
      <c r="M7219" t="s">
        <v>24</v>
      </c>
    </row>
    <row r="7220" spans="1:17" x14ac:dyDescent="0.25">
      <c r="A7220">
        <v>2</v>
      </c>
      <c r="B7220" t="s">
        <v>44</v>
      </c>
      <c r="C7220" t="s">
        <v>17</v>
      </c>
      <c r="D7220" t="s">
        <v>54</v>
      </c>
      <c r="E7220" t="s">
        <v>18</v>
      </c>
      <c r="F7220" t="s">
        <v>26</v>
      </c>
      <c r="H7220" t="s">
        <v>19</v>
      </c>
      <c r="I7220">
        <v>0.54</v>
      </c>
      <c r="J7220">
        <v>0.08</v>
      </c>
      <c r="K7220">
        <v>0.25</v>
      </c>
      <c r="M7220" t="s">
        <v>24</v>
      </c>
    </row>
    <row r="7221" spans="1:17" x14ac:dyDescent="0.25">
      <c r="A7221">
        <v>2</v>
      </c>
      <c r="B7221" t="s">
        <v>44</v>
      </c>
      <c r="C7221" t="s">
        <v>17</v>
      </c>
      <c r="D7221" t="s">
        <v>54</v>
      </c>
      <c r="E7221" t="s">
        <v>20</v>
      </c>
      <c r="F7221" t="s">
        <v>74</v>
      </c>
      <c r="J7221">
        <v>0.25</v>
      </c>
      <c r="K7221">
        <v>0.33</v>
      </c>
      <c r="M7221" t="s">
        <v>75</v>
      </c>
      <c r="N7221" t="s">
        <v>24</v>
      </c>
      <c r="O7221" t="s">
        <v>62</v>
      </c>
      <c r="Q7221" t="str">
        <f>VLOOKUP(A7221&amp;C7221&amp;D7221&amp;B7221,Sheet2!$A$1:$AZ$496,11,FALSE)</f>
        <v>LocationType.Retail: 0;LocationType.Supermarket: 0;LocationType.FoodBeverage: 0;LocationType.Mall: 0;LocationType.Pharmacy: 0.064;LocationType.Accommodation: 0.936;</v>
      </c>
    </row>
    <row r="7222" spans="1:17" x14ac:dyDescent="0.25">
      <c r="A7222">
        <v>2</v>
      </c>
      <c r="B7222" t="s">
        <v>44</v>
      </c>
      <c r="C7222" t="s">
        <v>17</v>
      </c>
      <c r="D7222" t="s">
        <v>54</v>
      </c>
      <c r="E7222" t="s">
        <v>25</v>
      </c>
      <c r="F7222" t="s">
        <v>26</v>
      </c>
      <c r="H7222" t="s">
        <v>27</v>
      </c>
      <c r="I7222">
        <v>0.54</v>
      </c>
      <c r="J7222">
        <v>0.25</v>
      </c>
      <c r="K7222">
        <v>0.75</v>
      </c>
      <c r="M7222" t="s">
        <v>24</v>
      </c>
    </row>
    <row r="7223" spans="1:17" x14ac:dyDescent="0.25">
      <c r="A7223">
        <v>2</v>
      </c>
      <c r="B7223" t="s">
        <v>44</v>
      </c>
      <c r="C7223" t="s">
        <v>17</v>
      </c>
      <c r="D7223" t="s">
        <v>54</v>
      </c>
      <c r="E7223" t="s">
        <v>20</v>
      </c>
      <c r="F7223" t="s">
        <v>74</v>
      </c>
      <c r="I7223">
        <v>0.54</v>
      </c>
      <c r="J7223">
        <v>0.16</v>
      </c>
      <c r="K7223">
        <v>0.25</v>
      </c>
      <c r="M7223" t="s">
        <v>75</v>
      </c>
      <c r="N7223" t="s">
        <v>24</v>
      </c>
      <c r="O7223" t="s">
        <v>21</v>
      </c>
    </row>
    <row r="7224" spans="1:17" x14ac:dyDescent="0.25">
      <c r="A7224">
        <v>2</v>
      </c>
      <c r="B7224" t="s">
        <v>44</v>
      </c>
      <c r="C7224" t="s">
        <v>17</v>
      </c>
      <c r="D7224" t="s">
        <v>54</v>
      </c>
      <c r="E7224" t="s">
        <v>28</v>
      </c>
      <c r="F7224" t="s">
        <v>26</v>
      </c>
      <c r="H7224" t="s">
        <v>27</v>
      </c>
      <c r="I7224">
        <v>0.75</v>
      </c>
      <c r="J7224">
        <v>0.5</v>
      </c>
      <c r="K7224">
        <v>1</v>
      </c>
      <c r="M7224" t="s">
        <v>21</v>
      </c>
    </row>
    <row r="7225" spans="1:17" x14ac:dyDescent="0.25">
      <c r="A7225">
        <v>2</v>
      </c>
      <c r="B7225" t="s">
        <v>44</v>
      </c>
      <c r="C7225" t="s">
        <v>17</v>
      </c>
      <c r="D7225" t="s">
        <v>54</v>
      </c>
      <c r="E7225" t="s">
        <v>18</v>
      </c>
      <c r="F7225" t="s">
        <v>26</v>
      </c>
      <c r="H7225" t="s">
        <v>27</v>
      </c>
      <c r="I7225">
        <v>2.5</v>
      </c>
      <c r="J7225">
        <v>0.5</v>
      </c>
      <c r="K7225">
        <v>3</v>
      </c>
      <c r="M7225" t="s">
        <v>24</v>
      </c>
    </row>
    <row r="7226" spans="1:17" x14ac:dyDescent="0.25">
      <c r="A7226">
        <v>2</v>
      </c>
      <c r="B7226" t="s">
        <v>44</v>
      </c>
      <c r="C7226" t="s">
        <v>17</v>
      </c>
      <c r="D7226" t="s">
        <v>54</v>
      </c>
      <c r="E7226" t="s">
        <v>20</v>
      </c>
      <c r="F7226" t="s">
        <v>74</v>
      </c>
      <c r="J7226">
        <v>0.25</v>
      </c>
      <c r="K7226">
        <v>0.33</v>
      </c>
      <c r="M7226" t="s">
        <v>75</v>
      </c>
      <c r="N7226" t="s">
        <v>24</v>
      </c>
      <c r="O7226" t="s">
        <v>21</v>
      </c>
    </row>
    <row r="7227" spans="1:17" x14ac:dyDescent="0.25">
      <c r="A7227">
        <v>2</v>
      </c>
      <c r="B7227" t="s">
        <v>44</v>
      </c>
      <c r="C7227" t="s">
        <v>17</v>
      </c>
      <c r="D7227" t="s">
        <v>54</v>
      </c>
      <c r="E7227" t="s">
        <v>18</v>
      </c>
      <c r="F7227" t="s">
        <v>31</v>
      </c>
      <c r="G7227">
        <v>24</v>
      </c>
      <c r="M7227" t="s">
        <v>21</v>
      </c>
    </row>
    <row r="7228" spans="1:17" x14ac:dyDescent="0.25">
      <c r="A7228">
        <v>2</v>
      </c>
      <c r="B7228" t="s">
        <v>44</v>
      </c>
      <c r="C7228" t="s">
        <v>36</v>
      </c>
      <c r="D7228" t="s">
        <v>54</v>
      </c>
      <c r="E7228" t="s">
        <v>18</v>
      </c>
      <c r="F7228" t="s">
        <v>26</v>
      </c>
      <c r="H7228" t="s">
        <v>19</v>
      </c>
      <c r="J7228">
        <v>12</v>
      </c>
      <c r="K7228">
        <v>14</v>
      </c>
      <c r="M7228" t="s">
        <v>21</v>
      </c>
    </row>
    <row r="7229" spans="1:17" x14ac:dyDescent="0.25">
      <c r="A7229">
        <v>2</v>
      </c>
      <c r="B7229" t="s">
        <v>44</v>
      </c>
      <c r="C7229" t="s">
        <v>36</v>
      </c>
      <c r="D7229" t="s">
        <v>54</v>
      </c>
      <c r="E7229" t="s">
        <v>34</v>
      </c>
      <c r="F7229" t="s">
        <v>26</v>
      </c>
      <c r="H7229" t="s">
        <v>19</v>
      </c>
      <c r="J7229">
        <v>1</v>
      </c>
      <c r="K7229">
        <v>2</v>
      </c>
      <c r="M7229" t="s">
        <v>24</v>
      </c>
    </row>
    <row r="7230" spans="1:17" x14ac:dyDescent="0.25">
      <c r="A7230">
        <v>2</v>
      </c>
      <c r="B7230" t="s">
        <v>44</v>
      </c>
      <c r="C7230" t="s">
        <v>36</v>
      </c>
      <c r="D7230" t="s">
        <v>54</v>
      </c>
      <c r="E7230" t="s">
        <v>18</v>
      </c>
      <c r="F7230" t="s">
        <v>26</v>
      </c>
      <c r="H7230" t="s">
        <v>27</v>
      </c>
      <c r="I7230">
        <v>2.5</v>
      </c>
      <c r="J7230">
        <v>0.5</v>
      </c>
      <c r="K7230">
        <v>4</v>
      </c>
      <c r="M7230" t="s">
        <v>24</v>
      </c>
    </row>
    <row r="7231" spans="1:17" x14ac:dyDescent="0.25">
      <c r="A7231">
        <v>2</v>
      </c>
      <c r="B7231" t="s">
        <v>44</v>
      </c>
      <c r="C7231" t="s">
        <v>36</v>
      </c>
      <c r="D7231" t="s">
        <v>54</v>
      </c>
      <c r="E7231" t="s">
        <v>20</v>
      </c>
      <c r="F7231" t="s">
        <v>74</v>
      </c>
      <c r="J7231">
        <v>0.25</v>
      </c>
      <c r="K7231">
        <v>0.33</v>
      </c>
      <c r="M7231" t="s">
        <v>75</v>
      </c>
      <c r="N7231" t="s">
        <v>24</v>
      </c>
      <c r="O7231" t="s">
        <v>21</v>
      </c>
    </row>
    <row r="7232" spans="1:17" x14ac:dyDescent="0.25">
      <c r="A7232">
        <v>2</v>
      </c>
      <c r="B7232" t="s">
        <v>44</v>
      </c>
      <c r="C7232" t="s">
        <v>36</v>
      </c>
      <c r="D7232" t="s">
        <v>54</v>
      </c>
      <c r="E7232" t="s">
        <v>18</v>
      </c>
      <c r="F7232" t="s">
        <v>31</v>
      </c>
      <c r="G7232">
        <v>24</v>
      </c>
      <c r="M7232" t="s">
        <v>21</v>
      </c>
    </row>
    <row r="7233" spans="1:17" x14ac:dyDescent="0.25">
      <c r="A7233">
        <v>2</v>
      </c>
      <c r="B7233" t="s">
        <v>44</v>
      </c>
      <c r="C7233" t="s">
        <v>38</v>
      </c>
      <c r="D7233" t="s">
        <v>54</v>
      </c>
      <c r="E7233" t="s">
        <v>18</v>
      </c>
      <c r="F7233" t="s">
        <v>26</v>
      </c>
      <c r="H7233" t="s">
        <v>19</v>
      </c>
      <c r="J7233">
        <v>12</v>
      </c>
      <c r="K7233">
        <v>14</v>
      </c>
      <c r="M7233" t="s">
        <v>21</v>
      </c>
    </row>
    <row r="7234" spans="1:17" x14ac:dyDescent="0.25">
      <c r="A7234">
        <v>2</v>
      </c>
      <c r="B7234" t="s">
        <v>44</v>
      </c>
      <c r="C7234" t="s">
        <v>38</v>
      </c>
      <c r="D7234" t="s">
        <v>54</v>
      </c>
      <c r="E7234" t="s">
        <v>20</v>
      </c>
      <c r="F7234" t="s">
        <v>74</v>
      </c>
      <c r="J7234">
        <v>0.25</v>
      </c>
      <c r="K7234">
        <v>0.33</v>
      </c>
      <c r="M7234" t="s">
        <v>75</v>
      </c>
      <c r="N7234" t="s">
        <v>21</v>
      </c>
      <c r="O7234" t="s">
        <v>62</v>
      </c>
      <c r="Q7234" t="str">
        <f>VLOOKUP(A7234&amp;C7234&amp;D7234&amp;B7234,Sheet2!$A$1:$AZ$496,11,FALSE)</f>
        <v>LocationType.Retail: 0;LocationType.Supermarket: 0;LocationType.FoodBeverage: 0;LocationType.Mall: 0;LocationType.Pharmacy: 0;LocationType.Accommodation: 1;</v>
      </c>
    </row>
    <row r="7235" spans="1:17" x14ac:dyDescent="0.25">
      <c r="A7235">
        <v>2</v>
      </c>
      <c r="B7235" t="s">
        <v>44</v>
      </c>
      <c r="C7235" t="s">
        <v>38</v>
      </c>
      <c r="D7235" t="s">
        <v>54</v>
      </c>
      <c r="E7235" t="s">
        <v>25</v>
      </c>
      <c r="F7235" t="s">
        <v>26</v>
      </c>
      <c r="H7235" t="s">
        <v>27</v>
      </c>
      <c r="I7235">
        <v>0.75</v>
      </c>
      <c r="J7235">
        <v>0.5</v>
      </c>
      <c r="K7235">
        <v>1</v>
      </c>
      <c r="M7235" t="s">
        <v>24</v>
      </c>
    </row>
    <row r="7236" spans="1:17" x14ac:dyDescent="0.25">
      <c r="A7236">
        <v>2</v>
      </c>
      <c r="B7236" t="s">
        <v>44</v>
      </c>
      <c r="C7236" t="s">
        <v>38</v>
      </c>
      <c r="D7236" t="s">
        <v>54</v>
      </c>
      <c r="E7236" t="s">
        <v>20</v>
      </c>
      <c r="F7236" t="s">
        <v>74</v>
      </c>
      <c r="J7236">
        <v>0.25</v>
      </c>
      <c r="K7236">
        <v>0.33</v>
      </c>
      <c r="M7236" t="s">
        <v>75</v>
      </c>
      <c r="N7236" t="s">
        <v>24</v>
      </c>
      <c r="O7236" t="s">
        <v>21</v>
      </c>
      <c r="P7236">
        <v>1000</v>
      </c>
    </row>
    <row r="7237" spans="1:17" x14ac:dyDescent="0.25">
      <c r="A7237">
        <v>2</v>
      </c>
      <c r="B7237" t="s">
        <v>44</v>
      </c>
      <c r="C7237" t="s">
        <v>38</v>
      </c>
      <c r="D7237" t="s">
        <v>54</v>
      </c>
      <c r="E7237" t="s">
        <v>18</v>
      </c>
      <c r="F7237" t="s">
        <v>26</v>
      </c>
      <c r="H7237" t="s">
        <v>19</v>
      </c>
      <c r="J7237">
        <v>1</v>
      </c>
      <c r="K7237">
        <v>2</v>
      </c>
      <c r="M7237" t="s">
        <v>21</v>
      </c>
    </row>
    <row r="7238" spans="1:17" x14ac:dyDescent="0.25">
      <c r="A7238">
        <v>2</v>
      </c>
      <c r="B7238" t="s">
        <v>44</v>
      </c>
      <c r="C7238" t="s">
        <v>38</v>
      </c>
      <c r="D7238" t="s">
        <v>54</v>
      </c>
      <c r="E7238" t="s">
        <v>18</v>
      </c>
      <c r="F7238" t="s">
        <v>26</v>
      </c>
      <c r="H7238" t="s">
        <v>27</v>
      </c>
      <c r="I7238">
        <v>1.5</v>
      </c>
      <c r="J7238">
        <v>1</v>
      </c>
      <c r="K7238">
        <v>2</v>
      </c>
      <c r="M7238" t="s">
        <v>24</v>
      </c>
    </row>
    <row r="7239" spans="1:17" x14ac:dyDescent="0.25">
      <c r="A7239">
        <v>2</v>
      </c>
      <c r="B7239" t="s">
        <v>44</v>
      </c>
      <c r="C7239" t="s">
        <v>38</v>
      </c>
      <c r="D7239" t="s">
        <v>54</v>
      </c>
      <c r="E7239" t="s">
        <v>20</v>
      </c>
      <c r="F7239" t="s">
        <v>74</v>
      </c>
      <c r="J7239">
        <v>0.25</v>
      </c>
      <c r="K7239">
        <v>0.33</v>
      </c>
      <c r="M7239" t="s">
        <v>75</v>
      </c>
      <c r="N7239" t="s">
        <v>24</v>
      </c>
      <c r="O7239" t="s">
        <v>21</v>
      </c>
    </row>
    <row r="7240" spans="1:17" x14ac:dyDescent="0.25">
      <c r="A7240">
        <v>2</v>
      </c>
      <c r="B7240" t="s">
        <v>44</v>
      </c>
      <c r="C7240" t="s">
        <v>38</v>
      </c>
      <c r="D7240" t="s">
        <v>54</v>
      </c>
      <c r="E7240" t="s">
        <v>18</v>
      </c>
      <c r="F7240" t="s">
        <v>31</v>
      </c>
      <c r="G7240">
        <v>24</v>
      </c>
      <c r="M7240" t="s">
        <v>21</v>
      </c>
    </row>
    <row r="7241" spans="1:17" x14ac:dyDescent="0.25">
      <c r="A7241">
        <v>2</v>
      </c>
      <c r="B7241" t="s">
        <v>44</v>
      </c>
      <c r="C7241" t="s">
        <v>37</v>
      </c>
      <c r="D7241" t="s">
        <v>54</v>
      </c>
      <c r="E7241" t="s">
        <v>18</v>
      </c>
      <c r="F7241" t="s">
        <v>26</v>
      </c>
      <c r="H7241" t="s">
        <v>27</v>
      </c>
      <c r="I7241">
        <v>7.5</v>
      </c>
      <c r="J7241">
        <v>6</v>
      </c>
      <c r="K7241">
        <v>8</v>
      </c>
      <c r="M7241" t="s">
        <v>21</v>
      </c>
    </row>
    <row r="7242" spans="1:17" x14ac:dyDescent="0.25">
      <c r="A7242">
        <v>2</v>
      </c>
      <c r="B7242" t="s">
        <v>44</v>
      </c>
      <c r="C7242" t="s">
        <v>37</v>
      </c>
      <c r="D7242" t="s">
        <v>54</v>
      </c>
      <c r="E7242" t="s">
        <v>18</v>
      </c>
      <c r="F7242" t="s">
        <v>26</v>
      </c>
      <c r="H7242" t="s">
        <v>19</v>
      </c>
      <c r="J7242">
        <v>6</v>
      </c>
      <c r="K7242">
        <v>7.5</v>
      </c>
      <c r="M7242" t="s">
        <v>24</v>
      </c>
    </row>
    <row r="7243" spans="1:17" x14ac:dyDescent="0.25">
      <c r="A7243">
        <v>2</v>
      </c>
      <c r="B7243" t="s">
        <v>44</v>
      </c>
      <c r="C7243" t="s">
        <v>37</v>
      </c>
      <c r="D7243" t="s">
        <v>54</v>
      </c>
      <c r="E7243" t="s">
        <v>28</v>
      </c>
      <c r="F7243" t="s">
        <v>26</v>
      </c>
      <c r="H7243" t="s">
        <v>27</v>
      </c>
      <c r="I7243">
        <v>1.5</v>
      </c>
      <c r="J7243">
        <v>1</v>
      </c>
      <c r="K7243">
        <v>2</v>
      </c>
      <c r="M7243" t="s">
        <v>21</v>
      </c>
    </row>
    <row r="7244" spans="1:17" x14ac:dyDescent="0.25">
      <c r="A7244">
        <v>2</v>
      </c>
      <c r="B7244" t="s">
        <v>44</v>
      </c>
      <c r="C7244" t="s">
        <v>37</v>
      </c>
      <c r="D7244" t="s">
        <v>54</v>
      </c>
      <c r="E7244" t="s">
        <v>18</v>
      </c>
      <c r="F7244" t="s">
        <v>26</v>
      </c>
      <c r="H7244" t="s">
        <v>27</v>
      </c>
      <c r="I7244">
        <v>3</v>
      </c>
      <c r="J7244">
        <v>2</v>
      </c>
      <c r="K7244">
        <v>5</v>
      </c>
      <c r="M7244" t="s">
        <v>24</v>
      </c>
    </row>
    <row r="7245" spans="1:17" x14ac:dyDescent="0.25">
      <c r="A7245">
        <v>2</v>
      </c>
      <c r="B7245" t="s">
        <v>44</v>
      </c>
      <c r="C7245" t="s">
        <v>37</v>
      </c>
      <c r="D7245" t="s">
        <v>54</v>
      </c>
      <c r="E7245" t="s">
        <v>20</v>
      </c>
      <c r="F7245" t="s">
        <v>74</v>
      </c>
      <c r="J7245">
        <v>0.25</v>
      </c>
      <c r="K7245">
        <v>0.33</v>
      </c>
      <c r="M7245" t="s">
        <v>75</v>
      </c>
      <c r="N7245" t="s">
        <v>24</v>
      </c>
      <c r="O7245" t="s">
        <v>21</v>
      </c>
      <c r="P7245">
        <v>1000</v>
      </c>
    </row>
    <row r="7246" spans="1:17" x14ac:dyDescent="0.25">
      <c r="A7246">
        <v>2</v>
      </c>
      <c r="B7246" t="s">
        <v>44</v>
      </c>
      <c r="C7246" t="s">
        <v>37</v>
      </c>
      <c r="D7246" t="s">
        <v>54</v>
      </c>
      <c r="E7246" t="s">
        <v>18</v>
      </c>
      <c r="F7246" t="s">
        <v>31</v>
      </c>
      <c r="G7246">
        <v>24</v>
      </c>
      <c r="M7246" t="s">
        <v>21</v>
      </c>
    </row>
    <row r="7247" spans="1:17" x14ac:dyDescent="0.25">
      <c r="A7247">
        <v>2</v>
      </c>
      <c r="B7247" t="s">
        <v>92</v>
      </c>
      <c r="C7247" t="s">
        <v>17</v>
      </c>
      <c r="D7247" t="s">
        <v>54</v>
      </c>
      <c r="E7247" t="s">
        <v>18</v>
      </c>
      <c r="F7247" t="s">
        <v>26</v>
      </c>
      <c r="H7247" t="s">
        <v>27</v>
      </c>
      <c r="I7247">
        <v>7.5</v>
      </c>
      <c r="J7247">
        <v>6</v>
      </c>
      <c r="K7247">
        <v>8</v>
      </c>
      <c r="M7247" t="s">
        <v>21</v>
      </c>
    </row>
    <row r="7248" spans="1:17" x14ac:dyDescent="0.25">
      <c r="A7248">
        <v>2</v>
      </c>
      <c r="B7248" t="s">
        <v>92</v>
      </c>
      <c r="C7248" t="s">
        <v>17</v>
      </c>
      <c r="D7248" t="s">
        <v>54</v>
      </c>
      <c r="E7248" t="s">
        <v>18</v>
      </c>
      <c r="F7248" t="s">
        <v>26</v>
      </c>
      <c r="H7248" t="s">
        <v>19</v>
      </c>
      <c r="J7248">
        <v>6</v>
      </c>
      <c r="K7248">
        <v>8</v>
      </c>
      <c r="M7248" t="s">
        <v>24</v>
      </c>
    </row>
    <row r="7249" spans="1:17" x14ac:dyDescent="0.25">
      <c r="A7249">
        <v>2</v>
      </c>
      <c r="B7249" t="s">
        <v>92</v>
      </c>
      <c r="C7249" t="s">
        <v>17</v>
      </c>
      <c r="D7249" t="s">
        <v>54</v>
      </c>
      <c r="E7249" t="s">
        <v>18</v>
      </c>
      <c r="F7249" t="s">
        <v>26</v>
      </c>
      <c r="H7249" t="s">
        <v>19</v>
      </c>
      <c r="I7249">
        <v>0.54</v>
      </c>
      <c r="J7249">
        <v>0.08</v>
      </c>
      <c r="K7249">
        <v>0.25</v>
      </c>
      <c r="M7249" t="s">
        <v>24</v>
      </c>
    </row>
    <row r="7250" spans="1:17" x14ac:dyDescent="0.25">
      <c r="A7250">
        <v>2</v>
      </c>
      <c r="B7250" t="s">
        <v>92</v>
      </c>
      <c r="C7250" t="s">
        <v>17</v>
      </c>
      <c r="D7250" t="s">
        <v>54</v>
      </c>
      <c r="E7250" t="s">
        <v>20</v>
      </c>
      <c r="F7250" t="s">
        <v>74</v>
      </c>
      <c r="J7250">
        <v>0.25</v>
      </c>
      <c r="K7250">
        <v>0.33</v>
      </c>
      <c r="M7250" t="s">
        <v>75</v>
      </c>
      <c r="N7250" t="s">
        <v>24</v>
      </c>
      <c r="O7250" t="s">
        <v>62</v>
      </c>
      <c r="Q7250" t="str">
        <f>VLOOKUP(A7250&amp;C7250&amp;D7250,Sheet2!$A$1:$AX$496,11,FALSE)</f>
        <v>LocationType.Retail: 0;LocationType.Supermarket: 0.3;LocationType.FoodBeverage: 0;LocationType.Mall: 0;LocationType.Pharmacy: 0.02;LocationType.Accommodation: 0.68;</v>
      </c>
    </row>
    <row r="7251" spans="1:17" x14ac:dyDescent="0.25">
      <c r="A7251">
        <v>2</v>
      </c>
      <c r="B7251" t="s">
        <v>92</v>
      </c>
      <c r="C7251" t="s">
        <v>17</v>
      </c>
      <c r="D7251" t="s">
        <v>54</v>
      </c>
      <c r="E7251" t="s">
        <v>25</v>
      </c>
      <c r="F7251" t="s">
        <v>26</v>
      </c>
      <c r="H7251" t="s">
        <v>27</v>
      </c>
      <c r="I7251">
        <v>0.54</v>
      </c>
      <c r="J7251">
        <v>0.25</v>
      </c>
      <c r="K7251">
        <v>0.75</v>
      </c>
      <c r="M7251" t="s">
        <v>24</v>
      </c>
    </row>
    <row r="7252" spans="1:17" x14ac:dyDescent="0.25">
      <c r="A7252">
        <v>2</v>
      </c>
      <c r="B7252" t="s">
        <v>92</v>
      </c>
      <c r="C7252" t="s">
        <v>17</v>
      </c>
      <c r="D7252" t="s">
        <v>54</v>
      </c>
      <c r="E7252" t="s">
        <v>20</v>
      </c>
      <c r="F7252" t="s">
        <v>74</v>
      </c>
      <c r="I7252">
        <v>0.54</v>
      </c>
      <c r="J7252">
        <v>0.16</v>
      </c>
      <c r="K7252">
        <v>0.25</v>
      </c>
      <c r="M7252" t="s">
        <v>75</v>
      </c>
      <c r="N7252" t="s">
        <v>24</v>
      </c>
      <c r="O7252" t="s">
        <v>21</v>
      </c>
    </row>
    <row r="7253" spans="1:17" x14ac:dyDescent="0.25">
      <c r="A7253">
        <v>2</v>
      </c>
      <c r="B7253" t="s">
        <v>92</v>
      </c>
      <c r="C7253" t="s">
        <v>17</v>
      </c>
      <c r="D7253" t="s">
        <v>54</v>
      </c>
      <c r="E7253" t="s">
        <v>28</v>
      </c>
      <c r="F7253" t="s">
        <v>26</v>
      </c>
      <c r="H7253" t="s">
        <v>27</v>
      </c>
      <c r="I7253">
        <v>0.75</v>
      </c>
      <c r="J7253">
        <v>0.5</v>
      </c>
      <c r="K7253">
        <v>1</v>
      </c>
      <c r="M7253" t="s">
        <v>21</v>
      </c>
    </row>
    <row r="7254" spans="1:17" x14ac:dyDescent="0.25">
      <c r="A7254">
        <v>2</v>
      </c>
      <c r="B7254" t="s">
        <v>92</v>
      </c>
      <c r="C7254" t="s">
        <v>17</v>
      </c>
      <c r="D7254" t="s">
        <v>54</v>
      </c>
      <c r="E7254" t="s">
        <v>20</v>
      </c>
      <c r="F7254" t="s">
        <v>74</v>
      </c>
      <c r="J7254">
        <v>0.25</v>
      </c>
      <c r="K7254">
        <v>0.33</v>
      </c>
      <c r="M7254" t="s">
        <v>75</v>
      </c>
      <c r="N7254" t="s">
        <v>24</v>
      </c>
      <c r="O7254" t="s">
        <v>29</v>
      </c>
      <c r="P7254">
        <v>2500</v>
      </c>
      <c r="Q7254" t="str">
        <f>VLOOKUP(A7254&amp;C7254&amp;D7254,Sheet2!$A$1:$AX$496,23,FALSE)</f>
        <v>LocationType.BarRestaurant:0;LocationType.Park:0.1;LocationType.Recreation:0;LocationType.Accommodation:0.9;</v>
      </c>
    </row>
    <row r="7255" spans="1:17" x14ac:dyDescent="0.25">
      <c r="A7255">
        <v>2</v>
      </c>
      <c r="B7255" t="s">
        <v>92</v>
      </c>
      <c r="C7255" t="s">
        <v>17</v>
      </c>
      <c r="D7255" t="s">
        <v>54</v>
      </c>
      <c r="E7255" t="s">
        <v>30</v>
      </c>
      <c r="F7255" t="s">
        <v>26</v>
      </c>
      <c r="H7255" t="s">
        <v>27</v>
      </c>
      <c r="I7255">
        <v>2.5</v>
      </c>
      <c r="J7255">
        <v>0.5</v>
      </c>
      <c r="K7255">
        <v>3</v>
      </c>
      <c r="M7255" t="s">
        <v>24</v>
      </c>
    </row>
    <row r="7256" spans="1:17" x14ac:dyDescent="0.25">
      <c r="A7256">
        <v>2</v>
      </c>
      <c r="B7256" t="s">
        <v>92</v>
      </c>
      <c r="C7256" t="s">
        <v>17</v>
      </c>
      <c r="D7256" t="s">
        <v>54</v>
      </c>
      <c r="E7256" t="s">
        <v>20</v>
      </c>
      <c r="F7256" t="s">
        <v>74</v>
      </c>
      <c r="J7256">
        <v>0.25</v>
      </c>
      <c r="K7256">
        <v>0.33</v>
      </c>
      <c r="M7256" t="s">
        <v>75</v>
      </c>
      <c r="N7256" t="s">
        <v>24</v>
      </c>
      <c r="O7256" t="s">
        <v>21</v>
      </c>
    </row>
    <row r="7257" spans="1:17" x14ac:dyDescent="0.25">
      <c r="A7257">
        <v>2</v>
      </c>
      <c r="B7257" t="s">
        <v>92</v>
      </c>
      <c r="C7257" t="s">
        <v>17</v>
      </c>
      <c r="D7257" t="s">
        <v>54</v>
      </c>
      <c r="E7257" t="s">
        <v>18</v>
      </c>
      <c r="F7257" t="s">
        <v>31</v>
      </c>
      <c r="G7257">
        <v>24</v>
      </c>
      <c r="M7257" t="s">
        <v>21</v>
      </c>
    </row>
    <row r="7258" spans="1:17" x14ac:dyDescent="0.25">
      <c r="A7258">
        <v>2</v>
      </c>
      <c r="B7258" t="s">
        <v>92</v>
      </c>
      <c r="C7258" t="s">
        <v>36</v>
      </c>
      <c r="D7258" t="s">
        <v>54</v>
      </c>
      <c r="E7258" t="s">
        <v>18</v>
      </c>
      <c r="F7258" t="s">
        <v>26</v>
      </c>
      <c r="H7258" t="s">
        <v>19</v>
      </c>
      <c r="J7258">
        <v>12</v>
      </c>
      <c r="K7258">
        <v>14</v>
      </c>
      <c r="M7258" t="s">
        <v>21</v>
      </c>
    </row>
    <row r="7259" spans="1:17" x14ac:dyDescent="0.25">
      <c r="A7259">
        <v>2</v>
      </c>
      <c r="B7259" t="s">
        <v>92</v>
      </c>
      <c r="C7259" t="s">
        <v>36</v>
      </c>
      <c r="D7259" t="s">
        <v>54</v>
      </c>
      <c r="E7259" t="s">
        <v>34</v>
      </c>
      <c r="F7259" t="s">
        <v>26</v>
      </c>
      <c r="H7259" t="s">
        <v>19</v>
      </c>
      <c r="J7259">
        <v>1</v>
      </c>
      <c r="K7259">
        <v>2</v>
      </c>
      <c r="M7259" t="s">
        <v>24</v>
      </c>
    </row>
    <row r="7260" spans="1:17" x14ac:dyDescent="0.25">
      <c r="A7260">
        <v>2</v>
      </c>
      <c r="B7260" t="s">
        <v>92</v>
      </c>
      <c r="C7260" t="s">
        <v>36</v>
      </c>
      <c r="D7260" t="s">
        <v>54</v>
      </c>
      <c r="E7260" t="s">
        <v>20</v>
      </c>
      <c r="F7260" t="s">
        <v>74</v>
      </c>
      <c r="J7260">
        <v>0.25</v>
      </c>
      <c r="K7260">
        <v>0.33</v>
      </c>
      <c r="M7260" t="s">
        <v>75</v>
      </c>
      <c r="N7260" t="s">
        <v>24</v>
      </c>
      <c r="O7260" t="s">
        <v>29</v>
      </c>
      <c r="P7260">
        <v>2500</v>
      </c>
      <c r="Q7260" t="str">
        <f>VLOOKUP(A7260&amp;C7260&amp;D7260,Sheet2!$A$1:$AX$496,23,FALSE)</f>
        <v>LocationType.BarRestaurant:0;LocationType.Park:0.1;LocationType.Recreation:0;LocationType.Accommodation:0.9;</v>
      </c>
    </row>
    <row r="7261" spans="1:17" x14ac:dyDescent="0.25">
      <c r="A7261">
        <v>2</v>
      </c>
      <c r="B7261" t="s">
        <v>92</v>
      </c>
      <c r="C7261" t="s">
        <v>36</v>
      </c>
      <c r="D7261" t="s">
        <v>54</v>
      </c>
      <c r="E7261" t="s">
        <v>30</v>
      </c>
      <c r="F7261" t="s">
        <v>26</v>
      </c>
      <c r="H7261" t="s">
        <v>27</v>
      </c>
      <c r="I7261">
        <v>2.5</v>
      </c>
      <c r="J7261">
        <v>0.5</v>
      </c>
      <c r="K7261">
        <v>4</v>
      </c>
      <c r="M7261" t="s">
        <v>24</v>
      </c>
    </row>
    <row r="7262" spans="1:17" x14ac:dyDescent="0.25">
      <c r="A7262">
        <v>2</v>
      </c>
      <c r="B7262" t="s">
        <v>92</v>
      </c>
      <c r="C7262" t="s">
        <v>36</v>
      </c>
      <c r="D7262" t="s">
        <v>54</v>
      </c>
      <c r="E7262" t="s">
        <v>20</v>
      </c>
      <c r="F7262" t="s">
        <v>74</v>
      </c>
      <c r="J7262">
        <v>0.25</v>
      </c>
      <c r="K7262">
        <v>0.33</v>
      </c>
      <c r="M7262" t="s">
        <v>75</v>
      </c>
      <c r="N7262" t="s">
        <v>24</v>
      </c>
      <c r="O7262" t="s">
        <v>21</v>
      </c>
    </row>
    <row r="7263" spans="1:17" x14ac:dyDescent="0.25">
      <c r="A7263">
        <v>2</v>
      </c>
      <c r="B7263" t="s">
        <v>92</v>
      </c>
      <c r="C7263" t="s">
        <v>36</v>
      </c>
      <c r="D7263" t="s">
        <v>54</v>
      </c>
      <c r="E7263" t="s">
        <v>18</v>
      </c>
      <c r="F7263" t="s">
        <v>31</v>
      </c>
      <c r="G7263">
        <v>24</v>
      </c>
      <c r="M7263" t="s">
        <v>21</v>
      </c>
    </row>
    <row r="7264" spans="1:17" x14ac:dyDescent="0.25">
      <c r="A7264">
        <v>2</v>
      </c>
      <c r="B7264" t="s">
        <v>92</v>
      </c>
      <c r="C7264" t="s">
        <v>38</v>
      </c>
      <c r="D7264" t="s">
        <v>54</v>
      </c>
      <c r="E7264" t="s">
        <v>18</v>
      </c>
      <c r="F7264" t="s">
        <v>26</v>
      </c>
      <c r="H7264" t="s">
        <v>19</v>
      </c>
      <c r="J7264">
        <v>12</v>
      </c>
      <c r="K7264">
        <v>14</v>
      </c>
      <c r="M7264" t="s">
        <v>21</v>
      </c>
    </row>
    <row r="7265" spans="1:17" x14ac:dyDescent="0.25">
      <c r="A7265">
        <v>2</v>
      </c>
      <c r="B7265" t="s">
        <v>92</v>
      </c>
      <c r="C7265" t="s">
        <v>38</v>
      </c>
      <c r="D7265" t="s">
        <v>54</v>
      </c>
      <c r="E7265" t="s">
        <v>20</v>
      </c>
      <c r="F7265" t="s">
        <v>74</v>
      </c>
      <c r="J7265">
        <v>0.25</v>
      </c>
      <c r="K7265">
        <v>0.33</v>
      </c>
      <c r="M7265" t="s">
        <v>75</v>
      </c>
      <c r="N7265" t="s">
        <v>21</v>
      </c>
      <c r="O7265" t="s">
        <v>62</v>
      </c>
      <c r="Q7265" t="str">
        <f>VLOOKUP(A7265&amp;C7265&amp;D7265,Sheet2!$A$1:$AX$496,11,FALSE)</f>
        <v>LocationType.Retail: 0;LocationType.Supermarket: 0.15;LocationType.FoodBeverage: 0;LocationType.Mall: 0;LocationType.Pharmacy: 0;LocationType.Accommodation: 0.85;</v>
      </c>
    </row>
    <row r="7266" spans="1:17" x14ac:dyDescent="0.25">
      <c r="A7266">
        <v>2</v>
      </c>
      <c r="B7266" t="s">
        <v>92</v>
      </c>
      <c r="C7266" t="s">
        <v>38</v>
      </c>
      <c r="D7266" t="s">
        <v>54</v>
      </c>
      <c r="E7266" t="s">
        <v>25</v>
      </c>
      <c r="F7266" t="s">
        <v>26</v>
      </c>
      <c r="H7266" t="s">
        <v>27</v>
      </c>
      <c r="I7266">
        <v>0.75</v>
      </c>
      <c r="J7266">
        <v>0.5</v>
      </c>
      <c r="K7266">
        <v>1</v>
      </c>
      <c r="M7266" t="s">
        <v>24</v>
      </c>
    </row>
    <row r="7267" spans="1:17" x14ac:dyDescent="0.25">
      <c r="A7267">
        <v>2</v>
      </c>
      <c r="B7267" t="s">
        <v>92</v>
      </c>
      <c r="C7267" t="s">
        <v>38</v>
      </c>
      <c r="D7267" t="s">
        <v>54</v>
      </c>
      <c r="E7267" t="s">
        <v>20</v>
      </c>
      <c r="F7267" t="s">
        <v>74</v>
      </c>
      <c r="J7267">
        <v>0.25</v>
      </c>
      <c r="K7267">
        <v>0.33</v>
      </c>
      <c r="M7267" t="s">
        <v>75</v>
      </c>
      <c r="N7267" t="s">
        <v>24</v>
      </c>
      <c r="O7267" t="s">
        <v>21</v>
      </c>
      <c r="P7267">
        <v>1000</v>
      </c>
    </row>
    <row r="7268" spans="1:17" x14ac:dyDescent="0.25">
      <c r="A7268">
        <v>2</v>
      </c>
      <c r="B7268" t="s">
        <v>92</v>
      </c>
      <c r="C7268" t="s">
        <v>38</v>
      </c>
      <c r="D7268" t="s">
        <v>54</v>
      </c>
      <c r="E7268" t="s">
        <v>18</v>
      </c>
      <c r="F7268" t="s">
        <v>26</v>
      </c>
      <c r="H7268" t="s">
        <v>19</v>
      </c>
      <c r="J7268">
        <v>1</v>
      </c>
      <c r="K7268">
        <v>2</v>
      </c>
      <c r="M7268" t="s">
        <v>21</v>
      </c>
    </row>
    <row r="7269" spans="1:17" x14ac:dyDescent="0.25">
      <c r="A7269">
        <v>2</v>
      </c>
      <c r="B7269" t="s">
        <v>92</v>
      </c>
      <c r="C7269" t="s">
        <v>38</v>
      </c>
      <c r="D7269" t="s">
        <v>54</v>
      </c>
      <c r="E7269" t="s">
        <v>20</v>
      </c>
      <c r="F7269" t="s">
        <v>74</v>
      </c>
      <c r="J7269">
        <v>0.25</v>
      </c>
      <c r="K7269">
        <v>0.33</v>
      </c>
      <c r="M7269" t="s">
        <v>75</v>
      </c>
      <c r="N7269" t="s">
        <v>21</v>
      </c>
      <c r="O7269" t="s">
        <v>29</v>
      </c>
      <c r="P7269">
        <v>2500</v>
      </c>
      <c r="Q7269" t="str">
        <f>VLOOKUP(A7269&amp;C7269&amp;D7269,Sheet2!$A$1:$AX$496,23,FALSE)</f>
        <v>LocationType.BarRestaurant:0;LocationType.Park:0.05;LocationType.Recreation:0;LocationType.Accommodation:0.95;</v>
      </c>
    </row>
    <row r="7270" spans="1:17" x14ac:dyDescent="0.25">
      <c r="A7270">
        <v>2</v>
      </c>
      <c r="B7270" t="s">
        <v>92</v>
      </c>
      <c r="C7270" t="s">
        <v>38</v>
      </c>
      <c r="D7270" t="s">
        <v>54</v>
      </c>
      <c r="E7270" t="s">
        <v>30</v>
      </c>
      <c r="F7270" t="s">
        <v>26</v>
      </c>
      <c r="H7270" t="s">
        <v>27</v>
      </c>
      <c r="I7270">
        <v>1.5</v>
      </c>
      <c r="J7270">
        <v>1</v>
      </c>
      <c r="K7270">
        <v>2</v>
      </c>
      <c r="M7270" t="s">
        <v>24</v>
      </c>
    </row>
    <row r="7271" spans="1:17" x14ac:dyDescent="0.25">
      <c r="A7271">
        <v>2</v>
      </c>
      <c r="B7271" t="s">
        <v>92</v>
      </c>
      <c r="C7271" t="s">
        <v>38</v>
      </c>
      <c r="D7271" t="s">
        <v>54</v>
      </c>
      <c r="E7271" t="s">
        <v>20</v>
      </c>
      <c r="F7271" t="s">
        <v>74</v>
      </c>
      <c r="J7271">
        <v>0.25</v>
      </c>
      <c r="K7271">
        <v>0.33</v>
      </c>
      <c r="M7271" t="s">
        <v>75</v>
      </c>
      <c r="N7271" t="s">
        <v>24</v>
      </c>
      <c r="O7271" t="s">
        <v>21</v>
      </c>
    </row>
    <row r="7272" spans="1:17" x14ac:dyDescent="0.25">
      <c r="A7272">
        <v>2</v>
      </c>
      <c r="B7272" t="s">
        <v>92</v>
      </c>
      <c r="C7272" t="s">
        <v>38</v>
      </c>
      <c r="D7272" t="s">
        <v>54</v>
      </c>
      <c r="E7272" t="s">
        <v>18</v>
      </c>
      <c r="F7272" t="s">
        <v>31</v>
      </c>
      <c r="G7272">
        <v>24</v>
      </c>
      <c r="M7272" t="s">
        <v>21</v>
      </c>
    </row>
    <row r="7273" spans="1:17" x14ac:dyDescent="0.25">
      <c r="A7273">
        <v>2</v>
      </c>
      <c r="B7273" t="s">
        <v>92</v>
      </c>
      <c r="C7273" t="s">
        <v>37</v>
      </c>
      <c r="D7273" t="s">
        <v>54</v>
      </c>
      <c r="E7273" t="s">
        <v>18</v>
      </c>
      <c r="F7273" t="s">
        <v>26</v>
      </c>
      <c r="H7273" t="s">
        <v>27</v>
      </c>
      <c r="I7273">
        <v>7.5</v>
      </c>
      <c r="J7273">
        <v>6</v>
      </c>
      <c r="K7273">
        <v>8</v>
      </c>
      <c r="M7273" t="s">
        <v>21</v>
      </c>
    </row>
    <row r="7274" spans="1:17" x14ac:dyDescent="0.25">
      <c r="A7274">
        <v>2</v>
      </c>
      <c r="B7274" t="s">
        <v>92</v>
      </c>
      <c r="C7274" t="s">
        <v>37</v>
      </c>
      <c r="D7274" t="s">
        <v>54</v>
      </c>
      <c r="E7274" t="s">
        <v>18</v>
      </c>
      <c r="F7274" t="s">
        <v>26</v>
      </c>
      <c r="H7274" t="s">
        <v>19</v>
      </c>
      <c r="J7274">
        <v>6</v>
      </c>
      <c r="K7274">
        <v>7.5</v>
      </c>
      <c r="M7274" t="s">
        <v>24</v>
      </c>
    </row>
    <row r="7275" spans="1:17" x14ac:dyDescent="0.25">
      <c r="A7275">
        <v>2</v>
      </c>
      <c r="B7275" t="s">
        <v>92</v>
      </c>
      <c r="C7275" t="s">
        <v>37</v>
      </c>
      <c r="D7275" t="s">
        <v>54</v>
      </c>
      <c r="E7275" t="s">
        <v>28</v>
      </c>
      <c r="F7275" t="s">
        <v>26</v>
      </c>
      <c r="H7275" t="s">
        <v>27</v>
      </c>
      <c r="I7275">
        <v>1.5</v>
      </c>
      <c r="J7275">
        <v>1</v>
      </c>
      <c r="K7275">
        <v>2</v>
      </c>
      <c r="M7275" t="s">
        <v>21</v>
      </c>
    </row>
    <row r="7276" spans="1:17" x14ac:dyDescent="0.25">
      <c r="A7276">
        <v>2</v>
      </c>
      <c r="B7276" t="s">
        <v>92</v>
      </c>
      <c r="C7276" t="s">
        <v>37</v>
      </c>
      <c r="D7276" t="s">
        <v>54</v>
      </c>
      <c r="E7276" t="s">
        <v>20</v>
      </c>
      <c r="F7276" t="s">
        <v>74</v>
      </c>
      <c r="J7276">
        <v>0.25</v>
      </c>
      <c r="K7276">
        <v>0.33</v>
      </c>
      <c r="M7276" t="s">
        <v>75</v>
      </c>
      <c r="N7276" t="s">
        <v>24</v>
      </c>
      <c r="O7276" t="s">
        <v>29</v>
      </c>
      <c r="P7276">
        <v>2500</v>
      </c>
      <c r="Q7276" t="str">
        <f>VLOOKUP(A7276&amp;C7276&amp;D7276,Sheet2!$A$1:$AX$496,23,FALSE)</f>
        <v>LocationType.BarRestaurant:0;LocationType.Park:0.1;LocationType.Recreation:0;LocationType.Accommodation:0.9;</v>
      </c>
    </row>
    <row r="7277" spans="1:17" x14ac:dyDescent="0.25">
      <c r="A7277">
        <v>2</v>
      </c>
      <c r="B7277" t="s">
        <v>92</v>
      </c>
      <c r="C7277" t="s">
        <v>37</v>
      </c>
      <c r="D7277" t="s">
        <v>54</v>
      </c>
      <c r="E7277" t="s">
        <v>30</v>
      </c>
      <c r="F7277" t="s">
        <v>26</v>
      </c>
      <c r="H7277" t="s">
        <v>27</v>
      </c>
      <c r="I7277">
        <v>3</v>
      </c>
      <c r="J7277">
        <v>2</v>
      </c>
      <c r="K7277">
        <v>5</v>
      </c>
      <c r="M7277" t="s">
        <v>24</v>
      </c>
    </row>
    <row r="7278" spans="1:17" x14ac:dyDescent="0.25">
      <c r="A7278">
        <v>2</v>
      </c>
      <c r="B7278" t="s">
        <v>92</v>
      </c>
      <c r="C7278" t="s">
        <v>37</v>
      </c>
      <c r="D7278" t="s">
        <v>54</v>
      </c>
      <c r="E7278" t="s">
        <v>20</v>
      </c>
      <c r="F7278" t="s">
        <v>74</v>
      </c>
      <c r="J7278">
        <v>0.25</v>
      </c>
      <c r="K7278">
        <v>0.33</v>
      </c>
      <c r="M7278" t="s">
        <v>75</v>
      </c>
      <c r="N7278" t="s">
        <v>24</v>
      </c>
      <c r="O7278" t="s">
        <v>21</v>
      </c>
      <c r="P7278">
        <v>1000</v>
      </c>
    </row>
    <row r="7279" spans="1:17" x14ac:dyDescent="0.25">
      <c r="A7279">
        <v>2</v>
      </c>
      <c r="B7279" t="s">
        <v>92</v>
      </c>
      <c r="C7279" t="s">
        <v>37</v>
      </c>
      <c r="D7279" t="s">
        <v>54</v>
      </c>
      <c r="E7279" t="s">
        <v>18</v>
      </c>
      <c r="F7279" t="s">
        <v>31</v>
      </c>
      <c r="G7279">
        <v>24</v>
      </c>
      <c r="M7279" t="s">
        <v>21</v>
      </c>
    </row>
    <row r="7280" spans="1:17" x14ac:dyDescent="0.25">
      <c r="A7280">
        <v>2</v>
      </c>
      <c r="B7280" t="s">
        <v>46</v>
      </c>
      <c r="C7280" t="s">
        <v>17</v>
      </c>
      <c r="D7280" t="s">
        <v>54</v>
      </c>
      <c r="E7280" t="s">
        <v>18</v>
      </c>
      <c r="F7280" t="s">
        <v>26</v>
      </c>
      <c r="H7280" t="s">
        <v>27</v>
      </c>
      <c r="I7280">
        <v>7.5</v>
      </c>
      <c r="J7280">
        <v>6</v>
      </c>
      <c r="K7280">
        <v>8</v>
      </c>
      <c r="M7280" t="s">
        <v>21</v>
      </c>
    </row>
    <row r="7281" spans="1:17" x14ac:dyDescent="0.25">
      <c r="A7281">
        <v>2</v>
      </c>
      <c r="B7281" t="s">
        <v>46</v>
      </c>
      <c r="C7281" t="s">
        <v>17</v>
      </c>
      <c r="D7281" t="s">
        <v>54</v>
      </c>
      <c r="E7281" t="s">
        <v>18</v>
      </c>
      <c r="F7281" t="s">
        <v>26</v>
      </c>
      <c r="H7281" t="s">
        <v>19</v>
      </c>
      <c r="J7281">
        <v>6</v>
      </c>
      <c r="K7281">
        <v>8</v>
      </c>
      <c r="M7281" t="s">
        <v>24</v>
      </c>
    </row>
    <row r="7282" spans="1:17" x14ac:dyDescent="0.25">
      <c r="A7282">
        <v>2</v>
      </c>
      <c r="B7282" t="s">
        <v>46</v>
      </c>
      <c r="C7282" t="s">
        <v>17</v>
      </c>
      <c r="D7282" t="s">
        <v>54</v>
      </c>
      <c r="E7282" t="s">
        <v>18</v>
      </c>
      <c r="F7282" t="s">
        <v>26</v>
      </c>
      <c r="H7282" t="s">
        <v>19</v>
      </c>
      <c r="I7282">
        <v>0.54</v>
      </c>
      <c r="J7282">
        <v>0.08</v>
      </c>
      <c r="K7282">
        <v>0.25</v>
      </c>
      <c r="M7282" t="s">
        <v>24</v>
      </c>
    </row>
    <row r="7283" spans="1:17" x14ac:dyDescent="0.25">
      <c r="A7283">
        <v>2</v>
      </c>
      <c r="B7283" t="s">
        <v>46</v>
      </c>
      <c r="C7283" t="s">
        <v>17</v>
      </c>
      <c r="D7283" t="s">
        <v>54</v>
      </c>
      <c r="E7283" t="s">
        <v>20</v>
      </c>
      <c r="F7283" t="s">
        <v>74</v>
      </c>
      <c r="J7283">
        <v>0.25</v>
      </c>
      <c r="K7283">
        <v>0.33</v>
      </c>
      <c r="M7283" t="s">
        <v>75</v>
      </c>
      <c r="N7283" t="s">
        <v>24</v>
      </c>
      <c r="O7283" t="s">
        <v>62</v>
      </c>
      <c r="Q7283" t="str">
        <f>VLOOKUP(A7283&amp;C7283&amp;D7283,Sheet2!$A$1:$AX$496,11,FALSE)</f>
        <v>LocationType.Retail: 0;LocationType.Supermarket: 0.3;LocationType.FoodBeverage: 0;LocationType.Mall: 0;LocationType.Pharmacy: 0.02;LocationType.Accommodation: 0.68;</v>
      </c>
    </row>
    <row r="7284" spans="1:17" x14ac:dyDescent="0.25">
      <c r="A7284">
        <v>2</v>
      </c>
      <c r="B7284" t="s">
        <v>46</v>
      </c>
      <c r="C7284" t="s">
        <v>17</v>
      </c>
      <c r="D7284" t="s">
        <v>54</v>
      </c>
      <c r="E7284" t="s">
        <v>25</v>
      </c>
      <c r="F7284" t="s">
        <v>26</v>
      </c>
      <c r="H7284" t="s">
        <v>27</v>
      </c>
      <c r="I7284">
        <v>0.54</v>
      </c>
      <c r="J7284">
        <v>0.25</v>
      </c>
      <c r="K7284">
        <v>0.75</v>
      </c>
      <c r="M7284" t="s">
        <v>24</v>
      </c>
    </row>
    <row r="7285" spans="1:17" x14ac:dyDescent="0.25">
      <c r="A7285">
        <v>2</v>
      </c>
      <c r="B7285" t="s">
        <v>46</v>
      </c>
      <c r="C7285" t="s">
        <v>17</v>
      </c>
      <c r="D7285" t="s">
        <v>54</v>
      </c>
      <c r="E7285" t="s">
        <v>20</v>
      </c>
      <c r="F7285" t="s">
        <v>74</v>
      </c>
      <c r="I7285">
        <v>0.54</v>
      </c>
      <c r="J7285">
        <v>0.16</v>
      </c>
      <c r="K7285">
        <v>0.25</v>
      </c>
      <c r="M7285" t="s">
        <v>75</v>
      </c>
      <c r="N7285" t="s">
        <v>24</v>
      </c>
      <c r="O7285" t="s">
        <v>21</v>
      </c>
    </row>
    <row r="7286" spans="1:17" x14ac:dyDescent="0.25">
      <c r="A7286">
        <v>2</v>
      </c>
      <c r="B7286" t="s">
        <v>46</v>
      </c>
      <c r="C7286" t="s">
        <v>17</v>
      </c>
      <c r="D7286" t="s">
        <v>54</v>
      </c>
      <c r="E7286" t="s">
        <v>28</v>
      </c>
      <c r="F7286" t="s">
        <v>26</v>
      </c>
      <c r="H7286" t="s">
        <v>27</v>
      </c>
      <c r="I7286">
        <v>0.75</v>
      </c>
      <c r="J7286">
        <v>0.5</v>
      </c>
      <c r="K7286">
        <v>1</v>
      </c>
      <c r="M7286" t="s">
        <v>21</v>
      </c>
    </row>
    <row r="7287" spans="1:17" x14ac:dyDescent="0.25">
      <c r="A7287">
        <v>2</v>
      </c>
      <c r="B7287" t="s">
        <v>46</v>
      </c>
      <c r="C7287" t="s">
        <v>17</v>
      </c>
      <c r="D7287" t="s">
        <v>54</v>
      </c>
      <c r="E7287" t="s">
        <v>20</v>
      </c>
      <c r="F7287" t="s">
        <v>74</v>
      </c>
      <c r="J7287">
        <v>0.25</v>
      </c>
      <c r="K7287">
        <v>0.33</v>
      </c>
      <c r="M7287" t="s">
        <v>75</v>
      </c>
      <c r="N7287" t="s">
        <v>24</v>
      </c>
      <c r="O7287" t="s">
        <v>29</v>
      </c>
      <c r="P7287">
        <v>2500</v>
      </c>
      <c r="Q7287" t="str">
        <f>VLOOKUP(A7287&amp;C7287&amp;D7287,Sheet2!$A$1:$AX$496,23,FALSE)</f>
        <v>LocationType.BarRestaurant:0;LocationType.Park:0.1;LocationType.Recreation:0;LocationType.Accommodation:0.9;</v>
      </c>
    </row>
    <row r="7288" spans="1:17" x14ac:dyDescent="0.25">
      <c r="A7288">
        <v>2</v>
      </c>
      <c r="B7288" t="s">
        <v>46</v>
      </c>
      <c r="C7288" t="s">
        <v>17</v>
      </c>
      <c r="D7288" t="s">
        <v>54</v>
      </c>
      <c r="E7288" t="s">
        <v>30</v>
      </c>
      <c r="F7288" t="s">
        <v>26</v>
      </c>
      <c r="H7288" t="s">
        <v>27</v>
      </c>
      <c r="I7288">
        <v>2.5</v>
      </c>
      <c r="J7288">
        <v>0.5</v>
      </c>
      <c r="K7288">
        <v>3</v>
      </c>
      <c r="M7288" t="s">
        <v>24</v>
      </c>
    </row>
    <row r="7289" spans="1:17" x14ac:dyDescent="0.25">
      <c r="A7289">
        <v>2</v>
      </c>
      <c r="B7289" t="s">
        <v>46</v>
      </c>
      <c r="C7289" t="s">
        <v>17</v>
      </c>
      <c r="D7289" t="s">
        <v>54</v>
      </c>
      <c r="E7289" t="s">
        <v>20</v>
      </c>
      <c r="F7289" t="s">
        <v>74</v>
      </c>
      <c r="J7289">
        <v>0.25</v>
      </c>
      <c r="K7289">
        <v>0.33</v>
      </c>
      <c r="M7289" t="s">
        <v>75</v>
      </c>
      <c r="N7289" t="s">
        <v>24</v>
      </c>
      <c r="O7289" t="s">
        <v>21</v>
      </c>
    </row>
    <row r="7290" spans="1:17" x14ac:dyDescent="0.25">
      <c r="A7290">
        <v>2</v>
      </c>
      <c r="B7290" t="s">
        <v>46</v>
      </c>
      <c r="C7290" t="s">
        <v>17</v>
      </c>
      <c r="D7290" t="s">
        <v>54</v>
      </c>
      <c r="E7290" t="s">
        <v>18</v>
      </c>
      <c r="F7290" t="s">
        <v>31</v>
      </c>
      <c r="G7290">
        <v>24</v>
      </c>
      <c r="M7290" t="s">
        <v>21</v>
      </c>
    </row>
    <row r="7291" spans="1:17" x14ac:dyDescent="0.25">
      <c r="A7291">
        <v>2</v>
      </c>
      <c r="B7291" t="s">
        <v>46</v>
      </c>
      <c r="C7291" t="s">
        <v>36</v>
      </c>
      <c r="D7291" t="s">
        <v>54</v>
      </c>
      <c r="E7291" t="s">
        <v>18</v>
      </c>
      <c r="F7291" t="s">
        <v>26</v>
      </c>
      <c r="H7291" t="s">
        <v>19</v>
      </c>
      <c r="J7291">
        <v>12</v>
      </c>
      <c r="K7291">
        <v>14</v>
      </c>
      <c r="M7291" t="s">
        <v>21</v>
      </c>
    </row>
    <row r="7292" spans="1:17" x14ac:dyDescent="0.25">
      <c r="A7292">
        <v>2</v>
      </c>
      <c r="B7292" t="s">
        <v>46</v>
      </c>
      <c r="C7292" t="s">
        <v>36</v>
      </c>
      <c r="D7292" t="s">
        <v>54</v>
      </c>
      <c r="E7292" t="s">
        <v>34</v>
      </c>
      <c r="F7292" t="s">
        <v>26</v>
      </c>
      <c r="H7292" t="s">
        <v>19</v>
      </c>
      <c r="J7292">
        <v>1</v>
      </c>
      <c r="K7292">
        <v>2</v>
      </c>
      <c r="M7292" t="s">
        <v>24</v>
      </c>
    </row>
    <row r="7293" spans="1:17" x14ac:dyDescent="0.25">
      <c r="A7293">
        <v>2</v>
      </c>
      <c r="B7293" t="s">
        <v>46</v>
      </c>
      <c r="C7293" t="s">
        <v>36</v>
      </c>
      <c r="D7293" t="s">
        <v>54</v>
      </c>
      <c r="E7293" t="s">
        <v>20</v>
      </c>
      <c r="F7293" t="s">
        <v>74</v>
      </c>
      <c r="J7293">
        <v>0.25</v>
      </c>
      <c r="K7293">
        <v>0.33</v>
      </c>
      <c r="M7293" t="s">
        <v>75</v>
      </c>
      <c r="N7293" t="s">
        <v>24</v>
      </c>
      <c r="O7293" t="s">
        <v>29</v>
      </c>
      <c r="P7293">
        <v>2500</v>
      </c>
      <c r="Q7293" t="str">
        <f>VLOOKUP(A7293&amp;C7293&amp;D7293,Sheet2!$A$1:$AX$496,23,FALSE)</f>
        <v>LocationType.BarRestaurant:0;LocationType.Park:0.1;LocationType.Recreation:0;LocationType.Accommodation:0.9;</v>
      </c>
    </row>
    <row r="7294" spans="1:17" x14ac:dyDescent="0.25">
      <c r="A7294">
        <v>2</v>
      </c>
      <c r="B7294" t="s">
        <v>46</v>
      </c>
      <c r="C7294" t="s">
        <v>36</v>
      </c>
      <c r="D7294" t="s">
        <v>54</v>
      </c>
      <c r="E7294" t="s">
        <v>30</v>
      </c>
      <c r="F7294" t="s">
        <v>26</v>
      </c>
      <c r="H7294" t="s">
        <v>27</v>
      </c>
      <c r="I7294">
        <v>2.5</v>
      </c>
      <c r="J7294">
        <v>0.5</v>
      </c>
      <c r="K7294">
        <v>4</v>
      </c>
      <c r="M7294" t="s">
        <v>24</v>
      </c>
    </row>
    <row r="7295" spans="1:17" x14ac:dyDescent="0.25">
      <c r="A7295">
        <v>2</v>
      </c>
      <c r="B7295" t="s">
        <v>46</v>
      </c>
      <c r="C7295" t="s">
        <v>36</v>
      </c>
      <c r="D7295" t="s">
        <v>54</v>
      </c>
      <c r="E7295" t="s">
        <v>20</v>
      </c>
      <c r="F7295" t="s">
        <v>74</v>
      </c>
      <c r="J7295">
        <v>0.25</v>
      </c>
      <c r="K7295">
        <v>0.33</v>
      </c>
      <c r="M7295" t="s">
        <v>75</v>
      </c>
      <c r="N7295" t="s">
        <v>24</v>
      </c>
      <c r="O7295" t="s">
        <v>21</v>
      </c>
    </row>
    <row r="7296" spans="1:17" x14ac:dyDescent="0.25">
      <c r="A7296">
        <v>2</v>
      </c>
      <c r="B7296" t="s">
        <v>46</v>
      </c>
      <c r="C7296" t="s">
        <v>36</v>
      </c>
      <c r="D7296" t="s">
        <v>54</v>
      </c>
      <c r="E7296" t="s">
        <v>18</v>
      </c>
      <c r="F7296" t="s">
        <v>31</v>
      </c>
      <c r="G7296">
        <v>24</v>
      </c>
      <c r="M7296" t="s">
        <v>21</v>
      </c>
    </row>
    <row r="7297" spans="1:17" x14ac:dyDescent="0.25">
      <c r="A7297">
        <v>2</v>
      </c>
      <c r="B7297" t="s">
        <v>46</v>
      </c>
      <c r="C7297" t="s">
        <v>38</v>
      </c>
      <c r="D7297" t="s">
        <v>54</v>
      </c>
      <c r="E7297" t="s">
        <v>18</v>
      </c>
      <c r="F7297" t="s">
        <v>26</v>
      </c>
      <c r="H7297" t="s">
        <v>19</v>
      </c>
      <c r="J7297">
        <v>12</v>
      </c>
      <c r="K7297">
        <v>14</v>
      </c>
      <c r="M7297" t="s">
        <v>21</v>
      </c>
    </row>
    <row r="7298" spans="1:17" x14ac:dyDescent="0.25">
      <c r="A7298">
        <v>2</v>
      </c>
      <c r="B7298" t="s">
        <v>46</v>
      </c>
      <c r="C7298" t="s">
        <v>38</v>
      </c>
      <c r="D7298" t="s">
        <v>54</v>
      </c>
      <c r="E7298" t="s">
        <v>20</v>
      </c>
      <c r="F7298" t="s">
        <v>74</v>
      </c>
      <c r="J7298">
        <v>0.25</v>
      </c>
      <c r="K7298">
        <v>0.33</v>
      </c>
      <c r="M7298" t="s">
        <v>75</v>
      </c>
      <c r="N7298" t="s">
        <v>21</v>
      </c>
      <c r="O7298" t="s">
        <v>62</v>
      </c>
      <c r="Q7298" t="str">
        <f>VLOOKUP(A7298&amp;C7298&amp;D7298,Sheet2!$A$1:$AX$496,11,FALSE)</f>
        <v>LocationType.Retail: 0;LocationType.Supermarket: 0.15;LocationType.FoodBeverage: 0;LocationType.Mall: 0;LocationType.Pharmacy: 0;LocationType.Accommodation: 0.85;</v>
      </c>
    </row>
    <row r="7299" spans="1:17" x14ac:dyDescent="0.25">
      <c r="A7299">
        <v>2</v>
      </c>
      <c r="B7299" t="s">
        <v>46</v>
      </c>
      <c r="C7299" t="s">
        <v>38</v>
      </c>
      <c r="D7299" t="s">
        <v>54</v>
      </c>
      <c r="E7299" t="s">
        <v>25</v>
      </c>
      <c r="F7299" t="s">
        <v>26</v>
      </c>
      <c r="H7299" t="s">
        <v>27</v>
      </c>
      <c r="I7299">
        <v>0.75</v>
      </c>
      <c r="J7299">
        <v>0.5</v>
      </c>
      <c r="K7299">
        <v>1</v>
      </c>
      <c r="M7299" t="s">
        <v>24</v>
      </c>
    </row>
    <row r="7300" spans="1:17" x14ac:dyDescent="0.25">
      <c r="A7300">
        <v>2</v>
      </c>
      <c r="B7300" t="s">
        <v>46</v>
      </c>
      <c r="C7300" t="s">
        <v>38</v>
      </c>
      <c r="D7300" t="s">
        <v>54</v>
      </c>
      <c r="E7300" t="s">
        <v>20</v>
      </c>
      <c r="F7300" t="s">
        <v>74</v>
      </c>
      <c r="J7300">
        <v>0.25</v>
      </c>
      <c r="K7300">
        <v>0.33</v>
      </c>
      <c r="M7300" t="s">
        <v>75</v>
      </c>
      <c r="N7300" t="s">
        <v>24</v>
      </c>
      <c r="O7300" t="s">
        <v>21</v>
      </c>
      <c r="P7300">
        <v>1000</v>
      </c>
    </row>
    <row r="7301" spans="1:17" x14ac:dyDescent="0.25">
      <c r="A7301">
        <v>2</v>
      </c>
      <c r="B7301" t="s">
        <v>46</v>
      </c>
      <c r="C7301" t="s">
        <v>38</v>
      </c>
      <c r="D7301" t="s">
        <v>54</v>
      </c>
      <c r="E7301" t="s">
        <v>18</v>
      </c>
      <c r="F7301" t="s">
        <v>26</v>
      </c>
      <c r="H7301" t="s">
        <v>19</v>
      </c>
      <c r="J7301">
        <v>1</v>
      </c>
      <c r="K7301">
        <v>2</v>
      </c>
      <c r="M7301" t="s">
        <v>21</v>
      </c>
    </row>
    <row r="7302" spans="1:17" x14ac:dyDescent="0.25">
      <c r="A7302">
        <v>2</v>
      </c>
      <c r="B7302" t="s">
        <v>46</v>
      </c>
      <c r="C7302" t="s">
        <v>38</v>
      </c>
      <c r="D7302" t="s">
        <v>54</v>
      </c>
      <c r="E7302" t="s">
        <v>20</v>
      </c>
      <c r="F7302" t="s">
        <v>74</v>
      </c>
      <c r="J7302">
        <v>0.25</v>
      </c>
      <c r="K7302">
        <v>0.33</v>
      </c>
      <c r="M7302" t="s">
        <v>75</v>
      </c>
      <c r="N7302" t="s">
        <v>21</v>
      </c>
      <c r="O7302" t="s">
        <v>29</v>
      </c>
      <c r="P7302">
        <v>2500</v>
      </c>
      <c r="Q7302" t="str">
        <f>VLOOKUP(A7302&amp;C7302&amp;D7302,Sheet2!$A$1:$AX$496,23,FALSE)</f>
        <v>LocationType.BarRestaurant:0;LocationType.Park:0.05;LocationType.Recreation:0;LocationType.Accommodation:0.95;</v>
      </c>
    </row>
    <row r="7303" spans="1:17" x14ac:dyDescent="0.25">
      <c r="A7303">
        <v>2</v>
      </c>
      <c r="B7303" t="s">
        <v>46</v>
      </c>
      <c r="C7303" t="s">
        <v>38</v>
      </c>
      <c r="D7303" t="s">
        <v>54</v>
      </c>
      <c r="E7303" t="s">
        <v>30</v>
      </c>
      <c r="F7303" t="s">
        <v>26</v>
      </c>
      <c r="H7303" t="s">
        <v>27</v>
      </c>
      <c r="I7303">
        <v>1.5</v>
      </c>
      <c r="J7303">
        <v>1</v>
      </c>
      <c r="K7303">
        <v>2</v>
      </c>
      <c r="M7303" t="s">
        <v>24</v>
      </c>
    </row>
    <row r="7304" spans="1:17" x14ac:dyDescent="0.25">
      <c r="A7304">
        <v>2</v>
      </c>
      <c r="B7304" t="s">
        <v>46</v>
      </c>
      <c r="C7304" t="s">
        <v>38</v>
      </c>
      <c r="D7304" t="s">
        <v>54</v>
      </c>
      <c r="E7304" t="s">
        <v>20</v>
      </c>
      <c r="F7304" t="s">
        <v>74</v>
      </c>
      <c r="J7304">
        <v>0.25</v>
      </c>
      <c r="K7304">
        <v>0.33</v>
      </c>
      <c r="M7304" t="s">
        <v>75</v>
      </c>
      <c r="N7304" t="s">
        <v>24</v>
      </c>
      <c r="O7304" t="s">
        <v>21</v>
      </c>
    </row>
    <row r="7305" spans="1:17" x14ac:dyDescent="0.25">
      <c r="A7305">
        <v>2</v>
      </c>
      <c r="B7305" t="s">
        <v>46</v>
      </c>
      <c r="C7305" t="s">
        <v>38</v>
      </c>
      <c r="D7305" t="s">
        <v>54</v>
      </c>
      <c r="E7305" t="s">
        <v>18</v>
      </c>
      <c r="F7305" t="s">
        <v>31</v>
      </c>
      <c r="G7305">
        <v>24</v>
      </c>
      <c r="M7305" t="s">
        <v>21</v>
      </c>
    </row>
    <row r="7306" spans="1:17" x14ac:dyDescent="0.25">
      <c r="A7306">
        <v>2</v>
      </c>
      <c r="B7306" t="s">
        <v>46</v>
      </c>
      <c r="C7306" t="s">
        <v>37</v>
      </c>
      <c r="D7306" t="s">
        <v>54</v>
      </c>
      <c r="E7306" t="s">
        <v>18</v>
      </c>
      <c r="F7306" t="s">
        <v>26</v>
      </c>
      <c r="H7306" t="s">
        <v>27</v>
      </c>
      <c r="I7306">
        <v>7.5</v>
      </c>
      <c r="J7306">
        <v>6</v>
      </c>
      <c r="K7306">
        <v>8</v>
      </c>
      <c r="M7306" t="s">
        <v>21</v>
      </c>
    </row>
    <row r="7307" spans="1:17" x14ac:dyDescent="0.25">
      <c r="A7307">
        <v>2</v>
      </c>
      <c r="B7307" t="s">
        <v>46</v>
      </c>
      <c r="C7307" t="s">
        <v>37</v>
      </c>
      <c r="D7307" t="s">
        <v>54</v>
      </c>
      <c r="E7307" t="s">
        <v>18</v>
      </c>
      <c r="F7307" t="s">
        <v>26</v>
      </c>
      <c r="H7307" t="s">
        <v>19</v>
      </c>
      <c r="J7307">
        <v>6</v>
      </c>
      <c r="K7307">
        <v>7.5</v>
      </c>
      <c r="M7307" t="s">
        <v>24</v>
      </c>
    </row>
    <row r="7308" spans="1:17" x14ac:dyDescent="0.25">
      <c r="A7308">
        <v>2</v>
      </c>
      <c r="B7308" t="s">
        <v>46</v>
      </c>
      <c r="C7308" t="s">
        <v>37</v>
      </c>
      <c r="D7308" t="s">
        <v>54</v>
      </c>
      <c r="E7308" t="s">
        <v>28</v>
      </c>
      <c r="F7308" t="s">
        <v>26</v>
      </c>
      <c r="H7308" t="s">
        <v>27</v>
      </c>
      <c r="I7308">
        <v>1.5</v>
      </c>
      <c r="J7308">
        <v>1</v>
      </c>
      <c r="K7308">
        <v>2</v>
      </c>
      <c r="M7308" t="s">
        <v>21</v>
      </c>
    </row>
    <row r="7309" spans="1:17" x14ac:dyDescent="0.25">
      <c r="A7309">
        <v>2</v>
      </c>
      <c r="B7309" t="s">
        <v>46</v>
      </c>
      <c r="C7309" t="s">
        <v>37</v>
      </c>
      <c r="D7309" t="s">
        <v>54</v>
      </c>
      <c r="E7309" t="s">
        <v>20</v>
      </c>
      <c r="F7309" t="s">
        <v>74</v>
      </c>
      <c r="J7309">
        <v>0.25</v>
      </c>
      <c r="K7309">
        <v>0.33</v>
      </c>
      <c r="M7309" t="s">
        <v>75</v>
      </c>
      <c r="N7309" t="s">
        <v>24</v>
      </c>
      <c r="O7309" t="s">
        <v>29</v>
      </c>
      <c r="P7309">
        <v>2500</v>
      </c>
      <c r="Q7309" t="str">
        <f>VLOOKUP(A7309&amp;C7309&amp;D7309,Sheet2!$A$1:$AX$496,23,FALSE)</f>
        <v>LocationType.BarRestaurant:0;LocationType.Park:0.1;LocationType.Recreation:0;LocationType.Accommodation:0.9;</v>
      </c>
    </row>
    <row r="7310" spans="1:17" x14ac:dyDescent="0.25">
      <c r="A7310">
        <v>2</v>
      </c>
      <c r="B7310" t="s">
        <v>46</v>
      </c>
      <c r="C7310" t="s">
        <v>37</v>
      </c>
      <c r="D7310" t="s">
        <v>54</v>
      </c>
      <c r="E7310" t="s">
        <v>30</v>
      </c>
      <c r="F7310" t="s">
        <v>26</v>
      </c>
      <c r="H7310" t="s">
        <v>27</v>
      </c>
      <c r="I7310">
        <v>3</v>
      </c>
      <c r="J7310">
        <v>2</v>
      </c>
      <c r="K7310">
        <v>5</v>
      </c>
      <c r="M7310" t="s">
        <v>24</v>
      </c>
    </row>
    <row r="7311" spans="1:17" x14ac:dyDescent="0.25">
      <c r="A7311">
        <v>2</v>
      </c>
      <c r="B7311" t="s">
        <v>46</v>
      </c>
      <c r="C7311" t="s">
        <v>37</v>
      </c>
      <c r="D7311" t="s">
        <v>54</v>
      </c>
      <c r="E7311" t="s">
        <v>20</v>
      </c>
      <c r="F7311" t="s">
        <v>74</v>
      </c>
      <c r="J7311">
        <v>0.25</v>
      </c>
      <c r="K7311">
        <v>0.33</v>
      </c>
      <c r="M7311" t="s">
        <v>75</v>
      </c>
      <c r="N7311" t="s">
        <v>24</v>
      </c>
      <c r="O7311" t="s">
        <v>21</v>
      </c>
      <c r="P7311">
        <v>1000</v>
      </c>
    </row>
    <row r="7312" spans="1:17" x14ac:dyDescent="0.25">
      <c r="A7312">
        <v>2</v>
      </c>
      <c r="B7312" t="s">
        <v>46</v>
      </c>
      <c r="C7312" t="s">
        <v>37</v>
      </c>
      <c r="D7312" t="s">
        <v>54</v>
      </c>
      <c r="E7312" t="s">
        <v>18</v>
      </c>
      <c r="F7312" t="s">
        <v>31</v>
      </c>
      <c r="G7312">
        <v>24</v>
      </c>
      <c r="M7312" t="s">
        <v>21</v>
      </c>
    </row>
    <row r="7313" spans="1:17" x14ac:dyDescent="0.25">
      <c r="A7313">
        <v>2</v>
      </c>
      <c r="B7313" t="s">
        <v>47</v>
      </c>
      <c r="C7313" t="s">
        <v>17</v>
      </c>
      <c r="D7313" t="s">
        <v>54</v>
      </c>
      <c r="E7313" t="s">
        <v>48</v>
      </c>
      <c r="F7313" t="s">
        <v>31</v>
      </c>
      <c r="G7313">
        <v>24</v>
      </c>
      <c r="M7313" t="s">
        <v>21</v>
      </c>
      <c r="O7313" t="s">
        <v>62</v>
      </c>
      <c r="Q7313" t="s">
        <v>61</v>
      </c>
    </row>
    <row r="7314" spans="1:17" x14ac:dyDescent="0.25">
      <c r="A7314">
        <v>2</v>
      </c>
      <c r="B7314" t="s">
        <v>47</v>
      </c>
      <c r="C7314" t="s">
        <v>36</v>
      </c>
      <c r="D7314" t="s">
        <v>54</v>
      </c>
      <c r="E7314" t="s">
        <v>48</v>
      </c>
      <c r="F7314" t="s">
        <v>31</v>
      </c>
      <c r="G7314">
        <v>24</v>
      </c>
      <c r="M7314" t="s">
        <v>21</v>
      </c>
      <c r="O7314" t="s">
        <v>62</v>
      </c>
      <c r="Q7314" t="s">
        <v>61</v>
      </c>
    </row>
    <row r="7315" spans="1:17" x14ac:dyDescent="0.25">
      <c r="A7315">
        <v>2</v>
      </c>
      <c r="B7315" t="s">
        <v>47</v>
      </c>
      <c r="C7315" t="s">
        <v>37</v>
      </c>
      <c r="D7315" t="s">
        <v>54</v>
      </c>
      <c r="E7315" t="s">
        <v>48</v>
      </c>
      <c r="F7315" t="s">
        <v>31</v>
      </c>
      <c r="G7315">
        <v>24</v>
      </c>
      <c r="M7315" t="s">
        <v>21</v>
      </c>
      <c r="O7315" t="s">
        <v>62</v>
      </c>
      <c r="Q7315" t="s">
        <v>61</v>
      </c>
    </row>
    <row r="7316" spans="1:17" x14ac:dyDescent="0.25">
      <c r="A7316">
        <v>2</v>
      </c>
      <c r="B7316" t="s">
        <v>47</v>
      </c>
      <c r="C7316" t="s">
        <v>38</v>
      </c>
      <c r="D7316" t="s">
        <v>54</v>
      </c>
      <c r="E7316" t="s">
        <v>48</v>
      </c>
      <c r="F7316" t="s">
        <v>31</v>
      </c>
      <c r="G7316">
        <v>24</v>
      </c>
      <c r="M7316" t="s">
        <v>21</v>
      </c>
      <c r="O7316" t="s">
        <v>62</v>
      </c>
      <c r="Q7316" t="s">
        <v>61</v>
      </c>
    </row>
    <row r="7317" spans="1:17" x14ac:dyDescent="0.25">
      <c r="A7317">
        <v>2</v>
      </c>
      <c r="B7317" t="s">
        <v>49</v>
      </c>
      <c r="C7317" t="s">
        <v>17</v>
      </c>
      <c r="D7317" t="s">
        <v>54</v>
      </c>
      <c r="E7317" t="s">
        <v>50</v>
      </c>
      <c r="F7317" t="s">
        <v>31</v>
      </c>
      <c r="G7317">
        <v>24</v>
      </c>
      <c r="M7317" t="s">
        <v>21</v>
      </c>
      <c r="O7317" t="s">
        <v>62</v>
      </c>
      <c r="Q7317" t="s">
        <v>61</v>
      </c>
    </row>
    <row r="7318" spans="1:17" x14ac:dyDescent="0.25">
      <c r="A7318">
        <v>2</v>
      </c>
      <c r="B7318" t="s">
        <v>49</v>
      </c>
      <c r="C7318" t="s">
        <v>36</v>
      </c>
      <c r="D7318" t="s">
        <v>54</v>
      </c>
      <c r="E7318" t="s">
        <v>50</v>
      </c>
      <c r="F7318" t="s">
        <v>31</v>
      </c>
      <c r="G7318">
        <v>24</v>
      </c>
      <c r="M7318" t="s">
        <v>21</v>
      </c>
      <c r="O7318" t="s">
        <v>62</v>
      </c>
      <c r="Q7318" t="s">
        <v>61</v>
      </c>
    </row>
    <row r="7319" spans="1:17" x14ac:dyDescent="0.25">
      <c r="A7319">
        <v>2</v>
      </c>
      <c r="B7319" t="s">
        <v>49</v>
      </c>
      <c r="C7319" t="s">
        <v>37</v>
      </c>
      <c r="D7319" t="s">
        <v>54</v>
      </c>
      <c r="E7319" t="s">
        <v>50</v>
      </c>
      <c r="F7319" t="s">
        <v>31</v>
      </c>
      <c r="G7319">
        <v>24</v>
      </c>
      <c r="M7319" t="s">
        <v>21</v>
      </c>
      <c r="O7319" t="s">
        <v>62</v>
      </c>
      <c r="Q7319" t="s">
        <v>61</v>
      </c>
    </row>
    <row r="7320" spans="1:17" x14ac:dyDescent="0.25">
      <c r="A7320">
        <v>2</v>
      </c>
      <c r="B7320" t="s">
        <v>49</v>
      </c>
      <c r="C7320" t="s">
        <v>38</v>
      </c>
      <c r="D7320" t="s">
        <v>54</v>
      </c>
      <c r="E7320" t="s">
        <v>50</v>
      </c>
      <c r="F7320" t="s">
        <v>31</v>
      </c>
      <c r="G7320">
        <v>24</v>
      </c>
      <c r="M7320" t="s">
        <v>21</v>
      </c>
      <c r="O7320" t="s">
        <v>62</v>
      </c>
      <c r="Q7320" t="s">
        <v>61</v>
      </c>
    </row>
    <row r="7321" spans="1:17" x14ac:dyDescent="0.25">
      <c r="A7321">
        <v>2</v>
      </c>
      <c r="B7321" t="s">
        <v>46</v>
      </c>
      <c r="C7321" t="s">
        <v>17</v>
      </c>
      <c r="D7321" t="s">
        <v>57</v>
      </c>
      <c r="E7321" t="s">
        <v>18</v>
      </c>
      <c r="F7321" t="s">
        <v>26</v>
      </c>
      <c r="H7321" t="s">
        <v>27</v>
      </c>
      <c r="I7321">
        <v>7.5</v>
      </c>
      <c r="J7321">
        <v>6</v>
      </c>
      <c r="K7321">
        <v>8</v>
      </c>
      <c r="M7321" t="s">
        <v>21</v>
      </c>
    </row>
    <row r="7322" spans="1:17" x14ac:dyDescent="0.25">
      <c r="A7322">
        <v>2</v>
      </c>
      <c r="B7322" t="s">
        <v>46</v>
      </c>
      <c r="C7322" t="s">
        <v>17</v>
      </c>
      <c r="D7322" t="s">
        <v>57</v>
      </c>
      <c r="E7322" t="s">
        <v>18</v>
      </c>
      <c r="F7322" t="s">
        <v>26</v>
      </c>
      <c r="H7322" t="s">
        <v>19</v>
      </c>
      <c r="J7322">
        <v>6</v>
      </c>
      <c r="K7322">
        <v>8</v>
      </c>
      <c r="M7322" t="s">
        <v>24</v>
      </c>
    </row>
    <row r="7323" spans="1:17" x14ac:dyDescent="0.25">
      <c r="A7323">
        <v>2</v>
      </c>
      <c r="B7323" t="s">
        <v>46</v>
      </c>
      <c r="C7323" t="s">
        <v>17</v>
      </c>
      <c r="D7323" t="s">
        <v>57</v>
      </c>
      <c r="E7323" t="s">
        <v>30</v>
      </c>
      <c r="F7323" t="s">
        <v>26</v>
      </c>
      <c r="H7323" t="s">
        <v>19</v>
      </c>
      <c r="J7323">
        <v>1</v>
      </c>
      <c r="K7323">
        <v>2</v>
      </c>
      <c r="M7323" t="s">
        <v>24</v>
      </c>
    </row>
    <row r="7324" spans="1:17" x14ac:dyDescent="0.25">
      <c r="A7324">
        <v>2</v>
      </c>
      <c r="B7324" t="s">
        <v>46</v>
      </c>
      <c r="C7324" t="s">
        <v>17</v>
      </c>
      <c r="D7324" t="s">
        <v>57</v>
      </c>
      <c r="E7324" t="s">
        <v>20</v>
      </c>
      <c r="F7324" t="s">
        <v>74</v>
      </c>
      <c r="J7324">
        <v>0.25</v>
      </c>
      <c r="K7324">
        <v>0.33</v>
      </c>
      <c r="M7324" t="s">
        <v>75</v>
      </c>
      <c r="N7324" t="s">
        <v>24</v>
      </c>
      <c r="O7324" t="s">
        <v>21</v>
      </c>
      <c r="P7324">
        <v>1000</v>
      </c>
    </row>
    <row r="7325" spans="1:17" x14ac:dyDescent="0.25">
      <c r="A7325">
        <v>2</v>
      </c>
      <c r="B7325" t="s">
        <v>46</v>
      </c>
      <c r="C7325" t="s">
        <v>17</v>
      </c>
      <c r="D7325" t="s">
        <v>57</v>
      </c>
      <c r="E7325" t="s">
        <v>28</v>
      </c>
      <c r="F7325" t="s">
        <v>26</v>
      </c>
      <c r="H7325" t="s">
        <v>27</v>
      </c>
      <c r="I7325">
        <v>0.75</v>
      </c>
      <c r="J7325">
        <v>0.5</v>
      </c>
      <c r="K7325">
        <v>1</v>
      </c>
      <c r="M7325" t="s">
        <v>21</v>
      </c>
    </row>
    <row r="7326" spans="1:17" x14ac:dyDescent="0.25">
      <c r="A7326">
        <v>2</v>
      </c>
      <c r="B7326" t="s">
        <v>46</v>
      </c>
      <c r="C7326" t="s">
        <v>17</v>
      </c>
      <c r="D7326" t="s">
        <v>57</v>
      </c>
      <c r="E7326" t="s">
        <v>20</v>
      </c>
      <c r="F7326" t="s">
        <v>74</v>
      </c>
      <c r="J7326">
        <v>0.25</v>
      </c>
      <c r="K7326">
        <v>0.33</v>
      </c>
      <c r="M7326" t="s">
        <v>75</v>
      </c>
      <c r="N7326" t="s">
        <v>24</v>
      </c>
      <c r="O7326" t="s">
        <v>21</v>
      </c>
    </row>
    <row r="7327" spans="1:17" x14ac:dyDescent="0.25">
      <c r="A7327">
        <v>2</v>
      </c>
      <c r="B7327" t="s">
        <v>46</v>
      </c>
      <c r="C7327" t="s">
        <v>17</v>
      </c>
      <c r="D7327" t="s">
        <v>57</v>
      </c>
      <c r="E7327" t="s">
        <v>18</v>
      </c>
      <c r="F7327" t="s">
        <v>31</v>
      </c>
      <c r="G7327">
        <v>24</v>
      </c>
      <c r="M7327" t="s">
        <v>21</v>
      </c>
    </row>
    <row r="7328" spans="1:17" x14ac:dyDescent="0.25">
      <c r="A7328">
        <v>2</v>
      </c>
      <c r="B7328" t="s">
        <v>46</v>
      </c>
      <c r="C7328" t="s">
        <v>36</v>
      </c>
      <c r="D7328" t="s">
        <v>57</v>
      </c>
      <c r="E7328" t="s">
        <v>18</v>
      </c>
      <c r="F7328" t="s">
        <v>26</v>
      </c>
      <c r="H7328" t="s">
        <v>19</v>
      </c>
      <c r="J7328">
        <v>8</v>
      </c>
      <c r="K7328">
        <v>10</v>
      </c>
      <c r="M7328" t="s">
        <v>21</v>
      </c>
    </row>
    <row r="7329" spans="1:17" x14ac:dyDescent="0.25">
      <c r="A7329">
        <v>2</v>
      </c>
      <c r="B7329" t="s">
        <v>46</v>
      </c>
      <c r="C7329" t="s">
        <v>36</v>
      </c>
      <c r="D7329" t="s">
        <v>57</v>
      </c>
      <c r="E7329" t="s">
        <v>20</v>
      </c>
      <c r="F7329" t="s">
        <v>74</v>
      </c>
      <c r="J7329">
        <v>0.25</v>
      </c>
      <c r="K7329">
        <v>0.33</v>
      </c>
      <c r="M7329" t="s">
        <v>75</v>
      </c>
      <c r="N7329" t="s">
        <v>21</v>
      </c>
      <c r="O7329" t="s">
        <v>29</v>
      </c>
      <c r="P7329">
        <v>2500</v>
      </c>
      <c r="Q7329" t="str">
        <f>VLOOKUP(A7329&amp;C7329&amp;D7329,Sheet2!$A$1:$AX$496,23,FALSE)</f>
        <v>LocationType.BarRestaurant:0;LocationType.Park:0.05;LocationType.Recreation:0;LocationType.Accommodation:0.95;</v>
      </c>
    </row>
    <row r="7330" spans="1:17" x14ac:dyDescent="0.25">
      <c r="A7330">
        <v>2</v>
      </c>
      <c r="B7330" t="s">
        <v>46</v>
      </c>
      <c r="C7330" t="s">
        <v>36</v>
      </c>
      <c r="D7330" t="s">
        <v>57</v>
      </c>
      <c r="E7330" t="s">
        <v>30</v>
      </c>
      <c r="F7330" t="s">
        <v>26</v>
      </c>
      <c r="H7330" t="s">
        <v>19</v>
      </c>
      <c r="J7330">
        <v>2</v>
      </c>
      <c r="K7330">
        <v>4</v>
      </c>
      <c r="M7330" t="s">
        <v>24</v>
      </c>
    </row>
    <row r="7331" spans="1:17" x14ac:dyDescent="0.25">
      <c r="A7331">
        <v>2</v>
      </c>
      <c r="B7331" t="s">
        <v>46</v>
      </c>
      <c r="C7331" t="s">
        <v>36</v>
      </c>
      <c r="D7331" t="s">
        <v>57</v>
      </c>
      <c r="E7331" t="s">
        <v>20</v>
      </c>
      <c r="F7331" t="s">
        <v>74</v>
      </c>
      <c r="J7331">
        <v>0.25</v>
      </c>
      <c r="K7331">
        <v>0.33</v>
      </c>
      <c r="M7331" t="s">
        <v>75</v>
      </c>
      <c r="N7331" t="s">
        <v>24</v>
      </c>
      <c r="O7331" t="s">
        <v>21</v>
      </c>
    </row>
    <row r="7332" spans="1:17" x14ac:dyDescent="0.25">
      <c r="A7332">
        <v>2</v>
      </c>
      <c r="B7332" t="s">
        <v>46</v>
      </c>
      <c r="C7332" t="s">
        <v>36</v>
      </c>
      <c r="D7332" t="s">
        <v>57</v>
      </c>
      <c r="E7332" t="s">
        <v>28</v>
      </c>
      <c r="F7332" t="s">
        <v>26</v>
      </c>
      <c r="H7332" t="s">
        <v>27</v>
      </c>
      <c r="I7332">
        <v>1</v>
      </c>
      <c r="J7332">
        <v>0.5</v>
      </c>
      <c r="K7332">
        <v>2</v>
      </c>
      <c r="M7332" t="s">
        <v>21</v>
      </c>
    </row>
    <row r="7333" spans="1:17" x14ac:dyDescent="0.25">
      <c r="A7333">
        <v>2</v>
      </c>
      <c r="B7333" t="s">
        <v>46</v>
      </c>
      <c r="C7333" t="s">
        <v>36</v>
      </c>
      <c r="D7333" t="s">
        <v>57</v>
      </c>
      <c r="E7333" t="s">
        <v>18</v>
      </c>
      <c r="F7333" t="s">
        <v>31</v>
      </c>
      <c r="G7333">
        <v>24</v>
      </c>
      <c r="M7333" t="s">
        <v>21</v>
      </c>
    </row>
    <row r="7334" spans="1:17" x14ac:dyDescent="0.25">
      <c r="A7334">
        <v>2</v>
      </c>
      <c r="B7334" t="s">
        <v>46</v>
      </c>
      <c r="C7334" t="s">
        <v>38</v>
      </c>
      <c r="D7334" t="s">
        <v>57</v>
      </c>
      <c r="E7334" t="s">
        <v>18</v>
      </c>
      <c r="F7334" t="s">
        <v>26</v>
      </c>
      <c r="H7334" t="s">
        <v>19</v>
      </c>
      <c r="J7334">
        <v>8</v>
      </c>
      <c r="K7334">
        <v>14</v>
      </c>
      <c r="M7334" t="s">
        <v>21</v>
      </c>
    </row>
    <row r="7335" spans="1:17" x14ac:dyDescent="0.25">
      <c r="A7335">
        <v>2</v>
      </c>
      <c r="B7335" t="s">
        <v>46</v>
      </c>
      <c r="C7335" t="s">
        <v>38</v>
      </c>
      <c r="D7335" t="s">
        <v>57</v>
      </c>
      <c r="E7335" t="s">
        <v>28</v>
      </c>
      <c r="F7335" t="s">
        <v>26</v>
      </c>
      <c r="H7335" t="s">
        <v>27</v>
      </c>
      <c r="I7335">
        <v>1</v>
      </c>
      <c r="J7335">
        <v>0.5</v>
      </c>
      <c r="K7335">
        <v>2</v>
      </c>
      <c r="M7335" t="s">
        <v>21</v>
      </c>
    </row>
    <row r="7336" spans="1:17" x14ac:dyDescent="0.25">
      <c r="A7336">
        <v>2</v>
      </c>
      <c r="B7336" t="s">
        <v>46</v>
      </c>
      <c r="C7336" t="s">
        <v>38</v>
      </c>
      <c r="D7336" t="s">
        <v>57</v>
      </c>
      <c r="E7336" t="s">
        <v>18</v>
      </c>
      <c r="F7336" t="s">
        <v>31</v>
      </c>
      <c r="G7336">
        <v>24</v>
      </c>
      <c r="M7336" t="s">
        <v>21</v>
      </c>
    </row>
    <row r="7337" spans="1:17" x14ac:dyDescent="0.25">
      <c r="A7337">
        <v>2</v>
      </c>
      <c r="B7337" t="s">
        <v>46</v>
      </c>
      <c r="C7337" t="s">
        <v>37</v>
      </c>
      <c r="D7337" t="s">
        <v>57</v>
      </c>
      <c r="E7337" t="s">
        <v>18</v>
      </c>
      <c r="F7337" t="s">
        <v>26</v>
      </c>
      <c r="H7337" t="s">
        <v>27</v>
      </c>
      <c r="I7337">
        <v>7.5</v>
      </c>
      <c r="J7337">
        <v>6</v>
      </c>
      <c r="K7337">
        <v>8</v>
      </c>
      <c r="M7337" t="s">
        <v>21</v>
      </c>
    </row>
    <row r="7338" spans="1:17" x14ac:dyDescent="0.25">
      <c r="A7338">
        <v>2</v>
      </c>
      <c r="B7338" t="s">
        <v>46</v>
      </c>
      <c r="C7338" t="s">
        <v>37</v>
      </c>
      <c r="D7338" t="s">
        <v>57</v>
      </c>
      <c r="E7338" t="s">
        <v>18</v>
      </c>
      <c r="F7338" t="s">
        <v>26</v>
      </c>
      <c r="H7338" t="s">
        <v>19</v>
      </c>
      <c r="J7338">
        <v>6</v>
      </c>
      <c r="K7338">
        <v>8</v>
      </c>
      <c r="M7338" t="s">
        <v>24</v>
      </c>
    </row>
    <row r="7339" spans="1:17" x14ac:dyDescent="0.25">
      <c r="A7339">
        <v>2</v>
      </c>
      <c r="B7339" t="s">
        <v>46</v>
      </c>
      <c r="C7339" t="s">
        <v>37</v>
      </c>
      <c r="D7339" t="s">
        <v>57</v>
      </c>
      <c r="E7339" t="s">
        <v>30</v>
      </c>
      <c r="F7339" t="s">
        <v>26</v>
      </c>
      <c r="H7339" t="s">
        <v>19</v>
      </c>
      <c r="J7339">
        <v>4</v>
      </c>
      <c r="K7339">
        <v>5.5</v>
      </c>
      <c r="M7339" t="s">
        <v>24</v>
      </c>
    </row>
    <row r="7340" spans="1:17" x14ac:dyDescent="0.25">
      <c r="A7340">
        <v>2</v>
      </c>
      <c r="B7340" t="s">
        <v>46</v>
      </c>
      <c r="C7340" t="s">
        <v>37</v>
      </c>
      <c r="D7340" t="s">
        <v>57</v>
      </c>
      <c r="E7340" t="s">
        <v>20</v>
      </c>
      <c r="F7340" t="s">
        <v>74</v>
      </c>
      <c r="J7340">
        <v>0.25</v>
      </c>
      <c r="K7340">
        <v>0.33</v>
      </c>
      <c r="M7340" t="s">
        <v>75</v>
      </c>
      <c r="N7340" t="s">
        <v>24</v>
      </c>
      <c r="O7340" t="s">
        <v>21</v>
      </c>
      <c r="P7340">
        <v>1000</v>
      </c>
    </row>
    <row r="7341" spans="1:17" x14ac:dyDescent="0.25">
      <c r="A7341">
        <v>2</v>
      </c>
      <c r="B7341" t="s">
        <v>46</v>
      </c>
      <c r="C7341" t="s">
        <v>37</v>
      </c>
      <c r="D7341" t="s">
        <v>57</v>
      </c>
      <c r="E7341" t="s">
        <v>28</v>
      </c>
      <c r="F7341" t="s">
        <v>26</v>
      </c>
      <c r="H7341" t="s">
        <v>27</v>
      </c>
      <c r="I7341">
        <v>0.75</v>
      </c>
      <c r="J7341">
        <v>0.5</v>
      </c>
      <c r="K7341">
        <v>1</v>
      </c>
      <c r="M7341" t="s">
        <v>21</v>
      </c>
    </row>
    <row r="7342" spans="1:17" x14ac:dyDescent="0.25">
      <c r="A7342">
        <v>2</v>
      </c>
      <c r="B7342" t="s">
        <v>46</v>
      </c>
      <c r="C7342" t="s">
        <v>37</v>
      </c>
      <c r="D7342" t="s">
        <v>57</v>
      </c>
      <c r="E7342" t="s">
        <v>20</v>
      </c>
      <c r="F7342" t="s">
        <v>74</v>
      </c>
      <c r="J7342">
        <v>0.25</v>
      </c>
      <c r="K7342">
        <v>0.33</v>
      </c>
      <c r="M7342" t="s">
        <v>75</v>
      </c>
      <c r="N7342" t="s">
        <v>24</v>
      </c>
      <c r="O7342" t="s">
        <v>21</v>
      </c>
    </row>
    <row r="7343" spans="1:17" x14ac:dyDescent="0.25">
      <c r="A7343">
        <v>2</v>
      </c>
      <c r="B7343" t="s">
        <v>46</v>
      </c>
      <c r="C7343" t="s">
        <v>37</v>
      </c>
      <c r="D7343" t="s">
        <v>57</v>
      </c>
      <c r="E7343" t="s">
        <v>18</v>
      </c>
      <c r="F7343" t="s">
        <v>31</v>
      </c>
      <c r="G7343">
        <v>24</v>
      </c>
      <c r="M7343" t="s">
        <v>21</v>
      </c>
    </row>
    <row r="7344" spans="1:17" x14ac:dyDescent="0.25">
      <c r="A7344">
        <v>2</v>
      </c>
      <c r="B7344" t="s">
        <v>90</v>
      </c>
      <c r="C7344" t="s">
        <v>17</v>
      </c>
      <c r="D7344" t="s">
        <v>57</v>
      </c>
      <c r="E7344" t="s">
        <v>18</v>
      </c>
      <c r="F7344" t="s">
        <v>26</v>
      </c>
      <c r="H7344" t="s">
        <v>27</v>
      </c>
      <c r="I7344">
        <v>7.5</v>
      </c>
      <c r="J7344">
        <v>6</v>
      </c>
      <c r="K7344">
        <v>8</v>
      </c>
      <c r="M7344" t="s">
        <v>21</v>
      </c>
    </row>
    <row r="7345" spans="1:17" x14ac:dyDescent="0.25">
      <c r="A7345">
        <v>2</v>
      </c>
      <c r="B7345" t="s">
        <v>90</v>
      </c>
      <c r="C7345" t="s">
        <v>17</v>
      </c>
      <c r="D7345" t="s">
        <v>57</v>
      </c>
      <c r="E7345" t="s">
        <v>18</v>
      </c>
      <c r="F7345" t="s">
        <v>26</v>
      </c>
      <c r="H7345" t="s">
        <v>19</v>
      </c>
      <c r="J7345">
        <v>6</v>
      </c>
      <c r="K7345">
        <v>8</v>
      </c>
      <c r="M7345" t="s">
        <v>24</v>
      </c>
    </row>
    <row r="7346" spans="1:17" x14ac:dyDescent="0.25">
      <c r="A7346">
        <v>2</v>
      </c>
      <c r="B7346" t="s">
        <v>90</v>
      </c>
      <c r="C7346" t="s">
        <v>17</v>
      </c>
      <c r="D7346" t="s">
        <v>57</v>
      </c>
      <c r="E7346" t="s">
        <v>30</v>
      </c>
      <c r="F7346" t="s">
        <v>26</v>
      </c>
      <c r="H7346" t="s">
        <v>19</v>
      </c>
      <c r="J7346">
        <v>1</v>
      </c>
      <c r="K7346">
        <v>2</v>
      </c>
      <c r="M7346" t="s">
        <v>24</v>
      </c>
    </row>
    <row r="7347" spans="1:17" x14ac:dyDescent="0.25">
      <c r="A7347">
        <v>2</v>
      </c>
      <c r="B7347" t="s">
        <v>90</v>
      </c>
      <c r="C7347" t="s">
        <v>17</v>
      </c>
      <c r="D7347" t="s">
        <v>57</v>
      </c>
      <c r="E7347" t="s">
        <v>20</v>
      </c>
      <c r="F7347" t="s">
        <v>74</v>
      </c>
      <c r="J7347">
        <v>0.25</v>
      </c>
      <c r="K7347">
        <v>0.33</v>
      </c>
      <c r="M7347" t="s">
        <v>75</v>
      </c>
      <c r="N7347" t="s">
        <v>24</v>
      </c>
      <c r="O7347" t="s">
        <v>21</v>
      </c>
      <c r="P7347">
        <v>1000</v>
      </c>
    </row>
    <row r="7348" spans="1:17" x14ac:dyDescent="0.25">
      <c r="A7348">
        <v>2</v>
      </c>
      <c r="B7348" t="s">
        <v>90</v>
      </c>
      <c r="C7348" t="s">
        <v>17</v>
      </c>
      <c r="D7348" t="s">
        <v>57</v>
      </c>
      <c r="E7348" t="s">
        <v>28</v>
      </c>
      <c r="F7348" t="s">
        <v>26</v>
      </c>
      <c r="H7348" t="s">
        <v>27</v>
      </c>
      <c r="I7348">
        <v>0.75</v>
      </c>
      <c r="J7348">
        <v>0.5</v>
      </c>
      <c r="K7348">
        <v>1</v>
      </c>
      <c r="M7348" t="s">
        <v>21</v>
      </c>
    </row>
    <row r="7349" spans="1:17" x14ac:dyDescent="0.25">
      <c r="A7349">
        <v>2</v>
      </c>
      <c r="B7349" t="s">
        <v>90</v>
      </c>
      <c r="C7349" t="s">
        <v>17</v>
      </c>
      <c r="D7349" t="s">
        <v>57</v>
      </c>
      <c r="E7349" t="s">
        <v>20</v>
      </c>
      <c r="F7349" t="s">
        <v>74</v>
      </c>
      <c r="J7349">
        <v>0.25</v>
      </c>
      <c r="K7349">
        <v>0.33</v>
      </c>
      <c r="M7349" t="s">
        <v>75</v>
      </c>
      <c r="N7349" t="s">
        <v>24</v>
      </c>
      <c r="O7349" t="s">
        <v>21</v>
      </c>
    </row>
    <row r="7350" spans="1:17" x14ac:dyDescent="0.25">
      <c r="A7350">
        <v>2</v>
      </c>
      <c r="B7350" t="s">
        <v>90</v>
      </c>
      <c r="C7350" t="s">
        <v>17</v>
      </c>
      <c r="D7350" t="s">
        <v>57</v>
      </c>
      <c r="E7350" t="s">
        <v>18</v>
      </c>
      <c r="F7350" t="s">
        <v>31</v>
      </c>
      <c r="G7350">
        <v>24</v>
      </c>
      <c r="M7350" t="s">
        <v>21</v>
      </c>
    </row>
    <row r="7351" spans="1:17" x14ac:dyDescent="0.25">
      <c r="A7351">
        <v>2</v>
      </c>
      <c r="B7351" t="s">
        <v>90</v>
      </c>
      <c r="C7351" t="s">
        <v>36</v>
      </c>
      <c r="D7351" t="s">
        <v>57</v>
      </c>
      <c r="E7351" t="s">
        <v>18</v>
      </c>
      <c r="F7351" t="s">
        <v>26</v>
      </c>
      <c r="H7351" t="s">
        <v>19</v>
      </c>
      <c r="J7351">
        <v>8</v>
      </c>
      <c r="K7351">
        <v>10</v>
      </c>
      <c r="M7351" t="s">
        <v>21</v>
      </c>
    </row>
    <row r="7352" spans="1:17" x14ac:dyDescent="0.25">
      <c r="A7352">
        <v>2</v>
      </c>
      <c r="B7352" t="s">
        <v>90</v>
      </c>
      <c r="C7352" t="s">
        <v>36</v>
      </c>
      <c r="D7352" t="s">
        <v>57</v>
      </c>
      <c r="E7352" t="s">
        <v>20</v>
      </c>
      <c r="F7352" t="s">
        <v>74</v>
      </c>
      <c r="J7352">
        <v>0.25</v>
      </c>
      <c r="K7352">
        <v>0.33</v>
      </c>
      <c r="M7352" t="s">
        <v>75</v>
      </c>
      <c r="N7352" t="s">
        <v>21</v>
      </c>
      <c r="O7352" t="s">
        <v>29</v>
      </c>
      <c r="P7352">
        <v>2500</v>
      </c>
      <c r="Q7352" t="str">
        <f>VLOOKUP(A7352&amp;C7352&amp;D7352,Sheet2!$A$1:$AX$496,23,FALSE)</f>
        <v>LocationType.BarRestaurant:0;LocationType.Park:0.05;LocationType.Recreation:0;LocationType.Accommodation:0.95;</v>
      </c>
    </row>
    <row r="7353" spans="1:17" x14ac:dyDescent="0.25">
      <c r="A7353">
        <v>2</v>
      </c>
      <c r="B7353" t="s">
        <v>90</v>
      </c>
      <c r="C7353" t="s">
        <v>36</v>
      </c>
      <c r="D7353" t="s">
        <v>57</v>
      </c>
      <c r="E7353" t="s">
        <v>30</v>
      </c>
      <c r="F7353" t="s">
        <v>26</v>
      </c>
      <c r="H7353" t="s">
        <v>19</v>
      </c>
      <c r="J7353">
        <v>2</v>
      </c>
      <c r="K7353">
        <v>4</v>
      </c>
      <c r="M7353" t="s">
        <v>24</v>
      </c>
    </row>
    <row r="7354" spans="1:17" x14ac:dyDescent="0.25">
      <c r="A7354">
        <v>2</v>
      </c>
      <c r="B7354" t="s">
        <v>90</v>
      </c>
      <c r="C7354" t="s">
        <v>36</v>
      </c>
      <c r="D7354" t="s">
        <v>57</v>
      </c>
      <c r="E7354" t="s">
        <v>20</v>
      </c>
      <c r="F7354" t="s">
        <v>74</v>
      </c>
      <c r="J7354">
        <v>0.25</v>
      </c>
      <c r="K7354">
        <v>0.33</v>
      </c>
      <c r="M7354" t="s">
        <v>75</v>
      </c>
      <c r="N7354" t="s">
        <v>24</v>
      </c>
      <c r="O7354" t="s">
        <v>21</v>
      </c>
    </row>
    <row r="7355" spans="1:17" x14ac:dyDescent="0.25">
      <c r="A7355">
        <v>2</v>
      </c>
      <c r="B7355" t="s">
        <v>90</v>
      </c>
      <c r="C7355" t="s">
        <v>36</v>
      </c>
      <c r="D7355" t="s">
        <v>57</v>
      </c>
      <c r="E7355" t="s">
        <v>28</v>
      </c>
      <c r="F7355" t="s">
        <v>26</v>
      </c>
      <c r="H7355" t="s">
        <v>27</v>
      </c>
      <c r="I7355">
        <v>1</v>
      </c>
      <c r="J7355">
        <v>0.5</v>
      </c>
      <c r="K7355">
        <v>2</v>
      </c>
      <c r="M7355" t="s">
        <v>21</v>
      </c>
    </row>
    <row r="7356" spans="1:17" x14ac:dyDescent="0.25">
      <c r="A7356">
        <v>2</v>
      </c>
      <c r="B7356" t="s">
        <v>90</v>
      </c>
      <c r="C7356" t="s">
        <v>36</v>
      </c>
      <c r="D7356" t="s">
        <v>57</v>
      </c>
      <c r="E7356" t="s">
        <v>18</v>
      </c>
      <c r="F7356" t="s">
        <v>31</v>
      </c>
      <c r="G7356">
        <v>24</v>
      </c>
      <c r="M7356" t="s">
        <v>21</v>
      </c>
    </row>
    <row r="7357" spans="1:17" x14ac:dyDescent="0.25">
      <c r="A7357">
        <v>2</v>
      </c>
      <c r="B7357" t="s">
        <v>90</v>
      </c>
      <c r="C7357" t="s">
        <v>38</v>
      </c>
      <c r="D7357" t="s">
        <v>57</v>
      </c>
      <c r="E7357" t="s">
        <v>18</v>
      </c>
      <c r="F7357" t="s">
        <v>26</v>
      </c>
      <c r="H7357" t="s">
        <v>19</v>
      </c>
      <c r="J7357">
        <v>8</v>
      </c>
      <c r="K7357">
        <v>14</v>
      </c>
      <c r="M7357" t="s">
        <v>21</v>
      </c>
    </row>
    <row r="7358" spans="1:17" x14ac:dyDescent="0.25">
      <c r="A7358">
        <v>2</v>
      </c>
      <c r="B7358" t="s">
        <v>90</v>
      </c>
      <c r="C7358" t="s">
        <v>38</v>
      </c>
      <c r="D7358" t="s">
        <v>57</v>
      </c>
      <c r="E7358" t="s">
        <v>28</v>
      </c>
      <c r="F7358" t="s">
        <v>26</v>
      </c>
      <c r="H7358" t="s">
        <v>27</v>
      </c>
      <c r="I7358">
        <v>1</v>
      </c>
      <c r="J7358">
        <v>0.5</v>
      </c>
      <c r="K7358">
        <v>2</v>
      </c>
      <c r="M7358" t="s">
        <v>21</v>
      </c>
    </row>
    <row r="7359" spans="1:17" x14ac:dyDescent="0.25">
      <c r="A7359">
        <v>2</v>
      </c>
      <c r="B7359" t="s">
        <v>90</v>
      </c>
      <c r="C7359" t="s">
        <v>38</v>
      </c>
      <c r="D7359" t="s">
        <v>57</v>
      </c>
      <c r="E7359" t="s">
        <v>18</v>
      </c>
      <c r="F7359" t="s">
        <v>31</v>
      </c>
      <c r="G7359">
        <v>24</v>
      </c>
      <c r="M7359" t="s">
        <v>21</v>
      </c>
    </row>
    <row r="7360" spans="1:17" x14ac:dyDescent="0.25">
      <c r="A7360">
        <v>2</v>
      </c>
      <c r="B7360" t="s">
        <v>90</v>
      </c>
      <c r="C7360" t="s">
        <v>37</v>
      </c>
      <c r="D7360" t="s">
        <v>57</v>
      </c>
      <c r="E7360" t="s">
        <v>18</v>
      </c>
      <c r="F7360" t="s">
        <v>26</v>
      </c>
      <c r="H7360" t="s">
        <v>27</v>
      </c>
      <c r="I7360">
        <v>7.5</v>
      </c>
      <c r="J7360">
        <v>6</v>
      </c>
      <c r="K7360">
        <v>8</v>
      </c>
      <c r="M7360" t="s">
        <v>21</v>
      </c>
    </row>
    <row r="7361" spans="1:17" x14ac:dyDescent="0.25">
      <c r="A7361">
        <v>2</v>
      </c>
      <c r="B7361" t="s">
        <v>90</v>
      </c>
      <c r="C7361" t="s">
        <v>37</v>
      </c>
      <c r="D7361" t="s">
        <v>57</v>
      </c>
      <c r="E7361" t="s">
        <v>18</v>
      </c>
      <c r="F7361" t="s">
        <v>26</v>
      </c>
      <c r="H7361" t="s">
        <v>19</v>
      </c>
      <c r="J7361">
        <v>6</v>
      </c>
      <c r="K7361">
        <v>8</v>
      </c>
      <c r="M7361" t="s">
        <v>24</v>
      </c>
    </row>
    <row r="7362" spans="1:17" x14ac:dyDescent="0.25">
      <c r="A7362">
        <v>2</v>
      </c>
      <c r="B7362" t="s">
        <v>90</v>
      </c>
      <c r="C7362" t="s">
        <v>37</v>
      </c>
      <c r="D7362" t="s">
        <v>57</v>
      </c>
      <c r="E7362" t="s">
        <v>30</v>
      </c>
      <c r="F7362" t="s">
        <v>26</v>
      </c>
      <c r="H7362" t="s">
        <v>19</v>
      </c>
      <c r="J7362">
        <v>4</v>
      </c>
      <c r="K7362">
        <v>5.5</v>
      </c>
      <c r="M7362" t="s">
        <v>24</v>
      </c>
    </row>
    <row r="7363" spans="1:17" x14ac:dyDescent="0.25">
      <c r="A7363">
        <v>2</v>
      </c>
      <c r="B7363" t="s">
        <v>90</v>
      </c>
      <c r="C7363" t="s">
        <v>37</v>
      </c>
      <c r="D7363" t="s">
        <v>57</v>
      </c>
      <c r="E7363" t="s">
        <v>20</v>
      </c>
      <c r="F7363" t="s">
        <v>74</v>
      </c>
      <c r="J7363">
        <v>0.25</v>
      </c>
      <c r="K7363">
        <v>0.33</v>
      </c>
      <c r="M7363" t="s">
        <v>75</v>
      </c>
      <c r="N7363" t="s">
        <v>24</v>
      </c>
      <c r="O7363" t="s">
        <v>21</v>
      </c>
      <c r="P7363">
        <v>1000</v>
      </c>
    </row>
    <row r="7364" spans="1:17" x14ac:dyDescent="0.25">
      <c r="A7364">
        <v>2</v>
      </c>
      <c r="B7364" t="s">
        <v>90</v>
      </c>
      <c r="C7364" t="s">
        <v>37</v>
      </c>
      <c r="D7364" t="s">
        <v>57</v>
      </c>
      <c r="E7364" t="s">
        <v>28</v>
      </c>
      <c r="F7364" t="s">
        <v>26</v>
      </c>
      <c r="H7364" t="s">
        <v>27</v>
      </c>
      <c r="I7364">
        <v>0.75</v>
      </c>
      <c r="J7364">
        <v>0.5</v>
      </c>
      <c r="K7364">
        <v>1</v>
      </c>
      <c r="M7364" t="s">
        <v>21</v>
      </c>
    </row>
    <row r="7365" spans="1:17" x14ac:dyDescent="0.25">
      <c r="A7365">
        <v>2</v>
      </c>
      <c r="B7365" t="s">
        <v>90</v>
      </c>
      <c r="C7365" t="s">
        <v>37</v>
      </c>
      <c r="D7365" t="s">
        <v>57</v>
      </c>
      <c r="E7365" t="s">
        <v>20</v>
      </c>
      <c r="F7365" t="s">
        <v>74</v>
      </c>
      <c r="J7365">
        <v>0.25</v>
      </c>
      <c r="K7365">
        <v>0.33</v>
      </c>
      <c r="M7365" t="s">
        <v>75</v>
      </c>
      <c r="N7365" t="s">
        <v>24</v>
      </c>
      <c r="O7365" t="s">
        <v>21</v>
      </c>
    </row>
    <row r="7366" spans="1:17" x14ac:dyDescent="0.25">
      <c r="A7366">
        <v>2</v>
      </c>
      <c r="B7366" t="s">
        <v>90</v>
      </c>
      <c r="C7366" t="s">
        <v>37</v>
      </c>
      <c r="D7366" t="s">
        <v>57</v>
      </c>
      <c r="E7366" t="s">
        <v>18</v>
      </c>
      <c r="F7366" t="s">
        <v>31</v>
      </c>
      <c r="G7366">
        <v>24</v>
      </c>
      <c r="M7366" t="s">
        <v>21</v>
      </c>
    </row>
    <row r="7367" spans="1:17" x14ac:dyDescent="0.25">
      <c r="A7367">
        <v>2</v>
      </c>
      <c r="B7367" t="s">
        <v>93</v>
      </c>
      <c r="C7367" t="s">
        <v>17</v>
      </c>
      <c r="D7367" t="s">
        <v>57</v>
      </c>
      <c r="E7367" t="s">
        <v>18</v>
      </c>
      <c r="F7367" t="s">
        <v>26</v>
      </c>
      <c r="H7367" t="s">
        <v>27</v>
      </c>
      <c r="I7367">
        <v>7.5</v>
      </c>
      <c r="J7367">
        <v>6</v>
      </c>
      <c r="K7367">
        <v>8</v>
      </c>
      <c r="M7367" t="s">
        <v>21</v>
      </c>
    </row>
    <row r="7368" spans="1:17" x14ac:dyDescent="0.25">
      <c r="A7368">
        <v>2</v>
      </c>
      <c r="B7368" t="s">
        <v>93</v>
      </c>
      <c r="C7368" t="s">
        <v>17</v>
      </c>
      <c r="D7368" t="s">
        <v>57</v>
      </c>
      <c r="E7368" t="s">
        <v>18</v>
      </c>
      <c r="F7368" t="s">
        <v>26</v>
      </c>
      <c r="H7368" t="s">
        <v>19</v>
      </c>
      <c r="J7368">
        <v>6</v>
      </c>
      <c r="K7368">
        <v>8</v>
      </c>
      <c r="M7368" t="s">
        <v>24</v>
      </c>
    </row>
    <row r="7369" spans="1:17" x14ac:dyDescent="0.25">
      <c r="A7369">
        <v>2</v>
      </c>
      <c r="B7369" t="s">
        <v>93</v>
      </c>
      <c r="C7369" t="s">
        <v>17</v>
      </c>
      <c r="D7369" t="s">
        <v>57</v>
      </c>
      <c r="E7369" t="s">
        <v>30</v>
      </c>
      <c r="F7369" t="s">
        <v>26</v>
      </c>
      <c r="H7369" t="s">
        <v>19</v>
      </c>
      <c r="J7369">
        <v>1</v>
      </c>
      <c r="K7369">
        <v>2</v>
      </c>
      <c r="M7369" t="s">
        <v>24</v>
      </c>
    </row>
    <row r="7370" spans="1:17" x14ac:dyDescent="0.25">
      <c r="A7370">
        <v>2</v>
      </c>
      <c r="B7370" t="s">
        <v>93</v>
      </c>
      <c r="C7370" t="s">
        <v>17</v>
      </c>
      <c r="D7370" t="s">
        <v>57</v>
      </c>
      <c r="E7370" t="s">
        <v>20</v>
      </c>
      <c r="F7370" t="s">
        <v>74</v>
      </c>
      <c r="J7370">
        <v>0.25</v>
      </c>
      <c r="K7370">
        <v>0.33</v>
      </c>
      <c r="M7370" t="s">
        <v>75</v>
      </c>
      <c r="N7370" t="s">
        <v>24</v>
      </c>
      <c r="O7370" t="s">
        <v>21</v>
      </c>
      <c r="P7370">
        <v>1000</v>
      </c>
    </row>
    <row r="7371" spans="1:17" x14ac:dyDescent="0.25">
      <c r="A7371">
        <v>2</v>
      </c>
      <c r="B7371" t="s">
        <v>93</v>
      </c>
      <c r="C7371" t="s">
        <v>17</v>
      </c>
      <c r="D7371" t="s">
        <v>57</v>
      </c>
      <c r="E7371" t="s">
        <v>28</v>
      </c>
      <c r="F7371" t="s">
        <v>26</v>
      </c>
      <c r="H7371" t="s">
        <v>27</v>
      </c>
      <c r="I7371">
        <v>0.75</v>
      </c>
      <c r="J7371">
        <v>0.5</v>
      </c>
      <c r="K7371">
        <v>1</v>
      </c>
      <c r="M7371" t="s">
        <v>21</v>
      </c>
    </row>
    <row r="7372" spans="1:17" x14ac:dyDescent="0.25">
      <c r="A7372">
        <v>2</v>
      </c>
      <c r="B7372" t="s">
        <v>93</v>
      </c>
      <c r="C7372" t="s">
        <v>17</v>
      </c>
      <c r="D7372" t="s">
        <v>57</v>
      </c>
      <c r="E7372" t="s">
        <v>20</v>
      </c>
      <c r="F7372" t="s">
        <v>74</v>
      </c>
      <c r="J7372">
        <v>0.25</v>
      </c>
      <c r="K7372">
        <v>0.33</v>
      </c>
      <c r="M7372" t="s">
        <v>75</v>
      </c>
      <c r="N7372" t="s">
        <v>24</v>
      </c>
      <c r="O7372" t="s">
        <v>21</v>
      </c>
    </row>
    <row r="7373" spans="1:17" x14ac:dyDescent="0.25">
      <c r="A7373">
        <v>2</v>
      </c>
      <c r="B7373" t="s">
        <v>93</v>
      </c>
      <c r="C7373" t="s">
        <v>17</v>
      </c>
      <c r="D7373" t="s">
        <v>57</v>
      </c>
      <c r="E7373" t="s">
        <v>18</v>
      </c>
      <c r="F7373" t="s">
        <v>31</v>
      </c>
      <c r="G7373">
        <v>24</v>
      </c>
      <c r="M7373" t="s">
        <v>21</v>
      </c>
    </row>
    <row r="7374" spans="1:17" x14ac:dyDescent="0.25">
      <c r="A7374">
        <v>2</v>
      </c>
      <c r="B7374" t="s">
        <v>93</v>
      </c>
      <c r="C7374" t="s">
        <v>36</v>
      </c>
      <c r="D7374" t="s">
        <v>57</v>
      </c>
      <c r="E7374" t="s">
        <v>18</v>
      </c>
      <c r="F7374" t="s">
        <v>26</v>
      </c>
      <c r="H7374" t="s">
        <v>19</v>
      </c>
      <c r="J7374">
        <v>8</v>
      </c>
      <c r="K7374">
        <v>10</v>
      </c>
      <c r="M7374" t="s">
        <v>21</v>
      </c>
    </row>
    <row r="7375" spans="1:17" x14ac:dyDescent="0.25">
      <c r="A7375">
        <v>2</v>
      </c>
      <c r="B7375" t="s">
        <v>93</v>
      </c>
      <c r="C7375" t="s">
        <v>36</v>
      </c>
      <c r="D7375" t="s">
        <v>57</v>
      </c>
      <c r="E7375" t="s">
        <v>20</v>
      </c>
      <c r="F7375" t="s">
        <v>74</v>
      </c>
      <c r="J7375">
        <v>0.25</v>
      </c>
      <c r="K7375">
        <v>0.33</v>
      </c>
      <c r="M7375" t="s">
        <v>75</v>
      </c>
      <c r="N7375" t="s">
        <v>21</v>
      </c>
      <c r="O7375" t="s">
        <v>29</v>
      </c>
      <c r="P7375">
        <v>2500</v>
      </c>
      <c r="Q7375" t="str">
        <f>VLOOKUP(A7375&amp;C7375&amp;D7375,Sheet2!$A$1:$AX$496,23,FALSE)</f>
        <v>LocationType.BarRestaurant:0;LocationType.Park:0.05;LocationType.Recreation:0;LocationType.Accommodation:0.95;</v>
      </c>
    </row>
    <row r="7376" spans="1:17" x14ac:dyDescent="0.25">
      <c r="A7376">
        <v>2</v>
      </c>
      <c r="B7376" t="s">
        <v>93</v>
      </c>
      <c r="C7376" t="s">
        <v>36</v>
      </c>
      <c r="D7376" t="s">
        <v>57</v>
      </c>
      <c r="E7376" t="s">
        <v>30</v>
      </c>
      <c r="F7376" t="s">
        <v>26</v>
      </c>
      <c r="H7376" t="s">
        <v>19</v>
      </c>
      <c r="J7376">
        <v>2</v>
      </c>
      <c r="K7376">
        <v>4</v>
      </c>
      <c r="M7376" t="s">
        <v>24</v>
      </c>
    </row>
    <row r="7377" spans="1:16" x14ac:dyDescent="0.25">
      <c r="A7377">
        <v>2</v>
      </c>
      <c r="B7377" t="s">
        <v>93</v>
      </c>
      <c r="C7377" t="s">
        <v>36</v>
      </c>
      <c r="D7377" t="s">
        <v>57</v>
      </c>
      <c r="E7377" t="s">
        <v>20</v>
      </c>
      <c r="F7377" t="s">
        <v>74</v>
      </c>
      <c r="J7377">
        <v>0.25</v>
      </c>
      <c r="K7377">
        <v>0.33</v>
      </c>
      <c r="M7377" t="s">
        <v>75</v>
      </c>
      <c r="N7377" t="s">
        <v>24</v>
      </c>
      <c r="O7377" t="s">
        <v>21</v>
      </c>
    </row>
    <row r="7378" spans="1:16" x14ac:dyDescent="0.25">
      <c r="A7378">
        <v>2</v>
      </c>
      <c r="B7378" t="s">
        <v>93</v>
      </c>
      <c r="C7378" t="s">
        <v>36</v>
      </c>
      <c r="D7378" t="s">
        <v>57</v>
      </c>
      <c r="E7378" t="s">
        <v>28</v>
      </c>
      <c r="F7378" t="s">
        <v>26</v>
      </c>
      <c r="H7378" t="s">
        <v>27</v>
      </c>
      <c r="I7378">
        <v>1</v>
      </c>
      <c r="J7378">
        <v>0.5</v>
      </c>
      <c r="K7378">
        <v>2</v>
      </c>
      <c r="M7378" t="s">
        <v>21</v>
      </c>
    </row>
    <row r="7379" spans="1:16" x14ac:dyDescent="0.25">
      <c r="A7379">
        <v>2</v>
      </c>
      <c r="B7379" t="s">
        <v>93</v>
      </c>
      <c r="C7379" t="s">
        <v>36</v>
      </c>
      <c r="D7379" t="s">
        <v>57</v>
      </c>
      <c r="E7379" t="s">
        <v>18</v>
      </c>
      <c r="F7379" t="s">
        <v>31</v>
      </c>
      <c r="G7379">
        <v>24</v>
      </c>
      <c r="M7379" t="s">
        <v>21</v>
      </c>
    </row>
    <row r="7380" spans="1:16" x14ac:dyDescent="0.25">
      <c r="A7380">
        <v>2</v>
      </c>
      <c r="B7380" t="s">
        <v>93</v>
      </c>
      <c r="C7380" t="s">
        <v>38</v>
      </c>
      <c r="D7380" t="s">
        <v>57</v>
      </c>
      <c r="E7380" t="s">
        <v>18</v>
      </c>
      <c r="F7380" t="s">
        <v>26</v>
      </c>
      <c r="H7380" t="s">
        <v>19</v>
      </c>
      <c r="J7380">
        <v>8</v>
      </c>
      <c r="K7380">
        <v>14</v>
      </c>
      <c r="M7380" t="s">
        <v>21</v>
      </c>
    </row>
    <row r="7381" spans="1:16" x14ac:dyDescent="0.25">
      <c r="A7381">
        <v>2</v>
      </c>
      <c r="B7381" t="s">
        <v>93</v>
      </c>
      <c r="C7381" t="s">
        <v>38</v>
      </c>
      <c r="D7381" t="s">
        <v>57</v>
      </c>
      <c r="E7381" t="s">
        <v>28</v>
      </c>
      <c r="F7381" t="s">
        <v>26</v>
      </c>
      <c r="H7381" t="s">
        <v>27</v>
      </c>
      <c r="I7381">
        <v>1</v>
      </c>
      <c r="J7381">
        <v>0.5</v>
      </c>
      <c r="K7381">
        <v>2</v>
      </c>
      <c r="M7381" t="s">
        <v>21</v>
      </c>
    </row>
    <row r="7382" spans="1:16" x14ac:dyDescent="0.25">
      <c r="A7382">
        <v>2</v>
      </c>
      <c r="B7382" t="s">
        <v>93</v>
      </c>
      <c r="C7382" t="s">
        <v>38</v>
      </c>
      <c r="D7382" t="s">
        <v>57</v>
      </c>
      <c r="E7382" t="s">
        <v>18</v>
      </c>
      <c r="F7382" t="s">
        <v>31</v>
      </c>
      <c r="G7382">
        <v>24</v>
      </c>
      <c r="M7382" t="s">
        <v>21</v>
      </c>
    </row>
    <row r="7383" spans="1:16" x14ac:dyDescent="0.25">
      <c r="A7383">
        <v>2</v>
      </c>
      <c r="B7383" t="s">
        <v>93</v>
      </c>
      <c r="C7383" t="s">
        <v>37</v>
      </c>
      <c r="D7383" t="s">
        <v>57</v>
      </c>
      <c r="E7383" t="s">
        <v>18</v>
      </c>
      <c r="F7383" t="s">
        <v>26</v>
      </c>
      <c r="H7383" t="s">
        <v>27</v>
      </c>
      <c r="I7383">
        <v>7.5</v>
      </c>
      <c r="J7383">
        <v>6</v>
      </c>
      <c r="K7383">
        <v>8</v>
      </c>
      <c r="M7383" t="s">
        <v>21</v>
      </c>
    </row>
    <row r="7384" spans="1:16" x14ac:dyDescent="0.25">
      <c r="A7384">
        <v>2</v>
      </c>
      <c r="B7384" t="s">
        <v>93</v>
      </c>
      <c r="C7384" t="s">
        <v>37</v>
      </c>
      <c r="D7384" t="s">
        <v>57</v>
      </c>
      <c r="E7384" t="s">
        <v>18</v>
      </c>
      <c r="F7384" t="s">
        <v>26</v>
      </c>
      <c r="H7384" t="s">
        <v>19</v>
      </c>
      <c r="J7384">
        <v>6</v>
      </c>
      <c r="K7384">
        <v>8</v>
      </c>
      <c r="M7384" t="s">
        <v>24</v>
      </c>
    </row>
    <row r="7385" spans="1:16" x14ac:dyDescent="0.25">
      <c r="A7385">
        <v>2</v>
      </c>
      <c r="B7385" t="s">
        <v>93</v>
      </c>
      <c r="C7385" t="s">
        <v>37</v>
      </c>
      <c r="D7385" t="s">
        <v>57</v>
      </c>
      <c r="E7385" t="s">
        <v>30</v>
      </c>
      <c r="F7385" t="s">
        <v>26</v>
      </c>
      <c r="H7385" t="s">
        <v>19</v>
      </c>
      <c r="J7385">
        <v>4</v>
      </c>
      <c r="K7385">
        <v>5.5</v>
      </c>
      <c r="M7385" t="s">
        <v>24</v>
      </c>
    </row>
    <row r="7386" spans="1:16" x14ac:dyDescent="0.25">
      <c r="A7386">
        <v>2</v>
      </c>
      <c r="B7386" t="s">
        <v>93</v>
      </c>
      <c r="C7386" t="s">
        <v>37</v>
      </c>
      <c r="D7386" t="s">
        <v>57</v>
      </c>
      <c r="E7386" t="s">
        <v>20</v>
      </c>
      <c r="F7386" t="s">
        <v>74</v>
      </c>
      <c r="J7386">
        <v>0.25</v>
      </c>
      <c r="K7386">
        <v>0.33</v>
      </c>
      <c r="M7386" t="s">
        <v>75</v>
      </c>
      <c r="N7386" t="s">
        <v>24</v>
      </c>
      <c r="O7386" t="s">
        <v>21</v>
      </c>
      <c r="P7386">
        <v>1000</v>
      </c>
    </row>
    <row r="7387" spans="1:16" x14ac:dyDescent="0.25">
      <c r="A7387">
        <v>2</v>
      </c>
      <c r="B7387" t="s">
        <v>93</v>
      </c>
      <c r="C7387" t="s">
        <v>37</v>
      </c>
      <c r="D7387" t="s">
        <v>57</v>
      </c>
      <c r="E7387" t="s">
        <v>28</v>
      </c>
      <c r="F7387" t="s">
        <v>26</v>
      </c>
      <c r="H7387" t="s">
        <v>27</v>
      </c>
      <c r="I7387">
        <v>0.75</v>
      </c>
      <c r="J7387">
        <v>0.5</v>
      </c>
      <c r="K7387">
        <v>1</v>
      </c>
      <c r="M7387" t="s">
        <v>21</v>
      </c>
    </row>
    <row r="7388" spans="1:16" x14ac:dyDescent="0.25">
      <c r="A7388">
        <v>2</v>
      </c>
      <c r="B7388" t="s">
        <v>93</v>
      </c>
      <c r="C7388" t="s">
        <v>37</v>
      </c>
      <c r="D7388" t="s">
        <v>57</v>
      </c>
      <c r="E7388" t="s">
        <v>20</v>
      </c>
      <c r="F7388" t="s">
        <v>74</v>
      </c>
      <c r="J7388">
        <v>0.25</v>
      </c>
      <c r="K7388">
        <v>0.33</v>
      </c>
      <c r="M7388" t="s">
        <v>75</v>
      </c>
      <c r="N7388" t="s">
        <v>24</v>
      </c>
      <c r="O7388" t="s">
        <v>21</v>
      </c>
    </row>
    <row r="7389" spans="1:16" x14ac:dyDescent="0.25">
      <c r="A7389">
        <v>2</v>
      </c>
      <c r="B7389" t="s">
        <v>93</v>
      </c>
      <c r="C7389" t="s">
        <v>37</v>
      </c>
      <c r="D7389" t="s">
        <v>57</v>
      </c>
      <c r="E7389" t="s">
        <v>18</v>
      </c>
      <c r="F7389" t="s">
        <v>31</v>
      </c>
      <c r="G7389">
        <v>24</v>
      </c>
      <c r="M7389" t="s">
        <v>21</v>
      </c>
    </row>
    <row r="7390" spans="1:16" x14ac:dyDescent="0.25">
      <c r="A7390">
        <v>2</v>
      </c>
      <c r="B7390" t="s">
        <v>41</v>
      </c>
      <c r="C7390" t="s">
        <v>17</v>
      </c>
      <c r="D7390" t="s">
        <v>57</v>
      </c>
      <c r="E7390" t="s">
        <v>18</v>
      </c>
      <c r="F7390" t="s">
        <v>26</v>
      </c>
      <c r="H7390" t="s">
        <v>27</v>
      </c>
      <c r="I7390">
        <v>7.5</v>
      </c>
      <c r="J7390">
        <v>6</v>
      </c>
      <c r="K7390">
        <v>8</v>
      </c>
      <c r="M7390" t="s">
        <v>21</v>
      </c>
    </row>
    <row r="7391" spans="1:16" x14ac:dyDescent="0.25">
      <c r="A7391">
        <v>2</v>
      </c>
      <c r="B7391" t="s">
        <v>41</v>
      </c>
      <c r="C7391" t="s">
        <v>17</v>
      </c>
      <c r="D7391" t="s">
        <v>57</v>
      </c>
      <c r="E7391" t="s">
        <v>18</v>
      </c>
      <c r="F7391" t="s">
        <v>26</v>
      </c>
      <c r="H7391" t="s">
        <v>19</v>
      </c>
      <c r="J7391">
        <v>6</v>
      </c>
      <c r="K7391">
        <v>8</v>
      </c>
      <c r="M7391" t="s">
        <v>24</v>
      </c>
    </row>
    <row r="7392" spans="1:16" x14ac:dyDescent="0.25">
      <c r="A7392">
        <v>2</v>
      </c>
      <c r="B7392" t="s">
        <v>41</v>
      </c>
      <c r="C7392" t="s">
        <v>17</v>
      </c>
      <c r="D7392" t="s">
        <v>57</v>
      </c>
      <c r="E7392" t="s">
        <v>30</v>
      </c>
      <c r="F7392" t="s">
        <v>26</v>
      </c>
      <c r="H7392" t="s">
        <v>19</v>
      </c>
      <c r="J7392">
        <v>1</v>
      </c>
      <c r="K7392">
        <v>2</v>
      </c>
      <c r="M7392" t="s">
        <v>24</v>
      </c>
    </row>
    <row r="7393" spans="1:17" x14ac:dyDescent="0.25">
      <c r="A7393">
        <v>2</v>
      </c>
      <c r="B7393" t="s">
        <v>41</v>
      </c>
      <c r="C7393" t="s">
        <v>17</v>
      </c>
      <c r="D7393" t="s">
        <v>57</v>
      </c>
      <c r="E7393" t="s">
        <v>20</v>
      </c>
      <c r="F7393" t="s">
        <v>74</v>
      </c>
      <c r="J7393">
        <v>0.25</v>
      </c>
      <c r="K7393">
        <v>0.33</v>
      </c>
      <c r="M7393" t="s">
        <v>75</v>
      </c>
      <c r="N7393" t="s">
        <v>24</v>
      </c>
      <c r="O7393" t="s">
        <v>21</v>
      </c>
      <c r="P7393">
        <v>1000</v>
      </c>
    </row>
    <row r="7394" spans="1:17" x14ac:dyDescent="0.25">
      <c r="A7394">
        <v>2</v>
      </c>
      <c r="B7394" t="s">
        <v>41</v>
      </c>
      <c r="C7394" t="s">
        <v>17</v>
      </c>
      <c r="D7394" t="s">
        <v>57</v>
      </c>
      <c r="E7394" t="s">
        <v>28</v>
      </c>
      <c r="F7394" t="s">
        <v>26</v>
      </c>
      <c r="H7394" t="s">
        <v>27</v>
      </c>
      <c r="I7394">
        <v>0.75</v>
      </c>
      <c r="J7394">
        <v>0.5</v>
      </c>
      <c r="K7394">
        <v>1</v>
      </c>
      <c r="M7394" t="s">
        <v>21</v>
      </c>
    </row>
    <row r="7395" spans="1:17" x14ac:dyDescent="0.25">
      <c r="A7395">
        <v>2</v>
      </c>
      <c r="B7395" t="s">
        <v>41</v>
      </c>
      <c r="C7395" t="s">
        <v>17</v>
      </c>
      <c r="D7395" t="s">
        <v>57</v>
      </c>
      <c r="E7395" t="s">
        <v>20</v>
      </c>
      <c r="F7395" t="s">
        <v>74</v>
      </c>
      <c r="J7395">
        <v>0.25</v>
      </c>
      <c r="K7395">
        <v>0.33</v>
      </c>
      <c r="M7395" t="s">
        <v>75</v>
      </c>
      <c r="N7395" t="s">
        <v>24</v>
      </c>
      <c r="O7395" t="s">
        <v>21</v>
      </c>
    </row>
    <row r="7396" spans="1:17" x14ac:dyDescent="0.25">
      <c r="A7396">
        <v>2</v>
      </c>
      <c r="B7396" t="s">
        <v>41</v>
      </c>
      <c r="C7396" t="s">
        <v>17</v>
      </c>
      <c r="D7396" t="s">
        <v>57</v>
      </c>
      <c r="E7396" t="s">
        <v>18</v>
      </c>
      <c r="F7396" t="s">
        <v>31</v>
      </c>
      <c r="G7396">
        <v>24</v>
      </c>
      <c r="M7396" t="s">
        <v>21</v>
      </c>
    </row>
    <row r="7397" spans="1:17" x14ac:dyDescent="0.25">
      <c r="A7397">
        <v>2</v>
      </c>
      <c r="B7397" t="s">
        <v>41</v>
      </c>
      <c r="C7397" t="s">
        <v>36</v>
      </c>
      <c r="D7397" t="s">
        <v>57</v>
      </c>
      <c r="E7397" t="s">
        <v>18</v>
      </c>
      <c r="F7397" t="s">
        <v>26</v>
      </c>
      <c r="H7397" t="s">
        <v>19</v>
      </c>
      <c r="J7397">
        <v>8</v>
      </c>
      <c r="K7397">
        <v>10</v>
      </c>
      <c r="M7397" t="s">
        <v>21</v>
      </c>
    </row>
    <row r="7398" spans="1:17" x14ac:dyDescent="0.25">
      <c r="A7398">
        <v>2</v>
      </c>
      <c r="B7398" t="s">
        <v>41</v>
      </c>
      <c r="C7398" t="s">
        <v>36</v>
      </c>
      <c r="D7398" t="s">
        <v>57</v>
      </c>
      <c r="E7398" t="s">
        <v>20</v>
      </c>
      <c r="F7398" t="s">
        <v>74</v>
      </c>
      <c r="J7398">
        <v>0.25</v>
      </c>
      <c r="K7398">
        <v>0.33</v>
      </c>
      <c r="M7398" t="s">
        <v>75</v>
      </c>
      <c r="N7398" t="s">
        <v>21</v>
      </c>
      <c r="O7398" t="s">
        <v>29</v>
      </c>
      <c r="P7398">
        <v>2500</v>
      </c>
      <c r="Q7398" t="str">
        <f>VLOOKUP(A7398&amp;C7398&amp;D7398,Sheet2!$A$1:$AX$496,23,FALSE)</f>
        <v>LocationType.BarRestaurant:0;LocationType.Park:0.05;LocationType.Recreation:0;LocationType.Accommodation:0.95;</v>
      </c>
    </row>
    <row r="7399" spans="1:17" x14ac:dyDescent="0.25">
      <c r="A7399">
        <v>2</v>
      </c>
      <c r="B7399" t="s">
        <v>41</v>
      </c>
      <c r="C7399" t="s">
        <v>36</v>
      </c>
      <c r="D7399" t="s">
        <v>57</v>
      </c>
      <c r="E7399" t="s">
        <v>30</v>
      </c>
      <c r="F7399" t="s">
        <v>26</v>
      </c>
      <c r="H7399" t="s">
        <v>19</v>
      </c>
      <c r="J7399">
        <v>2</v>
      </c>
      <c r="K7399">
        <v>4</v>
      </c>
      <c r="M7399" t="s">
        <v>24</v>
      </c>
    </row>
    <row r="7400" spans="1:17" x14ac:dyDescent="0.25">
      <c r="A7400">
        <v>2</v>
      </c>
      <c r="B7400" t="s">
        <v>41</v>
      </c>
      <c r="C7400" t="s">
        <v>36</v>
      </c>
      <c r="D7400" t="s">
        <v>57</v>
      </c>
      <c r="E7400" t="s">
        <v>20</v>
      </c>
      <c r="F7400" t="s">
        <v>74</v>
      </c>
      <c r="J7400">
        <v>0.25</v>
      </c>
      <c r="K7400">
        <v>0.33</v>
      </c>
      <c r="M7400" t="s">
        <v>75</v>
      </c>
      <c r="N7400" t="s">
        <v>24</v>
      </c>
      <c r="O7400" t="s">
        <v>21</v>
      </c>
    </row>
    <row r="7401" spans="1:17" x14ac:dyDescent="0.25">
      <c r="A7401">
        <v>2</v>
      </c>
      <c r="B7401" t="s">
        <v>41</v>
      </c>
      <c r="C7401" t="s">
        <v>36</v>
      </c>
      <c r="D7401" t="s">
        <v>57</v>
      </c>
      <c r="E7401" t="s">
        <v>28</v>
      </c>
      <c r="F7401" t="s">
        <v>26</v>
      </c>
      <c r="H7401" t="s">
        <v>27</v>
      </c>
      <c r="I7401">
        <v>1</v>
      </c>
      <c r="J7401">
        <v>0.5</v>
      </c>
      <c r="K7401">
        <v>2</v>
      </c>
      <c r="M7401" t="s">
        <v>21</v>
      </c>
    </row>
    <row r="7402" spans="1:17" x14ac:dyDescent="0.25">
      <c r="A7402">
        <v>2</v>
      </c>
      <c r="B7402" t="s">
        <v>41</v>
      </c>
      <c r="C7402" t="s">
        <v>36</v>
      </c>
      <c r="D7402" t="s">
        <v>57</v>
      </c>
      <c r="E7402" t="s">
        <v>18</v>
      </c>
      <c r="F7402" t="s">
        <v>31</v>
      </c>
      <c r="G7402">
        <v>24</v>
      </c>
      <c r="M7402" t="s">
        <v>21</v>
      </c>
    </row>
    <row r="7403" spans="1:17" x14ac:dyDescent="0.25">
      <c r="A7403">
        <v>2</v>
      </c>
      <c r="B7403" t="s">
        <v>41</v>
      </c>
      <c r="C7403" t="s">
        <v>38</v>
      </c>
      <c r="D7403" t="s">
        <v>57</v>
      </c>
      <c r="E7403" t="s">
        <v>18</v>
      </c>
      <c r="F7403" t="s">
        <v>26</v>
      </c>
      <c r="H7403" t="s">
        <v>19</v>
      </c>
      <c r="J7403">
        <v>8</v>
      </c>
      <c r="K7403">
        <v>14</v>
      </c>
      <c r="M7403" t="s">
        <v>21</v>
      </c>
    </row>
    <row r="7404" spans="1:17" x14ac:dyDescent="0.25">
      <c r="A7404">
        <v>2</v>
      </c>
      <c r="B7404" t="s">
        <v>41</v>
      </c>
      <c r="C7404" t="s">
        <v>38</v>
      </c>
      <c r="D7404" t="s">
        <v>57</v>
      </c>
      <c r="E7404" t="s">
        <v>28</v>
      </c>
      <c r="F7404" t="s">
        <v>26</v>
      </c>
      <c r="H7404" t="s">
        <v>27</v>
      </c>
      <c r="I7404">
        <v>1</v>
      </c>
      <c r="J7404">
        <v>0.5</v>
      </c>
      <c r="K7404">
        <v>2</v>
      </c>
      <c r="M7404" t="s">
        <v>21</v>
      </c>
    </row>
    <row r="7405" spans="1:17" x14ac:dyDescent="0.25">
      <c r="A7405">
        <v>2</v>
      </c>
      <c r="B7405" t="s">
        <v>41</v>
      </c>
      <c r="C7405" t="s">
        <v>38</v>
      </c>
      <c r="D7405" t="s">
        <v>57</v>
      </c>
      <c r="E7405" t="s">
        <v>18</v>
      </c>
      <c r="F7405" t="s">
        <v>31</v>
      </c>
      <c r="G7405">
        <v>24</v>
      </c>
      <c r="M7405" t="s">
        <v>21</v>
      </c>
    </row>
    <row r="7406" spans="1:17" x14ac:dyDescent="0.25">
      <c r="A7406">
        <v>2</v>
      </c>
      <c r="B7406" t="s">
        <v>41</v>
      </c>
      <c r="C7406" t="s">
        <v>37</v>
      </c>
      <c r="D7406" t="s">
        <v>57</v>
      </c>
      <c r="E7406" t="s">
        <v>18</v>
      </c>
      <c r="F7406" t="s">
        <v>26</v>
      </c>
      <c r="H7406" t="s">
        <v>27</v>
      </c>
      <c r="I7406">
        <v>7.5</v>
      </c>
      <c r="J7406">
        <v>6</v>
      </c>
      <c r="K7406">
        <v>8</v>
      </c>
      <c r="M7406" t="s">
        <v>21</v>
      </c>
    </row>
    <row r="7407" spans="1:17" x14ac:dyDescent="0.25">
      <c r="A7407">
        <v>2</v>
      </c>
      <c r="B7407" t="s">
        <v>41</v>
      </c>
      <c r="C7407" t="s">
        <v>37</v>
      </c>
      <c r="D7407" t="s">
        <v>57</v>
      </c>
      <c r="E7407" t="s">
        <v>18</v>
      </c>
      <c r="F7407" t="s">
        <v>26</v>
      </c>
      <c r="H7407" t="s">
        <v>19</v>
      </c>
      <c r="J7407">
        <v>6</v>
      </c>
      <c r="K7407">
        <v>8</v>
      </c>
      <c r="M7407" t="s">
        <v>24</v>
      </c>
    </row>
    <row r="7408" spans="1:17" x14ac:dyDescent="0.25">
      <c r="A7408">
        <v>2</v>
      </c>
      <c r="B7408" t="s">
        <v>41</v>
      </c>
      <c r="C7408" t="s">
        <v>37</v>
      </c>
      <c r="D7408" t="s">
        <v>57</v>
      </c>
      <c r="E7408" t="s">
        <v>30</v>
      </c>
      <c r="F7408" t="s">
        <v>26</v>
      </c>
      <c r="H7408" t="s">
        <v>19</v>
      </c>
      <c r="J7408">
        <v>4</v>
      </c>
      <c r="K7408">
        <v>5.5</v>
      </c>
      <c r="M7408" t="s">
        <v>24</v>
      </c>
    </row>
    <row r="7409" spans="1:17" x14ac:dyDescent="0.25">
      <c r="A7409">
        <v>2</v>
      </c>
      <c r="B7409" t="s">
        <v>41</v>
      </c>
      <c r="C7409" t="s">
        <v>37</v>
      </c>
      <c r="D7409" t="s">
        <v>57</v>
      </c>
      <c r="E7409" t="s">
        <v>20</v>
      </c>
      <c r="F7409" t="s">
        <v>74</v>
      </c>
      <c r="J7409">
        <v>0.25</v>
      </c>
      <c r="K7409">
        <v>0.33</v>
      </c>
      <c r="M7409" t="s">
        <v>75</v>
      </c>
      <c r="N7409" t="s">
        <v>24</v>
      </c>
      <c r="O7409" t="s">
        <v>21</v>
      </c>
      <c r="P7409">
        <v>1000</v>
      </c>
    </row>
    <row r="7410" spans="1:17" x14ac:dyDescent="0.25">
      <c r="A7410">
        <v>2</v>
      </c>
      <c r="B7410" t="s">
        <v>41</v>
      </c>
      <c r="C7410" t="s">
        <v>37</v>
      </c>
      <c r="D7410" t="s">
        <v>57</v>
      </c>
      <c r="E7410" t="s">
        <v>28</v>
      </c>
      <c r="F7410" t="s">
        <v>26</v>
      </c>
      <c r="H7410" t="s">
        <v>27</v>
      </c>
      <c r="I7410">
        <v>0.75</v>
      </c>
      <c r="J7410">
        <v>0.5</v>
      </c>
      <c r="K7410">
        <v>1</v>
      </c>
      <c r="M7410" t="s">
        <v>21</v>
      </c>
    </row>
    <row r="7411" spans="1:17" x14ac:dyDescent="0.25">
      <c r="A7411">
        <v>2</v>
      </c>
      <c r="B7411" t="s">
        <v>41</v>
      </c>
      <c r="C7411" t="s">
        <v>37</v>
      </c>
      <c r="D7411" t="s">
        <v>57</v>
      </c>
      <c r="E7411" t="s">
        <v>20</v>
      </c>
      <c r="F7411" t="s">
        <v>74</v>
      </c>
      <c r="J7411">
        <v>0.25</v>
      </c>
      <c r="K7411">
        <v>0.33</v>
      </c>
      <c r="M7411" t="s">
        <v>75</v>
      </c>
      <c r="N7411" t="s">
        <v>24</v>
      </c>
      <c r="O7411" t="s">
        <v>21</v>
      </c>
    </row>
    <row r="7412" spans="1:17" x14ac:dyDescent="0.25">
      <c r="A7412">
        <v>2</v>
      </c>
      <c r="B7412" t="s">
        <v>41</v>
      </c>
      <c r="C7412" t="s">
        <v>37</v>
      </c>
      <c r="D7412" t="s">
        <v>57</v>
      </c>
      <c r="E7412" t="s">
        <v>18</v>
      </c>
      <c r="F7412" t="s">
        <v>31</v>
      </c>
      <c r="G7412">
        <v>24</v>
      </c>
      <c r="M7412" t="s">
        <v>21</v>
      </c>
    </row>
    <row r="7413" spans="1:17" x14ac:dyDescent="0.25">
      <c r="A7413">
        <v>2</v>
      </c>
      <c r="B7413" t="s">
        <v>91</v>
      </c>
      <c r="C7413" t="s">
        <v>17</v>
      </c>
      <c r="D7413" t="s">
        <v>57</v>
      </c>
      <c r="E7413" t="s">
        <v>18</v>
      </c>
      <c r="F7413" t="s">
        <v>26</v>
      </c>
      <c r="H7413" t="s">
        <v>27</v>
      </c>
      <c r="I7413">
        <v>7.5</v>
      </c>
      <c r="J7413">
        <v>6</v>
      </c>
      <c r="K7413">
        <v>8</v>
      </c>
      <c r="M7413" t="s">
        <v>21</v>
      </c>
    </row>
    <row r="7414" spans="1:17" x14ac:dyDescent="0.25">
      <c r="A7414">
        <v>2</v>
      </c>
      <c r="B7414" t="s">
        <v>91</v>
      </c>
      <c r="C7414" t="s">
        <v>17</v>
      </c>
      <c r="D7414" t="s">
        <v>57</v>
      </c>
      <c r="E7414" t="s">
        <v>18</v>
      </c>
      <c r="F7414" t="s">
        <v>26</v>
      </c>
      <c r="H7414" t="s">
        <v>19</v>
      </c>
      <c r="J7414">
        <v>6</v>
      </c>
      <c r="K7414">
        <v>8</v>
      </c>
      <c r="M7414" t="s">
        <v>24</v>
      </c>
    </row>
    <row r="7415" spans="1:17" x14ac:dyDescent="0.25">
      <c r="A7415">
        <v>2</v>
      </c>
      <c r="B7415" t="s">
        <v>91</v>
      </c>
      <c r="C7415" t="s">
        <v>17</v>
      </c>
      <c r="D7415" t="s">
        <v>57</v>
      </c>
      <c r="E7415" t="s">
        <v>30</v>
      </c>
      <c r="F7415" t="s">
        <v>26</v>
      </c>
      <c r="H7415" t="s">
        <v>19</v>
      </c>
      <c r="J7415">
        <v>1</v>
      </c>
      <c r="K7415">
        <v>2</v>
      </c>
      <c r="M7415" t="s">
        <v>24</v>
      </c>
    </row>
    <row r="7416" spans="1:17" x14ac:dyDescent="0.25">
      <c r="A7416">
        <v>2</v>
      </c>
      <c r="B7416" t="s">
        <v>91</v>
      </c>
      <c r="C7416" t="s">
        <v>17</v>
      </c>
      <c r="D7416" t="s">
        <v>57</v>
      </c>
      <c r="E7416" t="s">
        <v>20</v>
      </c>
      <c r="F7416" t="s">
        <v>74</v>
      </c>
      <c r="J7416">
        <v>0.25</v>
      </c>
      <c r="K7416">
        <v>0.33</v>
      </c>
      <c r="M7416" t="s">
        <v>75</v>
      </c>
      <c r="N7416" t="s">
        <v>24</v>
      </c>
      <c r="O7416" t="s">
        <v>21</v>
      </c>
      <c r="P7416">
        <v>1000</v>
      </c>
    </row>
    <row r="7417" spans="1:17" x14ac:dyDescent="0.25">
      <c r="A7417">
        <v>2</v>
      </c>
      <c r="B7417" t="s">
        <v>91</v>
      </c>
      <c r="C7417" t="s">
        <v>17</v>
      </c>
      <c r="D7417" t="s">
        <v>57</v>
      </c>
      <c r="E7417" t="s">
        <v>28</v>
      </c>
      <c r="F7417" t="s">
        <v>26</v>
      </c>
      <c r="H7417" t="s">
        <v>27</v>
      </c>
      <c r="I7417">
        <v>0.75</v>
      </c>
      <c r="J7417">
        <v>0.5</v>
      </c>
      <c r="K7417">
        <v>1</v>
      </c>
      <c r="M7417" t="s">
        <v>21</v>
      </c>
    </row>
    <row r="7418" spans="1:17" x14ac:dyDescent="0.25">
      <c r="A7418">
        <v>2</v>
      </c>
      <c r="B7418" t="s">
        <v>91</v>
      </c>
      <c r="C7418" t="s">
        <v>17</v>
      </c>
      <c r="D7418" t="s">
        <v>57</v>
      </c>
      <c r="E7418" t="s">
        <v>20</v>
      </c>
      <c r="F7418" t="s">
        <v>74</v>
      </c>
      <c r="J7418">
        <v>0.25</v>
      </c>
      <c r="K7418">
        <v>0.33</v>
      </c>
      <c r="M7418" t="s">
        <v>75</v>
      </c>
      <c r="N7418" t="s">
        <v>24</v>
      </c>
      <c r="O7418" t="s">
        <v>21</v>
      </c>
    </row>
    <row r="7419" spans="1:17" x14ac:dyDescent="0.25">
      <c r="A7419">
        <v>2</v>
      </c>
      <c r="B7419" t="s">
        <v>91</v>
      </c>
      <c r="C7419" t="s">
        <v>17</v>
      </c>
      <c r="D7419" t="s">
        <v>57</v>
      </c>
      <c r="E7419" t="s">
        <v>18</v>
      </c>
      <c r="F7419" t="s">
        <v>31</v>
      </c>
      <c r="G7419">
        <v>24</v>
      </c>
      <c r="M7419" t="s">
        <v>21</v>
      </c>
    </row>
    <row r="7420" spans="1:17" x14ac:dyDescent="0.25">
      <c r="A7420">
        <v>2</v>
      </c>
      <c r="B7420" t="s">
        <v>91</v>
      </c>
      <c r="C7420" t="s">
        <v>36</v>
      </c>
      <c r="D7420" t="s">
        <v>57</v>
      </c>
      <c r="E7420" t="s">
        <v>18</v>
      </c>
      <c r="F7420" t="s">
        <v>26</v>
      </c>
      <c r="H7420" t="s">
        <v>19</v>
      </c>
      <c r="J7420">
        <v>8</v>
      </c>
      <c r="K7420">
        <v>10</v>
      </c>
      <c r="M7420" t="s">
        <v>21</v>
      </c>
    </row>
    <row r="7421" spans="1:17" x14ac:dyDescent="0.25">
      <c r="A7421">
        <v>2</v>
      </c>
      <c r="B7421" t="s">
        <v>91</v>
      </c>
      <c r="C7421" t="s">
        <v>36</v>
      </c>
      <c r="D7421" t="s">
        <v>57</v>
      </c>
      <c r="E7421" t="s">
        <v>20</v>
      </c>
      <c r="F7421" t="s">
        <v>74</v>
      </c>
      <c r="J7421">
        <v>0.25</v>
      </c>
      <c r="K7421">
        <v>0.33</v>
      </c>
      <c r="M7421" t="s">
        <v>75</v>
      </c>
      <c r="N7421" t="s">
        <v>21</v>
      </c>
      <c r="O7421" t="s">
        <v>29</v>
      </c>
      <c r="P7421">
        <v>2500</v>
      </c>
      <c r="Q7421" t="str">
        <f>VLOOKUP(A7421&amp;C7421&amp;D7421,Sheet2!$A$1:$AX$496,23,FALSE)</f>
        <v>LocationType.BarRestaurant:0;LocationType.Park:0.05;LocationType.Recreation:0;LocationType.Accommodation:0.95;</v>
      </c>
    </row>
    <row r="7422" spans="1:17" x14ac:dyDescent="0.25">
      <c r="A7422">
        <v>2</v>
      </c>
      <c r="B7422" t="s">
        <v>91</v>
      </c>
      <c r="C7422" t="s">
        <v>36</v>
      </c>
      <c r="D7422" t="s">
        <v>57</v>
      </c>
      <c r="E7422" t="s">
        <v>30</v>
      </c>
      <c r="F7422" t="s">
        <v>26</v>
      </c>
      <c r="H7422" t="s">
        <v>19</v>
      </c>
      <c r="J7422">
        <v>2</v>
      </c>
      <c r="K7422">
        <v>4</v>
      </c>
      <c r="M7422" t="s">
        <v>24</v>
      </c>
    </row>
    <row r="7423" spans="1:17" x14ac:dyDescent="0.25">
      <c r="A7423">
        <v>2</v>
      </c>
      <c r="B7423" t="s">
        <v>91</v>
      </c>
      <c r="C7423" t="s">
        <v>36</v>
      </c>
      <c r="D7423" t="s">
        <v>57</v>
      </c>
      <c r="E7423" t="s">
        <v>20</v>
      </c>
      <c r="F7423" t="s">
        <v>74</v>
      </c>
      <c r="J7423">
        <v>0.25</v>
      </c>
      <c r="K7423">
        <v>0.33</v>
      </c>
      <c r="M7423" t="s">
        <v>75</v>
      </c>
      <c r="N7423" t="s">
        <v>24</v>
      </c>
      <c r="O7423" t="s">
        <v>21</v>
      </c>
    </row>
    <row r="7424" spans="1:17" x14ac:dyDescent="0.25">
      <c r="A7424">
        <v>2</v>
      </c>
      <c r="B7424" t="s">
        <v>91</v>
      </c>
      <c r="C7424" t="s">
        <v>36</v>
      </c>
      <c r="D7424" t="s">
        <v>57</v>
      </c>
      <c r="E7424" t="s">
        <v>28</v>
      </c>
      <c r="F7424" t="s">
        <v>26</v>
      </c>
      <c r="H7424" t="s">
        <v>27</v>
      </c>
      <c r="I7424">
        <v>1</v>
      </c>
      <c r="J7424">
        <v>0.5</v>
      </c>
      <c r="K7424">
        <v>2</v>
      </c>
      <c r="M7424" t="s">
        <v>21</v>
      </c>
    </row>
    <row r="7425" spans="1:16" x14ac:dyDescent="0.25">
      <c r="A7425">
        <v>2</v>
      </c>
      <c r="B7425" t="s">
        <v>91</v>
      </c>
      <c r="C7425" t="s">
        <v>36</v>
      </c>
      <c r="D7425" t="s">
        <v>57</v>
      </c>
      <c r="E7425" t="s">
        <v>18</v>
      </c>
      <c r="F7425" t="s">
        <v>31</v>
      </c>
      <c r="G7425">
        <v>24</v>
      </c>
      <c r="M7425" t="s">
        <v>21</v>
      </c>
    </row>
    <row r="7426" spans="1:16" x14ac:dyDescent="0.25">
      <c r="A7426">
        <v>2</v>
      </c>
      <c r="B7426" t="s">
        <v>91</v>
      </c>
      <c r="C7426" t="s">
        <v>38</v>
      </c>
      <c r="D7426" t="s">
        <v>57</v>
      </c>
      <c r="E7426" t="s">
        <v>18</v>
      </c>
      <c r="F7426" t="s">
        <v>26</v>
      </c>
      <c r="H7426" t="s">
        <v>19</v>
      </c>
      <c r="J7426">
        <v>8</v>
      </c>
      <c r="K7426">
        <v>14</v>
      </c>
      <c r="M7426" t="s">
        <v>21</v>
      </c>
    </row>
    <row r="7427" spans="1:16" x14ac:dyDescent="0.25">
      <c r="A7427">
        <v>2</v>
      </c>
      <c r="B7427" t="s">
        <v>91</v>
      </c>
      <c r="C7427" t="s">
        <v>38</v>
      </c>
      <c r="D7427" t="s">
        <v>57</v>
      </c>
      <c r="E7427" t="s">
        <v>28</v>
      </c>
      <c r="F7427" t="s">
        <v>26</v>
      </c>
      <c r="H7427" t="s">
        <v>27</v>
      </c>
      <c r="I7427">
        <v>1</v>
      </c>
      <c r="J7427">
        <v>0.5</v>
      </c>
      <c r="K7427">
        <v>2</v>
      </c>
      <c r="M7427" t="s">
        <v>21</v>
      </c>
    </row>
    <row r="7428" spans="1:16" x14ac:dyDescent="0.25">
      <c r="A7428">
        <v>2</v>
      </c>
      <c r="B7428" t="s">
        <v>91</v>
      </c>
      <c r="C7428" t="s">
        <v>38</v>
      </c>
      <c r="D7428" t="s">
        <v>57</v>
      </c>
      <c r="E7428" t="s">
        <v>18</v>
      </c>
      <c r="F7428" t="s">
        <v>31</v>
      </c>
      <c r="G7428">
        <v>24</v>
      </c>
      <c r="M7428" t="s">
        <v>21</v>
      </c>
    </row>
    <row r="7429" spans="1:16" x14ac:dyDescent="0.25">
      <c r="A7429">
        <v>2</v>
      </c>
      <c r="B7429" t="s">
        <v>91</v>
      </c>
      <c r="C7429" t="s">
        <v>37</v>
      </c>
      <c r="D7429" t="s">
        <v>57</v>
      </c>
      <c r="E7429" t="s">
        <v>18</v>
      </c>
      <c r="F7429" t="s">
        <v>26</v>
      </c>
      <c r="H7429" t="s">
        <v>27</v>
      </c>
      <c r="I7429">
        <v>7.5</v>
      </c>
      <c r="J7429">
        <v>6</v>
      </c>
      <c r="K7429">
        <v>8</v>
      </c>
      <c r="M7429" t="s">
        <v>21</v>
      </c>
    </row>
    <row r="7430" spans="1:16" x14ac:dyDescent="0.25">
      <c r="A7430">
        <v>2</v>
      </c>
      <c r="B7430" t="s">
        <v>91</v>
      </c>
      <c r="C7430" t="s">
        <v>37</v>
      </c>
      <c r="D7430" t="s">
        <v>57</v>
      </c>
      <c r="E7430" t="s">
        <v>18</v>
      </c>
      <c r="F7430" t="s">
        <v>26</v>
      </c>
      <c r="H7430" t="s">
        <v>19</v>
      </c>
      <c r="J7430">
        <v>6</v>
      </c>
      <c r="K7430">
        <v>8</v>
      </c>
      <c r="M7430" t="s">
        <v>24</v>
      </c>
    </row>
    <row r="7431" spans="1:16" x14ac:dyDescent="0.25">
      <c r="A7431">
        <v>2</v>
      </c>
      <c r="B7431" t="s">
        <v>91</v>
      </c>
      <c r="C7431" t="s">
        <v>37</v>
      </c>
      <c r="D7431" t="s">
        <v>57</v>
      </c>
      <c r="E7431" t="s">
        <v>30</v>
      </c>
      <c r="F7431" t="s">
        <v>26</v>
      </c>
      <c r="H7431" t="s">
        <v>19</v>
      </c>
      <c r="J7431">
        <v>4</v>
      </c>
      <c r="K7431">
        <v>5.5</v>
      </c>
      <c r="M7431" t="s">
        <v>24</v>
      </c>
    </row>
    <row r="7432" spans="1:16" x14ac:dyDescent="0.25">
      <c r="A7432">
        <v>2</v>
      </c>
      <c r="B7432" t="s">
        <v>91</v>
      </c>
      <c r="C7432" t="s">
        <v>37</v>
      </c>
      <c r="D7432" t="s">
        <v>57</v>
      </c>
      <c r="E7432" t="s">
        <v>20</v>
      </c>
      <c r="F7432" t="s">
        <v>74</v>
      </c>
      <c r="J7432">
        <v>0.25</v>
      </c>
      <c r="K7432">
        <v>0.33</v>
      </c>
      <c r="M7432" t="s">
        <v>75</v>
      </c>
      <c r="N7432" t="s">
        <v>24</v>
      </c>
      <c r="O7432" t="s">
        <v>21</v>
      </c>
      <c r="P7432">
        <v>1000</v>
      </c>
    </row>
    <row r="7433" spans="1:16" x14ac:dyDescent="0.25">
      <c r="A7433">
        <v>2</v>
      </c>
      <c r="B7433" t="s">
        <v>91</v>
      </c>
      <c r="C7433" t="s">
        <v>37</v>
      </c>
      <c r="D7433" t="s">
        <v>57</v>
      </c>
      <c r="E7433" t="s">
        <v>28</v>
      </c>
      <c r="F7433" t="s">
        <v>26</v>
      </c>
      <c r="H7433" t="s">
        <v>27</v>
      </c>
      <c r="I7433">
        <v>0.75</v>
      </c>
      <c r="J7433">
        <v>0.5</v>
      </c>
      <c r="K7433">
        <v>1</v>
      </c>
      <c r="M7433" t="s">
        <v>21</v>
      </c>
    </row>
    <row r="7434" spans="1:16" x14ac:dyDescent="0.25">
      <c r="A7434">
        <v>2</v>
      </c>
      <c r="B7434" t="s">
        <v>91</v>
      </c>
      <c r="C7434" t="s">
        <v>37</v>
      </c>
      <c r="D7434" t="s">
        <v>57</v>
      </c>
      <c r="E7434" t="s">
        <v>20</v>
      </c>
      <c r="F7434" t="s">
        <v>74</v>
      </c>
      <c r="J7434">
        <v>0.25</v>
      </c>
      <c r="K7434">
        <v>0.33</v>
      </c>
      <c r="M7434" t="s">
        <v>75</v>
      </c>
      <c r="N7434" t="s">
        <v>24</v>
      </c>
      <c r="O7434" t="s">
        <v>21</v>
      </c>
    </row>
    <row r="7435" spans="1:16" x14ac:dyDescent="0.25">
      <c r="A7435">
        <v>2</v>
      </c>
      <c r="B7435" t="s">
        <v>91</v>
      </c>
      <c r="C7435" t="s">
        <v>37</v>
      </c>
      <c r="D7435" t="s">
        <v>57</v>
      </c>
      <c r="E7435" t="s">
        <v>18</v>
      </c>
      <c r="F7435" t="s">
        <v>31</v>
      </c>
      <c r="G7435">
        <v>24</v>
      </c>
      <c r="M7435" t="s">
        <v>21</v>
      </c>
    </row>
    <row r="7436" spans="1:16" x14ac:dyDescent="0.25">
      <c r="A7436">
        <v>2</v>
      </c>
      <c r="B7436" t="s">
        <v>43</v>
      </c>
      <c r="C7436" t="s">
        <v>17</v>
      </c>
      <c r="D7436" t="s">
        <v>57</v>
      </c>
      <c r="E7436" t="s">
        <v>18</v>
      </c>
      <c r="F7436" t="s">
        <v>26</v>
      </c>
      <c r="H7436" t="s">
        <v>27</v>
      </c>
      <c r="I7436">
        <v>7.5</v>
      </c>
      <c r="J7436">
        <v>6</v>
      </c>
      <c r="K7436">
        <v>8</v>
      </c>
      <c r="M7436" t="s">
        <v>21</v>
      </c>
    </row>
    <row r="7437" spans="1:16" x14ac:dyDescent="0.25">
      <c r="A7437">
        <v>2</v>
      </c>
      <c r="B7437" t="s">
        <v>43</v>
      </c>
      <c r="C7437" t="s">
        <v>17</v>
      </c>
      <c r="D7437" t="s">
        <v>57</v>
      </c>
      <c r="E7437" t="s">
        <v>18</v>
      </c>
      <c r="F7437" t="s">
        <v>26</v>
      </c>
      <c r="H7437" t="s">
        <v>19</v>
      </c>
      <c r="J7437">
        <v>6</v>
      </c>
      <c r="K7437">
        <v>8</v>
      </c>
      <c r="M7437" t="s">
        <v>24</v>
      </c>
    </row>
    <row r="7438" spans="1:16" x14ac:dyDescent="0.25">
      <c r="A7438">
        <v>2</v>
      </c>
      <c r="B7438" t="s">
        <v>43</v>
      </c>
      <c r="C7438" t="s">
        <v>17</v>
      </c>
      <c r="D7438" t="s">
        <v>57</v>
      </c>
      <c r="E7438" t="s">
        <v>30</v>
      </c>
      <c r="F7438" t="s">
        <v>26</v>
      </c>
      <c r="H7438" t="s">
        <v>19</v>
      </c>
      <c r="J7438">
        <v>1</v>
      </c>
      <c r="K7438">
        <v>2</v>
      </c>
      <c r="M7438" t="s">
        <v>24</v>
      </c>
    </row>
    <row r="7439" spans="1:16" x14ac:dyDescent="0.25">
      <c r="A7439">
        <v>2</v>
      </c>
      <c r="B7439" t="s">
        <v>43</v>
      </c>
      <c r="C7439" t="s">
        <v>17</v>
      </c>
      <c r="D7439" t="s">
        <v>57</v>
      </c>
      <c r="E7439" t="s">
        <v>20</v>
      </c>
      <c r="F7439" t="s">
        <v>74</v>
      </c>
      <c r="J7439">
        <v>0.25</v>
      </c>
      <c r="K7439">
        <v>0.33</v>
      </c>
      <c r="M7439" t="s">
        <v>75</v>
      </c>
      <c r="N7439" t="s">
        <v>24</v>
      </c>
      <c r="O7439" t="s">
        <v>21</v>
      </c>
      <c r="P7439">
        <v>1000</v>
      </c>
    </row>
    <row r="7440" spans="1:16" x14ac:dyDescent="0.25">
      <c r="A7440">
        <v>2</v>
      </c>
      <c r="B7440" t="s">
        <v>43</v>
      </c>
      <c r="C7440" t="s">
        <v>17</v>
      </c>
      <c r="D7440" t="s">
        <v>57</v>
      </c>
      <c r="E7440" t="s">
        <v>28</v>
      </c>
      <c r="F7440" t="s">
        <v>26</v>
      </c>
      <c r="H7440" t="s">
        <v>27</v>
      </c>
      <c r="I7440">
        <v>0.75</v>
      </c>
      <c r="J7440">
        <v>0.5</v>
      </c>
      <c r="K7440">
        <v>1</v>
      </c>
      <c r="M7440" t="s">
        <v>21</v>
      </c>
    </row>
    <row r="7441" spans="1:17" x14ac:dyDescent="0.25">
      <c r="A7441">
        <v>2</v>
      </c>
      <c r="B7441" t="s">
        <v>43</v>
      </c>
      <c r="C7441" t="s">
        <v>17</v>
      </c>
      <c r="D7441" t="s">
        <v>57</v>
      </c>
      <c r="E7441" t="s">
        <v>20</v>
      </c>
      <c r="F7441" t="s">
        <v>74</v>
      </c>
      <c r="J7441">
        <v>0.25</v>
      </c>
      <c r="K7441">
        <v>0.33</v>
      </c>
      <c r="M7441" t="s">
        <v>75</v>
      </c>
      <c r="N7441" t="s">
        <v>24</v>
      </c>
      <c r="O7441" t="s">
        <v>21</v>
      </c>
    </row>
    <row r="7442" spans="1:17" x14ac:dyDescent="0.25">
      <c r="A7442">
        <v>2</v>
      </c>
      <c r="B7442" t="s">
        <v>43</v>
      </c>
      <c r="C7442" t="s">
        <v>17</v>
      </c>
      <c r="D7442" t="s">
        <v>57</v>
      </c>
      <c r="E7442" t="s">
        <v>18</v>
      </c>
      <c r="F7442" t="s">
        <v>31</v>
      </c>
      <c r="G7442">
        <v>24</v>
      </c>
      <c r="M7442" t="s">
        <v>21</v>
      </c>
    </row>
    <row r="7443" spans="1:17" x14ac:dyDescent="0.25">
      <c r="A7443">
        <v>2</v>
      </c>
      <c r="B7443" t="s">
        <v>43</v>
      </c>
      <c r="C7443" t="s">
        <v>36</v>
      </c>
      <c r="D7443" t="s">
        <v>57</v>
      </c>
      <c r="E7443" t="s">
        <v>18</v>
      </c>
      <c r="F7443" t="s">
        <v>26</v>
      </c>
      <c r="H7443" t="s">
        <v>19</v>
      </c>
      <c r="J7443">
        <v>8</v>
      </c>
      <c r="K7443">
        <v>10</v>
      </c>
      <c r="M7443" t="s">
        <v>21</v>
      </c>
    </row>
    <row r="7444" spans="1:17" x14ac:dyDescent="0.25">
      <c r="A7444">
        <v>2</v>
      </c>
      <c r="B7444" t="s">
        <v>43</v>
      </c>
      <c r="C7444" t="s">
        <v>36</v>
      </c>
      <c r="D7444" t="s">
        <v>57</v>
      </c>
      <c r="E7444" t="s">
        <v>20</v>
      </c>
      <c r="F7444" t="s">
        <v>74</v>
      </c>
      <c r="J7444">
        <v>0.25</v>
      </c>
      <c r="K7444">
        <v>0.33</v>
      </c>
      <c r="M7444" t="s">
        <v>75</v>
      </c>
      <c r="N7444" t="s">
        <v>21</v>
      </c>
      <c r="O7444" t="s">
        <v>29</v>
      </c>
      <c r="P7444">
        <v>2500</v>
      </c>
      <c r="Q7444" t="str">
        <f>VLOOKUP(A7444&amp;C7444&amp;D7444,Sheet2!$A$1:$AX$496,23,FALSE)</f>
        <v>LocationType.BarRestaurant:0;LocationType.Park:0.05;LocationType.Recreation:0;LocationType.Accommodation:0.95;</v>
      </c>
    </row>
    <row r="7445" spans="1:17" x14ac:dyDescent="0.25">
      <c r="A7445">
        <v>2</v>
      </c>
      <c r="B7445" t="s">
        <v>43</v>
      </c>
      <c r="C7445" t="s">
        <v>36</v>
      </c>
      <c r="D7445" t="s">
        <v>57</v>
      </c>
      <c r="E7445" t="s">
        <v>30</v>
      </c>
      <c r="F7445" t="s">
        <v>26</v>
      </c>
      <c r="H7445" t="s">
        <v>19</v>
      </c>
      <c r="J7445">
        <v>2</v>
      </c>
      <c r="K7445">
        <v>4</v>
      </c>
      <c r="M7445" t="s">
        <v>24</v>
      </c>
    </row>
    <row r="7446" spans="1:17" x14ac:dyDescent="0.25">
      <c r="A7446">
        <v>2</v>
      </c>
      <c r="B7446" t="s">
        <v>43</v>
      </c>
      <c r="C7446" t="s">
        <v>36</v>
      </c>
      <c r="D7446" t="s">
        <v>57</v>
      </c>
      <c r="E7446" t="s">
        <v>20</v>
      </c>
      <c r="F7446" t="s">
        <v>74</v>
      </c>
      <c r="J7446">
        <v>0.25</v>
      </c>
      <c r="K7446">
        <v>0.33</v>
      </c>
      <c r="M7446" t="s">
        <v>75</v>
      </c>
      <c r="N7446" t="s">
        <v>24</v>
      </c>
      <c r="O7446" t="s">
        <v>21</v>
      </c>
    </row>
    <row r="7447" spans="1:17" x14ac:dyDescent="0.25">
      <c r="A7447">
        <v>2</v>
      </c>
      <c r="B7447" t="s">
        <v>43</v>
      </c>
      <c r="C7447" t="s">
        <v>36</v>
      </c>
      <c r="D7447" t="s">
        <v>57</v>
      </c>
      <c r="E7447" t="s">
        <v>28</v>
      </c>
      <c r="F7447" t="s">
        <v>26</v>
      </c>
      <c r="H7447" t="s">
        <v>27</v>
      </c>
      <c r="I7447">
        <v>1</v>
      </c>
      <c r="J7447">
        <v>0.5</v>
      </c>
      <c r="K7447">
        <v>2</v>
      </c>
      <c r="M7447" t="s">
        <v>21</v>
      </c>
    </row>
    <row r="7448" spans="1:17" x14ac:dyDescent="0.25">
      <c r="A7448">
        <v>2</v>
      </c>
      <c r="B7448" t="s">
        <v>43</v>
      </c>
      <c r="C7448" t="s">
        <v>36</v>
      </c>
      <c r="D7448" t="s">
        <v>57</v>
      </c>
      <c r="E7448" t="s">
        <v>18</v>
      </c>
      <c r="F7448" t="s">
        <v>31</v>
      </c>
      <c r="G7448">
        <v>24</v>
      </c>
      <c r="M7448" t="s">
        <v>21</v>
      </c>
    </row>
    <row r="7449" spans="1:17" x14ac:dyDescent="0.25">
      <c r="A7449">
        <v>2</v>
      </c>
      <c r="B7449" t="s">
        <v>43</v>
      </c>
      <c r="C7449" t="s">
        <v>38</v>
      </c>
      <c r="D7449" t="s">
        <v>57</v>
      </c>
      <c r="E7449" t="s">
        <v>18</v>
      </c>
      <c r="F7449" t="s">
        <v>26</v>
      </c>
      <c r="H7449" t="s">
        <v>19</v>
      </c>
      <c r="J7449">
        <v>8</v>
      </c>
      <c r="K7449">
        <v>14</v>
      </c>
      <c r="M7449" t="s">
        <v>21</v>
      </c>
    </row>
    <row r="7450" spans="1:17" x14ac:dyDescent="0.25">
      <c r="A7450">
        <v>2</v>
      </c>
      <c r="B7450" t="s">
        <v>43</v>
      </c>
      <c r="C7450" t="s">
        <v>38</v>
      </c>
      <c r="D7450" t="s">
        <v>57</v>
      </c>
      <c r="E7450" t="s">
        <v>28</v>
      </c>
      <c r="F7450" t="s">
        <v>26</v>
      </c>
      <c r="H7450" t="s">
        <v>27</v>
      </c>
      <c r="I7450">
        <v>1</v>
      </c>
      <c r="J7450">
        <v>0.5</v>
      </c>
      <c r="K7450">
        <v>2</v>
      </c>
      <c r="M7450" t="s">
        <v>21</v>
      </c>
    </row>
    <row r="7451" spans="1:17" x14ac:dyDescent="0.25">
      <c r="A7451">
        <v>2</v>
      </c>
      <c r="B7451" t="s">
        <v>43</v>
      </c>
      <c r="C7451" t="s">
        <v>38</v>
      </c>
      <c r="D7451" t="s">
        <v>57</v>
      </c>
      <c r="E7451" t="s">
        <v>18</v>
      </c>
      <c r="F7451" t="s">
        <v>31</v>
      </c>
      <c r="G7451">
        <v>24</v>
      </c>
      <c r="M7451" t="s">
        <v>21</v>
      </c>
    </row>
    <row r="7452" spans="1:17" x14ac:dyDescent="0.25">
      <c r="A7452">
        <v>2</v>
      </c>
      <c r="B7452" t="s">
        <v>43</v>
      </c>
      <c r="C7452" t="s">
        <v>37</v>
      </c>
      <c r="D7452" t="s">
        <v>57</v>
      </c>
      <c r="E7452" t="s">
        <v>18</v>
      </c>
      <c r="F7452" t="s">
        <v>26</v>
      </c>
      <c r="H7452" t="s">
        <v>27</v>
      </c>
      <c r="I7452">
        <v>7.5</v>
      </c>
      <c r="J7452">
        <v>6</v>
      </c>
      <c r="K7452">
        <v>8</v>
      </c>
      <c r="M7452" t="s">
        <v>21</v>
      </c>
    </row>
    <row r="7453" spans="1:17" x14ac:dyDescent="0.25">
      <c r="A7453">
        <v>2</v>
      </c>
      <c r="B7453" t="s">
        <v>43</v>
      </c>
      <c r="C7453" t="s">
        <v>37</v>
      </c>
      <c r="D7453" t="s">
        <v>57</v>
      </c>
      <c r="E7453" t="s">
        <v>18</v>
      </c>
      <c r="F7453" t="s">
        <v>26</v>
      </c>
      <c r="H7453" t="s">
        <v>19</v>
      </c>
      <c r="J7453">
        <v>6</v>
      </c>
      <c r="K7453">
        <v>8</v>
      </c>
      <c r="M7453" t="s">
        <v>24</v>
      </c>
    </row>
    <row r="7454" spans="1:17" x14ac:dyDescent="0.25">
      <c r="A7454">
        <v>2</v>
      </c>
      <c r="B7454" t="s">
        <v>43</v>
      </c>
      <c r="C7454" t="s">
        <v>37</v>
      </c>
      <c r="D7454" t="s">
        <v>57</v>
      </c>
      <c r="E7454" t="s">
        <v>30</v>
      </c>
      <c r="F7454" t="s">
        <v>26</v>
      </c>
      <c r="H7454" t="s">
        <v>19</v>
      </c>
      <c r="J7454">
        <v>4</v>
      </c>
      <c r="K7454">
        <v>5.5</v>
      </c>
      <c r="M7454" t="s">
        <v>24</v>
      </c>
    </row>
    <row r="7455" spans="1:17" x14ac:dyDescent="0.25">
      <c r="A7455">
        <v>2</v>
      </c>
      <c r="B7455" t="s">
        <v>43</v>
      </c>
      <c r="C7455" t="s">
        <v>37</v>
      </c>
      <c r="D7455" t="s">
        <v>57</v>
      </c>
      <c r="E7455" t="s">
        <v>20</v>
      </c>
      <c r="F7455" t="s">
        <v>74</v>
      </c>
      <c r="J7455">
        <v>0.25</v>
      </c>
      <c r="K7455">
        <v>0.33</v>
      </c>
      <c r="M7455" t="s">
        <v>75</v>
      </c>
      <c r="N7455" t="s">
        <v>24</v>
      </c>
      <c r="O7455" t="s">
        <v>21</v>
      </c>
      <c r="P7455">
        <v>1000</v>
      </c>
    </row>
    <row r="7456" spans="1:17" x14ac:dyDescent="0.25">
      <c r="A7456">
        <v>2</v>
      </c>
      <c r="B7456" t="s">
        <v>43</v>
      </c>
      <c r="C7456" t="s">
        <v>37</v>
      </c>
      <c r="D7456" t="s">
        <v>57</v>
      </c>
      <c r="E7456" t="s">
        <v>28</v>
      </c>
      <c r="F7456" t="s">
        <v>26</v>
      </c>
      <c r="H7456" t="s">
        <v>27</v>
      </c>
      <c r="I7456">
        <v>0.75</v>
      </c>
      <c r="J7456">
        <v>0.5</v>
      </c>
      <c r="K7456">
        <v>1</v>
      </c>
      <c r="M7456" t="s">
        <v>21</v>
      </c>
    </row>
    <row r="7457" spans="1:16" x14ac:dyDescent="0.25">
      <c r="A7457">
        <v>2</v>
      </c>
      <c r="B7457" t="s">
        <v>43</v>
      </c>
      <c r="C7457" t="s">
        <v>37</v>
      </c>
      <c r="D7457" t="s">
        <v>57</v>
      </c>
      <c r="E7457" t="s">
        <v>20</v>
      </c>
      <c r="F7457" t="s">
        <v>74</v>
      </c>
      <c r="J7457">
        <v>0.25</v>
      </c>
      <c r="K7457">
        <v>0.33</v>
      </c>
      <c r="M7457" t="s">
        <v>75</v>
      </c>
      <c r="N7457" t="s">
        <v>24</v>
      </c>
      <c r="O7457" t="s">
        <v>21</v>
      </c>
    </row>
    <row r="7458" spans="1:16" x14ac:dyDescent="0.25">
      <c r="A7458">
        <v>2</v>
      </c>
      <c r="B7458" t="s">
        <v>43</v>
      </c>
      <c r="C7458" t="s">
        <v>37</v>
      </c>
      <c r="D7458" t="s">
        <v>57</v>
      </c>
      <c r="E7458" t="s">
        <v>18</v>
      </c>
      <c r="F7458" t="s">
        <v>31</v>
      </c>
      <c r="G7458">
        <v>24</v>
      </c>
      <c r="M7458" t="s">
        <v>21</v>
      </c>
    </row>
    <row r="7459" spans="1:16" x14ac:dyDescent="0.25">
      <c r="A7459">
        <v>2</v>
      </c>
      <c r="B7459" t="s">
        <v>44</v>
      </c>
      <c r="C7459" t="s">
        <v>17</v>
      </c>
      <c r="D7459" t="s">
        <v>57</v>
      </c>
      <c r="E7459" t="s">
        <v>18</v>
      </c>
      <c r="F7459" t="s">
        <v>26</v>
      </c>
      <c r="H7459" t="s">
        <v>27</v>
      </c>
      <c r="I7459">
        <v>7.5</v>
      </c>
      <c r="J7459">
        <v>6</v>
      </c>
      <c r="K7459">
        <v>8</v>
      </c>
      <c r="M7459" t="s">
        <v>21</v>
      </c>
    </row>
    <row r="7460" spans="1:16" x14ac:dyDescent="0.25">
      <c r="A7460">
        <v>2</v>
      </c>
      <c r="B7460" t="s">
        <v>44</v>
      </c>
      <c r="C7460" t="s">
        <v>17</v>
      </c>
      <c r="D7460" t="s">
        <v>57</v>
      </c>
      <c r="E7460" t="s">
        <v>18</v>
      </c>
      <c r="F7460" t="s">
        <v>26</v>
      </c>
      <c r="H7460" t="s">
        <v>19</v>
      </c>
      <c r="J7460">
        <v>6</v>
      </c>
      <c r="K7460">
        <v>8</v>
      </c>
      <c r="M7460" t="s">
        <v>24</v>
      </c>
    </row>
    <row r="7461" spans="1:16" x14ac:dyDescent="0.25">
      <c r="A7461">
        <v>2</v>
      </c>
      <c r="B7461" t="s">
        <v>44</v>
      </c>
      <c r="C7461" t="s">
        <v>17</v>
      </c>
      <c r="D7461" t="s">
        <v>57</v>
      </c>
      <c r="E7461" t="s">
        <v>18</v>
      </c>
      <c r="F7461" t="s">
        <v>26</v>
      </c>
      <c r="H7461" t="s">
        <v>19</v>
      </c>
      <c r="J7461">
        <v>1</v>
      </c>
      <c r="K7461">
        <v>2</v>
      </c>
      <c r="M7461" t="s">
        <v>24</v>
      </c>
    </row>
    <row r="7462" spans="1:16" x14ac:dyDescent="0.25">
      <c r="A7462">
        <v>2</v>
      </c>
      <c r="B7462" t="s">
        <v>44</v>
      </c>
      <c r="C7462" t="s">
        <v>17</v>
      </c>
      <c r="D7462" t="s">
        <v>57</v>
      </c>
      <c r="E7462" t="s">
        <v>20</v>
      </c>
      <c r="F7462" t="s">
        <v>74</v>
      </c>
      <c r="J7462">
        <v>0.25</v>
      </c>
      <c r="K7462">
        <v>0.33</v>
      </c>
      <c r="M7462" t="s">
        <v>75</v>
      </c>
      <c r="N7462" t="s">
        <v>24</v>
      </c>
      <c r="O7462" t="s">
        <v>21</v>
      </c>
      <c r="P7462">
        <v>1000</v>
      </c>
    </row>
    <row r="7463" spans="1:16" x14ac:dyDescent="0.25">
      <c r="A7463">
        <v>2</v>
      </c>
      <c r="B7463" t="s">
        <v>44</v>
      </c>
      <c r="C7463" t="s">
        <v>17</v>
      </c>
      <c r="D7463" t="s">
        <v>57</v>
      </c>
      <c r="E7463" t="s">
        <v>28</v>
      </c>
      <c r="F7463" t="s">
        <v>26</v>
      </c>
      <c r="H7463" t="s">
        <v>27</v>
      </c>
      <c r="I7463">
        <v>0.75</v>
      </c>
      <c r="J7463">
        <v>0.5</v>
      </c>
      <c r="K7463">
        <v>1</v>
      </c>
      <c r="M7463" t="s">
        <v>21</v>
      </c>
    </row>
    <row r="7464" spans="1:16" x14ac:dyDescent="0.25">
      <c r="A7464">
        <v>2</v>
      </c>
      <c r="B7464" t="s">
        <v>44</v>
      </c>
      <c r="C7464" t="s">
        <v>17</v>
      </c>
      <c r="D7464" t="s">
        <v>57</v>
      </c>
      <c r="E7464" t="s">
        <v>20</v>
      </c>
      <c r="F7464" t="s">
        <v>74</v>
      </c>
      <c r="J7464">
        <v>0.25</v>
      </c>
      <c r="K7464">
        <v>0.33</v>
      </c>
      <c r="M7464" t="s">
        <v>75</v>
      </c>
      <c r="N7464" t="s">
        <v>24</v>
      </c>
      <c r="O7464" t="s">
        <v>21</v>
      </c>
    </row>
    <row r="7465" spans="1:16" x14ac:dyDescent="0.25">
      <c r="A7465">
        <v>2</v>
      </c>
      <c r="B7465" t="s">
        <v>44</v>
      </c>
      <c r="C7465" t="s">
        <v>17</v>
      </c>
      <c r="D7465" t="s">
        <v>57</v>
      </c>
      <c r="E7465" t="s">
        <v>18</v>
      </c>
      <c r="F7465" t="s">
        <v>31</v>
      </c>
      <c r="G7465">
        <v>24</v>
      </c>
      <c r="M7465" t="s">
        <v>21</v>
      </c>
    </row>
    <row r="7466" spans="1:16" x14ac:dyDescent="0.25">
      <c r="A7466">
        <v>2</v>
      </c>
      <c r="B7466" t="s">
        <v>44</v>
      </c>
      <c r="C7466" t="s">
        <v>36</v>
      </c>
      <c r="D7466" t="s">
        <v>57</v>
      </c>
      <c r="E7466" t="s">
        <v>18</v>
      </c>
      <c r="F7466" t="s">
        <v>26</v>
      </c>
      <c r="H7466" t="s">
        <v>19</v>
      </c>
      <c r="J7466">
        <v>8</v>
      </c>
      <c r="K7466">
        <v>10</v>
      </c>
      <c r="M7466" t="s">
        <v>21</v>
      </c>
    </row>
    <row r="7467" spans="1:16" x14ac:dyDescent="0.25">
      <c r="A7467">
        <v>2</v>
      </c>
      <c r="B7467" t="s">
        <v>44</v>
      </c>
      <c r="C7467" t="s">
        <v>36</v>
      </c>
      <c r="D7467" t="s">
        <v>57</v>
      </c>
      <c r="E7467" t="s">
        <v>18</v>
      </c>
      <c r="F7467" t="s">
        <v>26</v>
      </c>
      <c r="H7467" t="s">
        <v>19</v>
      </c>
      <c r="J7467">
        <v>2</v>
      </c>
      <c r="K7467">
        <v>4</v>
      </c>
      <c r="M7467" t="s">
        <v>24</v>
      </c>
    </row>
    <row r="7468" spans="1:16" x14ac:dyDescent="0.25">
      <c r="A7468">
        <v>2</v>
      </c>
      <c r="B7468" t="s">
        <v>44</v>
      </c>
      <c r="C7468" t="s">
        <v>36</v>
      </c>
      <c r="D7468" t="s">
        <v>57</v>
      </c>
      <c r="E7468" t="s">
        <v>20</v>
      </c>
      <c r="F7468" t="s">
        <v>74</v>
      </c>
      <c r="J7468">
        <v>0.25</v>
      </c>
      <c r="K7468">
        <v>0.33</v>
      </c>
      <c r="M7468" t="s">
        <v>75</v>
      </c>
      <c r="N7468" t="s">
        <v>24</v>
      </c>
      <c r="O7468" t="s">
        <v>21</v>
      </c>
    </row>
    <row r="7469" spans="1:16" x14ac:dyDescent="0.25">
      <c r="A7469">
        <v>2</v>
      </c>
      <c r="B7469" t="s">
        <v>44</v>
      </c>
      <c r="C7469" t="s">
        <v>36</v>
      </c>
      <c r="D7469" t="s">
        <v>57</v>
      </c>
      <c r="E7469" t="s">
        <v>28</v>
      </c>
      <c r="F7469" t="s">
        <v>26</v>
      </c>
      <c r="H7469" t="s">
        <v>27</v>
      </c>
      <c r="I7469">
        <v>1</v>
      </c>
      <c r="J7469">
        <v>0.5</v>
      </c>
      <c r="K7469">
        <v>2</v>
      </c>
      <c r="M7469" t="s">
        <v>21</v>
      </c>
    </row>
    <row r="7470" spans="1:16" x14ac:dyDescent="0.25">
      <c r="A7470">
        <v>2</v>
      </c>
      <c r="B7470" t="s">
        <v>44</v>
      </c>
      <c r="C7470" t="s">
        <v>36</v>
      </c>
      <c r="D7470" t="s">
        <v>57</v>
      </c>
      <c r="E7470" t="s">
        <v>18</v>
      </c>
      <c r="F7470" t="s">
        <v>31</v>
      </c>
      <c r="G7470">
        <v>24</v>
      </c>
      <c r="M7470" t="s">
        <v>21</v>
      </c>
    </row>
    <row r="7471" spans="1:16" x14ac:dyDescent="0.25">
      <c r="A7471">
        <v>2</v>
      </c>
      <c r="B7471" t="s">
        <v>44</v>
      </c>
      <c r="C7471" t="s">
        <v>38</v>
      </c>
      <c r="D7471" t="s">
        <v>57</v>
      </c>
      <c r="E7471" t="s">
        <v>18</v>
      </c>
      <c r="F7471" t="s">
        <v>26</v>
      </c>
      <c r="H7471" t="s">
        <v>19</v>
      </c>
      <c r="J7471">
        <v>8</v>
      </c>
      <c r="K7471">
        <v>14</v>
      </c>
      <c r="M7471" t="s">
        <v>21</v>
      </c>
    </row>
    <row r="7472" spans="1:16" x14ac:dyDescent="0.25">
      <c r="A7472">
        <v>2</v>
      </c>
      <c r="B7472" t="s">
        <v>44</v>
      </c>
      <c r="C7472" t="s">
        <v>38</v>
      </c>
      <c r="D7472" t="s">
        <v>57</v>
      </c>
      <c r="E7472" t="s">
        <v>28</v>
      </c>
      <c r="F7472" t="s">
        <v>26</v>
      </c>
      <c r="H7472" t="s">
        <v>27</v>
      </c>
      <c r="I7472">
        <v>1</v>
      </c>
      <c r="J7472">
        <v>0.5</v>
      </c>
      <c r="K7472">
        <v>2</v>
      </c>
      <c r="M7472" t="s">
        <v>21</v>
      </c>
    </row>
    <row r="7473" spans="1:16" x14ac:dyDescent="0.25">
      <c r="A7473">
        <v>2</v>
      </c>
      <c r="B7473" t="s">
        <v>44</v>
      </c>
      <c r="C7473" t="s">
        <v>38</v>
      </c>
      <c r="D7473" t="s">
        <v>57</v>
      </c>
      <c r="E7473" t="s">
        <v>18</v>
      </c>
      <c r="F7473" t="s">
        <v>31</v>
      </c>
      <c r="G7473">
        <v>24</v>
      </c>
      <c r="M7473" t="s">
        <v>21</v>
      </c>
    </row>
    <row r="7474" spans="1:16" x14ac:dyDescent="0.25">
      <c r="A7474">
        <v>2</v>
      </c>
      <c r="B7474" t="s">
        <v>44</v>
      </c>
      <c r="C7474" t="s">
        <v>37</v>
      </c>
      <c r="D7474" t="s">
        <v>57</v>
      </c>
      <c r="E7474" t="s">
        <v>18</v>
      </c>
      <c r="F7474" t="s">
        <v>26</v>
      </c>
      <c r="H7474" t="s">
        <v>27</v>
      </c>
      <c r="I7474">
        <v>7.5</v>
      </c>
      <c r="J7474">
        <v>6</v>
      </c>
      <c r="K7474">
        <v>8</v>
      </c>
      <c r="M7474" t="s">
        <v>21</v>
      </c>
    </row>
    <row r="7475" spans="1:16" x14ac:dyDescent="0.25">
      <c r="A7475">
        <v>2</v>
      </c>
      <c r="B7475" t="s">
        <v>44</v>
      </c>
      <c r="C7475" t="s">
        <v>37</v>
      </c>
      <c r="D7475" t="s">
        <v>57</v>
      </c>
      <c r="E7475" t="s">
        <v>18</v>
      </c>
      <c r="F7475" t="s">
        <v>26</v>
      </c>
      <c r="H7475" t="s">
        <v>19</v>
      </c>
      <c r="J7475">
        <v>6</v>
      </c>
      <c r="K7475">
        <v>8</v>
      </c>
      <c r="M7475" t="s">
        <v>24</v>
      </c>
    </row>
    <row r="7476" spans="1:16" x14ac:dyDescent="0.25">
      <c r="A7476">
        <v>2</v>
      </c>
      <c r="B7476" t="s">
        <v>44</v>
      </c>
      <c r="C7476" t="s">
        <v>37</v>
      </c>
      <c r="D7476" t="s">
        <v>57</v>
      </c>
      <c r="E7476" t="s">
        <v>18</v>
      </c>
      <c r="F7476" t="s">
        <v>26</v>
      </c>
      <c r="H7476" t="s">
        <v>19</v>
      </c>
      <c r="J7476">
        <v>4</v>
      </c>
      <c r="K7476">
        <v>5.5</v>
      </c>
      <c r="M7476" t="s">
        <v>24</v>
      </c>
    </row>
    <row r="7477" spans="1:16" x14ac:dyDescent="0.25">
      <c r="A7477">
        <v>2</v>
      </c>
      <c r="B7477" t="s">
        <v>44</v>
      </c>
      <c r="C7477" t="s">
        <v>37</v>
      </c>
      <c r="D7477" t="s">
        <v>57</v>
      </c>
      <c r="E7477" t="s">
        <v>20</v>
      </c>
      <c r="F7477" t="s">
        <v>74</v>
      </c>
      <c r="J7477">
        <v>0.25</v>
      </c>
      <c r="K7477">
        <v>0.33</v>
      </c>
      <c r="M7477" t="s">
        <v>75</v>
      </c>
      <c r="N7477" t="s">
        <v>24</v>
      </c>
      <c r="O7477" t="s">
        <v>21</v>
      </c>
      <c r="P7477">
        <v>1000</v>
      </c>
    </row>
    <row r="7478" spans="1:16" x14ac:dyDescent="0.25">
      <c r="A7478">
        <v>2</v>
      </c>
      <c r="B7478" t="s">
        <v>44</v>
      </c>
      <c r="C7478" t="s">
        <v>37</v>
      </c>
      <c r="D7478" t="s">
        <v>57</v>
      </c>
      <c r="E7478" t="s">
        <v>28</v>
      </c>
      <c r="F7478" t="s">
        <v>26</v>
      </c>
      <c r="H7478" t="s">
        <v>27</v>
      </c>
      <c r="I7478">
        <v>0.75</v>
      </c>
      <c r="J7478">
        <v>0.5</v>
      </c>
      <c r="K7478">
        <v>1</v>
      </c>
      <c r="M7478" t="s">
        <v>21</v>
      </c>
    </row>
    <row r="7479" spans="1:16" x14ac:dyDescent="0.25">
      <c r="A7479">
        <v>2</v>
      </c>
      <c r="B7479" t="s">
        <v>44</v>
      </c>
      <c r="C7479" t="s">
        <v>37</v>
      </c>
      <c r="D7479" t="s">
        <v>57</v>
      </c>
      <c r="E7479" t="s">
        <v>20</v>
      </c>
      <c r="F7479" t="s">
        <v>74</v>
      </c>
      <c r="J7479">
        <v>0.25</v>
      </c>
      <c r="K7479">
        <v>0.33</v>
      </c>
      <c r="M7479" t="s">
        <v>75</v>
      </c>
      <c r="N7479" t="s">
        <v>24</v>
      </c>
      <c r="O7479" t="s">
        <v>21</v>
      </c>
    </row>
    <row r="7480" spans="1:16" x14ac:dyDescent="0.25">
      <c r="A7480">
        <v>2</v>
      </c>
      <c r="B7480" t="s">
        <v>44</v>
      </c>
      <c r="C7480" t="s">
        <v>37</v>
      </c>
      <c r="D7480" t="s">
        <v>57</v>
      </c>
      <c r="E7480" t="s">
        <v>18</v>
      </c>
      <c r="F7480" t="s">
        <v>31</v>
      </c>
      <c r="G7480">
        <v>24</v>
      </c>
      <c r="M7480" t="s">
        <v>21</v>
      </c>
    </row>
    <row r="7481" spans="1:16" x14ac:dyDescent="0.25">
      <c r="A7481">
        <v>2</v>
      </c>
      <c r="B7481" t="s">
        <v>92</v>
      </c>
      <c r="C7481" t="s">
        <v>17</v>
      </c>
      <c r="D7481" t="s">
        <v>57</v>
      </c>
      <c r="E7481" t="s">
        <v>18</v>
      </c>
      <c r="F7481" t="s">
        <v>26</v>
      </c>
      <c r="H7481" t="s">
        <v>27</v>
      </c>
      <c r="I7481">
        <v>7.5</v>
      </c>
      <c r="J7481">
        <v>6</v>
      </c>
      <c r="K7481">
        <v>8</v>
      </c>
      <c r="M7481" t="s">
        <v>21</v>
      </c>
    </row>
    <row r="7482" spans="1:16" x14ac:dyDescent="0.25">
      <c r="A7482">
        <v>2</v>
      </c>
      <c r="B7482" t="s">
        <v>92</v>
      </c>
      <c r="C7482" t="s">
        <v>17</v>
      </c>
      <c r="D7482" t="s">
        <v>57</v>
      </c>
      <c r="E7482" t="s">
        <v>18</v>
      </c>
      <c r="F7482" t="s">
        <v>26</v>
      </c>
      <c r="H7482" t="s">
        <v>19</v>
      </c>
      <c r="J7482">
        <v>6</v>
      </c>
      <c r="K7482">
        <v>8</v>
      </c>
      <c r="M7482" t="s">
        <v>24</v>
      </c>
    </row>
    <row r="7483" spans="1:16" x14ac:dyDescent="0.25">
      <c r="A7483">
        <v>2</v>
      </c>
      <c r="B7483" t="s">
        <v>92</v>
      </c>
      <c r="C7483" t="s">
        <v>17</v>
      </c>
      <c r="D7483" t="s">
        <v>57</v>
      </c>
      <c r="E7483" t="s">
        <v>30</v>
      </c>
      <c r="F7483" t="s">
        <v>26</v>
      </c>
      <c r="H7483" t="s">
        <v>19</v>
      </c>
      <c r="J7483">
        <v>1</v>
      </c>
      <c r="K7483">
        <v>2</v>
      </c>
      <c r="M7483" t="s">
        <v>24</v>
      </c>
    </row>
    <row r="7484" spans="1:16" x14ac:dyDescent="0.25">
      <c r="A7484">
        <v>2</v>
      </c>
      <c r="B7484" t="s">
        <v>92</v>
      </c>
      <c r="C7484" t="s">
        <v>17</v>
      </c>
      <c r="D7484" t="s">
        <v>57</v>
      </c>
      <c r="E7484" t="s">
        <v>20</v>
      </c>
      <c r="F7484" t="s">
        <v>74</v>
      </c>
      <c r="J7484">
        <v>0.25</v>
      </c>
      <c r="K7484">
        <v>0.33</v>
      </c>
      <c r="M7484" t="s">
        <v>75</v>
      </c>
      <c r="N7484" t="s">
        <v>24</v>
      </c>
      <c r="O7484" t="s">
        <v>21</v>
      </c>
      <c r="P7484">
        <v>1000</v>
      </c>
    </row>
    <row r="7485" spans="1:16" x14ac:dyDescent="0.25">
      <c r="A7485">
        <v>2</v>
      </c>
      <c r="B7485" t="s">
        <v>92</v>
      </c>
      <c r="C7485" t="s">
        <v>17</v>
      </c>
      <c r="D7485" t="s">
        <v>57</v>
      </c>
      <c r="E7485" t="s">
        <v>28</v>
      </c>
      <c r="F7485" t="s">
        <v>26</v>
      </c>
      <c r="H7485" t="s">
        <v>27</v>
      </c>
      <c r="I7485">
        <v>0.75</v>
      </c>
      <c r="J7485">
        <v>0.5</v>
      </c>
      <c r="K7485">
        <v>1</v>
      </c>
      <c r="M7485" t="s">
        <v>21</v>
      </c>
    </row>
    <row r="7486" spans="1:16" x14ac:dyDescent="0.25">
      <c r="A7486">
        <v>2</v>
      </c>
      <c r="B7486" t="s">
        <v>92</v>
      </c>
      <c r="C7486" t="s">
        <v>17</v>
      </c>
      <c r="D7486" t="s">
        <v>57</v>
      </c>
      <c r="E7486" t="s">
        <v>20</v>
      </c>
      <c r="F7486" t="s">
        <v>74</v>
      </c>
      <c r="J7486">
        <v>0.25</v>
      </c>
      <c r="K7486">
        <v>0.33</v>
      </c>
      <c r="M7486" t="s">
        <v>75</v>
      </c>
      <c r="N7486" t="s">
        <v>24</v>
      </c>
      <c r="O7486" t="s">
        <v>21</v>
      </c>
    </row>
    <row r="7487" spans="1:16" x14ac:dyDescent="0.25">
      <c r="A7487">
        <v>2</v>
      </c>
      <c r="B7487" t="s">
        <v>92</v>
      </c>
      <c r="C7487" t="s">
        <v>17</v>
      </c>
      <c r="D7487" t="s">
        <v>57</v>
      </c>
      <c r="E7487" t="s">
        <v>18</v>
      </c>
      <c r="F7487" t="s">
        <v>31</v>
      </c>
      <c r="G7487">
        <v>24</v>
      </c>
      <c r="M7487" t="s">
        <v>21</v>
      </c>
    </row>
    <row r="7488" spans="1:16" x14ac:dyDescent="0.25">
      <c r="A7488">
        <v>2</v>
      </c>
      <c r="B7488" t="s">
        <v>92</v>
      </c>
      <c r="C7488" t="s">
        <v>36</v>
      </c>
      <c r="D7488" t="s">
        <v>57</v>
      </c>
      <c r="E7488" t="s">
        <v>18</v>
      </c>
      <c r="F7488" t="s">
        <v>26</v>
      </c>
      <c r="H7488" t="s">
        <v>19</v>
      </c>
      <c r="J7488">
        <v>8</v>
      </c>
      <c r="K7488">
        <v>10</v>
      </c>
      <c r="M7488" t="s">
        <v>21</v>
      </c>
    </row>
    <row r="7489" spans="1:17" x14ac:dyDescent="0.25">
      <c r="A7489">
        <v>2</v>
      </c>
      <c r="B7489" t="s">
        <v>92</v>
      </c>
      <c r="C7489" t="s">
        <v>36</v>
      </c>
      <c r="D7489" t="s">
        <v>57</v>
      </c>
      <c r="E7489" t="s">
        <v>20</v>
      </c>
      <c r="F7489" t="s">
        <v>74</v>
      </c>
      <c r="J7489">
        <v>0.25</v>
      </c>
      <c r="K7489">
        <v>0.33</v>
      </c>
      <c r="M7489" t="s">
        <v>75</v>
      </c>
      <c r="N7489" t="s">
        <v>21</v>
      </c>
      <c r="O7489" t="s">
        <v>29</v>
      </c>
      <c r="P7489">
        <v>2500</v>
      </c>
      <c r="Q7489" t="str">
        <f>VLOOKUP(A7489&amp;C7489&amp;D7489,Sheet2!$A$1:$AX$496,23,FALSE)</f>
        <v>LocationType.BarRestaurant:0;LocationType.Park:0.05;LocationType.Recreation:0;LocationType.Accommodation:0.95;</v>
      </c>
    </row>
    <row r="7490" spans="1:17" x14ac:dyDescent="0.25">
      <c r="A7490">
        <v>2</v>
      </c>
      <c r="B7490" t="s">
        <v>92</v>
      </c>
      <c r="C7490" t="s">
        <v>36</v>
      </c>
      <c r="D7490" t="s">
        <v>57</v>
      </c>
      <c r="E7490" t="s">
        <v>30</v>
      </c>
      <c r="F7490" t="s">
        <v>26</v>
      </c>
      <c r="H7490" t="s">
        <v>19</v>
      </c>
      <c r="J7490">
        <v>2</v>
      </c>
      <c r="K7490">
        <v>4</v>
      </c>
      <c r="M7490" t="s">
        <v>24</v>
      </c>
    </row>
    <row r="7491" spans="1:17" x14ac:dyDescent="0.25">
      <c r="A7491">
        <v>2</v>
      </c>
      <c r="B7491" t="s">
        <v>92</v>
      </c>
      <c r="C7491" t="s">
        <v>36</v>
      </c>
      <c r="D7491" t="s">
        <v>57</v>
      </c>
      <c r="E7491" t="s">
        <v>20</v>
      </c>
      <c r="F7491" t="s">
        <v>74</v>
      </c>
      <c r="J7491">
        <v>0.25</v>
      </c>
      <c r="K7491">
        <v>0.33</v>
      </c>
      <c r="M7491" t="s">
        <v>75</v>
      </c>
      <c r="N7491" t="s">
        <v>24</v>
      </c>
      <c r="O7491" t="s">
        <v>21</v>
      </c>
    </row>
    <row r="7492" spans="1:17" x14ac:dyDescent="0.25">
      <c r="A7492">
        <v>2</v>
      </c>
      <c r="B7492" t="s">
        <v>92</v>
      </c>
      <c r="C7492" t="s">
        <v>36</v>
      </c>
      <c r="D7492" t="s">
        <v>57</v>
      </c>
      <c r="E7492" t="s">
        <v>28</v>
      </c>
      <c r="F7492" t="s">
        <v>26</v>
      </c>
      <c r="H7492" t="s">
        <v>27</v>
      </c>
      <c r="I7492">
        <v>1</v>
      </c>
      <c r="J7492">
        <v>0.5</v>
      </c>
      <c r="K7492">
        <v>2</v>
      </c>
      <c r="M7492" t="s">
        <v>21</v>
      </c>
    </row>
    <row r="7493" spans="1:17" x14ac:dyDescent="0.25">
      <c r="A7493">
        <v>2</v>
      </c>
      <c r="B7493" t="s">
        <v>92</v>
      </c>
      <c r="C7493" t="s">
        <v>36</v>
      </c>
      <c r="D7493" t="s">
        <v>57</v>
      </c>
      <c r="E7493" t="s">
        <v>18</v>
      </c>
      <c r="F7493" t="s">
        <v>31</v>
      </c>
      <c r="G7493">
        <v>24</v>
      </c>
      <c r="M7493" t="s">
        <v>21</v>
      </c>
    </row>
    <row r="7494" spans="1:17" x14ac:dyDescent="0.25">
      <c r="A7494">
        <v>2</v>
      </c>
      <c r="B7494" t="s">
        <v>92</v>
      </c>
      <c r="C7494" t="s">
        <v>38</v>
      </c>
      <c r="D7494" t="s">
        <v>57</v>
      </c>
      <c r="E7494" t="s">
        <v>18</v>
      </c>
      <c r="F7494" t="s">
        <v>26</v>
      </c>
      <c r="H7494" t="s">
        <v>19</v>
      </c>
      <c r="J7494">
        <v>8</v>
      </c>
      <c r="K7494">
        <v>14</v>
      </c>
      <c r="M7494" t="s">
        <v>21</v>
      </c>
    </row>
    <row r="7495" spans="1:17" x14ac:dyDescent="0.25">
      <c r="A7495">
        <v>2</v>
      </c>
      <c r="B7495" t="s">
        <v>92</v>
      </c>
      <c r="C7495" t="s">
        <v>38</v>
      </c>
      <c r="D7495" t="s">
        <v>57</v>
      </c>
      <c r="E7495" t="s">
        <v>28</v>
      </c>
      <c r="F7495" t="s">
        <v>26</v>
      </c>
      <c r="H7495" t="s">
        <v>27</v>
      </c>
      <c r="I7495">
        <v>1</v>
      </c>
      <c r="J7495">
        <v>0.5</v>
      </c>
      <c r="K7495">
        <v>2</v>
      </c>
      <c r="M7495" t="s">
        <v>21</v>
      </c>
    </row>
    <row r="7496" spans="1:17" x14ac:dyDescent="0.25">
      <c r="A7496">
        <v>2</v>
      </c>
      <c r="B7496" t="s">
        <v>92</v>
      </c>
      <c r="C7496" t="s">
        <v>38</v>
      </c>
      <c r="D7496" t="s">
        <v>57</v>
      </c>
      <c r="E7496" t="s">
        <v>18</v>
      </c>
      <c r="F7496" t="s">
        <v>31</v>
      </c>
      <c r="G7496">
        <v>24</v>
      </c>
      <c r="M7496" t="s">
        <v>21</v>
      </c>
    </row>
    <row r="7497" spans="1:17" x14ac:dyDescent="0.25">
      <c r="A7497">
        <v>2</v>
      </c>
      <c r="B7497" t="s">
        <v>92</v>
      </c>
      <c r="C7497" t="s">
        <v>37</v>
      </c>
      <c r="D7497" t="s">
        <v>57</v>
      </c>
      <c r="E7497" t="s">
        <v>18</v>
      </c>
      <c r="F7497" t="s">
        <v>26</v>
      </c>
      <c r="H7497" t="s">
        <v>27</v>
      </c>
      <c r="I7497">
        <v>7.5</v>
      </c>
      <c r="J7497">
        <v>6</v>
      </c>
      <c r="K7497">
        <v>8</v>
      </c>
      <c r="M7497" t="s">
        <v>21</v>
      </c>
    </row>
    <row r="7498" spans="1:17" x14ac:dyDescent="0.25">
      <c r="A7498">
        <v>2</v>
      </c>
      <c r="B7498" t="s">
        <v>92</v>
      </c>
      <c r="C7498" t="s">
        <v>37</v>
      </c>
      <c r="D7498" t="s">
        <v>57</v>
      </c>
      <c r="E7498" t="s">
        <v>18</v>
      </c>
      <c r="F7498" t="s">
        <v>26</v>
      </c>
      <c r="H7498" t="s">
        <v>19</v>
      </c>
      <c r="J7498">
        <v>6</v>
      </c>
      <c r="K7498">
        <v>8</v>
      </c>
      <c r="M7498" t="s">
        <v>24</v>
      </c>
    </row>
    <row r="7499" spans="1:17" x14ac:dyDescent="0.25">
      <c r="A7499">
        <v>2</v>
      </c>
      <c r="B7499" t="s">
        <v>92</v>
      </c>
      <c r="C7499" t="s">
        <v>37</v>
      </c>
      <c r="D7499" t="s">
        <v>57</v>
      </c>
      <c r="E7499" t="s">
        <v>30</v>
      </c>
      <c r="F7499" t="s">
        <v>26</v>
      </c>
      <c r="H7499" t="s">
        <v>19</v>
      </c>
      <c r="J7499">
        <v>4</v>
      </c>
      <c r="K7499">
        <v>5.5</v>
      </c>
      <c r="M7499" t="s">
        <v>24</v>
      </c>
    </row>
    <row r="7500" spans="1:17" x14ac:dyDescent="0.25">
      <c r="A7500">
        <v>2</v>
      </c>
      <c r="B7500" t="s">
        <v>92</v>
      </c>
      <c r="C7500" t="s">
        <v>37</v>
      </c>
      <c r="D7500" t="s">
        <v>57</v>
      </c>
      <c r="E7500" t="s">
        <v>20</v>
      </c>
      <c r="F7500" t="s">
        <v>74</v>
      </c>
      <c r="J7500">
        <v>0.25</v>
      </c>
      <c r="K7500">
        <v>0.33</v>
      </c>
      <c r="M7500" t="s">
        <v>75</v>
      </c>
      <c r="N7500" t="s">
        <v>24</v>
      </c>
      <c r="O7500" t="s">
        <v>21</v>
      </c>
      <c r="P7500">
        <v>1000</v>
      </c>
    </row>
    <row r="7501" spans="1:17" x14ac:dyDescent="0.25">
      <c r="A7501">
        <v>2</v>
      </c>
      <c r="B7501" t="s">
        <v>92</v>
      </c>
      <c r="C7501" t="s">
        <v>37</v>
      </c>
      <c r="D7501" t="s">
        <v>57</v>
      </c>
      <c r="E7501" t="s">
        <v>28</v>
      </c>
      <c r="F7501" t="s">
        <v>26</v>
      </c>
      <c r="H7501" t="s">
        <v>27</v>
      </c>
      <c r="I7501">
        <v>0.75</v>
      </c>
      <c r="J7501">
        <v>0.5</v>
      </c>
      <c r="K7501">
        <v>1</v>
      </c>
      <c r="M7501" t="s">
        <v>21</v>
      </c>
    </row>
    <row r="7502" spans="1:17" x14ac:dyDescent="0.25">
      <c r="A7502">
        <v>2</v>
      </c>
      <c r="B7502" t="s">
        <v>92</v>
      </c>
      <c r="C7502" t="s">
        <v>37</v>
      </c>
      <c r="D7502" t="s">
        <v>57</v>
      </c>
      <c r="E7502" t="s">
        <v>20</v>
      </c>
      <c r="F7502" t="s">
        <v>74</v>
      </c>
      <c r="J7502">
        <v>0.25</v>
      </c>
      <c r="K7502">
        <v>0.33</v>
      </c>
      <c r="M7502" t="s">
        <v>75</v>
      </c>
      <c r="N7502" t="s">
        <v>24</v>
      </c>
      <c r="O7502" t="s">
        <v>21</v>
      </c>
    </row>
    <row r="7503" spans="1:17" x14ac:dyDescent="0.25">
      <c r="A7503">
        <v>2</v>
      </c>
      <c r="B7503" t="s">
        <v>92</v>
      </c>
      <c r="C7503" t="s">
        <v>37</v>
      </c>
      <c r="D7503" t="s">
        <v>57</v>
      </c>
      <c r="E7503" t="s">
        <v>18</v>
      </c>
      <c r="F7503" t="s">
        <v>31</v>
      </c>
      <c r="G7503">
        <v>24</v>
      </c>
      <c r="M7503" t="s">
        <v>21</v>
      </c>
    </row>
    <row r="7504" spans="1:17" x14ac:dyDescent="0.25">
      <c r="A7504">
        <v>2</v>
      </c>
      <c r="B7504" t="s">
        <v>46</v>
      </c>
      <c r="C7504" t="s">
        <v>17</v>
      </c>
      <c r="D7504" t="s">
        <v>57</v>
      </c>
      <c r="E7504" t="s">
        <v>18</v>
      </c>
      <c r="F7504" t="s">
        <v>26</v>
      </c>
      <c r="H7504" t="s">
        <v>27</v>
      </c>
      <c r="I7504">
        <v>7.5</v>
      </c>
      <c r="J7504">
        <v>6</v>
      </c>
      <c r="K7504">
        <v>8</v>
      </c>
      <c r="M7504" t="s">
        <v>21</v>
      </c>
    </row>
    <row r="7505" spans="1:17" x14ac:dyDescent="0.25">
      <c r="A7505">
        <v>2</v>
      </c>
      <c r="B7505" t="s">
        <v>46</v>
      </c>
      <c r="C7505" t="s">
        <v>17</v>
      </c>
      <c r="D7505" t="s">
        <v>57</v>
      </c>
      <c r="E7505" t="s">
        <v>18</v>
      </c>
      <c r="F7505" t="s">
        <v>26</v>
      </c>
      <c r="H7505" t="s">
        <v>19</v>
      </c>
      <c r="J7505">
        <v>6</v>
      </c>
      <c r="K7505">
        <v>8</v>
      </c>
      <c r="M7505" t="s">
        <v>24</v>
      </c>
    </row>
    <row r="7506" spans="1:17" x14ac:dyDescent="0.25">
      <c r="A7506">
        <v>2</v>
      </c>
      <c r="B7506" t="s">
        <v>46</v>
      </c>
      <c r="C7506" t="s">
        <v>17</v>
      </c>
      <c r="D7506" t="s">
        <v>57</v>
      </c>
      <c r="E7506" t="s">
        <v>30</v>
      </c>
      <c r="F7506" t="s">
        <v>26</v>
      </c>
      <c r="H7506" t="s">
        <v>19</v>
      </c>
      <c r="J7506">
        <v>1</v>
      </c>
      <c r="K7506">
        <v>2</v>
      </c>
      <c r="M7506" t="s">
        <v>24</v>
      </c>
    </row>
    <row r="7507" spans="1:17" x14ac:dyDescent="0.25">
      <c r="A7507">
        <v>2</v>
      </c>
      <c r="B7507" t="s">
        <v>46</v>
      </c>
      <c r="C7507" t="s">
        <v>17</v>
      </c>
      <c r="D7507" t="s">
        <v>57</v>
      </c>
      <c r="E7507" t="s">
        <v>20</v>
      </c>
      <c r="F7507" t="s">
        <v>74</v>
      </c>
      <c r="J7507">
        <v>0.25</v>
      </c>
      <c r="K7507">
        <v>0.33</v>
      </c>
      <c r="M7507" t="s">
        <v>75</v>
      </c>
      <c r="N7507" t="s">
        <v>24</v>
      </c>
      <c r="O7507" t="s">
        <v>21</v>
      </c>
      <c r="P7507">
        <v>1000</v>
      </c>
    </row>
    <row r="7508" spans="1:17" x14ac:dyDescent="0.25">
      <c r="A7508">
        <v>2</v>
      </c>
      <c r="B7508" t="s">
        <v>46</v>
      </c>
      <c r="C7508" t="s">
        <v>17</v>
      </c>
      <c r="D7508" t="s">
        <v>57</v>
      </c>
      <c r="E7508" t="s">
        <v>28</v>
      </c>
      <c r="F7508" t="s">
        <v>26</v>
      </c>
      <c r="H7508" t="s">
        <v>27</v>
      </c>
      <c r="I7508">
        <v>0.75</v>
      </c>
      <c r="J7508">
        <v>0.5</v>
      </c>
      <c r="K7508">
        <v>1</v>
      </c>
      <c r="M7508" t="s">
        <v>21</v>
      </c>
    </row>
    <row r="7509" spans="1:17" x14ac:dyDescent="0.25">
      <c r="A7509">
        <v>2</v>
      </c>
      <c r="B7509" t="s">
        <v>46</v>
      </c>
      <c r="C7509" t="s">
        <v>17</v>
      </c>
      <c r="D7509" t="s">
        <v>57</v>
      </c>
      <c r="E7509" t="s">
        <v>20</v>
      </c>
      <c r="F7509" t="s">
        <v>74</v>
      </c>
      <c r="J7509">
        <v>0.25</v>
      </c>
      <c r="K7509">
        <v>0.33</v>
      </c>
      <c r="M7509" t="s">
        <v>75</v>
      </c>
      <c r="N7509" t="s">
        <v>24</v>
      </c>
      <c r="O7509" t="s">
        <v>21</v>
      </c>
    </row>
    <row r="7510" spans="1:17" x14ac:dyDescent="0.25">
      <c r="A7510">
        <v>2</v>
      </c>
      <c r="B7510" t="s">
        <v>46</v>
      </c>
      <c r="C7510" t="s">
        <v>17</v>
      </c>
      <c r="D7510" t="s">
        <v>57</v>
      </c>
      <c r="E7510" t="s">
        <v>18</v>
      </c>
      <c r="F7510" t="s">
        <v>31</v>
      </c>
      <c r="G7510">
        <v>24</v>
      </c>
      <c r="M7510" t="s">
        <v>21</v>
      </c>
    </row>
    <row r="7511" spans="1:17" x14ac:dyDescent="0.25">
      <c r="A7511">
        <v>2</v>
      </c>
      <c r="B7511" t="s">
        <v>46</v>
      </c>
      <c r="C7511" t="s">
        <v>36</v>
      </c>
      <c r="D7511" t="s">
        <v>57</v>
      </c>
      <c r="E7511" t="s">
        <v>18</v>
      </c>
      <c r="F7511" t="s">
        <v>26</v>
      </c>
      <c r="H7511" t="s">
        <v>19</v>
      </c>
      <c r="J7511">
        <v>8</v>
      </c>
      <c r="K7511">
        <v>10</v>
      </c>
      <c r="M7511" t="s">
        <v>21</v>
      </c>
    </row>
    <row r="7512" spans="1:17" x14ac:dyDescent="0.25">
      <c r="A7512">
        <v>2</v>
      </c>
      <c r="B7512" t="s">
        <v>46</v>
      </c>
      <c r="C7512" t="s">
        <v>36</v>
      </c>
      <c r="D7512" t="s">
        <v>57</v>
      </c>
      <c r="E7512" t="s">
        <v>20</v>
      </c>
      <c r="F7512" t="s">
        <v>74</v>
      </c>
      <c r="J7512">
        <v>0.25</v>
      </c>
      <c r="K7512">
        <v>0.33</v>
      </c>
      <c r="M7512" t="s">
        <v>75</v>
      </c>
      <c r="N7512" t="s">
        <v>21</v>
      </c>
      <c r="O7512" t="s">
        <v>29</v>
      </c>
      <c r="P7512">
        <v>2500</v>
      </c>
      <c r="Q7512" t="str">
        <f>VLOOKUP(A7512&amp;C7512&amp;D7512,Sheet2!$A$1:$AX$496,23,FALSE)</f>
        <v>LocationType.BarRestaurant:0;LocationType.Park:0.05;LocationType.Recreation:0;LocationType.Accommodation:0.95;</v>
      </c>
    </row>
    <row r="7513" spans="1:17" x14ac:dyDescent="0.25">
      <c r="A7513">
        <v>2</v>
      </c>
      <c r="B7513" t="s">
        <v>46</v>
      </c>
      <c r="C7513" t="s">
        <v>36</v>
      </c>
      <c r="D7513" t="s">
        <v>57</v>
      </c>
      <c r="E7513" t="s">
        <v>30</v>
      </c>
      <c r="F7513" t="s">
        <v>26</v>
      </c>
      <c r="H7513" t="s">
        <v>19</v>
      </c>
      <c r="J7513">
        <v>2</v>
      </c>
      <c r="K7513">
        <v>4</v>
      </c>
      <c r="M7513" t="s">
        <v>24</v>
      </c>
    </row>
    <row r="7514" spans="1:17" x14ac:dyDescent="0.25">
      <c r="A7514">
        <v>2</v>
      </c>
      <c r="B7514" t="s">
        <v>46</v>
      </c>
      <c r="C7514" t="s">
        <v>36</v>
      </c>
      <c r="D7514" t="s">
        <v>57</v>
      </c>
      <c r="E7514" t="s">
        <v>20</v>
      </c>
      <c r="F7514" t="s">
        <v>74</v>
      </c>
      <c r="J7514">
        <v>0.25</v>
      </c>
      <c r="K7514">
        <v>0.33</v>
      </c>
      <c r="M7514" t="s">
        <v>75</v>
      </c>
      <c r="N7514" t="s">
        <v>24</v>
      </c>
      <c r="O7514" t="s">
        <v>21</v>
      </c>
    </row>
    <row r="7515" spans="1:17" x14ac:dyDescent="0.25">
      <c r="A7515">
        <v>2</v>
      </c>
      <c r="B7515" t="s">
        <v>46</v>
      </c>
      <c r="C7515" t="s">
        <v>36</v>
      </c>
      <c r="D7515" t="s">
        <v>57</v>
      </c>
      <c r="E7515" t="s">
        <v>28</v>
      </c>
      <c r="F7515" t="s">
        <v>26</v>
      </c>
      <c r="H7515" t="s">
        <v>27</v>
      </c>
      <c r="I7515">
        <v>1</v>
      </c>
      <c r="J7515">
        <v>0.5</v>
      </c>
      <c r="K7515">
        <v>2</v>
      </c>
      <c r="M7515" t="s">
        <v>21</v>
      </c>
    </row>
    <row r="7516" spans="1:17" x14ac:dyDescent="0.25">
      <c r="A7516">
        <v>2</v>
      </c>
      <c r="B7516" t="s">
        <v>46</v>
      </c>
      <c r="C7516" t="s">
        <v>36</v>
      </c>
      <c r="D7516" t="s">
        <v>57</v>
      </c>
      <c r="E7516" t="s">
        <v>18</v>
      </c>
      <c r="F7516" t="s">
        <v>31</v>
      </c>
      <c r="G7516">
        <v>24</v>
      </c>
      <c r="M7516" t="s">
        <v>21</v>
      </c>
    </row>
    <row r="7517" spans="1:17" x14ac:dyDescent="0.25">
      <c r="A7517">
        <v>2</v>
      </c>
      <c r="B7517" t="s">
        <v>46</v>
      </c>
      <c r="C7517" t="s">
        <v>38</v>
      </c>
      <c r="D7517" t="s">
        <v>57</v>
      </c>
      <c r="E7517" t="s">
        <v>18</v>
      </c>
      <c r="F7517" t="s">
        <v>26</v>
      </c>
      <c r="H7517" t="s">
        <v>19</v>
      </c>
      <c r="J7517">
        <v>8</v>
      </c>
      <c r="K7517">
        <v>14</v>
      </c>
      <c r="M7517" t="s">
        <v>21</v>
      </c>
    </row>
    <row r="7518" spans="1:17" x14ac:dyDescent="0.25">
      <c r="A7518">
        <v>2</v>
      </c>
      <c r="B7518" t="s">
        <v>46</v>
      </c>
      <c r="C7518" t="s">
        <v>38</v>
      </c>
      <c r="D7518" t="s">
        <v>57</v>
      </c>
      <c r="E7518" t="s">
        <v>28</v>
      </c>
      <c r="F7518" t="s">
        <v>26</v>
      </c>
      <c r="H7518" t="s">
        <v>27</v>
      </c>
      <c r="I7518">
        <v>1</v>
      </c>
      <c r="J7518">
        <v>0.5</v>
      </c>
      <c r="K7518">
        <v>2</v>
      </c>
      <c r="M7518" t="s">
        <v>21</v>
      </c>
    </row>
    <row r="7519" spans="1:17" x14ac:dyDescent="0.25">
      <c r="A7519">
        <v>2</v>
      </c>
      <c r="B7519" t="s">
        <v>46</v>
      </c>
      <c r="C7519" t="s">
        <v>38</v>
      </c>
      <c r="D7519" t="s">
        <v>57</v>
      </c>
      <c r="E7519" t="s">
        <v>18</v>
      </c>
      <c r="F7519" t="s">
        <v>31</v>
      </c>
      <c r="G7519">
        <v>24</v>
      </c>
      <c r="M7519" t="s">
        <v>21</v>
      </c>
    </row>
    <row r="7520" spans="1:17" x14ac:dyDescent="0.25">
      <c r="A7520">
        <v>2</v>
      </c>
      <c r="B7520" t="s">
        <v>46</v>
      </c>
      <c r="C7520" t="s">
        <v>37</v>
      </c>
      <c r="D7520" t="s">
        <v>57</v>
      </c>
      <c r="E7520" t="s">
        <v>18</v>
      </c>
      <c r="F7520" t="s">
        <v>26</v>
      </c>
      <c r="H7520" t="s">
        <v>27</v>
      </c>
      <c r="I7520">
        <v>7.5</v>
      </c>
      <c r="J7520">
        <v>6</v>
      </c>
      <c r="K7520">
        <v>8</v>
      </c>
      <c r="M7520" t="s">
        <v>21</v>
      </c>
    </row>
    <row r="7521" spans="1:17" x14ac:dyDescent="0.25">
      <c r="A7521">
        <v>2</v>
      </c>
      <c r="B7521" t="s">
        <v>46</v>
      </c>
      <c r="C7521" t="s">
        <v>37</v>
      </c>
      <c r="D7521" t="s">
        <v>57</v>
      </c>
      <c r="E7521" t="s">
        <v>18</v>
      </c>
      <c r="F7521" t="s">
        <v>26</v>
      </c>
      <c r="H7521" t="s">
        <v>19</v>
      </c>
      <c r="J7521">
        <v>6</v>
      </c>
      <c r="K7521">
        <v>8</v>
      </c>
      <c r="M7521" t="s">
        <v>24</v>
      </c>
    </row>
    <row r="7522" spans="1:17" x14ac:dyDescent="0.25">
      <c r="A7522">
        <v>2</v>
      </c>
      <c r="B7522" t="s">
        <v>46</v>
      </c>
      <c r="C7522" t="s">
        <v>37</v>
      </c>
      <c r="D7522" t="s">
        <v>57</v>
      </c>
      <c r="E7522" t="s">
        <v>30</v>
      </c>
      <c r="F7522" t="s">
        <v>26</v>
      </c>
      <c r="H7522" t="s">
        <v>19</v>
      </c>
      <c r="J7522">
        <v>4</v>
      </c>
      <c r="K7522">
        <v>5.5</v>
      </c>
      <c r="M7522" t="s">
        <v>24</v>
      </c>
    </row>
    <row r="7523" spans="1:17" x14ac:dyDescent="0.25">
      <c r="A7523">
        <v>2</v>
      </c>
      <c r="B7523" t="s">
        <v>46</v>
      </c>
      <c r="C7523" t="s">
        <v>37</v>
      </c>
      <c r="D7523" t="s">
        <v>57</v>
      </c>
      <c r="E7523" t="s">
        <v>20</v>
      </c>
      <c r="F7523" t="s">
        <v>74</v>
      </c>
      <c r="J7523">
        <v>0.25</v>
      </c>
      <c r="K7523">
        <v>0.33</v>
      </c>
      <c r="M7523" t="s">
        <v>75</v>
      </c>
      <c r="N7523" t="s">
        <v>24</v>
      </c>
      <c r="O7523" t="s">
        <v>21</v>
      </c>
      <c r="P7523">
        <v>1000</v>
      </c>
    </row>
    <row r="7524" spans="1:17" x14ac:dyDescent="0.25">
      <c r="A7524">
        <v>2</v>
      </c>
      <c r="B7524" t="s">
        <v>46</v>
      </c>
      <c r="C7524" t="s">
        <v>37</v>
      </c>
      <c r="D7524" t="s">
        <v>57</v>
      </c>
      <c r="E7524" t="s">
        <v>28</v>
      </c>
      <c r="F7524" t="s">
        <v>26</v>
      </c>
      <c r="H7524" t="s">
        <v>27</v>
      </c>
      <c r="I7524">
        <v>0.75</v>
      </c>
      <c r="J7524">
        <v>0.5</v>
      </c>
      <c r="K7524">
        <v>1</v>
      </c>
      <c r="M7524" t="s">
        <v>21</v>
      </c>
    </row>
    <row r="7525" spans="1:17" x14ac:dyDescent="0.25">
      <c r="A7525">
        <v>2</v>
      </c>
      <c r="B7525" t="s">
        <v>46</v>
      </c>
      <c r="C7525" t="s">
        <v>37</v>
      </c>
      <c r="D7525" t="s">
        <v>57</v>
      </c>
      <c r="E7525" t="s">
        <v>20</v>
      </c>
      <c r="F7525" t="s">
        <v>74</v>
      </c>
      <c r="J7525">
        <v>0.25</v>
      </c>
      <c r="K7525">
        <v>0.33</v>
      </c>
      <c r="M7525" t="s">
        <v>75</v>
      </c>
      <c r="N7525" t="s">
        <v>24</v>
      </c>
      <c r="O7525" t="s">
        <v>21</v>
      </c>
    </row>
    <row r="7526" spans="1:17" x14ac:dyDescent="0.25">
      <c r="A7526">
        <v>2</v>
      </c>
      <c r="B7526" t="s">
        <v>46</v>
      </c>
      <c r="C7526" t="s">
        <v>37</v>
      </c>
      <c r="D7526" t="s">
        <v>57</v>
      </c>
      <c r="E7526" t="s">
        <v>18</v>
      </c>
      <c r="F7526" t="s">
        <v>31</v>
      </c>
      <c r="G7526">
        <v>24</v>
      </c>
      <c r="M7526" t="s">
        <v>21</v>
      </c>
    </row>
    <row r="7527" spans="1:17" x14ac:dyDescent="0.25">
      <c r="A7527">
        <v>2</v>
      </c>
      <c r="B7527" t="s">
        <v>47</v>
      </c>
      <c r="C7527" t="s">
        <v>17</v>
      </c>
      <c r="D7527" t="s">
        <v>57</v>
      </c>
      <c r="E7527" t="s">
        <v>48</v>
      </c>
      <c r="F7527" t="s">
        <v>31</v>
      </c>
      <c r="G7527">
        <v>24</v>
      </c>
      <c r="M7527" t="s">
        <v>21</v>
      </c>
      <c r="O7527" t="s">
        <v>62</v>
      </c>
      <c r="Q7527" t="s">
        <v>61</v>
      </c>
    </row>
    <row r="7528" spans="1:17" x14ac:dyDescent="0.25">
      <c r="A7528">
        <v>2</v>
      </c>
      <c r="B7528" t="s">
        <v>47</v>
      </c>
      <c r="C7528" t="s">
        <v>36</v>
      </c>
      <c r="D7528" t="s">
        <v>57</v>
      </c>
      <c r="E7528" t="s">
        <v>48</v>
      </c>
      <c r="F7528" t="s">
        <v>31</v>
      </c>
      <c r="G7528">
        <v>24</v>
      </c>
      <c r="M7528" t="s">
        <v>21</v>
      </c>
      <c r="O7528" t="s">
        <v>62</v>
      </c>
      <c r="Q7528" t="s">
        <v>61</v>
      </c>
    </row>
    <row r="7529" spans="1:17" x14ac:dyDescent="0.25">
      <c r="A7529">
        <v>2</v>
      </c>
      <c r="B7529" t="s">
        <v>47</v>
      </c>
      <c r="C7529" t="s">
        <v>37</v>
      </c>
      <c r="D7529" t="s">
        <v>57</v>
      </c>
      <c r="E7529" t="s">
        <v>48</v>
      </c>
      <c r="F7529" t="s">
        <v>31</v>
      </c>
      <c r="G7529">
        <v>24</v>
      </c>
      <c r="M7529" t="s">
        <v>21</v>
      </c>
      <c r="O7529" t="s">
        <v>62</v>
      </c>
      <c r="Q7529" t="s">
        <v>61</v>
      </c>
    </row>
    <row r="7530" spans="1:17" x14ac:dyDescent="0.25">
      <c r="A7530">
        <v>2</v>
      </c>
      <c r="B7530" t="s">
        <v>47</v>
      </c>
      <c r="C7530" t="s">
        <v>38</v>
      </c>
      <c r="D7530" t="s">
        <v>57</v>
      </c>
      <c r="E7530" t="s">
        <v>48</v>
      </c>
      <c r="F7530" t="s">
        <v>31</v>
      </c>
      <c r="G7530">
        <v>24</v>
      </c>
      <c r="M7530" t="s">
        <v>21</v>
      </c>
      <c r="O7530" t="s">
        <v>62</v>
      </c>
      <c r="Q7530" t="s">
        <v>61</v>
      </c>
    </row>
    <row r="7531" spans="1:17" x14ac:dyDescent="0.25">
      <c r="A7531">
        <v>2</v>
      </c>
      <c r="B7531" t="s">
        <v>49</v>
      </c>
      <c r="C7531" t="s">
        <v>17</v>
      </c>
      <c r="D7531" t="s">
        <v>57</v>
      </c>
      <c r="E7531" t="s">
        <v>50</v>
      </c>
      <c r="F7531" t="s">
        <v>31</v>
      </c>
      <c r="G7531">
        <v>24</v>
      </c>
      <c r="M7531" t="s">
        <v>21</v>
      </c>
      <c r="O7531" t="s">
        <v>62</v>
      </c>
      <c r="Q7531" t="s">
        <v>61</v>
      </c>
    </row>
    <row r="7532" spans="1:17" x14ac:dyDescent="0.25">
      <c r="A7532">
        <v>2</v>
      </c>
      <c r="B7532" t="s">
        <v>49</v>
      </c>
      <c r="C7532" t="s">
        <v>36</v>
      </c>
      <c r="D7532" t="s">
        <v>57</v>
      </c>
      <c r="E7532" t="s">
        <v>50</v>
      </c>
      <c r="F7532" t="s">
        <v>31</v>
      </c>
      <c r="G7532">
        <v>24</v>
      </c>
      <c r="M7532" t="s">
        <v>21</v>
      </c>
      <c r="O7532" t="s">
        <v>62</v>
      </c>
      <c r="Q7532" t="s">
        <v>61</v>
      </c>
    </row>
    <row r="7533" spans="1:17" x14ac:dyDescent="0.25">
      <c r="A7533">
        <v>2</v>
      </c>
      <c r="B7533" t="s">
        <v>49</v>
      </c>
      <c r="C7533" t="s">
        <v>37</v>
      </c>
      <c r="D7533" t="s">
        <v>57</v>
      </c>
      <c r="E7533" t="s">
        <v>50</v>
      </c>
      <c r="F7533" t="s">
        <v>31</v>
      </c>
      <c r="G7533">
        <v>24</v>
      </c>
      <c r="M7533" t="s">
        <v>21</v>
      </c>
      <c r="O7533" t="s">
        <v>62</v>
      </c>
      <c r="Q7533" t="s">
        <v>61</v>
      </c>
    </row>
    <row r="7534" spans="1:17" x14ac:dyDescent="0.25">
      <c r="A7534">
        <v>2</v>
      </c>
      <c r="B7534" t="s">
        <v>49</v>
      </c>
      <c r="C7534" t="s">
        <v>38</v>
      </c>
      <c r="D7534" t="s">
        <v>57</v>
      </c>
      <c r="E7534" t="s">
        <v>50</v>
      </c>
      <c r="F7534" t="s">
        <v>31</v>
      </c>
      <c r="G7534">
        <v>24</v>
      </c>
      <c r="M7534" t="s">
        <v>21</v>
      </c>
      <c r="O7534" t="s">
        <v>62</v>
      </c>
      <c r="Q7534" t="s">
        <v>61</v>
      </c>
    </row>
    <row r="7535" spans="1:17" x14ac:dyDescent="0.25">
      <c r="A7535">
        <v>2</v>
      </c>
      <c r="B7535" t="s">
        <v>46</v>
      </c>
      <c r="C7535" t="s">
        <v>17</v>
      </c>
      <c r="D7535" t="s">
        <v>58</v>
      </c>
      <c r="E7535" t="s">
        <v>18</v>
      </c>
      <c r="F7535" t="s">
        <v>26</v>
      </c>
      <c r="H7535" t="s">
        <v>27</v>
      </c>
      <c r="I7535">
        <v>7.5</v>
      </c>
      <c r="J7535">
        <v>6</v>
      </c>
      <c r="K7535">
        <v>8</v>
      </c>
      <c r="M7535" t="s">
        <v>21</v>
      </c>
    </row>
    <row r="7536" spans="1:17" x14ac:dyDescent="0.25">
      <c r="A7536">
        <v>2</v>
      </c>
      <c r="B7536" t="s">
        <v>46</v>
      </c>
      <c r="C7536" t="s">
        <v>17</v>
      </c>
      <c r="D7536" t="s">
        <v>58</v>
      </c>
      <c r="E7536" t="s">
        <v>18</v>
      </c>
      <c r="F7536" t="s">
        <v>26</v>
      </c>
      <c r="H7536" t="s">
        <v>19</v>
      </c>
      <c r="J7536">
        <v>6</v>
      </c>
      <c r="K7536">
        <v>8</v>
      </c>
      <c r="M7536" t="s">
        <v>24</v>
      </c>
    </row>
    <row r="7537" spans="1:17" x14ac:dyDescent="0.25">
      <c r="A7537">
        <v>2</v>
      </c>
      <c r="B7537" t="s">
        <v>46</v>
      </c>
      <c r="C7537" t="s">
        <v>17</v>
      </c>
      <c r="D7537" t="s">
        <v>58</v>
      </c>
      <c r="E7537" t="s">
        <v>30</v>
      </c>
      <c r="F7537" t="s">
        <v>26</v>
      </c>
      <c r="H7537" t="s">
        <v>19</v>
      </c>
      <c r="J7537">
        <v>1</v>
      </c>
      <c r="K7537">
        <v>2</v>
      </c>
      <c r="M7537" t="s">
        <v>24</v>
      </c>
    </row>
    <row r="7538" spans="1:17" x14ac:dyDescent="0.25">
      <c r="A7538">
        <v>2</v>
      </c>
      <c r="B7538" t="s">
        <v>46</v>
      </c>
      <c r="C7538" t="s">
        <v>17</v>
      </c>
      <c r="D7538" t="s">
        <v>58</v>
      </c>
      <c r="E7538" t="s">
        <v>20</v>
      </c>
      <c r="F7538" t="s">
        <v>74</v>
      </c>
      <c r="J7538">
        <v>0.25</v>
      </c>
      <c r="K7538">
        <v>0.33</v>
      </c>
      <c r="M7538" t="s">
        <v>75</v>
      </c>
      <c r="N7538" t="s">
        <v>24</v>
      </c>
      <c r="O7538" t="s">
        <v>21</v>
      </c>
      <c r="P7538">
        <v>1000</v>
      </c>
    </row>
    <row r="7539" spans="1:17" x14ac:dyDescent="0.25">
      <c r="A7539">
        <v>2</v>
      </c>
      <c r="B7539" t="s">
        <v>46</v>
      </c>
      <c r="C7539" t="s">
        <v>17</v>
      </c>
      <c r="D7539" t="s">
        <v>58</v>
      </c>
      <c r="E7539" t="s">
        <v>28</v>
      </c>
      <c r="F7539" t="s">
        <v>26</v>
      </c>
      <c r="H7539" t="s">
        <v>27</v>
      </c>
      <c r="I7539">
        <v>0.75</v>
      </c>
      <c r="J7539">
        <v>0.5</v>
      </c>
      <c r="K7539">
        <v>1</v>
      </c>
      <c r="M7539" t="s">
        <v>21</v>
      </c>
    </row>
    <row r="7540" spans="1:17" x14ac:dyDescent="0.25">
      <c r="A7540">
        <v>2</v>
      </c>
      <c r="B7540" t="s">
        <v>46</v>
      </c>
      <c r="C7540" t="s">
        <v>17</v>
      </c>
      <c r="D7540" t="s">
        <v>58</v>
      </c>
      <c r="E7540" t="s">
        <v>20</v>
      </c>
      <c r="F7540" t="s">
        <v>74</v>
      </c>
      <c r="J7540">
        <v>0.25</v>
      </c>
      <c r="K7540">
        <v>0.33</v>
      </c>
      <c r="M7540" t="s">
        <v>75</v>
      </c>
      <c r="N7540" t="s">
        <v>24</v>
      </c>
      <c r="O7540" t="s">
        <v>21</v>
      </c>
    </row>
    <row r="7541" spans="1:17" x14ac:dyDescent="0.25">
      <c r="A7541">
        <v>2</v>
      </c>
      <c r="B7541" t="s">
        <v>46</v>
      </c>
      <c r="C7541" t="s">
        <v>17</v>
      </c>
      <c r="D7541" t="s">
        <v>58</v>
      </c>
      <c r="E7541" t="s">
        <v>18</v>
      </c>
      <c r="F7541" t="s">
        <v>31</v>
      </c>
      <c r="G7541">
        <v>24</v>
      </c>
      <c r="M7541" t="s">
        <v>21</v>
      </c>
    </row>
    <row r="7542" spans="1:17" x14ac:dyDescent="0.25">
      <c r="A7542">
        <v>2</v>
      </c>
      <c r="B7542" t="s">
        <v>46</v>
      </c>
      <c r="C7542" t="s">
        <v>36</v>
      </c>
      <c r="D7542" t="s">
        <v>58</v>
      </c>
      <c r="E7542" t="s">
        <v>18</v>
      </c>
      <c r="F7542" t="s">
        <v>26</v>
      </c>
      <c r="H7542" t="s">
        <v>19</v>
      </c>
      <c r="J7542">
        <v>8</v>
      </c>
      <c r="K7542">
        <v>10</v>
      </c>
      <c r="M7542" t="s">
        <v>21</v>
      </c>
    </row>
    <row r="7543" spans="1:17" x14ac:dyDescent="0.25">
      <c r="A7543">
        <v>2</v>
      </c>
      <c r="B7543" t="s">
        <v>46</v>
      </c>
      <c r="C7543" t="s">
        <v>36</v>
      </c>
      <c r="D7543" t="s">
        <v>58</v>
      </c>
      <c r="E7543" t="s">
        <v>20</v>
      </c>
      <c r="F7543" t="s">
        <v>74</v>
      </c>
      <c r="J7543">
        <v>0.25</v>
      </c>
      <c r="K7543">
        <v>0.33</v>
      </c>
      <c r="M7543" t="s">
        <v>75</v>
      </c>
      <c r="N7543" t="s">
        <v>21</v>
      </c>
      <c r="O7543" t="s">
        <v>29</v>
      </c>
      <c r="P7543">
        <v>2500</v>
      </c>
      <c r="Q7543" t="str">
        <f>VLOOKUP(A7543&amp;C7543&amp;D7543,Sheet2!$A$1:$AX$496,23,FALSE)</f>
        <v>LocationType.BarRestaurant:0;LocationType.Park:0.15;LocationType.Recreation:0;LocationType.Accommodation:0.85;</v>
      </c>
    </row>
    <row r="7544" spans="1:17" x14ac:dyDescent="0.25">
      <c r="A7544">
        <v>2</v>
      </c>
      <c r="B7544" t="s">
        <v>46</v>
      </c>
      <c r="C7544" t="s">
        <v>36</v>
      </c>
      <c r="D7544" t="s">
        <v>58</v>
      </c>
      <c r="E7544" t="s">
        <v>30</v>
      </c>
      <c r="F7544" t="s">
        <v>26</v>
      </c>
      <c r="H7544" t="s">
        <v>19</v>
      </c>
      <c r="J7544">
        <v>2</v>
      </c>
      <c r="K7544">
        <v>4</v>
      </c>
      <c r="M7544" t="s">
        <v>24</v>
      </c>
    </row>
    <row r="7545" spans="1:17" x14ac:dyDescent="0.25">
      <c r="A7545">
        <v>2</v>
      </c>
      <c r="B7545" t="s">
        <v>46</v>
      </c>
      <c r="C7545" t="s">
        <v>36</v>
      </c>
      <c r="D7545" t="s">
        <v>58</v>
      </c>
      <c r="E7545" t="s">
        <v>20</v>
      </c>
      <c r="F7545" t="s">
        <v>74</v>
      </c>
      <c r="J7545">
        <v>0.25</v>
      </c>
      <c r="K7545">
        <v>0.33</v>
      </c>
      <c r="M7545" t="s">
        <v>75</v>
      </c>
      <c r="N7545" t="s">
        <v>24</v>
      </c>
      <c r="O7545" t="s">
        <v>21</v>
      </c>
    </row>
    <row r="7546" spans="1:17" x14ac:dyDescent="0.25">
      <c r="A7546">
        <v>2</v>
      </c>
      <c r="B7546" t="s">
        <v>46</v>
      </c>
      <c r="C7546" t="s">
        <v>36</v>
      </c>
      <c r="D7546" t="s">
        <v>58</v>
      </c>
      <c r="E7546" t="s">
        <v>28</v>
      </c>
      <c r="F7546" t="s">
        <v>26</v>
      </c>
      <c r="H7546" t="s">
        <v>27</v>
      </c>
      <c r="I7546">
        <v>1</v>
      </c>
      <c r="J7546">
        <v>0.5</v>
      </c>
      <c r="K7546">
        <v>2</v>
      </c>
      <c r="M7546" t="s">
        <v>21</v>
      </c>
    </row>
    <row r="7547" spans="1:17" x14ac:dyDescent="0.25">
      <c r="A7547">
        <v>2</v>
      </c>
      <c r="B7547" t="s">
        <v>46</v>
      </c>
      <c r="C7547" t="s">
        <v>36</v>
      </c>
      <c r="D7547" t="s">
        <v>58</v>
      </c>
      <c r="E7547" t="s">
        <v>18</v>
      </c>
      <c r="F7547" t="s">
        <v>31</v>
      </c>
      <c r="G7547">
        <v>24</v>
      </c>
      <c r="M7547" t="s">
        <v>21</v>
      </c>
    </row>
    <row r="7548" spans="1:17" x14ac:dyDescent="0.25">
      <c r="A7548">
        <v>2</v>
      </c>
      <c r="B7548" t="s">
        <v>46</v>
      </c>
      <c r="C7548" t="s">
        <v>38</v>
      </c>
      <c r="D7548" t="s">
        <v>58</v>
      </c>
      <c r="E7548" t="s">
        <v>18</v>
      </c>
      <c r="F7548" t="s">
        <v>26</v>
      </c>
      <c r="H7548" t="s">
        <v>19</v>
      </c>
      <c r="J7548">
        <v>8</v>
      </c>
      <c r="K7548">
        <v>14</v>
      </c>
      <c r="M7548" t="s">
        <v>21</v>
      </c>
    </row>
    <row r="7549" spans="1:17" x14ac:dyDescent="0.25">
      <c r="A7549">
        <v>2</v>
      </c>
      <c r="B7549" t="s">
        <v>46</v>
      </c>
      <c r="C7549" t="s">
        <v>38</v>
      </c>
      <c r="D7549" t="s">
        <v>58</v>
      </c>
      <c r="E7549" t="s">
        <v>28</v>
      </c>
      <c r="F7549" t="s">
        <v>26</v>
      </c>
      <c r="H7549" t="s">
        <v>27</v>
      </c>
      <c r="I7549">
        <v>1</v>
      </c>
      <c r="J7549">
        <v>0.5</v>
      </c>
      <c r="K7549">
        <v>2</v>
      </c>
      <c r="M7549" t="s">
        <v>21</v>
      </c>
    </row>
    <row r="7550" spans="1:17" x14ac:dyDescent="0.25">
      <c r="A7550">
        <v>2</v>
      </c>
      <c r="B7550" t="s">
        <v>46</v>
      </c>
      <c r="C7550" t="s">
        <v>38</v>
      </c>
      <c r="D7550" t="s">
        <v>58</v>
      </c>
      <c r="E7550" t="s">
        <v>18</v>
      </c>
      <c r="F7550" t="s">
        <v>31</v>
      </c>
      <c r="G7550">
        <v>24</v>
      </c>
      <c r="M7550" t="s">
        <v>21</v>
      </c>
    </row>
    <row r="7551" spans="1:17" x14ac:dyDescent="0.25">
      <c r="A7551">
        <v>2</v>
      </c>
      <c r="B7551" t="s">
        <v>46</v>
      </c>
      <c r="C7551" t="s">
        <v>37</v>
      </c>
      <c r="D7551" t="s">
        <v>58</v>
      </c>
      <c r="E7551" t="s">
        <v>18</v>
      </c>
      <c r="F7551" t="s">
        <v>26</v>
      </c>
      <c r="H7551" t="s">
        <v>27</v>
      </c>
      <c r="I7551">
        <v>7.5</v>
      </c>
      <c r="J7551">
        <v>6</v>
      </c>
      <c r="K7551">
        <v>8</v>
      </c>
      <c r="M7551" t="s">
        <v>21</v>
      </c>
    </row>
    <row r="7552" spans="1:17" x14ac:dyDescent="0.25">
      <c r="A7552">
        <v>2</v>
      </c>
      <c r="B7552" t="s">
        <v>46</v>
      </c>
      <c r="C7552" t="s">
        <v>37</v>
      </c>
      <c r="D7552" t="s">
        <v>58</v>
      </c>
      <c r="E7552" t="s">
        <v>18</v>
      </c>
      <c r="F7552" t="s">
        <v>26</v>
      </c>
      <c r="H7552" t="s">
        <v>19</v>
      </c>
      <c r="J7552">
        <v>6</v>
      </c>
      <c r="K7552">
        <v>8</v>
      </c>
      <c r="M7552" t="s">
        <v>24</v>
      </c>
    </row>
    <row r="7553" spans="1:17" x14ac:dyDescent="0.25">
      <c r="A7553">
        <v>2</v>
      </c>
      <c r="B7553" t="s">
        <v>46</v>
      </c>
      <c r="C7553" t="s">
        <v>37</v>
      </c>
      <c r="D7553" t="s">
        <v>58</v>
      </c>
      <c r="E7553" t="s">
        <v>30</v>
      </c>
      <c r="F7553" t="s">
        <v>26</v>
      </c>
      <c r="H7553" t="s">
        <v>19</v>
      </c>
      <c r="J7553">
        <v>4</v>
      </c>
      <c r="K7553">
        <v>5.5</v>
      </c>
      <c r="M7553" t="s">
        <v>24</v>
      </c>
    </row>
    <row r="7554" spans="1:17" x14ac:dyDescent="0.25">
      <c r="A7554">
        <v>2</v>
      </c>
      <c r="B7554" t="s">
        <v>46</v>
      </c>
      <c r="C7554" t="s">
        <v>37</v>
      </c>
      <c r="D7554" t="s">
        <v>58</v>
      </c>
      <c r="E7554" t="s">
        <v>20</v>
      </c>
      <c r="F7554" t="s">
        <v>74</v>
      </c>
      <c r="J7554">
        <v>0.25</v>
      </c>
      <c r="K7554">
        <v>0.33</v>
      </c>
      <c r="M7554" t="s">
        <v>75</v>
      </c>
      <c r="N7554" t="s">
        <v>24</v>
      </c>
      <c r="O7554" t="s">
        <v>21</v>
      </c>
      <c r="P7554">
        <v>1000</v>
      </c>
    </row>
    <row r="7555" spans="1:17" x14ac:dyDescent="0.25">
      <c r="A7555">
        <v>2</v>
      </c>
      <c r="B7555" t="s">
        <v>46</v>
      </c>
      <c r="C7555" t="s">
        <v>37</v>
      </c>
      <c r="D7555" t="s">
        <v>58</v>
      </c>
      <c r="E7555" t="s">
        <v>28</v>
      </c>
      <c r="F7555" t="s">
        <v>26</v>
      </c>
      <c r="H7555" t="s">
        <v>27</v>
      </c>
      <c r="I7555">
        <v>0.75</v>
      </c>
      <c r="J7555">
        <v>0.5</v>
      </c>
      <c r="K7555">
        <v>1</v>
      </c>
      <c r="M7555" t="s">
        <v>21</v>
      </c>
    </row>
    <row r="7556" spans="1:17" x14ac:dyDescent="0.25">
      <c r="A7556">
        <v>2</v>
      </c>
      <c r="B7556" t="s">
        <v>46</v>
      </c>
      <c r="C7556" t="s">
        <v>37</v>
      </c>
      <c r="D7556" t="s">
        <v>58</v>
      </c>
      <c r="E7556" t="s">
        <v>20</v>
      </c>
      <c r="F7556" t="s">
        <v>74</v>
      </c>
      <c r="J7556">
        <v>0.25</v>
      </c>
      <c r="K7556">
        <v>0.33</v>
      </c>
      <c r="M7556" t="s">
        <v>75</v>
      </c>
      <c r="N7556" t="s">
        <v>24</v>
      </c>
      <c r="O7556" t="s">
        <v>21</v>
      </c>
    </row>
    <row r="7557" spans="1:17" x14ac:dyDescent="0.25">
      <c r="A7557">
        <v>2</v>
      </c>
      <c r="B7557" t="s">
        <v>46</v>
      </c>
      <c r="C7557" t="s">
        <v>37</v>
      </c>
      <c r="D7557" t="s">
        <v>58</v>
      </c>
      <c r="E7557" t="s">
        <v>18</v>
      </c>
      <c r="F7557" t="s">
        <v>31</v>
      </c>
      <c r="G7557">
        <v>24</v>
      </c>
      <c r="M7557" t="s">
        <v>21</v>
      </c>
    </row>
    <row r="7558" spans="1:17" x14ac:dyDescent="0.25">
      <c r="A7558">
        <v>2</v>
      </c>
      <c r="B7558" t="s">
        <v>90</v>
      </c>
      <c r="C7558" t="s">
        <v>17</v>
      </c>
      <c r="D7558" t="s">
        <v>58</v>
      </c>
      <c r="E7558" t="s">
        <v>18</v>
      </c>
      <c r="F7558" t="s">
        <v>26</v>
      </c>
      <c r="H7558" t="s">
        <v>27</v>
      </c>
      <c r="I7558">
        <v>7.5</v>
      </c>
      <c r="J7558">
        <v>6</v>
      </c>
      <c r="K7558">
        <v>8</v>
      </c>
      <c r="M7558" t="s">
        <v>21</v>
      </c>
    </row>
    <row r="7559" spans="1:17" x14ac:dyDescent="0.25">
      <c r="A7559">
        <v>2</v>
      </c>
      <c r="B7559" t="s">
        <v>90</v>
      </c>
      <c r="C7559" t="s">
        <v>17</v>
      </c>
      <c r="D7559" t="s">
        <v>58</v>
      </c>
      <c r="E7559" t="s">
        <v>18</v>
      </c>
      <c r="F7559" t="s">
        <v>26</v>
      </c>
      <c r="H7559" t="s">
        <v>19</v>
      </c>
      <c r="J7559">
        <v>6</v>
      </c>
      <c r="K7559">
        <v>8</v>
      </c>
      <c r="M7559" t="s">
        <v>24</v>
      </c>
    </row>
    <row r="7560" spans="1:17" x14ac:dyDescent="0.25">
      <c r="A7560">
        <v>2</v>
      </c>
      <c r="B7560" t="s">
        <v>90</v>
      </c>
      <c r="C7560" t="s">
        <v>17</v>
      </c>
      <c r="D7560" t="s">
        <v>58</v>
      </c>
      <c r="E7560" t="s">
        <v>30</v>
      </c>
      <c r="F7560" t="s">
        <v>26</v>
      </c>
      <c r="H7560" t="s">
        <v>19</v>
      </c>
      <c r="J7560">
        <v>1</v>
      </c>
      <c r="K7560">
        <v>2</v>
      </c>
      <c r="M7560" t="s">
        <v>24</v>
      </c>
    </row>
    <row r="7561" spans="1:17" x14ac:dyDescent="0.25">
      <c r="A7561">
        <v>2</v>
      </c>
      <c r="B7561" t="s">
        <v>90</v>
      </c>
      <c r="C7561" t="s">
        <v>17</v>
      </c>
      <c r="D7561" t="s">
        <v>58</v>
      </c>
      <c r="E7561" t="s">
        <v>20</v>
      </c>
      <c r="F7561" t="s">
        <v>74</v>
      </c>
      <c r="J7561">
        <v>0.25</v>
      </c>
      <c r="K7561">
        <v>0.33</v>
      </c>
      <c r="M7561" t="s">
        <v>75</v>
      </c>
      <c r="N7561" t="s">
        <v>24</v>
      </c>
      <c r="O7561" t="s">
        <v>21</v>
      </c>
      <c r="P7561">
        <v>1000</v>
      </c>
    </row>
    <row r="7562" spans="1:17" x14ac:dyDescent="0.25">
      <c r="A7562">
        <v>2</v>
      </c>
      <c r="B7562" t="s">
        <v>90</v>
      </c>
      <c r="C7562" t="s">
        <v>17</v>
      </c>
      <c r="D7562" t="s">
        <v>58</v>
      </c>
      <c r="E7562" t="s">
        <v>28</v>
      </c>
      <c r="F7562" t="s">
        <v>26</v>
      </c>
      <c r="H7562" t="s">
        <v>27</v>
      </c>
      <c r="I7562">
        <v>0.75</v>
      </c>
      <c r="J7562">
        <v>0.5</v>
      </c>
      <c r="K7562">
        <v>1</v>
      </c>
      <c r="M7562" t="s">
        <v>21</v>
      </c>
    </row>
    <row r="7563" spans="1:17" x14ac:dyDescent="0.25">
      <c r="A7563">
        <v>2</v>
      </c>
      <c r="B7563" t="s">
        <v>90</v>
      </c>
      <c r="C7563" t="s">
        <v>17</v>
      </c>
      <c r="D7563" t="s">
        <v>58</v>
      </c>
      <c r="E7563" t="s">
        <v>20</v>
      </c>
      <c r="F7563" t="s">
        <v>74</v>
      </c>
      <c r="J7563">
        <v>0.25</v>
      </c>
      <c r="K7563">
        <v>0.33</v>
      </c>
      <c r="M7563" t="s">
        <v>75</v>
      </c>
      <c r="N7563" t="s">
        <v>24</v>
      </c>
      <c r="O7563" t="s">
        <v>21</v>
      </c>
    </row>
    <row r="7564" spans="1:17" x14ac:dyDescent="0.25">
      <c r="A7564">
        <v>2</v>
      </c>
      <c r="B7564" t="s">
        <v>90</v>
      </c>
      <c r="C7564" t="s">
        <v>17</v>
      </c>
      <c r="D7564" t="s">
        <v>58</v>
      </c>
      <c r="E7564" t="s">
        <v>18</v>
      </c>
      <c r="F7564" t="s">
        <v>31</v>
      </c>
      <c r="G7564">
        <v>24</v>
      </c>
      <c r="M7564" t="s">
        <v>21</v>
      </c>
    </row>
    <row r="7565" spans="1:17" x14ac:dyDescent="0.25">
      <c r="A7565">
        <v>2</v>
      </c>
      <c r="B7565" t="s">
        <v>90</v>
      </c>
      <c r="C7565" t="s">
        <v>36</v>
      </c>
      <c r="D7565" t="s">
        <v>58</v>
      </c>
      <c r="E7565" t="s">
        <v>18</v>
      </c>
      <c r="F7565" t="s">
        <v>26</v>
      </c>
      <c r="H7565" t="s">
        <v>19</v>
      </c>
      <c r="J7565">
        <v>8</v>
      </c>
      <c r="K7565">
        <v>10</v>
      </c>
      <c r="M7565" t="s">
        <v>21</v>
      </c>
    </row>
    <row r="7566" spans="1:17" x14ac:dyDescent="0.25">
      <c r="A7566">
        <v>2</v>
      </c>
      <c r="B7566" t="s">
        <v>90</v>
      </c>
      <c r="C7566" t="s">
        <v>36</v>
      </c>
      <c r="D7566" t="s">
        <v>58</v>
      </c>
      <c r="E7566" t="s">
        <v>20</v>
      </c>
      <c r="F7566" t="s">
        <v>74</v>
      </c>
      <c r="J7566">
        <v>0.25</v>
      </c>
      <c r="K7566">
        <v>0.33</v>
      </c>
      <c r="M7566" t="s">
        <v>75</v>
      </c>
      <c r="N7566" t="s">
        <v>21</v>
      </c>
      <c r="O7566" t="s">
        <v>29</v>
      </c>
      <c r="P7566">
        <v>2500</v>
      </c>
      <c r="Q7566" t="str">
        <f>VLOOKUP(A7566&amp;C7566&amp;D7566,Sheet2!$A$1:$AX$496,23,FALSE)</f>
        <v>LocationType.BarRestaurant:0;LocationType.Park:0.15;LocationType.Recreation:0;LocationType.Accommodation:0.85;</v>
      </c>
    </row>
    <row r="7567" spans="1:17" x14ac:dyDescent="0.25">
      <c r="A7567">
        <v>2</v>
      </c>
      <c r="B7567" t="s">
        <v>90</v>
      </c>
      <c r="C7567" t="s">
        <v>36</v>
      </c>
      <c r="D7567" t="s">
        <v>58</v>
      </c>
      <c r="E7567" t="s">
        <v>30</v>
      </c>
      <c r="F7567" t="s">
        <v>26</v>
      </c>
      <c r="H7567" t="s">
        <v>19</v>
      </c>
      <c r="J7567">
        <v>2</v>
      </c>
      <c r="K7567">
        <v>4</v>
      </c>
      <c r="M7567" t="s">
        <v>24</v>
      </c>
    </row>
    <row r="7568" spans="1:17" x14ac:dyDescent="0.25">
      <c r="A7568">
        <v>2</v>
      </c>
      <c r="B7568" t="s">
        <v>90</v>
      </c>
      <c r="C7568" t="s">
        <v>36</v>
      </c>
      <c r="D7568" t="s">
        <v>58</v>
      </c>
      <c r="E7568" t="s">
        <v>20</v>
      </c>
      <c r="F7568" t="s">
        <v>74</v>
      </c>
      <c r="J7568">
        <v>0.25</v>
      </c>
      <c r="K7568">
        <v>0.33</v>
      </c>
      <c r="M7568" t="s">
        <v>75</v>
      </c>
      <c r="N7568" t="s">
        <v>24</v>
      </c>
      <c r="O7568" t="s">
        <v>21</v>
      </c>
    </row>
    <row r="7569" spans="1:16" x14ac:dyDescent="0.25">
      <c r="A7569">
        <v>2</v>
      </c>
      <c r="B7569" t="s">
        <v>90</v>
      </c>
      <c r="C7569" t="s">
        <v>36</v>
      </c>
      <c r="D7569" t="s">
        <v>58</v>
      </c>
      <c r="E7569" t="s">
        <v>28</v>
      </c>
      <c r="F7569" t="s">
        <v>26</v>
      </c>
      <c r="H7569" t="s">
        <v>27</v>
      </c>
      <c r="I7569">
        <v>1</v>
      </c>
      <c r="J7569">
        <v>0.5</v>
      </c>
      <c r="K7569">
        <v>2</v>
      </c>
      <c r="M7569" t="s">
        <v>21</v>
      </c>
    </row>
    <row r="7570" spans="1:16" x14ac:dyDescent="0.25">
      <c r="A7570">
        <v>2</v>
      </c>
      <c r="B7570" t="s">
        <v>90</v>
      </c>
      <c r="C7570" t="s">
        <v>36</v>
      </c>
      <c r="D7570" t="s">
        <v>58</v>
      </c>
      <c r="E7570" t="s">
        <v>18</v>
      </c>
      <c r="F7570" t="s">
        <v>31</v>
      </c>
      <c r="G7570">
        <v>24</v>
      </c>
      <c r="M7570" t="s">
        <v>21</v>
      </c>
    </row>
    <row r="7571" spans="1:16" x14ac:dyDescent="0.25">
      <c r="A7571">
        <v>2</v>
      </c>
      <c r="B7571" t="s">
        <v>90</v>
      </c>
      <c r="C7571" t="s">
        <v>38</v>
      </c>
      <c r="D7571" t="s">
        <v>58</v>
      </c>
      <c r="E7571" t="s">
        <v>18</v>
      </c>
      <c r="F7571" t="s">
        <v>26</v>
      </c>
      <c r="H7571" t="s">
        <v>19</v>
      </c>
      <c r="J7571">
        <v>8</v>
      </c>
      <c r="K7571">
        <v>14</v>
      </c>
      <c r="M7571" t="s">
        <v>21</v>
      </c>
    </row>
    <row r="7572" spans="1:16" x14ac:dyDescent="0.25">
      <c r="A7572">
        <v>2</v>
      </c>
      <c r="B7572" t="s">
        <v>90</v>
      </c>
      <c r="C7572" t="s">
        <v>38</v>
      </c>
      <c r="D7572" t="s">
        <v>58</v>
      </c>
      <c r="E7572" t="s">
        <v>28</v>
      </c>
      <c r="F7572" t="s">
        <v>26</v>
      </c>
      <c r="H7572" t="s">
        <v>27</v>
      </c>
      <c r="I7572">
        <v>1</v>
      </c>
      <c r="J7572">
        <v>0.5</v>
      </c>
      <c r="K7572">
        <v>2</v>
      </c>
      <c r="M7572" t="s">
        <v>21</v>
      </c>
    </row>
    <row r="7573" spans="1:16" x14ac:dyDescent="0.25">
      <c r="A7573">
        <v>2</v>
      </c>
      <c r="B7573" t="s">
        <v>90</v>
      </c>
      <c r="C7573" t="s">
        <v>38</v>
      </c>
      <c r="D7573" t="s">
        <v>58</v>
      </c>
      <c r="E7573" t="s">
        <v>18</v>
      </c>
      <c r="F7573" t="s">
        <v>31</v>
      </c>
      <c r="G7573">
        <v>24</v>
      </c>
      <c r="M7573" t="s">
        <v>21</v>
      </c>
    </row>
    <row r="7574" spans="1:16" x14ac:dyDescent="0.25">
      <c r="A7574">
        <v>2</v>
      </c>
      <c r="B7574" t="s">
        <v>90</v>
      </c>
      <c r="C7574" t="s">
        <v>37</v>
      </c>
      <c r="D7574" t="s">
        <v>58</v>
      </c>
      <c r="E7574" t="s">
        <v>18</v>
      </c>
      <c r="F7574" t="s">
        <v>26</v>
      </c>
      <c r="H7574" t="s">
        <v>27</v>
      </c>
      <c r="I7574">
        <v>7.5</v>
      </c>
      <c r="J7574">
        <v>6</v>
      </c>
      <c r="K7574">
        <v>8</v>
      </c>
      <c r="M7574" t="s">
        <v>21</v>
      </c>
    </row>
    <row r="7575" spans="1:16" x14ac:dyDescent="0.25">
      <c r="A7575">
        <v>2</v>
      </c>
      <c r="B7575" t="s">
        <v>90</v>
      </c>
      <c r="C7575" t="s">
        <v>37</v>
      </c>
      <c r="D7575" t="s">
        <v>58</v>
      </c>
      <c r="E7575" t="s">
        <v>18</v>
      </c>
      <c r="F7575" t="s">
        <v>26</v>
      </c>
      <c r="H7575" t="s">
        <v>19</v>
      </c>
      <c r="J7575">
        <v>6</v>
      </c>
      <c r="K7575">
        <v>8</v>
      </c>
      <c r="M7575" t="s">
        <v>24</v>
      </c>
    </row>
    <row r="7576" spans="1:16" x14ac:dyDescent="0.25">
      <c r="A7576">
        <v>2</v>
      </c>
      <c r="B7576" t="s">
        <v>90</v>
      </c>
      <c r="C7576" t="s">
        <v>37</v>
      </c>
      <c r="D7576" t="s">
        <v>58</v>
      </c>
      <c r="E7576" t="s">
        <v>30</v>
      </c>
      <c r="F7576" t="s">
        <v>26</v>
      </c>
      <c r="H7576" t="s">
        <v>19</v>
      </c>
      <c r="J7576">
        <v>4</v>
      </c>
      <c r="K7576">
        <v>5.5</v>
      </c>
      <c r="M7576" t="s">
        <v>24</v>
      </c>
    </row>
    <row r="7577" spans="1:16" x14ac:dyDescent="0.25">
      <c r="A7577">
        <v>2</v>
      </c>
      <c r="B7577" t="s">
        <v>90</v>
      </c>
      <c r="C7577" t="s">
        <v>37</v>
      </c>
      <c r="D7577" t="s">
        <v>58</v>
      </c>
      <c r="E7577" t="s">
        <v>20</v>
      </c>
      <c r="F7577" t="s">
        <v>74</v>
      </c>
      <c r="J7577">
        <v>0.25</v>
      </c>
      <c r="K7577">
        <v>0.33</v>
      </c>
      <c r="M7577" t="s">
        <v>75</v>
      </c>
      <c r="N7577" t="s">
        <v>24</v>
      </c>
      <c r="O7577" t="s">
        <v>21</v>
      </c>
      <c r="P7577">
        <v>1000</v>
      </c>
    </row>
    <row r="7578" spans="1:16" x14ac:dyDescent="0.25">
      <c r="A7578">
        <v>2</v>
      </c>
      <c r="B7578" t="s">
        <v>90</v>
      </c>
      <c r="C7578" t="s">
        <v>37</v>
      </c>
      <c r="D7578" t="s">
        <v>58</v>
      </c>
      <c r="E7578" t="s">
        <v>28</v>
      </c>
      <c r="F7578" t="s">
        <v>26</v>
      </c>
      <c r="H7578" t="s">
        <v>27</v>
      </c>
      <c r="I7578">
        <v>0.75</v>
      </c>
      <c r="J7578">
        <v>0.5</v>
      </c>
      <c r="K7578">
        <v>1</v>
      </c>
      <c r="M7578" t="s">
        <v>21</v>
      </c>
    </row>
    <row r="7579" spans="1:16" x14ac:dyDescent="0.25">
      <c r="A7579">
        <v>2</v>
      </c>
      <c r="B7579" t="s">
        <v>90</v>
      </c>
      <c r="C7579" t="s">
        <v>37</v>
      </c>
      <c r="D7579" t="s">
        <v>58</v>
      </c>
      <c r="E7579" t="s">
        <v>20</v>
      </c>
      <c r="F7579" t="s">
        <v>74</v>
      </c>
      <c r="J7579">
        <v>0.25</v>
      </c>
      <c r="K7579">
        <v>0.33</v>
      </c>
      <c r="M7579" t="s">
        <v>75</v>
      </c>
      <c r="N7579" t="s">
        <v>24</v>
      </c>
      <c r="O7579" t="s">
        <v>21</v>
      </c>
    </row>
    <row r="7580" spans="1:16" x14ac:dyDescent="0.25">
      <c r="A7580">
        <v>2</v>
      </c>
      <c r="B7580" t="s">
        <v>90</v>
      </c>
      <c r="C7580" t="s">
        <v>37</v>
      </c>
      <c r="D7580" t="s">
        <v>58</v>
      </c>
      <c r="E7580" t="s">
        <v>18</v>
      </c>
      <c r="F7580" t="s">
        <v>31</v>
      </c>
      <c r="G7580">
        <v>24</v>
      </c>
      <c r="M7580" t="s">
        <v>21</v>
      </c>
    </row>
    <row r="7581" spans="1:16" x14ac:dyDescent="0.25">
      <c r="A7581">
        <v>2</v>
      </c>
      <c r="B7581" t="s">
        <v>93</v>
      </c>
      <c r="C7581" t="s">
        <v>17</v>
      </c>
      <c r="D7581" t="s">
        <v>58</v>
      </c>
      <c r="E7581" t="s">
        <v>18</v>
      </c>
      <c r="F7581" t="s">
        <v>26</v>
      </c>
      <c r="H7581" t="s">
        <v>27</v>
      </c>
      <c r="I7581">
        <v>7.5</v>
      </c>
      <c r="J7581">
        <v>6</v>
      </c>
      <c r="K7581">
        <v>8</v>
      </c>
      <c r="M7581" t="s">
        <v>21</v>
      </c>
    </row>
    <row r="7582" spans="1:16" x14ac:dyDescent="0.25">
      <c r="A7582">
        <v>2</v>
      </c>
      <c r="B7582" t="s">
        <v>93</v>
      </c>
      <c r="C7582" t="s">
        <v>17</v>
      </c>
      <c r="D7582" t="s">
        <v>58</v>
      </c>
      <c r="E7582" t="s">
        <v>18</v>
      </c>
      <c r="F7582" t="s">
        <v>26</v>
      </c>
      <c r="H7582" t="s">
        <v>19</v>
      </c>
      <c r="J7582">
        <v>6</v>
      </c>
      <c r="K7582">
        <v>8</v>
      </c>
      <c r="M7582" t="s">
        <v>24</v>
      </c>
    </row>
    <row r="7583" spans="1:16" x14ac:dyDescent="0.25">
      <c r="A7583">
        <v>2</v>
      </c>
      <c r="B7583" t="s">
        <v>93</v>
      </c>
      <c r="C7583" t="s">
        <v>17</v>
      </c>
      <c r="D7583" t="s">
        <v>58</v>
      </c>
      <c r="E7583" t="s">
        <v>30</v>
      </c>
      <c r="F7583" t="s">
        <v>26</v>
      </c>
      <c r="H7583" t="s">
        <v>19</v>
      </c>
      <c r="J7583">
        <v>1</v>
      </c>
      <c r="K7583">
        <v>2</v>
      </c>
      <c r="M7583" t="s">
        <v>24</v>
      </c>
    </row>
    <row r="7584" spans="1:16" x14ac:dyDescent="0.25">
      <c r="A7584">
        <v>2</v>
      </c>
      <c r="B7584" t="s">
        <v>93</v>
      </c>
      <c r="C7584" t="s">
        <v>17</v>
      </c>
      <c r="D7584" t="s">
        <v>58</v>
      </c>
      <c r="E7584" t="s">
        <v>20</v>
      </c>
      <c r="F7584" t="s">
        <v>74</v>
      </c>
      <c r="J7584">
        <v>0.25</v>
      </c>
      <c r="K7584">
        <v>0.33</v>
      </c>
      <c r="M7584" t="s">
        <v>75</v>
      </c>
      <c r="N7584" t="s">
        <v>24</v>
      </c>
      <c r="O7584" t="s">
        <v>21</v>
      </c>
      <c r="P7584">
        <v>1000</v>
      </c>
    </row>
    <row r="7585" spans="1:17" x14ac:dyDescent="0.25">
      <c r="A7585">
        <v>2</v>
      </c>
      <c r="B7585" t="s">
        <v>93</v>
      </c>
      <c r="C7585" t="s">
        <v>17</v>
      </c>
      <c r="D7585" t="s">
        <v>58</v>
      </c>
      <c r="E7585" t="s">
        <v>28</v>
      </c>
      <c r="F7585" t="s">
        <v>26</v>
      </c>
      <c r="H7585" t="s">
        <v>27</v>
      </c>
      <c r="I7585">
        <v>0.75</v>
      </c>
      <c r="J7585">
        <v>0.5</v>
      </c>
      <c r="K7585">
        <v>1</v>
      </c>
      <c r="M7585" t="s">
        <v>21</v>
      </c>
    </row>
    <row r="7586" spans="1:17" x14ac:dyDescent="0.25">
      <c r="A7586">
        <v>2</v>
      </c>
      <c r="B7586" t="s">
        <v>93</v>
      </c>
      <c r="C7586" t="s">
        <v>17</v>
      </c>
      <c r="D7586" t="s">
        <v>58</v>
      </c>
      <c r="E7586" t="s">
        <v>20</v>
      </c>
      <c r="F7586" t="s">
        <v>74</v>
      </c>
      <c r="J7586">
        <v>0.25</v>
      </c>
      <c r="K7586">
        <v>0.33</v>
      </c>
      <c r="M7586" t="s">
        <v>75</v>
      </c>
      <c r="N7586" t="s">
        <v>24</v>
      </c>
      <c r="O7586" t="s">
        <v>21</v>
      </c>
    </row>
    <row r="7587" spans="1:17" x14ac:dyDescent="0.25">
      <c r="A7587">
        <v>2</v>
      </c>
      <c r="B7587" t="s">
        <v>93</v>
      </c>
      <c r="C7587" t="s">
        <v>17</v>
      </c>
      <c r="D7587" t="s">
        <v>58</v>
      </c>
      <c r="E7587" t="s">
        <v>18</v>
      </c>
      <c r="F7587" t="s">
        <v>31</v>
      </c>
      <c r="G7587">
        <v>24</v>
      </c>
      <c r="M7587" t="s">
        <v>21</v>
      </c>
    </row>
    <row r="7588" spans="1:17" x14ac:dyDescent="0.25">
      <c r="A7588">
        <v>2</v>
      </c>
      <c r="B7588" t="s">
        <v>93</v>
      </c>
      <c r="C7588" t="s">
        <v>36</v>
      </c>
      <c r="D7588" t="s">
        <v>58</v>
      </c>
      <c r="E7588" t="s">
        <v>18</v>
      </c>
      <c r="F7588" t="s">
        <v>26</v>
      </c>
      <c r="H7588" t="s">
        <v>19</v>
      </c>
      <c r="J7588">
        <v>8</v>
      </c>
      <c r="K7588">
        <v>10</v>
      </c>
      <c r="M7588" t="s">
        <v>21</v>
      </c>
    </row>
    <row r="7589" spans="1:17" x14ac:dyDescent="0.25">
      <c r="A7589">
        <v>2</v>
      </c>
      <c r="B7589" t="s">
        <v>93</v>
      </c>
      <c r="C7589" t="s">
        <v>36</v>
      </c>
      <c r="D7589" t="s">
        <v>58</v>
      </c>
      <c r="E7589" t="s">
        <v>20</v>
      </c>
      <c r="F7589" t="s">
        <v>74</v>
      </c>
      <c r="J7589">
        <v>0.25</v>
      </c>
      <c r="K7589">
        <v>0.33</v>
      </c>
      <c r="M7589" t="s">
        <v>75</v>
      </c>
      <c r="N7589" t="s">
        <v>21</v>
      </c>
      <c r="O7589" t="s">
        <v>29</v>
      </c>
      <c r="P7589">
        <v>2500</v>
      </c>
      <c r="Q7589" t="str">
        <f>VLOOKUP(A7589&amp;C7589&amp;D7589,Sheet2!$A$1:$AX$496,23,FALSE)</f>
        <v>LocationType.BarRestaurant:0;LocationType.Park:0.15;LocationType.Recreation:0;LocationType.Accommodation:0.85;</v>
      </c>
    </row>
    <row r="7590" spans="1:17" x14ac:dyDescent="0.25">
      <c r="A7590">
        <v>2</v>
      </c>
      <c r="B7590" t="s">
        <v>93</v>
      </c>
      <c r="C7590" t="s">
        <v>36</v>
      </c>
      <c r="D7590" t="s">
        <v>58</v>
      </c>
      <c r="E7590" t="s">
        <v>30</v>
      </c>
      <c r="F7590" t="s">
        <v>26</v>
      </c>
      <c r="H7590" t="s">
        <v>19</v>
      </c>
      <c r="J7590">
        <v>2</v>
      </c>
      <c r="K7590">
        <v>4</v>
      </c>
      <c r="M7590" t="s">
        <v>24</v>
      </c>
    </row>
    <row r="7591" spans="1:17" x14ac:dyDescent="0.25">
      <c r="A7591">
        <v>2</v>
      </c>
      <c r="B7591" t="s">
        <v>93</v>
      </c>
      <c r="C7591" t="s">
        <v>36</v>
      </c>
      <c r="D7591" t="s">
        <v>58</v>
      </c>
      <c r="E7591" t="s">
        <v>20</v>
      </c>
      <c r="F7591" t="s">
        <v>74</v>
      </c>
      <c r="J7591">
        <v>0.25</v>
      </c>
      <c r="K7591">
        <v>0.33</v>
      </c>
      <c r="M7591" t="s">
        <v>75</v>
      </c>
      <c r="N7591" t="s">
        <v>24</v>
      </c>
      <c r="O7591" t="s">
        <v>21</v>
      </c>
    </row>
    <row r="7592" spans="1:17" x14ac:dyDescent="0.25">
      <c r="A7592">
        <v>2</v>
      </c>
      <c r="B7592" t="s">
        <v>93</v>
      </c>
      <c r="C7592" t="s">
        <v>36</v>
      </c>
      <c r="D7592" t="s">
        <v>58</v>
      </c>
      <c r="E7592" t="s">
        <v>28</v>
      </c>
      <c r="F7592" t="s">
        <v>26</v>
      </c>
      <c r="H7592" t="s">
        <v>27</v>
      </c>
      <c r="I7592">
        <v>1</v>
      </c>
      <c r="J7592">
        <v>0.5</v>
      </c>
      <c r="K7592">
        <v>2</v>
      </c>
      <c r="M7592" t="s">
        <v>21</v>
      </c>
    </row>
    <row r="7593" spans="1:17" x14ac:dyDescent="0.25">
      <c r="A7593">
        <v>2</v>
      </c>
      <c r="B7593" t="s">
        <v>93</v>
      </c>
      <c r="C7593" t="s">
        <v>36</v>
      </c>
      <c r="D7593" t="s">
        <v>58</v>
      </c>
      <c r="E7593" t="s">
        <v>18</v>
      </c>
      <c r="F7593" t="s">
        <v>31</v>
      </c>
      <c r="G7593">
        <v>24</v>
      </c>
      <c r="M7593" t="s">
        <v>21</v>
      </c>
    </row>
    <row r="7594" spans="1:17" x14ac:dyDescent="0.25">
      <c r="A7594">
        <v>2</v>
      </c>
      <c r="B7594" t="s">
        <v>93</v>
      </c>
      <c r="C7594" t="s">
        <v>38</v>
      </c>
      <c r="D7594" t="s">
        <v>58</v>
      </c>
      <c r="E7594" t="s">
        <v>18</v>
      </c>
      <c r="F7594" t="s">
        <v>26</v>
      </c>
      <c r="H7594" t="s">
        <v>19</v>
      </c>
      <c r="J7594">
        <v>8</v>
      </c>
      <c r="K7594">
        <v>14</v>
      </c>
      <c r="M7594" t="s">
        <v>21</v>
      </c>
    </row>
    <row r="7595" spans="1:17" x14ac:dyDescent="0.25">
      <c r="A7595">
        <v>2</v>
      </c>
      <c r="B7595" t="s">
        <v>93</v>
      </c>
      <c r="C7595" t="s">
        <v>38</v>
      </c>
      <c r="D7595" t="s">
        <v>58</v>
      </c>
      <c r="E7595" t="s">
        <v>28</v>
      </c>
      <c r="F7595" t="s">
        <v>26</v>
      </c>
      <c r="H7595" t="s">
        <v>27</v>
      </c>
      <c r="I7595">
        <v>1</v>
      </c>
      <c r="J7595">
        <v>0.5</v>
      </c>
      <c r="K7595">
        <v>2</v>
      </c>
      <c r="M7595" t="s">
        <v>21</v>
      </c>
    </row>
    <row r="7596" spans="1:17" x14ac:dyDescent="0.25">
      <c r="A7596">
        <v>2</v>
      </c>
      <c r="B7596" t="s">
        <v>93</v>
      </c>
      <c r="C7596" t="s">
        <v>38</v>
      </c>
      <c r="D7596" t="s">
        <v>58</v>
      </c>
      <c r="E7596" t="s">
        <v>18</v>
      </c>
      <c r="F7596" t="s">
        <v>31</v>
      </c>
      <c r="G7596">
        <v>24</v>
      </c>
      <c r="M7596" t="s">
        <v>21</v>
      </c>
    </row>
    <row r="7597" spans="1:17" x14ac:dyDescent="0.25">
      <c r="A7597">
        <v>2</v>
      </c>
      <c r="B7597" t="s">
        <v>93</v>
      </c>
      <c r="C7597" t="s">
        <v>37</v>
      </c>
      <c r="D7597" t="s">
        <v>58</v>
      </c>
      <c r="E7597" t="s">
        <v>18</v>
      </c>
      <c r="F7597" t="s">
        <v>26</v>
      </c>
      <c r="H7597" t="s">
        <v>27</v>
      </c>
      <c r="I7597">
        <v>7.5</v>
      </c>
      <c r="J7597">
        <v>6</v>
      </c>
      <c r="K7597">
        <v>8</v>
      </c>
      <c r="M7597" t="s">
        <v>21</v>
      </c>
    </row>
    <row r="7598" spans="1:17" x14ac:dyDescent="0.25">
      <c r="A7598">
        <v>2</v>
      </c>
      <c r="B7598" t="s">
        <v>93</v>
      </c>
      <c r="C7598" t="s">
        <v>37</v>
      </c>
      <c r="D7598" t="s">
        <v>58</v>
      </c>
      <c r="E7598" t="s">
        <v>18</v>
      </c>
      <c r="F7598" t="s">
        <v>26</v>
      </c>
      <c r="H7598" t="s">
        <v>19</v>
      </c>
      <c r="J7598">
        <v>6</v>
      </c>
      <c r="K7598">
        <v>8</v>
      </c>
      <c r="M7598" t="s">
        <v>24</v>
      </c>
    </row>
    <row r="7599" spans="1:17" x14ac:dyDescent="0.25">
      <c r="A7599">
        <v>2</v>
      </c>
      <c r="B7599" t="s">
        <v>93</v>
      </c>
      <c r="C7599" t="s">
        <v>37</v>
      </c>
      <c r="D7599" t="s">
        <v>58</v>
      </c>
      <c r="E7599" t="s">
        <v>30</v>
      </c>
      <c r="F7599" t="s">
        <v>26</v>
      </c>
      <c r="H7599" t="s">
        <v>19</v>
      </c>
      <c r="J7599">
        <v>4</v>
      </c>
      <c r="K7599">
        <v>5.5</v>
      </c>
      <c r="M7599" t="s">
        <v>24</v>
      </c>
    </row>
    <row r="7600" spans="1:17" x14ac:dyDescent="0.25">
      <c r="A7600">
        <v>2</v>
      </c>
      <c r="B7600" t="s">
        <v>93</v>
      </c>
      <c r="C7600" t="s">
        <v>37</v>
      </c>
      <c r="D7600" t="s">
        <v>58</v>
      </c>
      <c r="E7600" t="s">
        <v>20</v>
      </c>
      <c r="F7600" t="s">
        <v>74</v>
      </c>
      <c r="J7600">
        <v>0.25</v>
      </c>
      <c r="K7600">
        <v>0.33</v>
      </c>
      <c r="M7600" t="s">
        <v>75</v>
      </c>
      <c r="N7600" t="s">
        <v>24</v>
      </c>
      <c r="O7600" t="s">
        <v>21</v>
      </c>
      <c r="P7600">
        <v>1000</v>
      </c>
    </row>
    <row r="7601" spans="1:17" x14ac:dyDescent="0.25">
      <c r="A7601">
        <v>2</v>
      </c>
      <c r="B7601" t="s">
        <v>93</v>
      </c>
      <c r="C7601" t="s">
        <v>37</v>
      </c>
      <c r="D7601" t="s">
        <v>58</v>
      </c>
      <c r="E7601" t="s">
        <v>28</v>
      </c>
      <c r="F7601" t="s">
        <v>26</v>
      </c>
      <c r="H7601" t="s">
        <v>27</v>
      </c>
      <c r="I7601">
        <v>0.75</v>
      </c>
      <c r="J7601">
        <v>0.5</v>
      </c>
      <c r="K7601">
        <v>1</v>
      </c>
      <c r="M7601" t="s">
        <v>21</v>
      </c>
    </row>
    <row r="7602" spans="1:17" x14ac:dyDescent="0.25">
      <c r="A7602">
        <v>2</v>
      </c>
      <c r="B7602" t="s">
        <v>93</v>
      </c>
      <c r="C7602" t="s">
        <v>37</v>
      </c>
      <c r="D7602" t="s">
        <v>58</v>
      </c>
      <c r="E7602" t="s">
        <v>20</v>
      </c>
      <c r="F7602" t="s">
        <v>74</v>
      </c>
      <c r="J7602">
        <v>0.25</v>
      </c>
      <c r="K7602">
        <v>0.33</v>
      </c>
      <c r="M7602" t="s">
        <v>75</v>
      </c>
      <c r="N7602" t="s">
        <v>24</v>
      </c>
      <c r="O7602" t="s">
        <v>21</v>
      </c>
    </row>
    <row r="7603" spans="1:17" x14ac:dyDescent="0.25">
      <c r="A7603">
        <v>2</v>
      </c>
      <c r="B7603" t="s">
        <v>93</v>
      </c>
      <c r="C7603" t="s">
        <v>37</v>
      </c>
      <c r="D7603" t="s">
        <v>58</v>
      </c>
      <c r="E7603" t="s">
        <v>18</v>
      </c>
      <c r="F7603" t="s">
        <v>31</v>
      </c>
      <c r="G7603">
        <v>24</v>
      </c>
      <c r="M7603" t="s">
        <v>21</v>
      </c>
    </row>
    <row r="7604" spans="1:17" x14ac:dyDescent="0.25">
      <c r="A7604">
        <v>2</v>
      </c>
      <c r="B7604" t="s">
        <v>41</v>
      </c>
      <c r="C7604" t="s">
        <v>17</v>
      </c>
      <c r="D7604" t="s">
        <v>58</v>
      </c>
      <c r="E7604" t="s">
        <v>18</v>
      </c>
      <c r="F7604" t="s">
        <v>26</v>
      </c>
      <c r="H7604" t="s">
        <v>27</v>
      </c>
      <c r="I7604">
        <v>7.5</v>
      </c>
      <c r="J7604">
        <v>6</v>
      </c>
      <c r="K7604">
        <v>8</v>
      </c>
      <c r="M7604" t="s">
        <v>21</v>
      </c>
    </row>
    <row r="7605" spans="1:17" x14ac:dyDescent="0.25">
      <c r="A7605">
        <v>2</v>
      </c>
      <c r="B7605" t="s">
        <v>41</v>
      </c>
      <c r="C7605" t="s">
        <v>17</v>
      </c>
      <c r="D7605" t="s">
        <v>58</v>
      </c>
      <c r="E7605" t="s">
        <v>18</v>
      </c>
      <c r="F7605" t="s">
        <v>26</v>
      </c>
      <c r="H7605" t="s">
        <v>19</v>
      </c>
      <c r="J7605">
        <v>6</v>
      </c>
      <c r="K7605">
        <v>8</v>
      </c>
      <c r="M7605" t="s">
        <v>24</v>
      </c>
    </row>
    <row r="7606" spans="1:17" x14ac:dyDescent="0.25">
      <c r="A7606">
        <v>2</v>
      </c>
      <c r="B7606" t="s">
        <v>41</v>
      </c>
      <c r="C7606" t="s">
        <v>17</v>
      </c>
      <c r="D7606" t="s">
        <v>58</v>
      </c>
      <c r="E7606" t="s">
        <v>30</v>
      </c>
      <c r="F7606" t="s">
        <v>26</v>
      </c>
      <c r="H7606" t="s">
        <v>19</v>
      </c>
      <c r="J7606">
        <v>1</v>
      </c>
      <c r="K7606">
        <v>2</v>
      </c>
      <c r="M7606" t="s">
        <v>24</v>
      </c>
    </row>
    <row r="7607" spans="1:17" x14ac:dyDescent="0.25">
      <c r="A7607">
        <v>2</v>
      </c>
      <c r="B7607" t="s">
        <v>41</v>
      </c>
      <c r="C7607" t="s">
        <v>17</v>
      </c>
      <c r="D7607" t="s">
        <v>58</v>
      </c>
      <c r="E7607" t="s">
        <v>20</v>
      </c>
      <c r="F7607" t="s">
        <v>74</v>
      </c>
      <c r="J7607">
        <v>0.25</v>
      </c>
      <c r="K7607">
        <v>0.33</v>
      </c>
      <c r="M7607" t="s">
        <v>75</v>
      </c>
      <c r="N7607" t="s">
        <v>24</v>
      </c>
      <c r="O7607" t="s">
        <v>21</v>
      </c>
      <c r="P7607">
        <v>1000</v>
      </c>
    </row>
    <row r="7608" spans="1:17" x14ac:dyDescent="0.25">
      <c r="A7608">
        <v>2</v>
      </c>
      <c r="B7608" t="s">
        <v>41</v>
      </c>
      <c r="C7608" t="s">
        <v>17</v>
      </c>
      <c r="D7608" t="s">
        <v>58</v>
      </c>
      <c r="E7608" t="s">
        <v>28</v>
      </c>
      <c r="F7608" t="s">
        <v>26</v>
      </c>
      <c r="H7608" t="s">
        <v>27</v>
      </c>
      <c r="I7608">
        <v>0.75</v>
      </c>
      <c r="J7608">
        <v>0.5</v>
      </c>
      <c r="K7608">
        <v>1</v>
      </c>
      <c r="M7608" t="s">
        <v>21</v>
      </c>
    </row>
    <row r="7609" spans="1:17" x14ac:dyDescent="0.25">
      <c r="A7609">
        <v>2</v>
      </c>
      <c r="B7609" t="s">
        <v>41</v>
      </c>
      <c r="C7609" t="s">
        <v>17</v>
      </c>
      <c r="D7609" t="s">
        <v>58</v>
      </c>
      <c r="E7609" t="s">
        <v>20</v>
      </c>
      <c r="F7609" t="s">
        <v>74</v>
      </c>
      <c r="J7609">
        <v>0.25</v>
      </c>
      <c r="K7609">
        <v>0.33</v>
      </c>
      <c r="M7609" t="s">
        <v>75</v>
      </c>
      <c r="N7609" t="s">
        <v>24</v>
      </c>
      <c r="O7609" t="s">
        <v>21</v>
      </c>
    </row>
    <row r="7610" spans="1:17" x14ac:dyDescent="0.25">
      <c r="A7610">
        <v>2</v>
      </c>
      <c r="B7610" t="s">
        <v>41</v>
      </c>
      <c r="C7610" t="s">
        <v>17</v>
      </c>
      <c r="D7610" t="s">
        <v>58</v>
      </c>
      <c r="E7610" t="s">
        <v>18</v>
      </c>
      <c r="F7610" t="s">
        <v>31</v>
      </c>
      <c r="G7610">
        <v>24</v>
      </c>
      <c r="M7610" t="s">
        <v>21</v>
      </c>
    </row>
    <row r="7611" spans="1:17" x14ac:dyDescent="0.25">
      <c r="A7611">
        <v>2</v>
      </c>
      <c r="B7611" t="s">
        <v>41</v>
      </c>
      <c r="C7611" t="s">
        <v>36</v>
      </c>
      <c r="D7611" t="s">
        <v>58</v>
      </c>
      <c r="E7611" t="s">
        <v>18</v>
      </c>
      <c r="F7611" t="s">
        <v>26</v>
      </c>
      <c r="H7611" t="s">
        <v>19</v>
      </c>
      <c r="J7611">
        <v>8</v>
      </c>
      <c r="K7611">
        <v>10</v>
      </c>
      <c r="M7611" t="s">
        <v>21</v>
      </c>
    </row>
    <row r="7612" spans="1:17" x14ac:dyDescent="0.25">
      <c r="A7612">
        <v>2</v>
      </c>
      <c r="B7612" t="s">
        <v>41</v>
      </c>
      <c r="C7612" t="s">
        <v>36</v>
      </c>
      <c r="D7612" t="s">
        <v>58</v>
      </c>
      <c r="E7612" t="s">
        <v>20</v>
      </c>
      <c r="F7612" t="s">
        <v>74</v>
      </c>
      <c r="J7612">
        <v>0.25</v>
      </c>
      <c r="K7612">
        <v>0.33</v>
      </c>
      <c r="M7612" t="s">
        <v>75</v>
      </c>
      <c r="N7612" t="s">
        <v>21</v>
      </c>
      <c r="O7612" t="s">
        <v>29</v>
      </c>
      <c r="P7612">
        <v>2500</v>
      </c>
      <c r="Q7612" t="str">
        <f>VLOOKUP(A7612&amp;C7612&amp;D7612,Sheet2!$A$1:$AX$496,23,FALSE)</f>
        <v>LocationType.BarRestaurant:0;LocationType.Park:0.15;LocationType.Recreation:0;LocationType.Accommodation:0.85;</v>
      </c>
    </row>
    <row r="7613" spans="1:17" x14ac:dyDescent="0.25">
      <c r="A7613">
        <v>2</v>
      </c>
      <c r="B7613" t="s">
        <v>41</v>
      </c>
      <c r="C7613" t="s">
        <v>36</v>
      </c>
      <c r="D7613" t="s">
        <v>58</v>
      </c>
      <c r="E7613" t="s">
        <v>30</v>
      </c>
      <c r="F7613" t="s">
        <v>26</v>
      </c>
      <c r="H7613" t="s">
        <v>19</v>
      </c>
      <c r="J7613">
        <v>2</v>
      </c>
      <c r="K7613">
        <v>4</v>
      </c>
      <c r="M7613" t="s">
        <v>24</v>
      </c>
    </row>
    <row r="7614" spans="1:17" x14ac:dyDescent="0.25">
      <c r="A7614">
        <v>2</v>
      </c>
      <c r="B7614" t="s">
        <v>41</v>
      </c>
      <c r="C7614" t="s">
        <v>36</v>
      </c>
      <c r="D7614" t="s">
        <v>58</v>
      </c>
      <c r="E7614" t="s">
        <v>20</v>
      </c>
      <c r="F7614" t="s">
        <v>74</v>
      </c>
      <c r="J7614">
        <v>0.25</v>
      </c>
      <c r="K7614">
        <v>0.33</v>
      </c>
      <c r="M7614" t="s">
        <v>75</v>
      </c>
      <c r="N7614" t="s">
        <v>24</v>
      </c>
      <c r="O7614" t="s">
        <v>21</v>
      </c>
    </row>
    <row r="7615" spans="1:17" x14ac:dyDescent="0.25">
      <c r="A7615">
        <v>2</v>
      </c>
      <c r="B7615" t="s">
        <v>41</v>
      </c>
      <c r="C7615" t="s">
        <v>36</v>
      </c>
      <c r="D7615" t="s">
        <v>58</v>
      </c>
      <c r="E7615" t="s">
        <v>28</v>
      </c>
      <c r="F7615" t="s">
        <v>26</v>
      </c>
      <c r="H7615" t="s">
        <v>27</v>
      </c>
      <c r="I7615">
        <v>1</v>
      </c>
      <c r="J7615">
        <v>0.5</v>
      </c>
      <c r="K7615">
        <v>2</v>
      </c>
      <c r="M7615" t="s">
        <v>21</v>
      </c>
    </row>
    <row r="7616" spans="1:17" x14ac:dyDescent="0.25">
      <c r="A7616">
        <v>2</v>
      </c>
      <c r="B7616" t="s">
        <v>41</v>
      </c>
      <c r="C7616" t="s">
        <v>36</v>
      </c>
      <c r="D7616" t="s">
        <v>58</v>
      </c>
      <c r="E7616" t="s">
        <v>18</v>
      </c>
      <c r="F7616" t="s">
        <v>31</v>
      </c>
      <c r="G7616">
        <v>24</v>
      </c>
      <c r="M7616" t="s">
        <v>21</v>
      </c>
    </row>
    <row r="7617" spans="1:16" x14ac:dyDescent="0.25">
      <c r="A7617">
        <v>2</v>
      </c>
      <c r="B7617" t="s">
        <v>41</v>
      </c>
      <c r="C7617" t="s">
        <v>38</v>
      </c>
      <c r="D7617" t="s">
        <v>58</v>
      </c>
      <c r="E7617" t="s">
        <v>18</v>
      </c>
      <c r="F7617" t="s">
        <v>26</v>
      </c>
      <c r="H7617" t="s">
        <v>19</v>
      </c>
      <c r="J7617">
        <v>8</v>
      </c>
      <c r="K7617">
        <v>14</v>
      </c>
      <c r="M7617" t="s">
        <v>21</v>
      </c>
    </row>
    <row r="7618" spans="1:16" x14ac:dyDescent="0.25">
      <c r="A7618">
        <v>2</v>
      </c>
      <c r="B7618" t="s">
        <v>41</v>
      </c>
      <c r="C7618" t="s">
        <v>38</v>
      </c>
      <c r="D7618" t="s">
        <v>58</v>
      </c>
      <c r="E7618" t="s">
        <v>28</v>
      </c>
      <c r="F7618" t="s">
        <v>26</v>
      </c>
      <c r="H7618" t="s">
        <v>27</v>
      </c>
      <c r="I7618">
        <v>1</v>
      </c>
      <c r="J7618">
        <v>0.5</v>
      </c>
      <c r="K7618">
        <v>2</v>
      </c>
      <c r="M7618" t="s">
        <v>21</v>
      </c>
    </row>
    <row r="7619" spans="1:16" x14ac:dyDescent="0.25">
      <c r="A7619">
        <v>2</v>
      </c>
      <c r="B7619" t="s">
        <v>41</v>
      </c>
      <c r="C7619" t="s">
        <v>38</v>
      </c>
      <c r="D7619" t="s">
        <v>58</v>
      </c>
      <c r="E7619" t="s">
        <v>18</v>
      </c>
      <c r="F7619" t="s">
        <v>31</v>
      </c>
      <c r="G7619">
        <v>24</v>
      </c>
      <c r="M7619" t="s">
        <v>21</v>
      </c>
    </row>
    <row r="7620" spans="1:16" x14ac:dyDescent="0.25">
      <c r="A7620">
        <v>2</v>
      </c>
      <c r="B7620" t="s">
        <v>41</v>
      </c>
      <c r="C7620" t="s">
        <v>37</v>
      </c>
      <c r="D7620" t="s">
        <v>58</v>
      </c>
      <c r="E7620" t="s">
        <v>18</v>
      </c>
      <c r="F7620" t="s">
        <v>26</v>
      </c>
      <c r="H7620" t="s">
        <v>27</v>
      </c>
      <c r="I7620">
        <v>7.5</v>
      </c>
      <c r="J7620">
        <v>6</v>
      </c>
      <c r="K7620">
        <v>8</v>
      </c>
      <c r="M7620" t="s">
        <v>21</v>
      </c>
    </row>
    <row r="7621" spans="1:16" x14ac:dyDescent="0.25">
      <c r="A7621">
        <v>2</v>
      </c>
      <c r="B7621" t="s">
        <v>41</v>
      </c>
      <c r="C7621" t="s">
        <v>37</v>
      </c>
      <c r="D7621" t="s">
        <v>58</v>
      </c>
      <c r="E7621" t="s">
        <v>18</v>
      </c>
      <c r="F7621" t="s">
        <v>26</v>
      </c>
      <c r="H7621" t="s">
        <v>19</v>
      </c>
      <c r="J7621">
        <v>6</v>
      </c>
      <c r="K7621">
        <v>8</v>
      </c>
      <c r="M7621" t="s">
        <v>24</v>
      </c>
    </row>
    <row r="7622" spans="1:16" x14ac:dyDescent="0.25">
      <c r="A7622">
        <v>2</v>
      </c>
      <c r="B7622" t="s">
        <v>41</v>
      </c>
      <c r="C7622" t="s">
        <v>37</v>
      </c>
      <c r="D7622" t="s">
        <v>58</v>
      </c>
      <c r="E7622" t="s">
        <v>30</v>
      </c>
      <c r="F7622" t="s">
        <v>26</v>
      </c>
      <c r="H7622" t="s">
        <v>19</v>
      </c>
      <c r="J7622">
        <v>4</v>
      </c>
      <c r="K7622">
        <v>5.5</v>
      </c>
      <c r="M7622" t="s">
        <v>24</v>
      </c>
    </row>
    <row r="7623" spans="1:16" x14ac:dyDescent="0.25">
      <c r="A7623">
        <v>2</v>
      </c>
      <c r="B7623" t="s">
        <v>41</v>
      </c>
      <c r="C7623" t="s">
        <v>37</v>
      </c>
      <c r="D7623" t="s">
        <v>58</v>
      </c>
      <c r="E7623" t="s">
        <v>20</v>
      </c>
      <c r="F7623" t="s">
        <v>74</v>
      </c>
      <c r="J7623">
        <v>0.25</v>
      </c>
      <c r="K7623">
        <v>0.33</v>
      </c>
      <c r="M7623" t="s">
        <v>75</v>
      </c>
      <c r="N7623" t="s">
        <v>24</v>
      </c>
      <c r="O7623" t="s">
        <v>21</v>
      </c>
      <c r="P7623">
        <v>1000</v>
      </c>
    </row>
    <row r="7624" spans="1:16" x14ac:dyDescent="0.25">
      <c r="A7624">
        <v>2</v>
      </c>
      <c r="B7624" t="s">
        <v>41</v>
      </c>
      <c r="C7624" t="s">
        <v>37</v>
      </c>
      <c r="D7624" t="s">
        <v>58</v>
      </c>
      <c r="E7624" t="s">
        <v>28</v>
      </c>
      <c r="F7624" t="s">
        <v>26</v>
      </c>
      <c r="H7624" t="s">
        <v>27</v>
      </c>
      <c r="I7624">
        <v>0.75</v>
      </c>
      <c r="J7624">
        <v>0.5</v>
      </c>
      <c r="K7624">
        <v>1</v>
      </c>
      <c r="M7624" t="s">
        <v>21</v>
      </c>
    </row>
    <row r="7625" spans="1:16" x14ac:dyDescent="0.25">
      <c r="A7625">
        <v>2</v>
      </c>
      <c r="B7625" t="s">
        <v>41</v>
      </c>
      <c r="C7625" t="s">
        <v>37</v>
      </c>
      <c r="D7625" t="s">
        <v>58</v>
      </c>
      <c r="E7625" t="s">
        <v>20</v>
      </c>
      <c r="F7625" t="s">
        <v>74</v>
      </c>
      <c r="J7625">
        <v>0.25</v>
      </c>
      <c r="K7625">
        <v>0.33</v>
      </c>
      <c r="M7625" t="s">
        <v>75</v>
      </c>
      <c r="N7625" t="s">
        <v>24</v>
      </c>
      <c r="O7625" t="s">
        <v>21</v>
      </c>
    </row>
    <row r="7626" spans="1:16" x14ac:dyDescent="0.25">
      <c r="A7626">
        <v>2</v>
      </c>
      <c r="B7626" t="s">
        <v>41</v>
      </c>
      <c r="C7626" t="s">
        <v>37</v>
      </c>
      <c r="D7626" t="s">
        <v>58</v>
      </c>
      <c r="E7626" t="s">
        <v>18</v>
      </c>
      <c r="F7626" t="s">
        <v>31</v>
      </c>
      <c r="G7626">
        <v>24</v>
      </c>
      <c r="M7626" t="s">
        <v>21</v>
      </c>
    </row>
    <row r="7627" spans="1:16" x14ac:dyDescent="0.25">
      <c r="A7627">
        <v>2</v>
      </c>
      <c r="B7627" t="s">
        <v>91</v>
      </c>
      <c r="C7627" t="s">
        <v>17</v>
      </c>
      <c r="D7627" t="s">
        <v>58</v>
      </c>
      <c r="E7627" t="s">
        <v>18</v>
      </c>
      <c r="F7627" t="s">
        <v>26</v>
      </c>
      <c r="H7627" t="s">
        <v>27</v>
      </c>
      <c r="I7627">
        <v>7.5</v>
      </c>
      <c r="J7627">
        <v>6</v>
      </c>
      <c r="K7627">
        <v>8</v>
      </c>
      <c r="M7627" t="s">
        <v>21</v>
      </c>
    </row>
    <row r="7628" spans="1:16" x14ac:dyDescent="0.25">
      <c r="A7628">
        <v>2</v>
      </c>
      <c r="B7628" t="s">
        <v>91</v>
      </c>
      <c r="C7628" t="s">
        <v>17</v>
      </c>
      <c r="D7628" t="s">
        <v>58</v>
      </c>
      <c r="E7628" t="s">
        <v>18</v>
      </c>
      <c r="F7628" t="s">
        <v>26</v>
      </c>
      <c r="H7628" t="s">
        <v>19</v>
      </c>
      <c r="J7628">
        <v>6</v>
      </c>
      <c r="K7628">
        <v>8</v>
      </c>
      <c r="M7628" t="s">
        <v>24</v>
      </c>
    </row>
    <row r="7629" spans="1:16" x14ac:dyDescent="0.25">
      <c r="A7629">
        <v>2</v>
      </c>
      <c r="B7629" t="s">
        <v>91</v>
      </c>
      <c r="C7629" t="s">
        <v>17</v>
      </c>
      <c r="D7629" t="s">
        <v>58</v>
      </c>
      <c r="E7629" t="s">
        <v>30</v>
      </c>
      <c r="F7629" t="s">
        <v>26</v>
      </c>
      <c r="H7629" t="s">
        <v>19</v>
      </c>
      <c r="J7629">
        <v>1</v>
      </c>
      <c r="K7629">
        <v>2</v>
      </c>
      <c r="M7629" t="s">
        <v>24</v>
      </c>
    </row>
    <row r="7630" spans="1:16" x14ac:dyDescent="0.25">
      <c r="A7630">
        <v>2</v>
      </c>
      <c r="B7630" t="s">
        <v>91</v>
      </c>
      <c r="C7630" t="s">
        <v>17</v>
      </c>
      <c r="D7630" t="s">
        <v>58</v>
      </c>
      <c r="E7630" t="s">
        <v>20</v>
      </c>
      <c r="F7630" t="s">
        <v>74</v>
      </c>
      <c r="J7630">
        <v>0.25</v>
      </c>
      <c r="K7630">
        <v>0.33</v>
      </c>
      <c r="M7630" t="s">
        <v>75</v>
      </c>
      <c r="N7630" t="s">
        <v>24</v>
      </c>
      <c r="O7630" t="s">
        <v>21</v>
      </c>
      <c r="P7630">
        <v>1000</v>
      </c>
    </row>
    <row r="7631" spans="1:16" x14ac:dyDescent="0.25">
      <c r="A7631">
        <v>2</v>
      </c>
      <c r="B7631" t="s">
        <v>91</v>
      </c>
      <c r="C7631" t="s">
        <v>17</v>
      </c>
      <c r="D7631" t="s">
        <v>58</v>
      </c>
      <c r="E7631" t="s">
        <v>28</v>
      </c>
      <c r="F7631" t="s">
        <v>26</v>
      </c>
      <c r="H7631" t="s">
        <v>27</v>
      </c>
      <c r="I7631">
        <v>0.75</v>
      </c>
      <c r="J7631">
        <v>0.5</v>
      </c>
      <c r="K7631">
        <v>1</v>
      </c>
      <c r="M7631" t="s">
        <v>21</v>
      </c>
    </row>
    <row r="7632" spans="1:16" x14ac:dyDescent="0.25">
      <c r="A7632">
        <v>2</v>
      </c>
      <c r="B7632" t="s">
        <v>91</v>
      </c>
      <c r="C7632" t="s">
        <v>17</v>
      </c>
      <c r="D7632" t="s">
        <v>58</v>
      </c>
      <c r="E7632" t="s">
        <v>20</v>
      </c>
      <c r="F7632" t="s">
        <v>74</v>
      </c>
      <c r="J7632">
        <v>0.25</v>
      </c>
      <c r="K7632">
        <v>0.33</v>
      </c>
      <c r="M7632" t="s">
        <v>75</v>
      </c>
      <c r="N7632" t="s">
        <v>24</v>
      </c>
      <c r="O7632" t="s">
        <v>21</v>
      </c>
    </row>
    <row r="7633" spans="1:17" x14ac:dyDescent="0.25">
      <c r="A7633">
        <v>2</v>
      </c>
      <c r="B7633" t="s">
        <v>91</v>
      </c>
      <c r="C7633" t="s">
        <v>17</v>
      </c>
      <c r="D7633" t="s">
        <v>58</v>
      </c>
      <c r="E7633" t="s">
        <v>18</v>
      </c>
      <c r="F7633" t="s">
        <v>31</v>
      </c>
      <c r="G7633">
        <v>24</v>
      </c>
      <c r="M7633" t="s">
        <v>21</v>
      </c>
    </row>
    <row r="7634" spans="1:17" x14ac:dyDescent="0.25">
      <c r="A7634">
        <v>2</v>
      </c>
      <c r="B7634" t="s">
        <v>91</v>
      </c>
      <c r="C7634" t="s">
        <v>36</v>
      </c>
      <c r="D7634" t="s">
        <v>58</v>
      </c>
      <c r="E7634" t="s">
        <v>18</v>
      </c>
      <c r="F7634" t="s">
        <v>26</v>
      </c>
      <c r="H7634" t="s">
        <v>19</v>
      </c>
      <c r="J7634">
        <v>8</v>
      </c>
      <c r="K7634">
        <v>10</v>
      </c>
      <c r="M7634" t="s">
        <v>21</v>
      </c>
    </row>
    <row r="7635" spans="1:17" x14ac:dyDescent="0.25">
      <c r="A7635">
        <v>2</v>
      </c>
      <c r="B7635" t="s">
        <v>91</v>
      </c>
      <c r="C7635" t="s">
        <v>36</v>
      </c>
      <c r="D7635" t="s">
        <v>58</v>
      </c>
      <c r="E7635" t="s">
        <v>20</v>
      </c>
      <c r="F7635" t="s">
        <v>74</v>
      </c>
      <c r="J7635">
        <v>0.25</v>
      </c>
      <c r="K7635">
        <v>0.33</v>
      </c>
      <c r="M7635" t="s">
        <v>75</v>
      </c>
      <c r="N7635" t="s">
        <v>21</v>
      </c>
      <c r="O7635" t="s">
        <v>29</v>
      </c>
      <c r="P7635">
        <v>2500</v>
      </c>
      <c r="Q7635" t="str">
        <f>VLOOKUP(A7635&amp;C7635&amp;D7635,Sheet2!$A$1:$AX$496,23,FALSE)</f>
        <v>LocationType.BarRestaurant:0;LocationType.Park:0.15;LocationType.Recreation:0;LocationType.Accommodation:0.85;</v>
      </c>
    </row>
    <row r="7636" spans="1:17" x14ac:dyDescent="0.25">
      <c r="A7636">
        <v>2</v>
      </c>
      <c r="B7636" t="s">
        <v>91</v>
      </c>
      <c r="C7636" t="s">
        <v>36</v>
      </c>
      <c r="D7636" t="s">
        <v>58</v>
      </c>
      <c r="E7636" t="s">
        <v>30</v>
      </c>
      <c r="F7636" t="s">
        <v>26</v>
      </c>
      <c r="H7636" t="s">
        <v>19</v>
      </c>
      <c r="J7636">
        <v>2</v>
      </c>
      <c r="K7636">
        <v>4</v>
      </c>
      <c r="M7636" t="s">
        <v>24</v>
      </c>
    </row>
    <row r="7637" spans="1:17" x14ac:dyDescent="0.25">
      <c r="A7637">
        <v>2</v>
      </c>
      <c r="B7637" t="s">
        <v>91</v>
      </c>
      <c r="C7637" t="s">
        <v>36</v>
      </c>
      <c r="D7637" t="s">
        <v>58</v>
      </c>
      <c r="E7637" t="s">
        <v>20</v>
      </c>
      <c r="F7637" t="s">
        <v>74</v>
      </c>
      <c r="J7637">
        <v>0.25</v>
      </c>
      <c r="K7637">
        <v>0.33</v>
      </c>
      <c r="M7637" t="s">
        <v>75</v>
      </c>
      <c r="N7637" t="s">
        <v>24</v>
      </c>
      <c r="O7637" t="s">
        <v>21</v>
      </c>
    </row>
    <row r="7638" spans="1:17" x14ac:dyDescent="0.25">
      <c r="A7638">
        <v>2</v>
      </c>
      <c r="B7638" t="s">
        <v>91</v>
      </c>
      <c r="C7638" t="s">
        <v>36</v>
      </c>
      <c r="D7638" t="s">
        <v>58</v>
      </c>
      <c r="E7638" t="s">
        <v>28</v>
      </c>
      <c r="F7638" t="s">
        <v>26</v>
      </c>
      <c r="H7638" t="s">
        <v>27</v>
      </c>
      <c r="I7638">
        <v>1</v>
      </c>
      <c r="J7638">
        <v>0.5</v>
      </c>
      <c r="K7638">
        <v>2</v>
      </c>
      <c r="M7638" t="s">
        <v>21</v>
      </c>
    </row>
    <row r="7639" spans="1:17" x14ac:dyDescent="0.25">
      <c r="A7639">
        <v>2</v>
      </c>
      <c r="B7639" t="s">
        <v>91</v>
      </c>
      <c r="C7639" t="s">
        <v>36</v>
      </c>
      <c r="D7639" t="s">
        <v>58</v>
      </c>
      <c r="E7639" t="s">
        <v>18</v>
      </c>
      <c r="F7639" t="s">
        <v>31</v>
      </c>
      <c r="G7639">
        <v>24</v>
      </c>
      <c r="M7639" t="s">
        <v>21</v>
      </c>
    </row>
    <row r="7640" spans="1:17" x14ac:dyDescent="0.25">
      <c r="A7640">
        <v>2</v>
      </c>
      <c r="B7640" t="s">
        <v>91</v>
      </c>
      <c r="C7640" t="s">
        <v>38</v>
      </c>
      <c r="D7640" t="s">
        <v>58</v>
      </c>
      <c r="E7640" t="s">
        <v>18</v>
      </c>
      <c r="F7640" t="s">
        <v>26</v>
      </c>
      <c r="H7640" t="s">
        <v>19</v>
      </c>
      <c r="J7640">
        <v>8</v>
      </c>
      <c r="K7640">
        <v>14</v>
      </c>
      <c r="M7640" t="s">
        <v>21</v>
      </c>
    </row>
    <row r="7641" spans="1:17" x14ac:dyDescent="0.25">
      <c r="A7641">
        <v>2</v>
      </c>
      <c r="B7641" t="s">
        <v>91</v>
      </c>
      <c r="C7641" t="s">
        <v>38</v>
      </c>
      <c r="D7641" t="s">
        <v>58</v>
      </c>
      <c r="E7641" t="s">
        <v>28</v>
      </c>
      <c r="F7641" t="s">
        <v>26</v>
      </c>
      <c r="H7641" t="s">
        <v>27</v>
      </c>
      <c r="I7641">
        <v>1</v>
      </c>
      <c r="J7641">
        <v>0.5</v>
      </c>
      <c r="K7641">
        <v>2</v>
      </c>
      <c r="M7641" t="s">
        <v>21</v>
      </c>
    </row>
    <row r="7642" spans="1:17" x14ac:dyDescent="0.25">
      <c r="A7642">
        <v>2</v>
      </c>
      <c r="B7642" t="s">
        <v>91</v>
      </c>
      <c r="C7642" t="s">
        <v>38</v>
      </c>
      <c r="D7642" t="s">
        <v>58</v>
      </c>
      <c r="E7642" t="s">
        <v>18</v>
      </c>
      <c r="F7642" t="s">
        <v>31</v>
      </c>
      <c r="G7642">
        <v>24</v>
      </c>
      <c r="M7642" t="s">
        <v>21</v>
      </c>
    </row>
    <row r="7643" spans="1:17" x14ac:dyDescent="0.25">
      <c r="A7643">
        <v>2</v>
      </c>
      <c r="B7643" t="s">
        <v>91</v>
      </c>
      <c r="C7643" t="s">
        <v>37</v>
      </c>
      <c r="D7643" t="s">
        <v>58</v>
      </c>
      <c r="E7643" t="s">
        <v>18</v>
      </c>
      <c r="F7643" t="s">
        <v>26</v>
      </c>
      <c r="H7643" t="s">
        <v>27</v>
      </c>
      <c r="I7643">
        <v>7.5</v>
      </c>
      <c r="J7643">
        <v>6</v>
      </c>
      <c r="K7643">
        <v>8</v>
      </c>
      <c r="M7643" t="s">
        <v>21</v>
      </c>
    </row>
    <row r="7644" spans="1:17" x14ac:dyDescent="0.25">
      <c r="A7644">
        <v>2</v>
      </c>
      <c r="B7644" t="s">
        <v>91</v>
      </c>
      <c r="C7644" t="s">
        <v>37</v>
      </c>
      <c r="D7644" t="s">
        <v>58</v>
      </c>
      <c r="E7644" t="s">
        <v>18</v>
      </c>
      <c r="F7644" t="s">
        <v>26</v>
      </c>
      <c r="H7644" t="s">
        <v>19</v>
      </c>
      <c r="J7644">
        <v>6</v>
      </c>
      <c r="K7644">
        <v>8</v>
      </c>
      <c r="M7644" t="s">
        <v>24</v>
      </c>
    </row>
    <row r="7645" spans="1:17" x14ac:dyDescent="0.25">
      <c r="A7645">
        <v>2</v>
      </c>
      <c r="B7645" t="s">
        <v>91</v>
      </c>
      <c r="C7645" t="s">
        <v>37</v>
      </c>
      <c r="D7645" t="s">
        <v>58</v>
      </c>
      <c r="E7645" t="s">
        <v>30</v>
      </c>
      <c r="F7645" t="s">
        <v>26</v>
      </c>
      <c r="H7645" t="s">
        <v>19</v>
      </c>
      <c r="J7645">
        <v>4</v>
      </c>
      <c r="K7645">
        <v>5.5</v>
      </c>
      <c r="M7645" t="s">
        <v>24</v>
      </c>
    </row>
    <row r="7646" spans="1:17" x14ac:dyDescent="0.25">
      <c r="A7646">
        <v>2</v>
      </c>
      <c r="B7646" t="s">
        <v>91</v>
      </c>
      <c r="C7646" t="s">
        <v>37</v>
      </c>
      <c r="D7646" t="s">
        <v>58</v>
      </c>
      <c r="E7646" t="s">
        <v>20</v>
      </c>
      <c r="F7646" t="s">
        <v>74</v>
      </c>
      <c r="J7646">
        <v>0.25</v>
      </c>
      <c r="K7646">
        <v>0.33</v>
      </c>
      <c r="M7646" t="s">
        <v>75</v>
      </c>
      <c r="N7646" t="s">
        <v>24</v>
      </c>
      <c r="O7646" t="s">
        <v>21</v>
      </c>
      <c r="P7646">
        <v>1000</v>
      </c>
    </row>
    <row r="7647" spans="1:17" x14ac:dyDescent="0.25">
      <c r="A7647">
        <v>2</v>
      </c>
      <c r="B7647" t="s">
        <v>91</v>
      </c>
      <c r="C7647" t="s">
        <v>37</v>
      </c>
      <c r="D7647" t="s">
        <v>58</v>
      </c>
      <c r="E7647" t="s">
        <v>28</v>
      </c>
      <c r="F7647" t="s">
        <v>26</v>
      </c>
      <c r="H7647" t="s">
        <v>27</v>
      </c>
      <c r="I7647">
        <v>0.75</v>
      </c>
      <c r="J7647">
        <v>0.5</v>
      </c>
      <c r="K7647">
        <v>1</v>
      </c>
      <c r="M7647" t="s">
        <v>21</v>
      </c>
    </row>
    <row r="7648" spans="1:17" x14ac:dyDescent="0.25">
      <c r="A7648">
        <v>2</v>
      </c>
      <c r="B7648" t="s">
        <v>91</v>
      </c>
      <c r="C7648" t="s">
        <v>37</v>
      </c>
      <c r="D7648" t="s">
        <v>58</v>
      </c>
      <c r="E7648" t="s">
        <v>20</v>
      </c>
      <c r="F7648" t="s">
        <v>74</v>
      </c>
      <c r="J7648">
        <v>0.25</v>
      </c>
      <c r="K7648">
        <v>0.33</v>
      </c>
      <c r="M7648" t="s">
        <v>75</v>
      </c>
      <c r="N7648" t="s">
        <v>24</v>
      </c>
      <c r="O7648" t="s">
        <v>21</v>
      </c>
    </row>
    <row r="7649" spans="1:17" x14ac:dyDescent="0.25">
      <c r="A7649">
        <v>2</v>
      </c>
      <c r="B7649" t="s">
        <v>91</v>
      </c>
      <c r="C7649" t="s">
        <v>37</v>
      </c>
      <c r="D7649" t="s">
        <v>58</v>
      </c>
      <c r="E7649" t="s">
        <v>18</v>
      </c>
      <c r="F7649" t="s">
        <v>31</v>
      </c>
      <c r="G7649">
        <v>24</v>
      </c>
      <c r="M7649" t="s">
        <v>21</v>
      </c>
    </row>
    <row r="7650" spans="1:17" x14ac:dyDescent="0.25">
      <c r="A7650">
        <v>2</v>
      </c>
      <c r="B7650" t="s">
        <v>43</v>
      </c>
      <c r="C7650" t="s">
        <v>17</v>
      </c>
      <c r="D7650" t="s">
        <v>58</v>
      </c>
      <c r="E7650" t="s">
        <v>18</v>
      </c>
      <c r="F7650" t="s">
        <v>26</v>
      </c>
      <c r="H7650" t="s">
        <v>27</v>
      </c>
      <c r="I7650">
        <v>7.5</v>
      </c>
      <c r="J7650">
        <v>6</v>
      </c>
      <c r="K7650">
        <v>8</v>
      </c>
      <c r="M7650" t="s">
        <v>21</v>
      </c>
    </row>
    <row r="7651" spans="1:17" x14ac:dyDescent="0.25">
      <c r="A7651">
        <v>2</v>
      </c>
      <c r="B7651" t="s">
        <v>43</v>
      </c>
      <c r="C7651" t="s">
        <v>17</v>
      </c>
      <c r="D7651" t="s">
        <v>58</v>
      </c>
      <c r="E7651" t="s">
        <v>18</v>
      </c>
      <c r="F7651" t="s">
        <v>26</v>
      </c>
      <c r="H7651" t="s">
        <v>19</v>
      </c>
      <c r="J7651">
        <v>6</v>
      </c>
      <c r="K7651">
        <v>8</v>
      </c>
      <c r="M7651" t="s">
        <v>24</v>
      </c>
    </row>
    <row r="7652" spans="1:17" x14ac:dyDescent="0.25">
      <c r="A7652">
        <v>2</v>
      </c>
      <c r="B7652" t="s">
        <v>43</v>
      </c>
      <c r="C7652" t="s">
        <v>17</v>
      </c>
      <c r="D7652" t="s">
        <v>58</v>
      </c>
      <c r="E7652" t="s">
        <v>30</v>
      </c>
      <c r="F7652" t="s">
        <v>26</v>
      </c>
      <c r="H7652" t="s">
        <v>19</v>
      </c>
      <c r="J7652">
        <v>1</v>
      </c>
      <c r="K7652">
        <v>2</v>
      </c>
      <c r="M7652" t="s">
        <v>24</v>
      </c>
    </row>
    <row r="7653" spans="1:17" x14ac:dyDescent="0.25">
      <c r="A7653">
        <v>2</v>
      </c>
      <c r="B7653" t="s">
        <v>43</v>
      </c>
      <c r="C7653" t="s">
        <v>17</v>
      </c>
      <c r="D7653" t="s">
        <v>58</v>
      </c>
      <c r="E7653" t="s">
        <v>20</v>
      </c>
      <c r="F7653" t="s">
        <v>74</v>
      </c>
      <c r="J7653">
        <v>0.25</v>
      </c>
      <c r="K7653">
        <v>0.33</v>
      </c>
      <c r="M7653" t="s">
        <v>75</v>
      </c>
      <c r="N7653" t="s">
        <v>24</v>
      </c>
      <c r="O7653" t="s">
        <v>21</v>
      </c>
      <c r="P7653">
        <v>1000</v>
      </c>
    </row>
    <row r="7654" spans="1:17" x14ac:dyDescent="0.25">
      <c r="A7654">
        <v>2</v>
      </c>
      <c r="B7654" t="s">
        <v>43</v>
      </c>
      <c r="C7654" t="s">
        <v>17</v>
      </c>
      <c r="D7654" t="s">
        <v>58</v>
      </c>
      <c r="E7654" t="s">
        <v>28</v>
      </c>
      <c r="F7654" t="s">
        <v>26</v>
      </c>
      <c r="H7654" t="s">
        <v>27</v>
      </c>
      <c r="I7654">
        <v>0.75</v>
      </c>
      <c r="J7654">
        <v>0.5</v>
      </c>
      <c r="K7654">
        <v>1</v>
      </c>
      <c r="M7654" t="s">
        <v>21</v>
      </c>
    </row>
    <row r="7655" spans="1:17" x14ac:dyDescent="0.25">
      <c r="A7655">
        <v>2</v>
      </c>
      <c r="B7655" t="s">
        <v>43</v>
      </c>
      <c r="C7655" t="s">
        <v>17</v>
      </c>
      <c r="D7655" t="s">
        <v>58</v>
      </c>
      <c r="E7655" t="s">
        <v>20</v>
      </c>
      <c r="F7655" t="s">
        <v>74</v>
      </c>
      <c r="J7655">
        <v>0.25</v>
      </c>
      <c r="K7655">
        <v>0.33</v>
      </c>
      <c r="M7655" t="s">
        <v>75</v>
      </c>
      <c r="N7655" t="s">
        <v>24</v>
      </c>
      <c r="O7655" t="s">
        <v>21</v>
      </c>
    </row>
    <row r="7656" spans="1:17" x14ac:dyDescent="0.25">
      <c r="A7656">
        <v>2</v>
      </c>
      <c r="B7656" t="s">
        <v>43</v>
      </c>
      <c r="C7656" t="s">
        <v>17</v>
      </c>
      <c r="D7656" t="s">
        <v>58</v>
      </c>
      <c r="E7656" t="s">
        <v>18</v>
      </c>
      <c r="F7656" t="s">
        <v>31</v>
      </c>
      <c r="G7656">
        <v>24</v>
      </c>
      <c r="M7656" t="s">
        <v>21</v>
      </c>
    </row>
    <row r="7657" spans="1:17" x14ac:dyDescent="0.25">
      <c r="A7657">
        <v>2</v>
      </c>
      <c r="B7657" t="s">
        <v>43</v>
      </c>
      <c r="C7657" t="s">
        <v>36</v>
      </c>
      <c r="D7657" t="s">
        <v>58</v>
      </c>
      <c r="E7657" t="s">
        <v>18</v>
      </c>
      <c r="F7657" t="s">
        <v>26</v>
      </c>
      <c r="H7657" t="s">
        <v>19</v>
      </c>
      <c r="J7657">
        <v>8</v>
      </c>
      <c r="K7657">
        <v>10</v>
      </c>
      <c r="M7657" t="s">
        <v>21</v>
      </c>
    </row>
    <row r="7658" spans="1:17" x14ac:dyDescent="0.25">
      <c r="A7658">
        <v>2</v>
      </c>
      <c r="B7658" t="s">
        <v>43</v>
      </c>
      <c r="C7658" t="s">
        <v>36</v>
      </c>
      <c r="D7658" t="s">
        <v>58</v>
      </c>
      <c r="E7658" t="s">
        <v>20</v>
      </c>
      <c r="F7658" t="s">
        <v>74</v>
      </c>
      <c r="J7658">
        <v>0.25</v>
      </c>
      <c r="K7658">
        <v>0.33</v>
      </c>
      <c r="M7658" t="s">
        <v>75</v>
      </c>
      <c r="N7658" t="s">
        <v>21</v>
      </c>
      <c r="O7658" t="s">
        <v>29</v>
      </c>
      <c r="P7658">
        <v>2500</v>
      </c>
      <c r="Q7658" t="str">
        <f>VLOOKUP(A7658&amp;C7658&amp;D7658,Sheet2!$A$1:$AX$496,23,FALSE)</f>
        <v>LocationType.BarRestaurant:0;LocationType.Park:0.15;LocationType.Recreation:0;LocationType.Accommodation:0.85;</v>
      </c>
    </row>
    <row r="7659" spans="1:17" x14ac:dyDescent="0.25">
      <c r="A7659">
        <v>2</v>
      </c>
      <c r="B7659" t="s">
        <v>43</v>
      </c>
      <c r="C7659" t="s">
        <v>36</v>
      </c>
      <c r="D7659" t="s">
        <v>58</v>
      </c>
      <c r="E7659" t="s">
        <v>30</v>
      </c>
      <c r="F7659" t="s">
        <v>26</v>
      </c>
      <c r="H7659" t="s">
        <v>19</v>
      </c>
      <c r="J7659">
        <v>2</v>
      </c>
      <c r="K7659">
        <v>4</v>
      </c>
      <c r="M7659" t="s">
        <v>24</v>
      </c>
    </row>
    <row r="7660" spans="1:17" x14ac:dyDescent="0.25">
      <c r="A7660">
        <v>2</v>
      </c>
      <c r="B7660" t="s">
        <v>43</v>
      </c>
      <c r="C7660" t="s">
        <v>36</v>
      </c>
      <c r="D7660" t="s">
        <v>58</v>
      </c>
      <c r="E7660" t="s">
        <v>20</v>
      </c>
      <c r="F7660" t="s">
        <v>74</v>
      </c>
      <c r="J7660">
        <v>0.25</v>
      </c>
      <c r="K7660">
        <v>0.33</v>
      </c>
      <c r="M7660" t="s">
        <v>75</v>
      </c>
      <c r="N7660" t="s">
        <v>24</v>
      </c>
      <c r="O7660" t="s">
        <v>21</v>
      </c>
    </row>
    <row r="7661" spans="1:17" x14ac:dyDescent="0.25">
      <c r="A7661">
        <v>2</v>
      </c>
      <c r="B7661" t="s">
        <v>43</v>
      </c>
      <c r="C7661" t="s">
        <v>36</v>
      </c>
      <c r="D7661" t="s">
        <v>58</v>
      </c>
      <c r="E7661" t="s">
        <v>28</v>
      </c>
      <c r="F7661" t="s">
        <v>26</v>
      </c>
      <c r="H7661" t="s">
        <v>27</v>
      </c>
      <c r="I7661">
        <v>1</v>
      </c>
      <c r="J7661">
        <v>0.5</v>
      </c>
      <c r="K7661">
        <v>2</v>
      </c>
      <c r="M7661" t="s">
        <v>21</v>
      </c>
    </row>
    <row r="7662" spans="1:17" x14ac:dyDescent="0.25">
      <c r="A7662">
        <v>2</v>
      </c>
      <c r="B7662" t="s">
        <v>43</v>
      </c>
      <c r="C7662" t="s">
        <v>36</v>
      </c>
      <c r="D7662" t="s">
        <v>58</v>
      </c>
      <c r="E7662" t="s">
        <v>18</v>
      </c>
      <c r="F7662" t="s">
        <v>31</v>
      </c>
      <c r="G7662">
        <v>24</v>
      </c>
      <c r="M7662" t="s">
        <v>21</v>
      </c>
    </row>
    <row r="7663" spans="1:17" x14ac:dyDescent="0.25">
      <c r="A7663">
        <v>2</v>
      </c>
      <c r="B7663" t="s">
        <v>43</v>
      </c>
      <c r="C7663" t="s">
        <v>38</v>
      </c>
      <c r="D7663" t="s">
        <v>58</v>
      </c>
      <c r="E7663" t="s">
        <v>18</v>
      </c>
      <c r="F7663" t="s">
        <v>26</v>
      </c>
      <c r="H7663" t="s">
        <v>19</v>
      </c>
      <c r="J7663">
        <v>8</v>
      </c>
      <c r="K7663">
        <v>14</v>
      </c>
      <c r="M7663" t="s">
        <v>21</v>
      </c>
    </row>
    <row r="7664" spans="1:17" x14ac:dyDescent="0.25">
      <c r="A7664">
        <v>2</v>
      </c>
      <c r="B7664" t="s">
        <v>43</v>
      </c>
      <c r="C7664" t="s">
        <v>38</v>
      </c>
      <c r="D7664" t="s">
        <v>58</v>
      </c>
      <c r="E7664" t="s">
        <v>28</v>
      </c>
      <c r="F7664" t="s">
        <v>26</v>
      </c>
      <c r="H7664" t="s">
        <v>27</v>
      </c>
      <c r="I7664">
        <v>1</v>
      </c>
      <c r="J7664">
        <v>0.5</v>
      </c>
      <c r="K7664">
        <v>2</v>
      </c>
      <c r="M7664" t="s">
        <v>21</v>
      </c>
    </row>
    <row r="7665" spans="1:16" x14ac:dyDescent="0.25">
      <c r="A7665">
        <v>2</v>
      </c>
      <c r="B7665" t="s">
        <v>43</v>
      </c>
      <c r="C7665" t="s">
        <v>38</v>
      </c>
      <c r="D7665" t="s">
        <v>58</v>
      </c>
      <c r="E7665" t="s">
        <v>18</v>
      </c>
      <c r="F7665" t="s">
        <v>31</v>
      </c>
      <c r="G7665">
        <v>24</v>
      </c>
      <c r="M7665" t="s">
        <v>21</v>
      </c>
    </row>
    <row r="7666" spans="1:16" x14ac:dyDescent="0.25">
      <c r="A7666">
        <v>2</v>
      </c>
      <c r="B7666" t="s">
        <v>43</v>
      </c>
      <c r="C7666" t="s">
        <v>37</v>
      </c>
      <c r="D7666" t="s">
        <v>58</v>
      </c>
      <c r="E7666" t="s">
        <v>18</v>
      </c>
      <c r="F7666" t="s">
        <v>26</v>
      </c>
      <c r="H7666" t="s">
        <v>27</v>
      </c>
      <c r="I7666">
        <v>7.5</v>
      </c>
      <c r="J7666">
        <v>6</v>
      </c>
      <c r="K7666">
        <v>8</v>
      </c>
      <c r="M7666" t="s">
        <v>21</v>
      </c>
    </row>
    <row r="7667" spans="1:16" x14ac:dyDescent="0.25">
      <c r="A7667">
        <v>2</v>
      </c>
      <c r="B7667" t="s">
        <v>43</v>
      </c>
      <c r="C7667" t="s">
        <v>37</v>
      </c>
      <c r="D7667" t="s">
        <v>58</v>
      </c>
      <c r="E7667" t="s">
        <v>18</v>
      </c>
      <c r="F7667" t="s">
        <v>26</v>
      </c>
      <c r="H7667" t="s">
        <v>19</v>
      </c>
      <c r="J7667">
        <v>6</v>
      </c>
      <c r="K7667">
        <v>8</v>
      </c>
      <c r="M7667" t="s">
        <v>24</v>
      </c>
    </row>
    <row r="7668" spans="1:16" x14ac:dyDescent="0.25">
      <c r="A7668">
        <v>2</v>
      </c>
      <c r="B7668" t="s">
        <v>43</v>
      </c>
      <c r="C7668" t="s">
        <v>37</v>
      </c>
      <c r="D7668" t="s">
        <v>58</v>
      </c>
      <c r="E7668" t="s">
        <v>30</v>
      </c>
      <c r="F7668" t="s">
        <v>26</v>
      </c>
      <c r="H7668" t="s">
        <v>19</v>
      </c>
      <c r="J7668">
        <v>4</v>
      </c>
      <c r="K7668">
        <v>5.5</v>
      </c>
      <c r="M7668" t="s">
        <v>24</v>
      </c>
    </row>
    <row r="7669" spans="1:16" x14ac:dyDescent="0.25">
      <c r="A7669">
        <v>2</v>
      </c>
      <c r="B7669" t="s">
        <v>43</v>
      </c>
      <c r="C7669" t="s">
        <v>37</v>
      </c>
      <c r="D7669" t="s">
        <v>58</v>
      </c>
      <c r="E7669" t="s">
        <v>20</v>
      </c>
      <c r="F7669" t="s">
        <v>74</v>
      </c>
      <c r="J7669">
        <v>0.25</v>
      </c>
      <c r="K7669">
        <v>0.33</v>
      </c>
      <c r="M7669" t="s">
        <v>75</v>
      </c>
      <c r="N7669" t="s">
        <v>24</v>
      </c>
      <c r="O7669" t="s">
        <v>21</v>
      </c>
      <c r="P7669">
        <v>1000</v>
      </c>
    </row>
    <row r="7670" spans="1:16" x14ac:dyDescent="0.25">
      <c r="A7670">
        <v>2</v>
      </c>
      <c r="B7670" t="s">
        <v>43</v>
      </c>
      <c r="C7670" t="s">
        <v>37</v>
      </c>
      <c r="D7670" t="s">
        <v>58</v>
      </c>
      <c r="E7670" t="s">
        <v>28</v>
      </c>
      <c r="F7670" t="s">
        <v>26</v>
      </c>
      <c r="H7670" t="s">
        <v>27</v>
      </c>
      <c r="I7670">
        <v>0.75</v>
      </c>
      <c r="J7670">
        <v>0.5</v>
      </c>
      <c r="K7670">
        <v>1</v>
      </c>
      <c r="M7670" t="s">
        <v>21</v>
      </c>
    </row>
    <row r="7671" spans="1:16" x14ac:dyDescent="0.25">
      <c r="A7671">
        <v>2</v>
      </c>
      <c r="B7671" t="s">
        <v>43</v>
      </c>
      <c r="C7671" t="s">
        <v>37</v>
      </c>
      <c r="D7671" t="s">
        <v>58</v>
      </c>
      <c r="E7671" t="s">
        <v>20</v>
      </c>
      <c r="F7671" t="s">
        <v>74</v>
      </c>
      <c r="J7671">
        <v>0.25</v>
      </c>
      <c r="K7671">
        <v>0.33</v>
      </c>
      <c r="M7671" t="s">
        <v>75</v>
      </c>
      <c r="N7671" t="s">
        <v>24</v>
      </c>
      <c r="O7671" t="s">
        <v>21</v>
      </c>
    </row>
    <row r="7672" spans="1:16" x14ac:dyDescent="0.25">
      <c r="A7672">
        <v>2</v>
      </c>
      <c r="B7672" t="s">
        <v>43</v>
      </c>
      <c r="C7672" t="s">
        <v>37</v>
      </c>
      <c r="D7672" t="s">
        <v>58</v>
      </c>
      <c r="E7672" t="s">
        <v>18</v>
      </c>
      <c r="F7672" t="s">
        <v>31</v>
      </c>
      <c r="G7672">
        <v>24</v>
      </c>
      <c r="M7672" t="s">
        <v>21</v>
      </c>
    </row>
    <row r="7673" spans="1:16" x14ac:dyDescent="0.25">
      <c r="A7673">
        <v>2</v>
      </c>
      <c r="B7673" t="s">
        <v>44</v>
      </c>
      <c r="C7673" t="s">
        <v>17</v>
      </c>
      <c r="D7673" t="s">
        <v>58</v>
      </c>
      <c r="E7673" t="s">
        <v>18</v>
      </c>
      <c r="F7673" t="s">
        <v>26</v>
      </c>
      <c r="H7673" t="s">
        <v>27</v>
      </c>
      <c r="I7673">
        <v>7.5</v>
      </c>
      <c r="J7673">
        <v>6</v>
      </c>
      <c r="K7673">
        <v>8</v>
      </c>
      <c r="M7673" t="s">
        <v>21</v>
      </c>
    </row>
    <row r="7674" spans="1:16" x14ac:dyDescent="0.25">
      <c r="A7674">
        <v>2</v>
      </c>
      <c r="B7674" t="s">
        <v>44</v>
      </c>
      <c r="C7674" t="s">
        <v>17</v>
      </c>
      <c r="D7674" t="s">
        <v>58</v>
      </c>
      <c r="E7674" t="s">
        <v>18</v>
      </c>
      <c r="F7674" t="s">
        <v>26</v>
      </c>
      <c r="H7674" t="s">
        <v>19</v>
      </c>
      <c r="J7674">
        <v>6</v>
      </c>
      <c r="K7674">
        <v>8</v>
      </c>
      <c r="M7674" t="s">
        <v>24</v>
      </c>
    </row>
    <row r="7675" spans="1:16" x14ac:dyDescent="0.25">
      <c r="A7675">
        <v>2</v>
      </c>
      <c r="B7675" t="s">
        <v>44</v>
      </c>
      <c r="C7675" t="s">
        <v>17</v>
      </c>
      <c r="D7675" t="s">
        <v>58</v>
      </c>
      <c r="E7675" t="s">
        <v>18</v>
      </c>
      <c r="F7675" t="s">
        <v>26</v>
      </c>
      <c r="H7675" t="s">
        <v>19</v>
      </c>
      <c r="J7675">
        <v>1</v>
      </c>
      <c r="K7675">
        <v>2</v>
      </c>
      <c r="M7675" t="s">
        <v>24</v>
      </c>
    </row>
    <row r="7676" spans="1:16" x14ac:dyDescent="0.25">
      <c r="A7676">
        <v>2</v>
      </c>
      <c r="B7676" t="s">
        <v>44</v>
      </c>
      <c r="C7676" t="s">
        <v>17</v>
      </c>
      <c r="D7676" t="s">
        <v>58</v>
      </c>
      <c r="E7676" t="s">
        <v>20</v>
      </c>
      <c r="F7676" t="s">
        <v>74</v>
      </c>
      <c r="J7676">
        <v>0.25</v>
      </c>
      <c r="K7676">
        <v>0.33</v>
      </c>
      <c r="M7676" t="s">
        <v>75</v>
      </c>
      <c r="N7676" t="s">
        <v>24</v>
      </c>
      <c r="O7676" t="s">
        <v>21</v>
      </c>
      <c r="P7676">
        <v>1000</v>
      </c>
    </row>
    <row r="7677" spans="1:16" x14ac:dyDescent="0.25">
      <c r="A7677">
        <v>2</v>
      </c>
      <c r="B7677" t="s">
        <v>44</v>
      </c>
      <c r="C7677" t="s">
        <v>17</v>
      </c>
      <c r="D7677" t="s">
        <v>58</v>
      </c>
      <c r="E7677" t="s">
        <v>28</v>
      </c>
      <c r="F7677" t="s">
        <v>26</v>
      </c>
      <c r="H7677" t="s">
        <v>27</v>
      </c>
      <c r="I7677">
        <v>0.75</v>
      </c>
      <c r="J7677">
        <v>0.5</v>
      </c>
      <c r="K7677">
        <v>1</v>
      </c>
      <c r="M7677" t="s">
        <v>21</v>
      </c>
    </row>
    <row r="7678" spans="1:16" x14ac:dyDescent="0.25">
      <c r="A7678">
        <v>2</v>
      </c>
      <c r="B7678" t="s">
        <v>44</v>
      </c>
      <c r="C7678" t="s">
        <v>17</v>
      </c>
      <c r="D7678" t="s">
        <v>58</v>
      </c>
      <c r="E7678" t="s">
        <v>20</v>
      </c>
      <c r="F7678" t="s">
        <v>74</v>
      </c>
      <c r="J7678">
        <v>0.25</v>
      </c>
      <c r="K7678">
        <v>0.33</v>
      </c>
      <c r="M7678" t="s">
        <v>75</v>
      </c>
      <c r="N7678" t="s">
        <v>24</v>
      </c>
      <c r="O7678" t="s">
        <v>21</v>
      </c>
    </row>
    <row r="7679" spans="1:16" x14ac:dyDescent="0.25">
      <c r="A7679">
        <v>2</v>
      </c>
      <c r="B7679" t="s">
        <v>44</v>
      </c>
      <c r="C7679" t="s">
        <v>17</v>
      </c>
      <c r="D7679" t="s">
        <v>58</v>
      </c>
      <c r="E7679" t="s">
        <v>18</v>
      </c>
      <c r="F7679" t="s">
        <v>31</v>
      </c>
      <c r="G7679">
        <v>24</v>
      </c>
      <c r="M7679" t="s">
        <v>21</v>
      </c>
    </row>
    <row r="7680" spans="1:16" x14ac:dyDescent="0.25">
      <c r="A7680">
        <v>2</v>
      </c>
      <c r="B7680" t="s">
        <v>44</v>
      </c>
      <c r="C7680" t="s">
        <v>36</v>
      </c>
      <c r="D7680" t="s">
        <v>58</v>
      </c>
      <c r="E7680" t="s">
        <v>18</v>
      </c>
      <c r="F7680" t="s">
        <v>26</v>
      </c>
      <c r="H7680" t="s">
        <v>19</v>
      </c>
      <c r="J7680">
        <v>8</v>
      </c>
      <c r="K7680">
        <v>10</v>
      </c>
      <c r="M7680" t="s">
        <v>21</v>
      </c>
    </row>
    <row r="7681" spans="1:16" x14ac:dyDescent="0.25">
      <c r="A7681">
        <v>2</v>
      </c>
      <c r="B7681" t="s">
        <v>44</v>
      </c>
      <c r="C7681" t="s">
        <v>36</v>
      </c>
      <c r="D7681" t="s">
        <v>58</v>
      </c>
      <c r="E7681" t="s">
        <v>18</v>
      </c>
      <c r="F7681" t="s">
        <v>26</v>
      </c>
      <c r="H7681" t="s">
        <v>19</v>
      </c>
      <c r="J7681">
        <v>2</v>
      </c>
      <c r="K7681">
        <v>4</v>
      </c>
      <c r="M7681" t="s">
        <v>24</v>
      </c>
    </row>
    <row r="7682" spans="1:16" x14ac:dyDescent="0.25">
      <c r="A7682">
        <v>2</v>
      </c>
      <c r="B7682" t="s">
        <v>44</v>
      </c>
      <c r="C7682" t="s">
        <v>36</v>
      </c>
      <c r="D7682" t="s">
        <v>58</v>
      </c>
      <c r="E7682" t="s">
        <v>20</v>
      </c>
      <c r="F7682" t="s">
        <v>74</v>
      </c>
      <c r="J7682">
        <v>0.25</v>
      </c>
      <c r="K7682">
        <v>0.33</v>
      </c>
      <c r="M7682" t="s">
        <v>75</v>
      </c>
      <c r="N7682" t="s">
        <v>24</v>
      </c>
      <c r="O7682" t="s">
        <v>21</v>
      </c>
    </row>
    <row r="7683" spans="1:16" x14ac:dyDescent="0.25">
      <c r="A7683">
        <v>2</v>
      </c>
      <c r="B7683" t="s">
        <v>44</v>
      </c>
      <c r="C7683" t="s">
        <v>36</v>
      </c>
      <c r="D7683" t="s">
        <v>58</v>
      </c>
      <c r="E7683" t="s">
        <v>28</v>
      </c>
      <c r="F7683" t="s">
        <v>26</v>
      </c>
      <c r="H7683" t="s">
        <v>27</v>
      </c>
      <c r="I7683">
        <v>1</v>
      </c>
      <c r="J7683">
        <v>0.5</v>
      </c>
      <c r="K7683">
        <v>2</v>
      </c>
      <c r="M7683" t="s">
        <v>21</v>
      </c>
    </row>
    <row r="7684" spans="1:16" x14ac:dyDescent="0.25">
      <c r="A7684">
        <v>2</v>
      </c>
      <c r="B7684" t="s">
        <v>44</v>
      </c>
      <c r="C7684" t="s">
        <v>36</v>
      </c>
      <c r="D7684" t="s">
        <v>58</v>
      </c>
      <c r="E7684" t="s">
        <v>18</v>
      </c>
      <c r="F7684" t="s">
        <v>31</v>
      </c>
      <c r="G7684">
        <v>24</v>
      </c>
      <c r="M7684" t="s">
        <v>21</v>
      </c>
    </row>
    <row r="7685" spans="1:16" x14ac:dyDescent="0.25">
      <c r="A7685">
        <v>2</v>
      </c>
      <c r="B7685" t="s">
        <v>44</v>
      </c>
      <c r="C7685" t="s">
        <v>38</v>
      </c>
      <c r="D7685" t="s">
        <v>58</v>
      </c>
      <c r="E7685" t="s">
        <v>18</v>
      </c>
      <c r="F7685" t="s">
        <v>26</v>
      </c>
      <c r="H7685" t="s">
        <v>19</v>
      </c>
      <c r="J7685">
        <v>8</v>
      </c>
      <c r="K7685">
        <v>14</v>
      </c>
      <c r="M7685" t="s">
        <v>21</v>
      </c>
    </row>
    <row r="7686" spans="1:16" x14ac:dyDescent="0.25">
      <c r="A7686">
        <v>2</v>
      </c>
      <c r="B7686" t="s">
        <v>44</v>
      </c>
      <c r="C7686" t="s">
        <v>38</v>
      </c>
      <c r="D7686" t="s">
        <v>58</v>
      </c>
      <c r="E7686" t="s">
        <v>28</v>
      </c>
      <c r="F7686" t="s">
        <v>26</v>
      </c>
      <c r="H7686" t="s">
        <v>27</v>
      </c>
      <c r="I7686">
        <v>1</v>
      </c>
      <c r="J7686">
        <v>0.5</v>
      </c>
      <c r="K7686">
        <v>2</v>
      </c>
      <c r="M7686" t="s">
        <v>21</v>
      </c>
    </row>
    <row r="7687" spans="1:16" x14ac:dyDescent="0.25">
      <c r="A7687">
        <v>2</v>
      </c>
      <c r="B7687" t="s">
        <v>44</v>
      </c>
      <c r="C7687" t="s">
        <v>38</v>
      </c>
      <c r="D7687" t="s">
        <v>58</v>
      </c>
      <c r="E7687" t="s">
        <v>18</v>
      </c>
      <c r="F7687" t="s">
        <v>31</v>
      </c>
      <c r="G7687">
        <v>24</v>
      </c>
      <c r="M7687" t="s">
        <v>21</v>
      </c>
    </row>
    <row r="7688" spans="1:16" x14ac:dyDescent="0.25">
      <c r="A7688">
        <v>2</v>
      </c>
      <c r="B7688" t="s">
        <v>44</v>
      </c>
      <c r="C7688" t="s">
        <v>37</v>
      </c>
      <c r="D7688" t="s">
        <v>58</v>
      </c>
      <c r="E7688" t="s">
        <v>18</v>
      </c>
      <c r="F7688" t="s">
        <v>26</v>
      </c>
      <c r="H7688" t="s">
        <v>27</v>
      </c>
      <c r="I7688">
        <v>7.5</v>
      </c>
      <c r="J7688">
        <v>6</v>
      </c>
      <c r="K7688">
        <v>8</v>
      </c>
      <c r="M7688" t="s">
        <v>21</v>
      </c>
    </row>
    <row r="7689" spans="1:16" x14ac:dyDescent="0.25">
      <c r="A7689">
        <v>2</v>
      </c>
      <c r="B7689" t="s">
        <v>44</v>
      </c>
      <c r="C7689" t="s">
        <v>37</v>
      </c>
      <c r="D7689" t="s">
        <v>58</v>
      </c>
      <c r="E7689" t="s">
        <v>18</v>
      </c>
      <c r="F7689" t="s">
        <v>26</v>
      </c>
      <c r="H7689" t="s">
        <v>19</v>
      </c>
      <c r="J7689">
        <v>6</v>
      </c>
      <c r="K7689">
        <v>8</v>
      </c>
      <c r="M7689" t="s">
        <v>24</v>
      </c>
    </row>
    <row r="7690" spans="1:16" x14ac:dyDescent="0.25">
      <c r="A7690">
        <v>2</v>
      </c>
      <c r="B7690" t="s">
        <v>44</v>
      </c>
      <c r="C7690" t="s">
        <v>37</v>
      </c>
      <c r="D7690" t="s">
        <v>58</v>
      </c>
      <c r="E7690" t="s">
        <v>18</v>
      </c>
      <c r="F7690" t="s">
        <v>26</v>
      </c>
      <c r="H7690" t="s">
        <v>19</v>
      </c>
      <c r="J7690">
        <v>4</v>
      </c>
      <c r="K7690">
        <v>5.5</v>
      </c>
      <c r="M7690" t="s">
        <v>24</v>
      </c>
    </row>
    <row r="7691" spans="1:16" x14ac:dyDescent="0.25">
      <c r="A7691">
        <v>2</v>
      </c>
      <c r="B7691" t="s">
        <v>44</v>
      </c>
      <c r="C7691" t="s">
        <v>37</v>
      </c>
      <c r="D7691" t="s">
        <v>58</v>
      </c>
      <c r="E7691" t="s">
        <v>20</v>
      </c>
      <c r="F7691" t="s">
        <v>74</v>
      </c>
      <c r="J7691">
        <v>0.25</v>
      </c>
      <c r="K7691">
        <v>0.33</v>
      </c>
      <c r="M7691" t="s">
        <v>75</v>
      </c>
      <c r="N7691" t="s">
        <v>24</v>
      </c>
      <c r="O7691" t="s">
        <v>21</v>
      </c>
      <c r="P7691">
        <v>1000</v>
      </c>
    </row>
    <row r="7692" spans="1:16" x14ac:dyDescent="0.25">
      <c r="A7692">
        <v>2</v>
      </c>
      <c r="B7692" t="s">
        <v>44</v>
      </c>
      <c r="C7692" t="s">
        <v>37</v>
      </c>
      <c r="D7692" t="s">
        <v>58</v>
      </c>
      <c r="E7692" t="s">
        <v>28</v>
      </c>
      <c r="F7692" t="s">
        <v>26</v>
      </c>
      <c r="H7692" t="s">
        <v>27</v>
      </c>
      <c r="I7692">
        <v>0.75</v>
      </c>
      <c r="J7692">
        <v>0.5</v>
      </c>
      <c r="K7692">
        <v>1</v>
      </c>
      <c r="M7692" t="s">
        <v>21</v>
      </c>
    </row>
    <row r="7693" spans="1:16" x14ac:dyDescent="0.25">
      <c r="A7693">
        <v>2</v>
      </c>
      <c r="B7693" t="s">
        <v>44</v>
      </c>
      <c r="C7693" t="s">
        <v>37</v>
      </c>
      <c r="D7693" t="s">
        <v>58</v>
      </c>
      <c r="E7693" t="s">
        <v>20</v>
      </c>
      <c r="F7693" t="s">
        <v>74</v>
      </c>
      <c r="J7693">
        <v>0.25</v>
      </c>
      <c r="K7693">
        <v>0.33</v>
      </c>
      <c r="M7693" t="s">
        <v>75</v>
      </c>
      <c r="N7693" t="s">
        <v>24</v>
      </c>
      <c r="O7693" t="s">
        <v>21</v>
      </c>
    </row>
    <row r="7694" spans="1:16" x14ac:dyDescent="0.25">
      <c r="A7694">
        <v>2</v>
      </c>
      <c r="B7694" t="s">
        <v>44</v>
      </c>
      <c r="C7694" t="s">
        <v>37</v>
      </c>
      <c r="D7694" t="s">
        <v>58</v>
      </c>
      <c r="E7694" t="s">
        <v>18</v>
      </c>
      <c r="F7694" t="s">
        <v>31</v>
      </c>
      <c r="G7694">
        <v>24</v>
      </c>
      <c r="M7694" t="s">
        <v>21</v>
      </c>
    </row>
    <row r="7695" spans="1:16" x14ac:dyDescent="0.25">
      <c r="A7695">
        <v>2</v>
      </c>
      <c r="B7695" t="s">
        <v>92</v>
      </c>
      <c r="C7695" t="s">
        <v>17</v>
      </c>
      <c r="D7695" t="s">
        <v>58</v>
      </c>
      <c r="E7695" t="s">
        <v>18</v>
      </c>
      <c r="F7695" t="s">
        <v>26</v>
      </c>
      <c r="H7695" t="s">
        <v>27</v>
      </c>
      <c r="I7695">
        <v>7.5</v>
      </c>
      <c r="J7695">
        <v>6</v>
      </c>
      <c r="K7695">
        <v>8</v>
      </c>
      <c r="M7695" t="s">
        <v>21</v>
      </c>
    </row>
    <row r="7696" spans="1:16" x14ac:dyDescent="0.25">
      <c r="A7696">
        <v>2</v>
      </c>
      <c r="B7696" t="s">
        <v>92</v>
      </c>
      <c r="C7696" t="s">
        <v>17</v>
      </c>
      <c r="D7696" t="s">
        <v>58</v>
      </c>
      <c r="E7696" t="s">
        <v>18</v>
      </c>
      <c r="F7696" t="s">
        <v>26</v>
      </c>
      <c r="H7696" t="s">
        <v>19</v>
      </c>
      <c r="J7696">
        <v>6</v>
      </c>
      <c r="K7696">
        <v>8</v>
      </c>
      <c r="M7696" t="s">
        <v>24</v>
      </c>
    </row>
    <row r="7697" spans="1:17" x14ac:dyDescent="0.25">
      <c r="A7697">
        <v>2</v>
      </c>
      <c r="B7697" t="s">
        <v>92</v>
      </c>
      <c r="C7697" t="s">
        <v>17</v>
      </c>
      <c r="D7697" t="s">
        <v>58</v>
      </c>
      <c r="E7697" t="s">
        <v>30</v>
      </c>
      <c r="F7697" t="s">
        <v>26</v>
      </c>
      <c r="H7697" t="s">
        <v>19</v>
      </c>
      <c r="J7697">
        <v>1</v>
      </c>
      <c r="K7697">
        <v>2</v>
      </c>
      <c r="M7697" t="s">
        <v>24</v>
      </c>
    </row>
    <row r="7698" spans="1:17" x14ac:dyDescent="0.25">
      <c r="A7698">
        <v>2</v>
      </c>
      <c r="B7698" t="s">
        <v>92</v>
      </c>
      <c r="C7698" t="s">
        <v>17</v>
      </c>
      <c r="D7698" t="s">
        <v>58</v>
      </c>
      <c r="E7698" t="s">
        <v>20</v>
      </c>
      <c r="F7698" t="s">
        <v>74</v>
      </c>
      <c r="J7698">
        <v>0.25</v>
      </c>
      <c r="K7698">
        <v>0.33</v>
      </c>
      <c r="M7698" t="s">
        <v>75</v>
      </c>
      <c r="N7698" t="s">
        <v>24</v>
      </c>
      <c r="O7698" t="s">
        <v>21</v>
      </c>
      <c r="P7698">
        <v>1000</v>
      </c>
    </row>
    <row r="7699" spans="1:17" x14ac:dyDescent="0.25">
      <c r="A7699">
        <v>2</v>
      </c>
      <c r="B7699" t="s">
        <v>92</v>
      </c>
      <c r="C7699" t="s">
        <v>17</v>
      </c>
      <c r="D7699" t="s">
        <v>58</v>
      </c>
      <c r="E7699" t="s">
        <v>28</v>
      </c>
      <c r="F7699" t="s">
        <v>26</v>
      </c>
      <c r="H7699" t="s">
        <v>27</v>
      </c>
      <c r="I7699">
        <v>0.75</v>
      </c>
      <c r="J7699">
        <v>0.5</v>
      </c>
      <c r="K7699">
        <v>1</v>
      </c>
      <c r="M7699" t="s">
        <v>21</v>
      </c>
    </row>
    <row r="7700" spans="1:17" x14ac:dyDescent="0.25">
      <c r="A7700">
        <v>2</v>
      </c>
      <c r="B7700" t="s">
        <v>92</v>
      </c>
      <c r="C7700" t="s">
        <v>17</v>
      </c>
      <c r="D7700" t="s">
        <v>58</v>
      </c>
      <c r="E7700" t="s">
        <v>20</v>
      </c>
      <c r="F7700" t="s">
        <v>74</v>
      </c>
      <c r="J7700">
        <v>0.25</v>
      </c>
      <c r="K7700">
        <v>0.33</v>
      </c>
      <c r="M7700" t="s">
        <v>75</v>
      </c>
      <c r="N7700" t="s">
        <v>24</v>
      </c>
      <c r="O7700" t="s">
        <v>21</v>
      </c>
    </row>
    <row r="7701" spans="1:17" x14ac:dyDescent="0.25">
      <c r="A7701">
        <v>2</v>
      </c>
      <c r="B7701" t="s">
        <v>92</v>
      </c>
      <c r="C7701" t="s">
        <v>17</v>
      </c>
      <c r="D7701" t="s">
        <v>58</v>
      </c>
      <c r="E7701" t="s">
        <v>18</v>
      </c>
      <c r="F7701" t="s">
        <v>31</v>
      </c>
      <c r="G7701">
        <v>24</v>
      </c>
      <c r="M7701" t="s">
        <v>21</v>
      </c>
    </row>
    <row r="7702" spans="1:17" x14ac:dyDescent="0.25">
      <c r="A7702">
        <v>2</v>
      </c>
      <c r="B7702" t="s">
        <v>92</v>
      </c>
      <c r="C7702" t="s">
        <v>36</v>
      </c>
      <c r="D7702" t="s">
        <v>58</v>
      </c>
      <c r="E7702" t="s">
        <v>18</v>
      </c>
      <c r="F7702" t="s">
        <v>26</v>
      </c>
      <c r="H7702" t="s">
        <v>19</v>
      </c>
      <c r="J7702">
        <v>8</v>
      </c>
      <c r="K7702">
        <v>10</v>
      </c>
      <c r="M7702" t="s">
        <v>21</v>
      </c>
    </row>
    <row r="7703" spans="1:17" x14ac:dyDescent="0.25">
      <c r="A7703">
        <v>2</v>
      </c>
      <c r="B7703" t="s">
        <v>92</v>
      </c>
      <c r="C7703" t="s">
        <v>36</v>
      </c>
      <c r="D7703" t="s">
        <v>58</v>
      </c>
      <c r="E7703" t="s">
        <v>20</v>
      </c>
      <c r="F7703" t="s">
        <v>74</v>
      </c>
      <c r="J7703">
        <v>0.25</v>
      </c>
      <c r="K7703">
        <v>0.33</v>
      </c>
      <c r="M7703" t="s">
        <v>75</v>
      </c>
      <c r="N7703" t="s">
        <v>21</v>
      </c>
      <c r="O7703" t="s">
        <v>29</v>
      </c>
      <c r="P7703">
        <v>2500</v>
      </c>
      <c r="Q7703" t="str">
        <f>VLOOKUP(A7703&amp;C7703&amp;D7703,Sheet2!$A$1:$AX$496,23,FALSE)</f>
        <v>LocationType.BarRestaurant:0;LocationType.Park:0.15;LocationType.Recreation:0;LocationType.Accommodation:0.85;</v>
      </c>
    </row>
    <row r="7704" spans="1:17" x14ac:dyDescent="0.25">
      <c r="A7704">
        <v>2</v>
      </c>
      <c r="B7704" t="s">
        <v>92</v>
      </c>
      <c r="C7704" t="s">
        <v>36</v>
      </c>
      <c r="D7704" t="s">
        <v>58</v>
      </c>
      <c r="E7704" t="s">
        <v>30</v>
      </c>
      <c r="F7704" t="s">
        <v>26</v>
      </c>
      <c r="H7704" t="s">
        <v>19</v>
      </c>
      <c r="J7704">
        <v>2</v>
      </c>
      <c r="K7704">
        <v>4</v>
      </c>
      <c r="M7704" t="s">
        <v>24</v>
      </c>
    </row>
    <row r="7705" spans="1:17" x14ac:dyDescent="0.25">
      <c r="A7705">
        <v>2</v>
      </c>
      <c r="B7705" t="s">
        <v>92</v>
      </c>
      <c r="C7705" t="s">
        <v>36</v>
      </c>
      <c r="D7705" t="s">
        <v>58</v>
      </c>
      <c r="E7705" t="s">
        <v>20</v>
      </c>
      <c r="F7705" t="s">
        <v>74</v>
      </c>
      <c r="J7705">
        <v>0.25</v>
      </c>
      <c r="K7705">
        <v>0.33</v>
      </c>
      <c r="M7705" t="s">
        <v>75</v>
      </c>
      <c r="N7705" t="s">
        <v>24</v>
      </c>
      <c r="O7705" t="s">
        <v>21</v>
      </c>
    </row>
    <row r="7706" spans="1:17" x14ac:dyDescent="0.25">
      <c r="A7706">
        <v>2</v>
      </c>
      <c r="B7706" t="s">
        <v>92</v>
      </c>
      <c r="C7706" t="s">
        <v>36</v>
      </c>
      <c r="D7706" t="s">
        <v>58</v>
      </c>
      <c r="E7706" t="s">
        <v>28</v>
      </c>
      <c r="F7706" t="s">
        <v>26</v>
      </c>
      <c r="H7706" t="s">
        <v>27</v>
      </c>
      <c r="I7706">
        <v>1</v>
      </c>
      <c r="J7706">
        <v>0.5</v>
      </c>
      <c r="K7706">
        <v>2</v>
      </c>
      <c r="M7706" t="s">
        <v>21</v>
      </c>
    </row>
    <row r="7707" spans="1:17" x14ac:dyDescent="0.25">
      <c r="A7707">
        <v>2</v>
      </c>
      <c r="B7707" t="s">
        <v>92</v>
      </c>
      <c r="C7707" t="s">
        <v>36</v>
      </c>
      <c r="D7707" t="s">
        <v>58</v>
      </c>
      <c r="E7707" t="s">
        <v>18</v>
      </c>
      <c r="F7707" t="s">
        <v>31</v>
      </c>
      <c r="G7707">
        <v>24</v>
      </c>
      <c r="M7707" t="s">
        <v>21</v>
      </c>
    </row>
    <row r="7708" spans="1:17" x14ac:dyDescent="0.25">
      <c r="A7708">
        <v>2</v>
      </c>
      <c r="B7708" t="s">
        <v>92</v>
      </c>
      <c r="C7708" t="s">
        <v>38</v>
      </c>
      <c r="D7708" t="s">
        <v>58</v>
      </c>
      <c r="E7708" t="s">
        <v>18</v>
      </c>
      <c r="F7708" t="s">
        <v>26</v>
      </c>
      <c r="H7708" t="s">
        <v>19</v>
      </c>
      <c r="J7708">
        <v>8</v>
      </c>
      <c r="K7708">
        <v>14</v>
      </c>
      <c r="M7708" t="s">
        <v>21</v>
      </c>
    </row>
    <row r="7709" spans="1:17" x14ac:dyDescent="0.25">
      <c r="A7709">
        <v>2</v>
      </c>
      <c r="B7709" t="s">
        <v>92</v>
      </c>
      <c r="C7709" t="s">
        <v>38</v>
      </c>
      <c r="D7709" t="s">
        <v>58</v>
      </c>
      <c r="E7709" t="s">
        <v>28</v>
      </c>
      <c r="F7709" t="s">
        <v>26</v>
      </c>
      <c r="H7709" t="s">
        <v>27</v>
      </c>
      <c r="I7709">
        <v>1</v>
      </c>
      <c r="J7709">
        <v>0.5</v>
      </c>
      <c r="K7709">
        <v>2</v>
      </c>
      <c r="M7709" t="s">
        <v>21</v>
      </c>
    </row>
    <row r="7710" spans="1:17" x14ac:dyDescent="0.25">
      <c r="A7710">
        <v>2</v>
      </c>
      <c r="B7710" t="s">
        <v>92</v>
      </c>
      <c r="C7710" t="s">
        <v>38</v>
      </c>
      <c r="D7710" t="s">
        <v>58</v>
      </c>
      <c r="E7710" t="s">
        <v>18</v>
      </c>
      <c r="F7710" t="s">
        <v>31</v>
      </c>
      <c r="G7710">
        <v>24</v>
      </c>
      <c r="M7710" t="s">
        <v>21</v>
      </c>
    </row>
    <row r="7711" spans="1:17" x14ac:dyDescent="0.25">
      <c r="A7711">
        <v>2</v>
      </c>
      <c r="B7711" t="s">
        <v>92</v>
      </c>
      <c r="C7711" t="s">
        <v>37</v>
      </c>
      <c r="D7711" t="s">
        <v>58</v>
      </c>
      <c r="E7711" t="s">
        <v>18</v>
      </c>
      <c r="F7711" t="s">
        <v>26</v>
      </c>
      <c r="H7711" t="s">
        <v>27</v>
      </c>
      <c r="I7711">
        <v>7.5</v>
      </c>
      <c r="J7711">
        <v>6</v>
      </c>
      <c r="K7711">
        <v>8</v>
      </c>
      <c r="M7711" t="s">
        <v>21</v>
      </c>
    </row>
    <row r="7712" spans="1:17" x14ac:dyDescent="0.25">
      <c r="A7712">
        <v>2</v>
      </c>
      <c r="B7712" t="s">
        <v>92</v>
      </c>
      <c r="C7712" t="s">
        <v>37</v>
      </c>
      <c r="D7712" t="s">
        <v>58</v>
      </c>
      <c r="E7712" t="s">
        <v>18</v>
      </c>
      <c r="F7712" t="s">
        <v>26</v>
      </c>
      <c r="H7712" t="s">
        <v>19</v>
      </c>
      <c r="J7712">
        <v>6</v>
      </c>
      <c r="K7712">
        <v>8</v>
      </c>
      <c r="M7712" t="s">
        <v>24</v>
      </c>
    </row>
    <row r="7713" spans="1:17" x14ac:dyDescent="0.25">
      <c r="A7713">
        <v>2</v>
      </c>
      <c r="B7713" t="s">
        <v>92</v>
      </c>
      <c r="C7713" t="s">
        <v>37</v>
      </c>
      <c r="D7713" t="s">
        <v>58</v>
      </c>
      <c r="E7713" t="s">
        <v>30</v>
      </c>
      <c r="F7713" t="s">
        <v>26</v>
      </c>
      <c r="H7713" t="s">
        <v>19</v>
      </c>
      <c r="J7713">
        <v>4</v>
      </c>
      <c r="K7713">
        <v>5.5</v>
      </c>
      <c r="M7713" t="s">
        <v>24</v>
      </c>
    </row>
    <row r="7714" spans="1:17" x14ac:dyDescent="0.25">
      <c r="A7714">
        <v>2</v>
      </c>
      <c r="B7714" t="s">
        <v>92</v>
      </c>
      <c r="C7714" t="s">
        <v>37</v>
      </c>
      <c r="D7714" t="s">
        <v>58</v>
      </c>
      <c r="E7714" t="s">
        <v>20</v>
      </c>
      <c r="F7714" t="s">
        <v>74</v>
      </c>
      <c r="J7714">
        <v>0.25</v>
      </c>
      <c r="K7714">
        <v>0.33</v>
      </c>
      <c r="M7714" t="s">
        <v>75</v>
      </c>
      <c r="N7714" t="s">
        <v>24</v>
      </c>
      <c r="O7714" t="s">
        <v>21</v>
      </c>
      <c r="P7714">
        <v>1000</v>
      </c>
    </row>
    <row r="7715" spans="1:17" x14ac:dyDescent="0.25">
      <c r="A7715">
        <v>2</v>
      </c>
      <c r="B7715" t="s">
        <v>92</v>
      </c>
      <c r="C7715" t="s">
        <v>37</v>
      </c>
      <c r="D7715" t="s">
        <v>58</v>
      </c>
      <c r="E7715" t="s">
        <v>28</v>
      </c>
      <c r="F7715" t="s">
        <v>26</v>
      </c>
      <c r="H7715" t="s">
        <v>27</v>
      </c>
      <c r="I7715">
        <v>0.75</v>
      </c>
      <c r="J7715">
        <v>0.5</v>
      </c>
      <c r="K7715">
        <v>1</v>
      </c>
      <c r="M7715" t="s">
        <v>21</v>
      </c>
    </row>
    <row r="7716" spans="1:17" x14ac:dyDescent="0.25">
      <c r="A7716">
        <v>2</v>
      </c>
      <c r="B7716" t="s">
        <v>92</v>
      </c>
      <c r="C7716" t="s">
        <v>37</v>
      </c>
      <c r="D7716" t="s">
        <v>58</v>
      </c>
      <c r="E7716" t="s">
        <v>20</v>
      </c>
      <c r="F7716" t="s">
        <v>74</v>
      </c>
      <c r="J7716">
        <v>0.25</v>
      </c>
      <c r="K7716">
        <v>0.33</v>
      </c>
      <c r="M7716" t="s">
        <v>75</v>
      </c>
      <c r="N7716" t="s">
        <v>24</v>
      </c>
      <c r="O7716" t="s">
        <v>21</v>
      </c>
    </row>
    <row r="7717" spans="1:17" x14ac:dyDescent="0.25">
      <c r="A7717">
        <v>2</v>
      </c>
      <c r="B7717" t="s">
        <v>92</v>
      </c>
      <c r="C7717" t="s">
        <v>37</v>
      </c>
      <c r="D7717" t="s">
        <v>58</v>
      </c>
      <c r="E7717" t="s">
        <v>18</v>
      </c>
      <c r="F7717" t="s">
        <v>31</v>
      </c>
      <c r="G7717">
        <v>24</v>
      </c>
      <c r="M7717" t="s">
        <v>21</v>
      </c>
    </row>
    <row r="7718" spans="1:17" x14ac:dyDescent="0.25">
      <c r="A7718">
        <v>2</v>
      </c>
      <c r="B7718" t="s">
        <v>46</v>
      </c>
      <c r="C7718" t="s">
        <v>17</v>
      </c>
      <c r="D7718" t="s">
        <v>58</v>
      </c>
      <c r="E7718" t="s">
        <v>18</v>
      </c>
      <c r="F7718" t="s">
        <v>26</v>
      </c>
      <c r="H7718" t="s">
        <v>27</v>
      </c>
      <c r="I7718">
        <v>7.5</v>
      </c>
      <c r="J7718">
        <v>6</v>
      </c>
      <c r="K7718">
        <v>8</v>
      </c>
      <c r="M7718" t="s">
        <v>21</v>
      </c>
    </row>
    <row r="7719" spans="1:17" x14ac:dyDescent="0.25">
      <c r="A7719">
        <v>2</v>
      </c>
      <c r="B7719" t="s">
        <v>46</v>
      </c>
      <c r="C7719" t="s">
        <v>17</v>
      </c>
      <c r="D7719" t="s">
        <v>58</v>
      </c>
      <c r="E7719" t="s">
        <v>18</v>
      </c>
      <c r="F7719" t="s">
        <v>26</v>
      </c>
      <c r="H7719" t="s">
        <v>19</v>
      </c>
      <c r="J7719">
        <v>6</v>
      </c>
      <c r="K7719">
        <v>8</v>
      </c>
      <c r="M7719" t="s">
        <v>24</v>
      </c>
    </row>
    <row r="7720" spans="1:17" x14ac:dyDescent="0.25">
      <c r="A7720">
        <v>2</v>
      </c>
      <c r="B7720" t="s">
        <v>46</v>
      </c>
      <c r="C7720" t="s">
        <v>17</v>
      </c>
      <c r="D7720" t="s">
        <v>58</v>
      </c>
      <c r="E7720" t="s">
        <v>30</v>
      </c>
      <c r="F7720" t="s">
        <v>26</v>
      </c>
      <c r="H7720" t="s">
        <v>19</v>
      </c>
      <c r="J7720">
        <v>1</v>
      </c>
      <c r="K7720">
        <v>2</v>
      </c>
      <c r="M7720" t="s">
        <v>24</v>
      </c>
    </row>
    <row r="7721" spans="1:17" x14ac:dyDescent="0.25">
      <c r="A7721">
        <v>2</v>
      </c>
      <c r="B7721" t="s">
        <v>46</v>
      </c>
      <c r="C7721" t="s">
        <v>17</v>
      </c>
      <c r="D7721" t="s">
        <v>58</v>
      </c>
      <c r="E7721" t="s">
        <v>20</v>
      </c>
      <c r="F7721" t="s">
        <v>74</v>
      </c>
      <c r="J7721">
        <v>0.25</v>
      </c>
      <c r="K7721">
        <v>0.33</v>
      </c>
      <c r="M7721" t="s">
        <v>75</v>
      </c>
      <c r="N7721" t="s">
        <v>24</v>
      </c>
      <c r="O7721" t="s">
        <v>21</v>
      </c>
      <c r="P7721">
        <v>1000</v>
      </c>
    </row>
    <row r="7722" spans="1:17" x14ac:dyDescent="0.25">
      <c r="A7722">
        <v>2</v>
      </c>
      <c r="B7722" t="s">
        <v>46</v>
      </c>
      <c r="C7722" t="s">
        <v>17</v>
      </c>
      <c r="D7722" t="s">
        <v>58</v>
      </c>
      <c r="E7722" t="s">
        <v>28</v>
      </c>
      <c r="F7722" t="s">
        <v>26</v>
      </c>
      <c r="H7722" t="s">
        <v>27</v>
      </c>
      <c r="I7722">
        <v>0.75</v>
      </c>
      <c r="J7722">
        <v>0.5</v>
      </c>
      <c r="K7722">
        <v>1</v>
      </c>
      <c r="M7722" t="s">
        <v>21</v>
      </c>
    </row>
    <row r="7723" spans="1:17" x14ac:dyDescent="0.25">
      <c r="A7723">
        <v>2</v>
      </c>
      <c r="B7723" t="s">
        <v>46</v>
      </c>
      <c r="C7723" t="s">
        <v>17</v>
      </c>
      <c r="D7723" t="s">
        <v>58</v>
      </c>
      <c r="E7723" t="s">
        <v>20</v>
      </c>
      <c r="F7723" t="s">
        <v>74</v>
      </c>
      <c r="J7723">
        <v>0.25</v>
      </c>
      <c r="K7723">
        <v>0.33</v>
      </c>
      <c r="M7723" t="s">
        <v>75</v>
      </c>
      <c r="N7723" t="s">
        <v>24</v>
      </c>
      <c r="O7723" t="s">
        <v>21</v>
      </c>
    </row>
    <row r="7724" spans="1:17" x14ac:dyDescent="0.25">
      <c r="A7724">
        <v>2</v>
      </c>
      <c r="B7724" t="s">
        <v>46</v>
      </c>
      <c r="C7724" t="s">
        <v>17</v>
      </c>
      <c r="D7724" t="s">
        <v>58</v>
      </c>
      <c r="E7724" t="s">
        <v>18</v>
      </c>
      <c r="F7724" t="s">
        <v>31</v>
      </c>
      <c r="G7724">
        <v>24</v>
      </c>
      <c r="M7724" t="s">
        <v>21</v>
      </c>
    </row>
    <row r="7725" spans="1:17" x14ac:dyDescent="0.25">
      <c r="A7725">
        <v>2</v>
      </c>
      <c r="B7725" t="s">
        <v>46</v>
      </c>
      <c r="C7725" t="s">
        <v>36</v>
      </c>
      <c r="D7725" t="s">
        <v>58</v>
      </c>
      <c r="E7725" t="s">
        <v>18</v>
      </c>
      <c r="F7725" t="s">
        <v>26</v>
      </c>
      <c r="H7725" t="s">
        <v>19</v>
      </c>
      <c r="J7725">
        <v>8</v>
      </c>
      <c r="K7725">
        <v>10</v>
      </c>
      <c r="M7725" t="s">
        <v>21</v>
      </c>
    </row>
    <row r="7726" spans="1:17" x14ac:dyDescent="0.25">
      <c r="A7726">
        <v>2</v>
      </c>
      <c r="B7726" t="s">
        <v>46</v>
      </c>
      <c r="C7726" t="s">
        <v>36</v>
      </c>
      <c r="D7726" t="s">
        <v>58</v>
      </c>
      <c r="E7726" t="s">
        <v>20</v>
      </c>
      <c r="F7726" t="s">
        <v>74</v>
      </c>
      <c r="J7726">
        <v>0.25</v>
      </c>
      <c r="K7726">
        <v>0.33</v>
      </c>
      <c r="M7726" t="s">
        <v>75</v>
      </c>
      <c r="N7726" t="s">
        <v>21</v>
      </c>
      <c r="O7726" t="s">
        <v>29</v>
      </c>
      <c r="P7726">
        <v>2500</v>
      </c>
      <c r="Q7726" t="str">
        <f>VLOOKUP(A7726&amp;C7726&amp;D7726,Sheet2!$A$1:$AX$496,23,FALSE)</f>
        <v>LocationType.BarRestaurant:0;LocationType.Park:0.15;LocationType.Recreation:0;LocationType.Accommodation:0.85;</v>
      </c>
    </row>
    <row r="7727" spans="1:17" x14ac:dyDescent="0.25">
      <c r="A7727">
        <v>2</v>
      </c>
      <c r="B7727" t="s">
        <v>46</v>
      </c>
      <c r="C7727" t="s">
        <v>36</v>
      </c>
      <c r="D7727" t="s">
        <v>58</v>
      </c>
      <c r="E7727" t="s">
        <v>30</v>
      </c>
      <c r="F7727" t="s">
        <v>26</v>
      </c>
      <c r="H7727" t="s">
        <v>19</v>
      </c>
      <c r="J7727">
        <v>2</v>
      </c>
      <c r="K7727">
        <v>4</v>
      </c>
      <c r="M7727" t="s">
        <v>24</v>
      </c>
    </row>
    <row r="7728" spans="1:17" x14ac:dyDescent="0.25">
      <c r="A7728">
        <v>2</v>
      </c>
      <c r="B7728" t="s">
        <v>46</v>
      </c>
      <c r="C7728" t="s">
        <v>36</v>
      </c>
      <c r="D7728" t="s">
        <v>58</v>
      </c>
      <c r="E7728" t="s">
        <v>20</v>
      </c>
      <c r="F7728" t="s">
        <v>74</v>
      </c>
      <c r="J7728">
        <v>0.25</v>
      </c>
      <c r="K7728">
        <v>0.33</v>
      </c>
      <c r="M7728" t="s">
        <v>75</v>
      </c>
      <c r="N7728" t="s">
        <v>24</v>
      </c>
      <c r="O7728" t="s">
        <v>21</v>
      </c>
    </row>
    <row r="7729" spans="1:17" x14ac:dyDescent="0.25">
      <c r="A7729">
        <v>2</v>
      </c>
      <c r="B7729" t="s">
        <v>46</v>
      </c>
      <c r="C7729" t="s">
        <v>36</v>
      </c>
      <c r="D7729" t="s">
        <v>58</v>
      </c>
      <c r="E7729" t="s">
        <v>28</v>
      </c>
      <c r="F7729" t="s">
        <v>26</v>
      </c>
      <c r="H7729" t="s">
        <v>27</v>
      </c>
      <c r="I7729">
        <v>1</v>
      </c>
      <c r="J7729">
        <v>0.5</v>
      </c>
      <c r="K7729">
        <v>2</v>
      </c>
      <c r="M7729" t="s">
        <v>21</v>
      </c>
    </row>
    <row r="7730" spans="1:17" x14ac:dyDescent="0.25">
      <c r="A7730">
        <v>2</v>
      </c>
      <c r="B7730" t="s">
        <v>46</v>
      </c>
      <c r="C7730" t="s">
        <v>36</v>
      </c>
      <c r="D7730" t="s">
        <v>58</v>
      </c>
      <c r="E7730" t="s">
        <v>18</v>
      </c>
      <c r="F7730" t="s">
        <v>31</v>
      </c>
      <c r="G7730">
        <v>24</v>
      </c>
      <c r="M7730" t="s">
        <v>21</v>
      </c>
    </row>
    <row r="7731" spans="1:17" x14ac:dyDescent="0.25">
      <c r="A7731">
        <v>2</v>
      </c>
      <c r="B7731" t="s">
        <v>46</v>
      </c>
      <c r="C7731" t="s">
        <v>38</v>
      </c>
      <c r="D7731" t="s">
        <v>58</v>
      </c>
      <c r="E7731" t="s">
        <v>18</v>
      </c>
      <c r="F7731" t="s">
        <v>26</v>
      </c>
      <c r="H7731" t="s">
        <v>19</v>
      </c>
      <c r="J7731">
        <v>8</v>
      </c>
      <c r="K7731">
        <v>14</v>
      </c>
      <c r="M7731" t="s">
        <v>21</v>
      </c>
    </row>
    <row r="7732" spans="1:17" x14ac:dyDescent="0.25">
      <c r="A7732">
        <v>2</v>
      </c>
      <c r="B7732" t="s">
        <v>46</v>
      </c>
      <c r="C7732" t="s">
        <v>38</v>
      </c>
      <c r="D7732" t="s">
        <v>58</v>
      </c>
      <c r="E7732" t="s">
        <v>28</v>
      </c>
      <c r="F7732" t="s">
        <v>26</v>
      </c>
      <c r="H7732" t="s">
        <v>27</v>
      </c>
      <c r="I7732">
        <v>1</v>
      </c>
      <c r="J7732">
        <v>0.5</v>
      </c>
      <c r="K7732">
        <v>2</v>
      </c>
      <c r="M7732" t="s">
        <v>21</v>
      </c>
    </row>
    <row r="7733" spans="1:17" x14ac:dyDescent="0.25">
      <c r="A7733">
        <v>2</v>
      </c>
      <c r="B7733" t="s">
        <v>46</v>
      </c>
      <c r="C7733" t="s">
        <v>38</v>
      </c>
      <c r="D7733" t="s">
        <v>58</v>
      </c>
      <c r="E7733" t="s">
        <v>18</v>
      </c>
      <c r="F7733" t="s">
        <v>31</v>
      </c>
      <c r="G7733">
        <v>24</v>
      </c>
      <c r="M7733" t="s">
        <v>21</v>
      </c>
    </row>
    <row r="7734" spans="1:17" x14ac:dyDescent="0.25">
      <c r="A7734">
        <v>2</v>
      </c>
      <c r="B7734" t="s">
        <v>46</v>
      </c>
      <c r="C7734" t="s">
        <v>37</v>
      </c>
      <c r="D7734" t="s">
        <v>58</v>
      </c>
      <c r="E7734" t="s">
        <v>18</v>
      </c>
      <c r="F7734" t="s">
        <v>26</v>
      </c>
      <c r="H7734" t="s">
        <v>27</v>
      </c>
      <c r="I7734">
        <v>7.5</v>
      </c>
      <c r="J7734">
        <v>6</v>
      </c>
      <c r="K7734">
        <v>8</v>
      </c>
      <c r="M7734" t="s">
        <v>21</v>
      </c>
    </row>
    <row r="7735" spans="1:17" x14ac:dyDescent="0.25">
      <c r="A7735">
        <v>2</v>
      </c>
      <c r="B7735" t="s">
        <v>46</v>
      </c>
      <c r="C7735" t="s">
        <v>37</v>
      </c>
      <c r="D7735" t="s">
        <v>58</v>
      </c>
      <c r="E7735" t="s">
        <v>18</v>
      </c>
      <c r="F7735" t="s">
        <v>26</v>
      </c>
      <c r="H7735" t="s">
        <v>19</v>
      </c>
      <c r="J7735">
        <v>6</v>
      </c>
      <c r="K7735">
        <v>8</v>
      </c>
      <c r="M7735" t="s">
        <v>24</v>
      </c>
    </row>
    <row r="7736" spans="1:17" x14ac:dyDescent="0.25">
      <c r="A7736">
        <v>2</v>
      </c>
      <c r="B7736" t="s">
        <v>46</v>
      </c>
      <c r="C7736" t="s">
        <v>37</v>
      </c>
      <c r="D7736" t="s">
        <v>58</v>
      </c>
      <c r="E7736" t="s">
        <v>30</v>
      </c>
      <c r="F7736" t="s">
        <v>26</v>
      </c>
      <c r="H7736" t="s">
        <v>19</v>
      </c>
      <c r="J7736">
        <v>4</v>
      </c>
      <c r="K7736">
        <v>5.5</v>
      </c>
      <c r="M7736" t="s">
        <v>24</v>
      </c>
    </row>
    <row r="7737" spans="1:17" x14ac:dyDescent="0.25">
      <c r="A7737">
        <v>2</v>
      </c>
      <c r="B7737" t="s">
        <v>46</v>
      </c>
      <c r="C7737" t="s">
        <v>37</v>
      </c>
      <c r="D7737" t="s">
        <v>58</v>
      </c>
      <c r="E7737" t="s">
        <v>20</v>
      </c>
      <c r="F7737" t="s">
        <v>74</v>
      </c>
      <c r="J7737">
        <v>0.25</v>
      </c>
      <c r="K7737">
        <v>0.33</v>
      </c>
      <c r="M7737" t="s">
        <v>75</v>
      </c>
      <c r="N7737" t="s">
        <v>24</v>
      </c>
      <c r="O7737" t="s">
        <v>21</v>
      </c>
      <c r="P7737">
        <v>1000</v>
      </c>
    </row>
    <row r="7738" spans="1:17" x14ac:dyDescent="0.25">
      <c r="A7738">
        <v>2</v>
      </c>
      <c r="B7738" t="s">
        <v>46</v>
      </c>
      <c r="C7738" t="s">
        <v>37</v>
      </c>
      <c r="D7738" t="s">
        <v>58</v>
      </c>
      <c r="E7738" t="s">
        <v>28</v>
      </c>
      <c r="F7738" t="s">
        <v>26</v>
      </c>
      <c r="H7738" t="s">
        <v>27</v>
      </c>
      <c r="I7738">
        <v>0.75</v>
      </c>
      <c r="J7738">
        <v>0.5</v>
      </c>
      <c r="K7738">
        <v>1</v>
      </c>
      <c r="M7738" t="s">
        <v>21</v>
      </c>
    </row>
    <row r="7739" spans="1:17" x14ac:dyDescent="0.25">
      <c r="A7739">
        <v>2</v>
      </c>
      <c r="B7739" t="s">
        <v>46</v>
      </c>
      <c r="C7739" t="s">
        <v>37</v>
      </c>
      <c r="D7739" t="s">
        <v>58</v>
      </c>
      <c r="E7739" t="s">
        <v>20</v>
      </c>
      <c r="F7739" t="s">
        <v>74</v>
      </c>
      <c r="J7739">
        <v>0.25</v>
      </c>
      <c r="K7739">
        <v>0.33</v>
      </c>
      <c r="M7739" t="s">
        <v>75</v>
      </c>
      <c r="N7739" t="s">
        <v>24</v>
      </c>
      <c r="O7739" t="s">
        <v>21</v>
      </c>
    </row>
    <row r="7740" spans="1:17" x14ac:dyDescent="0.25">
      <c r="A7740">
        <v>2</v>
      </c>
      <c r="B7740" t="s">
        <v>46</v>
      </c>
      <c r="C7740" t="s">
        <v>37</v>
      </c>
      <c r="D7740" t="s">
        <v>58</v>
      </c>
      <c r="E7740" t="s">
        <v>18</v>
      </c>
      <c r="F7740" t="s">
        <v>31</v>
      </c>
      <c r="G7740">
        <v>24</v>
      </c>
      <c r="M7740" t="s">
        <v>21</v>
      </c>
    </row>
    <row r="7741" spans="1:17" x14ac:dyDescent="0.25">
      <c r="A7741">
        <v>2</v>
      </c>
      <c r="B7741" t="s">
        <v>47</v>
      </c>
      <c r="C7741" t="s">
        <v>17</v>
      </c>
      <c r="D7741" t="s">
        <v>58</v>
      </c>
      <c r="E7741" t="s">
        <v>48</v>
      </c>
      <c r="F7741" t="s">
        <v>31</v>
      </c>
      <c r="G7741">
        <v>24</v>
      </c>
      <c r="M7741" t="s">
        <v>21</v>
      </c>
      <c r="O7741" t="s">
        <v>62</v>
      </c>
      <c r="Q7741" t="s">
        <v>61</v>
      </c>
    </row>
    <row r="7742" spans="1:17" x14ac:dyDescent="0.25">
      <c r="A7742">
        <v>2</v>
      </c>
      <c r="B7742" t="s">
        <v>47</v>
      </c>
      <c r="C7742" t="s">
        <v>36</v>
      </c>
      <c r="D7742" t="s">
        <v>58</v>
      </c>
      <c r="E7742" t="s">
        <v>48</v>
      </c>
      <c r="F7742" t="s">
        <v>31</v>
      </c>
      <c r="G7742">
        <v>24</v>
      </c>
      <c r="M7742" t="s">
        <v>21</v>
      </c>
      <c r="O7742" t="s">
        <v>62</v>
      </c>
      <c r="Q7742" t="s">
        <v>61</v>
      </c>
    </row>
    <row r="7743" spans="1:17" x14ac:dyDescent="0.25">
      <c r="A7743">
        <v>2</v>
      </c>
      <c r="B7743" t="s">
        <v>47</v>
      </c>
      <c r="C7743" t="s">
        <v>37</v>
      </c>
      <c r="D7743" t="s">
        <v>58</v>
      </c>
      <c r="E7743" t="s">
        <v>48</v>
      </c>
      <c r="F7743" t="s">
        <v>31</v>
      </c>
      <c r="G7743">
        <v>24</v>
      </c>
      <c r="M7743" t="s">
        <v>21</v>
      </c>
      <c r="O7743" t="s">
        <v>62</v>
      </c>
      <c r="Q7743" t="s">
        <v>61</v>
      </c>
    </row>
    <row r="7744" spans="1:17" x14ac:dyDescent="0.25">
      <c r="A7744">
        <v>2</v>
      </c>
      <c r="B7744" t="s">
        <v>47</v>
      </c>
      <c r="C7744" t="s">
        <v>38</v>
      </c>
      <c r="D7744" t="s">
        <v>58</v>
      </c>
      <c r="E7744" t="s">
        <v>48</v>
      </c>
      <c r="F7744" t="s">
        <v>31</v>
      </c>
      <c r="G7744">
        <v>24</v>
      </c>
      <c r="M7744" t="s">
        <v>21</v>
      </c>
      <c r="O7744" t="s">
        <v>62</v>
      </c>
      <c r="Q7744" t="s">
        <v>61</v>
      </c>
    </row>
    <row r="7745" spans="1:17" x14ac:dyDescent="0.25">
      <c r="A7745">
        <v>2</v>
      </c>
      <c r="B7745" t="s">
        <v>49</v>
      </c>
      <c r="C7745" t="s">
        <v>17</v>
      </c>
      <c r="D7745" t="s">
        <v>58</v>
      </c>
      <c r="E7745" t="s">
        <v>50</v>
      </c>
      <c r="F7745" t="s">
        <v>31</v>
      </c>
      <c r="G7745">
        <v>24</v>
      </c>
      <c r="M7745" t="s">
        <v>21</v>
      </c>
      <c r="O7745" t="s">
        <v>62</v>
      </c>
      <c r="Q7745" t="s">
        <v>61</v>
      </c>
    </row>
    <row r="7746" spans="1:17" x14ac:dyDescent="0.25">
      <c r="A7746">
        <v>2</v>
      </c>
      <c r="B7746" t="s">
        <v>49</v>
      </c>
      <c r="C7746" t="s">
        <v>36</v>
      </c>
      <c r="D7746" t="s">
        <v>58</v>
      </c>
      <c r="E7746" t="s">
        <v>50</v>
      </c>
      <c r="F7746" t="s">
        <v>31</v>
      </c>
      <c r="G7746">
        <v>24</v>
      </c>
      <c r="M7746" t="s">
        <v>21</v>
      </c>
      <c r="O7746" t="s">
        <v>62</v>
      </c>
      <c r="Q7746" t="s">
        <v>61</v>
      </c>
    </row>
    <row r="7747" spans="1:17" x14ac:dyDescent="0.25">
      <c r="A7747">
        <v>2</v>
      </c>
      <c r="B7747" t="s">
        <v>49</v>
      </c>
      <c r="C7747" t="s">
        <v>37</v>
      </c>
      <c r="D7747" t="s">
        <v>58</v>
      </c>
      <c r="E7747" t="s">
        <v>50</v>
      </c>
      <c r="F7747" t="s">
        <v>31</v>
      </c>
      <c r="G7747">
        <v>24</v>
      </c>
      <c r="M7747" t="s">
        <v>21</v>
      </c>
      <c r="O7747" t="s">
        <v>62</v>
      </c>
      <c r="Q7747" t="s">
        <v>61</v>
      </c>
    </row>
    <row r="7748" spans="1:17" x14ac:dyDescent="0.25">
      <c r="A7748">
        <v>2</v>
      </c>
      <c r="B7748" t="s">
        <v>49</v>
      </c>
      <c r="C7748" t="s">
        <v>38</v>
      </c>
      <c r="D7748" t="s">
        <v>58</v>
      </c>
      <c r="E7748" t="s">
        <v>50</v>
      </c>
      <c r="F7748" t="s">
        <v>31</v>
      </c>
      <c r="G7748">
        <v>24</v>
      </c>
      <c r="M7748" t="s">
        <v>21</v>
      </c>
      <c r="O7748" t="s">
        <v>62</v>
      </c>
      <c r="Q7748" t="s">
        <v>61</v>
      </c>
    </row>
    <row r="7749" spans="1:17" x14ac:dyDescent="0.25">
      <c r="A7749">
        <v>2</v>
      </c>
      <c r="B7749" t="s">
        <v>47</v>
      </c>
      <c r="C7749" t="s">
        <v>36</v>
      </c>
      <c r="D7749" t="s">
        <v>52</v>
      </c>
      <c r="E7749" t="s">
        <v>48</v>
      </c>
      <c r="F7749" t="s">
        <v>31</v>
      </c>
      <c r="G7749">
        <v>24</v>
      </c>
      <c r="M7749" t="s">
        <v>21</v>
      </c>
      <c r="O7749" t="s">
        <v>62</v>
      </c>
      <c r="Q7749" t="s">
        <v>61</v>
      </c>
    </row>
    <row r="7750" spans="1:17" x14ac:dyDescent="0.25">
      <c r="A7750">
        <v>2</v>
      </c>
      <c r="B7750" t="s">
        <v>49</v>
      </c>
      <c r="C7750" t="s">
        <v>36</v>
      </c>
      <c r="D7750" t="s">
        <v>52</v>
      </c>
      <c r="E7750" t="s">
        <v>50</v>
      </c>
      <c r="F7750" t="s">
        <v>31</v>
      </c>
      <c r="G7750">
        <v>24</v>
      </c>
      <c r="M7750" t="s">
        <v>21</v>
      </c>
      <c r="O7750" t="s">
        <v>62</v>
      </c>
      <c r="Q7750" t="s">
        <v>61</v>
      </c>
    </row>
    <row r="7751" spans="1:17" x14ac:dyDescent="0.25">
      <c r="A7751">
        <v>2</v>
      </c>
      <c r="B7751" t="s">
        <v>47</v>
      </c>
      <c r="C7751" t="s">
        <v>17</v>
      </c>
      <c r="D7751" t="s">
        <v>51</v>
      </c>
      <c r="E7751" t="s">
        <v>48</v>
      </c>
      <c r="F7751" t="s">
        <v>31</v>
      </c>
      <c r="G7751">
        <v>24</v>
      </c>
      <c r="M7751" t="s">
        <v>21</v>
      </c>
      <c r="O7751" t="s">
        <v>62</v>
      </c>
      <c r="Q7751" t="s">
        <v>61</v>
      </c>
    </row>
    <row r="7752" spans="1:17" x14ac:dyDescent="0.25">
      <c r="A7752">
        <v>2</v>
      </c>
      <c r="B7752" t="s">
        <v>47</v>
      </c>
      <c r="C7752" t="s">
        <v>36</v>
      </c>
      <c r="D7752" t="s">
        <v>51</v>
      </c>
      <c r="E7752" t="s">
        <v>48</v>
      </c>
      <c r="F7752" t="s">
        <v>31</v>
      </c>
      <c r="G7752">
        <v>24</v>
      </c>
      <c r="M7752" t="s">
        <v>21</v>
      </c>
      <c r="O7752" t="s">
        <v>62</v>
      </c>
      <c r="Q7752" t="s">
        <v>61</v>
      </c>
    </row>
    <row r="7753" spans="1:17" x14ac:dyDescent="0.25">
      <c r="A7753">
        <v>2</v>
      </c>
      <c r="B7753" t="s">
        <v>47</v>
      </c>
      <c r="C7753" t="s">
        <v>37</v>
      </c>
      <c r="D7753" t="s">
        <v>51</v>
      </c>
      <c r="E7753" t="s">
        <v>48</v>
      </c>
      <c r="F7753" t="s">
        <v>31</v>
      </c>
      <c r="G7753">
        <v>24</v>
      </c>
      <c r="M7753" t="s">
        <v>21</v>
      </c>
      <c r="O7753" t="s">
        <v>62</v>
      </c>
      <c r="Q7753" t="s">
        <v>61</v>
      </c>
    </row>
    <row r="7754" spans="1:17" x14ac:dyDescent="0.25">
      <c r="A7754">
        <v>2</v>
      </c>
      <c r="B7754" t="s">
        <v>47</v>
      </c>
      <c r="C7754" t="s">
        <v>38</v>
      </c>
      <c r="D7754" t="s">
        <v>51</v>
      </c>
      <c r="E7754" t="s">
        <v>48</v>
      </c>
      <c r="F7754" t="s">
        <v>31</v>
      </c>
      <c r="G7754">
        <v>24</v>
      </c>
      <c r="M7754" t="s">
        <v>21</v>
      </c>
      <c r="O7754" t="s">
        <v>62</v>
      </c>
      <c r="Q7754" t="s">
        <v>61</v>
      </c>
    </row>
    <row r="7755" spans="1:17" x14ac:dyDescent="0.25">
      <c r="A7755">
        <v>2</v>
      </c>
      <c r="B7755" t="s">
        <v>49</v>
      </c>
      <c r="C7755" t="s">
        <v>17</v>
      </c>
      <c r="D7755" t="s">
        <v>51</v>
      </c>
      <c r="E7755" t="s">
        <v>50</v>
      </c>
      <c r="F7755" t="s">
        <v>31</v>
      </c>
      <c r="G7755">
        <v>24</v>
      </c>
      <c r="M7755" t="s">
        <v>21</v>
      </c>
      <c r="O7755" t="s">
        <v>62</v>
      </c>
      <c r="Q7755" t="s">
        <v>61</v>
      </c>
    </row>
    <row r="7756" spans="1:17" x14ac:dyDescent="0.25">
      <c r="A7756">
        <v>2</v>
      </c>
      <c r="B7756" t="s">
        <v>49</v>
      </c>
      <c r="C7756" t="s">
        <v>36</v>
      </c>
      <c r="D7756" t="s">
        <v>51</v>
      </c>
      <c r="E7756" t="s">
        <v>50</v>
      </c>
      <c r="F7756" t="s">
        <v>31</v>
      </c>
      <c r="G7756">
        <v>24</v>
      </c>
      <c r="M7756" t="s">
        <v>21</v>
      </c>
      <c r="O7756" t="s">
        <v>62</v>
      </c>
      <c r="Q7756" t="s">
        <v>61</v>
      </c>
    </row>
    <row r="7757" spans="1:17" x14ac:dyDescent="0.25">
      <c r="A7757">
        <v>2</v>
      </c>
      <c r="B7757" t="s">
        <v>49</v>
      </c>
      <c r="C7757" t="s">
        <v>37</v>
      </c>
      <c r="D7757" t="s">
        <v>51</v>
      </c>
      <c r="E7757" t="s">
        <v>50</v>
      </c>
      <c r="F7757" t="s">
        <v>31</v>
      </c>
      <c r="G7757">
        <v>24</v>
      </c>
      <c r="M7757" t="s">
        <v>21</v>
      </c>
      <c r="O7757" t="s">
        <v>62</v>
      </c>
      <c r="Q7757" t="s">
        <v>61</v>
      </c>
    </row>
    <row r="7758" spans="1:17" x14ac:dyDescent="0.25">
      <c r="A7758">
        <v>2</v>
      </c>
      <c r="B7758" t="s">
        <v>49</v>
      </c>
      <c r="C7758" t="s">
        <v>38</v>
      </c>
      <c r="D7758" t="s">
        <v>51</v>
      </c>
      <c r="E7758" t="s">
        <v>50</v>
      </c>
      <c r="F7758" t="s">
        <v>31</v>
      </c>
      <c r="G7758">
        <v>24</v>
      </c>
      <c r="M7758" t="s">
        <v>21</v>
      </c>
      <c r="O7758" t="s">
        <v>62</v>
      </c>
      <c r="Q7758" t="s">
        <v>61</v>
      </c>
    </row>
    <row r="7759" spans="1:17" x14ac:dyDescent="0.25">
      <c r="A7759">
        <v>2</v>
      </c>
      <c r="B7759" t="s">
        <v>46</v>
      </c>
      <c r="C7759" t="s">
        <v>17</v>
      </c>
      <c r="D7759" t="s">
        <v>84</v>
      </c>
      <c r="E7759" t="s">
        <v>18</v>
      </c>
      <c r="F7759" t="s">
        <v>26</v>
      </c>
      <c r="H7759" t="s">
        <v>27</v>
      </c>
      <c r="I7759">
        <v>6.5</v>
      </c>
      <c r="J7759">
        <v>6</v>
      </c>
      <c r="K7759">
        <v>7</v>
      </c>
      <c r="M7759" t="s">
        <v>21</v>
      </c>
    </row>
    <row r="7760" spans="1:17" x14ac:dyDescent="0.25">
      <c r="A7760">
        <v>2</v>
      </c>
      <c r="B7760" t="s">
        <v>46</v>
      </c>
      <c r="C7760" t="s">
        <v>17</v>
      </c>
      <c r="D7760" t="s">
        <v>84</v>
      </c>
      <c r="E7760" t="s">
        <v>18</v>
      </c>
      <c r="F7760" t="s">
        <v>26</v>
      </c>
      <c r="H7760" t="s">
        <v>19</v>
      </c>
      <c r="J7760">
        <v>3</v>
      </c>
      <c r="K7760">
        <v>4</v>
      </c>
      <c r="M7760" t="s">
        <v>24</v>
      </c>
    </row>
    <row r="7761" spans="1:17" x14ac:dyDescent="0.25">
      <c r="A7761">
        <v>2</v>
      </c>
      <c r="B7761" t="s">
        <v>46</v>
      </c>
      <c r="C7761" t="s">
        <v>17</v>
      </c>
      <c r="D7761" t="s">
        <v>84</v>
      </c>
      <c r="E7761" t="s">
        <v>18</v>
      </c>
      <c r="F7761" t="s">
        <v>26</v>
      </c>
      <c r="H7761" t="s">
        <v>27</v>
      </c>
      <c r="I7761">
        <v>4</v>
      </c>
      <c r="J7761">
        <v>3</v>
      </c>
      <c r="K7761">
        <v>5.5</v>
      </c>
      <c r="M7761" t="s">
        <v>24</v>
      </c>
    </row>
    <row r="7762" spans="1:17" x14ac:dyDescent="0.25">
      <c r="A7762">
        <v>2</v>
      </c>
      <c r="B7762" t="s">
        <v>46</v>
      </c>
      <c r="C7762" t="s">
        <v>17</v>
      </c>
      <c r="D7762" t="s">
        <v>84</v>
      </c>
      <c r="E7762" t="s">
        <v>18</v>
      </c>
      <c r="F7762" t="s">
        <v>26</v>
      </c>
      <c r="H7762" t="s">
        <v>19</v>
      </c>
      <c r="I7762">
        <v>0.54</v>
      </c>
      <c r="J7762">
        <v>0.08</v>
      </c>
      <c r="K7762">
        <v>0.25</v>
      </c>
      <c r="M7762" t="s">
        <v>24</v>
      </c>
    </row>
    <row r="7763" spans="1:17" x14ac:dyDescent="0.25">
      <c r="A7763">
        <v>2</v>
      </c>
      <c r="B7763" t="s">
        <v>46</v>
      </c>
      <c r="C7763" t="s">
        <v>17</v>
      </c>
      <c r="D7763" t="s">
        <v>84</v>
      </c>
      <c r="E7763" t="s">
        <v>20</v>
      </c>
      <c r="F7763" t="s">
        <v>74</v>
      </c>
      <c r="J7763">
        <v>0.25</v>
      </c>
      <c r="K7763">
        <v>0.33</v>
      </c>
      <c r="M7763" t="s">
        <v>75</v>
      </c>
      <c r="N7763" t="s">
        <v>24</v>
      </c>
      <c r="O7763" t="s">
        <v>62</v>
      </c>
      <c r="Q7763" t="str">
        <f>VLOOKUP(A7763&amp;C7763&amp;D7763,Sheet2!$A$1:$AX$496,11,FALSE)</f>
        <v>LocationType.Retail: 0;LocationType.Supermarket: 0.25;LocationType.FoodBeverage: 0;LocationType.Mall: 0;LocationType.Pharmacy: 0.02;LocationType.Accommodation: 0.73;</v>
      </c>
    </row>
    <row r="7764" spans="1:17" x14ac:dyDescent="0.25">
      <c r="A7764">
        <v>2</v>
      </c>
      <c r="B7764" t="s">
        <v>46</v>
      </c>
      <c r="C7764" t="s">
        <v>17</v>
      </c>
      <c r="D7764" t="s">
        <v>84</v>
      </c>
      <c r="E7764" t="s">
        <v>25</v>
      </c>
      <c r="F7764" t="s">
        <v>26</v>
      </c>
      <c r="H7764" t="s">
        <v>27</v>
      </c>
      <c r="I7764">
        <v>0.54</v>
      </c>
      <c r="J7764">
        <v>0.25</v>
      </c>
      <c r="K7764">
        <v>0.75</v>
      </c>
      <c r="M7764" t="s">
        <v>24</v>
      </c>
    </row>
    <row r="7765" spans="1:17" x14ac:dyDescent="0.25">
      <c r="A7765">
        <v>2</v>
      </c>
      <c r="B7765" t="s">
        <v>46</v>
      </c>
      <c r="C7765" t="s">
        <v>17</v>
      </c>
      <c r="D7765" t="s">
        <v>84</v>
      </c>
      <c r="E7765" t="s">
        <v>20</v>
      </c>
      <c r="F7765" t="s">
        <v>74</v>
      </c>
      <c r="I7765">
        <v>0.54</v>
      </c>
      <c r="J7765">
        <v>0.16</v>
      </c>
      <c r="K7765">
        <v>0.25</v>
      </c>
      <c r="M7765" t="s">
        <v>75</v>
      </c>
      <c r="N7765" t="s">
        <v>24</v>
      </c>
      <c r="O7765" t="s">
        <v>21</v>
      </c>
    </row>
    <row r="7766" spans="1:17" x14ac:dyDescent="0.25">
      <c r="A7766">
        <v>2</v>
      </c>
      <c r="B7766" t="s">
        <v>46</v>
      </c>
      <c r="C7766" t="s">
        <v>17</v>
      </c>
      <c r="D7766" t="s">
        <v>84</v>
      </c>
      <c r="E7766" t="s">
        <v>28</v>
      </c>
      <c r="F7766" t="s">
        <v>26</v>
      </c>
      <c r="H7766" t="s">
        <v>27</v>
      </c>
      <c r="I7766">
        <v>0.75</v>
      </c>
      <c r="J7766">
        <v>0.5</v>
      </c>
      <c r="K7766">
        <v>1</v>
      </c>
      <c r="M7766" t="s">
        <v>21</v>
      </c>
    </row>
    <row r="7767" spans="1:17" x14ac:dyDescent="0.25">
      <c r="A7767">
        <v>2</v>
      </c>
      <c r="B7767" t="s">
        <v>46</v>
      </c>
      <c r="C7767" t="s">
        <v>17</v>
      </c>
      <c r="D7767" t="s">
        <v>84</v>
      </c>
      <c r="E7767" t="s">
        <v>20</v>
      </c>
      <c r="F7767" t="s">
        <v>74</v>
      </c>
      <c r="J7767">
        <v>0.25</v>
      </c>
      <c r="K7767">
        <v>0.33</v>
      </c>
      <c r="M7767" t="s">
        <v>75</v>
      </c>
      <c r="N7767" t="s">
        <v>24</v>
      </c>
      <c r="O7767" t="s">
        <v>29</v>
      </c>
      <c r="P7767">
        <v>2500</v>
      </c>
      <c r="Q7767" t="str">
        <f>VLOOKUP(A7767&amp;C7767&amp;D7767,Sheet2!$A$1:$AX$496,23,FALSE)</f>
        <v>LocationType.BarRestaurant:0;LocationType.Park:0.05;LocationType.Recreation:0;LocationType.Accommodation:0.95;</v>
      </c>
    </row>
    <row r="7768" spans="1:17" x14ac:dyDescent="0.25">
      <c r="A7768">
        <v>2</v>
      </c>
      <c r="B7768" t="s">
        <v>46</v>
      </c>
      <c r="C7768" t="s">
        <v>17</v>
      </c>
      <c r="D7768" t="s">
        <v>84</v>
      </c>
      <c r="E7768" t="s">
        <v>30</v>
      </c>
      <c r="F7768" t="s">
        <v>26</v>
      </c>
      <c r="H7768" t="s">
        <v>27</v>
      </c>
      <c r="I7768">
        <v>1</v>
      </c>
      <c r="J7768">
        <v>0.5</v>
      </c>
      <c r="K7768">
        <v>1.5</v>
      </c>
      <c r="M7768" t="s">
        <v>24</v>
      </c>
    </row>
    <row r="7769" spans="1:17" x14ac:dyDescent="0.25">
      <c r="A7769">
        <v>2</v>
      </c>
      <c r="B7769" t="s">
        <v>46</v>
      </c>
      <c r="C7769" t="s">
        <v>17</v>
      </c>
      <c r="D7769" t="s">
        <v>84</v>
      </c>
      <c r="E7769" t="s">
        <v>20</v>
      </c>
      <c r="F7769" t="s">
        <v>74</v>
      </c>
      <c r="J7769">
        <v>0.25</v>
      </c>
      <c r="K7769">
        <v>0.33</v>
      </c>
      <c r="M7769" t="s">
        <v>75</v>
      </c>
      <c r="N7769" t="s">
        <v>24</v>
      </c>
      <c r="O7769" t="s">
        <v>21</v>
      </c>
    </row>
    <row r="7770" spans="1:17" x14ac:dyDescent="0.25">
      <c r="A7770">
        <v>2</v>
      </c>
      <c r="B7770" t="s">
        <v>46</v>
      </c>
      <c r="C7770" t="s">
        <v>17</v>
      </c>
      <c r="D7770" t="s">
        <v>84</v>
      </c>
      <c r="E7770" t="s">
        <v>18</v>
      </c>
      <c r="F7770" t="s">
        <v>31</v>
      </c>
      <c r="G7770">
        <v>24</v>
      </c>
      <c r="M7770" t="s">
        <v>21</v>
      </c>
    </row>
    <row r="7771" spans="1:17" x14ac:dyDescent="0.25">
      <c r="A7771">
        <v>2</v>
      </c>
      <c r="B7771" t="s">
        <v>46</v>
      </c>
      <c r="C7771" t="s">
        <v>37</v>
      </c>
      <c r="D7771" t="s">
        <v>84</v>
      </c>
      <c r="E7771" t="s">
        <v>18</v>
      </c>
      <c r="F7771" t="s">
        <v>26</v>
      </c>
      <c r="H7771" t="s">
        <v>19</v>
      </c>
      <c r="J7771">
        <v>8</v>
      </c>
      <c r="K7771">
        <v>11</v>
      </c>
      <c r="M7771" t="s">
        <v>21</v>
      </c>
    </row>
    <row r="7772" spans="1:17" x14ac:dyDescent="0.25">
      <c r="A7772">
        <v>2</v>
      </c>
      <c r="B7772" t="s">
        <v>46</v>
      </c>
      <c r="C7772" t="s">
        <v>37</v>
      </c>
      <c r="D7772" t="s">
        <v>84</v>
      </c>
      <c r="E7772" t="s">
        <v>20</v>
      </c>
      <c r="F7772" t="s">
        <v>74</v>
      </c>
      <c r="J7772">
        <v>0.25</v>
      </c>
      <c r="K7772">
        <v>0.33</v>
      </c>
      <c r="M7772" t="s">
        <v>75</v>
      </c>
      <c r="N7772" t="s">
        <v>21</v>
      </c>
      <c r="O7772" t="s">
        <v>62</v>
      </c>
      <c r="Q7772" t="str">
        <f>VLOOKUP(A7772&amp;C7772&amp;D7772,Sheet2!$A$1:$AX$496,11,FALSE)</f>
        <v>LocationType.Retail: 0;LocationType.Supermarket: 0.25;LocationType.FoodBeverage: 0;LocationType.Mall: 0;LocationType.Pharmacy: 0.03;LocationType.Accommodation: 0.72;</v>
      </c>
    </row>
    <row r="7773" spans="1:17" x14ac:dyDescent="0.25">
      <c r="A7773">
        <v>2</v>
      </c>
      <c r="B7773" t="s">
        <v>46</v>
      </c>
      <c r="C7773" t="s">
        <v>37</v>
      </c>
      <c r="D7773" t="s">
        <v>84</v>
      </c>
      <c r="E7773" t="s">
        <v>25</v>
      </c>
      <c r="F7773" t="s">
        <v>26</v>
      </c>
      <c r="H7773" t="s">
        <v>27</v>
      </c>
      <c r="I7773">
        <v>0.75</v>
      </c>
      <c r="J7773">
        <v>0.5</v>
      </c>
      <c r="K7773">
        <v>1</v>
      </c>
      <c r="M7773" t="s">
        <v>24</v>
      </c>
    </row>
    <row r="7774" spans="1:17" x14ac:dyDescent="0.25">
      <c r="A7774">
        <v>2</v>
      </c>
      <c r="B7774" t="s">
        <v>46</v>
      </c>
      <c r="C7774" t="s">
        <v>37</v>
      </c>
      <c r="D7774" t="s">
        <v>84</v>
      </c>
      <c r="E7774" t="s">
        <v>20</v>
      </c>
      <c r="F7774" t="s">
        <v>74</v>
      </c>
      <c r="J7774">
        <v>0.25</v>
      </c>
      <c r="K7774">
        <v>0.33</v>
      </c>
      <c r="M7774" t="s">
        <v>75</v>
      </c>
      <c r="N7774" t="s">
        <v>24</v>
      </c>
      <c r="O7774" t="s">
        <v>21</v>
      </c>
    </row>
    <row r="7775" spans="1:17" x14ac:dyDescent="0.25">
      <c r="A7775">
        <v>2</v>
      </c>
      <c r="B7775" t="s">
        <v>46</v>
      </c>
      <c r="C7775" t="s">
        <v>37</v>
      </c>
      <c r="D7775" t="s">
        <v>84</v>
      </c>
      <c r="E7775" t="s">
        <v>28</v>
      </c>
      <c r="F7775" t="s">
        <v>26</v>
      </c>
      <c r="H7775" t="s">
        <v>27</v>
      </c>
      <c r="I7775">
        <v>1</v>
      </c>
      <c r="J7775">
        <v>0.5</v>
      </c>
      <c r="K7775">
        <v>2</v>
      </c>
      <c r="M7775" t="s">
        <v>21</v>
      </c>
    </row>
    <row r="7776" spans="1:17" x14ac:dyDescent="0.25">
      <c r="A7776">
        <v>2</v>
      </c>
      <c r="B7776" t="s">
        <v>46</v>
      </c>
      <c r="C7776" t="s">
        <v>37</v>
      </c>
      <c r="D7776" t="s">
        <v>84</v>
      </c>
      <c r="E7776" t="s">
        <v>20</v>
      </c>
      <c r="F7776" t="s">
        <v>74</v>
      </c>
      <c r="J7776">
        <v>0.25</v>
      </c>
      <c r="K7776">
        <v>0.33</v>
      </c>
      <c r="M7776" t="s">
        <v>75</v>
      </c>
      <c r="N7776" t="s">
        <v>24</v>
      </c>
      <c r="O7776" t="s">
        <v>29</v>
      </c>
      <c r="P7776">
        <v>2500</v>
      </c>
      <c r="Q7776" t="str">
        <f>VLOOKUP(A7776&amp;C7776&amp;D7776,Sheet2!$A$1:$AX$496,23,FALSE)</f>
        <v>LocationType.BarRestaurant:0;LocationType.Park:0.1;LocationType.Recreation:0;LocationType.Accommodation:0.9;</v>
      </c>
    </row>
    <row r="7777" spans="1:17" x14ac:dyDescent="0.25">
      <c r="A7777">
        <v>2</v>
      </c>
      <c r="B7777" t="s">
        <v>46</v>
      </c>
      <c r="C7777" t="s">
        <v>37</v>
      </c>
      <c r="D7777" t="s">
        <v>84</v>
      </c>
      <c r="E7777" t="s">
        <v>30</v>
      </c>
      <c r="F7777" t="s">
        <v>26</v>
      </c>
      <c r="H7777" t="s">
        <v>27</v>
      </c>
      <c r="I7777">
        <v>2.5</v>
      </c>
      <c r="J7777">
        <v>2</v>
      </c>
      <c r="K7777">
        <v>4</v>
      </c>
      <c r="M7777" t="s">
        <v>24</v>
      </c>
    </row>
    <row r="7778" spans="1:17" x14ac:dyDescent="0.25">
      <c r="A7778">
        <v>2</v>
      </c>
      <c r="B7778" t="s">
        <v>46</v>
      </c>
      <c r="C7778" t="s">
        <v>37</v>
      </c>
      <c r="D7778" t="s">
        <v>84</v>
      </c>
      <c r="E7778" t="s">
        <v>20</v>
      </c>
      <c r="F7778" t="s">
        <v>74</v>
      </c>
      <c r="J7778">
        <v>0.25</v>
      </c>
      <c r="K7778">
        <v>0.33</v>
      </c>
      <c r="M7778" t="s">
        <v>75</v>
      </c>
      <c r="N7778" t="s">
        <v>24</v>
      </c>
      <c r="O7778" t="s">
        <v>21</v>
      </c>
    </row>
    <row r="7779" spans="1:17" x14ac:dyDescent="0.25">
      <c r="A7779">
        <v>2</v>
      </c>
      <c r="B7779" t="s">
        <v>46</v>
      </c>
      <c r="C7779" t="s">
        <v>37</v>
      </c>
      <c r="D7779" t="s">
        <v>84</v>
      </c>
      <c r="E7779" t="s">
        <v>18</v>
      </c>
      <c r="F7779" t="s">
        <v>31</v>
      </c>
      <c r="G7779">
        <v>24</v>
      </c>
      <c r="M7779" t="s">
        <v>21</v>
      </c>
    </row>
    <row r="7780" spans="1:17" x14ac:dyDescent="0.25">
      <c r="A7780">
        <v>2</v>
      </c>
      <c r="B7780" t="s">
        <v>90</v>
      </c>
      <c r="C7780" t="s">
        <v>17</v>
      </c>
      <c r="D7780" t="s">
        <v>84</v>
      </c>
      <c r="E7780" t="s">
        <v>18</v>
      </c>
      <c r="F7780" t="s">
        <v>26</v>
      </c>
      <c r="H7780" t="s">
        <v>27</v>
      </c>
      <c r="I7780">
        <v>6.5</v>
      </c>
      <c r="J7780">
        <v>6</v>
      </c>
      <c r="K7780">
        <v>7</v>
      </c>
      <c r="M7780" t="s">
        <v>21</v>
      </c>
    </row>
    <row r="7781" spans="1:17" x14ac:dyDescent="0.25">
      <c r="A7781">
        <v>2</v>
      </c>
      <c r="B7781" t="s">
        <v>90</v>
      </c>
      <c r="C7781" t="s">
        <v>17</v>
      </c>
      <c r="D7781" t="s">
        <v>84</v>
      </c>
      <c r="E7781" t="s">
        <v>18</v>
      </c>
      <c r="F7781" t="s">
        <v>26</v>
      </c>
      <c r="H7781" t="s">
        <v>19</v>
      </c>
      <c r="J7781">
        <v>3</v>
      </c>
      <c r="K7781">
        <v>4</v>
      </c>
      <c r="M7781" t="s">
        <v>24</v>
      </c>
    </row>
    <row r="7782" spans="1:17" x14ac:dyDescent="0.25">
      <c r="A7782">
        <v>2</v>
      </c>
      <c r="B7782" t="s">
        <v>90</v>
      </c>
      <c r="C7782" t="s">
        <v>17</v>
      </c>
      <c r="D7782" t="s">
        <v>84</v>
      </c>
      <c r="E7782" t="s">
        <v>18</v>
      </c>
      <c r="F7782" t="s">
        <v>26</v>
      </c>
      <c r="H7782" t="s">
        <v>27</v>
      </c>
      <c r="I7782">
        <v>4</v>
      </c>
      <c r="J7782">
        <v>3</v>
      </c>
      <c r="K7782">
        <v>5.5</v>
      </c>
      <c r="M7782" t="s">
        <v>24</v>
      </c>
    </row>
    <row r="7783" spans="1:17" x14ac:dyDescent="0.25">
      <c r="A7783">
        <v>2</v>
      </c>
      <c r="B7783" t="s">
        <v>90</v>
      </c>
      <c r="C7783" t="s">
        <v>17</v>
      </c>
      <c r="D7783" t="s">
        <v>84</v>
      </c>
      <c r="E7783" t="s">
        <v>18</v>
      </c>
      <c r="F7783" t="s">
        <v>26</v>
      </c>
      <c r="H7783" t="s">
        <v>19</v>
      </c>
      <c r="I7783">
        <v>0.54</v>
      </c>
      <c r="J7783">
        <v>0.08</v>
      </c>
      <c r="K7783">
        <v>0.25</v>
      </c>
      <c r="M7783" t="s">
        <v>24</v>
      </c>
    </row>
    <row r="7784" spans="1:17" x14ac:dyDescent="0.25">
      <c r="A7784">
        <v>2</v>
      </c>
      <c r="B7784" t="s">
        <v>90</v>
      </c>
      <c r="C7784" t="s">
        <v>17</v>
      </c>
      <c r="D7784" t="s">
        <v>84</v>
      </c>
      <c r="E7784" t="s">
        <v>20</v>
      </c>
      <c r="F7784" t="s">
        <v>74</v>
      </c>
      <c r="J7784">
        <v>0.25</v>
      </c>
      <c r="K7784">
        <v>0.33</v>
      </c>
      <c r="M7784" t="s">
        <v>75</v>
      </c>
      <c r="N7784" t="s">
        <v>24</v>
      </c>
      <c r="O7784" t="s">
        <v>62</v>
      </c>
      <c r="Q7784" t="str">
        <f>VLOOKUP(A7784&amp;C7784&amp;D7784,Sheet2!$A$1:$AX$496,11,FALSE)</f>
        <v>LocationType.Retail: 0;LocationType.Supermarket: 0.25;LocationType.FoodBeverage: 0;LocationType.Mall: 0;LocationType.Pharmacy: 0.02;LocationType.Accommodation: 0.73;</v>
      </c>
    </row>
    <row r="7785" spans="1:17" x14ac:dyDescent="0.25">
      <c r="A7785">
        <v>2</v>
      </c>
      <c r="B7785" t="s">
        <v>90</v>
      </c>
      <c r="C7785" t="s">
        <v>17</v>
      </c>
      <c r="D7785" t="s">
        <v>84</v>
      </c>
      <c r="E7785" t="s">
        <v>25</v>
      </c>
      <c r="F7785" t="s">
        <v>26</v>
      </c>
      <c r="H7785" t="s">
        <v>27</v>
      </c>
      <c r="I7785">
        <v>0.54</v>
      </c>
      <c r="J7785">
        <v>0.25</v>
      </c>
      <c r="K7785">
        <v>0.75</v>
      </c>
      <c r="M7785" t="s">
        <v>24</v>
      </c>
    </row>
    <row r="7786" spans="1:17" x14ac:dyDescent="0.25">
      <c r="A7786">
        <v>2</v>
      </c>
      <c r="B7786" t="s">
        <v>90</v>
      </c>
      <c r="C7786" t="s">
        <v>17</v>
      </c>
      <c r="D7786" t="s">
        <v>84</v>
      </c>
      <c r="E7786" t="s">
        <v>20</v>
      </c>
      <c r="F7786" t="s">
        <v>74</v>
      </c>
      <c r="I7786">
        <v>0.54</v>
      </c>
      <c r="J7786">
        <v>0.16</v>
      </c>
      <c r="K7786">
        <v>0.25</v>
      </c>
      <c r="M7786" t="s">
        <v>75</v>
      </c>
      <c r="N7786" t="s">
        <v>24</v>
      </c>
      <c r="O7786" t="s">
        <v>21</v>
      </c>
    </row>
    <row r="7787" spans="1:17" x14ac:dyDescent="0.25">
      <c r="A7787">
        <v>2</v>
      </c>
      <c r="B7787" t="s">
        <v>90</v>
      </c>
      <c r="C7787" t="s">
        <v>17</v>
      </c>
      <c r="D7787" t="s">
        <v>84</v>
      </c>
      <c r="E7787" t="s">
        <v>28</v>
      </c>
      <c r="F7787" t="s">
        <v>26</v>
      </c>
      <c r="H7787" t="s">
        <v>27</v>
      </c>
      <c r="I7787">
        <v>0.75</v>
      </c>
      <c r="J7787">
        <v>0.5</v>
      </c>
      <c r="K7787">
        <v>1</v>
      </c>
      <c r="M7787" t="s">
        <v>21</v>
      </c>
    </row>
    <row r="7788" spans="1:17" x14ac:dyDescent="0.25">
      <c r="A7788">
        <v>2</v>
      </c>
      <c r="B7788" t="s">
        <v>90</v>
      </c>
      <c r="C7788" t="s">
        <v>17</v>
      </c>
      <c r="D7788" t="s">
        <v>84</v>
      </c>
      <c r="E7788" t="s">
        <v>20</v>
      </c>
      <c r="F7788" t="s">
        <v>74</v>
      </c>
      <c r="J7788">
        <v>0.25</v>
      </c>
      <c r="K7788">
        <v>0.33</v>
      </c>
      <c r="M7788" t="s">
        <v>75</v>
      </c>
      <c r="N7788" t="s">
        <v>24</v>
      </c>
      <c r="O7788" t="s">
        <v>29</v>
      </c>
      <c r="P7788">
        <v>2500</v>
      </c>
      <c r="Q7788" t="str">
        <f>VLOOKUP(A7788&amp;C7788&amp;D7788,Sheet2!$A$1:$AX$496,23,FALSE)</f>
        <v>LocationType.BarRestaurant:0;LocationType.Park:0.05;LocationType.Recreation:0;LocationType.Accommodation:0.95;</v>
      </c>
    </row>
    <row r="7789" spans="1:17" x14ac:dyDescent="0.25">
      <c r="A7789">
        <v>2</v>
      </c>
      <c r="B7789" t="s">
        <v>90</v>
      </c>
      <c r="C7789" t="s">
        <v>17</v>
      </c>
      <c r="D7789" t="s">
        <v>84</v>
      </c>
      <c r="E7789" t="s">
        <v>30</v>
      </c>
      <c r="F7789" t="s">
        <v>26</v>
      </c>
      <c r="H7789" t="s">
        <v>27</v>
      </c>
      <c r="I7789">
        <v>1</v>
      </c>
      <c r="J7789">
        <v>0.5</v>
      </c>
      <c r="K7789">
        <v>1.5</v>
      </c>
      <c r="M7789" t="s">
        <v>24</v>
      </c>
    </row>
    <row r="7790" spans="1:17" x14ac:dyDescent="0.25">
      <c r="A7790">
        <v>2</v>
      </c>
      <c r="B7790" t="s">
        <v>90</v>
      </c>
      <c r="C7790" t="s">
        <v>17</v>
      </c>
      <c r="D7790" t="s">
        <v>84</v>
      </c>
      <c r="E7790" t="s">
        <v>20</v>
      </c>
      <c r="F7790" t="s">
        <v>74</v>
      </c>
      <c r="J7790">
        <v>0.25</v>
      </c>
      <c r="K7790">
        <v>0.33</v>
      </c>
      <c r="M7790" t="s">
        <v>75</v>
      </c>
      <c r="N7790" t="s">
        <v>24</v>
      </c>
      <c r="O7790" t="s">
        <v>21</v>
      </c>
    </row>
    <row r="7791" spans="1:17" x14ac:dyDescent="0.25">
      <c r="A7791">
        <v>2</v>
      </c>
      <c r="B7791" t="s">
        <v>90</v>
      </c>
      <c r="C7791" t="s">
        <v>17</v>
      </c>
      <c r="D7791" t="s">
        <v>84</v>
      </c>
      <c r="E7791" t="s">
        <v>18</v>
      </c>
      <c r="F7791" t="s">
        <v>31</v>
      </c>
      <c r="G7791">
        <v>24</v>
      </c>
      <c r="M7791" t="s">
        <v>21</v>
      </c>
    </row>
    <row r="7792" spans="1:17" x14ac:dyDescent="0.25">
      <c r="A7792">
        <v>2</v>
      </c>
      <c r="B7792" t="s">
        <v>90</v>
      </c>
      <c r="C7792" t="s">
        <v>37</v>
      </c>
      <c r="D7792" t="s">
        <v>84</v>
      </c>
      <c r="E7792" t="s">
        <v>18</v>
      </c>
      <c r="F7792" t="s">
        <v>26</v>
      </c>
      <c r="H7792" t="s">
        <v>19</v>
      </c>
      <c r="J7792">
        <v>8</v>
      </c>
      <c r="K7792">
        <v>11</v>
      </c>
      <c r="M7792" t="s">
        <v>21</v>
      </c>
    </row>
    <row r="7793" spans="1:17" x14ac:dyDescent="0.25">
      <c r="A7793">
        <v>2</v>
      </c>
      <c r="B7793" t="s">
        <v>90</v>
      </c>
      <c r="C7793" t="s">
        <v>37</v>
      </c>
      <c r="D7793" t="s">
        <v>84</v>
      </c>
      <c r="E7793" t="s">
        <v>20</v>
      </c>
      <c r="F7793" t="s">
        <v>74</v>
      </c>
      <c r="J7793">
        <v>0.25</v>
      </c>
      <c r="K7793">
        <v>0.33</v>
      </c>
      <c r="M7793" t="s">
        <v>75</v>
      </c>
      <c r="N7793" t="s">
        <v>21</v>
      </c>
      <c r="O7793" t="s">
        <v>62</v>
      </c>
      <c r="Q7793" t="str">
        <f>VLOOKUP(A7793&amp;C7793&amp;D7793,Sheet2!$A$1:$AX$496,11,FALSE)</f>
        <v>LocationType.Retail: 0;LocationType.Supermarket: 0.25;LocationType.FoodBeverage: 0;LocationType.Mall: 0;LocationType.Pharmacy: 0.03;LocationType.Accommodation: 0.72;</v>
      </c>
    </row>
    <row r="7794" spans="1:17" x14ac:dyDescent="0.25">
      <c r="A7794">
        <v>2</v>
      </c>
      <c r="B7794" t="s">
        <v>90</v>
      </c>
      <c r="C7794" t="s">
        <v>37</v>
      </c>
      <c r="D7794" t="s">
        <v>84</v>
      </c>
      <c r="E7794" t="s">
        <v>25</v>
      </c>
      <c r="F7794" t="s">
        <v>26</v>
      </c>
      <c r="H7794" t="s">
        <v>27</v>
      </c>
      <c r="I7794">
        <v>0.75</v>
      </c>
      <c r="J7794">
        <v>0.5</v>
      </c>
      <c r="K7794">
        <v>1</v>
      </c>
      <c r="M7794" t="s">
        <v>24</v>
      </c>
    </row>
    <row r="7795" spans="1:17" x14ac:dyDescent="0.25">
      <c r="A7795">
        <v>2</v>
      </c>
      <c r="B7795" t="s">
        <v>90</v>
      </c>
      <c r="C7795" t="s">
        <v>37</v>
      </c>
      <c r="D7795" t="s">
        <v>84</v>
      </c>
      <c r="E7795" t="s">
        <v>20</v>
      </c>
      <c r="F7795" t="s">
        <v>74</v>
      </c>
      <c r="J7795">
        <v>0.25</v>
      </c>
      <c r="K7795">
        <v>0.33</v>
      </c>
      <c r="M7795" t="s">
        <v>75</v>
      </c>
      <c r="N7795" t="s">
        <v>24</v>
      </c>
      <c r="O7795" t="s">
        <v>21</v>
      </c>
    </row>
    <row r="7796" spans="1:17" x14ac:dyDescent="0.25">
      <c r="A7796">
        <v>2</v>
      </c>
      <c r="B7796" t="s">
        <v>90</v>
      </c>
      <c r="C7796" t="s">
        <v>37</v>
      </c>
      <c r="D7796" t="s">
        <v>84</v>
      </c>
      <c r="E7796" t="s">
        <v>28</v>
      </c>
      <c r="F7796" t="s">
        <v>26</v>
      </c>
      <c r="H7796" t="s">
        <v>27</v>
      </c>
      <c r="I7796">
        <v>1</v>
      </c>
      <c r="J7796">
        <v>0.5</v>
      </c>
      <c r="K7796">
        <v>2</v>
      </c>
      <c r="M7796" t="s">
        <v>21</v>
      </c>
    </row>
    <row r="7797" spans="1:17" x14ac:dyDescent="0.25">
      <c r="A7797">
        <v>2</v>
      </c>
      <c r="B7797" t="s">
        <v>90</v>
      </c>
      <c r="C7797" t="s">
        <v>37</v>
      </c>
      <c r="D7797" t="s">
        <v>84</v>
      </c>
      <c r="E7797" t="s">
        <v>20</v>
      </c>
      <c r="F7797" t="s">
        <v>74</v>
      </c>
      <c r="J7797">
        <v>0.25</v>
      </c>
      <c r="K7797">
        <v>0.33</v>
      </c>
      <c r="M7797" t="s">
        <v>75</v>
      </c>
      <c r="N7797" t="s">
        <v>24</v>
      </c>
      <c r="O7797" t="s">
        <v>29</v>
      </c>
      <c r="P7797">
        <v>2500</v>
      </c>
      <c r="Q7797" t="str">
        <f>VLOOKUP(A7797&amp;C7797&amp;D7797,Sheet2!$A$1:$AX$496,23,FALSE)</f>
        <v>LocationType.BarRestaurant:0;LocationType.Park:0.1;LocationType.Recreation:0;LocationType.Accommodation:0.9;</v>
      </c>
    </row>
    <row r="7798" spans="1:17" x14ac:dyDescent="0.25">
      <c r="A7798">
        <v>2</v>
      </c>
      <c r="B7798" t="s">
        <v>90</v>
      </c>
      <c r="C7798" t="s">
        <v>37</v>
      </c>
      <c r="D7798" t="s">
        <v>84</v>
      </c>
      <c r="E7798" t="s">
        <v>30</v>
      </c>
      <c r="F7798" t="s">
        <v>26</v>
      </c>
      <c r="H7798" t="s">
        <v>27</v>
      </c>
      <c r="I7798">
        <v>2.5</v>
      </c>
      <c r="J7798">
        <v>2</v>
      </c>
      <c r="K7798">
        <v>4</v>
      </c>
      <c r="M7798" t="s">
        <v>24</v>
      </c>
    </row>
    <row r="7799" spans="1:17" x14ac:dyDescent="0.25">
      <c r="A7799">
        <v>2</v>
      </c>
      <c r="B7799" t="s">
        <v>90</v>
      </c>
      <c r="C7799" t="s">
        <v>37</v>
      </c>
      <c r="D7799" t="s">
        <v>84</v>
      </c>
      <c r="E7799" t="s">
        <v>20</v>
      </c>
      <c r="F7799" t="s">
        <v>74</v>
      </c>
      <c r="J7799">
        <v>0.25</v>
      </c>
      <c r="K7799">
        <v>0.33</v>
      </c>
      <c r="M7799" t="s">
        <v>75</v>
      </c>
      <c r="N7799" t="s">
        <v>24</v>
      </c>
      <c r="O7799" t="s">
        <v>21</v>
      </c>
    </row>
    <row r="7800" spans="1:17" x14ac:dyDescent="0.25">
      <c r="A7800">
        <v>2</v>
      </c>
      <c r="B7800" t="s">
        <v>90</v>
      </c>
      <c r="C7800" t="s">
        <v>37</v>
      </c>
      <c r="D7800" t="s">
        <v>84</v>
      </c>
      <c r="E7800" t="s">
        <v>18</v>
      </c>
      <c r="F7800" t="s">
        <v>31</v>
      </c>
      <c r="G7800">
        <v>24</v>
      </c>
      <c r="M7800" t="s">
        <v>21</v>
      </c>
    </row>
    <row r="7801" spans="1:17" x14ac:dyDescent="0.25">
      <c r="A7801">
        <v>2</v>
      </c>
      <c r="B7801" t="s">
        <v>93</v>
      </c>
      <c r="C7801" t="s">
        <v>17</v>
      </c>
      <c r="D7801" t="s">
        <v>84</v>
      </c>
      <c r="E7801" t="s">
        <v>18</v>
      </c>
      <c r="F7801" t="s">
        <v>26</v>
      </c>
      <c r="H7801" t="s">
        <v>27</v>
      </c>
      <c r="I7801">
        <v>6.5</v>
      </c>
      <c r="J7801">
        <v>6</v>
      </c>
      <c r="K7801">
        <v>7</v>
      </c>
      <c r="M7801" t="s">
        <v>21</v>
      </c>
    </row>
    <row r="7802" spans="1:17" x14ac:dyDescent="0.25">
      <c r="A7802">
        <v>2</v>
      </c>
      <c r="B7802" t="s">
        <v>93</v>
      </c>
      <c r="C7802" t="s">
        <v>17</v>
      </c>
      <c r="D7802" t="s">
        <v>84</v>
      </c>
      <c r="E7802" t="s">
        <v>18</v>
      </c>
      <c r="F7802" t="s">
        <v>26</v>
      </c>
      <c r="H7802" t="s">
        <v>19</v>
      </c>
      <c r="J7802">
        <v>3</v>
      </c>
      <c r="K7802">
        <v>4</v>
      </c>
      <c r="M7802" t="s">
        <v>24</v>
      </c>
    </row>
    <row r="7803" spans="1:17" x14ac:dyDescent="0.25">
      <c r="A7803">
        <v>2</v>
      </c>
      <c r="B7803" t="s">
        <v>93</v>
      </c>
      <c r="C7803" t="s">
        <v>17</v>
      </c>
      <c r="D7803" t="s">
        <v>84</v>
      </c>
      <c r="E7803" t="s">
        <v>18</v>
      </c>
      <c r="F7803" t="s">
        <v>26</v>
      </c>
      <c r="H7803" t="s">
        <v>27</v>
      </c>
      <c r="I7803">
        <v>4</v>
      </c>
      <c r="J7803">
        <v>3</v>
      </c>
      <c r="K7803">
        <v>5.5</v>
      </c>
      <c r="M7803" t="s">
        <v>24</v>
      </c>
    </row>
    <row r="7804" spans="1:17" x14ac:dyDescent="0.25">
      <c r="A7804">
        <v>2</v>
      </c>
      <c r="B7804" t="s">
        <v>93</v>
      </c>
      <c r="C7804" t="s">
        <v>17</v>
      </c>
      <c r="D7804" t="s">
        <v>84</v>
      </c>
      <c r="E7804" t="s">
        <v>18</v>
      </c>
      <c r="F7804" t="s">
        <v>26</v>
      </c>
      <c r="H7804" t="s">
        <v>19</v>
      </c>
      <c r="I7804">
        <v>0.54</v>
      </c>
      <c r="J7804">
        <v>0.08</v>
      </c>
      <c r="K7804">
        <v>0.25</v>
      </c>
      <c r="M7804" t="s">
        <v>24</v>
      </c>
    </row>
    <row r="7805" spans="1:17" x14ac:dyDescent="0.25">
      <c r="A7805">
        <v>2</v>
      </c>
      <c r="B7805" t="s">
        <v>93</v>
      </c>
      <c r="C7805" t="s">
        <v>17</v>
      </c>
      <c r="D7805" t="s">
        <v>84</v>
      </c>
      <c r="E7805" t="s">
        <v>20</v>
      </c>
      <c r="F7805" t="s">
        <v>74</v>
      </c>
      <c r="J7805">
        <v>0.25</v>
      </c>
      <c r="K7805">
        <v>0.33</v>
      </c>
      <c r="M7805" t="s">
        <v>75</v>
      </c>
      <c r="N7805" t="s">
        <v>24</v>
      </c>
      <c r="O7805" t="s">
        <v>62</v>
      </c>
      <c r="Q7805" t="str">
        <f>VLOOKUP(A7805&amp;C7805&amp;D7805,Sheet2!$A$1:$AX$496,11,FALSE)</f>
        <v>LocationType.Retail: 0;LocationType.Supermarket: 0.25;LocationType.FoodBeverage: 0;LocationType.Mall: 0;LocationType.Pharmacy: 0.02;LocationType.Accommodation: 0.73;</v>
      </c>
    </row>
    <row r="7806" spans="1:17" x14ac:dyDescent="0.25">
      <c r="A7806">
        <v>2</v>
      </c>
      <c r="B7806" t="s">
        <v>93</v>
      </c>
      <c r="C7806" t="s">
        <v>17</v>
      </c>
      <c r="D7806" t="s">
        <v>84</v>
      </c>
      <c r="E7806" t="s">
        <v>25</v>
      </c>
      <c r="F7806" t="s">
        <v>26</v>
      </c>
      <c r="H7806" t="s">
        <v>27</v>
      </c>
      <c r="I7806">
        <v>0.54</v>
      </c>
      <c r="J7806">
        <v>0.25</v>
      </c>
      <c r="K7806">
        <v>0.75</v>
      </c>
      <c r="M7806" t="s">
        <v>24</v>
      </c>
    </row>
    <row r="7807" spans="1:17" x14ac:dyDescent="0.25">
      <c r="A7807">
        <v>2</v>
      </c>
      <c r="B7807" t="s">
        <v>93</v>
      </c>
      <c r="C7807" t="s">
        <v>17</v>
      </c>
      <c r="D7807" t="s">
        <v>84</v>
      </c>
      <c r="E7807" t="s">
        <v>20</v>
      </c>
      <c r="F7807" t="s">
        <v>74</v>
      </c>
      <c r="I7807">
        <v>0.54</v>
      </c>
      <c r="J7807">
        <v>0.16</v>
      </c>
      <c r="K7807">
        <v>0.25</v>
      </c>
      <c r="M7807" t="s">
        <v>75</v>
      </c>
      <c r="N7807" t="s">
        <v>24</v>
      </c>
      <c r="O7807" t="s">
        <v>21</v>
      </c>
    </row>
    <row r="7808" spans="1:17" x14ac:dyDescent="0.25">
      <c r="A7808">
        <v>2</v>
      </c>
      <c r="B7808" t="s">
        <v>93</v>
      </c>
      <c r="C7808" t="s">
        <v>17</v>
      </c>
      <c r="D7808" t="s">
        <v>84</v>
      </c>
      <c r="E7808" t="s">
        <v>28</v>
      </c>
      <c r="F7808" t="s">
        <v>26</v>
      </c>
      <c r="H7808" t="s">
        <v>27</v>
      </c>
      <c r="I7808">
        <v>0.75</v>
      </c>
      <c r="J7808">
        <v>0.5</v>
      </c>
      <c r="K7808">
        <v>1</v>
      </c>
      <c r="M7808" t="s">
        <v>21</v>
      </c>
    </row>
    <row r="7809" spans="1:17" x14ac:dyDescent="0.25">
      <c r="A7809">
        <v>2</v>
      </c>
      <c r="B7809" t="s">
        <v>93</v>
      </c>
      <c r="C7809" t="s">
        <v>17</v>
      </c>
      <c r="D7809" t="s">
        <v>84</v>
      </c>
      <c r="E7809" t="s">
        <v>20</v>
      </c>
      <c r="F7809" t="s">
        <v>74</v>
      </c>
      <c r="J7809">
        <v>0.25</v>
      </c>
      <c r="K7809">
        <v>0.33</v>
      </c>
      <c r="M7809" t="s">
        <v>75</v>
      </c>
      <c r="N7809" t="s">
        <v>24</v>
      </c>
      <c r="O7809" t="s">
        <v>29</v>
      </c>
      <c r="P7809">
        <v>2500</v>
      </c>
      <c r="Q7809" t="str">
        <f>VLOOKUP(A7809&amp;C7809&amp;D7809,Sheet2!$A$1:$AX$496,23,FALSE)</f>
        <v>LocationType.BarRestaurant:0;LocationType.Park:0.05;LocationType.Recreation:0;LocationType.Accommodation:0.95;</v>
      </c>
    </row>
    <row r="7810" spans="1:17" x14ac:dyDescent="0.25">
      <c r="A7810">
        <v>2</v>
      </c>
      <c r="B7810" t="s">
        <v>93</v>
      </c>
      <c r="C7810" t="s">
        <v>17</v>
      </c>
      <c r="D7810" t="s">
        <v>84</v>
      </c>
      <c r="E7810" t="s">
        <v>30</v>
      </c>
      <c r="F7810" t="s">
        <v>26</v>
      </c>
      <c r="H7810" t="s">
        <v>27</v>
      </c>
      <c r="I7810">
        <v>1</v>
      </c>
      <c r="J7810">
        <v>0.5</v>
      </c>
      <c r="K7810">
        <v>1.5</v>
      </c>
      <c r="M7810" t="s">
        <v>24</v>
      </c>
    </row>
    <row r="7811" spans="1:17" x14ac:dyDescent="0.25">
      <c r="A7811">
        <v>2</v>
      </c>
      <c r="B7811" t="s">
        <v>93</v>
      </c>
      <c r="C7811" t="s">
        <v>17</v>
      </c>
      <c r="D7811" t="s">
        <v>84</v>
      </c>
      <c r="E7811" t="s">
        <v>20</v>
      </c>
      <c r="F7811" t="s">
        <v>74</v>
      </c>
      <c r="J7811">
        <v>0.25</v>
      </c>
      <c r="K7811">
        <v>0.33</v>
      </c>
      <c r="M7811" t="s">
        <v>75</v>
      </c>
      <c r="N7811" t="s">
        <v>24</v>
      </c>
      <c r="O7811" t="s">
        <v>21</v>
      </c>
    </row>
    <row r="7812" spans="1:17" x14ac:dyDescent="0.25">
      <c r="A7812">
        <v>2</v>
      </c>
      <c r="B7812" t="s">
        <v>93</v>
      </c>
      <c r="C7812" t="s">
        <v>17</v>
      </c>
      <c r="D7812" t="s">
        <v>84</v>
      </c>
      <c r="E7812" t="s">
        <v>18</v>
      </c>
      <c r="F7812" t="s">
        <v>31</v>
      </c>
      <c r="G7812">
        <v>24</v>
      </c>
      <c r="M7812" t="s">
        <v>21</v>
      </c>
    </row>
    <row r="7813" spans="1:17" x14ac:dyDescent="0.25">
      <c r="A7813">
        <v>2</v>
      </c>
      <c r="B7813" t="s">
        <v>93</v>
      </c>
      <c r="C7813" t="s">
        <v>37</v>
      </c>
      <c r="D7813" t="s">
        <v>84</v>
      </c>
      <c r="E7813" t="s">
        <v>18</v>
      </c>
      <c r="F7813" t="s">
        <v>26</v>
      </c>
      <c r="H7813" t="s">
        <v>19</v>
      </c>
      <c r="J7813">
        <v>8</v>
      </c>
      <c r="K7813">
        <v>11</v>
      </c>
      <c r="M7813" t="s">
        <v>21</v>
      </c>
    </row>
    <row r="7814" spans="1:17" x14ac:dyDescent="0.25">
      <c r="A7814">
        <v>2</v>
      </c>
      <c r="B7814" t="s">
        <v>93</v>
      </c>
      <c r="C7814" t="s">
        <v>37</v>
      </c>
      <c r="D7814" t="s">
        <v>84</v>
      </c>
      <c r="E7814" t="s">
        <v>20</v>
      </c>
      <c r="F7814" t="s">
        <v>74</v>
      </c>
      <c r="J7814">
        <v>0.25</v>
      </c>
      <c r="K7814">
        <v>0.33</v>
      </c>
      <c r="M7814" t="s">
        <v>75</v>
      </c>
      <c r="N7814" t="s">
        <v>21</v>
      </c>
      <c r="O7814" t="s">
        <v>62</v>
      </c>
      <c r="Q7814" t="str">
        <f>VLOOKUP(A7814&amp;C7814&amp;D7814,Sheet2!$A$1:$AX$496,11,FALSE)</f>
        <v>LocationType.Retail: 0;LocationType.Supermarket: 0.25;LocationType.FoodBeverage: 0;LocationType.Mall: 0;LocationType.Pharmacy: 0.03;LocationType.Accommodation: 0.72;</v>
      </c>
    </row>
    <row r="7815" spans="1:17" x14ac:dyDescent="0.25">
      <c r="A7815">
        <v>2</v>
      </c>
      <c r="B7815" t="s">
        <v>93</v>
      </c>
      <c r="C7815" t="s">
        <v>37</v>
      </c>
      <c r="D7815" t="s">
        <v>84</v>
      </c>
      <c r="E7815" t="s">
        <v>25</v>
      </c>
      <c r="F7815" t="s">
        <v>26</v>
      </c>
      <c r="H7815" t="s">
        <v>27</v>
      </c>
      <c r="I7815">
        <v>0.75</v>
      </c>
      <c r="J7815">
        <v>0.5</v>
      </c>
      <c r="K7815">
        <v>1</v>
      </c>
      <c r="M7815" t="s">
        <v>24</v>
      </c>
    </row>
    <row r="7816" spans="1:17" x14ac:dyDescent="0.25">
      <c r="A7816">
        <v>2</v>
      </c>
      <c r="B7816" t="s">
        <v>93</v>
      </c>
      <c r="C7816" t="s">
        <v>37</v>
      </c>
      <c r="D7816" t="s">
        <v>84</v>
      </c>
      <c r="E7816" t="s">
        <v>20</v>
      </c>
      <c r="F7816" t="s">
        <v>74</v>
      </c>
      <c r="J7816">
        <v>0.25</v>
      </c>
      <c r="K7816">
        <v>0.33</v>
      </c>
      <c r="M7816" t="s">
        <v>75</v>
      </c>
      <c r="N7816" t="s">
        <v>24</v>
      </c>
      <c r="O7816" t="s">
        <v>21</v>
      </c>
    </row>
    <row r="7817" spans="1:17" x14ac:dyDescent="0.25">
      <c r="A7817">
        <v>2</v>
      </c>
      <c r="B7817" t="s">
        <v>93</v>
      </c>
      <c r="C7817" t="s">
        <v>37</v>
      </c>
      <c r="D7817" t="s">
        <v>84</v>
      </c>
      <c r="E7817" t="s">
        <v>28</v>
      </c>
      <c r="F7817" t="s">
        <v>26</v>
      </c>
      <c r="H7817" t="s">
        <v>27</v>
      </c>
      <c r="I7817">
        <v>1</v>
      </c>
      <c r="J7817">
        <v>0.5</v>
      </c>
      <c r="K7817">
        <v>2</v>
      </c>
      <c r="M7817" t="s">
        <v>21</v>
      </c>
    </row>
    <row r="7818" spans="1:17" x14ac:dyDescent="0.25">
      <c r="A7818">
        <v>2</v>
      </c>
      <c r="B7818" t="s">
        <v>93</v>
      </c>
      <c r="C7818" t="s">
        <v>37</v>
      </c>
      <c r="D7818" t="s">
        <v>84</v>
      </c>
      <c r="E7818" t="s">
        <v>20</v>
      </c>
      <c r="F7818" t="s">
        <v>74</v>
      </c>
      <c r="J7818">
        <v>0.25</v>
      </c>
      <c r="K7818">
        <v>0.33</v>
      </c>
      <c r="M7818" t="s">
        <v>75</v>
      </c>
      <c r="N7818" t="s">
        <v>24</v>
      </c>
      <c r="O7818" t="s">
        <v>29</v>
      </c>
      <c r="P7818">
        <v>2500</v>
      </c>
      <c r="Q7818" t="str">
        <f>VLOOKUP(A7818&amp;C7818&amp;D7818,Sheet2!$A$1:$AX$496,23,FALSE)</f>
        <v>LocationType.BarRestaurant:0;LocationType.Park:0.1;LocationType.Recreation:0;LocationType.Accommodation:0.9;</v>
      </c>
    </row>
    <row r="7819" spans="1:17" x14ac:dyDescent="0.25">
      <c r="A7819">
        <v>2</v>
      </c>
      <c r="B7819" t="s">
        <v>93</v>
      </c>
      <c r="C7819" t="s">
        <v>37</v>
      </c>
      <c r="D7819" t="s">
        <v>84</v>
      </c>
      <c r="E7819" t="s">
        <v>30</v>
      </c>
      <c r="F7819" t="s">
        <v>26</v>
      </c>
      <c r="H7819" t="s">
        <v>27</v>
      </c>
      <c r="I7819">
        <v>2.5</v>
      </c>
      <c r="J7819">
        <v>2</v>
      </c>
      <c r="K7819">
        <v>4</v>
      </c>
      <c r="M7819" t="s">
        <v>24</v>
      </c>
    </row>
    <row r="7820" spans="1:17" x14ac:dyDescent="0.25">
      <c r="A7820">
        <v>2</v>
      </c>
      <c r="B7820" t="s">
        <v>93</v>
      </c>
      <c r="C7820" t="s">
        <v>37</v>
      </c>
      <c r="D7820" t="s">
        <v>84</v>
      </c>
      <c r="E7820" t="s">
        <v>20</v>
      </c>
      <c r="F7820" t="s">
        <v>74</v>
      </c>
      <c r="J7820">
        <v>0.25</v>
      </c>
      <c r="K7820">
        <v>0.33</v>
      </c>
      <c r="M7820" t="s">
        <v>75</v>
      </c>
      <c r="N7820" t="s">
        <v>24</v>
      </c>
      <c r="O7820" t="s">
        <v>21</v>
      </c>
    </row>
    <row r="7821" spans="1:17" x14ac:dyDescent="0.25">
      <c r="A7821">
        <v>2</v>
      </c>
      <c r="B7821" t="s">
        <v>93</v>
      </c>
      <c r="C7821" t="s">
        <v>37</v>
      </c>
      <c r="D7821" t="s">
        <v>84</v>
      </c>
      <c r="E7821" t="s">
        <v>18</v>
      </c>
      <c r="F7821" t="s">
        <v>31</v>
      </c>
      <c r="G7821">
        <v>24</v>
      </c>
      <c r="M7821" t="s">
        <v>21</v>
      </c>
    </row>
    <row r="7822" spans="1:17" x14ac:dyDescent="0.25">
      <c r="A7822">
        <v>2</v>
      </c>
      <c r="B7822" t="s">
        <v>41</v>
      </c>
      <c r="C7822" t="s">
        <v>17</v>
      </c>
      <c r="D7822" t="s">
        <v>84</v>
      </c>
      <c r="E7822" t="s">
        <v>18</v>
      </c>
      <c r="F7822" t="s">
        <v>26</v>
      </c>
      <c r="H7822" t="s">
        <v>27</v>
      </c>
      <c r="I7822">
        <v>6.5</v>
      </c>
      <c r="J7822">
        <v>6</v>
      </c>
      <c r="K7822">
        <v>7</v>
      </c>
      <c r="M7822" t="s">
        <v>21</v>
      </c>
    </row>
    <row r="7823" spans="1:17" x14ac:dyDescent="0.25">
      <c r="A7823">
        <v>2</v>
      </c>
      <c r="B7823" t="s">
        <v>41</v>
      </c>
      <c r="C7823" t="s">
        <v>17</v>
      </c>
      <c r="D7823" t="s">
        <v>84</v>
      </c>
      <c r="E7823" t="s">
        <v>18</v>
      </c>
      <c r="F7823" t="s">
        <v>26</v>
      </c>
      <c r="H7823" t="s">
        <v>19</v>
      </c>
      <c r="J7823">
        <v>3</v>
      </c>
      <c r="K7823">
        <v>4</v>
      </c>
      <c r="M7823" t="s">
        <v>24</v>
      </c>
    </row>
    <row r="7824" spans="1:17" x14ac:dyDescent="0.25">
      <c r="A7824">
        <v>2</v>
      </c>
      <c r="B7824" t="s">
        <v>41</v>
      </c>
      <c r="C7824" t="s">
        <v>17</v>
      </c>
      <c r="D7824" t="s">
        <v>84</v>
      </c>
      <c r="E7824" t="s">
        <v>18</v>
      </c>
      <c r="F7824" t="s">
        <v>26</v>
      </c>
      <c r="H7824" t="s">
        <v>27</v>
      </c>
      <c r="I7824">
        <v>4</v>
      </c>
      <c r="J7824">
        <v>3</v>
      </c>
      <c r="K7824">
        <v>5.5</v>
      </c>
      <c r="M7824" t="s">
        <v>24</v>
      </c>
    </row>
    <row r="7825" spans="1:17" x14ac:dyDescent="0.25">
      <c r="A7825">
        <v>2</v>
      </c>
      <c r="B7825" t="s">
        <v>41</v>
      </c>
      <c r="C7825" t="s">
        <v>17</v>
      </c>
      <c r="D7825" t="s">
        <v>84</v>
      </c>
      <c r="E7825" t="s">
        <v>18</v>
      </c>
      <c r="F7825" t="s">
        <v>26</v>
      </c>
      <c r="H7825" t="s">
        <v>19</v>
      </c>
      <c r="I7825">
        <v>0.54</v>
      </c>
      <c r="J7825">
        <v>0.08</v>
      </c>
      <c r="K7825">
        <v>0.25</v>
      </c>
      <c r="M7825" t="s">
        <v>24</v>
      </c>
    </row>
    <row r="7826" spans="1:17" x14ac:dyDescent="0.25">
      <c r="A7826">
        <v>2</v>
      </c>
      <c r="B7826" t="s">
        <v>41</v>
      </c>
      <c r="C7826" t="s">
        <v>17</v>
      </c>
      <c r="D7826" t="s">
        <v>84</v>
      </c>
      <c r="E7826" t="s">
        <v>20</v>
      </c>
      <c r="F7826" t="s">
        <v>74</v>
      </c>
      <c r="J7826">
        <v>0.25</v>
      </c>
      <c r="K7826">
        <v>0.33</v>
      </c>
      <c r="M7826" t="s">
        <v>75</v>
      </c>
      <c r="N7826" t="s">
        <v>24</v>
      </c>
      <c r="O7826" t="s">
        <v>62</v>
      </c>
      <c r="Q7826" t="str">
        <f>VLOOKUP(A7826&amp;C7826&amp;D7826,Sheet2!$A$1:$AX$496,11,FALSE)</f>
        <v>LocationType.Retail: 0;LocationType.Supermarket: 0.25;LocationType.FoodBeverage: 0;LocationType.Mall: 0;LocationType.Pharmacy: 0.02;LocationType.Accommodation: 0.73;</v>
      </c>
    </row>
    <row r="7827" spans="1:17" x14ac:dyDescent="0.25">
      <c r="A7827">
        <v>2</v>
      </c>
      <c r="B7827" t="s">
        <v>41</v>
      </c>
      <c r="C7827" t="s">
        <v>17</v>
      </c>
      <c r="D7827" t="s">
        <v>84</v>
      </c>
      <c r="E7827" t="s">
        <v>25</v>
      </c>
      <c r="F7827" t="s">
        <v>26</v>
      </c>
      <c r="H7827" t="s">
        <v>27</v>
      </c>
      <c r="I7827">
        <v>0.54</v>
      </c>
      <c r="J7827">
        <v>0.25</v>
      </c>
      <c r="K7827">
        <v>0.75</v>
      </c>
      <c r="M7827" t="s">
        <v>24</v>
      </c>
    </row>
    <row r="7828" spans="1:17" x14ac:dyDescent="0.25">
      <c r="A7828">
        <v>2</v>
      </c>
      <c r="B7828" t="s">
        <v>41</v>
      </c>
      <c r="C7828" t="s">
        <v>17</v>
      </c>
      <c r="D7828" t="s">
        <v>84</v>
      </c>
      <c r="E7828" t="s">
        <v>20</v>
      </c>
      <c r="F7828" t="s">
        <v>74</v>
      </c>
      <c r="I7828">
        <v>0.54</v>
      </c>
      <c r="J7828">
        <v>0.16</v>
      </c>
      <c r="K7828">
        <v>0.25</v>
      </c>
      <c r="M7828" t="s">
        <v>75</v>
      </c>
      <c r="N7828" t="s">
        <v>24</v>
      </c>
      <c r="O7828" t="s">
        <v>21</v>
      </c>
    </row>
    <row r="7829" spans="1:17" x14ac:dyDescent="0.25">
      <c r="A7829">
        <v>2</v>
      </c>
      <c r="B7829" t="s">
        <v>41</v>
      </c>
      <c r="C7829" t="s">
        <v>17</v>
      </c>
      <c r="D7829" t="s">
        <v>84</v>
      </c>
      <c r="E7829" t="s">
        <v>28</v>
      </c>
      <c r="F7829" t="s">
        <v>26</v>
      </c>
      <c r="H7829" t="s">
        <v>27</v>
      </c>
      <c r="I7829">
        <v>0.75</v>
      </c>
      <c r="J7829">
        <v>0.5</v>
      </c>
      <c r="K7829">
        <v>1</v>
      </c>
      <c r="M7829" t="s">
        <v>21</v>
      </c>
    </row>
    <row r="7830" spans="1:17" x14ac:dyDescent="0.25">
      <c r="A7830">
        <v>2</v>
      </c>
      <c r="B7830" t="s">
        <v>41</v>
      </c>
      <c r="C7830" t="s">
        <v>17</v>
      </c>
      <c r="D7830" t="s">
        <v>84</v>
      </c>
      <c r="E7830" t="s">
        <v>20</v>
      </c>
      <c r="F7830" t="s">
        <v>74</v>
      </c>
      <c r="J7830">
        <v>0.25</v>
      </c>
      <c r="K7830">
        <v>0.33</v>
      </c>
      <c r="M7830" t="s">
        <v>75</v>
      </c>
      <c r="N7830" t="s">
        <v>24</v>
      </c>
      <c r="O7830" t="s">
        <v>29</v>
      </c>
      <c r="P7830">
        <v>2500</v>
      </c>
      <c r="Q7830" t="str">
        <f>VLOOKUP(A7830&amp;C7830&amp;D7830,Sheet2!$A$1:$AX$496,23,FALSE)</f>
        <v>LocationType.BarRestaurant:0;LocationType.Park:0.05;LocationType.Recreation:0;LocationType.Accommodation:0.95;</v>
      </c>
    </row>
    <row r="7831" spans="1:17" x14ac:dyDescent="0.25">
      <c r="A7831">
        <v>2</v>
      </c>
      <c r="B7831" t="s">
        <v>41</v>
      </c>
      <c r="C7831" t="s">
        <v>17</v>
      </c>
      <c r="D7831" t="s">
        <v>84</v>
      </c>
      <c r="E7831" t="s">
        <v>30</v>
      </c>
      <c r="F7831" t="s">
        <v>26</v>
      </c>
      <c r="H7831" t="s">
        <v>27</v>
      </c>
      <c r="I7831">
        <v>1</v>
      </c>
      <c r="J7831">
        <v>0.5</v>
      </c>
      <c r="K7831">
        <v>1.5</v>
      </c>
      <c r="M7831" t="s">
        <v>24</v>
      </c>
    </row>
    <row r="7832" spans="1:17" x14ac:dyDescent="0.25">
      <c r="A7832">
        <v>2</v>
      </c>
      <c r="B7832" t="s">
        <v>41</v>
      </c>
      <c r="C7832" t="s">
        <v>17</v>
      </c>
      <c r="D7832" t="s">
        <v>84</v>
      </c>
      <c r="E7832" t="s">
        <v>20</v>
      </c>
      <c r="F7832" t="s">
        <v>74</v>
      </c>
      <c r="J7832">
        <v>0.25</v>
      </c>
      <c r="K7832">
        <v>0.33</v>
      </c>
      <c r="M7832" t="s">
        <v>75</v>
      </c>
      <c r="N7832" t="s">
        <v>24</v>
      </c>
      <c r="O7832" t="s">
        <v>21</v>
      </c>
    </row>
    <row r="7833" spans="1:17" x14ac:dyDescent="0.25">
      <c r="A7833">
        <v>2</v>
      </c>
      <c r="B7833" t="s">
        <v>41</v>
      </c>
      <c r="C7833" t="s">
        <v>17</v>
      </c>
      <c r="D7833" t="s">
        <v>84</v>
      </c>
      <c r="E7833" t="s">
        <v>18</v>
      </c>
      <c r="F7833" t="s">
        <v>31</v>
      </c>
      <c r="G7833">
        <v>24</v>
      </c>
      <c r="M7833" t="s">
        <v>21</v>
      </c>
    </row>
    <row r="7834" spans="1:17" x14ac:dyDescent="0.25">
      <c r="A7834">
        <v>2</v>
      </c>
      <c r="B7834" t="s">
        <v>41</v>
      </c>
      <c r="C7834" t="s">
        <v>37</v>
      </c>
      <c r="D7834" t="s">
        <v>84</v>
      </c>
      <c r="E7834" t="s">
        <v>18</v>
      </c>
      <c r="F7834" t="s">
        <v>26</v>
      </c>
      <c r="H7834" t="s">
        <v>19</v>
      </c>
      <c r="J7834">
        <v>8</v>
      </c>
      <c r="K7834">
        <v>11</v>
      </c>
      <c r="M7834" t="s">
        <v>21</v>
      </c>
    </row>
    <row r="7835" spans="1:17" x14ac:dyDescent="0.25">
      <c r="A7835">
        <v>2</v>
      </c>
      <c r="B7835" t="s">
        <v>41</v>
      </c>
      <c r="C7835" t="s">
        <v>37</v>
      </c>
      <c r="D7835" t="s">
        <v>84</v>
      </c>
      <c r="E7835" t="s">
        <v>20</v>
      </c>
      <c r="F7835" t="s">
        <v>74</v>
      </c>
      <c r="J7835">
        <v>0.25</v>
      </c>
      <c r="K7835">
        <v>0.33</v>
      </c>
      <c r="M7835" t="s">
        <v>75</v>
      </c>
      <c r="N7835" t="s">
        <v>21</v>
      </c>
      <c r="O7835" t="s">
        <v>62</v>
      </c>
      <c r="Q7835" t="str">
        <f>VLOOKUP(A7835&amp;C7835&amp;D7835,Sheet2!$A$1:$AX$496,11,FALSE)</f>
        <v>LocationType.Retail: 0;LocationType.Supermarket: 0.25;LocationType.FoodBeverage: 0;LocationType.Mall: 0;LocationType.Pharmacy: 0.03;LocationType.Accommodation: 0.72;</v>
      </c>
    </row>
    <row r="7836" spans="1:17" x14ac:dyDescent="0.25">
      <c r="A7836">
        <v>2</v>
      </c>
      <c r="B7836" t="s">
        <v>41</v>
      </c>
      <c r="C7836" t="s">
        <v>37</v>
      </c>
      <c r="D7836" t="s">
        <v>84</v>
      </c>
      <c r="E7836" t="s">
        <v>25</v>
      </c>
      <c r="F7836" t="s">
        <v>26</v>
      </c>
      <c r="H7836" t="s">
        <v>27</v>
      </c>
      <c r="I7836">
        <v>0.75</v>
      </c>
      <c r="J7836">
        <v>0.5</v>
      </c>
      <c r="K7836">
        <v>1</v>
      </c>
      <c r="M7836" t="s">
        <v>24</v>
      </c>
    </row>
    <row r="7837" spans="1:17" x14ac:dyDescent="0.25">
      <c r="A7837">
        <v>2</v>
      </c>
      <c r="B7837" t="s">
        <v>41</v>
      </c>
      <c r="C7837" t="s">
        <v>37</v>
      </c>
      <c r="D7837" t="s">
        <v>84</v>
      </c>
      <c r="E7837" t="s">
        <v>20</v>
      </c>
      <c r="F7837" t="s">
        <v>74</v>
      </c>
      <c r="J7837">
        <v>0.25</v>
      </c>
      <c r="K7837">
        <v>0.33</v>
      </c>
      <c r="M7837" t="s">
        <v>75</v>
      </c>
      <c r="N7837" t="s">
        <v>24</v>
      </c>
      <c r="O7837" t="s">
        <v>21</v>
      </c>
    </row>
    <row r="7838" spans="1:17" x14ac:dyDescent="0.25">
      <c r="A7838">
        <v>2</v>
      </c>
      <c r="B7838" t="s">
        <v>41</v>
      </c>
      <c r="C7838" t="s">
        <v>37</v>
      </c>
      <c r="D7838" t="s">
        <v>84</v>
      </c>
      <c r="E7838" t="s">
        <v>28</v>
      </c>
      <c r="F7838" t="s">
        <v>26</v>
      </c>
      <c r="H7838" t="s">
        <v>27</v>
      </c>
      <c r="I7838">
        <v>1</v>
      </c>
      <c r="J7838">
        <v>0.5</v>
      </c>
      <c r="K7838">
        <v>2</v>
      </c>
      <c r="M7838" t="s">
        <v>21</v>
      </c>
    </row>
    <row r="7839" spans="1:17" x14ac:dyDescent="0.25">
      <c r="A7839">
        <v>2</v>
      </c>
      <c r="B7839" t="s">
        <v>41</v>
      </c>
      <c r="C7839" t="s">
        <v>37</v>
      </c>
      <c r="D7839" t="s">
        <v>84</v>
      </c>
      <c r="E7839" t="s">
        <v>20</v>
      </c>
      <c r="F7839" t="s">
        <v>74</v>
      </c>
      <c r="J7839">
        <v>0.25</v>
      </c>
      <c r="K7839">
        <v>0.33</v>
      </c>
      <c r="M7839" t="s">
        <v>75</v>
      </c>
      <c r="N7839" t="s">
        <v>24</v>
      </c>
      <c r="O7839" t="s">
        <v>29</v>
      </c>
      <c r="P7839">
        <v>2500</v>
      </c>
      <c r="Q7839" t="str">
        <f>VLOOKUP(A7839&amp;C7839&amp;D7839,Sheet2!$A$1:$AX$496,23,FALSE)</f>
        <v>LocationType.BarRestaurant:0;LocationType.Park:0.1;LocationType.Recreation:0;LocationType.Accommodation:0.9;</v>
      </c>
    </row>
    <row r="7840" spans="1:17" x14ac:dyDescent="0.25">
      <c r="A7840">
        <v>2</v>
      </c>
      <c r="B7840" t="s">
        <v>41</v>
      </c>
      <c r="C7840" t="s">
        <v>37</v>
      </c>
      <c r="D7840" t="s">
        <v>84</v>
      </c>
      <c r="E7840" t="s">
        <v>30</v>
      </c>
      <c r="F7840" t="s">
        <v>26</v>
      </c>
      <c r="H7840" t="s">
        <v>27</v>
      </c>
      <c r="I7840">
        <v>2.5</v>
      </c>
      <c r="J7840">
        <v>2</v>
      </c>
      <c r="K7840">
        <v>4</v>
      </c>
      <c r="M7840" t="s">
        <v>24</v>
      </c>
    </row>
    <row r="7841" spans="1:17" x14ac:dyDescent="0.25">
      <c r="A7841">
        <v>2</v>
      </c>
      <c r="B7841" t="s">
        <v>41</v>
      </c>
      <c r="C7841" t="s">
        <v>37</v>
      </c>
      <c r="D7841" t="s">
        <v>84</v>
      </c>
      <c r="E7841" t="s">
        <v>20</v>
      </c>
      <c r="F7841" t="s">
        <v>74</v>
      </c>
      <c r="J7841">
        <v>0.25</v>
      </c>
      <c r="K7841">
        <v>0.33</v>
      </c>
      <c r="M7841" t="s">
        <v>75</v>
      </c>
      <c r="N7841" t="s">
        <v>24</v>
      </c>
      <c r="O7841" t="s">
        <v>21</v>
      </c>
    </row>
    <row r="7842" spans="1:17" x14ac:dyDescent="0.25">
      <c r="A7842">
        <v>2</v>
      </c>
      <c r="B7842" t="s">
        <v>41</v>
      </c>
      <c r="C7842" t="s">
        <v>37</v>
      </c>
      <c r="D7842" t="s">
        <v>84</v>
      </c>
      <c r="E7842" t="s">
        <v>18</v>
      </c>
      <c r="F7842" t="s">
        <v>31</v>
      </c>
      <c r="G7842">
        <v>24</v>
      </c>
      <c r="M7842" t="s">
        <v>21</v>
      </c>
    </row>
    <row r="7843" spans="1:17" x14ac:dyDescent="0.25">
      <c r="A7843">
        <v>2</v>
      </c>
      <c r="B7843" t="s">
        <v>91</v>
      </c>
      <c r="C7843" t="s">
        <v>17</v>
      </c>
      <c r="D7843" t="s">
        <v>84</v>
      </c>
      <c r="E7843" t="s">
        <v>18</v>
      </c>
      <c r="F7843" t="s">
        <v>26</v>
      </c>
      <c r="H7843" t="s">
        <v>27</v>
      </c>
      <c r="I7843">
        <v>6.5</v>
      </c>
      <c r="J7843">
        <v>6</v>
      </c>
      <c r="K7843">
        <v>7</v>
      </c>
      <c r="M7843" t="s">
        <v>21</v>
      </c>
    </row>
    <row r="7844" spans="1:17" x14ac:dyDescent="0.25">
      <c r="A7844">
        <v>2</v>
      </c>
      <c r="B7844" t="s">
        <v>91</v>
      </c>
      <c r="C7844" t="s">
        <v>17</v>
      </c>
      <c r="D7844" t="s">
        <v>84</v>
      </c>
      <c r="E7844" t="s">
        <v>18</v>
      </c>
      <c r="F7844" t="s">
        <v>26</v>
      </c>
      <c r="H7844" t="s">
        <v>19</v>
      </c>
      <c r="J7844">
        <v>3</v>
      </c>
      <c r="K7844">
        <v>4</v>
      </c>
      <c r="M7844" t="s">
        <v>24</v>
      </c>
    </row>
    <row r="7845" spans="1:17" x14ac:dyDescent="0.25">
      <c r="A7845">
        <v>2</v>
      </c>
      <c r="B7845" t="s">
        <v>91</v>
      </c>
      <c r="C7845" t="s">
        <v>17</v>
      </c>
      <c r="D7845" t="s">
        <v>84</v>
      </c>
      <c r="E7845" t="s">
        <v>18</v>
      </c>
      <c r="F7845" t="s">
        <v>26</v>
      </c>
      <c r="H7845" t="s">
        <v>27</v>
      </c>
      <c r="I7845">
        <v>4</v>
      </c>
      <c r="J7845">
        <v>3</v>
      </c>
      <c r="K7845">
        <v>5.5</v>
      </c>
      <c r="M7845" t="s">
        <v>24</v>
      </c>
    </row>
    <row r="7846" spans="1:17" x14ac:dyDescent="0.25">
      <c r="A7846">
        <v>2</v>
      </c>
      <c r="B7846" t="s">
        <v>91</v>
      </c>
      <c r="C7846" t="s">
        <v>17</v>
      </c>
      <c r="D7846" t="s">
        <v>84</v>
      </c>
      <c r="E7846" t="s">
        <v>18</v>
      </c>
      <c r="F7846" t="s">
        <v>26</v>
      </c>
      <c r="H7846" t="s">
        <v>19</v>
      </c>
      <c r="I7846">
        <v>0.54</v>
      </c>
      <c r="J7846">
        <v>0.08</v>
      </c>
      <c r="K7846">
        <v>0.25</v>
      </c>
      <c r="M7846" t="s">
        <v>24</v>
      </c>
    </row>
    <row r="7847" spans="1:17" x14ac:dyDescent="0.25">
      <c r="A7847">
        <v>2</v>
      </c>
      <c r="B7847" t="s">
        <v>91</v>
      </c>
      <c r="C7847" t="s">
        <v>17</v>
      </c>
      <c r="D7847" t="s">
        <v>84</v>
      </c>
      <c r="E7847" t="s">
        <v>20</v>
      </c>
      <c r="F7847" t="s">
        <v>74</v>
      </c>
      <c r="J7847">
        <v>0.25</v>
      </c>
      <c r="K7847">
        <v>0.33</v>
      </c>
      <c r="M7847" t="s">
        <v>75</v>
      </c>
      <c r="N7847" t="s">
        <v>24</v>
      </c>
      <c r="O7847" t="s">
        <v>62</v>
      </c>
      <c r="Q7847" t="str">
        <f>VLOOKUP(A7847&amp;C7847&amp;D7847,Sheet2!$A$1:$AX$496,11,FALSE)</f>
        <v>LocationType.Retail: 0;LocationType.Supermarket: 0.25;LocationType.FoodBeverage: 0;LocationType.Mall: 0;LocationType.Pharmacy: 0.02;LocationType.Accommodation: 0.73;</v>
      </c>
    </row>
    <row r="7848" spans="1:17" x14ac:dyDescent="0.25">
      <c r="A7848">
        <v>2</v>
      </c>
      <c r="B7848" t="s">
        <v>91</v>
      </c>
      <c r="C7848" t="s">
        <v>17</v>
      </c>
      <c r="D7848" t="s">
        <v>84</v>
      </c>
      <c r="E7848" t="s">
        <v>25</v>
      </c>
      <c r="F7848" t="s">
        <v>26</v>
      </c>
      <c r="H7848" t="s">
        <v>27</v>
      </c>
      <c r="I7848">
        <v>0.54</v>
      </c>
      <c r="J7848">
        <v>0.25</v>
      </c>
      <c r="K7848">
        <v>0.75</v>
      </c>
      <c r="M7848" t="s">
        <v>24</v>
      </c>
    </row>
    <row r="7849" spans="1:17" x14ac:dyDescent="0.25">
      <c r="A7849">
        <v>2</v>
      </c>
      <c r="B7849" t="s">
        <v>91</v>
      </c>
      <c r="C7849" t="s">
        <v>17</v>
      </c>
      <c r="D7849" t="s">
        <v>84</v>
      </c>
      <c r="E7849" t="s">
        <v>20</v>
      </c>
      <c r="F7849" t="s">
        <v>74</v>
      </c>
      <c r="I7849">
        <v>0.54</v>
      </c>
      <c r="J7849">
        <v>0.16</v>
      </c>
      <c r="K7849">
        <v>0.25</v>
      </c>
      <c r="M7849" t="s">
        <v>75</v>
      </c>
      <c r="N7849" t="s">
        <v>24</v>
      </c>
      <c r="O7849" t="s">
        <v>21</v>
      </c>
    </row>
    <row r="7850" spans="1:17" x14ac:dyDescent="0.25">
      <c r="A7850">
        <v>2</v>
      </c>
      <c r="B7850" t="s">
        <v>91</v>
      </c>
      <c r="C7850" t="s">
        <v>17</v>
      </c>
      <c r="D7850" t="s">
        <v>84</v>
      </c>
      <c r="E7850" t="s">
        <v>28</v>
      </c>
      <c r="F7850" t="s">
        <v>26</v>
      </c>
      <c r="H7850" t="s">
        <v>27</v>
      </c>
      <c r="I7850">
        <v>0.75</v>
      </c>
      <c r="J7850">
        <v>0.5</v>
      </c>
      <c r="K7850">
        <v>1</v>
      </c>
      <c r="M7850" t="s">
        <v>21</v>
      </c>
    </row>
    <row r="7851" spans="1:17" x14ac:dyDescent="0.25">
      <c r="A7851">
        <v>2</v>
      </c>
      <c r="B7851" t="s">
        <v>91</v>
      </c>
      <c r="C7851" t="s">
        <v>17</v>
      </c>
      <c r="D7851" t="s">
        <v>84</v>
      </c>
      <c r="E7851" t="s">
        <v>20</v>
      </c>
      <c r="F7851" t="s">
        <v>74</v>
      </c>
      <c r="J7851">
        <v>0.25</v>
      </c>
      <c r="K7851">
        <v>0.33</v>
      </c>
      <c r="M7851" t="s">
        <v>75</v>
      </c>
      <c r="N7851" t="s">
        <v>24</v>
      </c>
      <c r="O7851" t="s">
        <v>29</v>
      </c>
      <c r="P7851">
        <v>2500</v>
      </c>
      <c r="Q7851" t="str">
        <f>VLOOKUP(A7851&amp;C7851&amp;D7851,Sheet2!$A$1:$AX$496,23,FALSE)</f>
        <v>LocationType.BarRestaurant:0;LocationType.Park:0.05;LocationType.Recreation:0;LocationType.Accommodation:0.95;</v>
      </c>
    </row>
    <row r="7852" spans="1:17" x14ac:dyDescent="0.25">
      <c r="A7852">
        <v>2</v>
      </c>
      <c r="B7852" t="s">
        <v>91</v>
      </c>
      <c r="C7852" t="s">
        <v>17</v>
      </c>
      <c r="D7852" t="s">
        <v>84</v>
      </c>
      <c r="E7852" t="s">
        <v>30</v>
      </c>
      <c r="F7852" t="s">
        <v>26</v>
      </c>
      <c r="H7852" t="s">
        <v>27</v>
      </c>
      <c r="I7852">
        <v>1</v>
      </c>
      <c r="J7852">
        <v>0.5</v>
      </c>
      <c r="K7852">
        <v>1.5</v>
      </c>
      <c r="M7852" t="s">
        <v>24</v>
      </c>
    </row>
    <row r="7853" spans="1:17" x14ac:dyDescent="0.25">
      <c r="A7853">
        <v>2</v>
      </c>
      <c r="B7853" t="s">
        <v>91</v>
      </c>
      <c r="C7853" t="s">
        <v>17</v>
      </c>
      <c r="D7853" t="s">
        <v>84</v>
      </c>
      <c r="E7853" t="s">
        <v>20</v>
      </c>
      <c r="F7853" t="s">
        <v>74</v>
      </c>
      <c r="J7853">
        <v>0.25</v>
      </c>
      <c r="K7853">
        <v>0.33</v>
      </c>
      <c r="M7853" t="s">
        <v>75</v>
      </c>
      <c r="N7853" t="s">
        <v>24</v>
      </c>
      <c r="O7853" t="s">
        <v>21</v>
      </c>
    </row>
    <row r="7854" spans="1:17" x14ac:dyDescent="0.25">
      <c r="A7854">
        <v>2</v>
      </c>
      <c r="B7854" t="s">
        <v>91</v>
      </c>
      <c r="C7854" t="s">
        <v>17</v>
      </c>
      <c r="D7854" t="s">
        <v>84</v>
      </c>
      <c r="E7854" t="s">
        <v>18</v>
      </c>
      <c r="F7854" t="s">
        <v>31</v>
      </c>
      <c r="G7854">
        <v>24</v>
      </c>
      <c r="M7854" t="s">
        <v>21</v>
      </c>
    </row>
    <row r="7855" spans="1:17" x14ac:dyDescent="0.25">
      <c r="A7855">
        <v>2</v>
      </c>
      <c r="B7855" t="s">
        <v>91</v>
      </c>
      <c r="C7855" t="s">
        <v>37</v>
      </c>
      <c r="D7855" t="s">
        <v>84</v>
      </c>
      <c r="E7855" t="s">
        <v>18</v>
      </c>
      <c r="F7855" t="s">
        <v>26</v>
      </c>
      <c r="H7855" t="s">
        <v>19</v>
      </c>
      <c r="J7855">
        <v>8</v>
      </c>
      <c r="K7855">
        <v>11</v>
      </c>
      <c r="M7855" t="s">
        <v>21</v>
      </c>
    </row>
    <row r="7856" spans="1:17" x14ac:dyDescent="0.25">
      <c r="A7856">
        <v>2</v>
      </c>
      <c r="B7856" t="s">
        <v>91</v>
      </c>
      <c r="C7856" t="s">
        <v>37</v>
      </c>
      <c r="D7856" t="s">
        <v>84</v>
      </c>
      <c r="E7856" t="s">
        <v>20</v>
      </c>
      <c r="F7856" t="s">
        <v>74</v>
      </c>
      <c r="J7856">
        <v>0.25</v>
      </c>
      <c r="K7856">
        <v>0.33</v>
      </c>
      <c r="M7856" t="s">
        <v>75</v>
      </c>
      <c r="N7856" t="s">
        <v>21</v>
      </c>
      <c r="O7856" t="s">
        <v>62</v>
      </c>
      <c r="Q7856" t="str">
        <f>VLOOKUP(A7856&amp;C7856&amp;D7856,Sheet2!$A$1:$AX$496,11,FALSE)</f>
        <v>LocationType.Retail: 0;LocationType.Supermarket: 0.25;LocationType.FoodBeverage: 0;LocationType.Mall: 0;LocationType.Pharmacy: 0.03;LocationType.Accommodation: 0.72;</v>
      </c>
    </row>
    <row r="7857" spans="1:17" x14ac:dyDescent="0.25">
      <c r="A7857">
        <v>2</v>
      </c>
      <c r="B7857" t="s">
        <v>91</v>
      </c>
      <c r="C7857" t="s">
        <v>37</v>
      </c>
      <c r="D7857" t="s">
        <v>84</v>
      </c>
      <c r="E7857" t="s">
        <v>25</v>
      </c>
      <c r="F7857" t="s">
        <v>26</v>
      </c>
      <c r="H7857" t="s">
        <v>27</v>
      </c>
      <c r="I7857">
        <v>0.75</v>
      </c>
      <c r="J7857">
        <v>0.5</v>
      </c>
      <c r="K7857">
        <v>1</v>
      </c>
      <c r="M7857" t="s">
        <v>24</v>
      </c>
    </row>
    <row r="7858" spans="1:17" x14ac:dyDescent="0.25">
      <c r="A7858">
        <v>2</v>
      </c>
      <c r="B7858" t="s">
        <v>91</v>
      </c>
      <c r="C7858" t="s">
        <v>37</v>
      </c>
      <c r="D7858" t="s">
        <v>84</v>
      </c>
      <c r="E7858" t="s">
        <v>20</v>
      </c>
      <c r="F7858" t="s">
        <v>74</v>
      </c>
      <c r="J7858">
        <v>0.25</v>
      </c>
      <c r="K7858">
        <v>0.33</v>
      </c>
      <c r="M7858" t="s">
        <v>75</v>
      </c>
      <c r="N7858" t="s">
        <v>24</v>
      </c>
      <c r="O7858" t="s">
        <v>21</v>
      </c>
    </row>
    <row r="7859" spans="1:17" x14ac:dyDescent="0.25">
      <c r="A7859">
        <v>2</v>
      </c>
      <c r="B7859" t="s">
        <v>91</v>
      </c>
      <c r="C7859" t="s">
        <v>37</v>
      </c>
      <c r="D7859" t="s">
        <v>84</v>
      </c>
      <c r="E7859" t="s">
        <v>28</v>
      </c>
      <c r="F7859" t="s">
        <v>26</v>
      </c>
      <c r="H7859" t="s">
        <v>27</v>
      </c>
      <c r="I7859">
        <v>1</v>
      </c>
      <c r="J7859">
        <v>0.5</v>
      </c>
      <c r="K7859">
        <v>2</v>
      </c>
      <c r="M7859" t="s">
        <v>21</v>
      </c>
    </row>
    <row r="7860" spans="1:17" x14ac:dyDescent="0.25">
      <c r="A7860">
        <v>2</v>
      </c>
      <c r="B7860" t="s">
        <v>91</v>
      </c>
      <c r="C7860" t="s">
        <v>37</v>
      </c>
      <c r="D7860" t="s">
        <v>84</v>
      </c>
      <c r="E7860" t="s">
        <v>20</v>
      </c>
      <c r="F7860" t="s">
        <v>74</v>
      </c>
      <c r="J7860">
        <v>0.25</v>
      </c>
      <c r="K7860">
        <v>0.33</v>
      </c>
      <c r="M7860" t="s">
        <v>75</v>
      </c>
      <c r="N7860" t="s">
        <v>24</v>
      </c>
      <c r="O7860" t="s">
        <v>29</v>
      </c>
      <c r="P7860">
        <v>2500</v>
      </c>
      <c r="Q7860" t="str">
        <f>VLOOKUP(A7860&amp;C7860&amp;D7860,Sheet2!$A$1:$AX$496,23,FALSE)</f>
        <v>LocationType.BarRestaurant:0;LocationType.Park:0.1;LocationType.Recreation:0;LocationType.Accommodation:0.9;</v>
      </c>
    </row>
    <row r="7861" spans="1:17" x14ac:dyDescent="0.25">
      <c r="A7861">
        <v>2</v>
      </c>
      <c r="B7861" t="s">
        <v>91</v>
      </c>
      <c r="C7861" t="s">
        <v>37</v>
      </c>
      <c r="D7861" t="s">
        <v>84</v>
      </c>
      <c r="E7861" t="s">
        <v>30</v>
      </c>
      <c r="F7861" t="s">
        <v>26</v>
      </c>
      <c r="H7861" t="s">
        <v>27</v>
      </c>
      <c r="I7861">
        <v>2.5</v>
      </c>
      <c r="J7861">
        <v>2</v>
      </c>
      <c r="K7861">
        <v>4</v>
      </c>
      <c r="M7861" t="s">
        <v>24</v>
      </c>
    </row>
    <row r="7862" spans="1:17" x14ac:dyDescent="0.25">
      <c r="A7862">
        <v>2</v>
      </c>
      <c r="B7862" t="s">
        <v>91</v>
      </c>
      <c r="C7862" t="s">
        <v>37</v>
      </c>
      <c r="D7862" t="s">
        <v>84</v>
      </c>
      <c r="E7862" t="s">
        <v>20</v>
      </c>
      <c r="F7862" t="s">
        <v>74</v>
      </c>
      <c r="J7862">
        <v>0.25</v>
      </c>
      <c r="K7862">
        <v>0.33</v>
      </c>
      <c r="M7862" t="s">
        <v>75</v>
      </c>
      <c r="N7862" t="s">
        <v>24</v>
      </c>
      <c r="O7862" t="s">
        <v>21</v>
      </c>
    </row>
    <row r="7863" spans="1:17" x14ac:dyDescent="0.25">
      <c r="A7863">
        <v>2</v>
      </c>
      <c r="B7863" t="s">
        <v>91</v>
      </c>
      <c r="C7863" t="s">
        <v>37</v>
      </c>
      <c r="D7863" t="s">
        <v>84</v>
      </c>
      <c r="E7863" t="s">
        <v>18</v>
      </c>
      <c r="F7863" t="s">
        <v>31</v>
      </c>
      <c r="G7863">
        <v>24</v>
      </c>
      <c r="M7863" t="s">
        <v>21</v>
      </c>
    </row>
    <row r="7864" spans="1:17" x14ac:dyDescent="0.25">
      <c r="A7864">
        <v>2</v>
      </c>
      <c r="B7864" t="s">
        <v>43</v>
      </c>
      <c r="C7864" t="s">
        <v>17</v>
      </c>
      <c r="D7864" t="s">
        <v>84</v>
      </c>
      <c r="E7864" t="s">
        <v>18</v>
      </c>
      <c r="F7864" t="s">
        <v>26</v>
      </c>
      <c r="H7864" t="s">
        <v>27</v>
      </c>
      <c r="I7864">
        <v>6.5</v>
      </c>
      <c r="J7864">
        <v>6</v>
      </c>
      <c r="K7864">
        <v>7</v>
      </c>
      <c r="M7864" t="s">
        <v>21</v>
      </c>
    </row>
    <row r="7865" spans="1:17" x14ac:dyDescent="0.25">
      <c r="A7865">
        <v>2</v>
      </c>
      <c r="B7865" t="s">
        <v>43</v>
      </c>
      <c r="C7865" t="s">
        <v>17</v>
      </c>
      <c r="D7865" t="s">
        <v>84</v>
      </c>
      <c r="E7865" t="s">
        <v>18</v>
      </c>
      <c r="F7865" t="s">
        <v>26</v>
      </c>
      <c r="H7865" t="s">
        <v>19</v>
      </c>
      <c r="J7865">
        <v>3</v>
      </c>
      <c r="K7865">
        <v>4</v>
      </c>
      <c r="M7865" t="s">
        <v>24</v>
      </c>
    </row>
    <row r="7866" spans="1:17" x14ac:dyDescent="0.25">
      <c r="A7866">
        <v>2</v>
      </c>
      <c r="B7866" t="s">
        <v>43</v>
      </c>
      <c r="C7866" t="s">
        <v>17</v>
      </c>
      <c r="D7866" t="s">
        <v>84</v>
      </c>
      <c r="E7866" t="s">
        <v>18</v>
      </c>
      <c r="F7866" t="s">
        <v>26</v>
      </c>
      <c r="H7866" t="s">
        <v>27</v>
      </c>
      <c r="I7866">
        <v>4</v>
      </c>
      <c r="J7866">
        <v>3</v>
      </c>
      <c r="K7866">
        <v>5.5</v>
      </c>
      <c r="M7866" t="s">
        <v>24</v>
      </c>
    </row>
    <row r="7867" spans="1:17" x14ac:dyDescent="0.25">
      <c r="A7867">
        <v>2</v>
      </c>
      <c r="B7867" t="s">
        <v>43</v>
      </c>
      <c r="C7867" t="s">
        <v>17</v>
      </c>
      <c r="D7867" t="s">
        <v>84</v>
      </c>
      <c r="E7867" t="s">
        <v>18</v>
      </c>
      <c r="F7867" t="s">
        <v>26</v>
      </c>
      <c r="H7867" t="s">
        <v>19</v>
      </c>
      <c r="I7867">
        <v>0.54</v>
      </c>
      <c r="J7867">
        <v>0.08</v>
      </c>
      <c r="K7867">
        <v>0.25</v>
      </c>
      <c r="M7867" t="s">
        <v>24</v>
      </c>
    </row>
    <row r="7868" spans="1:17" x14ac:dyDescent="0.25">
      <c r="A7868">
        <v>2</v>
      </c>
      <c r="B7868" t="s">
        <v>43</v>
      </c>
      <c r="C7868" t="s">
        <v>17</v>
      </c>
      <c r="D7868" t="s">
        <v>84</v>
      </c>
      <c r="E7868" t="s">
        <v>20</v>
      </c>
      <c r="F7868" t="s">
        <v>74</v>
      </c>
      <c r="J7868">
        <v>0.25</v>
      </c>
      <c r="K7868">
        <v>0.33</v>
      </c>
      <c r="M7868" t="s">
        <v>75</v>
      </c>
      <c r="N7868" t="s">
        <v>24</v>
      </c>
      <c r="O7868" t="s">
        <v>62</v>
      </c>
      <c r="Q7868" t="str">
        <f>VLOOKUP(A7868&amp;C7868&amp;D7868,Sheet2!$A$1:$AX$496,11,FALSE)</f>
        <v>LocationType.Retail: 0;LocationType.Supermarket: 0.25;LocationType.FoodBeverage: 0;LocationType.Mall: 0;LocationType.Pharmacy: 0.02;LocationType.Accommodation: 0.73;</v>
      </c>
    </row>
    <row r="7869" spans="1:17" x14ac:dyDescent="0.25">
      <c r="A7869">
        <v>2</v>
      </c>
      <c r="B7869" t="s">
        <v>43</v>
      </c>
      <c r="C7869" t="s">
        <v>17</v>
      </c>
      <c r="D7869" t="s">
        <v>84</v>
      </c>
      <c r="E7869" t="s">
        <v>25</v>
      </c>
      <c r="F7869" t="s">
        <v>26</v>
      </c>
      <c r="H7869" t="s">
        <v>27</v>
      </c>
      <c r="I7869">
        <v>0.54</v>
      </c>
      <c r="J7869">
        <v>0.25</v>
      </c>
      <c r="K7869">
        <v>0.75</v>
      </c>
      <c r="M7869" t="s">
        <v>24</v>
      </c>
    </row>
    <row r="7870" spans="1:17" x14ac:dyDescent="0.25">
      <c r="A7870">
        <v>2</v>
      </c>
      <c r="B7870" t="s">
        <v>43</v>
      </c>
      <c r="C7870" t="s">
        <v>17</v>
      </c>
      <c r="D7870" t="s">
        <v>84</v>
      </c>
      <c r="E7870" t="s">
        <v>20</v>
      </c>
      <c r="F7870" t="s">
        <v>74</v>
      </c>
      <c r="I7870">
        <v>0.54</v>
      </c>
      <c r="J7870">
        <v>0.16</v>
      </c>
      <c r="K7870">
        <v>0.25</v>
      </c>
      <c r="M7870" t="s">
        <v>75</v>
      </c>
      <c r="N7870" t="s">
        <v>24</v>
      </c>
      <c r="O7870" t="s">
        <v>21</v>
      </c>
    </row>
    <row r="7871" spans="1:17" x14ac:dyDescent="0.25">
      <c r="A7871">
        <v>2</v>
      </c>
      <c r="B7871" t="s">
        <v>43</v>
      </c>
      <c r="C7871" t="s">
        <v>17</v>
      </c>
      <c r="D7871" t="s">
        <v>84</v>
      </c>
      <c r="E7871" t="s">
        <v>28</v>
      </c>
      <c r="F7871" t="s">
        <v>26</v>
      </c>
      <c r="H7871" t="s">
        <v>27</v>
      </c>
      <c r="I7871">
        <v>0.75</v>
      </c>
      <c r="J7871">
        <v>0.5</v>
      </c>
      <c r="K7871">
        <v>1</v>
      </c>
      <c r="M7871" t="s">
        <v>21</v>
      </c>
    </row>
    <row r="7872" spans="1:17" x14ac:dyDescent="0.25">
      <c r="A7872">
        <v>2</v>
      </c>
      <c r="B7872" t="s">
        <v>43</v>
      </c>
      <c r="C7872" t="s">
        <v>17</v>
      </c>
      <c r="D7872" t="s">
        <v>84</v>
      </c>
      <c r="E7872" t="s">
        <v>20</v>
      </c>
      <c r="F7872" t="s">
        <v>74</v>
      </c>
      <c r="J7872">
        <v>0.25</v>
      </c>
      <c r="K7872">
        <v>0.33</v>
      </c>
      <c r="M7872" t="s">
        <v>75</v>
      </c>
      <c r="N7872" t="s">
        <v>24</v>
      </c>
      <c r="O7872" t="s">
        <v>29</v>
      </c>
      <c r="P7872">
        <v>2500</v>
      </c>
      <c r="Q7872" t="str">
        <f>VLOOKUP(A7872&amp;C7872&amp;D7872,Sheet2!$A$1:$AX$496,23,FALSE)</f>
        <v>LocationType.BarRestaurant:0;LocationType.Park:0.05;LocationType.Recreation:0;LocationType.Accommodation:0.95;</v>
      </c>
    </row>
    <row r="7873" spans="1:17" x14ac:dyDescent="0.25">
      <c r="A7873">
        <v>2</v>
      </c>
      <c r="B7873" t="s">
        <v>43</v>
      </c>
      <c r="C7873" t="s">
        <v>17</v>
      </c>
      <c r="D7873" t="s">
        <v>84</v>
      </c>
      <c r="E7873" t="s">
        <v>30</v>
      </c>
      <c r="F7873" t="s">
        <v>26</v>
      </c>
      <c r="H7873" t="s">
        <v>27</v>
      </c>
      <c r="I7873">
        <v>1</v>
      </c>
      <c r="J7873">
        <v>0.5</v>
      </c>
      <c r="K7873">
        <v>1.5</v>
      </c>
      <c r="M7873" t="s">
        <v>24</v>
      </c>
    </row>
    <row r="7874" spans="1:17" x14ac:dyDescent="0.25">
      <c r="A7874">
        <v>2</v>
      </c>
      <c r="B7874" t="s">
        <v>43</v>
      </c>
      <c r="C7874" t="s">
        <v>17</v>
      </c>
      <c r="D7874" t="s">
        <v>84</v>
      </c>
      <c r="E7874" t="s">
        <v>20</v>
      </c>
      <c r="F7874" t="s">
        <v>74</v>
      </c>
      <c r="J7874">
        <v>0.25</v>
      </c>
      <c r="K7874">
        <v>0.33</v>
      </c>
      <c r="M7874" t="s">
        <v>75</v>
      </c>
      <c r="N7874" t="s">
        <v>24</v>
      </c>
      <c r="O7874" t="s">
        <v>21</v>
      </c>
    </row>
    <row r="7875" spans="1:17" x14ac:dyDescent="0.25">
      <c r="A7875">
        <v>2</v>
      </c>
      <c r="B7875" t="s">
        <v>43</v>
      </c>
      <c r="C7875" t="s">
        <v>17</v>
      </c>
      <c r="D7875" t="s">
        <v>84</v>
      </c>
      <c r="E7875" t="s">
        <v>18</v>
      </c>
      <c r="F7875" t="s">
        <v>31</v>
      </c>
      <c r="G7875">
        <v>24</v>
      </c>
      <c r="M7875" t="s">
        <v>21</v>
      </c>
    </row>
    <row r="7876" spans="1:17" x14ac:dyDescent="0.25">
      <c r="A7876">
        <v>2</v>
      </c>
      <c r="B7876" t="s">
        <v>43</v>
      </c>
      <c r="C7876" t="s">
        <v>37</v>
      </c>
      <c r="D7876" t="s">
        <v>84</v>
      </c>
      <c r="E7876" t="s">
        <v>18</v>
      </c>
      <c r="F7876" t="s">
        <v>26</v>
      </c>
      <c r="H7876" t="s">
        <v>19</v>
      </c>
      <c r="J7876">
        <v>8</v>
      </c>
      <c r="K7876">
        <v>11</v>
      </c>
      <c r="M7876" t="s">
        <v>21</v>
      </c>
    </row>
    <row r="7877" spans="1:17" x14ac:dyDescent="0.25">
      <c r="A7877">
        <v>2</v>
      </c>
      <c r="B7877" t="s">
        <v>43</v>
      </c>
      <c r="C7877" t="s">
        <v>37</v>
      </c>
      <c r="D7877" t="s">
        <v>84</v>
      </c>
      <c r="E7877" t="s">
        <v>20</v>
      </c>
      <c r="F7877" t="s">
        <v>74</v>
      </c>
      <c r="J7877">
        <v>0.25</v>
      </c>
      <c r="K7877">
        <v>0.33</v>
      </c>
      <c r="M7877" t="s">
        <v>75</v>
      </c>
      <c r="N7877" t="s">
        <v>21</v>
      </c>
      <c r="O7877" t="s">
        <v>62</v>
      </c>
      <c r="Q7877" t="str">
        <f>VLOOKUP(A7877&amp;C7877&amp;D7877,Sheet2!$A$1:$AX$496,11,FALSE)</f>
        <v>LocationType.Retail: 0;LocationType.Supermarket: 0.25;LocationType.FoodBeverage: 0;LocationType.Mall: 0;LocationType.Pharmacy: 0.03;LocationType.Accommodation: 0.72;</v>
      </c>
    </row>
    <row r="7878" spans="1:17" x14ac:dyDescent="0.25">
      <c r="A7878">
        <v>2</v>
      </c>
      <c r="B7878" t="s">
        <v>43</v>
      </c>
      <c r="C7878" t="s">
        <v>37</v>
      </c>
      <c r="D7878" t="s">
        <v>84</v>
      </c>
      <c r="E7878" t="s">
        <v>25</v>
      </c>
      <c r="F7878" t="s">
        <v>26</v>
      </c>
      <c r="H7878" t="s">
        <v>27</v>
      </c>
      <c r="I7878">
        <v>0.75</v>
      </c>
      <c r="J7878">
        <v>0.5</v>
      </c>
      <c r="K7878">
        <v>1</v>
      </c>
      <c r="M7878" t="s">
        <v>24</v>
      </c>
    </row>
    <row r="7879" spans="1:17" x14ac:dyDescent="0.25">
      <c r="A7879">
        <v>2</v>
      </c>
      <c r="B7879" t="s">
        <v>43</v>
      </c>
      <c r="C7879" t="s">
        <v>37</v>
      </c>
      <c r="D7879" t="s">
        <v>84</v>
      </c>
      <c r="E7879" t="s">
        <v>20</v>
      </c>
      <c r="F7879" t="s">
        <v>74</v>
      </c>
      <c r="J7879">
        <v>0.25</v>
      </c>
      <c r="K7879">
        <v>0.33</v>
      </c>
      <c r="M7879" t="s">
        <v>75</v>
      </c>
      <c r="N7879" t="s">
        <v>24</v>
      </c>
      <c r="O7879" t="s">
        <v>21</v>
      </c>
    </row>
    <row r="7880" spans="1:17" x14ac:dyDescent="0.25">
      <c r="A7880">
        <v>2</v>
      </c>
      <c r="B7880" t="s">
        <v>43</v>
      </c>
      <c r="C7880" t="s">
        <v>37</v>
      </c>
      <c r="D7880" t="s">
        <v>84</v>
      </c>
      <c r="E7880" t="s">
        <v>28</v>
      </c>
      <c r="F7880" t="s">
        <v>26</v>
      </c>
      <c r="H7880" t="s">
        <v>27</v>
      </c>
      <c r="I7880">
        <v>1</v>
      </c>
      <c r="J7880">
        <v>0.5</v>
      </c>
      <c r="K7880">
        <v>2</v>
      </c>
      <c r="M7880" t="s">
        <v>21</v>
      </c>
    </row>
    <row r="7881" spans="1:17" x14ac:dyDescent="0.25">
      <c r="A7881">
        <v>2</v>
      </c>
      <c r="B7881" t="s">
        <v>43</v>
      </c>
      <c r="C7881" t="s">
        <v>37</v>
      </c>
      <c r="D7881" t="s">
        <v>84</v>
      </c>
      <c r="E7881" t="s">
        <v>20</v>
      </c>
      <c r="F7881" t="s">
        <v>74</v>
      </c>
      <c r="J7881">
        <v>0.25</v>
      </c>
      <c r="K7881">
        <v>0.33</v>
      </c>
      <c r="M7881" t="s">
        <v>75</v>
      </c>
      <c r="N7881" t="s">
        <v>24</v>
      </c>
      <c r="O7881" t="s">
        <v>29</v>
      </c>
      <c r="P7881">
        <v>2500</v>
      </c>
      <c r="Q7881" t="str">
        <f>VLOOKUP(A7881&amp;C7881&amp;D7881,Sheet2!$A$1:$AX$496,23,FALSE)</f>
        <v>LocationType.BarRestaurant:0;LocationType.Park:0.1;LocationType.Recreation:0;LocationType.Accommodation:0.9;</v>
      </c>
    </row>
    <row r="7882" spans="1:17" x14ac:dyDescent="0.25">
      <c r="A7882">
        <v>2</v>
      </c>
      <c r="B7882" t="s">
        <v>43</v>
      </c>
      <c r="C7882" t="s">
        <v>37</v>
      </c>
      <c r="D7882" t="s">
        <v>84</v>
      </c>
      <c r="E7882" t="s">
        <v>30</v>
      </c>
      <c r="F7882" t="s">
        <v>26</v>
      </c>
      <c r="H7882" t="s">
        <v>27</v>
      </c>
      <c r="I7882">
        <v>2.5</v>
      </c>
      <c r="J7882">
        <v>2</v>
      </c>
      <c r="K7882">
        <v>4</v>
      </c>
      <c r="M7882" t="s">
        <v>24</v>
      </c>
    </row>
    <row r="7883" spans="1:17" x14ac:dyDescent="0.25">
      <c r="A7883">
        <v>2</v>
      </c>
      <c r="B7883" t="s">
        <v>43</v>
      </c>
      <c r="C7883" t="s">
        <v>37</v>
      </c>
      <c r="D7883" t="s">
        <v>84</v>
      </c>
      <c r="E7883" t="s">
        <v>20</v>
      </c>
      <c r="F7883" t="s">
        <v>74</v>
      </c>
      <c r="J7883">
        <v>0.25</v>
      </c>
      <c r="K7883">
        <v>0.33</v>
      </c>
      <c r="M7883" t="s">
        <v>75</v>
      </c>
      <c r="N7883" t="s">
        <v>24</v>
      </c>
      <c r="O7883" t="s">
        <v>21</v>
      </c>
    </row>
    <row r="7884" spans="1:17" x14ac:dyDescent="0.25">
      <c r="A7884">
        <v>2</v>
      </c>
      <c r="B7884" t="s">
        <v>43</v>
      </c>
      <c r="C7884" t="s">
        <v>37</v>
      </c>
      <c r="D7884" t="s">
        <v>84</v>
      </c>
      <c r="E7884" t="s">
        <v>18</v>
      </c>
      <c r="F7884" t="s">
        <v>31</v>
      </c>
      <c r="G7884">
        <v>24</v>
      </c>
      <c r="M7884" t="s">
        <v>21</v>
      </c>
    </row>
    <row r="7885" spans="1:17" x14ac:dyDescent="0.25">
      <c r="A7885">
        <v>2</v>
      </c>
      <c r="B7885" t="s">
        <v>44</v>
      </c>
      <c r="C7885" t="s">
        <v>17</v>
      </c>
      <c r="D7885" t="s">
        <v>84</v>
      </c>
      <c r="E7885" t="s">
        <v>18</v>
      </c>
      <c r="F7885" t="s">
        <v>26</v>
      </c>
      <c r="H7885" t="s">
        <v>27</v>
      </c>
      <c r="I7885">
        <v>6.5</v>
      </c>
      <c r="J7885">
        <v>6</v>
      </c>
      <c r="K7885">
        <v>7</v>
      </c>
      <c r="M7885" t="s">
        <v>21</v>
      </c>
    </row>
    <row r="7886" spans="1:17" x14ac:dyDescent="0.25">
      <c r="A7886">
        <v>2</v>
      </c>
      <c r="B7886" t="s">
        <v>44</v>
      </c>
      <c r="C7886" t="s">
        <v>17</v>
      </c>
      <c r="D7886" t="s">
        <v>84</v>
      </c>
      <c r="E7886" t="s">
        <v>18</v>
      </c>
      <c r="F7886" t="s">
        <v>26</v>
      </c>
      <c r="H7886" t="s">
        <v>19</v>
      </c>
      <c r="J7886">
        <v>3</v>
      </c>
      <c r="K7886">
        <v>4</v>
      </c>
      <c r="M7886" t="s">
        <v>24</v>
      </c>
    </row>
    <row r="7887" spans="1:17" x14ac:dyDescent="0.25">
      <c r="A7887">
        <v>2</v>
      </c>
      <c r="B7887" t="s">
        <v>44</v>
      </c>
      <c r="C7887" t="s">
        <v>17</v>
      </c>
      <c r="D7887" t="s">
        <v>84</v>
      </c>
      <c r="E7887" t="s">
        <v>18</v>
      </c>
      <c r="F7887" t="s">
        <v>26</v>
      </c>
      <c r="H7887" t="s">
        <v>27</v>
      </c>
      <c r="I7887">
        <v>4</v>
      </c>
      <c r="J7887">
        <v>3</v>
      </c>
      <c r="K7887">
        <v>5.5</v>
      </c>
      <c r="M7887" t="s">
        <v>24</v>
      </c>
    </row>
    <row r="7888" spans="1:17" x14ac:dyDescent="0.25">
      <c r="A7888">
        <v>2</v>
      </c>
      <c r="B7888" t="s">
        <v>44</v>
      </c>
      <c r="C7888" t="s">
        <v>17</v>
      </c>
      <c r="D7888" t="s">
        <v>84</v>
      </c>
      <c r="E7888" t="s">
        <v>18</v>
      </c>
      <c r="F7888" t="s">
        <v>26</v>
      </c>
      <c r="H7888" t="s">
        <v>19</v>
      </c>
      <c r="I7888">
        <v>0.54</v>
      </c>
      <c r="J7888">
        <v>0.08</v>
      </c>
      <c r="K7888">
        <v>0.25</v>
      </c>
      <c r="M7888" t="s">
        <v>24</v>
      </c>
    </row>
    <row r="7889" spans="1:17" x14ac:dyDescent="0.25">
      <c r="A7889">
        <v>2</v>
      </c>
      <c r="B7889" t="s">
        <v>44</v>
      </c>
      <c r="C7889" t="s">
        <v>17</v>
      </c>
      <c r="D7889" t="s">
        <v>84</v>
      </c>
      <c r="E7889" t="s">
        <v>20</v>
      </c>
      <c r="F7889" t="s">
        <v>74</v>
      </c>
      <c r="J7889">
        <v>0.25</v>
      </c>
      <c r="K7889">
        <v>0.33</v>
      </c>
      <c r="M7889" t="s">
        <v>75</v>
      </c>
      <c r="N7889" t="s">
        <v>24</v>
      </c>
      <c r="O7889" t="s">
        <v>62</v>
      </c>
      <c r="Q7889" t="str">
        <f>VLOOKUP(A7889&amp;C7889&amp;D7889&amp;B7889,Sheet2!$A$1:$AZ$496,11,FALSE)</f>
        <v>LocationType.Retail: 0;LocationType.Supermarket: 0;LocationType.FoodBeverage: 0;LocationType.Mall: 0;LocationType.Pharmacy: 0.07;LocationType.Accommodation: 0.93;</v>
      </c>
    </row>
    <row r="7890" spans="1:17" x14ac:dyDescent="0.25">
      <c r="A7890">
        <v>2</v>
      </c>
      <c r="B7890" t="s">
        <v>44</v>
      </c>
      <c r="C7890" t="s">
        <v>17</v>
      </c>
      <c r="D7890" t="s">
        <v>84</v>
      </c>
      <c r="E7890" t="s">
        <v>25</v>
      </c>
      <c r="F7890" t="s">
        <v>26</v>
      </c>
      <c r="H7890" t="s">
        <v>27</v>
      </c>
      <c r="I7890">
        <v>0.54</v>
      </c>
      <c r="J7890">
        <v>0.25</v>
      </c>
      <c r="K7890">
        <v>0.75</v>
      </c>
      <c r="M7890" t="s">
        <v>24</v>
      </c>
    </row>
    <row r="7891" spans="1:17" x14ac:dyDescent="0.25">
      <c r="A7891">
        <v>2</v>
      </c>
      <c r="B7891" t="s">
        <v>44</v>
      </c>
      <c r="C7891" t="s">
        <v>17</v>
      </c>
      <c r="D7891" t="s">
        <v>84</v>
      </c>
      <c r="E7891" t="s">
        <v>20</v>
      </c>
      <c r="F7891" t="s">
        <v>74</v>
      </c>
      <c r="I7891">
        <v>0.54</v>
      </c>
      <c r="J7891">
        <v>0.16</v>
      </c>
      <c r="K7891">
        <v>0.25</v>
      </c>
      <c r="M7891" t="s">
        <v>75</v>
      </c>
      <c r="N7891" t="s">
        <v>24</v>
      </c>
      <c r="O7891" t="s">
        <v>21</v>
      </c>
    </row>
    <row r="7892" spans="1:17" x14ac:dyDescent="0.25">
      <c r="A7892">
        <v>2</v>
      </c>
      <c r="B7892" t="s">
        <v>44</v>
      </c>
      <c r="C7892" t="s">
        <v>17</v>
      </c>
      <c r="D7892" t="s">
        <v>84</v>
      </c>
      <c r="E7892" t="s">
        <v>28</v>
      </c>
      <c r="F7892" t="s">
        <v>26</v>
      </c>
      <c r="H7892" t="s">
        <v>27</v>
      </c>
      <c r="I7892">
        <v>0.75</v>
      </c>
      <c r="J7892">
        <v>0.5</v>
      </c>
      <c r="K7892">
        <v>1</v>
      </c>
      <c r="M7892" t="s">
        <v>21</v>
      </c>
    </row>
    <row r="7893" spans="1:17" x14ac:dyDescent="0.25">
      <c r="A7893">
        <v>2</v>
      </c>
      <c r="B7893" t="s">
        <v>44</v>
      </c>
      <c r="C7893" t="s">
        <v>17</v>
      </c>
      <c r="D7893" t="s">
        <v>84</v>
      </c>
      <c r="E7893" t="s">
        <v>18</v>
      </c>
      <c r="F7893" t="s">
        <v>26</v>
      </c>
      <c r="H7893" t="s">
        <v>27</v>
      </c>
      <c r="I7893">
        <v>1</v>
      </c>
      <c r="J7893">
        <v>0.5</v>
      </c>
      <c r="K7893">
        <v>1.5</v>
      </c>
      <c r="M7893" t="s">
        <v>24</v>
      </c>
    </row>
    <row r="7894" spans="1:17" x14ac:dyDescent="0.25">
      <c r="A7894">
        <v>2</v>
      </c>
      <c r="B7894" t="s">
        <v>44</v>
      </c>
      <c r="C7894" t="s">
        <v>17</v>
      </c>
      <c r="D7894" t="s">
        <v>84</v>
      </c>
      <c r="E7894" t="s">
        <v>20</v>
      </c>
      <c r="F7894" t="s">
        <v>74</v>
      </c>
      <c r="J7894">
        <v>0.25</v>
      </c>
      <c r="K7894">
        <v>0.33</v>
      </c>
      <c r="M7894" t="s">
        <v>75</v>
      </c>
      <c r="N7894" t="s">
        <v>24</v>
      </c>
      <c r="O7894" t="s">
        <v>21</v>
      </c>
    </row>
    <row r="7895" spans="1:17" x14ac:dyDescent="0.25">
      <c r="A7895">
        <v>2</v>
      </c>
      <c r="B7895" t="s">
        <v>44</v>
      </c>
      <c r="C7895" t="s">
        <v>17</v>
      </c>
      <c r="D7895" t="s">
        <v>84</v>
      </c>
      <c r="E7895" t="s">
        <v>18</v>
      </c>
      <c r="F7895" t="s">
        <v>31</v>
      </c>
      <c r="G7895">
        <v>24</v>
      </c>
      <c r="M7895" t="s">
        <v>21</v>
      </c>
    </row>
    <row r="7896" spans="1:17" x14ac:dyDescent="0.25">
      <c r="A7896">
        <v>2</v>
      </c>
      <c r="B7896" t="s">
        <v>44</v>
      </c>
      <c r="C7896" t="s">
        <v>37</v>
      </c>
      <c r="D7896" t="s">
        <v>84</v>
      </c>
      <c r="E7896" t="s">
        <v>18</v>
      </c>
      <c r="F7896" t="s">
        <v>26</v>
      </c>
      <c r="H7896" t="s">
        <v>19</v>
      </c>
      <c r="J7896">
        <v>8</v>
      </c>
      <c r="K7896">
        <v>11</v>
      </c>
      <c r="M7896" t="s">
        <v>21</v>
      </c>
    </row>
    <row r="7897" spans="1:17" x14ac:dyDescent="0.25">
      <c r="A7897">
        <v>2</v>
      </c>
      <c r="B7897" t="s">
        <v>44</v>
      </c>
      <c r="C7897" t="s">
        <v>37</v>
      </c>
      <c r="D7897" t="s">
        <v>84</v>
      </c>
      <c r="E7897" t="s">
        <v>20</v>
      </c>
      <c r="F7897" t="s">
        <v>74</v>
      </c>
      <c r="J7897">
        <v>0.25</v>
      </c>
      <c r="K7897">
        <v>0.33</v>
      </c>
      <c r="M7897" t="s">
        <v>75</v>
      </c>
      <c r="N7897" t="s">
        <v>21</v>
      </c>
      <c r="O7897" t="s">
        <v>62</v>
      </c>
      <c r="Q7897" t="str">
        <f>VLOOKUP(A7897&amp;C7897&amp;D7897&amp;B7897,Sheet2!$A$1:$AZ$496,11,FALSE)</f>
        <v>LocationType.Retail: 0;LocationType.Supermarket: 0;LocationType.FoodBeverage: 0;LocationType.Mall: 0;LocationType.Pharmacy: 0.045;LocationType.Accommodation: 0.955;</v>
      </c>
    </row>
    <row r="7898" spans="1:17" x14ac:dyDescent="0.25">
      <c r="A7898">
        <v>2</v>
      </c>
      <c r="B7898" t="s">
        <v>44</v>
      </c>
      <c r="C7898" t="s">
        <v>37</v>
      </c>
      <c r="D7898" t="s">
        <v>84</v>
      </c>
      <c r="E7898" t="s">
        <v>25</v>
      </c>
      <c r="F7898" t="s">
        <v>26</v>
      </c>
      <c r="H7898" t="s">
        <v>27</v>
      </c>
      <c r="I7898">
        <v>0.75</v>
      </c>
      <c r="J7898">
        <v>0.5</v>
      </c>
      <c r="K7898">
        <v>1</v>
      </c>
      <c r="M7898" t="s">
        <v>24</v>
      </c>
    </row>
    <row r="7899" spans="1:17" x14ac:dyDescent="0.25">
      <c r="A7899">
        <v>2</v>
      </c>
      <c r="B7899" t="s">
        <v>44</v>
      </c>
      <c r="C7899" t="s">
        <v>37</v>
      </c>
      <c r="D7899" t="s">
        <v>84</v>
      </c>
      <c r="E7899" t="s">
        <v>20</v>
      </c>
      <c r="F7899" t="s">
        <v>74</v>
      </c>
      <c r="J7899">
        <v>0.25</v>
      </c>
      <c r="K7899">
        <v>0.33</v>
      </c>
      <c r="M7899" t="s">
        <v>75</v>
      </c>
      <c r="N7899" t="s">
        <v>24</v>
      </c>
      <c r="O7899" t="s">
        <v>21</v>
      </c>
    </row>
    <row r="7900" spans="1:17" x14ac:dyDescent="0.25">
      <c r="A7900">
        <v>2</v>
      </c>
      <c r="B7900" t="s">
        <v>44</v>
      </c>
      <c r="C7900" t="s">
        <v>37</v>
      </c>
      <c r="D7900" t="s">
        <v>84</v>
      </c>
      <c r="E7900" t="s">
        <v>28</v>
      </c>
      <c r="F7900" t="s">
        <v>26</v>
      </c>
      <c r="H7900" t="s">
        <v>27</v>
      </c>
      <c r="I7900">
        <v>1</v>
      </c>
      <c r="J7900">
        <v>0.5</v>
      </c>
      <c r="K7900">
        <v>2</v>
      </c>
      <c r="M7900" t="s">
        <v>21</v>
      </c>
    </row>
    <row r="7901" spans="1:17" x14ac:dyDescent="0.25">
      <c r="A7901">
        <v>2</v>
      </c>
      <c r="B7901" t="s">
        <v>44</v>
      </c>
      <c r="C7901" t="s">
        <v>37</v>
      </c>
      <c r="D7901" t="s">
        <v>84</v>
      </c>
      <c r="E7901" t="s">
        <v>18</v>
      </c>
      <c r="F7901" t="s">
        <v>26</v>
      </c>
      <c r="H7901" t="s">
        <v>27</v>
      </c>
      <c r="I7901">
        <v>2.5</v>
      </c>
      <c r="J7901">
        <v>2</v>
      </c>
      <c r="K7901">
        <v>4</v>
      </c>
      <c r="M7901" t="s">
        <v>24</v>
      </c>
    </row>
    <row r="7902" spans="1:17" x14ac:dyDescent="0.25">
      <c r="A7902">
        <v>2</v>
      </c>
      <c r="B7902" t="s">
        <v>44</v>
      </c>
      <c r="C7902" t="s">
        <v>37</v>
      </c>
      <c r="D7902" t="s">
        <v>84</v>
      </c>
      <c r="E7902" t="s">
        <v>20</v>
      </c>
      <c r="F7902" t="s">
        <v>74</v>
      </c>
      <c r="J7902">
        <v>0.25</v>
      </c>
      <c r="K7902">
        <v>0.33</v>
      </c>
      <c r="M7902" t="s">
        <v>75</v>
      </c>
      <c r="N7902" t="s">
        <v>24</v>
      </c>
      <c r="O7902" t="s">
        <v>21</v>
      </c>
    </row>
    <row r="7903" spans="1:17" x14ac:dyDescent="0.25">
      <c r="A7903">
        <v>2</v>
      </c>
      <c r="B7903" t="s">
        <v>44</v>
      </c>
      <c r="C7903" t="s">
        <v>37</v>
      </c>
      <c r="D7903" t="s">
        <v>84</v>
      </c>
      <c r="E7903" t="s">
        <v>18</v>
      </c>
      <c r="F7903" t="s">
        <v>31</v>
      </c>
      <c r="G7903">
        <v>24</v>
      </c>
      <c r="M7903" t="s">
        <v>21</v>
      </c>
    </row>
    <row r="7904" spans="1:17" x14ac:dyDescent="0.25">
      <c r="A7904">
        <v>2</v>
      </c>
      <c r="B7904" t="s">
        <v>92</v>
      </c>
      <c r="C7904" t="s">
        <v>17</v>
      </c>
      <c r="D7904" t="s">
        <v>84</v>
      </c>
      <c r="E7904" t="s">
        <v>18</v>
      </c>
      <c r="F7904" t="s">
        <v>26</v>
      </c>
      <c r="H7904" t="s">
        <v>27</v>
      </c>
      <c r="I7904">
        <v>6.5</v>
      </c>
      <c r="J7904">
        <v>6</v>
      </c>
      <c r="K7904">
        <v>7</v>
      </c>
      <c r="M7904" t="s">
        <v>21</v>
      </c>
    </row>
    <row r="7905" spans="1:17" x14ac:dyDescent="0.25">
      <c r="A7905">
        <v>2</v>
      </c>
      <c r="B7905" t="s">
        <v>92</v>
      </c>
      <c r="C7905" t="s">
        <v>17</v>
      </c>
      <c r="D7905" t="s">
        <v>84</v>
      </c>
      <c r="E7905" t="s">
        <v>18</v>
      </c>
      <c r="F7905" t="s">
        <v>26</v>
      </c>
      <c r="H7905" t="s">
        <v>19</v>
      </c>
      <c r="J7905">
        <v>3</v>
      </c>
      <c r="K7905">
        <v>4</v>
      </c>
      <c r="M7905" t="s">
        <v>24</v>
      </c>
    </row>
    <row r="7906" spans="1:17" x14ac:dyDescent="0.25">
      <c r="A7906">
        <v>2</v>
      </c>
      <c r="B7906" t="s">
        <v>92</v>
      </c>
      <c r="C7906" t="s">
        <v>17</v>
      </c>
      <c r="D7906" t="s">
        <v>84</v>
      </c>
      <c r="E7906" t="s">
        <v>18</v>
      </c>
      <c r="F7906" t="s">
        <v>26</v>
      </c>
      <c r="H7906" t="s">
        <v>27</v>
      </c>
      <c r="I7906">
        <v>4</v>
      </c>
      <c r="J7906">
        <v>3</v>
      </c>
      <c r="K7906">
        <v>5.5</v>
      </c>
      <c r="M7906" t="s">
        <v>24</v>
      </c>
    </row>
    <row r="7907" spans="1:17" x14ac:dyDescent="0.25">
      <c r="A7907">
        <v>2</v>
      </c>
      <c r="B7907" t="s">
        <v>92</v>
      </c>
      <c r="C7907" t="s">
        <v>17</v>
      </c>
      <c r="D7907" t="s">
        <v>84</v>
      </c>
      <c r="E7907" t="s">
        <v>18</v>
      </c>
      <c r="F7907" t="s">
        <v>26</v>
      </c>
      <c r="H7907" t="s">
        <v>19</v>
      </c>
      <c r="I7907">
        <v>0.54</v>
      </c>
      <c r="J7907">
        <v>0.08</v>
      </c>
      <c r="K7907">
        <v>0.25</v>
      </c>
      <c r="M7907" t="s">
        <v>24</v>
      </c>
    </row>
    <row r="7908" spans="1:17" x14ac:dyDescent="0.25">
      <c r="A7908">
        <v>2</v>
      </c>
      <c r="B7908" t="s">
        <v>92</v>
      </c>
      <c r="C7908" t="s">
        <v>17</v>
      </c>
      <c r="D7908" t="s">
        <v>84</v>
      </c>
      <c r="E7908" t="s">
        <v>20</v>
      </c>
      <c r="F7908" t="s">
        <v>74</v>
      </c>
      <c r="J7908">
        <v>0.25</v>
      </c>
      <c r="K7908">
        <v>0.33</v>
      </c>
      <c r="M7908" t="s">
        <v>75</v>
      </c>
      <c r="N7908" t="s">
        <v>24</v>
      </c>
      <c r="O7908" t="s">
        <v>62</v>
      </c>
      <c r="Q7908" t="str">
        <f>VLOOKUP(A7908&amp;C7908&amp;D7908,Sheet2!$A$1:$AX$496,11,FALSE)</f>
        <v>LocationType.Retail: 0;LocationType.Supermarket: 0.25;LocationType.FoodBeverage: 0;LocationType.Mall: 0;LocationType.Pharmacy: 0.02;LocationType.Accommodation: 0.73;</v>
      </c>
    </row>
    <row r="7909" spans="1:17" x14ac:dyDescent="0.25">
      <c r="A7909">
        <v>2</v>
      </c>
      <c r="B7909" t="s">
        <v>92</v>
      </c>
      <c r="C7909" t="s">
        <v>17</v>
      </c>
      <c r="D7909" t="s">
        <v>84</v>
      </c>
      <c r="E7909" t="s">
        <v>25</v>
      </c>
      <c r="F7909" t="s">
        <v>26</v>
      </c>
      <c r="H7909" t="s">
        <v>27</v>
      </c>
      <c r="I7909">
        <v>0.54</v>
      </c>
      <c r="J7909">
        <v>0.25</v>
      </c>
      <c r="K7909">
        <v>0.75</v>
      </c>
      <c r="M7909" t="s">
        <v>24</v>
      </c>
    </row>
    <row r="7910" spans="1:17" x14ac:dyDescent="0.25">
      <c r="A7910">
        <v>2</v>
      </c>
      <c r="B7910" t="s">
        <v>92</v>
      </c>
      <c r="C7910" t="s">
        <v>17</v>
      </c>
      <c r="D7910" t="s">
        <v>84</v>
      </c>
      <c r="E7910" t="s">
        <v>20</v>
      </c>
      <c r="F7910" t="s">
        <v>74</v>
      </c>
      <c r="I7910">
        <v>0.54</v>
      </c>
      <c r="J7910">
        <v>0.16</v>
      </c>
      <c r="K7910">
        <v>0.25</v>
      </c>
      <c r="M7910" t="s">
        <v>75</v>
      </c>
      <c r="N7910" t="s">
        <v>24</v>
      </c>
      <c r="O7910" t="s">
        <v>21</v>
      </c>
    </row>
    <row r="7911" spans="1:17" x14ac:dyDescent="0.25">
      <c r="A7911">
        <v>2</v>
      </c>
      <c r="B7911" t="s">
        <v>92</v>
      </c>
      <c r="C7911" t="s">
        <v>17</v>
      </c>
      <c r="D7911" t="s">
        <v>84</v>
      </c>
      <c r="E7911" t="s">
        <v>28</v>
      </c>
      <c r="F7911" t="s">
        <v>26</v>
      </c>
      <c r="H7911" t="s">
        <v>27</v>
      </c>
      <c r="I7911">
        <v>0.75</v>
      </c>
      <c r="J7911">
        <v>0.5</v>
      </c>
      <c r="K7911">
        <v>1</v>
      </c>
      <c r="M7911" t="s">
        <v>21</v>
      </c>
    </row>
    <row r="7912" spans="1:17" x14ac:dyDescent="0.25">
      <c r="A7912">
        <v>2</v>
      </c>
      <c r="B7912" t="s">
        <v>92</v>
      </c>
      <c r="C7912" t="s">
        <v>17</v>
      </c>
      <c r="D7912" t="s">
        <v>84</v>
      </c>
      <c r="E7912" t="s">
        <v>20</v>
      </c>
      <c r="F7912" t="s">
        <v>74</v>
      </c>
      <c r="J7912">
        <v>0.25</v>
      </c>
      <c r="K7912">
        <v>0.33</v>
      </c>
      <c r="M7912" t="s">
        <v>75</v>
      </c>
      <c r="N7912" t="s">
        <v>24</v>
      </c>
      <c r="O7912" t="s">
        <v>29</v>
      </c>
      <c r="P7912">
        <v>2500</v>
      </c>
      <c r="Q7912" t="str">
        <f>VLOOKUP(A7912&amp;C7912&amp;D7912,Sheet2!$A$1:$AX$496,23,FALSE)</f>
        <v>LocationType.BarRestaurant:0;LocationType.Park:0.05;LocationType.Recreation:0;LocationType.Accommodation:0.95;</v>
      </c>
    </row>
    <row r="7913" spans="1:17" x14ac:dyDescent="0.25">
      <c r="A7913">
        <v>2</v>
      </c>
      <c r="B7913" t="s">
        <v>92</v>
      </c>
      <c r="C7913" t="s">
        <v>17</v>
      </c>
      <c r="D7913" t="s">
        <v>84</v>
      </c>
      <c r="E7913" t="s">
        <v>30</v>
      </c>
      <c r="F7913" t="s">
        <v>26</v>
      </c>
      <c r="H7913" t="s">
        <v>27</v>
      </c>
      <c r="I7913">
        <v>1</v>
      </c>
      <c r="J7913">
        <v>0.5</v>
      </c>
      <c r="K7913">
        <v>1.5</v>
      </c>
      <c r="M7913" t="s">
        <v>24</v>
      </c>
    </row>
    <row r="7914" spans="1:17" x14ac:dyDescent="0.25">
      <c r="A7914">
        <v>2</v>
      </c>
      <c r="B7914" t="s">
        <v>92</v>
      </c>
      <c r="C7914" t="s">
        <v>17</v>
      </c>
      <c r="D7914" t="s">
        <v>84</v>
      </c>
      <c r="E7914" t="s">
        <v>20</v>
      </c>
      <c r="F7914" t="s">
        <v>74</v>
      </c>
      <c r="J7914">
        <v>0.25</v>
      </c>
      <c r="K7914">
        <v>0.33</v>
      </c>
      <c r="M7914" t="s">
        <v>75</v>
      </c>
      <c r="N7914" t="s">
        <v>24</v>
      </c>
      <c r="O7914" t="s">
        <v>21</v>
      </c>
    </row>
    <row r="7915" spans="1:17" x14ac:dyDescent="0.25">
      <c r="A7915">
        <v>2</v>
      </c>
      <c r="B7915" t="s">
        <v>92</v>
      </c>
      <c r="C7915" t="s">
        <v>17</v>
      </c>
      <c r="D7915" t="s">
        <v>84</v>
      </c>
      <c r="E7915" t="s">
        <v>18</v>
      </c>
      <c r="F7915" t="s">
        <v>31</v>
      </c>
      <c r="G7915">
        <v>24</v>
      </c>
      <c r="M7915" t="s">
        <v>21</v>
      </c>
    </row>
    <row r="7916" spans="1:17" x14ac:dyDescent="0.25">
      <c r="A7916">
        <v>2</v>
      </c>
      <c r="B7916" t="s">
        <v>92</v>
      </c>
      <c r="C7916" t="s">
        <v>37</v>
      </c>
      <c r="D7916" t="s">
        <v>84</v>
      </c>
      <c r="E7916" t="s">
        <v>18</v>
      </c>
      <c r="F7916" t="s">
        <v>26</v>
      </c>
      <c r="H7916" t="s">
        <v>19</v>
      </c>
      <c r="J7916">
        <v>8</v>
      </c>
      <c r="K7916">
        <v>11</v>
      </c>
      <c r="M7916" t="s">
        <v>21</v>
      </c>
    </row>
    <row r="7917" spans="1:17" x14ac:dyDescent="0.25">
      <c r="A7917">
        <v>2</v>
      </c>
      <c r="B7917" t="s">
        <v>92</v>
      </c>
      <c r="C7917" t="s">
        <v>37</v>
      </c>
      <c r="D7917" t="s">
        <v>84</v>
      </c>
      <c r="E7917" t="s">
        <v>20</v>
      </c>
      <c r="F7917" t="s">
        <v>74</v>
      </c>
      <c r="J7917">
        <v>0.25</v>
      </c>
      <c r="K7917">
        <v>0.33</v>
      </c>
      <c r="M7917" t="s">
        <v>75</v>
      </c>
      <c r="N7917" t="s">
        <v>21</v>
      </c>
      <c r="O7917" t="s">
        <v>62</v>
      </c>
      <c r="Q7917" t="str">
        <f>VLOOKUP(A7917&amp;C7917&amp;D7917,Sheet2!$A$1:$AX$496,11,FALSE)</f>
        <v>LocationType.Retail: 0;LocationType.Supermarket: 0.25;LocationType.FoodBeverage: 0;LocationType.Mall: 0;LocationType.Pharmacy: 0.03;LocationType.Accommodation: 0.72;</v>
      </c>
    </row>
    <row r="7918" spans="1:17" x14ac:dyDescent="0.25">
      <c r="A7918">
        <v>2</v>
      </c>
      <c r="B7918" t="s">
        <v>92</v>
      </c>
      <c r="C7918" t="s">
        <v>37</v>
      </c>
      <c r="D7918" t="s">
        <v>84</v>
      </c>
      <c r="E7918" t="s">
        <v>25</v>
      </c>
      <c r="F7918" t="s">
        <v>26</v>
      </c>
      <c r="H7918" t="s">
        <v>27</v>
      </c>
      <c r="I7918">
        <v>0.75</v>
      </c>
      <c r="J7918">
        <v>0.5</v>
      </c>
      <c r="K7918">
        <v>1</v>
      </c>
      <c r="M7918" t="s">
        <v>24</v>
      </c>
    </row>
    <row r="7919" spans="1:17" x14ac:dyDescent="0.25">
      <c r="A7919">
        <v>2</v>
      </c>
      <c r="B7919" t="s">
        <v>92</v>
      </c>
      <c r="C7919" t="s">
        <v>37</v>
      </c>
      <c r="D7919" t="s">
        <v>84</v>
      </c>
      <c r="E7919" t="s">
        <v>20</v>
      </c>
      <c r="F7919" t="s">
        <v>74</v>
      </c>
      <c r="J7919">
        <v>0.25</v>
      </c>
      <c r="K7919">
        <v>0.33</v>
      </c>
      <c r="M7919" t="s">
        <v>75</v>
      </c>
      <c r="N7919" t="s">
        <v>24</v>
      </c>
      <c r="O7919" t="s">
        <v>21</v>
      </c>
    </row>
    <row r="7920" spans="1:17" x14ac:dyDescent="0.25">
      <c r="A7920">
        <v>2</v>
      </c>
      <c r="B7920" t="s">
        <v>92</v>
      </c>
      <c r="C7920" t="s">
        <v>37</v>
      </c>
      <c r="D7920" t="s">
        <v>84</v>
      </c>
      <c r="E7920" t="s">
        <v>28</v>
      </c>
      <c r="F7920" t="s">
        <v>26</v>
      </c>
      <c r="H7920" t="s">
        <v>27</v>
      </c>
      <c r="I7920">
        <v>1</v>
      </c>
      <c r="J7920">
        <v>0.5</v>
      </c>
      <c r="K7920">
        <v>2</v>
      </c>
      <c r="M7920" t="s">
        <v>21</v>
      </c>
    </row>
    <row r="7921" spans="1:17" x14ac:dyDescent="0.25">
      <c r="A7921">
        <v>2</v>
      </c>
      <c r="B7921" t="s">
        <v>92</v>
      </c>
      <c r="C7921" t="s">
        <v>37</v>
      </c>
      <c r="D7921" t="s">
        <v>84</v>
      </c>
      <c r="E7921" t="s">
        <v>20</v>
      </c>
      <c r="F7921" t="s">
        <v>74</v>
      </c>
      <c r="J7921">
        <v>0.25</v>
      </c>
      <c r="K7921">
        <v>0.33</v>
      </c>
      <c r="M7921" t="s">
        <v>75</v>
      </c>
      <c r="N7921" t="s">
        <v>24</v>
      </c>
      <c r="O7921" t="s">
        <v>29</v>
      </c>
      <c r="P7921">
        <v>2500</v>
      </c>
      <c r="Q7921" t="str">
        <f>VLOOKUP(A7921&amp;C7921&amp;D7921,Sheet2!$A$1:$AX$496,23,FALSE)</f>
        <v>LocationType.BarRestaurant:0;LocationType.Park:0.1;LocationType.Recreation:0;LocationType.Accommodation:0.9;</v>
      </c>
    </row>
    <row r="7922" spans="1:17" x14ac:dyDescent="0.25">
      <c r="A7922">
        <v>2</v>
      </c>
      <c r="B7922" t="s">
        <v>92</v>
      </c>
      <c r="C7922" t="s">
        <v>37</v>
      </c>
      <c r="D7922" t="s">
        <v>84</v>
      </c>
      <c r="E7922" t="s">
        <v>30</v>
      </c>
      <c r="F7922" t="s">
        <v>26</v>
      </c>
      <c r="H7922" t="s">
        <v>27</v>
      </c>
      <c r="I7922">
        <v>2.5</v>
      </c>
      <c r="J7922">
        <v>2</v>
      </c>
      <c r="K7922">
        <v>4</v>
      </c>
      <c r="M7922" t="s">
        <v>24</v>
      </c>
    </row>
    <row r="7923" spans="1:17" x14ac:dyDescent="0.25">
      <c r="A7923">
        <v>2</v>
      </c>
      <c r="B7923" t="s">
        <v>92</v>
      </c>
      <c r="C7923" t="s">
        <v>37</v>
      </c>
      <c r="D7923" t="s">
        <v>84</v>
      </c>
      <c r="E7923" t="s">
        <v>20</v>
      </c>
      <c r="F7923" t="s">
        <v>74</v>
      </c>
      <c r="J7923">
        <v>0.25</v>
      </c>
      <c r="K7923">
        <v>0.33</v>
      </c>
      <c r="M7923" t="s">
        <v>75</v>
      </c>
      <c r="N7923" t="s">
        <v>24</v>
      </c>
      <c r="O7923" t="s">
        <v>21</v>
      </c>
    </row>
    <row r="7924" spans="1:17" x14ac:dyDescent="0.25">
      <c r="A7924">
        <v>2</v>
      </c>
      <c r="B7924" t="s">
        <v>92</v>
      </c>
      <c r="C7924" t="s">
        <v>37</v>
      </c>
      <c r="D7924" t="s">
        <v>84</v>
      </c>
      <c r="E7924" t="s">
        <v>18</v>
      </c>
      <c r="F7924" t="s">
        <v>31</v>
      </c>
      <c r="G7924">
        <v>24</v>
      </c>
      <c r="M7924" t="s">
        <v>21</v>
      </c>
    </row>
    <row r="7925" spans="1:17" x14ac:dyDescent="0.25">
      <c r="A7925">
        <v>2</v>
      </c>
      <c r="B7925" t="s">
        <v>46</v>
      </c>
      <c r="C7925" t="s">
        <v>17</v>
      </c>
      <c r="D7925" t="s">
        <v>84</v>
      </c>
      <c r="E7925" t="s">
        <v>18</v>
      </c>
      <c r="F7925" t="s">
        <v>26</v>
      </c>
      <c r="H7925" t="s">
        <v>27</v>
      </c>
      <c r="I7925">
        <v>6.5</v>
      </c>
      <c r="J7925">
        <v>6</v>
      </c>
      <c r="K7925">
        <v>7</v>
      </c>
      <c r="M7925" t="s">
        <v>21</v>
      </c>
    </row>
    <row r="7926" spans="1:17" x14ac:dyDescent="0.25">
      <c r="A7926">
        <v>2</v>
      </c>
      <c r="B7926" t="s">
        <v>46</v>
      </c>
      <c r="C7926" t="s">
        <v>17</v>
      </c>
      <c r="D7926" t="s">
        <v>84</v>
      </c>
      <c r="E7926" t="s">
        <v>18</v>
      </c>
      <c r="F7926" t="s">
        <v>26</v>
      </c>
      <c r="H7926" t="s">
        <v>19</v>
      </c>
      <c r="J7926">
        <v>3</v>
      </c>
      <c r="K7926">
        <v>4</v>
      </c>
      <c r="M7926" t="s">
        <v>24</v>
      </c>
    </row>
    <row r="7927" spans="1:17" x14ac:dyDescent="0.25">
      <c r="A7927">
        <v>2</v>
      </c>
      <c r="B7927" t="s">
        <v>46</v>
      </c>
      <c r="C7927" t="s">
        <v>17</v>
      </c>
      <c r="D7927" t="s">
        <v>84</v>
      </c>
      <c r="E7927" t="s">
        <v>18</v>
      </c>
      <c r="F7927" t="s">
        <v>26</v>
      </c>
      <c r="H7927" t="s">
        <v>27</v>
      </c>
      <c r="I7927">
        <v>4</v>
      </c>
      <c r="J7927">
        <v>3</v>
      </c>
      <c r="K7927">
        <v>5.5</v>
      </c>
      <c r="M7927" t="s">
        <v>24</v>
      </c>
    </row>
    <row r="7928" spans="1:17" x14ac:dyDescent="0.25">
      <c r="A7928">
        <v>2</v>
      </c>
      <c r="B7928" t="s">
        <v>46</v>
      </c>
      <c r="C7928" t="s">
        <v>17</v>
      </c>
      <c r="D7928" t="s">
        <v>84</v>
      </c>
      <c r="E7928" t="s">
        <v>18</v>
      </c>
      <c r="F7928" t="s">
        <v>26</v>
      </c>
      <c r="H7928" t="s">
        <v>19</v>
      </c>
      <c r="I7928">
        <v>0.54</v>
      </c>
      <c r="J7928">
        <v>0.08</v>
      </c>
      <c r="K7928">
        <v>0.25</v>
      </c>
      <c r="M7928" t="s">
        <v>24</v>
      </c>
    </row>
    <row r="7929" spans="1:17" x14ac:dyDescent="0.25">
      <c r="A7929">
        <v>2</v>
      </c>
      <c r="B7929" t="s">
        <v>46</v>
      </c>
      <c r="C7929" t="s">
        <v>17</v>
      </c>
      <c r="D7929" t="s">
        <v>84</v>
      </c>
      <c r="E7929" t="s">
        <v>20</v>
      </c>
      <c r="F7929" t="s">
        <v>74</v>
      </c>
      <c r="J7929">
        <v>0.25</v>
      </c>
      <c r="K7929">
        <v>0.33</v>
      </c>
      <c r="M7929" t="s">
        <v>75</v>
      </c>
      <c r="N7929" t="s">
        <v>24</v>
      </c>
      <c r="O7929" t="s">
        <v>62</v>
      </c>
      <c r="Q7929" t="str">
        <f>VLOOKUP(A7929&amp;C7929&amp;D7929,Sheet2!$A$1:$AX$496,11,FALSE)</f>
        <v>LocationType.Retail: 0;LocationType.Supermarket: 0.25;LocationType.FoodBeverage: 0;LocationType.Mall: 0;LocationType.Pharmacy: 0.02;LocationType.Accommodation: 0.73;</v>
      </c>
    </row>
    <row r="7930" spans="1:17" x14ac:dyDescent="0.25">
      <c r="A7930">
        <v>2</v>
      </c>
      <c r="B7930" t="s">
        <v>46</v>
      </c>
      <c r="C7930" t="s">
        <v>17</v>
      </c>
      <c r="D7930" t="s">
        <v>84</v>
      </c>
      <c r="E7930" t="s">
        <v>25</v>
      </c>
      <c r="F7930" t="s">
        <v>26</v>
      </c>
      <c r="H7930" t="s">
        <v>27</v>
      </c>
      <c r="I7930">
        <v>0.54</v>
      </c>
      <c r="J7930">
        <v>0.25</v>
      </c>
      <c r="K7930">
        <v>0.75</v>
      </c>
      <c r="M7930" t="s">
        <v>24</v>
      </c>
    </row>
    <row r="7931" spans="1:17" x14ac:dyDescent="0.25">
      <c r="A7931">
        <v>2</v>
      </c>
      <c r="B7931" t="s">
        <v>46</v>
      </c>
      <c r="C7931" t="s">
        <v>17</v>
      </c>
      <c r="D7931" t="s">
        <v>84</v>
      </c>
      <c r="E7931" t="s">
        <v>20</v>
      </c>
      <c r="F7931" t="s">
        <v>74</v>
      </c>
      <c r="I7931">
        <v>0.54</v>
      </c>
      <c r="J7931">
        <v>0.16</v>
      </c>
      <c r="K7931">
        <v>0.25</v>
      </c>
      <c r="M7931" t="s">
        <v>75</v>
      </c>
      <c r="N7931" t="s">
        <v>24</v>
      </c>
      <c r="O7931" t="s">
        <v>21</v>
      </c>
    </row>
    <row r="7932" spans="1:17" x14ac:dyDescent="0.25">
      <c r="A7932">
        <v>2</v>
      </c>
      <c r="B7932" t="s">
        <v>46</v>
      </c>
      <c r="C7932" t="s">
        <v>17</v>
      </c>
      <c r="D7932" t="s">
        <v>84</v>
      </c>
      <c r="E7932" t="s">
        <v>28</v>
      </c>
      <c r="F7932" t="s">
        <v>26</v>
      </c>
      <c r="H7932" t="s">
        <v>27</v>
      </c>
      <c r="I7932">
        <v>0.75</v>
      </c>
      <c r="J7932">
        <v>0.5</v>
      </c>
      <c r="K7932">
        <v>1</v>
      </c>
      <c r="M7932" t="s">
        <v>21</v>
      </c>
    </row>
    <row r="7933" spans="1:17" x14ac:dyDescent="0.25">
      <c r="A7933">
        <v>2</v>
      </c>
      <c r="B7933" t="s">
        <v>46</v>
      </c>
      <c r="C7933" t="s">
        <v>17</v>
      </c>
      <c r="D7933" t="s">
        <v>84</v>
      </c>
      <c r="E7933" t="s">
        <v>20</v>
      </c>
      <c r="F7933" t="s">
        <v>74</v>
      </c>
      <c r="J7933">
        <v>0.25</v>
      </c>
      <c r="K7933">
        <v>0.33</v>
      </c>
      <c r="M7933" t="s">
        <v>75</v>
      </c>
      <c r="N7933" t="s">
        <v>24</v>
      </c>
      <c r="O7933" t="s">
        <v>29</v>
      </c>
      <c r="P7933">
        <v>2500</v>
      </c>
      <c r="Q7933" t="str">
        <f>VLOOKUP(A7933&amp;C7933&amp;D7933,Sheet2!$A$1:$AX$496,23,FALSE)</f>
        <v>LocationType.BarRestaurant:0;LocationType.Park:0.05;LocationType.Recreation:0;LocationType.Accommodation:0.95;</v>
      </c>
    </row>
    <row r="7934" spans="1:17" x14ac:dyDescent="0.25">
      <c r="A7934">
        <v>2</v>
      </c>
      <c r="B7934" t="s">
        <v>46</v>
      </c>
      <c r="C7934" t="s">
        <v>17</v>
      </c>
      <c r="D7934" t="s">
        <v>84</v>
      </c>
      <c r="E7934" t="s">
        <v>30</v>
      </c>
      <c r="F7934" t="s">
        <v>26</v>
      </c>
      <c r="H7934" t="s">
        <v>27</v>
      </c>
      <c r="I7934">
        <v>1</v>
      </c>
      <c r="J7934">
        <v>0.5</v>
      </c>
      <c r="K7934">
        <v>1.5</v>
      </c>
      <c r="M7934" t="s">
        <v>24</v>
      </c>
    </row>
    <row r="7935" spans="1:17" x14ac:dyDescent="0.25">
      <c r="A7935">
        <v>2</v>
      </c>
      <c r="B7935" t="s">
        <v>46</v>
      </c>
      <c r="C7935" t="s">
        <v>17</v>
      </c>
      <c r="D7935" t="s">
        <v>84</v>
      </c>
      <c r="E7935" t="s">
        <v>20</v>
      </c>
      <c r="F7935" t="s">
        <v>74</v>
      </c>
      <c r="J7935">
        <v>0.25</v>
      </c>
      <c r="K7935">
        <v>0.33</v>
      </c>
      <c r="M7935" t="s">
        <v>75</v>
      </c>
      <c r="N7935" t="s">
        <v>24</v>
      </c>
      <c r="O7935" t="s">
        <v>21</v>
      </c>
    </row>
    <row r="7936" spans="1:17" x14ac:dyDescent="0.25">
      <c r="A7936">
        <v>2</v>
      </c>
      <c r="B7936" t="s">
        <v>46</v>
      </c>
      <c r="C7936" t="s">
        <v>17</v>
      </c>
      <c r="D7936" t="s">
        <v>84</v>
      </c>
      <c r="E7936" t="s">
        <v>18</v>
      </c>
      <c r="F7936" t="s">
        <v>31</v>
      </c>
      <c r="G7936">
        <v>24</v>
      </c>
      <c r="M7936" t="s">
        <v>21</v>
      </c>
    </row>
    <row r="7937" spans="1:17" x14ac:dyDescent="0.25">
      <c r="A7937">
        <v>2</v>
      </c>
      <c r="B7937" t="s">
        <v>46</v>
      </c>
      <c r="C7937" t="s">
        <v>37</v>
      </c>
      <c r="D7937" t="s">
        <v>84</v>
      </c>
      <c r="E7937" t="s">
        <v>18</v>
      </c>
      <c r="F7937" t="s">
        <v>26</v>
      </c>
      <c r="H7937" t="s">
        <v>19</v>
      </c>
      <c r="J7937">
        <v>8</v>
      </c>
      <c r="K7937">
        <v>11</v>
      </c>
      <c r="M7937" t="s">
        <v>21</v>
      </c>
    </row>
    <row r="7938" spans="1:17" x14ac:dyDescent="0.25">
      <c r="A7938">
        <v>2</v>
      </c>
      <c r="B7938" t="s">
        <v>46</v>
      </c>
      <c r="C7938" t="s">
        <v>37</v>
      </c>
      <c r="D7938" t="s">
        <v>84</v>
      </c>
      <c r="E7938" t="s">
        <v>20</v>
      </c>
      <c r="F7938" t="s">
        <v>74</v>
      </c>
      <c r="J7938">
        <v>0.25</v>
      </c>
      <c r="K7938">
        <v>0.33</v>
      </c>
      <c r="M7938" t="s">
        <v>75</v>
      </c>
      <c r="N7938" t="s">
        <v>21</v>
      </c>
      <c r="O7938" t="s">
        <v>62</v>
      </c>
      <c r="Q7938" t="str">
        <f>VLOOKUP(A7938&amp;C7938&amp;D7938,Sheet2!$A$1:$AX$496,11,FALSE)</f>
        <v>LocationType.Retail: 0;LocationType.Supermarket: 0.25;LocationType.FoodBeverage: 0;LocationType.Mall: 0;LocationType.Pharmacy: 0.03;LocationType.Accommodation: 0.72;</v>
      </c>
    </row>
    <row r="7939" spans="1:17" x14ac:dyDescent="0.25">
      <c r="A7939">
        <v>2</v>
      </c>
      <c r="B7939" t="s">
        <v>46</v>
      </c>
      <c r="C7939" t="s">
        <v>37</v>
      </c>
      <c r="D7939" t="s">
        <v>84</v>
      </c>
      <c r="E7939" t="s">
        <v>25</v>
      </c>
      <c r="F7939" t="s">
        <v>26</v>
      </c>
      <c r="H7939" t="s">
        <v>27</v>
      </c>
      <c r="I7939">
        <v>0.75</v>
      </c>
      <c r="J7939">
        <v>0.5</v>
      </c>
      <c r="K7939">
        <v>1</v>
      </c>
      <c r="M7939" t="s">
        <v>24</v>
      </c>
    </row>
    <row r="7940" spans="1:17" x14ac:dyDescent="0.25">
      <c r="A7940">
        <v>2</v>
      </c>
      <c r="B7940" t="s">
        <v>46</v>
      </c>
      <c r="C7940" t="s">
        <v>37</v>
      </c>
      <c r="D7940" t="s">
        <v>84</v>
      </c>
      <c r="E7940" t="s">
        <v>20</v>
      </c>
      <c r="F7940" t="s">
        <v>74</v>
      </c>
      <c r="J7940">
        <v>0.25</v>
      </c>
      <c r="K7940">
        <v>0.33</v>
      </c>
      <c r="M7940" t="s">
        <v>75</v>
      </c>
      <c r="N7940" t="s">
        <v>24</v>
      </c>
      <c r="O7940" t="s">
        <v>21</v>
      </c>
    </row>
    <row r="7941" spans="1:17" x14ac:dyDescent="0.25">
      <c r="A7941">
        <v>2</v>
      </c>
      <c r="B7941" t="s">
        <v>46</v>
      </c>
      <c r="C7941" t="s">
        <v>37</v>
      </c>
      <c r="D7941" t="s">
        <v>84</v>
      </c>
      <c r="E7941" t="s">
        <v>28</v>
      </c>
      <c r="F7941" t="s">
        <v>26</v>
      </c>
      <c r="H7941" t="s">
        <v>27</v>
      </c>
      <c r="I7941">
        <v>1</v>
      </c>
      <c r="J7941">
        <v>0.5</v>
      </c>
      <c r="K7941">
        <v>2</v>
      </c>
      <c r="M7941" t="s">
        <v>21</v>
      </c>
    </row>
    <row r="7942" spans="1:17" x14ac:dyDescent="0.25">
      <c r="A7942">
        <v>2</v>
      </c>
      <c r="B7942" t="s">
        <v>46</v>
      </c>
      <c r="C7942" t="s">
        <v>37</v>
      </c>
      <c r="D7942" t="s">
        <v>84</v>
      </c>
      <c r="E7942" t="s">
        <v>20</v>
      </c>
      <c r="F7942" t="s">
        <v>74</v>
      </c>
      <c r="J7942">
        <v>0.25</v>
      </c>
      <c r="K7942">
        <v>0.33</v>
      </c>
      <c r="M7942" t="s">
        <v>75</v>
      </c>
      <c r="N7942" t="s">
        <v>24</v>
      </c>
      <c r="O7942" t="s">
        <v>29</v>
      </c>
      <c r="P7942">
        <v>2500</v>
      </c>
      <c r="Q7942" t="str">
        <f>VLOOKUP(A7942&amp;C7942&amp;D7942,Sheet2!$A$1:$AX$496,23,FALSE)</f>
        <v>LocationType.BarRestaurant:0;LocationType.Park:0.1;LocationType.Recreation:0;LocationType.Accommodation:0.9;</v>
      </c>
    </row>
    <row r="7943" spans="1:17" x14ac:dyDescent="0.25">
      <c r="A7943">
        <v>2</v>
      </c>
      <c r="B7943" t="s">
        <v>46</v>
      </c>
      <c r="C7943" t="s">
        <v>37</v>
      </c>
      <c r="D7943" t="s">
        <v>84</v>
      </c>
      <c r="E7943" t="s">
        <v>30</v>
      </c>
      <c r="F7943" t="s">
        <v>26</v>
      </c>
      <c r="H7943" t="s">
        <v>27</v>
      </c>
      <c r="I7943">
        <v>2.5</v>
      </c>
      <c r="J7943">
        <v>2</v>
      </c>
      <c r="K7943">
        <v>4</v>
      </c>
      <c r="M7943" t="s">
        <v>24</v>
      </c>
    </row>
    <row r="7944" spans="1:17" x14ac:dyDescent="0.25">
      <c r="A7944">
        <v>2</v>
      </c>
      <c r="B7944" t="s">
        <v>46</v>
      </c>
      <c r="C7944" t="s">
        <v>37</v>
      </c>
      <c r="D7944" t="s">
        <v>84</v>
      </c>
      <c r="E7944" t="s">
        <v>20</v>
      </c>
      <c r="F7944" t="s">
        <v>74</v>
      </c>
      <c r="J7944">
        <v>0.25</v>
      </c>
      <c r="K7944">
        <v>0.33</v>
      </c>
      <c r="M7944" t="s">
        <v>75</v>
      </c>
      <c r="N7944" t="s">
        <v>24</v>
      </c>
      <c r="O7944" t="s">
        <v>21</v>
      </c>
    </row>
    <row r="7945" spans="1:17" x14ac:dyDescent="0.25">
      <c r="A7945">
        <v>2</v>
      </c>
      <c r="B7945" t="s">
        <v>46</v>
      </c>
      <c r="C7945" t="s">
        <v>37</v>
      </c>
      <c r="D7945" t="s">
        <v>84</v>
      </c>
      <c r="E7945" t="s">
        <v>18</v>
      </c>
      <c r="F7945" t="s">
        <v>31</v>
      </c>
      <c r="G7945">
        <v>24</v>
      </c>
      <c r="M7945" t="s">
        <v>21</v>
      </c>
    </row>
    <row r="7946" spans="1:17" x14ac:dyDescent="0.25">
      <c r="A7946">
        <v>2</v>
      </c>
      <c r="B7946" t="s">
        <v>47</v>
      </c>
      <c r="C7946" t="s">
        <v>37</v>
      </c>
      <c r="D7946" t="s">
        <v>84</v>
      </c>
      <c r="E7946" t="s">
        <v>48</v>
      </c>
      <c r="F7946" t="s">
        <v>31</v>
      </c>
      <c r="G7946">
        <v>24</v>
      </c>
      <c r="M7946" t="s">
        <v>21</v>
      </c>
      <c r="O7946" t="s">
        <v>62</v>
      </c>
      <c r="Q7946" t="s">
        <v>61</v>
      </c>
    </row>
    <row r="7947" spans="1:17" x14ac:dyDescent="0.25">
      <c r="A7947">
        <v>2</v>
      </c>
      <c r="B7947" t="s">
        <v>49</v>
      </c>
      <c r="C7947" t="s">
        <v>37</v>
      </c>
      <c r="D7947" t="s">
        <v>84</v>
      </c>
      <c r="E7947" t="s">
        <v>50</v>
      </c>
      <c r="F7947" t="s">
        <v>31</v>
      </c>
      <c r="G7947">
        <v>24</v>
      </c>
      <c r="M7947" t="s">
        <v>21</v>
      </c>
      <c r="O7947" t="s">
        <v>62</v>
      </c>
      <c r="Q7947" t="s">
        <v>61</v>
      </c>
    </row>
    <row r="7948" spans="1:17" x14ac:dyDescent="0.25">
      <c r="A7948">
        <v>2</v>
      </c>
      <c r="B7948" t="s">
        <v>47</v>
      </c>
      <c r="C7948" t="s">
        <v>36</v>
      </c>
      <c r="D7948" t="s">
        <v>84</v>
      </c>
      <c r="E7948" t="s">
        <v>48</v>
      </c>
      <c r="F7948" t="s">
        <v>31</v>
      </c>
      <c r="G7948">
        <v>24</v>
      </c>
      <c r="M7948" t="s">
        <v>21</v>
      </c>
      <c r="O7948" t="s">
        <v>62</v>
      </c>
      <c r="Q7948" t="s">
        <v>61</v>
      </c>
    </row>
    <row r="7949" spans="1:17" x14ac:dyDescent="0.25">
      <c r="A7949">
        <v>2</v>
      </c>
      <c r="B7949" t="s">
        <v>49</v>
      </c>
      <c r="C7949" t="s">
        <v>36</v>
      </c>
      <c r="D7949" t="s">
        <v>84</v>
      </c>
      <c r="E7949" t="s">
        <v>50</v>
      </c>
      <c r="F7949" t="s">
        <v>31</v>
      </c>
      <c r="G7949">
        <v>24</v>
      </c>
      <c r="M7949" t="s">
        <v>21</v>
      </c>
      <c r="O7949" t="s">
        <v>62</v>
      </c>
      <c r="Q7949" t="s">
        <v>61</v>
      </c>
    </row>
    <row r="7950" spans="1:17" x14ac:dyDescent="0.25">
      <c r="A7950">
        <v>2</v>
      </c>
      <c r="B7950" t="s">
        <v>46</v>
      </c>
      <c r="C7950" t="s">
        <v>36</v>
      </c>
      <c r="D7950" t="s">
        <v>84</v>
      </c>
      <c r="E7950" t="s">
        <v>18</v>
      </c>
      <c r="F7950" t="s">
        <v>26</v>
      </c>
      <c r="H7950" t="s">
        <v>27</v>
      </c>
      <c r="I7950">
        <v>6.5</v>
      </c>
      <c r="J7950">
        <v>6</v>
      </c>
      <c r="K7950">
        <v>7</v>
      </c>
      <c r="M7950" t="s">
        <v>21</v>
      </c>
    </row>
    <row r="7951" spans="1:17" x14ac:dyDescent="0.25">
      <c r="A7951">
        <v>2</v>
      </c>
      <c r="B7951" t="s">
        <v>46</v>
      </c>
      <c r="C7951" t="s">
        <v>36</v>
      </c>
      <c r="D7951" t="s">
        <v>84</v>
      </c>
      <c r="E7951" t="s">
        <v>18</v>
      </c>
      <c r="F7951" t="s">
        <v>26</v>
      </c>
      <c r="H7951" t="s">
        <v>19</v>
      </c>
      <c r="J7951">
        <v>3</v>
      </c>
      <c r="K7951">
        <v>4</v>
      </c>
      <c r="M7951" t="s">
        <v>24</v>
      </c>
    </row>
    <row r="7952" spans="1:17" x14ac:dyDescent="0.25">
      <c r="A7952">
        <v>2</v>
      </c>
      <c r="B7952" t="s">
        <v>46</v>
      </c>
      <c r="C7952" t="s">
        <v>36</v>
      </c>
      <c r="D7952" t="s">
        <v>84</v>
      </c>
      <c r="E7952" t="s">
        <v>18</v>
      </c>
      <c r="F7952" t="s">
        <v>26</v>
      </c>
      <c r="H7952" t="s">
        <v>27</v>
      </c>
      <c r="I7952">
        <v>4</v>
      </c>
      <c r="J7952">
        <v>3</v>
      </c>
      <c r="K7952">
        <v>5.5</v>
      </c>
      <c r="M7952" t="s">
        <v>24</v>
      </c>
    </row>
    <row r="7953" spans="1:17" x14ac:dyDescent="0.25">
      <c r="A7953">
        <v>2</v>
      </c>
      <c r="B7953" t="s">
        <v>46</v>
      </c>
      <c r="C7953" t="s">
        <v>36</v>
      </c>
      <c r="D7953" t="s">
        <v>84</v>
      </c>
      <c r="E7953" t="s">
        <v>18</v>
      </c>
      <c r="F7953" t="s">
        <v>26</v>
      </c>
      <c r="H7953" t="s">
        <v>19</v>
      </c>
      <c r="I7953">
        <v>0.54</v>
      </c>
      <c r="J7953">
        <v>0.08</v>
      </c>
      <c r="K7953">
        <v>0.25</v>
      </c>
      <c r="M7953" t="s">
        <v>24</v>
      </c>
    </row>
    <row r="7954" spans="1:17" x14ac:dyDescent="0.25">
      <c r="A7954">
        <v>2</v>
      </c>
      <c r="B7954" t="s">
        <v>46</v>
      </c>
      <c r="C7954" t="s">
        <v>36</v>
      </c>
      <c r="D7954" t="s">
        <v>84</v>
      </c>
      <c r="E7954" t="s">
        <v>20</v>
      </c>
      <c r="F7954" t="s">
        <v>74</v>
      </c>
      <c r="J7954">
        <v>0.25</v>
      </c>
      <c r="K7954">
        <v>0.33</v>
      </c>
      <c r="M7954" t="s">
        <v>75</v>
      </c>
      <c r="N7954" t="s">
        <v>24</v>
      </c>
      <c r="O7954" t="s">
        <v>62</v>
      </c>
      <c r="Q7954" t="str">
        <f>VLOOKUP(A7954&amp;C7954&amp;D7954,Sheet2!$A$1:$AX$496,11,FALSE)</f>
        <v>LocationType.Retail: 0;LocationType.Supermarket: 0.25;LocationType.FoodBeverage: 0;LocationType.Mall: 0;LocationType.Pharmacy: 0.02;LocationType.Accommodation: 0.73;</v>
      </c>
    </row>
    <row r="7955" spans="1:17" x14ac:dyDescent="0.25">
      <c r="A7955">
        <v>2</v>
      </c>
      <c r="B7955" t="s">
        <v>46</v>
      </c>
      <c r="C7955" t="s">
        <v>36</v>
      </c>
      <c r="D7955" t="s">
        <v>84</v>
      </c>
      <c r="E7955" t="s">
        <v>25</v>
      </c>
      <c r="F7955" t="s">
        <v>26</v>
      </c>
      <c r="H7955" t="s">
        <v>27</v>
      </c>
      <c r="I7955">
        <v>0.54</v>
      </c>
      <c r="J7955">
        <v>0.25</v>
      </c>
      <c r="K7955">
        <v>0.75</v>
      </c>
      <c r="M7955" t="s">
        <v>24</v>
      </c>
    </row>
    <row r="7956" spans="1:17" x14ac:dyDescent="0.25">
      <c r="A7956">
        <v>2</v>
      </c>
      <c r="B7956" t="s">
        <v>46</v>
      </c>
      <c r="C7956" t="s">
        <v>36</v>
      </c>
      <c r="D7956" t="s">
        <v>84</v>
      </c>
      <c r="E7956" t="s">
        <v>20</v>
      </c>
      <c r="F7956" t="s">
        <v>74</v>
      </c>
      <c r="I7956">
        <v>0.54</v>
      </c>
      <c r="J7956">
        <v>0.16</v>
      </c>
      <c r="K7956">
        <v>0.25</v>
      </c>
      <c r="M7956" t="s">
        <v>75</v>
      </c>
      <c r="N7956" t="s">
        <v>24</v>
      </c>
      <c r="O7956" t="s">
        <v>21</v>
      </c>
    </row>
    <row r="7957" spans="1:17" x14ac:dyDescent="0.25">
      <c r="A7957">
        <v>2</v>
      </c>
      <c r="B7957" t="s">
        <v>46</v>
      </c>
      <c r="C7957" t="s">
        <v>36</v>
      </c>
      <c r="D7957" t="s">
        <v>84</v>
      </c>
      <c r="E7957" t="s">
        <v>28</v>
      </c>
      <c r="F7957" t="s">
        <v>26</v>
      </c>
      <c r="H7957" t="s">
        <v>27</v>
      </c>
      <c r="I7957">
        <v>0.75</v>
      </c>
      <c r="J7957">
        <v>0.5</v>
      </c>
      <c r="K7957">
        <v>1</v>
      </c>
      <c r="M7957" t="s">
        <v>21</v>
      </c>
    </row>
    <row r="7958" spans="1:17" x14ac:dyDescent="0.25">
      <c r="A7958">
        <v>2</v>
      </c>
      <c r="B7958" t="s">
        <v>46</v>
      </c>
      <c r="C7958" t="s">
        <v>36</v>
      </c>
      <c r="D7958" t="s">
        <v>84</v>
      </c>
      <c r="E7958" t="s">
        <v>20</v>
      </c>
      <c r="F7958" t="s">
        <v>74</v>
      </c>
      <c r="J7958">
        <v>0.25</v>
      </c>
      <c r="K7958">
        <v>0.33</v>
      </c>
      <c r="M7958" t="s">
        <v>75</v>
      </c>
      <c r="N7958" t="s">
        <v>24</v>
      </c>
      <c r="O7958" t="s">
        <v>29</v>
      </c>
      <c r="P7958">
        <v>2500</v>
      </c>
      <c r="Q7958" t="str">
        <f>VLOOKUP(A7958&amp;C7958&amp;D7958,Sheet2!$A$1:$AX$496,23,FALSE)</f>
        <v>LocationType.BarRestaurant:0;LocationType.Park:0.1;LocationType.Recreation:0;LocationType.Accommodation:0.9;</v>
      </c>
    </row>
    <row r="7959" spans="1:17" x14ac:dyDescent="0.25">
      <c r="A7959">
        <v>2</v>
      </c>
      <c r="B7959" t="s">
        <v>46</v>
      </c>
      <c r="C7959" t="s">
        <v>36</v>
      </c>
      <c r="D7959" t="s">
        <v>84</v>
      </c>
      <c r="E7959" t="s">
        <v>30</v>
      </c>
      <c r="F7959" t="s">
        <v>26</v>
      </c>
      <c r="H7959" t="s">
        <v>27</v>
      </c>
      <c r="I7959">
        <v>1</v>
      </c>
      <c r="J7959">
        <v>0.5</v>
      </c>
      <c r="K7959">
        <v>1.5</v>
      </c>
      <c r="M7959" t="s">
        <v>24</v>
      </c>
    </row>
    <row r="7960" spans="1:17" x14ac:dyDescent="0.25">
      <c r="A7960">
        <v>2</v>
      </c>
      <c r="B7960" t="s">
        <v>46</v>
      </c>
      <c r="C7960" t="s">
        <v>36</v>
      </c>
      <c r="D7960" t="s">
        <v>84</v>
      </c>
      <c r="E7960" t="s">
        <v>20</v>
      </c>
      <c r="F7960" t="s">
        <v>74</v>
      </c>
      <c r="J7960">
        <v>0.25</v>
      </c>
      <c r="K7960">
        <v>0.33</v>
      </c>
      <c r="M7960" t="s">
        <v>75</v>
      </c>
      <c r="N7960" t="s">
        <v>24</v>
      </c>
      <c r="O7960" t="s">
        <v>21</v>
      </c>
    </row>
    <row r="7961" spans="1:17" x14ac:dyDescent="0.25">
      <c r="A7961">
        <v>2</v>
      </c>
      <c r="B7961" t="s">
        <v>46</v>
      </c>
      <c r="C7961" t="s">
        <v>36</v>
      </c>
      <c r="D7961" t="s">
        <v>84</v>
      </c>
      <c r="E7961" t="s">
        <v>18</v>
      </c>
      <c r="F7961" t="s">
        <v>31</v>
      </c>
      <c r="G7961">
        <v>24</v>
      </c>
      <c r="M7961" t="s">
        <v>21</v>
      </c>
    </row>
    <row r="7962" spans="1:17" x14ac:dyDescent="0.25">
      <c r="A7962">
        <v>2</v>
      </c>
      <c r="B7962" t="s">
        <v>90</v>
      </c>
      <c r="C7962" t="s">
        <v>36</v>
      </c>
      <c r="D7962" t="s">
        <v>84</v>
      </c>
      <c r="E7962" t="s">
        <v>18</v>
      </c>
      <c r="F7962" t="s">
        <v>26</v>
      </c>
      <c r="H7962" t="s">
        <v>27</v>
      </c>
      <c r="I7962">
        <v>6.5</v>
      </c>
      <c r="J7962">
        <v>6</v>
      </c>
      <c r="K7962">
        <v>7</v>
      </c>
      <c r="M7962" t="s">
        <v>21</v>
      </c>
    </row>
    <row r="7963" spans="1:17" x14ac:dyDescent="0.25">
      <c r="A7963">
        <v>2</v>
      </c>
      <c r="B7963" t="s">
        <v>90</v>
      </c>
      <c r="C7963" t="s">
        <v>36</v>
      </c>
      <c r="D7963" t="s">
        <v>84</v>
      </c>
      <c r="E7963" t="s">
        <v>18</v>
      </c>
      <c r="F7963" t="s">
        <v>26</v>
      </c>
      <c r="H7963" t="s">
        <v>19</v>
      </c>
      <c r="J7963">
        <v>3</v>
      </c>
      <c r="K7963">
        <v>4</v>
      </c>
      <c r="M7963" t="s">
        <v>24</v>
      </c>
    </row>
    <row r="7964" spans="1:17" x14ac:dyDescent="0.25">
      <c r="A7964">
        <v>2</v>
      </c>
      <c r="B7964" t="s">
        <v>90</v>
      </c>
      <c r="C7964" t="s">
        <v>36</v>
      </c>
      <c r="D7964" t="s">
        <v>84</v>
      </c>
      <c r="E7964" t="s">
        <v>18</v>
      </c>
      <c r="F7964" t="s">
        <v>26</v>
      </c>
      <c r="H7964" t="s">
        <v>27</v>
      </c>
      <c r="I7964">
        <v>4</v>
      </c>
      <c r="J7964">
        <v>3</v>
      </c>
      <c r="K7964">
        <v>5.5</v>
      </c>
      <c r="M7964" t="s">
        <v>24</v>
      </c>
    </row>
    <row r="7965" spans="1:17" x14ac:dyDescent="0.25">
      <c r="A7965">
        <v>2</v>
      </c>
      <c r="B7965" t="s">
        <v>90</v>
      </c>
      <c r="C7965" t="s">
        <v>36</v>
      </c>
      <c r="D7965" t="s">
        <v>84</v>
      </c>
      <c r="E7965" t="s">
        <v>18</v>
      </c>
      <c r="F7965" t="s">
        <v>26</v>
      </c>
      <c r="H7965" t="s">
        <v>19</v>
      </c>
      <c r="I7965">
        <v>0.54</v>
      </c>
      <c r="J7965">
        <v>0.08</v>
      </c>
      <c r="K7965">
        <v>0.25</v>
      </c>
      <c r="M7965" t="s">
        <v>24</v>
      </c>
    </row>
    <row r="7966" spans="1:17" x14ac:dyDescent="0.25">
      <c r="A7966">
        <v>2</v>
      </c>
      <c r="B7966" t="s">
        <v>90</v>
      </c>
      <c r="C7966" t="s">
        <v>36</v>
      </c>
      <c r="D7966" t="s">
        <v>84</v>
      </c>
      <c r="E7966" t="s">
        <v>20</v>
      </c>
      <c r="F7966" t="s">
        <v>74</v>
      </c>
      <c r="J7966">
        <v>0.25</v>
      </c>
      <c r="K7966">
        <v>0.33</v>
      </c>
      <c r="M7966" t="s">
        <v>75</v>
      </c>
      <c r="N7966" t="s">
        <v>24</v>
      </c>
      <c r="O7966" t="s">
        <v>62</v>
      </c>
      <c r="Q7966" t="str">
        <f>VLOOKUP(A7966&amp;C7966&amp;D7966,Sheet2!$A$1:$AX$496,11,FALSE)</f>
        <v>LocationType.Retail: 0;LocationType.Supermarket: 0.25;LocationType.FoodBeverage: 0;LocationType.Mall: 0;LocationType.Pharmacy: 0.02;LocationType.Accommodation: 0.73;</v>
      </c>
    </row>
    <row r="7967" spans="1:17" x14ac:dyDescent="0.25">
      <c r="A7967">
        <v>2</v>
      </c>
      <c r="B7967" t="s">
        <v>90</v>
      </c>
      <c r="C7967" t="s">
        <v>36</v>
      </c>
      <c r="D7967" t="s">
        <v>84</v>
      </c>
      <c r="E7967" t="s">
        <v>25</v>
      </c>
      <c r="F7967" t="s">
        <v>26</v>
      </c>
      <c r="H7967" t="s">
        <v>27</v>
      </c>
      <c r="I7967">
        <v>0.54</v>
      </c>
      <c r="J7967">
        <v>0.25</v>
      </c>
      <c r="K7967">
        <v>0.75</v>
      </c>
      <c r="M7967" t="s">
        <v>24</v>
      </c>
    </row>
    <row r="7968" spans="1:17" x14ac:dyDescent="0.25">
      <c r="A7968">
        <v>2</v>
      </c>
      <c r="B7968" t="s">
        <v>90</v>
      </c>
      <c r="C7968" t="s">
        <v>36</v>
      </c>
      <c r="D7968" t="s">
        <v>84</v>
      </c>
      <c r="E7968" t="s">
        <v>20</v>
      </c>
      <c r="F7968" t="s">
        <v>74</v>
      </c>
      <c r="I7968">
        <v>0.54</v>
      </c>
      <c r="J7968">
        <v>0.16</v>
      </c>
      <c r="K7968">
        <v>0.25</v>
      </c>
      <c r="M7968" t="s">
        <v>75</v>
      </c>
      <c r="N7968" t="s">
        <v>24</v>
      </c>
      <c r="O7968" t="s">
        <v>21</v>
      </c>
    </row>
    <row r="7969" spans="1:17" x14ac:dyDescent="0.25">
      <c r="A7969">
        <v>2</v>
      </c>
      <c r="B7969" t="s">
        <v>90</v>
      </c>
      <c r="C7969" t="s">
        <v>36</v>
      </c>
      <c r="D7969" t="s">
        <v>84</v>
      </c>
      <c r="E7969" t="s">
        <v>28</v>
      </c>
      <c r="F7969" t="s">
        <v>26</v>
      </c>
      <c r="H7969" t="s">
        <v>27</v>
      </c>
      <c r="I7969">
        <v>0.75</v>
      </c>
      <c r="J7969">
        <v>0.5</v>
      </c>
      <c r="K7969">
        <v>1</v>
      </c>
      <c r="M7969" t="s">
        <v>21</v>
      </c>
    </row>
    <row r="7970" spans="1:17" x14ac:dyDescent="0.25">
      <c r="A7970">
        <v>2</v>
      </c>
      <c r="B7970" t="s">
        <v>90</v>
      </c>
      <c r="C7970" t="s">
        <v>36</v>
      </c>
      <c r="D7970" t="s">
        <v>84</v>
      </c>
      <c r="E7970" t="s">
        <v>20</v>
      </c>
      <c r="F7970" t="s">
        <v>74</v>
      </c>
      <c r="J7970">
        <v>0.25</v>
      </c>
      <c r="K7970">
        <v>0.33</v>
      </c>
      <c r="M7970" t="s">
        <v>75</v>
      </c>
      <c r="N7970" t="s">
        <v>24</v>
      </c>
      <c r="O7970" t="s">
        <v>29</v>
      </c>
      <c r="P7970">
        <v>2500</v>
      </c>
      <c r="Q7970" t="str">
        <f>VLOOKUP(A7970&amp;C7970&amp;D7970,Sheet2!$A$1:$AX$496,23,FALSE)</f>
        <v>LocationType.BarRestaurant:0;LocationType.Park:0.1;LocationType.Recreation:0;LocationType.Accommodation:0.9;</v>
      </c>
    </row>
    <row r="7971" spans="1:17" x14ac:dyDescent="0.25">
      <c r="A7971">
        <v>2</v>
      </c>
      <c r="B7971" t="s">
        <v>90</v>
      </c>
      <c r="C7971" t="s">
        <v>36</v>
      </c>
      <c r="D7971" t="s">
        <v>84</v>
      </c>
      <c r="E7971" t="s">
        <v>30</v>
      </c>
      <c r="F7971" t="s">
        <v>26</v>
      </c>
      <c r="H7971" t="s">
        <v>27</v>
      </c>
      <c r="I7971">
        <v>1</v>
      </c>
      <c r="J7971">
        <v>0.5</v>
      </c>
      <c r="K7971">
        <v>1.5</v>
      </c>
      <c r="M7971" t="s">
        <v>24</v>
      </c>
    </row>
    <row r="7972" spans="1:17" x14ac:dyDescent="0.25">
      <c r="A7972">
        <v>2</v>
      </c>
      <c r="B7972" t="s">
        <v>90</v>
      </c>
      <c r="C7972" t="s">
        <v>36</v>
      </c>
      <c r="D7972" t="s">
        <v>84</v>
      </c>
      <c r="E7972" t="s">
        <v>20</v>
      </c>
      <c r="F7972" t="s">
        <v>74</v>
      </c>
      <c r="J7972">
        <v>0.25</v>
      </c>
      <c r="K7972">
        <v>0.33</v>
      </c>
      <c r="M7972" t="s">
        <v>75</v>
      </c>
      <c r="N7972" t="s">
        <v>24</v>
      </c>
      <c r="O7972" t="s">
        <v>21</v>
      </c>
    </row>
    <row r="7973" spans="1:17" x14ac:dyDescent="0.25">
      <c r="A7973">
        <v>2</v>
      </c>
      <c r="B7973" t="s">
        <v>90</v>
      </c>
      <c r="C7973" t="s">
        <v>36</v>
      </c>
      <c r="D7973" t="s">
        <v>84</v>
      </c>
      <c r="E7973" t="s">
        <v>18</v>
      </c>
      <c r="F7973" t="s">
        <v>31</v>
      </c>
      <c r="G7973">
        <v>24</v>
      </c>
      <c r="M7973" t="s">
        <v>21</v>
      </c>
    </row>
    <row r="7974" spans="1:17" x14ac:dyDescent="0.25">
      <c r="A7974">
        <v>2</v>
      </c>
      <c r="B7974" t="s">
        <v>93</v>
      </c>
      <c r="C7974" t="s">
        <v>36</v>
      </c>
      <c r="D7974" t="s">
        <v>84</v>
      </c>
      <c r="E7974" t="s">
        <v>18</v>
      </c>
      <c r="F7974" t="s">
        <v>26</v>
      </c>
      <c r="H7974" t="s">
        <v>27</v>
      </c>
      <c r="I7974">
        <v>6.5</v>
      </c>
      <c r="J7974">
        <v>6</v>
      </c>
      <c r="K7974">
        <v>7</v>
      </c>
      <c r="M7974" t="s">
        <v>21</v>
      </c>
    </row>
    <row r="7975" spans="1:17" x14ac:dyDescent="0.25">
      <c r="A7975">
        <v>2</v>
      </c>
      <c r="B7975" t="s">
        <v>93</v>
      </c>
      <c r="C7975" t="s">
        <v>36</v>
      </c>
      <c r="D7975" t="s">
        <v>84</v>
      </c>
      <c r="E7975" t="s">
        <v>18</v>
      </c>
      <c r="F7975" t="s">
        <v>26</v>
      </c>
      <c r="H7975" t="s">
        <v>19</v>
      </c>
      <c r="J7975">
        <v>3</v>
      </c>
      <c r="K7975">
        <v>4</v>
      </c>
      <c r="M7975" t="s">
        <v>24</v>
      </c>
    </row>
    <row r="7976" spans="1:17" x14ac:dyDescent="0.25">
      <c r="A7976">
        <v>2</v>
      </c>
      <c r="B7976" t="s">
        <v>93</v>
      </c>
      <c r="C7976" t="s">
        <v>36</v>
      </c>
      <c r="D7976" t="s">
        <v>84</v>
      </c>
      <c r="E7976" t="s">
        <v>18</v>
      </c>
      <c r="F7976" t="s">
        <v>26</v>
      </c>
      <c r="H7976" t="s">
        <v>27</v>
      </c>
      <c r="I7976">
        <v>4</v>
      </c>
      <c r="J7976">
        <v>3</v>
      </c>
      <c r="K7976">
        <v>5.5</v>
      </c>
      <c r="M7976" t="s">
        <v>24</v>
      </c>
    </row>
    <row r="7977" spans="1:17" x14ac:dyDescent="0.25">
      <c r="A7977">
        <v>2</v>
      </c>
      <c r="B7977" t="s">
        <v>93</v>
      </c>
      <c r="C7977" t="s">
        <v>36</v>
      </c>
      <c r="D7977" t="s">
        <v>84</v>
      </c>
      <c r="E7977" t="s">
        <v>18</v>
      </c>
      <c r="F7977" t="s">
        <v>26</v>
      </c>
      <c r="H7977" t="s">
        <v>19</v>
      </c>
      <c r="I7977">
        <v>0.54</v>
      </c>
      <c r="J7977">
        <v>0.08</v>
      </c>
      <c r="K7977">
        <v>0.25</v>
      </c>
      <c r="M7977" t="s">
        <v>24</v>
      </c>
    </row>
    <row r="7978" spans="1:17" x14ac:dyDescent="0.25">
      <c r="A7978">
        <v>2</v>
      </c>
      <c r="B7978" t="s">
        <v>93</v>
      </c>
      <c r="C7978" t="s">
        <v>36</v>
      </c>
      <c r="D7978" t="s">
        <v>84</v>
      </c>
      <c r="E7978" t="s">
        <v>20</v>
      </c>
      <c r="F7978" t="s">
        <v>74</v>
      </c>
      <c r="J7978">
        <v>0.25</v>
      </c>
      <c r="K7978">
        <v>0.33</v>
      </c>
      <c r="M7978" t="s">
        <v>75</v>
      </c>
      <c r="N7978" t="s">
        <v>24</v>
      </c>
      <c r="O7978" t="s">
        <v>62</v>
      </c>
      <c r="Q7978" t="str">
        <f>VLOOKUP(A7978&amp;C7978&amp;D7978,Sheet2!$A$1:$AX$496,11,FALSE)</f>
        <v>LocationType.Retail: 0;LocationType.Supermarket: 0.25;LocationType.FoodBeverage: 0;LocationType.Mall: 0;LocationType.Pharmacy: 0.02;LocationType.Accommodation: 0.73;</v>
      </c>
    </row>
    <row r="7979" spans="1:17" x14ac:dyDescent="0.25">
      <c r="A7979">
        <v>2</v>
      </c>
      <c r="B7979" t="s">
        <v>93</v>
      </c>
      <c r="C7979" t="s">
        <v>36</v>
      </c>
      <c r="D7979" t="s">
        <v>84</v>
      </c>
      <c r="E7979" t="s">
        <v>25</v>
      </c>
      <c r="F7979" t="s">
        <v>26</v>
      </c>
      <c r="H7979" t="s">
        <v>27</v>
      </c>
      <c r="I7979">
        <v>0.54</v>
      </c>
      <c r="J7979">
        <v>0.25</v>
      </c>
      <c r="K7979">
        <v>0.75</v>
      </c>
      <c r="M7979" t="s">
        <v>24</v>
      </c>
    </row>
    <row r="7980" spans="1:17" x14ac:dyDescent="0.25">
      <c r="A7980">
        <v>2</v>
      </c>
      <c r="B7980" t="s">
        <v>93</v>
      </c>
      <c r="C7980" t="s">
        <v>36</v>
      </c>
      <c r="D7980" t="s">
        <v>84</v>
      </c>
      <c r="E7980" t="s">
        <v>20</v>
      </c>
      <c r="F7980" t="s">
        <v>74</v>
      </c>
      <c r="I7980">
        <v>0.54</v>
      </c>
      <c r="J7980">
        <v>0.16</v>
      </c>
      <c r="K7980">
        <v>0.25</v>
      </c>
      <c r="M7980" t="s">
        <v>75</v>
      </c>
      <c r="N7980" t="s">
        <v>24</v>
      </c>
      <c r="O7980" t="s">
        <v>21</v>
      </c>
    </row>
    <row r="7981" spans="1:17" x14ac:dyDescent="0.25">
      <c r="A7981">
        <v>2</v>
      </c>
      <c r="B7981" t="s">
        <v>93</v>
      </c>
      <c r="C7981" t="s">
        <v>36</v>
      </c>
      <c r="D7981" t="s">
        <v>84</v>
      </c>
      <c r="E7981" t="s">
        <v>28</v>
      </c>
      <c r="F7981" t="s">
        <v>26</v>
      </c>
      <c r="H7981" t="s">
        <v>27</v>
      </c>
      <c r="I7981">
        <v>0.75</v>
      </c>
      <c r="J7981">
        <v>0.5</v>
      </c>
      <c r="K7981">
        <v>1</v>
      </c>
      <c r="M7981" t="s">
        <v>21</v>
      </c>
    </row>
    <row r="7982" spans="1:17" x14ac:dyDescent="0.25">
      <c r="A7982">
        <v>2</v>
      </c>
      <c r="B7982" t="s">
        <v>93</v>
      </c>
      <c r="C7982" t="s">
        <v>36</v>
      </c>
      <c r="D7982" t="s">
        <v>84</v>
      </c>
      <c r="E7982" t="s">
        <v>20</v>
      </c>
      <c r="F7982" t="s">
        <v>74</v>
      </c>
      <c r="J7982">
        <v>0.25</v>
      </c>
      <c r="K7982">
        <v>0.33</v>
      </c>
      <c r="M7982" t="s">
        <v>75</v>
      </c>
      <c r="N7982" t="s">
        <v>24</v>
      </c>
      <c r="O7982" t="s">
        <v>29</v>
      </c>
      <c r="P7982">
        <v>2500</v>
      </c>
      <c r="Q7982" t="str">
        <f>VLOOKUP(A7982&amp;C7982&amp;D7982,Sheet2!$A$1:$AX$496,23,FALSE)</f>
        <v>LocationType.BarRestaurant:0;LocationType.Park:0.1;LocationType.Recreation:0;LocationType.Accommodation:0.9;</v>
      </c>
    </row>
    <row r="7983" spans="1:17" x14ac:dyDescent="0.25">
      <c r="A7983">
        <v>2</v>
      </c>
      <c r="B7983" t="s">
        <v>93</v>
      </c>
      <c r="C7983" t="s">
        <v>36</v>
      </c>
      <c r="D7983" t="s">
        <v>84</v>
      </c>
      <c r="E7983" t="s">
        <v>30</v>
      </c>
      <c r="F7983" t="s">
        <v>26</v>
      </c>
      <c r="H7983" t="s">
        <v>27</v>
      </c>
      <c r="I7983">
        <v>1</v>
      </c>
      <c r="J7983">
        <v>0.5</v>
      </c>
      <c r="K7983">
        <v>1.5</v>
      </c>
      <c r="M7983" t="s">
        <v>24</v>
      </c>
    </row>
    <row r="7984" spans="1:17" x14ac:dyDescent="0.25">
      <c r="A7984">
        <v>2</v>
      </c>
      <c r="B7984" t="s">
        <v>93</v>
      </c>
      <c r="C7984" t="s">
        <v>36</v>
      </c>
      <c r="D7984" t="s">
        <v>84</v>
      </c>
      <c r="E7984" t="s">
        <v>20</v>
      </c>
      <c r="F7984" t="s">
        <v>74</v>
      </c>
      <c r="J7984">
        <v>0.25</v>
      </c>
      <c r="K7984">
        <v>0.33</v>
      </c>
      <c r="M7984" t="s">
        <v>75</v>
      </c>
      <c r="N7984" t="s">
        <v>24</v>
      </c>
      <c r="O7984" t="s">
        <v>21</v>
      </c>
    </row>
    <row r="7985" spans="1:17" x14ac:dyDescent="0.25">
      <c r="A7985">
        <v>2</v>
      </c>
      <c r="B7985" t="s">
        <v>93</v>
      </c>
      <c r="C7985" t="s">
        <v>36</v>
      </c>
      <c r="D7985" t="s">
        <v>84</v>
      </c>
      <c r="E7985" t="s">
        <v>18</v>
      </c>
      <c r="F7985" t="s">
        <v>31</v>
      </c>
      <c r="G7985">
        <v>24</v>
      </c>
      <c r="M7985" t="s">
        <v>21</v>
      </c>
    </row>
    <row r="7986" spans="1:17" x14ac:dyDescent="0.25">
      <c r="A7986">
        <v>2</v>
      </c>
      <c r="B7986" t="s">
        <v>41</v>
      </c>
      <c r="C7986" t="s">
        <v>36</v>
      </c>
      <c r="D7986" t="s">
        <v>84</v>
      </c>
      <c r="E7986" t="s">
        <v>18</v>
      </c>
      <c r="F7986" t="s">
        <v>26</v>
      </c>
      <c r="H7986" t="s">
        <v>27</v>
      </c>
      <c r="I7986">
        <v>6.5</v>
      </c>
      <c r="J7986">
        <v>6</v>
      </c>
      <c r="K7986">
        <v>7</v>
      </c>
      <c r="M7986" t="s">
        <v>21</v>
      </c>
    </row>
    <row r="7987" spans="1:17" x14ac:dyDescent="0.25">
      <c r="A7987">
        <v>2</v>
      </c>
      <c r="B7987" t="s">
        <v>41</v>
      </c>
      <c r="C7987" t="s">
        <v>36</v>
      </c>
      <c r="D7987" t="s">
        <v>84</v>
      </c>
      <c r="E7987" t="s">
        <v>18</v>
      </c>
      <c r="F7987" t="s">
        <v>26</v>
      </c>
      <c r="H7987" t="s">
        <v>19</v>
      </c>
      <c r="J7987">
        <v>3</v>
      </c>
      <c r="K7987">
        <v>4</v>
      </c>
      <c r="M7987" t="s">
        <v>24</v>
      </c>
    </row>
    <row r="7988" spans="1:17" x14ac:dyDescent="0.25">
      <c r="A7988">
        <v>2</v>
      </c>
      <c r="B7988" t="s">
        <v>41</v>
      </c>
      <c r="C7988" t="s">
        <v>36</v>
      </c>
      <c r="D7988" t="s">
        <v>84</v>
      </c>
      <c r="E7988" t="s">
        <v>18</v>
      </c>
      <c r="F7988" t="s">
        <v>26</v>
      </c>
      <c r="H7988" t="s">
        <v>27</v>
      </c>
      <c r="I7988">
        <v>4</v>
      </c>
      <c r="J7988">
        <v>3</v>
      </c>
      <c r="K7988">
        <v>5.5</v>
      </c>
      <c r="M7988" t="s">
        <v>24</v>
      </c>
    </row>
    <row r="7989" spans="1:17" x14ac:dyDescent="0.25">
      <c r="A7989">
        <v>2</v>
      </c>
      <c r="B7989" t="s">
        <v>41</v>
      </c>
      <c r="C7989" t="s">
        <v>36</v>
      </c>
      <c r="D7989" t="s">
        <v>84</v>
      </c>
      <c r="E7989" t="s">
        <v>18</v>
      </c>
      <c r="F7989" t="s">
        <v>26</v>
      </c>
      <c r="H7989" t="s">
        <v>19</v>
      </c>
      <c r="I7989">
        <v>0.54</v>
      </c>
      <c r="J7989">
        <v>0.08</v>
      </c>
      <c r="K7989">
        <v>0.25</v>
      </c>
      <c r="M7989" t="s">
        <v>24</v>
      </c>
    </row>
    <row r="7990" spans="1:17" x14ac:dyDescent="0.25">
      <c r="A7990">
        <v>2</v>
      </c>
      <c r="B7990" t="s">
        <v>41</v>
      </c>
      <c r="C7990" t="s">
        <v>36</v>
      </c>
      <c r="D7990" t="s">
        <v>84</v>
      </c>
      <c r="E7990" t="s">
        <v>20</v>
      </c>
      <c r="F7990" t="s">
        <v>74</v>
      </c>
      <c r="J7990">
        <v>0.25</v>
      </c>
      <c r="K7990">
        <v>0.33</v>
      </c>
      <c r="M7990" t="s">
        <v>75</v>
      </c>
      <c r="N7990" t="s">
        <v>24</v>
      </c>
      <c r="O7990" t="s">
        <v>62</v>
      </c>
      <c r="Q7990" t="str">
        <f>VLOOKUP(A7990&amp;C7990&amp;D7990,Sheet2!$A$1:$AX$496,11,FALSE)</f>
        <v>LocationType.Retail: 0;LocationType.Supermarket: 0.25;LocationType.FoodBeverage: 0;LocationType.Mall: 0;LocationType.Pharmacy: 0.02;LocationType.Accommodation: 0.73;</v>
      </c>
    </row>
    <row r="7991" spans="1:17" x14ac:dyDescent="0.25">
      <c r="A7991">
        <v>2</v>
      </c>
      <c r="B7991" t="s">
        <v>41</v>
      </c>
      <c r="C7991" t="s">
        <v>36</v>
      </c>
      <c r="D7991" t="s">
        <v>84</v>
      </c>
      <c r="E7991" t="s">
        <v>25</v>
      </c>
      <c r="F7991" t="s">
        <v>26</v>
      </c>
      <c r="H7991" t="s">
        <v>27</v>
      </c>
      <c r="I7991">
        <v>0.54</v>
      </c>
      <c r="J7991">
        <v>0.25</v>
      </c>
      <c r="K7991">
        <v>0.75</v>
      </c>
      <c r="M7991" t="s">
        <v>24</v>
      </c>
    </row>
    <row r="7992" spans="1:17" x14ac:dyDescent="0.25">
      <c r="A7992">
        <v>2</v>
      </c>
      <c r="B7992" t="s">
        <v>41</v>
      </c>
      <c r="C7992" t="s">
        <v>36</v>
      </c>
      <c r="D7992" t="s">
        <v>84</v>
      </c>
      <c r="E7992" t="s">
        <v>20</v>
      </c>
      <c r="F7992" t="s">
        <v>74</v>
      </c>
      <c r="I7992">
        <v>0.54</v>
      </c>
      <c r="J7992">
        <v>0.16</v>
      </c>
      <c r="K7992">
        <v>0.25</v>
      </c>
      <c r="M7992" t="s">
        <v>75</v>
      </c>
      <c r="N7992" t="s">
        <v>24</v>
      </c>
      <c r="O7992" t="s">
        <v>21</v>
      </c>
    </row>
    <row r="7993" spans="1:17" x14ac:dyDescent="0.25">
      <c r="A7993">
        <v>2</v>
      </c>
      <c r="B7993" t="s">
        <v>41</v>
      </c>
      <c r="C7993" t="s">
        <v>36</v>
      </c>
      <c r="D7993" t="s">
        <v>84</v>
      </c>
      <c r="E7993" t="s">
        <v>28</v>
      </c>
      <c r="F7993" t="s">
        <v>26</v>
      </c>
      <c r="H7993" t="s">
        <v>27</v>
      </c>
      <c r="I7993">
        <v>0.75</v>
      </c>
      <c r="J7993">
        <v>0.5</v>
      </c>
      <c r="K7993">
        <v>1</v>
      </c>
      <c r="M7993" t="s">
        <v>21</v>
      </c>
    </row>
    <row r="7994" spans="1:17" x14ac:dyDescent="0.25">
      <c r="A7994">
        <v>2</v>
      </c>
      <c r="B7994" t="s">
        <v>41</v>
      </c>
      <c r="C7994" t="s">
        <v>36</v>
      </c>
      <c r="D7994" t="s">
        <v>84</v>
      </c>
      <c r="E7994" t="s">
        <v>20</v>
      </c>
      <c r="F7994" t="s">
        <v>74</v>
      </c>
      <c r="J7994">
        <v>0.25</v>
      </c>
      <c r="K7994">
        <v>0.33</v>
      </c>
      <c r="M7994" t="s">
        <v>75</v>
      </c>
      <c r="N7994" t="s">
        <v>24</v>
      </c>
      <c r="O7994" t="s">
        <v>29</v>
      </c>
      <c r="P7994">
        <v>2500</v>
      </c>
      <c r="Q7994" t="str">
        <f>VLOOKUP(A7994&amp;C7994&amp;D7994,Sheet2!$A$1:$AX$496,23,FALSE)</f>
        <v>LocationType.BarRestaurant:0;LocationType.Park:0.1;LocationType.Recreation:0;LocationType.Accommodation:0.9;</v>
      </c>
    </row>
    <row r="7995" spans="1:17" x14ac:dyDescent="0.25">
      <c r="A7995">
        <v>2</v>
      </c>
      <c r="B7995" t="s">
        <v>41</v>
      </c>
      <c r="C7995" t="s">
        <v>36</v>
      </c>
      <c r="D7995" t="s">
        <v>84</v>
      </c>
      <c r="E7995" t="s">
        <v>30</v>
      </c>
      <c r="F7995" t="s">
        <v>26</v>
      </c>
      <c r="H7995" t="s">
        <v>27</v>
      </c>
      <c r="I7995">
        <v>1</v>
      </c>
      <c r="J7995">
        <v>0.5</v>
      </c>
      <c r="K7995">
        <v>1.5</v>
      </c>
      <c r="M7995" t="s">
        <v>24</v>
      </c>
    </row>
    <row r="7996" spans="1:17" x14ac:dyDescent="0.25">
      <c r="A7996">
        <v>2</v>
      </c>
      <c r="B7996" t="s">
        <v>41</v>
      </c>
      <c r="C7996" t="s">
        <v>36</v>
      </c>
      <c r="D7996" t="s">
        <v>84</v>
      </c>
      <c r="E7996" t="s">
        <v>20</v>
      </c>
      <c r="F7996" t="s">
        <v>74</v>
      </c>
      <c r="J7996">
        <v>0.25</v>
      </c>
      <c r="K7996">
        <v>0.33</v>
      </c>
      <c r="M7996" t="s">
        <v>75</v>
      </c>
      <c r="N7996" t="s">
        <v>24</v>
      </c>
      <c r="O7996" t="s">
        <v>21</v>
      </c>
    </row>
    <row r="7997" spans="1:17" x14ac:dyDescent="0.25">
      <c r="A7997">
        <v>2</v>
      </c>
      <c r="B7997" t="s">
        <v>41</v>
      </c>
      <c r="C7997" t="s">
        <v>36</v>
      </c>
      <c r="D7997" t="s">
        <v>84</v>
      </c>
      <c r="E7997" t="s">
        <v>18</v>
      </c>
      <c r="F7997" t="s">
        <v>31</v>
      </c>
      <c r="G7997">
        <v>24</v>
      </c>
      <c r="M7997" t="s">
        <v>21</v>
      </c>
    </row>
    <row r="7998" spans="1:17" x14ac:dyDescent="0.25">
      <c r="A7998">
        <v>2</v>
      </c>
      <c r="B7998" t="s">
        <v>91</v>
      </c>
      <c r="C7998" t="s">
        <v>36</v>
      </c>
      <c r="D7998" t="s">
        <v>84</v>
      </c>
      <c r="E7998" t="s">
        <v>18</v>
      </c>
      <c r="F7998" t="s">
        <v>26</v>
      </c>
      <c r="H7998" t="s">
        <v>27</v>
      </c>
      <c r="I7998">
        <v>6.5</v>
      </c>
      <c r="J7998">
        <v>6</v>
      </c>
      <c r="K7998">
        <v>7</v>
      </c>
      <c r="M7998" t="s">
        <v>21</v>
      </c>
    </row>
    <row r="7999" spans="1:17" x14ac:dyDescent="0.25">
      <c r="A7999">
        <v>2</v>
      </c>
      <c r="B7999" t="s">
        <v>91</v>
      </c>
      <c r="C7999" t="s">
        <v>36</v>
      </c>
      <c r="D7999" t="s">
        <v>84</v>
      </c>
      <c r="E7999" t="s">
        <v>18</v>
      </c>
      <c r="F7999" t="s">
        <v>26</v>
      </c>
      <c r="H7999" t="s">
        <v>19</v>
      </c>
      <c r="J7999">
        <v>3</v>
      </c>
      <c r="K7999">
        <v>4</v>
      </c>
      <c r="M7999" t="s">
        <v>24</v>
      </c>
    </row>
    <row r="8000" spans="1:17" x14ac:dyDescent="0.25">
      <c r="A8000">
        <v>2</v>
      </c>
      <c r="B8000" t="s">
        <v>91</v>
      </c>
      <c r="C8000" t="s">
        <v>36</v>
      </c>
      <c r="D8000" t="s">
        <v>84</v>
      </c>
      <c r="E8000" t="s">
        <v>18</v>
      </c>
      <c r="F8000" t="s">
        <v>26</v>
      </c>
      <c r="H8000" t="s">
        <v>27</v>
      </c>
      <c r="I8000">
        <v>4</v>
      </c>
      <c r="J8000">
        <v>3</v>
      </c>
      <c r="K8000">
        <v>5.5</v>
      </c>
      <c r="M8000" t="s">
        <v>24</v>
      </c>
    </row>
    <row r="8001" spans="1:17" x14ac:dyDescent="0.25">
      <c r="A8001">
        <v>2</v>
      </c>
      <c r="B8001" t="s">
        <v>91</v>
      </c>
      <c r="C8001" t="s">
        <v>36</v>
      </c>
      <c r="D8001" t="s">
        <v>84</v>
      </c>
      <c r="E8001" t="s">
        <v>18</v>
      </c>
      <c r="F8001" t="s">
        <v>26</v>
      </c>
      <c r="H8001" t="s">
        <v>19</v>
      </c>
      <c r="I8001">
        <v>0.54</v>
      </c>
      <c r="J8001">
        <v>0.08</v>
      </c>
      <c r="K8001">
        <v>0.25</v>
      </c>
      <c r="M8001" t="s">
        <v>24</v>
      </c>
    </row>
    <row r="8002" spans="1:17" x14ac:dyDescent="0.25">
      <c r="A8002">
        <v>2</v>
      </c>
      <c r="B8002" t="s">
        <v>91</v>
      </c>
      <c r="C8002" t="s">
        <v>36</v>
      </c>
      <c r="D8002" t="s">
        <v>84</v>
      </c>
      <c r="E8002" t="s">
        <v>20</v>
      </c>
      <c r="F8002" t="s">
        <v>74</v>
      </c>
      <c r="J8002">
        <v>0.25</v>
      </c>
      <c r="K8002">
        <v>0.33</v>
      </c>
      <c r="M8002" t="s">
        <v>75</v>
      </c>
      <c r="N8002" t="s">
        <v>24</v>
      </c>
      <c r="O8002" t="s">
        <v>62</v>
      </c>
      <c r="Q8002" t="str">
        <f>VLOOKUP(A8002&amp;C8002&amp;D8002,Sheet2!$A$1:$AX$496,11,FALSE)</f>
        <v>LocationType.Retail: 0;LocationType.Supermarket: 0.25;LocationType.FoodBeverage: 0;LocationType.Mall: 0;LocationType.Pharmacy: 0.02;LocationType.Accommodation: 0.73;</v>
      </c>
    </row>
    <row r="8003" spans="1:17" x14ac:dyDescent="0.25">
      <c r="A8003">
        <v>2</v>
      </c>
      <c r="B8003" t="s">
        <v>91</v>
      </c>
      <c r="C8003" t="s">
        <v>36</v>
      </c>
      <c r="D8003" t="s">
        <v>84</v>
      </c>
      <c r="E8003" t="s">
        <v>25</v>
      </c>
      <c r="F8003" t="s">
        <v>26</v>
      </c>
      <c r="H8003" t="s">
        <v>27</v>
      </c>
      <c r="I8003">
        <v>0.54</v>
      </c>
      <c r="J8003">
        <v>0.25</v>
      </c>
      <c r="K8003">
        <v>0.75</v>
      </c>
      <c r="M8003" t="s">
        <v>24</v>
      </c>
    </row>
    <row r="8004" spans="1:17" x14ac:dyDescent="0.25">
      <c r="A8004">
        <v>2</v>
      </c>
      <c r="B8004" t="s">
        <v>91</v>
      </c>
      <c r="C8004" t="s">
        <v>36</v>
      </c>
      <c r="D8004" t="s">
        <v>84</v>
      </c>
      <c r="E8004" t="s">
        <v>20</v>
      </c>
      <c r="F8004" t="s">
        <v>74</v>
      </c>
      <c r="I8004">
        <v>0.54</v>
      </c>
      <c r="J8004">
        <v>0.16</v>
      </c>
      <c r="K8004">
        <v>0.25</v>
      </c>
      <c r="M8004" t="s">
        <v>75</v>
      </c>
      <c r="N8004" t="s">
        <v>24</v>
      </c>
      <c r="O8004" t="s">
        <v>21</v>
      </c>
    </row>
    <row r="8005" spans="1:17" x14ac:dyDescent="0.25">
      <c r="A8005">
        <v>2</v>
      </c>
      <c r="B8005" t="s">
        <v>91</v>
      </c>
      <c r="C8005" t="s">
        <v>36</v>
      </c>
      <c r="D8005" t="s">
        <v>84</v>
      </c>
      <c r="E8005" t="s">
        <v>28</v>
      </c>
      <c r="F8005" t="s">
        <v>26</v>
      </c>
      <c r="H8005" t="s">
        <v>27</v>
      </c>
      <c r="I8005">
        <v>0.75</v>
      </c>
      <c r="J8005">
        <v>0.5</v>
      </c>
      <c r="K8005">
        <v>1</v>
      </c>
      <c r="M8005" t="s">
        <v>21</v>
      </c>
    </row>
    <row r="8006" spans="1:17" x14ac:dyDescent="0.25">
      <c r="A8006">
        <v>2</v>
      </c>
      <c r="B8006" t="s">
        <v>91</v>
      </c>
      <c r="C8006" t="s">
        <v>36</v>
      </c>
      <c r="D8006" t="s">
        <v>84</v>
      </c>
      <c r="E8006" t="s">
        <v>20</v>
      </c>
      <c r="F8006" t="s">
        <v>74</v>
      </c>
      <c r="J8006">
        <v>0.25</v>
      </c>
      <c r="K8006">
        <v>0.33</v>
      </c>
      <c r="M8006" t="s">
        <v>75</v>
      </c>
      <c r="N8006" t="s">
        <v>24</v>
      </c>
      <c r="O8006" t="s">
        <v>29</v>
      </c>
      <c r="P8006">
        <v>2500</v>
      </c>
      <c r="Q8006" t="str">
        <f>VLOOKUP(A8006&amp;C8006&amp;D8006,Sheet2!$A$1:$AX$496,23,FALSE)</f>
        <v>LocationType.BarRestaurant:0;LocationType.Park:0.1;LocationType.Recreation:0;LocationType.Accommodation:0.9;</v>
      </c>
    </row>
    <row r="8007" spans="1:17" x14ac:dyDescent="0.25">
      <c r="A8007">
        <v>2</v>
      </c>
      <c r="B8007" t="s">
        <v>91</v>
      </c>
      <c r="C8007" t="s">
        <v>36</v>
      </c>
      <c r="D8007" t="s">
        <v>84</v>
      </c>
      <c r="E8007" t="s">
        <v>30</v>
      </c>
      <c r="F8007" t="s">
        <v>26</v>
      </c>
      <c r="H8007" t="s">
        <v>27</v>
      </c>
      <c r="I8007">
        <v>1</v>
      </c>
      <c r="J8007">
        <v>0.5</v>
      </c>
      <c r="K8007">
        <v>1.5</v>
      </c>
      <c r="M8007" t="s">
        <v>24</v>
      </c>
    </row>
    <row r="8008" spans="1:17" x14ac:dyDescent="0.25">
      <c r="A8008">
        <v>2</v>
      </c>
      <c r="B8008" t="s">
        <v>91</v>
      </c>
      <c r="C8008" t="s">
        <v>36</v>
      </c>
      <c r="D8008" t="s">
        <v>84</v>
      </c>
      <c r="E8008" t="s">
        <v>20</v>
      </c>
      <c r="F8008" t="s">
        <v>74</v>
      </c>
      <c r="J8008">
        <v>0.25</v>
      </c>
      <c r="K8008">
        <v>0.33</v>
      </c>
      <c r="M8008" t="s">
        <v>75</v>
      </c>
      <c r="N8008" t="s">
        <v>24</v>
      </c>
      <c r="O8008" t="s">
        <v>21</v>
      </c>
    </row>
    <row r="8009" spans="1:17" x14ac:dyDescent="0.25">
      <c r="A8009">
        <v>2</v>
      </c>
      <c r="B8009" t="s">
        <v>91</v>
      </c>
      <c r="C8009" t="s">
        <v>36</v>
      </c>
      <c r="D8009" t="s">
        <v>84</v>
      </c>
      <c r="E8009" t="s">
        <v>18</v>
      </c>
      <c r="F8009" t="s">
        <v>31</v>
      </c>
      <c r="G8009">
        <v>24</v>
      </c>
      <c r="M8009" t="s">
        <v>21</v>
      </c>
    </row>
    <row r="8010" spans="1:17" x14ac:dyDescent="0.25">
      <c r="A8010">
        <v>2</v>
      </c>
      <c r="B8010" t="s">
        <v>43</v>
      </c>
      <c r="C8010" t="s">
        <v>36</v>
      </c>
      <c r="D8010" t="s">
        <v>84</v>
      </c>
      <c r="E8010" t="s">
        <v>18</v>
      </c>
      <c r="F8010" t="s">
        <v>26</v>
      </c>
      <c r="H8010" t="s">
        <v>27</v>
      </c>
      <c r="I8010">
        <v>6.5</v>
      </c>
      <c r="J8010">
        <v>6</v>
      </c>
      <c r="K8010">
        <v>7</v>
      </c>
      <c r="M8010" t="s">
        <v>21</v>
      </c>
    </row>
    <row r="8011" spans="1:17" x14ac:dyDescent="0.25">
      <c r="A8011">
        <v>2</v>
      </c>
      <c r="B8011" t="s">
        <v>43</v>
      </c>
      <c r="C8011" t="s">
        <v>36</v>
      </c>
      <c r="D8011" t="s">
        <v>84</v>
      </c>
      <c r="E8011" t="s">
        <v>18</v>
      </c>
      <c r="F8011" t="s">
        <v>26</v>
      </c>
      <c r="H8011" t="s">
        <v>19</v>
      </c>
      <c r="J8011">
        <v>3</v>
      </c>
      <c r="K8011">
        <v>4</v>
      </c>
      <c r="M8011" t="s">
        <v>24</v>
      </c>
    </row>
    <row r="8012" spans="1:17" x14ac:dyDescent="0.25">
      <c r="A8012">
        <v>2</v>
      </c>
      <c r="B8012" t="s">
        <v>43</v>
      </c>
      <c r="C8012" t="s">
        <v>36</v>
      </c>
      <c r="D8012" t="s">
        <v>84</v>
      </c>
      <c r="E8012" t="s">
        <v>18</v>
      </c>
      <c r="F8012" t="s">
        <v>26</v>
      </c>
      <c r="H8012" t="s">
        <v>27</v>
      </c>
      <c r="I8012">
        <v>4</v>
      </c>
      <c r="J8012">
        <v>3</v>
      </c>
      <c r="K8012">
        <v>5.5</v>
      </c>
      <c r="M8012" t="s">
        <v>24</v>
      </c>
    </row>
    <row r="8013" spans="1:17" x14ac:dyDescent="0.25">
      <c r="A8013">
        <v>2</v>
      </c>
      <c r="B8013" t="s">
        <v>43</v>
      </c>
      <c r="C8013" t="s">
        <v>36</v>
      </c>
      <c r="D8013" t="s">
        <v>84</v>
      </c>
      <c r="E8013" t="s">
        <v>18</v>
      </c>
      <c r="F8013" t="s">
        <v>26</v>
      </c>
      <c r="H8013" t="s">
        <v>19</v>
      </c>
      <c r="I8013">
        <v>0.54</v>
      </c>
      <c r="J8013">
        <v>0.08</v>
      </c>
      <c r="K8013">
        <v>0.25</v>
      </c>
      <c r="M8013" t="s">
        <v>24</v>
      </c>
    </row>
    <row r="8014" spans="1:17" x14ac:dyDescent="0.25">
      <c r="A8014">
        <v>2</v>
      </c>
      <c r="B8014" t="s">
        <v>43</v>
      </c>
      <c r="C8014" t="s">
        <v>36</v>
      </c>
      <c r="D8014" t="s">
        <v>84</v>
      </c>
      <c r="E8014" t="s">
        <v>20</v>
      </c>
      <c r="F8014" t="s">
        <v>74</v>
      </c>
      <c r="J8014">
        <v>0.25</v>
      </c>
      <c r="K8014">
        <v>0.33</v>
      </c>
      <c r="M8014" t="s">
        <v>75</v>
      </c>
      <c r="N8014" t="s">
        <v>24</v>
      </c>
      <c r="O8014" t="s">
        <v>62</v>
      </c>
      <c r="Q8014" t="str">
        <f>VLOOKUP(A8014&amp;C8014&amp;D8014,Sheet2!$A$1:$AX$496,11,FALSE)</f>
        <v>LocationType.Retail: 0;LocationType.Supermarket: 0.25;LocationType.FoodBeverage: 0;LocationType.Mall: 0;LocationType.Pharmacy: 0.02;LocationType.Accommodation: 0.73;</v>
      </c>
    </row>
    <row r="8015" spans="1:17" x14ac:dyDescent="0.25">
      <c r="A8015">
        <v>2</v>
      </c>
      <c r="B8015" t="s">
        <v>43</v>
      </c>
      <c r="C8015" t="s">
        <v>36</v>
      </c>
      <c r="D8015" t="s">
        <v>84</v>
      </c>
      <c r="E8015" t="s">
        <v>25</v>
      </c>
      <c r="F8015" t="s">
        <v>26</v>
      </c>
      <c r="H8015" t="s">
        <v>27</v>
      </c>
      <c r="I8015">
        <v>0.54</v>
      </c>
      <c r="J8015">
        <v>0.25</v>
      </c>
      <c r="K8015">
        <v>0.75</v>
      </c>
      <c r="M8015" t="s">
        <v>24</v>
      </c>
    </row>
    <row r="8016" spans="1:17" x14ac:dyDescent="0.25">
      <c r="A8016">
        <v>2</v>
      </c>
      <c r="B8016" t="s">
        <v>43</v>
      </c>
      <c r="C8016" t="s">
        <v>36</v>
      </c>
      <c r="D8016" t="s">
        <v>84</v>
      </c>
      <c r="E8016" t="s">
        <v>20</v>
      </c>
      <c r="F8016" t="s">
        <v>74</v>
      </c>
      <c r="I8016">
        <v>0.54</v>
      </c>
      <c r="J8016">
        <v>0.16</v>
      </c>
      <c r="K8016">
        <v>0.25</v>
      </c>
      <c r="M8016" t="s">
        <v>75</v>
      </c>
      <c r="N8016" t="s">
        <v>24</v>
      </c>
      <c r="O8016" t="s">
        <v>21</v>
      </c>
    </row>
    <row r="8017" spans="1:17" x14ac:dyDescent="0.25">
      <c r="A8017">
        <v>2</v>
      </c>
      <c r="B8017" t="s">
        <v>43</v>
      </c>
      <c r="C8017" t="s">
        <v>36</v>
      </c>
      <c r="D8017" t="s">
        <v>84</v>
      </c>
      <c r="E8017" t="s">
        <v>28</v>
      </c>
      <c r="F8017" t="s">
        <v>26</v>
      </c>
      <c r="H8017" t="s">
        <v>27</v>
      </c>
      <c r="I8017">
        <v>0.75</v>
      </c>
      <c r="J8017">
        <v>0.5</v>
      </c>
      <c r="K8017">
        <v>1</v>
      </c>
      <c r="M8017" t="s">
        <v>21</v>
      </c>
    </row>
    <row r="8018" spans="1:17" x14ac:dyDescent="0.25">
      <c r="A8018">
        <v>2</v>
      </c>
      <c r="B8018" t="s">
        <v>43</v>
      </c>
      <c r="C8018" t="s">
        <v>36</v>
      </c>
      <c r="D8018" t="s">
        <v>84</v>
      </c>
      <c r="E8018" t="s">
        <v>20</v>
      </c>
      <c r="F8018" t="s">
        <v>74</v>
      </c>
      <c r="J8018">
        <v>0.25</v>
      </c>
      <c r="K8018">
        <v>0.33</v>
      </c>
      <c r="M8018" t="s">
        <v>75</v>
      </c>
      <c r="N8018" t="s">
        <v>24</v>
      </c>
      <c r="O8018" t="s">
        <v>29</v>
      </c>
      <c r="P8018">
        <v>2500</v>
      </c>
      <c r="Q8018" t="str">
        <f>VLOOKUP(A8018&amp;C8018&amp;D8018,Sheet2!$A$1:$AX$496,23,FALSE)</f>
        <v>LocationType.BarRestaurant:0;LocationType.Park:0.1;LocationType.Recreation:0;LocationType.Accommodation:0.9;</v>
      </c>
    </row>
    <row r="8019" spans="1:17" x14ac:dyDescent="0.25">
      <c r="A8019">
        <v>2</v>
      </c>
      <c r="B8019" t="s">
        <v>43</v>
      </c>
      <c r="C8019" t="s">
        <v>36</v>
      </c>
      <c r="D8019" t="s">
        <v>84</v>
      </c>
      <c r="E8019" t="s">
        <v>30</v>
      </c>
      <c r="F8019" t="s">
        <v>26</v>
      </c>
      <c r="H8019" t="s">
        <v>27</v>
      </c>
      <c r="I8019">
        <v>1</v>
      </c>
      <c r="J8019">
        <v>0.5</v>
      </c>
      <c r="K8019">
        <v>1.5</v>
      </c>
      <c r="M8019" t="s">
        <v>24</v>
      </c>
    </row>
    <row r="8020" spans="1:17" x14ac:dyDescent="0.25">
      <c r="A8020">
        <v>2</v>
      </c>
      <c r="B8020" t="s">
        <v>43</v>
      </c>
      <c r="C8020" t="s">
        <v>36</v>
      </c>
      <c r="D8020" t="s">
        <v>84</v>
      </c>
      <c r="E8020" t="s">
        <v>20</v>
      </c>
      <c r="F8020" t="s">
        <v>74</v>
      </c>
      <c r="J8020">
        <v>0.25</v>
      </c>
      <c r="K8020">
        <v>0.33</v>
      </c>
      <c r="M8020" t="s">
        <v>75</v>
      </c>
      <c r="N8020" t="s">
        <v>24</v>
      </c>
      <c r="O8020" t="s">
        <v>21</v>
      </c>
    </row>
    <row r="8021" spans="1:17" x14ac:dyDescent="0.25">
      <c r="A8021">
        <v>2</v>
      </c>
      <c r="B8021" t="s">
        <v>43</v>
      </c>
      <c r="C8021" t="s">
        <v>36</v>
      </c>
      <c r="D8021" t="s">
        <v>84</v>
      </c>
      <c r="E8021" t="s">
        <v>18</v>
      </c>
      <c r="F8021" t="s">
        <v>31</v>
      </c>
      <c r="G8021">
        <v>24</v>
      </c>
      <c r="M8021" t="s">
        <v>21</v>
      </c>
    </row>
    <row r="8022" spans="1:17" x14ac:dyDescent="0.25">
      <c r="A8022">
        <v>2</v>
      </c>
      <c r="B8022" t="s">
        <v>44</v>
      </c>
      <c r="C8022" t="s">
        <v>36</v>
      </c>
      <c r="D8022" t="s">
        <v>84</v>
      </c>
      <c r="E8022" t="s">
        <v>18</v>
      </c>
      <c r="F8022" t="s">
        <v>26</v>
      </c>
      <c r="H8022" t="s">
        <v>27</v>
      </c>
      <c r="I8022">
        <v>6.5</v>
      </c>
      <c r="J8022">
        <v>6</v>
      </c>
      <c r="K8022">
        <v>7</v>
      </c>
      <c r="M8022" t="s">
        <v>21</v>
      </c>
    </row>
    <row r="8023" spans="1:17" x14ac:dyDescent="0.25">
      <c r="A8023">
        <v>2</v>
      </c>
      <c r="B8023" t="s">
        <v>44</v>
      </c>
      <c r="C8023" t="s">
        <v>36</v>
      </c>
      <c r="D8023" t="s">
        <v>84</v>
      </c>
      <c r="E8023" t="s">
        <v>18</v>
      </c>
      <c r="F8023" t="s">
        <v>26</v>
      </c>
      <c r="H8023" t="s">
        <v>19</v>
      </c>
      <c r="J8023">
        <v>3</v>
      </c>
      <c r="K8023">
        <v>4</v>
      </c>
      <c r="M8023" t="s">
        <v>24</v>
      </c>
    </row>
    <row r="8024" spans="1:17" x14ac:dyDescent="0.25">
      <c r="A8024">
        <v>2</v>
      </c>
      <c r="B8024" t="s">
        <v>44</v>
      </c>
      <c r="C8024" t="s">
        <v>36</v>
      </c>
      <c r="D8024" t="s">
        <v>84</v>
      </c>
      <c r="E8024" t="s">
        <v>18</v>
      </c>
      <c r="F8024" t="s">
        <v>26</v>
      </c>
      <c r="H8024" t="s">
        <v>27</v>
      </c>
      <c r="I8024">
        <v>4</v>
      </c>
      <c r="J8024">
        <v>3</v>
      </c>
      <c r="K8024">
        <v>5.5</v>
      </c>
      <c r="M8024" t="s">
        <v>24</v>
      </c>
    </row>
    <row r="8025" spans="1:17" x14ac:dyDescent="0.25">
      <c r="A8025">
        <v>2</v>
      </c>
      <c r="B8025" t="s">
        <v>44</v>
      </c>
      <c r="C8025" t="s">
        <v>36</v>
      </c>
      <c r="D8025" t="s">
        <v>84</v>
      </c>
      <c r="E8025" t="s">
        <v>18</v>
      </c>
      <c r="F8025" t="s">
        <v>26</v>
      </c>
      <c r="H8025" t="s">
        <v>19</v>
      </c>
      <c r="I8025">
        <v>0.54</v>
      </c>
      <c r="J8025">
        <v>0.08</v>
      </c>
      <c r="K8025">
        <v>0.25</v>
      </c>
      <c r="M8025" t="s">
        <v>24</v>
      </c>
    </row>
    <row r="8026" spans="1:17" x14ac:dyDescent="0.25">
      <c r="A8026">
        <v>2</v>
      </c>
      <c r="B8026" t="s">
        <v>44</v>
      </c>
      <c r="C8026" t="s">
        <v>36</v>
      </c>
      <c r="D8026" t="s">
        <v>84</v>
      </c>
      <c r="E8026" t="s">
        <v>20</v>
      </c>
      <c r="F8026" t="s">
        <v>74</v>
      </c>
      <c r="J8026">
        <v>0.25</v>
      </c>
      <c r="K8026">
        <v>0.33</v>
      </c>
      <c r="M8026" t="s">
        <v>75</v>
      </c>
      <c r="N8026" t="s">
        <v>24</v>
      </c>
      <c r="O8026" t="s">
        <v>62</v>
      </c>
      <c r="Q8026" t="str">
        <f>VLOOKUP(A8026&amp;C8026&amp;D8026&amp;B8026,Sheet2!$A$1:$AZ$496,11,FALSE)</f>
        <v>LocationType.Retail: 0;LocationType.Supermarket: 0;LocationType.FoodBeverage: 0;LocationType.Mall: 0;LocationType.Pharmacy: 0.07;LocationType.Accommodation: 0.93;</v>
      </c>
    </row>
    <row r="8027" spans="1:17" x14ac:dyDescent="0.25">
      <c r="A8027">
        <v>2</v>
      </c>
      <c r="B8027" t="s">
        <v>44</v>
      </c>
      <c r="C8027" t="s">
        <v>36</v>
      </c>
      <c r="D8027" t="s">
        <v>84</v>
      </c>
      <c r="E8027" t="s">
        <v>25</v>
      </c>
      <c r="F8027" t="s">
        <v>26</v>
      </c>
      <c r="H8027" t="s">
        <v>27</v>
      </c>
      <c r="I8027">
        <v>0.54</v>
      </c>
      <c r="J8027">
        <v>0.25</v>
      </c>
      <c r="K8027">
        <v>0.75</v>
      </c>
      <c r="M8027" t="s">
        <v>24</v>
      </c>
    </row>
    <row r="8028" spans="1:17" x14ac:dyDescent="0.25">
      <c r="A8028">
        <v>2</v>
      </c>
      <c r="B8028" t="s">
        <v>44</v>
      </c>
      <c r="C8028" t="s">
        <v>36</v>
      </c>
      <c r="D8028" t="s">
        <v>84</v>
      </c>
      <c r="E8028" t="s">
        <v>20</v>
      </c>
      <c r="F8028" t="s">
        <v>74</v>
      </c>
      <c r="I8028">
        <v>0.54</v>
      </c>
      <c r="J8028">
        <v>0.16</v>
      </c>
      <c r="K8028">
        <v>0.25</v>
      </c>
      <c r="M8028" t="s">
        <v>75</v>
      </c>
      <c r="N8028" t="s">
        <v>24</v>
      </c>
      <c r="O8028" t="s">
        <v>21</v>
      </c>
    </row>
    <row r="8029" spans="1:17" x14ac:dyDescent="0.25">
      <c r="A8029">
        <v>2</v>
      </c>
      <c r="B8029" t="s">
        <v>44</v>
      </c>
      <c r="C8029" t="s">
        <v>36</v>
      </c>
      <c r="D8029" t="s">
        <v>84</v>
      </c>
      <c r="E8029" t="s">
        <v>28</v>
      </c>
      <c r="F8029" t="s">
        <v>26</v>
      </c>
      <c r="H8029" t="s">
        <v>27</v>
      </c>
      <c r="I8029">
        <v>0.75</v>
      </c>
      <c r="J8029">
        <v>0.5</v>
      </c>
      <c r="K8029">
        <v>1</v>
      </c>
      <c r="M8029" t="s">
        <v>21</v>
      </c>
    </row>
    <row r="8030" spans="1:17" x14ac:dyDescent="0.25">
      <c r="A8030">
        <v>2</v>
      </c>
      <c r="B8030" t="s">
        <v>44</v>
      </c>
      <c r="C8030" t="s">
        <v>36</v>
      </c>
      <c r="D8030" t="s">
        <v>84</v>
      </c>
      <c r="E8030" t="s">
        <v>18</v>
      </c>
      <c r="F8030" t="s">
        <v>26</v>
      </c>
      <c r="H8030" t="s">
        <v>27</v>
      </c>
      <c r="I8030">
        <v>1</v>
      </c>
      <c r="J8030">
        <v>0.5</v>
      </c>
      <c r="K8030">
        <v>1.5</v>
      </c>
      <c r="M8030" t="s">
        <v>24</v>
      </c>
    </row>
    <row r="8031" spans="1:17" x14ac:dyDescent="0.25">
      <c r="A8031">
        <v>2</v>
      </c>
      <c r="B8031" t="s">
        <v>44</v>
      </c>
      <c r="C8031" t="s">
        <v>36</v>
      </c>
      <c r="D8031" t="s">
        <v>84</v>
      </c>
      <c r="E8031" t="s">
        <v>20</v>
      </c>
      <c r="F8031" t="s">
        <v>74</v>
      </c>
      <c r="J8031">
        <v>0.25</v>
      </c>
      <c r="K8031">
        <v>0.33</v>
      </c>
      <c r="M8031" t="s">
        <v>75</v>
      </c>
      <c r="N8031" t="s">
        <v>24</v>
      </c>
      <c r="O8031" t="s">
        <v>21</v>
      </c>
    </row>
    <row r="8032" spans="1:17" x14ac:dyDescent="0.25">
      <c r="A8032">
        <v>2</v>
      </c>
      <c r="B8032" t="s">
        <v>44</v>
      </c>
      <c r="C8032" t="s">
        <v>36</v>
      </c>
      <c r="D8032" t="s">
        <v>84</v>
      </c>
      <c r="E8032" t="s">
        <v>18</v>
      </c>
      <c r="F8032" t="s">
        <v>31</v>
      </c>
      <c r="G8032">
        <v>24</v>
      </c>
      <c r="M8032" t="s">
        <v>21</v>
      </c>
    </row>
    <row r="8033" spans="1:17" x14ac:dyDescent="0.25">
      <c r="A8033">
        <v>2</v>
      </c>
      <c r="B8033" t="s">
        <v>92</v>
      </c>
      <c r="C8033" t="s">
        <v>36</v>
      </c>
      <c r="D8033" t="s">
        <v>84</v>
      </c>
      <c r="E8033" t="s">
        <v>18</v>
      </c>
      <c r="F8033" t="s">
        <v>26</v>
      </c>
      <c r="H8033" t="s">
        <v>27</v>
      </c>
      <c r="I8033">
        <v>6.5</v>
      </c>
      <c r="J8033">
        <v>6</v>
      </c>
      <c r="K8033">
        <v>7</v>
      </c>
      <c r="M8033" t="s">
        <v>21</v>
      </c>
    </row>
    <row r="8034" spans="1:17" x14ac:dyDescent="0.25">
      <c r="A8034">
        <v>2</v>
      </c>
      <c r="B8034" t="s">
        <v>92</v>
      </c>
      <c r="C8034" t="s">
        <v>36</v>
      </c>
      <c r="D8034" t="s">
        <v>84</v>
      </c>
      <c r="E8034" t="s">
        <v>18</v>
      </c>
      <c r="F8034" t="s">
        <v>26</v>
      </c>
      <c r="H8034" t="s">
        <v>19</v>
      </c>
      <c r="J8034">
        <v>3</v>
      </c>
      <c r="K8034">
        <v>4</v>
      </c>
      <c r="M8034" t="s">
        <v>24</v>
      </c>
    </row>
    <row r="8035" spans="1:17" x14ac:dyDescent="0.25">
      <c r="A8035">
        <v>2</v>
      </c>
      <c r="B8035" t="s">
        <v>92</v>
      </c>
      <c r="C8035" t="s">
        <v>36</v>
      </c>
      <c r="D8035" t="s">
        <v>84</v>
      </c>
      <c r="E8035" t="s">
        <v>18</v>
      </c>
      <c r="F8035" t="s">
        <v>26</v>
      </c>
      <c r="H8035" t="s">
        <v>27</v>
      </c>
      <c r="I8035">
        <v>4</v>
      </c>
      <c r="J8035">
        <v>3</v>
      </c>
      <c r="K8035">
        <v>5.5</v>
      </c>
      <c r="M8035" t="s">
        <v>24</v>
      </c>
    </row>
    <row r="8036" spans="1:17" x14ac:dyDescent="0.25">
      <c r="A8036">
        <v>2</v>
      </c>
      <c r="B8036" t="s">
        <v>92</v>
      </c>
      <c r="C8036" t="s">
        <v>36</v>
      </c>
      <c r="D8036" t="s">
        <v>84</v>
      </c>
      <c r="E8036" t="s">
        <v>18</v>
      </c>
      <c r="F8036" t="s">
        <v>26</v>
      </c>
      <c r="H8036" t="s">
        <v>19</v>
      </c>
      <c r="I8036">
        <v>0.54</v>
      </c>
      <c r="J8036">
        <v>0.08</v>
      </c>
      <c r="K8036">
        <v>0.25</v>
      </c>
      <c r="M8036" t="s">
        <v>24</v>
      </c>
    </row>
    <row r="8037" spans="1:17" x14ac:dyDescent="0.25">
      <c r="A8037">
        <v>2</v>
      </c>
      <c r="B8037" t="s">
        <v>92</v>
      </c>
      <c r="C8037" t="s">
        <v>36</v>
      </c>
      <c r="D8037" t="s">
        <v>84</v>
      </c>
      <c r="E8037" t="s">
        <v>20</v>
      </c>
      <c r="F8037" t="s">
        <v>74</v>
      </c>
      <c r="J8037">
        <v>0.25</v>
      </c>
      <c r="K8037">
        <v>0.33</v>
      </c>
      <c r="M8037" t="s">
        <v>75</v>
      </c>
      <c r="N8037" t="s">
        <v>24</v>
      </c>
      <c r="O8037" t="s">
        <v>62</v>
      </c>
      <c r="Q8037" t="str">
        <f>VLOOKUP(A8037&amp;C8037&amp;D8037,Sheet2!$A$1:$AX$496,11,FALSE)</f>
        <v>LocationType.Retail: 0;LocationType.Supermarket: 0.25;LocationType.FoodBeverage: 0;LocationType.Mall: 0;LocationType.Pharmacy: 0.02;LocationType.Accommodation: 0.73;</v>
      </c>
    </row>
    <row r="8038" spans="1:17" x14ac:dyDescent="0.25">
      <c r="A8038">
        <v>2</v>
      </c>
      <c r="B8038" t="s">
        <v>92</v>
      </c>
      <c r="C8038" t="s">
        <v>36</v>
      </c>
      <c r="D8038" t="s">
        <v>84</v>
      </c>
      <c r="E8038" t="s">
        <v>25</v>
      </c>
      <c r="F8038" t="s">
        <v>26</v>
      </c>
      <c r="H8038" t="s">
        <v>27</v>
      </c>
      <c r="I8038">
        <v>0.54</v>
      </c>
      <c r="J8038">
        <v>0.25</v>
      </c>
      <c r="K8038">
        <v>0.75</v>
      </c>
      <c r="M8038" t="s">
        <v>24</v>
      </c>
    </row>
    <row r="8039" spans="1:17" x14ac:dyDescent="0.25">
      <c r="A8039">
        <v>2</v>
      </c>
      <c r="B8039" t="s">
        <v>92</v>
      </c>
      <c r="C8039" t="s">
        <v>36</v>
      </c>
      <c r="D8039" t="s">
        <v>84</v>
      </c>
      <c r="E8039" t="s">
        <v>20</v>
      </c>
      <c r="F8039" t="s">
        <v>74</v>
      </c>
      <c r="I8039">
        <v>0.54</v>
      </c>
      <c r="J8039">
        <v>0.16</v>
      </c>
      <c r="K8039">
        <v>0.25</v>
      </c>
      <c r="M8039" t="s">
        <v>75</v>
      </c>
      <c r="N8039" t="s">
        <v>24</v>
      </c>
      <c r="O8039" t="s">
        <v>21</v>
      </c>
    </row>
    <row r="8040" spans="1:17" x14ac:dyDescent="0.25">
      <c r="A8040">
        <v>2</v>
      </c>
      <c r="B8040" t="s">
        <v>92</v>
      </c>
      <c r="C8040" t="s">
        <v>36</v>
      </c>
      <c r="D8040" t="s">
        <v>84</v>
      </c>
      <c r="E8040" t="s">
        <v>28</v>
      </c>
      <c r="F8040" t="s">
        <v>26</v>
      </c>
      <c r="H8040" t="s">
        <v>27</v>
      </c>
      <c r="I8040">
        <v>0.75</v>
      </c>
      <c r="J8040">
        <v>0.5</v>
      </c>
      <c r="K8040">
        <v>1</v>
      </c>
      <c r="M8040" t="s">
        <v>21</v>
      </c>
    </row>
    <row r="8041" spans="1:17" x14ac:dyDescent="0.25">
      <c r="A8041">
        <v>2</v>
      </c>
      <c r="B8041" t="s">
        <v>92</v>
      </c>
      <c r="C8041" t="s">
        <v>36</v>
      </c>
      <c r="D8041" t="s">
        <v>84</v>
      </c>
      <c r="E8041" t="s">
        <v>20</v>
      </c>
      <c r="F8041" t="s">
        <v>74</v>
      </c>
      <c r="J8041">
        <v>0.25</v>
      </c>
      <c r="K8041">
        <v>0.33</v>
      </c>
      <c r="M8041" t="s">
        <v>75</v>
      </c>
      <c r="N8041" t="s">
        <v>24</v>
      </c>
      <c r="O8041" t="s">
        <v>29</v>
      </c>
      <c r="P8041">
        <v>2500</v>
      </c>
      <c r="Q8041" t="str">
        <f>VLOOKUP(A8041&amp;C8041&amp;D8041,Sheet2!$A$1:$AX$496,23,FALSE)</f>
        <v>LocationType.BarRestaurant:0;LocationType.Park:0.1;LocationType.Recreation:0;LocationType.Accommodation:0.9;</v>
      </c>
    </row>
    <row r="8042" spans="1:17" x14ac:dyDescent="0.25">
      <c r="A8042">
        <v>2</v>
      </c>
      <c r="B8042" t="s">
        <v>92</v>
      </c>
      <c r="C8042" t="s">
        <v>36</v>
      </c>
      <c r="D8042" t="s">
        <v>84</v>
      </c>
      <c r="E8042" t="s">
        <v>30</v>
      </c>
      <c r="F8042" t="s">
        <v>26</v>
      </c>
      <c r="H8042" t="s">
        <v>27</v>
      </c>
      <c r="I8042">
        <v>1</v>
      </c>
      <c r="J8042">
        <v>0.5</v>
      </c>
      <c r="K8042">
        <v>1.5</v>
      </c>
      <c r="M8042" t="s">
        <v>24</v>
      </c>
    </row>
    <row r="8043" spans="1:17" x14ac:dyDescent="0.25">
      <c r="A8043">
        <v>2</v>
      </c>
      <c r="B8043" t="s">
        <v>92</v>
      </c>
      <c r="C8043" t="s">
        <v>36</v>
      </c>
      <c r="D8043" t="s">
        <v>84</v>
      </c>
      <c r="E8043" t="s">
        <v>20</v>
      </c>
      <c r="F8043" t="s">
        <v>74</v>
      </c>
      <c r="J8043">
        <v>0.25</v>
      </c>
      <c r="K8043">
        <v>0.33</v>
      </c>
      <c r="M8043" t="s">
        <v>75</v>
      </c>
      <c r="N8043" t="s">
        <v>24</v>
      </c>
      <c r="O8043" t="s">
        <v>21</v>
      </c>
    </row>
    <row r="8044" spans="1:17" x14ac:dyDescent="0.25">
      <c r="A8044">
        <v>2</v>
      </c>
      <c r="B8044" t="s">
        <v>92</v>
      </c>
      <c r="C8044" t="s">
        <v>36</v>
      </c>
      <c r="D8044" t="s">
        <v>84</v>
      </c>
      <c r="E8044" t="s">
        <v>18</v>
      </c>
      <c r="F8044" t="s">
        <v>31</v>
      </c>
      <c r="G8044">
        <v>24</v>
      </c>
      <c r="M8044" t="s">
        <v>21</v>
      </c>
    </row>
    <row r="8045" spans="1:17" x14ac:dyDescent="0.25">
      <c r="A8045">
        <v>2</v>
      </c>
      <c r="B8045" t="s">
        <v>46</v>
      </c>
      <c r="C8045" t="s">
        <v>36</v>
      </c>
      <c r="D8045" t="s">
        <v>84</v>
      </c>
      <c r="E8045" t="s">
        <v>18</v>
      </c>
      <c r="F8045" t="s">
        <v>26</v>
      </c>
      <c r="H8045" t="s">
        <v>27</v>
      </c>
      <c r="I8045">
        <v>6.5</v>
      </c>
      <c r="J8045">
        <v>6</v>
      </c>
      <c r="K8045">
        <v>7</v>
      </c>
      <c r="M8045" t="s">
        <v>21</v>
      </c>
    </row>
    <row r="8046" spans="1:17" x14ac:dyDescent="0.25">
      <c r="A8046">
        <v>2</v>
      </c>
      <c r="B8046" t="s">
        <v>46</v>
      </c>
      <c r="C8046" t="s">
        <v>36</v>
      </c>
      <c r="D8046" t="s">
        <v>84</v>
      </c>
      <c r="E8046" t="s">
        <v>18</v>
      </c>
      <c r="F8046" t="s">
        <v>26</v>
      </c>
      <c r="H8046" t="s">
        <v>19</v>
      </c>
      <c r="J8046">
        <v>3</v>
      </c>
      <c r="K8046">
        <v>4</v>
      </c>
      <c r="M8046" t="s">
        <v>24</v>
      </c>
    </row>
    <row r="8047" spans="1:17" x14ac:dyDescent="0.25">
      <c r="A8047">
        <v>2</v>
      </c>
      <c r="B8047" t="s">
        <v>46</v>
      </c>
      <c r="C8047" t="s">
        <v>36</v>
      </c>
      <c r="D8047" t="s">
        <v>84</v>
      </c>
      <c r="E8047" t="s">
        <v>18</v>
      </c>
      <c r="F8047" t="s">
        <v>26</v>
      </c>
      <c r="H8047" t="s">
        <v>27</v>
      </c>
      <c r="I8047">
        <v>4</v>
      </c>
      <c r="J8047">
        <v>3</v>
      </c>
      <c r="K8047">
        <v>5.5</v>
      </c>
      <c r="M8047" t="s">
        <v>24</v>
      </c>
    </row>
    <row r="8048" spans="1:17" x14ac:dyDescent="0.25">
      <c r="A8048">
        <v>2</v>
      </c>
      <c r="B8048" t="s">
        <v>46</v>
      </c>
      <c r="C8048" t="s">
        <v>36</v>
      </c>
      <c r="D8048" t="s">
        <v>84</v>
      </c>
      <c r="E8048" t="s">
        <v>18</v>
      </c>
      <c r="F8048" t="s">
        <v>26</v>
      </c>
      <c r="H8048" t="s">
        <v>19</v>
      </c>
      <c r="I8048">
        <v>0.54</v>
      </c>
      <c r="J8048">
        <v>0.08</v>
      </c>
      <c r="K8048">
        <v>0.25</v>
      </c>
      <c r="M8048" t="s">
        <v>24</v>
      </c>
    </row>
    <row r="8049" spans="1:17" x14ac:dyDescent="0.25">
      <c r="A8049">
        <v>2</v>
      </c>
      <c r="B8049" t="s">
        <v>46</v>
      </c>
      <c r="C8049" t="s">
        <v>36</v>
      </c>
      <c r="D8049" t="s">
        <v>84</v>
      </c>
      <c r="E8049" t="s">
        <v>20</v>
      </c>
      <c r="F8049" t="s">
        <v>74</v>
      </c>
      <c r="J8049">
        <v>0.25</v>
      </c>
      <c r="K8049">
        <v>0.33</v>
      </c>
      <c r="M8049" t="s">
        <v>75</v>
      </c>
      <c r="N8049" t="s">
        <v>24</v>
      </c>
      <c r="O8049" t="s">
        <v>62</v>
      </c>
      <c r="Q8049" t="str">
        <f>VLOOKUP(A8049&amp;C8049&amp;D8049,Sheet2!$A$1:$AX$496,11,FALSE)</f>
        <v>LocationType.Retail: 0;LocationType.Supermarket: 0.25;LocationType.FoodBeverage: 0;LocationType.Mall: 0;LocationType.Pharmacy: 0.02;LocationType.Accommodation: 0.73;</v>
      </c>
    </row>
    <row r="8050" spans="1:17" x14ac:dyDescent="0.25">
      <c r="A8050">
        <v>2</v>
      </c>
      <c r="B8050" t="s">
        <v>46</v>
      </c>
      <c r="C8050" t="s">
        <v>36</v>
      </c>
      <c r="D8050" t="s">
        <v>84</v>
      </c>
      <c r="E8050" t="s">
        <v>25</v>
      </c>
      <c r="F8050" t="s">
        <v>26</v>
      </c>
      <c r="H8050" t="s">
        <v>27</v>
      </c>
      <c r="I8050">
        <v>0.54</v>
      </c>
      <c r="J8050">
        <v>0.25</v>
      </c>
      <c r="K8050">
        <v>0.75</v>
      </c>
      <c r="M8050" t="s">
        <v>24</v>
      </c>
    </row>
    <row r="8051" spans="1:17" x14ac:dyDescent="0.25">
      <c r="A8051">
        <v>2</v>
      </c>
      <c r="B8051" t="s">
        <v>46</v>
      </c>
      <c r="C8051" t="s">
        <v>36</v>
      </c>
      <c r="D8051" t="s">
        <v>84</v>
      </c>
      <c r="E8051" t="s">
        <v>20</v>
      </c>
      <c r="F8051" t="s">
        <v>74</v>
      </c>
      <c r="I8051">
        <v>0.54</v>
      </c>
      <c r="J8051">
        <v>0.16</v>
      </c>
      <c r="K8051">
        <v>0.25</v>
      </c>
      <c r="M8051" t="s">
        <v>75</v>
      </c>
      <c r="N8051" t="s">
        <v>24</v>
      </c>
      <c r="O8051" t="s">
        <v>21</v>
      </c>
    </row>
    <row r="8052" spans="1:17" x14ac:dyDescent="0.25">
      <c r="A8052">
        <v>2</v>
      </c>
      <c r="B8052" t="s">
        <v>46</v>
      </c>
      <c r="C8052" t="s">
        <v>36</v>
      </c>
      <c r="D8052" t="s">
        <v>84</v>
      </c>
      <c r="E8052" t="s">
        <v>28</v>
      </c>
      <c r="F8052" t="s">
        <v>26</v>
      </c>
      <c r="H8052" t="s">
        <v>27</v>
      </c>
      <c r="I8052">
        <v>0.75</v>
      </c>
      <c r="J8052">
        <v>0.5</v>
      </c>
      <c r="K8052">
        <v>1</v>
      </c>
      <c r="M8052" t="s">
        <v>21</v>
      </c>
    </row>
    <row r="8053" spans="1:17" x14ac:dyDescent="0.25">
      <c r="A8053">
        <v>2</v>
      </c>
      <c r="B8053" t="s">
        <v>46</v>
      </c>
      <c r="C8053" t="s">
        <v>36</v>
      </c>
      <c r="D8053" t="s">
        <v>84</v>
      </c>
      <c r="E8053" t="s">
        <v>20</v>
      </c>
      <c r="F8053" t="s">
        <v>74</v>
      </c>
      <c r="J8053">
        <v>0.25</v>
      </c>
      <c r="K8053">
        <v>0.33</v>
      </c>
      <c r="M8053" t="s">
        <v>75</v>
      </c>
      <c r="N8053" t="s">
        <v>24</v>
      </c>
      <c r="O8053" t="s">
        <v>29</v>
      </c>
      <c r="P8053">
        <v>2500</v>
      </c>
      <c r="Q8053" t="str">
        <f>VLOOKUP(A8053&amp;C8053&amp;D8053,Sheet2!$A$1:$AX$496,23,FALSE)</f>
        <v>LocationType.BarRestaurant:0;LocationType.Park:0.1;LocationType.Recreation:0;LocationType.Accommodation:0.9;</v>
      </c>
    </row>
    <row r="8054" spans="1:17" x14ac:dyDescent="0.25">
      <c r="A8054">
        <v>2</v>
      </c>
      <c r="B8054" t="s">
        <v>46</v>
      </c>
      <c r="C8054" t="s">
        <v>36</v>
      </c>
      <c r="D8054" t="s">
        <v>84</v>
      </c>
      <c r="E8054" t="s">
        <v>30</v>
      </c>
      <c r="F8054" t="s">
        <v>26</v>
      </c>
      <c r="H8054" t="s">
        <v>27</v>
      </c>
      <c r="I8054">
        <v>1</v>
      </c>
      <c r="J8054">
        <v>0.5</v>
      </c>
      <c r="K8054">
        <v>1.5</v>
      </c>
      <c r="M8054" t="s">
        <v>24</v>
      </c>
    </row>
    <row r="8055" spans="1:17" x14ac:dyDescent="0.25">
      <c r="A8055">
        <v>2</v>
      </c>
      <c r="B8055" t="s">
        <v>46</v>
      </c>
      <c r="C8055" t="s">
        <v>36</v>
      </c>
      <c r="D8055" t="s">
        <v>84</v>
      </c>
      <c r="E8055" t="s">
        <v>20</v>
      </c>
      <c r="F8055" t="s">
        <v>74</v>
      </c>
      <c r="J8055">
        <v>0.25</v>
      </c>
      <c r="K8055">
        <v>0.33</v>
      </c>
      <c r="M8055" t="s">
        <v>75</v>
      </c>
      <c r="N8055" t="s">
        <v>24</v>
      </c>
      <c r="O8055" t="s">
        <v>21</v>
      </c>
    </row>
    <row r="8056" spans="1:17" x14ac:dyDescent="0.25">
      <c r="A8056">
        <v>2</v>
      </c>
      <c r="B8056" t="s">
        <v>46</v>
      </c>
      <c r="C8056" t="s">
        <v>36</v>
      </c>
      <c r="D8056" t="s">
        <v>84</v>
      </c>
      <c r="E8056" t="s">
        <v>18</v>
      </c>
      <c r="F8056" t="s">
        <v>31</v>
      </c>
      <c r="G8056">
        <v>24</v>
      </c>
      <c r="M8056" t="s">
        <v>21</v>
      </c>
    </row>
    <row r="8057" spans="1:17" x14ac:dyDescent="0.25">
      <c r="A8057">
        <v>2</v>
      </c>
      <c r="B8057" t="s">
        <v>47</v>
      </c>
      <c r="C8057" t="s">
        <v>38</v>
      </c>
      <c r="D8057" t="s">
        <v>84</v>
      </c>
      <c r="E8057" t="s">
        <v>48</v>
      </c>
      <c r="F8057" t="s">
        <v>31</v>
      </c>
      <c r="G8057">
        <v>24</v>
      </c>
      <c r="M8057" t="s">
        <v>21</v>
      </c>
      <c r="O8057" t="s">
        <v>62</v>
      </c>
      <c r="Q8057" t="s">
        <v>61</v>
      </c>
    </row>
    <row r="8058" spans="1:17" x14ac:dyDescent="0.25">
      <c r="A8058">
        <v>2</v>
      </c>
      <c r="B8058" t="s">
        <v>49</v>
      </c>
      <c r="C8058" t="s">
        <v>38</v>
      </c>
      <c r="D8058" t="s">
        <v>84</v>
      </c>
      <c r="E8058" t="s">
        <v>50</v>
      </c>
      <c r="F8058" t="s">
        <v>31</v>
      </c>
      <c r="G8058">
        <v>24</v>
      </c>
      <c r="M8058" t="s">
        <v>21</v>
      </c>
      <c r="O8058" t="s">
        <v>62</v>
      </c>
      <c r="Q8058" t="s">
        <v>61</v>
      </c>
    </row>
    <row r="8059" spans="1:17" x14ac:dyDescent="0.25">
      <c r="A8059">
        <v>2</v>
      </c>
      <c r="B8059" t="s">
        <v>46</v>
      </c>
      <c r="C8059" t="s">
        <v>38</v>
      </c>
      <c r="D8059" t="s">
        <v>84</v>
      </c>
      <c r="E8059" t="s">
        <v>18</v>
      </c>
      <c r="F8059" t="s">
        <v>26</v>
      </c>
      <c r="H8059" t="s">
        <v>27</v>
      </c>
      <c r="I8059">
        <v>6.5</v>
      </c>
      <c r="J8059">
        <v>6</v>
      </c>
      <c r="K8059">
        <v>7</v>
      </c>
      <c r="M8059" t="s">
        <v>21</v>
      </c>
    </row>
    <row r="8060" spans="1:17" x14ac:dyDescent="0.25">
      <c r="A8060">
        <v>2</v>
      </c>
      <c r="B8060" t="s">
        <v>46</v>
      </c>
      <c r="C8060" t="s">
        <v>38</v>
      </c>
      <c r="D8060" t="s">
        <v>84</v>
      </c>
      <c r="E8060" t="s">
        <v>18</v>
      </c>
      <c r="F8060" t="s">
        <v>26</v>
      </c>
      <c r="H8060" t="s">
        <v>19</v>
      </c>
      <c r="J8060">
        <v>3</v>
      </c>
      <c r="K8060">
        <v>4</v>
      </c>
      <c r="M8060" t="s">
        <v>24</v>
      </c>
    </row>
    <row r="8061" spans="1:17" x14ac:dyDescent="0.25">
      <c r="A8061">
        <v>2</v>
      </c>
      <c r="B8061" t="s">
        <v>46</v>
      </c>
      <c r="C8061" t="s">
        <v>38</v>
      </c>
      <c r="D8061" t="s">
        <v>84</v>
      </c>
      <c r="E8061" t="s">
        <v>18</v>
      </c>
      <c r="F8061" t="s">
        <v>26</v>
      </c>
      <c r="H8061" t="s">
        <v>27</v>
      </c>
      <c r="I8061">
        <v>4</v>
      </c>
      <c r="J8061">
        <v>3</v>
      </c>
      <c r="K8061">
        <v>5.5</v>
      </c>
      <c r="M8061" t="s">
        <v>24</v>
      </c>
    </row>
    <row r="8062" spans="1:17" x14ac:dyDescent="0.25">
      <c r="A8062">
        <v>2</v>
      </c>
      <c r="B8062" t="s">
        <v>46</v>
      </c>
      <c r="C8062" t="s">
        <v>38</v>
      </c>
      <c r="D8062" t="s">
        <v>84</v>
      </c>
      <c r="E8062" t="s">
        <v>18</v>
      </c>
      <c r="F8062" t="s">
        <v>26</v>
      </c>
      <c r="H8062" t="s">
        <v>19</v>
      </c>
      <c r="I8062">
        <v>0.54</v>
      </c>
      <c r="J8062">
        <v>0.08</v>
      </c>
      <c r="K8062">
        <v>0.25</v>
      </c>
      <c r="M8062" t="s">
        <v>24</v>
      </c>
    </row>
    <row r="8063" spans="1:17" x14ac:dyDescent="0.25">
      <c r="A8063">
        <v>2</v>
      </c>
      <c r="B8063" t="s">
        <v>46</v>
      </c>
      <c r="C8063" t="s">
        <v>38</v>
      </c>
      <c r="D8063" t="s">
        <v>84</v>
      </c>
      <c r="E8063" t="s">
        <v>20</v>
      </c>
      <c r="F8063" t="s">
        <v>74</v>
      </c>
      <c r="J8063">
        <v>0.25</v>
      </c>
      <c r="K8063">
        <v>0.33</v>
      </c>
      <c r="M8063" t="s">
        <v>75</v>
      </c>
      <c r="N8063" t="s">
        <v>24</v>
      </c>
      <c r="O8063" t="s">
        <v>62</v>
      </c>
      <c r="Q8063" t="str">
        <f>VLOOKUP(A8063&amp;C8063&amp;D8063,Sheet2!$A$1:$AX$496,11,FALSE)</f>
        <v>LocationType.Retail: 0;LocationType.Supermarket: 0.25;LocationType.FoodBeverage: 0;LocationType.Mall: 0;LocationType.Pharmacy: 0;LocationType.Accommodation: 0.75;</v>
      </c>
    </row>
    <row r="8064" spans="1:17" x14ac:dyDescent="0.25">
      <c r="A8064">
        <v>2</v>
      </c>
      <c r="B8064" t="s">
        <v>46</v>
      </c>
      <c r="C8064" t="s">
        <v>38</v>
      </c>
      <c r="D8064" t="s">
        <v>84</v>
      </c>
      <c r="E8064" t="s">
        <v>25</v>
      </c>
      <c r="F8064" t="s">
        <v>26</v>
      </c>
      <c r="H8064" t="s">
        <v>27</v>
      </c>
      <c r="I8064">
        <v>0.54</v>
      </c>
      <c r="J8064">
        <v>0.25</v>
      </c>
      <c r="K8064">
        <v>0.75</v>
      </c>
      <c r="M8064" t="s">
        <v>24</v>
      </c>
    </row>
    <row r="8065" spans="1:17" x14ac:dyDescent="0.25">
      <c r="A8065">
        <v>2</v>
      </c>
      <c r="B8065" t="s">
        <v>46</v>
      </c>
      <c r="C8065" t="s">
        <v>38</v>
      </c>
      <c r="D8065" t="s">
        <v>84</v>
      </c>
      <c r="E8065" t="s">
        <v>20</v>
      </c>
      <c r="F8065" t="s">
        <v>74</v>
      </c>
      <c r="I8065">
        <v>0.54</v>
      </c>
      <c r="J8065">
        <v>0.16</v>
      </c>
      <c r="K8065">
        <v>0.25</v>
      </c>
      <c r="M8065" t="s">
        <v>75</v>
      </c>
      <c r="N8065" t="s">
        <v>24</v>
      </c>
      <c r="O8065" t="s">
        <v>21</v>
      </c>
    </row>
    <row r="8066" spans="1:17" x14ac:dyDescent="0.25">
      <c r="A8066">
        <v>2</v>
      </c>
      <c r="B8066" t="s">
        <v>46</v>
      </c>
      <c r="C8066" t="s">
        <v>38</v>
      </c>
      <c r="D8066" t="s">
        <v>84</v>
      </c>
      <c r="E8066" t="s">
        <v>28</v>
      </c>
      <c r="F8066" t="s">
        <v>26</v>
      </c>
      <c r="H8066" t="s">
        <v>27</v>
      </c>
      <c r="I8066">
        <v>0.75</v>
      </c>
      <c r="J8066">
        <v>0.5</v>
      </c>
      <c r="K8066">
        <v>1</v>
      </c>
      <c r="M8066" t="s">
        <v>21</v>
      </c>
    </row>
    <row r="8067" spans="1:17" x14ac:dyDescent="0.25">
      <c r="A8067">
        <v>2</v>
      </c>
      <c r="B8067" t="s">
        <v>46</v>
      </c>
      <c r="C8067" t="s">
        <v>38</v>
      </c>
      <c r="D8067" t="s">
        <v>84</v>
      </c>
      <c r="E8067" t="s">
        <v>20</v>
      </c>
      <c r="F8067" t="s">
        <v>74</v>
      </c>
      <c r="J8067">
        <v>0.25</v>
      </c>
      <c r="K8067">
        <v>0.33</v>
      </c>
      <c r="M8067" t="s">
        <v>75</v>
      </c>
      <c r="N8067" t="s">
        <v>24</v>
      </c>
      <c r="O8067" t="s">
        <v>29</v>
      </c>
      <c r="P8067">
        <v>2500</v>
      </c>
      <c r="Q8067" t="str">
        <f>VLOOKUP(A8067&amp;C8067&amp;D8067,Sheet2!$A$1:$AX$496,23,FALSE)</f>
        <v>LocationType.BarRestaurant:0;LocationType.Park:0.1;LocationType.Recreation:0;LocationType.Accommodation:0.9;</v>
      </c>
    </row>
    <row r="8068" spans="1:17" x14ac:dyDescent="0.25">
      <c r="A8068">
        <v>2</v>
      </c>
      <c r="B8068" t="s">
        <v>46</v>
      </c>
      <c r="C8068" t="s">
        <v>38</v>
      </c>
      <c r="D8068" t="s">
        <v>84</v>
      </c>
      <c r="E8068" t="s">
        <v>30</v>
      </c>
      <c r="F8068" t="s">
        <v>26</v>
      </c>
      <c r="H8068" t="s">
        <v>27</v>
      </c>
      <c r="I8068">
        <v>1</v>
      </c>
      <c r="J8068">
        <v>0.5</v>
      </c>
      <c r="K8068">
        <v>1.5</v>
      </c>
      <c r="M8068" t="s">
        <v>24</v>
      </c>
    </row>
    <row r="8069" spans="1:17" x14ac:dyDescent="0.25">
      <c r="A8069">
        <v>2</v>
      </c>
      <c r="B8069" t="s">
        <v>46</v>
      </c>
      <c r="C8069" t="s">
        <v>38</v>
      </c>
      <c r="D8069" t="s">
        <v>84</v>
      </c>
      <c r="E8069" t="s">
        <v>20</v>
      </c>
      <c r="F8069" t="s">
        <v>74</v>
      </c>
      <c r="J8069">
        <v>0.25</v>
      </c>
      <c r="K8069">
        <v>0.33</v>
      </c>
      <c r="M8069" t="s">
        <v>75</v>
      </c>
      <c r="N8069" t="s">
        <v>24</v>
      </c>
      <c r="O8069" t="s">
        <v>21</v>
      </c>
    </row>
    <row r="8070" spans="1:17" x14ac:dyDescent="0.25">
      <c r="A8070">
        <v>2</v>
      </c>
      <c r="B8070" t="s">
        <v>46</v>
      </c>
      <c r="C8070" t="s">
        <v>38</v>
      </c>
      <c r="D8070" t="s">
        <v>84</v>
      </c>
      <c r="E8070" t="s">
        <v>18</v>
      </c>
      <c r="F8070" t="s">
        <v>31</v>
      </c>
      <c r="G8070">
        <v>24</v>
      </c>
      <c r="M8070" t="s">
        <v>21</v>
      </c>
    </row>
    <row r="8071" spans="1:17" x14ac:dyDescent="0.25">
      <c r="A8071">
        <v>2</v>
      </c>
      <c r="B8071" t="s">
        <v>90</v>
      </c>
      <c r="C8071" t="s">
        <v>38</v>
      </c>
      <c r="D8071" t="s">
        <v>84</v>
      </c>
      <c r="E8071" t="s">
        <v>18</v>
      </c>
      <c r="F8071" t="s">
        <v>26</v>
      </c>
      <c r="H8071" t="s">
        <v>27</v>
      </c>
      <c r="I8071">
        <v>6.5</v>
      </c>
      <c r="J8071">
        <v>6</v>
      </c>
      <c r="K8071">
        <v>7</v>
      </c>
      <c r="M8071" t="s">
        <v>21</v>
      </c>
    </row>
    <row r="8072" spans="1:17" x14ac:dyDescent="0.25">
      <c r="A8072">
        <v>2</v>
      </c>
      <c r="B8072" t="s">
        <v>90</v>
      </c>
      <c r="C8072" t="s">
        <v>38</v>
      </c>
      <c r="D8072" t="s">
        <v>84</v>
      </c>
      <c r="E8072" t="s">
        <v>18</v>
      </c>
      <c r="F8072" t="s">
        <v>26</v>
      </c>
      <c r="H8072" t="s">
        <v>19</v>
      </c>
      <c r="J8072">
        <v>3</v>
      </c>
      <c r="K8072">
        <v>4</v>
      </c>
      <c r="M8072" t="s">
        <v>24</v>
      </c>
    </row>
    <row r="8073" spans="1:17" x14ac:dyDescent="0.25">
      <c r="A8073">
        <v>2</v>
      </c>
      <c r="B8073" t="s">
        <v>90</v>
      </c>
      <c r="C8073" t="s">
        <v>38</v>
      </c>
      <c r="D8073" t="s">
        <v>84</v>
      </c>
      <c r="E8073" t="s">
        <v>18</v>
      </c>
      <c r="F8073" t="s">
        <v>26</v>
      </c>
      <c r="H8073" t="s">
        <v>27</v>
      </c>
      <c r="I8073">
        <v>4</v>
      </c>
      <c r="J8073">
        <v>3</v>
      </c>
      <c r="K8073">
        <v>5.5</v>
      </c>
      <c r="M8073" t="s">
        <v>24</v>
      </c>
    </row>
    <row r="8074" spans="1:17" x14ac:dyDescent="0.25">
      <c r="A8074">
        <v>2</v>
      </c>
      <c r="B8074" t="s">
        <v>90</v>
      </c>
      <c r="C8074" t="s">
        <v>38</v>
      </c>
      <c r="D8074" t="s">
        <v>84</v>
      </c>
      <c r="E8074" t="s">
        <v>18</v>
      </c>
      <c r="F8074" t="s">
        <v>26</v>
      </c>
      <c r="H8074" t="s">
        <v>19</v>
      </c>
      <c r="I8074">
        <v>0.54</v>
      </c>
      <c r="J8074">
        <v>0.08</v>
      </c>
      <c r="K8074">
        <v>0.25</v>
      </c>
      <c r="M8074" t="s">
        <v>24</v>
      </c>
    </row>
    <row r="8075" spans="1:17" x14ac:dyDescent="0.25">
      <c r="A8075">
        <v>2</v>
      </c>
      <c r="B8075" t="s">
        <v>90</v>
      </c>
      <c r="C8075" t="s">
        <v>38</v>
      </c>
      <c r="D8075" t="s">
        <v>84</v>
      </c>
      <c r="E8075" t="s">
        <v>20</v>
      </c>
      <c r="F8075" t="s">
        <v>74</v>
      </c>
      <c r="J8075">
        <v>0.25</v>
      </c>
      <c r="K8075">
        <v>0.33</v>
      </c>
      <c r="M8075" t="s">
        <v>75</v>
      </c>
      <c r="N8075" t="s">
        <v>24</v>
      </c>
      <c r="O8075" t="s">
        <v>62</v>
      </c>
      <c r="Q8075" t="str">
        <f>VLOOKUP(A8075&amp;C8075&amp;D8075,Sheet2!$A$1:$AX$496,11,FALSE)</f>
        <v>LocationType.Retail: 0;LocationType.Supermarket: 0.25;LocationType.FoodBeverage: 0;LocationType.Mall: 0;LocationType.Pharmacy: 0;LocationType.Accommodation: 0.75;</v>
      </c>
    </row>
    <row r="8076" spans="1:17" x14ac:dyDescent="0.25">
      <c r="A8076">
        <v>2</v>
      </c>
      <c r="B8076" t="s">
        <v>90</v>
      </c>
      <c r="C8076" t="s">
        <v>38</v>
      </c>
      <c r="D8076" t="s">
        <v>84</v>
      </c>
      <c r="E8076" t="s">
        <v>25</v>
      </c>
      <c r="F8076" t="s">
        <v>26</v>
      </c>
      <c r="H8076" t="s">
        <v>27</v>
      </c>
      <c r="I8076">
        <v>0.54</v>
      </c>
      <c r="J8076">
        <v>0.25</v>
      </c>
      <c r="K8076">
        <v>0.75</v>
      </c>
      <c r="M8076" t="s">
        <v>24</v>
      </c>
    </row>
    <row r="8077" spans="1:17" x14ac:dyDescent="0.25">
      <c r="A8077">
        <v>2</v>
      </c>
      <c r="B8077" t="s">
        <v>90</v>
      </c>
      <c r="C8077" t="s">
        <v>38</v>
      </c>
      <c r="D8077" t="s">
        <v>84</v>
      </c>
      <c r="E8077" t="s">
        <v>20</v>
      </c>
      <c r="F8077" t="s">
        <v>74</v>
      </c>
      <c r="I8077">
        <v>0.54</v>
      </c>
      <c r="J8077">
        <v>0.16</v>
      </c>
      <c r="K8077">
        <v>0.25</v>
      </c>
      <c r="M8077" t="s">
        <v>75</v>
      </c>
      <c r="N8077" t="s">
        <v>24</v>
      </c>
      <c r="O8077" t="s">
        <v>21</v>
      </c>
    </row>
    <row r="8078" spans="1:17" x14ac:dyDescent="0.25">
      <c r="A8078">
        <v>2</v>
      </c>
      <c r="B8078" t="s">
        <v>90</v>
      </c>
      <c r="C8078" t="s">
        <v>38</v>
      </c>
      <c r="D8078" t="s">
        <v>84</v>
      </c>
      <c r="E8078" t="s">
        <v>28</v>
      </c>
      <c r="F8078" t="s">
        <v>26</v>
      </c>
      <c r="H8078" t="s">
        <v>27</v>
      </c>
      <c r="I8078">
        <v>0.75</v>
      </c>
      <c r="J8078">
        <v>0.5</v>
      </c>
      <c r="K8078">
        <v>1</v>
      </c>
      <c r="M8078" t="s">
        <v>21</v>
      </c>
    </row>
    <row r="8079" spans="1:17" x14ac:dyDescent="0.25">
      <c r="A8079">
        <v>2</v>
      </c>
      <c r="B8079" t="s">
        <v>90</v>
      </c>
      <c r="C8079" t="s">
        <v>38</v>
      </c>
      <c r="D8079" t="s">
        <v>84</v>
      </c>
      <c r="E8079" t="s">
        <v>20</v>
      </c>
      <c r="F8079" t="s">
        <v>74</v>
      </c>
      <c r="J8079">
        <v>0.25</v>
      </c>
      <c r="K8079">
        <v>0.33</v>
      </c>
      <c r="M8079" t="s">
        <v>75</v>
      </c>
      <c r="N8079" t="s">
        <v>24</v>
      </c>
      <c r="O8079" t="s">
        <v>29</v>
      </c>
      <c r="P8079">
        <v>2500</v>
      </c>
      <c r="Q8079" t="str">
        <f>VLOOKUP(A8079&amp;C8079&amp;D8079,Sheet2!$A$1:$AX$496,23,FALSE)</f>
        <v>LocationType.BarRestaurant:0;LocationType.Park:0.1;LocationType.Recreation:0;LocationType.Accommodation:0.9;</v>
      </c>
    </row>
    <row r="8080" spans="1:17" x14ac:dyDescent="0.25">
      <c r="A8080">
        <v>2</v>
      </c>
      <c r="B8080" t="s">
        <v>90</v>
      </c>
      <c r="C8080" t="s">
        <v>38</v>
      </c>
      <c r="D8080" t="s">
        <v>84</v>
      </c>
      <c r="E8080" t="s">
        <v>30</v>
      </c>
      <c r="F8080" t="s">
        <v>26</v>
      </c>
      <c r="H8080" t="s">
        <v>27</v>
      </c>
      <c r="I8080">
        <v>1</v>
      </c>
      <c r="J8080">
        <v>0.5</v>
      </c>
      <c r="K8080">
        <v>1.5</v>
      </c>
      <c r="M8080" t="s">
        <v>24</v>
      </c>
    </row>
    <row r="8081" spans="1:17" x14ac:dyDescent="0.25">
      <c r="A8081">
        <v>2</v>
      </c>
      <c r="B8081" t="s">
        <v>90</v>
      </c>
      <c r="C8081" t="s">
        <v>38</v>
      </c>
      <c r="D8081" t="s">
        <v>84</v>
      </c>
      <c r="E8081" t="s">
        <v>20</v>
      </c>
      <c r="F8081" t="s">
        <v>74</v>
      </c>
      <c r="J8081">
        <v>0.25</v>
      </c>
      <c r="K8081">
        <v>0.33</v>
      </c>
      <c r="M8081" t="s">
        <v>75</v>
      </c>
      <c r="N8081" t="s">
        <v>24</v>
      </c>
      <c r="O8081" t="s">
        <v>21</v>
      </c>
    </row>
    <row r="8082" spans="1:17" x14ac:dyDescent="0.25">
      <c r="A8082">
        <v>2</v>
      </c>
      <c r="B8082" t="s">
        <v>90</v>
      </c>
      <c r="C8082" t="s">
        <v>38</v>
      </c>
      <c r="D8082" t="s">
        <v>84</v>
      </c>
      <c r="E8082" t="s">
        <v>18</v>
      </c>
      <c r="F8082" t="s">
        <v>31</v>
      </c>
      <c r="G8082">
        <v>24</v>
      </c>
      <c r="M8082" t="s">
        <v>21</v>
      </c>
    </row>
    <row r="8083" spans="1:17" x14ac:dyDescent="0.25">
      <c r="A8083">
        <v>2</v>
      </c>
      <c r="B8083" t="s">
        <v>93</v>
      </c>
      <c r="C8083" t="s">
        <v>38</v>
      </c>
      <c r="D8083" t="s">
        <v>84</v>
      </c>
      <c r="E8083" t="s">
        <v>18</v>
      </c>
      <c r="F8083" t="s">
        <v>26</v>
      </c>
      <c r="H8083" t="s">
        <v>27</v>
      </c>
      <c r="I8083">
        <v>6.5</v>
      </c>
      <c r="J8083">
        <v>6</v>
      </c>
      <c r="K8083">
        <v>7</v>
      </c>
      <c r="M8083" t="s">
        <v>21</v>
      </c>
    </row>
    <row r="8084" spans="1:17" x14ac:dyDescent="0.25">
      <c r="A8084">
        <v>2</v>
      </c>
      <c r="B8084" t="s">
        <v>93</v>
      </c>
      <c r="C8084" t="s">
        <v>38</v>
      </c>
      <c r="D8084" t="s">
        <v>84</v>
      </c>
      <c r="E8084" t="s">
        <v>18</v>
      </c>
      <c r="F8084" t="s">
        <v>26</v>
      </c>
      <c r="H8084" t="s">
        <v>19</v>
      </c>
      <c r="J8084">
        <v>3</v>
      </c>
      <c r="K8084">
        <v>4</v>
      </c>
      <c r="M8084" t="s">
        <v>24</v>
      </c>
    </row>
    <row r="8085" spans="1:17" x14ac:dyDescent="0.25">
      <c r="A8085">
        <v>2</v>
      </c>
      <c r="B8085" t="s">
        <v>93</v>
      </c>
      <c r="C8085" t="s">
        <v>38</v>
      </c>
      <c r="D8085" t="s">
        <v>84</v>
      </c>
      <c r="E8085" t="s">
        <v>18</v>
      </c>
      <c r="F8085" t="s">
        <v>26</v>
      </c>
      <c r="H8085" t="s">
        <v>27</v>
      </c>
      <c r="I8085">
        <v>4</v>
      </c>
      <c r="J8085">
        <v>3</v>
      </c>
      <c r="K8085">
        <v>5.5</v>
      </c>
      <c r="M8085" t="s">
        <v>24</v>
      </c>
    </row>
    <row r="8086" spans="1:17" x14ac:dyDescent="0.25">
      <c r="A8086">
        <v>2</v>
      </c>
      <c r="B8086" t="s">
        <v>93</v>
      </c>
      <c r="C8086" t="s">
        <v>38</v>
      </c>
      <c r="D8086" t="s">
        <v>84</v>
      </c>
      <c r="E8086" t="s">
        <v>18</v>
      </c>
      <c r="F8086" t="s">
        <v>26</v>
      </c>
      <c r="H8086" t="s">
        <v>19</v>
      </c>
      <c r="I8086">
        <v>0.54</v>
      </c>
      <c r="J8086">
        <v>0.08</v>
      </c>
      <c r="K8086">
        <v>0.25</v>
      </c>
      <c r="M8086" t="s">
        <v>24</v>
      </c>
    </row>
    <row r="8087" spans="1:17" x14ac:dyDescent="0.25">
      <c r="A8087">
        <v>2</v>
      </c>
      <c r="B8087" t="s">
        <v>93</v>
      </c>
      <c r="C8087" t="s">
        <v>38</v>
      </c>
      <c r="D8087" t="s">
        <v>84</v>
      </c>
      <c r="E8087" t="s">
        <v>20</v>
      </c>
      <c r="F8087" t="s">
        <v>74</v>
      </c>
      <c r="J8087">
        <v>0.25</v>
      </c>
      <c r="K8087">
        <v>0.33</v>
      </c>
      <c r="M8087" t="s">
        <v>75</v>
      </c>
      <c r="N8087" t="s">
        <v>24</v>
      </c>
      <c r="O8087" t="s">
        <v>62</v>
      </c>
      <c r="Q8087" t="str">
        <f>VLOOKUP(A8087&amp;C8087&amp;D8087,Sheet2!$A$1:$AX$496,11,FALSE)</f>
        <v>LocationType.Retail: 0;LocationType.Supermarket: 0.25;LocationType.FoodBeverage: 0;LocationType.Mall: 0;LocationType.Pharmacy: 0;LocationType.Accommodation: 0.75;</v>
      </c>
    </row>
    <row r="8088" spans="1:17" x14ac:dyDescent="0.25">
      <c r="A8088">
        <v>2</v>
      </c>
      <c r="B8088" t="s">
        <v>93</v>
      </c>
      <c r="C8088" t="s">
        <v>38</v>
      </c>
      <c r="D8088" t="s">
        <v>84</v>
      </c>
      <c r="E8088" t="s">
        <v>25</v>
      </c>
      <c r="F8088" t="s">
        <v>26</v>
      </c>
      <c r="H8088" t="s">
        <v>27</v>
      </c>
      <c r="I8088">
        <v>0.54</v>
      </c>
      <c r="J8088">
        <v>0.25</v>
      </c>
      <c r="K8088">
        <v>0.75</v>
      </c>
      <c r="M8088" t="s">
        <v>24</v>
      </c>
    </row>
    <row r="8089" spans="1:17" x14ac:dyDescent="0.25">
      <c r="A8089">
        <v>2</v>
      </c>
      <c r="B8089" t="s">
        <v>93</v>
      </c>
      <c r="C8089" t="s">
        <v>38</v>
      </c>
      <c r="D8089" t="s">
        <v>84</v>
      </c>
      <c r="E8089" t="s">
        <v>20</v>
      </c>
      <c r="F8089" t="s">
        <v>74</v>
      </c>
      <c r="I8089">
        <v>0.54</v>
      </c>
      <c r="J8089">
        <v>0.16</v>
      </c>
      <c r="K8089">
        <v>0.25</v>
      </c>
      <c r="M8089" t="s">
        <v>75</v>
      </c>
      <c r="N8089" t="s">
        <v>24</v>
      </c>
      <c r="O8089" t="s">
        <v>21</v>
      </c>
    </row>
    <row r="8090" spans="1:17" x14ac:dyDescent="0.25">
      <c r="A8090">
        <v>2</v>
      </c>
      <c r="B8090" t="s">
        <v>93</v>
      </c>
      <c r="C8090" t="s">
        <v>38</v>
      </c>
      <c r="D8090" t="s">
        <v>84</v>
      </c>
      <c r="E8090" t="s">
        <v>28</v>
      </c>
      <c r="F8090" t="s">
        <v>26</v>
      </c>
      <c r="H8090" t="s">
        <v>27</v>
      </c>
      <c r="I8090">
        <v>0.75</v>
      </c>
      <c r="J8090">
        <v>0.5</v>
      </c>
      <c r="K8090">
        <v>1</v>
      </c>
      <c r="M8090" t="s">
        <v>21</v>
      </c>
    </row>
    <row r="8091" spans="1:17" x14ac:dyDescent="0.25">
      <c r="A8091">
        <v>2</v>
      </c>
      <c r="B8091" t="s">
        <v>93</v>
      </c>
      <c r="C8091" t="s">
        <v>38</v>
      </c>
      <c r="D8091" t="s">
        <v>84</v>
      </c>
      <c r="E8091" t="s">
        <v>20</v>
      </c>
      <c r="F8091" t="s">
        <v>74</v>
      </c>
      <c r="J8091">
        <v>0.25</v>
      </c>
      <c r="K8091">
        <v>0.33</v>
      </c>
      <c r="M8091" t="s">
        <v>75</v>
      </c>
      <c r="N8091" t="s">
        <v>24</v>
      </c>
      <c r="O8091" t="s">
        <v>29</v>
      </c>
      <c r="P8091">
        <v>2500</v>
      </c>
      <c r="Q8091" t="str">
        <f>VLOOKUP(A8091&amp;C8091&amp;D8091,Sheet2!$A$1:$AX$496,23,FALSE)</f>
        <v>LocationType.BarRestaurant:0;LocationType.Park:0.1;LocationType.Recreation:0;LocationType.Accommodation:0.9;</v>
      </c>
    </row>
    <row r="8092" spans="1:17" x14ac:dyDescent="0.25">
      <c r="A8092">
        <v>2</v>
      </c>
      <c r="B8092" t="s">
        <v>93</v>
      </c>
      <c r="C8092" t="s">
        <v>38</v>
      </c>
      <c r="D8092" t="s">
        <v>84</v>
      </c>
      <c r="E8092" t="s">
        <v>30</v>
      </c>
      <c r="F8092" t="s">
        <v>26</v>
      </c>
      <c r="H8092" t="s">
        <v>27</v>
      </c>
      <c r="I8092">
        <v>1</v>
      </c>
      <c r="J8092">
        <v>0.5</v>
      </c>
      <c r="K8092">
        <v>1.5</v>
      </c>
      <c r="M8092" t="s">
        <v>24</v>
      </c>
    </row>
    <row r="8093" spans="1:17" x14ac:dyDescent="0.25">
      <c r="A8093">
        <v>2</v>
      </c>
      <c r="B8093" t="s">
        <v>93</v>
      </c>
      <c r="C8093" t="s">
        <v>38</v>
      </c>
      <c r="D8093" t="s">
        <v>84</v>
      </c>
      <c r="E8093" t="s">
        <v>20</v>
      </c>
      <c r="F8093" t="s">
        <v>74</v>
      </c>
      <c r="J8093">
        <v>0.25</v>
      </c>
      <c r="K8093">
        <v>0.33</v>
      </c>
      <c r="M8093" t="s">
        <v>75</v>
      </c>
      <c r="N8093" t="s">
        <v>24</v>
      </c>
      <c r="O8093" t="s">
        <v>21</v>
      </c>
    </row>
    <row r="8094" spans="1:17" x14ac:dyDescent="0.25">
      <c r="A8094">
        <v>2</v>
      </c>
      <c r="B8094" t="s">
        <v>93</v>
      </c>
      <c r="C8094" t="s">
        <v>38</v>
      </c>
      <c r="D8094" t="s">
        <v>84</v>
      </c>
      <c r="E8094" t="s">
        <v>18</v>
      </c>
      <c r="F8094" t="s">
        <v>31</v>
      </c>
      <c r="G8094">
        <v>24</v>
      </c>
      <c r="M8094" t="s">
        <v>21</v>
      </c>
    </row>
    <row r="8095" spans="1:17" x14ac:dyDescent="0.25">
      <c r="A8095">
        <v>2</v>
      </c>
      <c r="B8095" t="s">
        <v>41</v>
      </c>
      <c r="C8095" t="s">
        <v>38</v>
      </c>
      <c r="D8095" t="s">
        <v>84</v>
      </c>
      <c r="E8095" t="s">
        <v>18</v>
      </c>
      <c r="F8095" t="s">
        <v>26</v>
      </c>
      <c r="H8095" t="s">
        <v>27</v>
      </c>
      <c r="I8095">
        <v>6.5</v>
      </c>
      <c r="J8095">
        <v>6</v>
      </c>
      <c r="K8095">
        <v>7</v>
      </c>
      <c r="M8095" t="s">
        <v>21</v>
      </c>
    </row>
    <row r="8096" spans="1:17" x14ac:dyDescent="0.25">
      <c r="A8096">
        <v>2</v>
      </c>
      <c r="B8096" t="s">
        <v>41</v>
      </c>
      <c r="C8096" t="s">
        <v>38</v>
      </c>
      <c r="D8096" t="s">
        <v>84</v>
      </c>
      <c r="E8096" t="s">
        <v>18</v>
      </c>
      <c r="F8096" t="s">
        <v>26</v>
      </c>
      <c r="H8096" t="s">
        <v>19</v>
      </c>
      <c r="J8096">
        <v>3</v>
      </c>
      <c r="K8096">
        <v>4</v>
      </c>
      <c r="M8096" t="s">
        <v>24</v>
      </c>
    </row>
    <row r="8097" spans="1:17" x14ac:dyDescent="0.25">
      <c r="A8097">
        <v>2</v>
      </c>
      <c r="B8097" t="s">
        <v>41</v>
      </c>
      <c r="C8097" t="s">
        <v>38</v>
      </c>
      <c r="D8097" t="s">
        <v>84</v>
      </c>
      <c r="E8097" t="s">
        <v>18</v>
      </c>
      <c r="F8097" t="s">
        <v>26</v>
      </c>
      <c r="H8097" t="s">
        <v>27</v>
      </c>
      <c r="I8097">
        <v>4</v>
      </c>
      <c r="J8097">
        <v>3</v>
      </c>
      <c r="K8097">
        <v>5.5</v>
      </c>
      <c r="M8097" t="s">
        <v>24</v>
      </c>
    </row>
    <row r="8098" spans="1:17" x14ac:dyDescent="0.25">
      <c r="A8098">
        <v>2</v>
      </c>
      <c r="B8098" t="s">
        <v>41</v>
      </c>
      <c r="C8098" t="s">
        <v>38</v>
      </c>
      <c r="D8098" t="s">
        <v>84</v>
      </c>
      <c r="E8098" t="s">
        <v>18</v>
      </c>
      <c r="F8098" t="s">
        <v>26</v>
      </c>
      <c r="H8098" t="s">
        <v>19</v>
      </c>
      <c r="I8098">
        <v>0.54</v>
      </c>
      <c r="J8098">
        <v>0.08</v>
      </c>
      <c r="K8098">
        <v>0.25</v>
      </c>
      <c r="M8098" t="s">
        <v>24</v>
      </c>
    </row>
    <row r="8099" spans="1:17" x14ac:dyDescent="0.25">
      <c r="A8099">
        <v>2</v>
      </c>
      <c r="B8099" t="s">
        <v>41</v>
      </c>
      <c r="C8099" t="s">
        <v>38</v>
      </c>
      <c r="D8099" t="s">
        <v>84</v>
      </c>
      <c r="E8099" t="s">
        <v>20</v>
      </c>
      <c r="F8099" t="s">
        <v>74</v>
      </c>
      <c r="J8099">
        <v>0.25</v>
      </c>
      <c r="K8099">
        <v>0.33</v>
      </c>
      <c r="M8099" t="s">
        <v>75</v>
      </c>
      <c r="N8099" t="s">
        <v>24</v>
      </c>
      <c r="O8099" t="s">
        <v>62</v>
      </c>
      <c r="Q8099" t="str">
        <f>VLOOKUP(A8099&amp;C8099&amp;D8099,Sheet2!$A$1:$AX$496,11,FALSE)</f>
        <v>LocationType.Retail: 0;LocationType.Supermarket: 0.25;LocationType.FoodBeverage: 0;LocationType.Mall: 0;LocationType.Pharmacy: 0;LocationType.Accommodation: 0.75;</v>
      </c>
    </row>
    <row r="8100" spans="1:17" x14ac:dyDescent="0.25">
      <c r="A8100">
        <v>2</v>
      </c>
      <c r="B8100" t="s">
        <v>41</v>
      </c>
      <c r="C8100" t="s">
        <v>38</v>
      </c>
      <c r="D8100" t="s">
        <v>84</v>
      </c>
      <c r="E8100" t="s">
        <v>25</v>
      </c>
      <c r="F8100" t="s">
        <v>26</v>
      </c>
      <c r="H8100" t="s">
        <v>27</v>
      </c>
      <c r="I8100">
        <v>0.54</v>
      </c>
      <c r="J8100">
        <v>0.25</v>
      </c>
      <c r="K8100">
        <v>0.75</v>
      </c>
      <c r="M8100" t="s">
        <v>24</v>
      </c>
    </row>
    <row r="8101" spans="1:17" x14ac:dyDescent="0.25">
      <c r="A8101">
        <v>2</v>
      </c>
      <c r="B8101" t="s">
        <v>41</v>
      </c>
      <c r="C8101" t="s">
        <v>38</v>
      </c>
      <c r="D8101" t="s">
        <v>84</v>
      </c>
      <c r="E8101" t="s">
        <v>20</v>
      </c>
      <c r="F8101" t="s">
        <v>74</v>
      </c>
      <c r="I8101">
        <v>0.54</v>
      </c>
      <c r="J8101">
        <v>0.16</v>
      </c>
      <c r="K8101">
        <v>0.25</v>
      </c>
      <c r="M8101" t="s">
        <v>75</v>
      </c>
      <c r="N8101" t="s">
        <v>24</v>
      </c>
      <c r="O8101" t="s">
        <v>21</v>
      </c>
    </row>
    <row r="8102" spans="1:17" x14ac:dyDescent="0.25">
      <c r="A8102">
        <v>2</v>
      </c>
      <c r="B8102" t="s">
        <v>41</v>
      </c>
      <c r="C8102" t="s">
        <v>38</v>
      </c>
      <c r="D8102" t="s">
        <v>84</v>
      </c>
      <c r="E8102" t="s">
        <v>28</v>
      </c>
      <c r="F8102" t="s">
        <v>26</v>
      </c>
      <c r="H8102" t="s">
        <v>27</v>
      </c>
      <c r="I8102">
        <v>0.75</v>
      </c>
      <c r="J8102">
        <v>0.5</v>
      </c>
      <c r="K8102">
        <v>1</v>
      </c>
      <c r="M8102" t="s">
        <v>21</v>
      </c>
    </row>
    <row r="8103" spans="1:17" x14ac:dyDescent="0.25">
      <c r="A8103">
        <v>2</v>
      </c>
      <c r="B8103" t="s">
        <v>41</v>
      </c>
      <c r="C8103" t="s">
        <v>38</v>
      </c>
      <c r="D8103" t="s">
        <v>84</v>
      </c>
      <c r="E8103" t="s">
        <v>20</v>
      </c>
      <c r="F8103" t="s">
        <v>74</v>
      </c>
      <c r="J8103">
        <v>0.25</v>
      </c>
      <c r="K8103">
        <v>0.33</v>
      </c>
      <c r="M8103" t="s">
        <v>75</v>
      </c>
      <c r="N8103" t="s">
        <v>24</v>
      </c>
      <c r="O8103" t="s">
        <v>29</v>
      </c>
      <c r="P8103">
        <v>2500</v>
      </c>
      <c r="Q8103" t="str">
        <f>VLOOKUP(A8103&amp;C8103&amp;D8103,Sheet2!$A$1:$AX$496,23,FALSE)</f>
        <v>LocationType.BarRestaurant:0;LocationType.Park:0.1;LocationType.Recreation:0;LocationType.Accommodation:0.9;</v>
      </c>
    </row>
    <row r="8104" spans="1:17" x14ac:dyDescent="0.25">
      <c r="A8104">
        <v>2</v>
      </c>
      <c r="B8104" t="s">
        <v>41</v>
      </c>
      <c r="C8104" t="s">
        <v>38</v>
      </c>
      <c r="D8104" t="s">
        <v>84</v>
      </c>
      <c r="E8104" t="s">
        <v>30</v>
      </c>
      <c r="F8104" t="s">
        <v>26</v>
      </c>
      <c r="H8104" t="s">
        <v>27</v>
      </c>
      <c r="I8104">
        <v>1</v>
      </c>
      <c r="J8104">
        <v>0.5</v>
      </c>
      <c r="K8104">
        <v>1.5</v>
      </c>
      <c r="M8104" t="s">
        <v>24</v>
      </c>
    </row>
    <row r="8105" spans="1:17" x14ac:dyDescent="0.25">
      <c r="A8105">
        <v>2</v>
      </c>
      <c r="B8105" t="s">
        <v>41</v>
      </c>
      <c r="C8105" t="s">
        <v>38</v>
      </c>
      <c r="D8105" t="s">
        <v>84</v>
      </c>
      <c r="E8105" t="s">
        <v>20</v>
      </c>
      <c r="F8105" t="s">
        <v>74</v>
      </c>
      <c r="J8105">
        <v>0.25</v>
      </c>
      <c r="K8105">
        <v>0.33</v>
      </c>
      <c r="M8105" t="s">
        <v>75</v>
      </c>
      <c r="N8105" t="s">
        <v>24</v>
      </c>
      <c r="O8105" t="s">
        <v>21</v>
      </c>
    </row>
    <row r="8106" spans="1:17" x14ac:dyDescent="0.25">
      <c r="A8106">
        <v>2</v>
      </c>
      <c r="B8106" t="s">
        <v>41</v>
      </c>
      <c r="C8106" t="s">
        <v>38</v>
      </c>
      <c r="D8106" t="s">
        <v>84</v>
      </c>
      <c r="E8106" t="s">
        <v>18</v>
      </c>
      <c r="F8106" t="s">
        <v>31</v>
      </c>
      <c r="G8106">
        <v>24</v>
      </c>
      <c r="M8106" t="s">
        <v>21</v>
      </c>
    </row>
    <row r="8107" spans="1:17" x14ac:dyDescent="0.25">
      <c r="A8107">
        <v>2</v>
      </c>
      <c r="B8107" t="s">
        <v>91</v>
      </c>
      <c r="C8107" t="s">
        <v>38</v>
      </c>
      <c r="D8107" t="s">
        <v>84</v>
      </c>
      <c r="E8107" t="s">
        <v>18</v>
      </c>
      <c r="F8107" t="s">
        <v>26</v>
      </c>
      <c r="H8107" t="s">
        <v>27</v>
      </c>
      <c r="I8107">
        <v>6.5</v>
      </c>
      <c r="J8107">
        <v>6</v>
      </c>
      <c r="K8107">
        <v>7</v>
      </c>
      <c r="M8107" t="s">
        <v>21</v>
      </c>
    </row>
    <row r="8108" spans="1:17" x14ac:dyDescent="0.25">
      <c r="A8108">
        <v>2</v>
      </c>
      <c r="B8108" t="s">
        <v>91</v>
      </c>
      <c r="C8108" t="s">
        <v>38</v>
      </c>
      <c r="D8108" t="s">
        <v>84</v>
      </c>
      <c r="E8108" t="s">
        <v>18</v>
      </c>
      <c r="F8108" t="s">
        <v>26</v>
      </c>
      <c r="H8108" t="s">
        <v>19</v>
      </c>
      <c r="J8108">
        <v>3</v>
      </c>
      <c r="K8108">
        <v>4</v>
      </c>
      <c r="M8108" t="s">
        <v>24</v>
      </c>
    </row>
    <row r="8109" spans="1:17" x14ac:dyDescent="0.25">
      <c r="A8109">
        <v>2</v>
      </c>
      <c r="B8109" t="s">
        <v>91</v>
      </c>
      <c r="C8109" t="s">
        <v>38</v>
      </c>
      <c r="D8109" t="s">
        <v>84</v>
      </c>
      <c r="E8109" t="s">
        <v>18</v>
      </c>
      <c r="F8109" t="s">
        <v>26</v>
      </c>
      <c r="H8109" t="s">
        <v>27</v>
      </c>
      <c r="I8109">
        <v>4</v>
      </c>
      <c r="J8109">
        <v>3</v>
      </c>
      <c r="K8109">
        <v>5.5</v>
      </c>
      <c r="M8109" t="s">
        <v>24</v>
      </c>
    </row>
    <row r="8110" spans="1:17" x14ac:dyDescent="0.25">
      <c r="A8110">
        <v>2</v>
      </c>
      <c r="B8110" t="s">
        <v>91</v>
      </c>
      <c r="C8110" t="s">
        <v>38</v>
      </c>
      <c r="D8110" t="s">
        <v>84</v>
      </c>
      <c r="E8110" t="s">
        <v>18</v>
      </c>
      <c r="F8110" t="s">
        <v>26</v>
      </c>
      <c r="H8110" t="s">
        <v>19</v>
      </c>
      <c r="I8110">
        <v>0.54</v>
      </c>
      <c r="J8110">
        <v>0.08</v>
      </c>
      <c r="K8110">
        <v>0.25</v>
      </c>
      <c r="M8110" t="s">
        <v>24</v>
      </c>
    </row>
    <row r="8111" spans="1:17" x14ac:dyDescent="0.25">
      <c r="A8111">
        <v>2</v>
      </c>
      <c r="B8111" t="s">
        <v>91</v>
      </c>
      <c r="C8111" t="s">
        <v>38</v>
      </c>
      <c r="D8111" t="s">
        <v>84</v>
      </c>
      <c r="E8111" t="s">
        <v>20</v>
      </c>
      <c r="F8111" t="s">
        <v>74</v>
      </c>
      <c r="J8111">
        <v>0.25</v>
      </c>
      <c r="K8111">
        <v>0.33</v>
      </c>
      <c r="M8111" t="s">
        <v>75</v>
      </c>
      <c r="N8111" t="s">
        <v>24</v>
      </c>
      <c r="O8111" t="s">
        <v>62</v>
      </c>
      <c r="Q8111" t="str">
        <f>VLOOKUP(A8111&amp;C8111&amp;D8111,Sheet2!$A$1:$AX$496,11,FALSE)</f>
        <v>LocationType.Retail: 0;LocationType.Supermarket: 0.25;LocationType.FoodBeverage: 0;LocationType.Mall: 0;LocationType.Pharmacy: 0;LocationType.Accommodation: 0.75;</v>
      </c>
    </row>
    <row r="8112" spans="1:17" x14ac:dyDescent="0.25">
      <c r="A8112">
        <v>2</v>
      </c>
      <c r="B8112" t="s">
        <v>91</v>
      </c>
      <c r="C8112" t="s">
        <v>38</v>
      </c>
      <c r="D8112" t="s">
        <v>84</v>
      </c>
      <c r="E8112" t="s">
        <v>25</v>
      </c>
      <c r="F8112" t="s">
        <v>26</v>
      </c>
      <c r="H8112" t="s">
        <v>27</v>
      </c>
      <c r="I8112">
        <v>0.54</v>
      </c>
      <c r="J8112">
        <v>0.25</v>
      </c>
      <c r="K8112">
        <v>0.75</v>
      </c>
      <c r="M8112" t="s">
        <v>24</v>
      </c>
    </row>
    <row r="8113" spans="1:17" x14ac:dyDescent="0.25">
      <c r="A8113">
        <v>2</v>
      </c>
      <c r="B8113" t="s">
        <v>91</v>
      </c>
      <c r="C8113" t="s">
        <v>38</v>
      </c>
      <c r="D8113" t="s">
        <v>84</v>
      </c>
      <c r="E8113" t="s">
        <v>20</v>
      </c>
      <c r="F8113" t="s">
        <v>74</v>
      </c>
      <c r="I8113">
        <v>0.54</v>
      </c>
      <c r="J8113">
        <v>0.16</v>
      </c>
      <c r="K8113">
        <v>0.25</v>
      </c>
      <c r="M8113" t="s">
        <v>75</v>
      </c>
      <c r="N8113" t="s">
        <v>24</v>
      </c>
      <c r="O8113" t="s">
        <v>21</v>
      </c>
    </row>
    <row r="8114" spans="1:17" x14ac:dyDescent="0.25">
      <c r="A8114">
        <v>2</v>
      </c>
      <c r="B8114" t="s">
        <v>91</v>
      </c>
      <c r="C8114" t="s">
        <v>38</v>
      </c>
      <c r="D8114" t="s">
        <v>84</v>
      </c>
      <c r="E8114" t="s">
        <v>28</v>
      </c>
      <c r="F8114" t="s">
        <v>26</v>
      </c>
      <c r="H8114" t="s">
        <v>27</v>
      </c>
      <c r="I8114">
        <v>0.75</v>
      </c>
      <c r="J8114">
        <v>0.5</v>
      </c>
      <c r="K8114">
        <v>1</v>
      </c>
      <c r="M8114" t="s">
        <v>21</v>
      </c>
    </row>
    <row r="8115" spans="1:17" x14ac:dyDescent="0.25">
      <c r="A8115">
        <v>2</v>
      </c>
      <c r="B8115" t="s">
        <v>91</v>
      </c>
      <c r="C8115" t="s">
        <v>38</v>
      </c>
      <c r="D8115" t="s">
        <v>84</v>
      </c>
      <c r="E8115" t="s">
        <v>20</v>
      </c>
      <c r="F8115" t="s">
        <v>74</v>
      </c>
      <c r="J8115">
        <v>0.25</v>
      </c>
      <c r="K8115">
        <v>0.33</v>
      </c>
      <c r="M8115" t="s">
        <v>75</v>
      </c>
      <c r="N8115" t="s">
        <v>24</v>
      </c>
      <c r="O8115" t="s">
        <v>29</v>
      </c>
      <c r="P8115">
        <v>2500</v>
      </c>
      <c r="Q8115" t="str">
        <f>VLOOKUP(A8115&amp;C8115&amp;D8115,Sheet2!$A$1:$AX$496,23,FALSE)</f>
        <v>LocationType.BarRestaurant:0;LocationType.Park:0.1;LocationType.Recreation:0;LocationType.Accommodation:0.9;</v>
      </c>
    </row>
    <row r="8116" spans="1:17" x14ac:dyDescent="0.25">
      <c r="A8116">
        <v>2</v>
      </c>
      <c r="B8116" t="s">
        <v>91</v>
      </c>
      <c r="C8116" t="s">
        <v>38</v>
      </c>
      <c r="D8116" t="s">
        <v>84</v>
      </c>
      <c r="E8116" t="s">
        <v>30</v>
      </c>
      <c r="F8116" t="s">
        <v>26</v>
      </c>
      <c r="H8116" t="s">
        <v>27</v>
      </c>
      <c r="I8116">
        <v>1</v>
      </c>
      <c r="J8116">
        <v>0.5</v>
      </c>
      <c r="K8116">
        <v>1.5</v>
      </c>
      <c r="M8116" t="s">
        <v>24</v>
      </c>
    </row>
    <row r="8117" spans="1:17" x14ac:dyDescent="0.25">
      <c r="A8117">
        <v>2</v>
      </c>
      <c r="B8117" t="s">
        <v>91</v>
      </c>
      <c r="C8117" t="s">
        <v>38</v>
      </c>
      <c r="D8117" t="s">
        <v>84</v>
      </c>
      <c r="E8117" t="s">
        <v>20</v>
      </c>
      <c r="F8117" t="s">
        <v>74</v>
      </c>
      <c r="J8117">
        <v>0.25</v>
      </c>
      <c r="K8117">
        <v>0.33</v>
      </c>
      <c r="M8117" t="s">
        <v>75</v>
      </c>
      <c r="N8117" t="s">
        <v>24</v>
      </c>
      <c r="O8117" t="s">
        <v>21</v>
      </c>
    </row>
    <row r="8118" spans="1:17" x14ac:dyDescent="0.25">
      <c r="A8118">
        <v>2</v>
      </c>
      <c r="B8118" t="s">
        <v>91</v>
      </c>
      <c r="C8118" t="s">
        <v>38</v>
      </c>
      <c r="D8118" t="s">
        <v>84</v>
      </c>
      <c r="E8118" t="s">
        <v>18</v>
      </c>
      <c r="F8118" t="s">
        <v>31</v>
      </c>
      <c r="G8118">
        <v>24</v>
      </c>
      <c r="M8118" t="s">
        <v>21</v>
      </c>
    </row>
    <row r="8119" spans="1:17" x14ac:dyDescent="0.25">
      <c r="A8119">
        <v>2</v>
      </c>
      <c r="B8119" t="s">
        <v>43</v>
      </c>
      <c r="C8119" t="s">
        <v>38</v>
      </c>
      <c r="D8119" t="s">
        <v>84</v>
      </c>
      <c r="E8119" t="s">
        <v>18</v>
      </c>
      <c r="F8119" t="s">
        <v>26</v>
      </c>
      <c r="H8119" t="s">
        <v>27</v>
      </c>
      <c r="I8119">
        <v>6.5</v>
      </c>
      <c r="J8119">
        <v>6</v>
      </c>
      <c r="K8119">
        <v>7</v>
      </c>
      <c r="M8119" t="s">
        <v>21</v>
      </c>
    </row>
    <row r="8120" spans="1:17" x14ac:dyDescent="0.25">
      <c r="A8120">
        <v>2</v>
      </c>
      <c r="B8120" t="s">
        <v>43</v>
      </c>
      <c r="C8120" t="s">
        <v>38</v>
      </c>
      <c r="D8120" t="s">
        <v>84</v>
      </c>
      <c r="E8120" t="s">
        <v>18</v>
      </c>
      <c r="F8120" t="s">
        <v>26</v>
      </c>
      <c r="H8120" t="s">
        <v>19</v>
      </c>
      <c r="J8120">
        <v>3</v>
      </c>
      <c r="K8120">
        <v>4</v>
      </c>
      <c r="M8120" t="s">
        <v>24</v>
      </c>
    </row>
    <row r="8121" spans="1:17" x14ac:dyDescent="0.25">
      <c r="A8121">
        <v>2</v>
      </c>
      <c r="B8121" t="s">
        <v>43</v>
      </c>
      <c r="C8121" t="s">
        <v>38</v>
      </c>
      <c r="D8121" t="s">
        <v>84</v>
      </c>
      <c r="E8121" t="s">
        <v>18</v>
      </c>
      <c r="F8121" t="s">
        <v>26</v>
      </c>
      <c r="H8121" t="s">
        <v>27</v>
      </c>
      <c r="I8121">
        <v>4</v>
      </c>
      <c r="J8121">
        <v>3</v>
      </c>
      <c r="K8121">
        <v>5.5</v>
      </c>
      <c r="M8121" t="s">
        <v>24</v>
      </c>
    </row>
    <row r="8122" spans="1:17" x14ac:dyDescent="0.25">
      <c r="A8122">
        <v>2</v>
      </c>
      <c r="B8122" t="s">
        <v>43</v>
      </c>
      <c r="C8122" t="s">
        <v>38</v>
      </c>
      <c r="D8122" t="s">
        <v>84</v>
      </c>
      <c r="E8122" t="s">
        <v>18</v>
      </c>
      <c r="F8122" t="s">
        <v>26</v>
      </c>
      <c r="H8122" t="s">
        <v>19</v>
      </c>
      <c r="I8122">
        <v>0.54</v>
      </c>
      <c r="J8122">
        <v>0.08</v>
      </c>
      <c r="K8122">
        <v>0.25</v>
      </c>
      <c r="M8122" t="s">
        <v>24</v>
      </c>
    </row>
    <row r="8123" spans="1:17" x14ac:dyDescent="0.25">
      <c r="A8123">
        <v>2</v>
      </c>
      <c r="B8123" t="s">
        <v>43</v>
      </c>
      <c r="C8123" t="s">
        <v>38</v>
      </c>
      <c r="D8123" t="s">
        <v>84</v>
      </c>
      <c r="E8123" t="s">
        <v>20</v>
      </c>
      <c r="F8123" t="s">
        <v>74</v>
      </c>
      <c r="J8123">
        <v>0.25</v>
      </c>
      <c r="K8123">
        <v>0.33</v>
      </c>
      <c r="M8123" t="s">
        <v>75</v>
      </c>
      <c r="N8123" t="s">
        <v>24</v>
      </c>
      <c r="O8123" t="s">
        <v>62</v>
      </c>
      <c r="Q8123" t="str">
        <f>VLOOKUP(A8123&amp;C8123&amp;D8123,Sheet2!$A$1:$AX$496,11,FALSE)</f>
        <v>LocationType.Retail: 0;LocationType.Supermarket: 0.25;LocationType.FoodBeverage: 0;LocationType.Mall: 0;LocationType.Pharmacy: 0;LocationType.Accommodation: 0.75;</v>
      </c>
    </row>
    <row r="8124" spans="1:17" x14ac:dyDescent="0.25">
      <c r="A8124">
        <v>2</v>
      </c>
      <c r="B8124" t="s">
        <v>43</v>
      </c>
      <c r="C8124" t="s">
        <v>38</v>
      </c>
      <c r="D8124" t="s">
        <v>84</v>
      </c>
      <c r="E8124" t="s">
        <v>25</v>
      </c>
      <c r="F8124" t="s">
        <v>26</v>
      </c>
      <c r="H8124" t="s">
        <v>27</v>
      </c>
      <c r="I8124">
        <v>0.54</v>
      </c>
      <c r="J8124">
        <v>0.25</v>
      </c>
      <c r="K8124">
        <v>0.75</v>
      </c>
      <c r="M8124" t="s">
        <v>24</v>
      </c>
    </row>
    <row r="8125" spans="1:17" x14ac:dyDescent="0.25">
      <c r="A8125">
        <v>2</v>
      </c>
      <c r="B8125" t="s">
        <v>43</v>
      </c>
      <c r="C8125" t="s">
        <v>38</v>
      </c>
      <c r="D8125" t="s">
        <v>84</v>
      </c>
      <c r="E8125" t="s">
        <v>20</v>
      </c>
      <c r="F8125" t="s">
        <v>74</v>
      </c>
      <c r="I8125">
        <v>0.54</v>
      </c>
      <c r="J8125">
        <v>0.16</v>
      </c>
      <c r="K8125">
        <v>0.25</v>
      </c>
      <c r="M8125" t="s">
        <v>75</v>
      </c>
      <c r="N8125" t="s">
        <v>24</v>
      </c>
      <c r="O8125" t="s">
        <v>21</v>
      </c>
    </row>
    <row r="8126" spans="1:17" x14ac:dyDescent="0.25">
      <c r="A8126">
        <v>2</v>
      </c>
      <c r="B8126" t="s">
        <v>43</v>
      </c>
      <c r="C8126" t="s">
        <v>38</v>
      </c>
      <c r="D8126" t="s">
        <v>84</v>
      </c>
      <c r="E8126" t="s">
        <v>28</v>
      </c>
      <c r="F8126" t="s">
        <v>26</v>
      </c>
      <c r="H8126" t="s">
        <v>27</v>
      </c>
      <c r="I8126">
        <v>0.75</v>
      </c>
      <c r="J8126">
        <v>0.5</v>
      </c>
      <c r="K8126">
        <v>1</v>
      </c>
      <c r="M8126" t="s">
        <v>21</v>
      </c>
    </row>
    <row r="8127" spans="1:17" x14ac:dyDescent="0.25">
      <c r="A8127">
        <v>2</v>
      </c>
      <c r="B8127" t="s">
        <v>43</v>
      </c>
      <c r="C8127" t="s">
        <v>38</v>
      </c>
      <c r="D8127" t="s">
        <v>84</v>
      </c>
      <c r="E8127" t="s">
        <v>20</v>
      </c>
      <c r="F8127" t="s">
        <v>74</v>
      </c>
      <c r="J8127">
        <v>0.25</v>
      </c>
      <c r="K8127">
        <v>0.33</v>
      </c>
      <c r="M8127" t="s">
        <v>75</v>
      </c>
      <c r="N8127" t="s">
        <v>24</v>
      </c>
      <c r="O8127" t="s">
        <v>29</v>
      </c>
      <c r="P8127">
        <v>2500</v>
      </c>
      <c r="Q8127" t="str">
        <f>VLOOKUP(A8127&amp;C8127&amp;D8127,Sheet2!$A$1:$AX$496,23,FALSE)</f>
        <v>LocationType.BarRestaurant:0;LocationType.Park:0.1;LocationType.Recreation:0;LocationType.Accommodation:0.9;</v>
      </c>
    </row>
    <row r="8128" spans="1:17" x14ac:dyDescent="0.25">
      <c r="A8128">
        <v>2</v>
      </c>
      <c r="B8128" t="s">
        <v>43</v>
      </c>
      <c r="C8128" t="s">
        <v>38</v>
      </c>
      <c r="D8128" t="s">
        <v>84</v>
      </c>
      <c r="E8128" t="s">
        <v>30</v>
      </c>
      <c r="F8128" t="s">
        <v>26</v>
      </c>
      <c r="H8128" t="s">
        <v>27</v>
      </c>
      <c r="I8128">
        <v>1</v>
      </c>
      <c r="J8128">
        <v>0.5</v>
      </c>
      <c r="K8128">
        <v>1.5</v>
      </c>
      <c r="M8128" t="s">
        <v>24</v>
      </c>
    </row>
    <row r="8129" spans="1:17" x14ac:dyDescent="0.25">
      <c r="A8129">
        <v>2</v>
      </c>
      <c r="B8129" t="s">
        <v>43</v>
      </c>
      <c r="C8129" t="s">
        <v>38</v>
      </c>
      <c r="D8129" t="s">
        <v>84</v>
      </c>
      <c r="E8129" t="s">
        <v>20</v>
      </c>
      <c r="F8129" t="s">
        <v>74</v>
      </c>
      <c r="J8129">
        <v>0.25</v>
      </c>
      <c r="K8129">
        <v>0.33</v>
      </c>
      <c r="M8129" t="s">
        <v>75</v>
      </c>
      <c r="N8129" t="s">
        <v>24</v>
      </c>
      <c r="O8129" t="s">
        <v>21</v>
      </c>
    </row>
    <row r="8130" spans="1:17" x14ac:dyDescent="0.25">
      <c r="A8130">
        <v>2</v>
      </c>
      <c r="B8130" t="s">
        <v>43</v>
      </c>
      <c r="C8130" t="s">
        <v>38</v>
      </c>
      <c r="D8130" t="s">
        <v>84</v>
      </c>
      <c r="E8130" t="s">
        <v>18</v>
      </c>
      <c r="F8130" t="s">
        <v>31</v>
      </c>
      <c r="G8130">
        <v>24</v>
      </c>
      <c r="M8130" t="s">
        <v>21</v>
      </c>
    </row>
    <row r="8131" spans="1:17" x14ac:dyDescent="0.25">
      <c r="A8131">
        <v>2</v>
      </c>
      <c r="B8131" t="s">
        <v>44</v>
      </c>
      <c r="C8131" t="s">
        <v>38</v>
      </c>
      <c r="D8131" t="s">
        <v>84</v>
      </c>
      <c r="E8131" t="s">
        <v>18</v>
      </c>
      <c r="F8131" t="s">
        <v>26</v>
      </c>
      <c r="H8131" t="s">
        <v>27</v>
      </c>
      <c r="I8131">
        <v>6.5</v>
      </c>
      <c r="J8131">
        <v>6</v>
      </c>
      <c r="K8131">
        <v>7</v>
      </c>
      <c r="M8131" t="s">
        <v>21</v>
      </c>
    </row>
    <row r="8132" spans="1:17" x14ac:dyDescent="0.25">
      <c r="A8132">
        <v>2</v>
      </c>
      <c r="B8132" t="s">
        <v>44</v>
      </c>
      <c r="C8132" t="s">
        <v>38</v>
      </c>
      <c r="D8132" t="s">
        <v>84</v>
      </c>
      <c r="E8132" t="s">
        <v>18</v>
      </c>
      <c r="F8132" t="s">
        <v>26</v>
      </c>
      <c r="H8132" t="s">
        <v>19</v>
      </c>
      <c r="J8132">
        <v>3</v>
      </c>
      <c r="K8132">
        <v>4</v>
      </c>
      <c r="M8132" t="s">
        <v>24</v>
      </c>
    </row>
    <row r="8133" spans="1:17" x14ac:dyDescent="0.25">
      <c r="A8133">
        <v>2</v>
      </c>
      <c r="B8133" t="s">
        <v>44</v>
      </c>
      <c r="C8133" t="s">
        <v>38</v>
      </c>
      <c r="D8133" t="s">
        <v>84</v>
      </c>
      <c r="E8133" t="s">
        <v>18</v>
      </c>
      <c r="F8133" t="s">
        <v>26</v>
      </c>
      <c r="H8133" t="s">
        <v>27</v>
      </c>
      <c r="I8133">
        <v>4</v>
      </c>
      <c r="J8133">
        <v>3</v>
      </c>
      <c r="K8133">
        <v>5.5</v>
      </c>
      <c r="M8133" t="s">
        <v>24</v>
      </c>
    </row>
    <row r="8134" spans="1:17" x14ac:dyDescent="0.25">
      <c r="A8134">
        <v>2</v>
      </c>
      <c r="B8134" t="s">
        <v>44</v>
      </c>
      <c r="C8134" t="s">
        <v>38</v>
      </c>
      <c r="D8134" t="s">
        <v>84</v>
      </c>
      <c r="E8134" t="s">
        <v>18</v>
      </c>
      <c r="F8134" t="s">
        <v>26</v>
      </c>
      <c r="H8134" t="s">
        <v>19</v>
      </c>
      <c r="I8134">
        <v>0.54</v>
      </c>
      <c r="J8134">
        <v>0.08</v>
      </c>
      <c r="K8134">
        <v>0.25</v>
      </c>
      <c r="M8134" t="s">
        <v>24</v>
      </c>
    </row>
    <row r="8135" spans="1:17" x14ac:dyDescent="0.25">
      <c r="A8135">
        <v>2</v>
      </c>
      <c r="B8135" t="s">
        <v>44</v>
      </c>
      <c r="C8135" t="s">
        <v>38</v>
      </c>
      <c r="D8135" t="s">
        <v>84</v>
      </c>
      <c r="E8135" t="s">
        <v>20</v>
      </c>
      <c r="F8135" t="s">
        <v>74</v>
      </c>
      <c r="J8135">
        <v>0.25</v>
      </c>
      <c r="K8135">
        <v>0.33</v>
      </c>
      <c r="M8135" t="s">
        <v>75</v>
      </c>
      <c r="N8135" t="s">
        <v>24</v>
      </c>
      <c r="O8135" t="s">
        <v>62</v>
      </c>
      <c r="Q8135" t="str">
        <f>VLOOKUP(A8135&amp;C8135&amp;D8135&amp;B8135,Sheet2!$A$1:$AZ$496,11,FALSE)</f>
        <v>LocationType.Retail: 0;LocationType.Supermarket: 0;LocationType.FoodBeverage: 0;LocationType.Mall: 0;LocationType.Pharmacy: 0;LocationType.Accommodation: 1;</v>
      </c>
    </row>
    <row r="8136" spans="1:17" x14ac:dyDescent="0.25">
      <c r="A8136">
        <v>2</v>
      </c>
      <c r="B8136" t="s">
        <v>44</v>
      </c>
      <c r="C8136" t="s">
        <v>38</v>
      </c>
      <c r="D8136" t="s">
        <v>84</v>
      </c>
      <c r="E8136" t="s">
        <v>25</v>
      </c>
      <c r="F8136" t="s">
        <v>26</v>
      </c>
      <c r="H8136" t="s">
        <v>27</v>
      </c>
      <c r="I8136">
        <v>0.54</v>
      </c>
      <c r="J8136">
        <v>0.25</v>
      </c>
      <c r="K8136">
        <v>0.75</v>
      </c>
      <c r="M8136" t="s">
        <v>24</v>
      </c>
    </row>
    <row r="8137" spans="1:17" x14ac:dyDescent="0.25">
      <c r="A8137">
        <v>2</v>
      </c>
      <c r="B8137" t="s">
        <v>44</v>
      </c>
      <c r="C8137" t="s">
        <v>38</v>
      </c>
      <c r="D8137" t="s">
        <v>84</v>
      </c>
      <c r="E8137" t="s">
        <v>20</v>
      </c>
      <c r="F8137" t="s">
        <v>74</v>
      </c>
      <c r="I8137">
        <v>0.54</v>
      </c>
      <c r="J8137">
        <v>0.16</v>
      </c>
      <c r="K8137">
        <v>0.25</v>
      </c>
      <c r="M8137" t="s">
        <v>75</v>
      </c>
      <c r="N8137" t="s">
        <v>24</v>
      </c>
      <c r="O8137" t="s">
        <v>21</v>
      </c>
    </row>
    <row r="8138" spans="1:17" x14ac:dyDescent="0.25">
      <c r="A8138">
        <v>2</v>
      </c>
      <c r="B8138" t="s">
        <v>44</v>
      </c>
      <c r="C8138" t="s">
        <v>38</v>
      </c>
      <c r="D8138" t="s">
        <v>84</v>
      </c>
      <c r="E8138" t="s">
        <v>28</v>
      </c>
      <c r="F8138" t="s">
        <v>26</v>
      </c>
      <c r="H8138" t="s">
        <v>27</v>
      </c>
      <c r="I8138">
        <v>0.75</v>
      </c>
      <c r="J8138">
        <v>0.5</v>
      </c>
      <c r="K8138">
        <v>1</v>
      </c>
      <c r="M8138" t="s">
        <v>21</v>
      </c>
    </row>
    <row r="8139" spans="1:17" x14ac:dyDescent="0.25">
      <c r="A8139">
        <v>2</v>
      </c>
      <c r="B8139" t="s">
        <v>44</v>
      </c>
      <c r="C8139" t="s">
        <v>38</v>
      </c>
      <c r="D8139" t="s">
        <v>84</v>
      </c>
      <c r="E8139" t="s">
        <v>18</v>
      </c>
      <c r="F8139" t="s">
        <v>26</v>
      </c>
      <c r="H8139" t="s">
        <v>27</v>
      </c>
      <c r="I8139">
        <v>1</v>
      </c>
      <c r="J8139">
        <v>0.5</v>
      </c>
      <c r="K8139">
        <v>1.5</v>
      </c>
      <c r="M8139" t="s">
        <v>24</v>
      </c>
    </row>
    <row r="8140" spans="1:17" x14ac:dyDescent="0.25">
      <c r="A8140">
        <v>2</v>
      </c>
      <c r="B8140" t="s">
        <v>44</v>
      </c>
      <c r="C8140" t="s">
        <v>38</v>
      </c>
      <c r="D8140" t="s">
        <v>84</v>
      </c>
      <c r="E8140" t="s">
        <v>20</v>
      </c>
      <c r="F8140" t="s">
        <v>74</v>
      </c>
      <c r="J8140">
        <v>0.25</v>
      </c>
      <c r="K8140">
        <v>0.33</v>
      </c>
      <c r="M8140" t="s">
        <v>75</v>
      </c>
      <c r="N8140" t="s">
        <v>24</v>
      </c>
      <c r="O8140" t="s">
        <v>21</v>
      </c>
    </row>
    <row r="8141" spans="1:17" x14ac:dyDescent="0.25">
      <c r="A8141">
        <v>2</v>
      </c>
      <c r="B8141" t="s">
        <v>44</v>
      </c>
      <c r="C8141" t="s">
        <v>38</v>
      </c>
      <c r="D8141" t="s">
        <v>84</v>
      </c>
      <c r="E8141" t="s">
        <v>18</v>
      </c>
      <c r="F8141" t="s">
        <v>31</v>
      </c>
      <c r="G8141">
        <v>24</v>
      </c>
      <c r="M8141" t="s">
        <v>21</v>
      </c>
    </row>
    <row r="8142" spans="1:17" x14ac:dyDescent="0.25">
      <c r="A8142">
        <v>2</v>
      </c>
      <c r="B8142" t="s">
        <v>92</v>
      </c>
      <c r="C8142" t="s">
        <v>38</v>
      </c>
      <c r="D8142" t="s">
        <v>84</v>
      </c>
      <c r="E8142" t="s">
        <v>18</v>
      </c>
      <c r="F8142" t="s">
        <v>26</v>
      </c>
      <c r="H8142" t="s">
        <v>27</v>
      </c>
      <c r="I8142">
        <v>6.5</v>
      </c>
      <c r="J8142">
        <v>6</v>
      </c>
      <c r="K8142">
        <v>7</v>
      </c>
      <c r="M8142" t="s">
        <v>21</v>
      </c>
    </row>
    <row r="8143" spans="1:17" x14ac:dyDescent="0.25">
      <c r="A8143">
        <v>2</v>
      </c>
      <c r="B8143" t="s">
        <v>92</v>
      </c>
      <c r="C8143" t="s">
        <v>38</v>
      </c>
      <c r="D8143" t="s">
        <v>84</v>
      </c>
      <c r="E8143" t="s">
        <v>18</v>
      </c>
      <c r="F8143" t="s">
        <v>26</v>
      </c>
      <c r="H8143" t="s">
        <v>19</v>
      </c>
      <c r="J8143">
        <v>3</v>
      </c>
      <c r="K8143">
        <v>4</v>
      </c>
      <c r="M8143" t="s">
        <v>24</v>
      </c>
    </row>
    <row r="8144" spans="1:17" x14ac:dyDescent="0.25">
      <c r="A8144">
        <v>2</v>
      </c>
      <c r="B8144" t="s">
        <v>92</v>
      </c>
      <c r="C8144" t="s">
        <v>38</v>
      </c>
      <c r="D8144" t="s">
        <v>84</v>
      </c>
      <c r="E8144" t="s">
        <v>18</v>
      </c>
      <c r="F8144" t="s">
        <v>26</v>
      </c>
      <c r="H8144" t="s">
        <v>27</v>
      </c>
      <c r="I8144">
        <v>4</v>
      </c>
      <c r="J8144">
        <v>3</v>
      </c>
      <c r="K8144">
        <v>5.5</v>
      </c>
      <c r="M8144" t="s">
        <v>24</v>
      </c>
    </row>
    <row r="8145" spans="1:17" x14ac:dyDescent="0.25">
      <c r="A8145">
        <v>2</v>
      </c>
      <c r="B8145" t="s">
        <v>92</v>
      </c>
      <c r="C8145" t="s">
        <v>38</v>
      </c>
      <c r="D8145" t="s">
        <v>84</v>
      </c>
      <c r="E8145" t="s">
        <v>18</v>
      </c>
      <c r="F8145" t="s">
        <v>26</v>
      </c>
      <c r="H8145" t="s">
        <v>19</v>
      </c>
      <c r="I8145">
        <v>0.54</v>
      </c>
      <c r="J8145">
        <v>0.08</v>
      </c>
      <c r="K8145">
        <v>0.25</v>
      </c>
      <c r="M8145" t="s">
        <v>24</v>
      </c>
    </row>
    <row r="8146" spans="1:17" x14ac:dyDescent="0.25">
      <c r="A8146">
        <v>2</v>
      </c>
      <c r="B8146" t="s">
        <v>92</v>
      </c>
      <c r="C8146" t="s">
        <v>38</v>
      </c>
      <c r="D8146" t="s">
        <v>84</v>
      </c>
      <c r="E8146" t="s">
        <v>20</v>
      </c>
      <c r="F8146" t="s">
        <v>74</v>
      </c>
      <c r="J8146">
        <v>0.25</v>
      </c>
      <c r="K8146">
        <v>0.33</v>
      </c>
      <c r="M8146" t="s">
        <v>75</v>
      </c>
      <c r="N8146" t="s">
        <v>24</v>
      </c>
      <c r="O8146" t="s">
        <v>62</v>
      </c>
      <c r="Q8146" t="str">
        <f>VLOOKUP(A8146&amp;C8146&amp;D8146,Sheet2!$A$1:$AX$496,11,FALSE)</f>
        <v>LocationType.Retail: 0;LocationType.Supermarket: 0.25;LocationType.FoodBeverage: 0;LocationType.Mall: 0;LocationType.Pharmacy: 0;LocationType.Accommodation: 0.75;</v>
      </c>
    </row>
    <row r="8147" spans="1:17" x14ac:dyDescent="0.25">
      <c r="A8147">
        <v>2</v>
      </c>
      <c r="B8147" t="s">
        <v>92</v>
      </c>
      <c r="C8147" t="s">
        <v>38</v>
      </c>
      <c r="D8147" t="s">
        <v>84</v>
      </c>
      <c r="E8147" t="s">
        <v>25</v>
      </c>
      <c r="F8147" t="s">
        <v>26</v>
      </c>
      <c r="H8147" t="s">
        <v>27</v>
      </c>
      <c r="I8147">
        <v>0.54</v>
      </c>
      <c r="J8147">
        <v>0.25</v>
      </c>
      <c r="K8147">
        <v>0.75</v>
      </c>
      <c r="M8147" t="s">
        <v>24</v>
      </c>
    </row>
    <row r="8148" spans="1:17" x14ac:dyDescent="0.25">
      <c r="A8148">
        <v>2</v>
      </c>
      <c r="B8148" t="s">
        <v>92</v>
      </c>
      <c r="C8148" t="s">
        <v>38</v>
      </c>
      <c r="D8148" t="s">
        <v>84</v>
      </c>
      <c r="E8148" t="s">
        <v>20</v>
      </c>
      <c r="F8148" t="s">
        <v>74</v>
      </c>
      <c r="I8148">
        <v>0.54</v>
      </c>
      <c r="J8148">
        <v>0.16</v>
      </c>
      <c r="K8148">
        <v>0.25</v>
      </c>
      <c r="M8148" t="s">
        <v>75</v>
      </c>
      <c r="N8148" t="s">
        <v>24</v>
      </c>
      <c r="O8148" t="s">
        <v>21</v>
      </c>
    </row>
    <row r="8149" spans="1:17" x14ac:dyDescent="0.25">
      <c r="A8149">
        <v>2</v>
      </c>
      <c r="B8149" t="s">
        <v>92</v>
      </c>
      <c r="C8149" t="s">
        <v>38</v>
      </c>
      <c r="D8149" t="s">
        <v>84</v>
      </c>
      <c r="E8149" t="s">
        <v>28</v>
      </c>
      <c r="F8149" t="s">
        <v>26</v>
      </c>
      <c r="H8149" t="s">
        <v>27</v>
      </c>
      <c r="I8149">
        <v>0.75</v>
      </c>
      <c r="J8149">
        <v>0.5</v>
      </c>
      <c r="K8149">
        <v>1</v>
      </c>
      <c r="M8149" t="s">
        <v>21</v>
      </c>
    </row>
    <row r="8150" spans="1:17" x14ac:dyDescent="0.25">
      <c r="A8150">
        <v>2</v>
      </c>
      <c r="B8150" t="s">
        <v>92</v>
      </c>
      <c r="C8150" t="s">
        <v>38</v>
      </c>
      <c r="D8150" t="s">
        <v>84</v>
      </c>
      <c r="E8150" t="s">
        <v>20</v>
      </c>
      <c r="F8150" t="s">
        <v>74</v>
      </c>
      <c r="J8150">
        <v>0.25</v>
      </c>
      <c r="K8150">
        <v>0.33</v>
      </c>
      <c r="M8150" t="s">
        <v>75</v>
      </c>
      <c r="N8150" t="s">
        <v>24</v>
      </c>
      <c r="O8150" t="s">
        <v>29</v>
      </c>
      <c r="P8150">
        <v>2500</v>
      </c>
      <c r="Q8150" t="str">
        <f>VLOOKUP(A8150&amp;C8150&amp;D8150,Sheet2!$A$1:$AX$496,23,FALSE)</f>
        <v>LocationType.BarRestaurant:0;LocationType.Park:0.1;LocationType.Recreation:0;LocationType.Accommodation:0.9;</v>
      </c>
    </row>
    <row r="8151" spans="1:17" x14ac:dyDescent="0.25">
      <c r="A8151">
        <v>2</v>
      </c>
      <c r="B8151" t="s">
        <v>92</v>
      </c>
      <c r="C8151" t="s">
        <v>38</v>
      </c>
      <c r="D8151" t="s">
        <v>84</v>
      </c>
      <c r="E8151" t="s">
        <v>30</v>
      </c>
      <c r="F8151" t="s">
        <v>26</v>
      </c>
      <c r="H8151" t="s">
        <v>27</v>
      </c>
      <c r="I8151">
        <v>1</v>
      </c>
      <c r="J8151">
        <v>0.5</v>
      </c>
      <c r="K8151">
        <v>1.5</v>
      </c>
      <c r="M8151" t="s">
        <v>24</v>
      </c>
    </row>
    <row r="8152" spans="1:17" x14ac:dyDescent="0.25">
      <c r="A8152">
        <v>2</v>
      </c>
      <c r="B8152" t="s">
        <v>92</v>
      </c>
      <c r="C8152" t="s">
        <v>38</v>
      </c>
      <c r="D8152" t="s">
        <v>84</v>
      </c>
      <c r="E8152" t="s">
        <v>20</v>
      </c>
      <c r="F8152" t="s">
        <v>74</v>
      </c>
      <c r="J8152">
        <v>0.25</v>
      </c>
      <c r="K8152">
        <v>0.33</v>
      </c>
      <c r="M8152" t="s">
        <v>75</v>
      </c>
      <c r="N8152" t="s">
        <v>24</v>
      </c>
      <c r="O8152" t="s">
        <v>21</v>
      </c>
    </row>
    <row r="8153" spans="1:17" x14ac:dyDescent="0.25">
      <c r="A8153">
        <v>2</v>
      </c>
      <c r="B8153" t="s">
        <v>92</v>
      </c>
      <c r="C8153" t="s">
        <v>38</v>
      </c>
      <c r="D8153" t="s">
        <v>84</v>
      </c>
      <c r="E8153" t="s">
        <v>18</v>
      </c>
      <c r="F8153" t="s">
        <v>31</v>
      </c>
      <c r="G8153">
        <v>24</v>
      </c>
      <c r="M8153" t="s">
        <v>21</v>
      </c>
    </row>
    <row r="8154" spans="1:17" x14ac:dyDescent="0.25">
      <c r="A8154">
        <v>2</v>
      </c>
      <c r="B8154" t="s">
        <v>46</v>
      </c>
      <c r="C8154" t="s">
        <v>38</v>
      </c>
      <c r="D8154" t="s">
        <v>84</v>
      </c>
      <c r="E8154" t="s">
        <v>18</v>
      </c>
      <c r="F8154" t="s">
        <v>26</v>
      </c>
      <c r="H8154" t="s">
        <v>27</v>
      </c>
      <c r="I8154">
        <v>6.5</v>
      </c>
      <c r="J8154">
        <v>6</v>
      </c>
      <c r="K8154">
        <v>7</v>
      </c>
      <c r="M8154" t="s">
        <v>21</v>
      </c>
    </row>
    <row r="8155" spans="1:17" x14ac:dyDescent="0.25">
      <c r="A8155">
        <v>2</v>
      </c>
      <c r="B8155" t="s">
        <v>46</v>
      </c>
      <c r="C8155" t="s">
        <v>38</v>
      </c>
      <c r="D8155" t="s">
        <v>84</v>
      </c>
      <c r="E8155" t="s">
        <v>18</v>
      </c>
      <c r="F8155" t="s">
        <v>26</v>
      </c>
      <c r="H8155" t="s">
        <v>19</v>
      </c>
      <c r="J8155">
        <v>3</v>
      </c>
      <c r="K8155">
        <v>4</v>
      </c>
      <c r="M8155" t="s">
        <v>24</v>
      </c>
    </row>
    <row r="8156" spans="1:17" x14ac:dyDescent="0.25">
      <c r="A8156">
        <v>2</v>
      </c>
      <c r="B8156" t="s">
        <v>46</v>
      </c>
      <c r="C8156" t="s">
        <v>38</v>
      </c>
      <c r="D8156" t="s">
        <v>84</v>
      </c>
      <c r="E8156" t="s">
        <v>18</v>
      </c>
      <c r="F8156" t="s">
        <v>26</v>
      </c>
      <c r="H8156" t="s">
        <v>27</v>
      </c>
      <c r="I8156">
        <v>4</v>
      </c>
      <c r="J8156">
        <v>3</v>
      </c>
      <c r="K8156">
        <v>5.5</v>
      </c>
      <c r="M8156" t="s">
        <v>24</v>
      </c>
    </row>
    <row r="8157" spans="1:17" x14ac:dyDescent="0.25">
      <c r="A8157">
        <v>2</v>
      </c>
      <c r="B8157" t="s">
        <v>46</v>
      </c>
      <c r="C8157" t="s">
        <v>38</v>
      </c>
      <c r="D8157" t="s">
        <v>84</v>
      </c>
      <c r="E8157" t="s">
        <v>18</v>
      </c>
      <c r="F8157" t="s">
        <v>26</v>
      </c>
      <c r="H8157" t="s">
        <v>19</v>
      </c>
      <c r="I8157">
        <v>0.54</v>
      </c>
      <c r="J8157">
        <v>0.08</v>
      </c>
      <c r="K8157">
        <v>0.25</v>
      </c>
      <c r="M8157" t="s">
        <v>24</v>
      </c>
    </row>
    <row r="8158" spans="1:17" x14ac:dyDescent="0.25">
      <c r="A8158">
        <v>2</v>
      </c>
      <c r="B8158" t="s">
        <v>46</v>
      </c>
      <c r="C8158" t="s">
        <v>38</v>
      </c>
      <c r="D8158" t="s">
        <v>84</v>
      </c>
      <c r="E8158" t="s">
        <v>20</v>
      </c>
      <c r="F8158" t="s">
        <v>74</v>
      </c>
      <c r="J8158">
        <v>0.25</v>
      </c>
      <c r="K8158">
        <v>0.33</v>
      </c>
      <c r="M8158" t="s">
        <v>75</v>
      </c>
      <c r="N8158" t="s">
        <v>24</v>
      </c>
      <c r="O8158" t="s">
        <v>62</v>
      </c>
      <c r="Q8158" t="str">
        <f>VLOOKUP(A8158&amp;C8158&amp;D8158,Sheet2!$A$1:$AX$496,11,FALSE)</f>
        <v>LocationType.Retail: 0;LocationType.Supermarket: 0.25;LocationType.FoodBeverage: 0;LocationType.Mall: 0;LocationType.Pharmacy: 0;LocationType.Accommodation: 0.75;</v>
      </c>
    </row>
    <row r="8159" spans="1:17" x14ac:dyDescent="0.25">
      <c r="A8159">
        <v>2</v>
      </c>
      <c r="B8159" t="s">
        <v>46</v>
      </c>
      <c r="C8159" t="s">
        <v>38</v>
      </c>
      <c r="D8159" t="s">
        <v>84</v>
      </c>
      <c r="E8159" t="s">
        <v>25</v>
      </c>
      <c r="F8159" t="s">
        <v>26</v>
      </c>
      <c r="H8159" t="s">
        <v>27</v>
      </c>
      <c r="I8159">
        <v>0.54</v>
      </c>
      <c r="J8159">
        <v>0.25</v>
      </c>
      <c r="K8159">
        <v>0.75</v>
      </c>
      <c r="M8159" t="s">
        <v>24</v>
      </c>
    </row>
    <row r="8160" spans="1:17" x14ac:dyDescent="0.25">
      <c r="A8160">
        <v>2</v>
      </c>
      <c r="B8160" t="s">
        <v>46</v>
      </c>
      <c r="C8160" t="s">
        <v>38</v>
      </c>
      <c r="D8160" t="s">
        <v>84</v>
      </c>
      <c r="E8160" t="s">
        <v>20</v>
      </c>
      <c r="F8160" t="s">
        <v>74</v>
      </c>
      <c r="I8160">
        <v>0.54</v>
      </c>
      <c r="J8160">
        <v>0.16</v>
      </c>
      <c r="K8160">
        <v>0.25</v>
      </c>
      <c r="M8160" t="s">
        <v>75</v>
      </c>
      <c r="N8160" t="s">
        <v>24</v>
      </c>
      <c r="O8160" t="s">
        <v>21</v>
      </c>
    </row>
    <row r="8161" spans="1:17" x14ac:dyDescent="0.25">
      <c r="A8161">
        <v>2</v>
      </c>
      <c r="B8161" t="s">
        <v>46</v>
      </c>
      <c r="C8161" t="s">
        <v>38</v>
      </c>
      <c r="D8161" t="s">
        <v>84</v>
      </c>
      <c r="E8161" t="s">
        <v>28</v>
      </c>
      <c r="F8161" t="s">
        <v>26</v>
      </c>
      <c r="H8161" t="s">
        <v>27</v>
      </c>
      <c r="I8161">
        <v>0.75</v>
      </c>
      <c r="J8161">
        <v>0.5</v>
      </c>
      <c r="K8161">
        <v>1</v>
      </c>
      <c r="M8161" t="s">
        <v>21</v>
      </c>
    </row>
    <row r="8162" spans="1:17" x14ac:dyDescent="0.25">
      <c r="A8162">
        <v>2</v>
      </c>
      <c r="B8162" t="s">
        <v>46</v>
      </c>
      <c r="C8162" t="s">
        <v>38</v>
      </c>
      <c r="D8162" t="s">
        <v>84</v>
      </c>
      <c r="E8162" t="s">
        <v>20</v>
      </c>
      <c r="F8162" t="s">
        <v>74</v>
      </c>
      <c r="J8162">
        <v>0.25</v>
      </c>
      <c r="K8162">
        <v>0.33</v>
      </c>
      <c r="M8162" t="s">
        <v>75</v>
      </c>
      <c r="N8162" t="s">
        <v>24</v>
      </c>
      <c r="O8162" t="s">
        <v>29</v>
      </c>
      <c r="P8162">
        <v>2500</v>
      </c>
      <c r="Q8162" t="str">
        <f>VLOOKUP(A8162&amp;C8162&amp;D8162,Sheet2!$A$1:$AX$496,23,FALSE)</f>
        <v>LocationType.BarRestaurant:0;LocationType.Park:0.1;LocationType.Recreation:0;LocationType.Accommodation:0.9;</v>
      </c>
    </row>
    <row r="8163" spans="1:17" x14ac:dyDescent="0.25">
      <c r="A8163">
        <v>2</v>
      </c>
      <c r="B8163" t="s">
        <v>46</v>
      </c>
      <c r="C8163" t="s">
        <v>38</v>
      </c>
      <c r="D8163" t="s">
        <v>84</v>
      </c>
      <c r="E8163" t="s">
        <v>30</v>
      </c>
      <c r="F8163" t="s">
        <v>26</v>
      </c>
      <c r="H8163" t="s">
        <v>27</v>
      </c>
      <c r="I8163">
        <v>1</v>
      </c>
      <c r="J8163">
        <v>0.5</v>
      </c>
      <c r="K8163">
        <v>1.5</v>
      </c>
      <c r="M8163" t="s">
        <v>24</v>
      </c>
    </row>
    <row r="8164" spans="1:17" x14ac:dyDescent="0.25">
      <c r="A8164">
        <v>2</v>
      </c>
      <c r="B8164" t="s">
        <v>46</v>
      </c>
      <c r="C8164" t="s">
        <v>38</v>
      </c>
      <c r="D8164" t="s">
        <v>84</v>
      </c>
      <c r="E8164" t="s">
        <v>20</v>
      </c>
      <c r="F8164" t="s">
        <v>74</v>
      </c>
      <c r="J8164">
        <v>0.25</v>
      </c>
      <c r="K8164">
        <v>0.33</v>
      </c>
      <c r="M8164" t="s">
        <v>75</v>
      </c>
      <c r="N8164" t="s">
        <v>24</v>
      </c>
      <c r="O8164" t="s">
        <v>21</v>
      </c>
    </row>
    <row r="8165" spans="1:17" x14ac:dyDescent="0.25">
      <c r="A8165">
        <v>2</v>
      </c>
      <c r="B8165" t="s">
        <v>46</v>
      </c>
      <c r="C8165" t="s">
        <v>38</v>
      </c>
      <c r="D8165" t="s">
        <v>84</v>
      </c>
      <c r="E8165" t="s">
        <v>18</v>
      </c>
      <c r="F8165" t="s">
        <v>31</v>
      </c>
      <c r="G8165">
        <v>24</v>
      </c>
      <c r="M8165" t="s">
        <v>21</v>
      </c>
    </row>
    <row r="8166" spans="1:17" x14ac:dyDescent="0.25">
      <c r="A8166">
        <v>2</v>
      </c>
      <c r="B8166" t="s">
        <v>47</v>
      </c>
      <c r="C8166" t="s">
        <v>17</v>
      </c>
      <c r="D8166" t="s">
        <v>84</v>
      </c>
      <c r="E8166" t="s">
        <v>48</v>
      </c>
      <c r="F8166" t="s">
        <v>31</v>
      </c>
      <c r="G8166">
        <v>24</v>
      </c>
      <c r="M8166" t="s">
        <v>21</v>
      </c>
      <c r="O8166" t="s">
        <v>62</v>
      </c>
      <c r="Q8166" t="s">
        <v>61</v>
      </c>
    </row>
    <row r="8167" spans="1:17" x14ac:dyDescent="0.25">
      <c r="A8167">
        <v>2</v>
      </c>
      <c r="B8167" t="s">
        <v>49</v>
      </c>
      <c r="C8167" t="s">
        <v>17</v>
      </c>
      <c r="D8167" t="s">
        <v>84</v>
      </c>
      <c r="E8167" t="s">
        <v>50</v>
      </c>
      <c r="F8167" t="s">
        <v>31</v>
      </c>
      <c r="G8167">
        <v>24</v>
      </c>
      <c r="M8167" t="s">
        <v>21</v>
      </c>
      <c r="O8167" t="s">
        <v>62</v>
      </c>
      <c r="Q8167" t="s">
        <v>61</v>
      </c>
    </row>
    <row r="8168" spans="1:17" x14ac:dyDescent="0.25">
      <c r="A8168">
        <v>0</v>
      </c>
      <c r="B8168" t="s">
        <v>46</v>
      </c>
      <c r="C8168" t="s">
        <v>36</v>
      </c>
      <c r="D8168" t="s">
        <v>85</v>
      </c>
      <c r="E8168" t="s">
        <v>18</v>
      </c>
      <c r="F8168" t="s">
        <v>26</v>
      </c>
      <c r="H8168" t="s">
        <v>27</v>
      </c>
      <c r="I8168">
        <v>6.5</v>
      </c>
      <c r="J8168">
        <v>6</v>
      </c>
      <c r="K8168">
        <v>7</v>
      </c>
      <c r="M8168" t="s">
        <v>21</v>
      </c>
    </row>
    <row r="8169" spans="1:17" x14ac:dyDescent="0.25">
      <c r="A8169">
        <v>0</v>
      </c>
      <c r="B8169" t="s">
        <v>46</v>
      </c>
      <c r="C8169" t="s">
        <v>36</v>
      </c>
      <c r="D8169" t="s">
        <v>85</v>
      </c>
      <c r="E8169" t="s">
        <v>20</v>
      </c>
      <c r="F8169" t="s">
        <v>74</v>
      </c>
      <c r="J8169">
        <v>0.25</v>
      </c>
      <c r="K8169">
        <v>0.33</v>
      </c>
      <c r="M8169" t="s">
        <v>75</v>
      </c>
      <c r="N8169" t="s">
        <v>21</v>
      </c>
      <c r="O8169" t="s">
        <v>32</v>
      </c>
    </row>
    <row r="8170" spans="1:17" x14ac:dyDescent="0.25">
      <c r="A8170">
        <v>0</v>
      </c>
      <c r="B8170" t="s">
        <v>46</v>
      </c>
      <c r="C8170" t="s">
        <v>36</v>
      </c>
      <c r="D8170" t="s">
        <v>85</v>
      </c>
      <c r="E8170" t="s">
        <v>33</v>
      </c>
      <c r="F8170" t="s">
        <v>26</v>
      </c>
      <c r="H8170" t="s">
        <v>19</v>
      </c>
      <c r="J8170">
        <v>3</v>
      </c>
      <c r="K8170">
        <v>4</v>
      </c>
      <c r="M8170" t="s">
        <v>32</v>
      </c>
    </row>
    <row r="8171" spans="1:17" x14ac:dyDescent="0.25">
      <c r="A8171">
        <v>0</v>
      </c>
      <c r="B8171" t="s">
        <v>46</v>
      </c>
      <c r="C8171" t="s">
        <v>36</v>
      </c>
      <c r="D8171" t="s">
        <v>85</v>
      </c>
      <c r="E8171" t="s">
        <v>34</v>
      </c>
      <c r="F8171" t="s">
        <v>26</v>
      </c>
      <c r="H8171" t="s">
        <v>19</v>
      </c>
      <c r="J8171">
        <v>0.5</v>
      </c>
      <c r="K8171">
        <v>0.75</v>
      </c>
      <c r="M8171" t="s">
        <v>24</v>
      </c>
    </row>
    <row r="8172" spans="1:17" x14ac:dyDescent="0.25">
      <c r="A8172">
        <v>0</v>
      </c>
      <c r="B8172" t="s">
        <v>46</v>
      </c>
      <c r="C8172" t="s">
        <v>36</v>
      </c>
      <c r="D8172" t="s">
        <v>85</v>
      </c>
      <c r="E8172" t="s">
        <v>33</v>
      </c>
      <c r="F8172" t="s">
        <v>26</v>
      </c>
      <c r="H8172" t="s">
        <v>27</v>
      </c>
      <c r="I8172">
        <v>4</v>
      </c>
      <c r="J8172">
        <v>3</v>
      </c>
      <c r="K8172">
        <v>5.5</v>
      </c>
      <c r="M8172" t="s">
        <v>32</v>
      </c>
    </row>
    <row r="8173" spans="1:17" x14ac:dyDescent="0.25">
      <c r="A8173">
        <v>0</v>
      </c>
      <c r="B8173" t="s">
        <v>46</v>
      </c>
      <c r="C8173" t="s">
        <v>36</v>
      </c>
      <c r="D8173" t="s">
        <v>85</v>
      </c>
      <c r="E8173" t="s">
        <v>20</v>
      </c>
      <c r="F8173" t="s">
        <v>74</v>
      </c>
      <c r="J8173">
        <v>0.25</v>
      </c>
      <c r="K8173">
        <v>0.33</v>
      </c>
      <c r="M8173" t="s">
        <v>75</v>
      </c>
      <c r="N8173" t="s">
        <v>24</v>
      </c>
      <c r="O8173" t="s">
        <v>21</v>
      </c>
    </row>
    <row r="8174" spans="1:17" x14ac:dyDescent="0.25">
      <c r="A8174">
        <v>0</v>
      </c>
      <c r="B8174" t="s">
        <v>46</v>
      </c>
      <c r="C8174" t="s">
        <v>36</v>
      </c>
      <c r="D8174" t="s">
        <v>85</v>
      </c>
      <c r="E8174" t="s">
        <v>18</v>
      </c>
      <c r="F8174" t="s">
        <v>26</v>
      </c>
      <c r="H8174" t="s">
        <v>19</v>
      </c>
      <c r="I8174">
        <v>0.54</v>
      </c>
      <c r="J8174">
        <v>0.08</v>
      </c>
      <c r="K8174">
        <v>0.25</v>
      </c>
      <c r="M8174" t="s">
        <v>24</v>
      </c>
    </row>
    <row r="8175" spans="1:17" x14ac:dyDescent="0.25">
      <c r="A8175">
        <v>0</v>
      </c>
      <c r="B8175" t="s">
        <v>46</v>
      </c>
      <c r="C8175" t="s">
        <v>36</v>
      </c>
      <c r="D8175" t="s">
        <v>85</v>
      </c>
      <c r="E8175" t="s">
        <v>20</v>
      </c>
      <c r="F8175" t="s">
        <v>74</v>
      </c>
      <c r="J8175">
        <v>0.25</v>
      </c>
      <c r="K8175">
        <v>0.33</v>
      </c>
      <c r="M8175" t="s">
        <v>75</v>
      </c>
      <c r="N8175" t="s">
        <v>24</v>
      </c>
      <c r="O8175" t="s">
        <v>62</v>
      </c>
      <c r="Q8175" t="str">
        <f>VLOOKUP(A8175&amp;C8175&amp;D8175,Sheet2!$A$1:$AA$495,11,FALSE)</f>
        <v>LocationType.Retail: 0.084;LocationType.Supermarket: 0.25;LocationType.FoodBeverage: 0.21;LocationType.Mall: 0.056;LocationType.Pharmacy: 0.05;LocationType.Accommodation: 0.35;</v>
      </c>
    </row>
    <row r="8176" spans="1:17" x14ac:dyDescent="0.25">
      <c r="A8176">
        <v>0</v>
      </c>
      <c r="B8176" t="s">
        <v>46</v>
      </c>
      <c r="C8176" t="s">
        <v>36</v>
      </c>
      <c r="D8176" t="s">
        <v>85</v>
      </c>
      <c r="E8176" t="s">
        <v>25</v>
      </c>
      <c r="F8176" t="s">
        <v>26</v>
      </c>
      <c r="H8176" t="s">
        <v>27</v>
      </c>
      <c r="I8176">
        <v>0.54</v>
      </c>
      <c r="J8176">
        <v>0.25</v>
      </c>
      <c r="K8176">
        <v>0.75</v>
      </c>
      <c r="M8176" t="s">
        <v>24</v>
      </c>
    </row>
    <row r="8177" spans="1:17" x14ac:dyDescent="0.25">
      <c r="A8177">
        <v>0</v>
      </c>
      <c r="B8177" t="s">
        <v>46</v>
      </c>
      <c r="C8177" t="s">
        <v>36</v>
      </c>
      <c r="D8177" t="s">
        <v>85</v>
      </c>
      <c r="E8177" t="s">
        <v>20</v>
      </c>
      <c r="F8177" t="s">
        <v>74</v>
      </c>
      <c r="I8177">
        <v>0.54</v>
      </c>
      <c r="J8177">
        <v>0.16</v>
      </c>
      <c r="K8177">
        <v>0.25</v>
      </c>
      <c r="M8177" t="s">
        <v>75</v>
      </c>
      <c r="N8177" t="s">
        <v>24</v>
      </c>
      <c r="O8177" t="s">
        <v>21</v>
      </c>
    </row>
    <row r="8178" spans="1:17" x14ac:dyDescent="0.25">
      <c r="A8178">
        <v>0</v>
      </c>
      <c r="B8178" t="s">
        <v>46</v>
      </c>
      <c r="C8178" t="s">
        <v>36</v>
      </c>
      <c r="D8178" t="s">
        <v>85</v>
      </c>
      <c r="E8178" t="s">
        <v>28</v>
      </c>
      <c r="F8178" t="s">
        <v>26</v>
      </c>
      <c r="H8178" t="s">
        <v>27</v>
      </c>
      <c r="I8178">
        <v>0.75</v>
      </c>
      <c r="J8178">
        <v>0.5</v>
      </c>
      <c r="K8178">
        <v>1</v>
      </c>
      <c r="M8178" t="s">
        <v>21</v>
      </c>
    </row>
    <row r="8179" spans="1:17" x14ac:dyDescent="0.25">
      <c r="A8179">
        <v>0</v>
      </c>
      <c r="B8179" t="s">
        <v>46</v>
      </c>
      <c r="C8179" t="s">
        <v>36</v>
      </c>
      <c r="D8179" t="s">
        <v>85</v>
      </c>
      <c r="E8179" t="s">
        <v>20</v>
      </c>
      <c r="F8179" t="s">
        <v>74</v>
      </c>
      <c r="J8179">
        <v>0.25</v>
      </c>
      <c r="K8179">
        <v>0.33</v>
      </c>
      <c r="M8179" t="s">
        <v>75</v>
      </c>
      <c r="N8179" t="s">
        <v>24</v>
      </c>
      <c r="O8179" t="s">
        <v>29</v>
      </c>
      <c r="P8179">
        <v>2500</v>
      </c>
      <c r="Q8179" t="str">
        <f>VLOOKUP(A8179&amp;C8179&amp;D8179,Sheet2!$A$1:$AX$1496,23,FALSE)</f>
        <v>LocationType.BarRestaurant:0.2;LocationType.Park:0.2;LocationType.Recreation:0.2;LocationType.Accommodation:0.4;</v>
      </c>
    </row>
    <row r="8180" spans="1:17" x14ac:dyDescent="0.25">
      <c r="A8180">
        <v>0</v>
      </c>
      <c r="B8180" t="s">
        <v>46</v>
      </c>
      <c r="C8180" t="s">
        <v>36</v>
      </c>
      <c r="D8180" t="s">
        <v>85</v>
      </c>
      <c r="E8180" t="s">
        <v>30</v>
      </c>
      <c r="F8180" t="s">
        <v>26</v>
      </c>
      <c r="H8180" t="s">
        <v>27</v>
      </c>
      <c r="I8180">
        <v>1</v>
      </c>
      <c r="J8180">
        <v>0.5</v>
      </c>
      <c r="K8180">
        <v>1.5</v>
      </c>
      <c r="M8180" t="s">
        <v>24</v>
      </c>
    </row>
    <row r="8181" spans="1:17" x14ac:dyDescent="0.25">
      <c r="A8181">
        <v>0</v>
      </c>
      <c r="B8181" t="s">
        <v>46</v>
      </c>
      <c r="C8181" t="s">
        <v>36</v>
      </c>
      <c r="D8181" t="s">
        <v>85</v>
      </c>
      <c r="E8181" t="s">
        <v>20</v>
      </c>
      <c r="F8181" t="s">
        <v>74</v>
      </c>
      <c r="J8181">
        <v>0.25</v>
      </c>
      <c r="K8181">
        <v>0.33</v>
      </c>
      <c r="M8181" t="s">
        <v>75</v>
      </c>
      <c r="N8181" t="s">
        <v>24</v>
      </c>
      <c r="O8181" t="s">
        <v>21</v>
      </c>
    </row>
    <row r="8182" spans="1:17" x14ac:dyDescent="0.25">
      <c r="A8182">
        <v>0</v>
      </c>
      <c r="B8182" t="s">
        <v>46</v>
      </c>
      <c r="C8182" t="s">
        <v>36</v>
      </c>
      <c r="D8182" t="s">
        <v>85</v>
      </c>
      <c r="E8182" t="s">
        <v>18</v>
      </c>
      <c r="F8182" t="s">
        <v>31</v>
      </c>
      <c r="G8182">
        <v>24</v>
      </c>
      <c r="M8182" t="s">
        <v>21</v>
      </c>
    </row>
    <row r="8183" spans="1:17" x14ac:dyDescent="0.25">
      <c r="A8183">
        <v>0</v>
      </c>
      <c r="B8183" t="s">
        <v>90</v>
      </c>
      <c r="C8183" t="s">
        <v>36</v>
      </c>
      <c r="D8183" t="s">
        <v>85</v>
      </c>
      <c r="E8183" t="s">
        <v>18</v>
      </c>
      <c r="F8183" t="s">
        <v>26</v>
      </c>
      <c r="H8183" t="s">
        <v>27</v>
      </c>
      <c r="I8183">
        <v>6.5</v>
      </c>
      <c r="J8183">
        <v>6</v>
      </c>
      <c r="K8183">
        <v>7</v>
      </c>
      <c r="M8183" t="s">
        <v>21</v>
      </c>
    </row>
    <row r="8184" spans="1:17" x14ac:dyDescent="0.25">
      <c r="A8184">
        <v>0</v>
      </c>
      <c r="B8184" t="s">
        <v>90</v>
      </c>
      <c r="C8184" t="s">
        <v>36</v>
      </c>
      <c r="D8184" t="s">
        <v>85</v>
      </c>
      <c r="E8184" t="s">
        <v>20</v>
      </c>
      <c r="F8184" t="s">
        <v>74</v>
      </c>
      <c r="J8184">
        <v>0.25</v>
      </c>
      <c r="K8184">
        <v>0.33</v>
      </c>
      <c r="M8184" t="s">
        <v>75</v>
      </c>
      <c r="N8184" t="s">
        <v>21</v>
      </c>
      <c r="O8184" t="s">
        <v>32</v>
      </c>
    </row>
    <row r="8185" spans="1:17" x14ac:dyDescent="0.25">
      <c r="A8185">
        <v>0</v>
      </c>
      <c r="B8185" t="s">
        <v>90</v>
      </c>
      <c r="C8185" t="s">
        <v>36</v>
      </c>
      <c r="D8185" t="s">
        <v>85</v>
      </c>
      <c r="E8185" t="s">
        <v>33</v>
      </c>
      <c r="F8185" t="s">
        <v>26</v>
      </c>
      <c r="H8185" t="s">
        <v>19</v>
      </c>
      <c r="J8185">
        <v>3</v>
      </c>
      <c r="K8185">
        <v>4</v>
      </c>
      <c r="M8185" t="s">
        <v>32</v>
      </c>
    </row>
    <row r="8186" spans="1:17" x14ac:dyDescent="0.25">
      <c r="A8186">
        <v>0</v>
      </c>
      <c r="B8186" t="s">
        <v>90</v>
      </c>
      <c r="C8186" t="s">
        <v>36</v>
      </c>
      <c r="D8186" t="s">
        <v>85</v>
      </c>
      <c r="E8186" t="s">
        <v>34</v>
      </c>
      <c r="F8186" t="s">
        <v>26</v>
      </c>
      <c r="H8186" t="s">
        <v>19</v>
      </c>
      <c r="J8186">
        <v>0.5</v>
      </c>
      <c r="K8186">
        <v>0.75</v>
      </c>
      <c r="M8186" t="s">
        <v>24</v>
      </c>
    </row>
    <row r="8187" spans="1:17" x14ac:dyDescent="0.25">
      <c r="A8187">
        <v>0</v>
      </c>
      <c r="B8187" t="s">
        <v>90</v>
      </c>
      <c r="C8187" t="s">
        <v>36</v>
      </c>
      <c r="D8187" t="s">
        <v>85</v>
      </c>
      <c r="E8187" t="s">
        <v>33</v>
      </c>
      <c r="F8187" t="s">
        <v>26</v>
      </c>
      <c r="H8187" t="s">
        <v>27</v>
      </c>
      <c r="I8187">
        <v>4</v>
      </c>
      <c r="J8187">
        <v>3</v>
      </c>
      <c r="K8187">
        <v>5.5</v>
      </c>
      <c r="M8187" t="s">
        <v>32</v>
      </c>
    </row>
    <row r="8188" spans="1:17" x14ac:dyDescent="0.25">
      <c r="A8188">
        <v>0</v>
      </c>
      <c r="B8188" t="s">
        <v>90</v>
      </c>
      <c r="C8188" t="s">
        <v>36</v>
      </c>
      <c r="D8188" t="s">
        <v>85</v>
      </c>
      <c r="E8188" t="s">
        <v>20</v>
      </c>
      <c r="F8188" t="s">
        <v>74</v>
      </c>
      <c r="J8188">
        <v>0.25</v>
      </c>
      <c r="K8188">
        <v>0.33</v>
      </c>
      <c r="M8188" t="s">
        <v>75</v>
      </c>
      <c r="N8188" t="s">
        <v>24</v>
      </c>
      <c r="O8188" t="s">
        <v>21</v>
      </c>
    </row>
    <row r="8189" spans="1:17" x14ac:dyDescent="0.25">
      <c r="A8189">
        <v>0</v>
      </c>
      <c r="B8189" t="s">
        <v>90</v>
      </c>
      <c r="C8189" t="s">
        <v>36</v>
      </c>
      <c r="D8189" t="s">
        <v>85</v>
      </c>
      <c r="E8189" t="s">
        <v>18</v>
      </c>
      <c r="F8189" t="s">
        <v>26</v>
      </c>
      <c r="H8189" t="s">
        <v>19</v>
      </c>
      <c r="I8189">
        <v>0.54</v>
      </c>
      <c r="J8189">
        <v>0.08</v>
      </c>
      <c r="K8189">
        <v>0.25</v>
      </c>
      <c r="M8189" t="s">
        <v>24</v>
      </c>
    </row>
    <row r="8190" spans="1:17" x14ac:dyDescent="0.25">
      <c r="A8190">
        <v>0</v>
      </c>
      <c r="B8190" t="s">
        <v>90</v>
      </c>
      <c r="C8190" t="s">
        <v>36</v>
      </c>
      <c r="D8190" t="s">
        <v>85</v>
      </c>
      <c r="E8190" t="s">
        <v>20</v>
      </c>
      <c r="F8190" t="s">
        <v>74</v>
      </c>
      <c r="J8190">
        <v>0.25</v>
      </c>
      <c r="K8190">
        <v>0.33</v>
      </c>
      <c r="M8190" t="s">
        <v>75</v>
      </c>
      <c r="N8190" t="s">
        <v>24</v>
      </c>
      <c r="O8190" t="s">
        <v>62</v>
      </c>
      <c r="Q8190" t="str">
        <f>VLOOKUP(A8190&amp;C8190&amp;D8190,Sheet2!$A$1:$AA$177,11,FALSE)</f>
        <v>LocationType.Retail: 0.084;LocationType.Supermarket: 0.25;LocationType.FoodBeverage: 0.21;LocationType.Mall: 0.056;LocationType.Pharmacy: 0.05;LocationType.Accommodation: 0.35;</v>
      </c>
    </row>
    <row r="8191" spans="1:17" x14ac:dyDescent="0.25">
      <c r="A8191">
        <v>0</v>
      </c>
      <c r="B8191" t="s">
        <v>90</v>
      </c>
      <c r="C8191" t="s">
        <v>36</v>
      </c>
      <c r="D8191" t="s">
        <v>85</v>
      </c>
      <c r="E8191" t="s">
        <v>25</v>
      </c>
      <c r="F8191" t="s">
        <v>26</v>
      </c>
      <c r="H8191" t="s">
        <v>27</v>
      </c>
      <c r="I8191">
        <v>0.54</v>
      </c>
      <c r="J8191">
        <v>0.25</v>
      </c>
      <c r="K8191">
        <v>0.75</v>
      </c>
      <c r="M8191" t="s">
        <v>24</v>
      </c>
    </row>
    <row r="8192" spans="1:17" x14ac:dyDescent="0.25">
      <c r="A8192">
        <v>0</v>
      </c>
      <c r="B8192" t="s">
        <v>90</v>
      </c>
      <c r="C8192" t="s">
        <v>36</v>
      </c>
      <c r="D8192" t="s">
        <v>85</v>
      </c>
      <c r="E8192" t="s">
        <v>20</v>
      </c>
      <c r="F8192" t="s">
        <v>74</v>
      </c>
      <c r="I8192">
        <v>0.54</v>
      </c>
      <c r="J8192">
        <v>0.16</v>
      </c>
      <c r="K8192">
        <v>0.25</v>
      </c>
      <c r="M8192" t="s">
        <v>75</v>
      </c>
      <c r="N8192" t="s">
        <v>24</v>
      </c>
      <c r="O8192" t="s">
        <v>21</v>
      </c>
    </row>
    <row r="8193" spans="1:17" x14ac:dyDescent="0.25">
      <c r="A8193">
        <v>0</v>
      </c>
      <c r="B8193" t="s">
        <v>90</v>
      </c>
      <c r="C8193" t="s">
        <v>36</v>
      </c>
      <c r="D8193" t="s">
        <v>85</v>
      </c>
      <c r="E8193" t="s">
        <v>28</v>
      </c>
      <c r="F8193" t="s">
        <v>26</v>
      </c>
      <c r="H8193" t="s">
        <v>27</v>
      </c>
      <c r="I8193">
        <v>0.75</v>
      </c>
      <c r="J8193">
        <v>0.5</v>
      </c>
      <c r="K8193">
        <v>1</v>
      </c>
      <c r="M8193" t="s">
        <v>21</v>
      </c>
    </row>
    <row r="8194" spans="1:17" x14ac:dyDescent="0.25">
      <c r="A8194">
        <v>0</v>
      </c>
      <c r="B8194" t="s">
        <v>90</v>
      </c>
      <c r="C8194" t="s">
        <v>36</v>
      </c>
      <c r="D8194" t="s">
        <v>85</v>
      </c>
      <c r="E8194" t="s">
        <v>20</v>
      </c>
      <c r="F8194" t="s">
        <v>74</v>
      </c>
      <c r="J8194">
        <v>0.25</v>
      </c>
      <c r="K8194">
        <v>0.33</v>
      </c>
      <c r="M8194" t="s">
        <v>75</v>
      </c>
      <c r="N8194" t="s">
        <v>24</v>
      </c>
      <c r="O8194" t="s">
        <v>29</v>
      </c>
      <c r="P8194">
        <v>2500</v>
      </c>
      <c r="Q8194" t="str">
        <f>VLOOKUP(A8194&amp;C8194&amp;D8194,Sheet2!$A$1:$AX$1496,23,FALSE)</f>
        <v>LocationType.BarRestaurant:0.2;LocationType.Park:0.2;LocationType.Recreation:0.2;LocationType.Accommodation:0.4;</v>
      </c>
    </row>
    <row r="8195" spans="1:17" x14ac:dyDescent="0.25">
      <c r="A8195">
        <v>0</v>
      </c>
      <c r="B8195" t="s">
        <v>90</v>
      </c>
      <c r="C8195" t="s">
        <v>36</v>
      </c>
      <c r="D8195" t="s">
        <v>85</v>
      </c>
      <c r="E8195" t="s">
        <v>30</v>
      </c>
      <c r="F8195" t="s">
        <v>26</v>
      </c>
      <c r="H8195" t="s">
        <v>27</v>
      </c>
      <c r="I8195">
        <v>1</v>
      </c>
      <c r="J8195">
        <v>0.5</v>
      </c>
      <c r="K8195">
        <v>1.5</v>
      </c>
      <c r="M8195" t="s">
        <v>24</v>
      </c>
    </row>
    <row r="8196" spans="1:17" x14ac:dyDescent="0.25">
      <c r="A8196">
        <v>0</v>
      </c>
      <c r="B8196" t="s">
        <v>90</v>
      </c>
      <c r="C8196" t="s">
        <v>36</v>
      </c>
      <c r="D8196" t="s">
        <v>85</v>
      </c>
      <c r="E8196" t="s">
        <v>20</v>
      </c>
      <c r="F8196" t="s">
        <v>74</v>
      </c>
      <c r="J8196">
        <v>0.25</v>
      </c>
      <c r="K8196">
        <v>0.33</v>
      </c>
      <c r="M8196" t="s">
        <v>75</v>
      </c>
      <c r="N8196" t="s">
        <v>24</v>
      </c>
      <c r="O8196" t="s">
        <v>21</v>
      </c>
    </row>
    <row r="8197" spans="1:17" x14ac:dyDescent="0.25">
      <c r="A8197">
        <v>0</v>
      </c>
      <c r="B8197" t="s">
        <v>90</v>
      </c>
      <c r="C8197" t="s">
        <v>36</v>
      </c>
      <c r="D8197" t="s">
        <v>85</v>
      </c>
      <c r="E8197" t="s">
        <v>18</v>
      </c>
      <c r="F8197" t="s">
        <v>31</v>
      </c>
      <c r="G8197">
        <v>24</v>
      </c>
      <c r="M8197" t="s">
        <v>21</v>
      </c>
    </row>
    <row r="8198" spans="1:17" x14ac:dyDescent="0.25">
      <c r="A8198">
        <v>0</v>
      </c>
      <c r="B8198" t="s">
        <v>93</v>
      </c>
      <c r="C8198" t="s">
        <v>36</v>
      </c>
      <c r="D8198" t="s">
        <v>85</v>
      </c>
      <c r="E8198" t="s">
        <v>18</v>
      </c>
      <c r="F8198" t="s">
        <v>26</v>
      </c>
      <c r="H8198" t="s">
        <v>27</v>
      </c>
      <c r="I8198">
        <v>6.5</v>
      </c>
      <c r="J8198">
        <v>6</v>
      </c>
      <c r="K8198">
        <v>7</v>
      </c>
      <c r="M8198" t="s">
        <v>21</v>
      </c>
    </row>
    <row r="8199" spans="1:17" x14ac:dyDescent="0.25">
      <c r="A8199">
        <v>0</v>
      </c>
      <c r="B8199" t="s">
        <v>93</v>
      </c>
      <c r="C8199" t="s">
        <v>36</v>
      </c>
      <c r="D8199" t="s">
        <v>85</v>
      </c>
      <c r="E8199" t="s">
        <v>20</v>
      </c>
      <c r="F8199" t="s">
        <v>74</v>
      </c>
      <c r="J8199">
        <v>0.25</v>
      </c>
      <c r="K8199">
        <v>0.33</v>
      </c>
      <c r="M8199" t="s">
        <v>75</v>
      </c>
      <c r="N8199" t="s">
        <v>21</v>
      </c>
      <c r="O8199" t="s">
        <v>32</v>
      </c>
    </row>
    <row r="8200" spans="1:17" x14ac:dyDescent="0.25">
      <c r="A8200">
        <v>0</v>
      </c>
      <c r="B8200" t="s">
        <v>93</v>
      </c>
      <c r="C8200" t="s">
        <v>36</v>
      </c>
      <c r="D8200" t="s">
        <v>85</v>
      </c>
      <c r="E8200" t="s">
        <v>33</v>
      </c>
      <c r="F8200" t="s">
        <v>26</v>
      </c>
      <c r="H8200" t="s">
        <v>19</v>
      </c>
      <c r="J8200">
        <v>3</v>
      </c>
      <c r="K8200">
        <v>4</v>
      </c>
      <c r="M8200" t="s">
        <v>32</v>
      </c>
    </row>
    <row r="8201" spans="1:17" x14ac:dyDescent="0.25">
      <c r="A8201">
        <v>0</v>
      </c>
      <c r="B8201" t="s">
        <v>93</v>
      </c>
      <c r="C8201" t="s">
        <v>36</v>
      </c>
      <c r="D8201" t="s">
        <v>85</v>
      </c>
      <c r="E8201" t="s">
        <v>34</v>
      </c>
      <c r="F8201" t="s">
        <v>26</v>
      </c>
      <c r="H8201" t="s">
        <v>19</v>
      </c>
      <c r="J8201">
        <v>0.5</v>
      </c>
      <c r="K8201">
        <v>0.75</v>
      </c>
      <c r="M8201" t="s">
        <v>24</v>
      </c>
    </row>
    <row r="8202" spans="1:17" x14ac:dyDescent="0.25">
      <c r="A8202">
        <v>0</v>
      </c>
      <c r="B8202" t="s">
        <v>93</v>
      </c>
      <c r="C8202" t="s">
        <v>36</v>
      </c>
      <c r="D8202" t="s">
        <v>85</v>
      </c>
      <c r="E8202" t="s">
        <v>33</v>
      </c>
      <c r="F8202" t="s">
        <v>26</v>
      </c>
      <c r="H8202" t="s">
        <v>27</v>
      </c>
      <c r="I8202">
        <v>4</v>
      </c>
      <c r="J8202">
        <v>3</v>
      </c>
      <c r="K8202">
        <v>5.5</v>
      </c>
      <c r="M8202" t="s">
        <v>32</v>
      </c>
    </row>
    <row r="8203" spans="1:17" x14ac:dyDescent="0.25">
      <c r="A8203">
        <v>0</v>
      </c>
      <c r="B8203" t="s">
        <v>93</v>
      </c>
      <c r="C8203" t="s">
        <v>36</v>
      </c>
      <c r="D8203" t="s">
        <v>85</v>
      </c>
      <c r="E8203" t="s">
        <v>20</v>
      </c>
      <c r="F8203" t="s">
        <v>74</v>
      </c>
      <c r="J8203">
        <v>0.25</v>
      </c>
      <c r="K8203">
        <v>0.33</v>
      </c>
      <c r="M8203" t="s">
        <v>75</v>
      </c>
      <c r="N8203" t="s">
        <v>24</v>
      </c>
      <c r="O8203" t="s">
        <v>21</v>
      </c>
    </row>
    <row r="8204" spans="1:17" x14ac:dyDescent="0.25">
      <c r="A8204">
        <v>0</v>
      </c>
      <c r="B8204" t="s">
        <v>93</v>
      </c>
      <c r="C8204" t="s">
        <v>36</v>
      </c>
      <c r="D8204" t="s">
        <v>85</v>
      </c>
      <c r="E8204" t="s">
        <v>18</v>
      </c>
      <c r="F8204" t="s">
        <v>26</v>
      </c>
      <c r="H8204" t="s">
        <v>19</v>
      </c>
      <c r="I8204">
        <v>0.54</v>
      </c>
      <c r="J8204">
        <v>0.08</v>
      </c>
      <c r="K8204">
        <v>0.25</v>
      </c>
      <c r="M8204" t="s">
        <v>24</v>
      </c>
    </row>
    <row r="8205" spans="1:17" x14ac:dyDescent="0.25">
      <c r="A8205">
        <v>0</v>
      </c>
      <c r="B8205" t="s">
        <v>93</v>
      </c>
      <c r="C8205" t="s">
        <v>36</v>
      </c>
      <c r="D8205" t="s">
        <v>85</v>
      </c>
      <c r="E8205" t="s">
        <v>20</v>
      </c>
      <c r="F8205" t="s">
        <v>74</v>
      </c>
      <c r="J8205">
        <v>0.25</v>
      </c>
      <c r="K8205">
        <v>0.33</v>
      </c>
      <c r="M8205" t="s">
        <v>75</v>
      </c>
      <c r="N8205" t="s">
        <v>24</v>
      </c>
      <c r="O8205" t="s">
        <v>62</v>
      </c>
      <c r="Q8205" t="str">
        <f>VLOOKUP(A8205&amp;C8205&amp;D8205,Sheet2!$A$1:$AA$177,11,FALSE)</f>
        <v>LocationType.Retail: 0.084;LocationType.Supermarket: 0.25;LocationType.FoodBeverage: 0.21;LocationType.Mall: 0.056;LocationType.Pharmacy: 0.05;LocationType.Accommodation: 0.35;</v>
      </c>
    </row>
    <row r="8206" spans="1:17" x14ac:dyDescent="0.25">
      <c r="A8206">
        <v>0</v>
      </c>
      <c r="B8206" t="s">
        <v>93</v>
      </c>
      <c r="C8206" t="s">
        <v>36</v>
      </c>
      <c r="D8206" t="s">
        <v>85</v>
      </c>
      <c r="E8206" t="s">
        <v>25</v>
      </c>
      <c r="F8206" t="s">
        <v>26</v>
      </c>
      <c r="H8206" t="s">
        <v>27</v>
      </c>
      <c r="I8206">
        <v>0.54</v>
      </c>
      <c r="J8206">
        <v>0.25</v>
      </c>
      <c r="K8206">
        <v>0.75</v>
      </c>
      <c r="M8206" t="s">
        <v>24</v>
      </c>
    </row>
    <row r="8207" spans="1:17" x14ac:dyDescent="0.25">
      <c r="A8207">
        <v>0</v>
      </c>
      <c r="B8207" t="s">
        <v>93</v>
      </c>
      <c r="C8207" t="s">
        <v>36</v>
      </c>
      <c r="D8207" t="s">
        <v>85</v>
      </c>
      <c r="E8207" t="s">
        <v>20</v>
      </c>
      <c r="F8207" t="s">
        <v>74</v>
      </c>
      <c r="I8207">
        <v>0.54</v>
      </c>
      <c r="J8207">
        <v>0.16</v>
      </c>
      <c r="K8207">
        <v>0.25</v>
      </c>
      <c r="M8207" t="s">
        <v>75</v>
      </c>
      <c r="N8207" t="s">
        <v>24</v>
      </c>
      <c r="O8207" t="s">
        <v>21</v>
      </c>
    </row>
    <row r="8208" spans="1:17" x14ac:dyDescent="0.25">
      <c r="A8208">
        <v>0</v>
      </c>
      <c r="B8208" t="s">
        <v>93</v>
      </c>
      <c r="C8208" t="s">
        <v>36</v>
      </c>
      <c r="D8208" t="s">
        <v>85</v>
      </c>
      <c r="E8208" t="s">
        <v>28</v>
      </c>
      <c r="F8208" t="s">
        <v>26</v>
      </c>
      <c r="H8208" t="s">
        <v>27</v>
      </c>
      <c r="I8208">
        <v>0.75</v>
      </c>
      <c r="J8208">
        <v>0.5</v>
      </c>
      <c r="K8208">
        <v>1</v>
      </c>
      <c r="M8208" t="s">
        <v>21</v>
      </c>
    </row>
    <row r="8209" spans="1:17" x14ac:dyDescent="0.25">
      <c r="A8209">
        <v>0</v>
      </c>
      <c r="B8209" t="s">
        <v>93</v>
      </c>
      <c r="C8209" t="s">
        <v>36</v>
      </c>
      <c r="D8209" t="s">
        <v>85</v>
      </c>
      <c r="E8209" t="s">
        <v>20</v>
      </c>
      <c r="F8209" t="s">
        <v>74</v>
      </c>
      <c r="J8209">
        <v>0.25</v>
      </c>
      <c r="K8209">
        <v>0.33</v>
      </c>
      <c r="M8209" t="s">
        <v>75</v>
      </c>
      <c r="N8209" t="s">
        <v>24</v>
      </c>
      <c r="O8209" t="s">
        <v>29</v>
      </c>
      <c r="P8209">
        <v>2500</v>
      </c>
      <c r="Q8209" t="str">
        <f>VLOOKUP(A8209&amp;C8209&amp;D8209,Sheet2!$A$1:$AX$1496,23,FALSE)</f>
        <v>LocationType.BarRestaurant:0.2;LocationType.Park:0.2;LocationType.Recreation:0.2;LocationType.Accommodation:0.4;</v>
      </c>
    </row>
    <row r="8210" spans="1:17" x14ac:dyDescent="0.25">
      <c r="A8210">
        <v>0</v>
      </c>
      <c r="B8210" t="s">
        <v>93</v>
      </c>
      <c r="C8210" t="s">
        <v>36</v>
      </c>
      <c r="D8210" t="s">
        <v>85</v>
      </c>
      <c r="E8210" t="s">
        <v>30</v>
      </c>
      <c r="F8210" t="s">
        <v>26</v>
      </c>
      <c r="H8210" t="s">
        <v>27</v>
      </c>
      <c r="I8210">
        <v>1</v>
      </c>
      <c r="J8210">
        <v>0.5</v>
      </c>
      <c r="K8210">
        <v>1.5</v>
      </c>
      <c r="M8210" t="s">
        <v>24</v>
      </c>
    </row>
    <row r="8211" spans="1:17" x14ac:dyDescent="0.25">
      <c r="A8211">
        <v>0</v>
      </c>
      <c r="B8211" t="s">
        <v>93</v>
      </c>
      <c r="C8211" t="s">
        <v>36</v>
      </c>
      <c r="D8211" t="s">
        <v>85</v>
      </c>
      <c r="E8211" t="s">
        <v>20</v>
      </c>
      <c r="F8211" t="s">
        <v>74</v>
      </c>
      <c r="J8211">
        <v>0.25</v>
      </c>
      <c r="K8211">
        <v>0.33</v>
      </c>
      <c r="M8211" t="s">
        <v>75</v>
      </c>
      <c r="N8211" t="s">
        <v>24</v>
      </c>
      <c r="O8211" t="s">
        <v>21</v>
      </c>
    </row>
    <row r="8212" spans="1:17" x14ac:dyDescent="0.25">
      <c r="A8212">
        <v>0</v>
      </c>
      <c r="B8212" t="s">
        <v>93</v>
      </c>
      <c r="C8212" t="s">
        <v>36</v>
      </c>
      <c r="D8212" t="s">
        <v>85</v>
      </c>
      <c r="E8212" t="s">
        <v>18</v>
      </c>
      <c r="F8212" t="s">
        <v>31</v>
      </c>
      <c r="G8212">
        <v>24</v>
      </c>
      <c r="M8212" t="s">
        <v>21</v>
      </c>
    </row>
    <row r="8213" spans="1:17" x14ac:dyDescent="0.25">
      <c r="A8213">
        <v>0</v>
      </c>
      <c r="B8213" t="s">
        <v>41</v>
      </c>
      <c r="C8213" t="s">
        <v>36</v>
      </c>
      <c r="D8213" t="s">
        <v>85</v>
      </c>
      <c r="E8213" t="s">
        <v>18</v>
      </c>
      <c r="F8213" t="s">
        <v>26</v>
      </c>
      <c r="H8213" t="s">
        <v>27</v>
      </c>
      <c r="I8213">
        <v>6.5</v>
      </c>
      <c r="J8213">
        <v>6</v>
      </c>
      <c r="K8213">
        <v>7</v>
      </c>
      <c r="M8213" t="s">
        <v>21</v>
      </c>
    </row>
    <row r="8214" spans="1:17" x14ac:dyDescent="0.25">
      <c r="A8214">
        <v>0</v>
      </c>
      <c r="B8214" t="s">
        <v>41</v>
      </c>
      <c r="C8214" t="s">
        <v>36</v>
      </c>
      <c r="D8214" t="s">
        <v>85</v>
      </c>
      <c r="E8214" t="s">
        <v>20</v>
      </c>
      <c r="F8214" t="s">
        <v>74</v>
      </c>
      <c r="J8214">
        <v>0.25</v>
      </c>
      <c r="K8214">
        <v>0.33</v>
      </c>
      <c r="M8214" t="s">
        <v>75</v>
      </c>
      <c r="N8214" t="s">
        <v>21</v>
      </c>
      <c r="O8214" t="s">
        <v>32</v>
      </c>
    </row>
    <row r="8215" spans="1:17" x14ac:dyDescent="0.25">
      <c r="A8215">
        <v>0</v>
      </c>
      <c r="B8215" t="s">
        <v>41</v>
      </c>
      <c r="C8215" t="s">
        <v>36</v>
      </c>
      <c r="D8215" t="s">
        <v>85</v>
      </c>
      <c r="E8215" t="s">
        <v>33</v>
      </c>
      <c r="F8215" t="s">
        <v>26</v>
      </c>
      <c r="H8215" t="s">
        <v>19</v>
      </c>
      <c r="J8215">
        <v>3</v>
      </c>
      <c r="K8215">
        <v>4</v>
      </c>
      <c r="M8215" t="s">
        <v>32</v>
      </c>
    </row>
    <row r="8216" spans="1:17" x14ac:dyDescent="0.25">
      <c r="A8216">
        <v>0</v>
      </c>
      <c r="B8216" t="s">
        <v>41</v>
      </c>
      <c r="C8216" t="s">
        <v>36</v>
      </c>
      <c r="D8216" t="s">
        <v>85</v>
      </c>
      <c r="E8216" t="s">
        <v>34</v>
      </c>
      <c r="F8216" t="s">
        <v>26</v>
      </c>
      <c r="H8216" t="s">
        <v>19</v>
      </c>
      <c r="J8216">
        <v>0.5</v>
      </c>
      <c r="K8216">
        <v>0.75</v>
      </c>
      <c r="M8216" t="s">
        <v>24</v>
      </c>
    </row>
    <row r="8217" spans="1:17" x14ac:dyDescent="0.25">
      <c r="A8217">
        <v>0</v>
      </c>
      <c r="B8217" t="s">
        <v>41</v>
      </c>
      <c r="C8217" t="s">
        <v>36</v>
      </c>
      <c r="D8217" t="s">
        <v>85</v>
      </c>
      <c r="E8217" t="s">
        <v>33</v>
      </c>
      <c r="F8217" t="s">
        <v>26</v>
      </c>
      <c r="H8217" t="s">
        <v>27</v>
      </c>
      <c r="I8217">
        <v>4</v>
      </c>
      <c r="J8217">
        <v>3</v>
      </c>
      <c r="K8217">
        <v>5.5</v>
      </c>
      <c r="M8217" t="s">
        <v>32</v>
      </c>
    </row>
    <row r="8218" spans="1:17" x14ac:dyDescent="0.25">
      <c r="A8218">
        <v>0</v>
      </c>
      <c r="B8218" t="s">
        <v>41</v>
      </c>
      <c r="C8218" t="s">
        <v>36</v>
      </c>
      <c r="D8218" t="s">
        <v>85</v>
      </c>
      <c r="E8218" t="s">
        <v>20</v>
      </c>
      <c r="F8218" t="s">
        <v>74</v>
      </c>
      <c r="J8218">
        <v>0.25</v>
      </c>
      <c r="K8218">
        <v>0.33</v>
      </c>
      <c r="M8218" t="s">
        <v>75</v>
      </c>
      <c r="N8218" t="s">
        <v>24</v>
      </c>
      <c r="O8218" t="s">
        <v>21</v>
      </c>
    </row>
    <row r="8219" spans="1:17" x14ac:dyDescent="0.25">
      <c r="A8219">
        <v>0</v>
      </c>
      <c r="B8219" t="s">
        <v>41</v>
      </c>
      <c r="C8219" t="s">
        <v>36</v>
      </c>
      <c r="D8219" t="s">
        <v>85</v>
      </c>
      <c r="E8219" t="s">
        <v>18</v>
      </c>
      <c r="F8219" t="s">
        <v>26</v>
      </c>
      <c r="H8219" t="s">
        <v>19</v>
      </c>
      <c r="I8219">
        <v>0.54</v>
      </c>
      <c r="J8219">
        <v>0.08</v>
      </c>
      <c r="K8219">
        <v>0.25</v>
      </c>
      <c r="M8219" t="s">
        <v>24</v>
      </c>
    </row>
    <row r="8220" spans="1:17" x14ac:dyDescent="0.25">
      <c r="A8220">
        <v>0</v>
      </c>
      <c r="B8220" t="s">
        <v>41</v>
      </c>
      <c r="C8220" t="s">
        <v>36</v>
      </c>
      <c r="D8220" t="s">
        <v>85</v>
      </c>
      <c r="E8220" t="s">
        <v>20</v>
      </c>
      <c r="F8220" t="s">
        <v>74</v>
      </c>
      <c r="J8220">
        <v>0.25</v>
      </c>
      <c r="K8220">
        <v>0.33</v>
      </c>
      <c r="M8220" t="s">
        <v>75</v>
      </c>
      <c r="N8220" t="s">
        <v>24</v>
      </c>
      <c r="O8220" t="s">
        <v>62</v>
      </c>
      <c r="Q8220" t="str">
        <f>VLOOKUP(A8220&amp;C8220&amp;D8220,Sheet2!$A$1:$AA$177,11,FALSE)</f>
        <v>LocationType.Retail: 0.084;LocationType.Supermarket: 0.25;LocationType.FoodBeverage: 0.21;LocationType.Mall: 0.056;LocationType.Pharmacy: 0.05;LocationType.Accommodation: 0.35;</v>
      </c>
    </row>
    <row r="8221" spans="1:17" x14ac:dyDescent="0.25">
      <c r="A8221">
        <v>0</v>
      </c>
      <c r="B8221" t="s">
        <v>41</v>
      </c>
      <c r="C8221" t="s">
        <v>36</v>
      </c>
      <c r="D8221" t="s">
        <v>85</v>
      </c>
      <c r="E8221" t="s">
        <v>25</v>
      </c>
      <c r="F8221" t="s">
        <v>26</v>
      </c>
      <c r="H8221" t="s">
        <v>27</v>
      </c>
      <c r="I8221">
        <v>0.54</v>
      </c>
      <c r="J8221">
        <v>0.25</v>
      </c>
      <c r="K8221">
        <v>0.75</v>
      </c>
      <c r="M8221" t="s">
        <v>24</v>
      </c>
    </row>
    <row r="8222" spans="1:17" x14ac:dyDescent="0.25">
      <c r="A8222">
        <v>0</v>
      </c>
      <c r="B8222" t="s">
        <v>41</v>
      </c>
      <c r="C8222" t="s">
        <v>36</v>
      </c>
      <c r="D8222" t="s">
        <v>85</v>
      </c>
      <c r="E8222" t="s">
        <v>20</v>
      </c>
      <c r="F8222" t="s">
        <v>74</v>
      </c>
      <c r="I8222">
        <v>0.54</v>
      </c>
      <c r="J8222">
        <v>0.16</v>
      </c>
      <c r="K8222">
        <v>0.25</v>
      </c>
      <c r="M8222" t="s">
        <v>75</v>
      </c>
      <c r="N8222" t="s">
        <v>24</v>
      </c>
      <c r="O8222" t="s">
        <v>21</v>
      </c>
    </row>
    <row r="8223" spans="1:17" x14ac:dyDescent="0.25">
      <c r="A8223">
        <v>0</v>
      </c>
      <c r="B8223" t="s">
        <v>41</v>
      </c>
      <c r="C8223" t="s">
        <v>36</v>
      </c>
      <c r="D8223" t="s">
        <v>85</v>
      </c>
      <c r="E8223" t="s">
        <v>28</v>
      </c>
      <c r="F8223" t="s">
        <v>26</v>
      </c>
      <c r="H8223" t="s">
        <v>27</v>
      </c>
      <c r="I8223">
        <v>0.75</v>
      </c>
      <c r="J8223">
        <v>0.5</v>
      </c>
      <c r="K8223">
        <v>1</v>
      </c>
      <c r="M8223" t="s">
        <v>21</v>
      </c>
    </row>
    <row r="8224" spans="1:17" x14ac:dyDescent="0.25">
      <c r="A8224">
        <v>0</v>
      </c>
      <c r="B8224" t="s">
        <v>41</v>
      </c>
      <c r="C8224" t="s">
        <v>36</v>
      </c>
      <c r="D8224" t="s">
        <v>85</v>
      </c>
      <c r="E8224" t="s">
        <v>20</v>
      </c>
      <c r="F8224" t="s">
        <v>74</v>
      </c>
      <c r="J8224">
        <v>0.25</v>
      </c>
      <c r="K8224">
        <v>0.33</v>
      </c>
      <c r="M8224" t="s">
        <v>75</v>
      </c>
      <c r="N8224" t="s">
        <v>24</v>
      </c>
      <c r="O8224" t="s">
        <v>29</v>
      </c>
      <c r="P8224">
        <v>2500</v>
      </c>
      <c r="Q8224" t="str">
        <f>VLOOKUP(A8224&amp;C8224&amp;D8224,Sheet2!$A$1:$AX$1496,23,FALSE)</f>
        <v>LocationType.BarRestaurant:0.2;LocationType.Park:0.2;LocationType.Recreation:0.2;LocationType.Accommodation:0.4;</v>
      </c>
    </row>
    <row r="8225" spans="1:17" x14ac:dyDescent="0.25">
      <c r="A8225">
        <v>0</v>
      </c>
      <c r="B8225" t="s">
        <v>41</v>
      </c>
      <c r="C8225" t="s">
        <v>36</v>
      </c>
      <c r="D8225" t="s">
        <v>85</v>
      </c>
      <c r="E8225" t="s">
        <v>30</v>
      </c>
      <c r="F8225" t="s">
        <v>26</v>
      </c>
      <c r="H8225" t="s">
        <v>27</v>
      </c>
      <c r="I8225">
        <v>1</v>
      </c>
      <c r="J8225">
        <v>0.5</v>
      </c>
      <c r="K8225">
        <v>1.5</v>
      </c>
      <c r="M8225" t="s">
        <v>24</v>
      </c>
    </row>
    <row r="8226" spans="1:17" x14ac:dyDescent="0.25">
      <c r="A8226">
        <v>0</v>
      </c>
      <c r="B8226" t="s">
        <v>41</v>
      </c>
      <c r="C8226" t="s">
        <v>36</v>
      </c>
      <c r="D8226" t="s">
        <v>85</v>
      </c>
      <c r="E8226" t="s">
        <v>20</v>
      </c>
      <c r="F8226" t="s">
        <v>74</v>
      </c>
      <c r="J8226">
        <v>0.25</v>
      </c>
      <c r="K8226">
        <v>0.33</v>
      </c>
      <c r="M8226" t="s">
        <v>75</v>
      </c>
      <c r="N8226" t="s">
        <v>24</v>
      </c>
      <c r="O8226" t="s">
        <v>21</v>
      </c>
    </row>
    <row r="8227" spans="1:17" x14ac:dyDescent="0.25">
      <c r="A8227">
        <v>0</v>
      </c>
      <c r="B8227" t="s">
        <v>41</v>
      </c>
      <c r="C8227" t="s">
        <v>36</v>
      </c>
      <c r="D8227" t="s">
        <v>85</v>
      </c>
      <c r="E8227" t="s">
        <v>18</v>
      </c>
      <c r="F8227" t="s">
        <v>31</v>
      </c>
      <c r="G8227">
        <v>24</v>
      </c>
      <c r="M8227" t="s">
        <v>21</v>
      </c>
    </row>
    <row r="8228" spans="1:17" x14ac:dyDescent="0.25">
      <c r="A8228">
        <v>0</v>
      </c>
      <c r="B8228" t="s">
        <v>91</v>
      </c>
      <c r="C8228" t="s">
        <v>36</v>
      </c>
      <c r="D8228" t="s">
        <v>85</v>
      </c>
      <c r="E8228" t="s">
        <v>18</v>
      </c>
      <c r="F8228" t="s">
        <v>26</v>
      </c>
      <c r="H8228" t="s">
        <v>27</v>
      </c>
      <c r="I8228">
        <v>6.5</v>
      </c>
      <c r="J8228">
        <v>6</v>
      </c>
      <c r="K8228">
        <v>7</v>
      </c>
      <c r="M8228" t="s">
        <v>21</v>
      </c>
    </row>
    <row r="8229" spans="1:17" x14ac:dyDescent="0.25">
      <c r="A8229">
        <v>0</v>
      </c>
      <c r="B8229" t="s">
        <v>91</v>
      </c>
      <c r="C8229" t="s">
        <v>36</v>
      </c>
      <c r="D8229" t="s">
        <v>85</v>
      </c>
      <c r="E8229" t="s">
        <v>20</v>
      </c>
      <c r="F8229" t="s">
        <v>74</v>
      </c>
      <c r="J8229">
        <v>0.25</v>
      </c>
      <c r="K8229">
        <v>0.33</v>
      </c>
      <c r="M8229" t="s">
        <v>75</v>
      </c>
      <c r="N8229" t="s">
        <v>21</v>
      </c>
      <c r="O8229" t="s">
        <v>32</v>
      </c>
    </row>
    <row r="8230" spans="1:17" x14ac:dyDescent="0.25">
      <c r="A8230">
        <v>0</v>
      </c>
      <c r="B8230" t="s">
        <v>91</v>
      </c>
      <c r="C8230" t="s">
        <v>36</v>
      </c>
      <c r="D8230" t="s">
        <v>85</v>
      </c>
      <c r="E8230" t="s">
        <v>33</v>
      </c>
      <c r="F8230" t="s">
        <v>26</v>
      </c>
      <c r="H8230" t="s">
        <v>19</v>
      </c>
      <c r="J8230">
        <v>3</v>
      </c>
      <c r="K8230">
        <v>4</v>
      </c>
      <c r="M8230" t="s">
        <v>32</v>
      </c>
    </row>
    <row r="8231" spans="1:17" x14ac:dyDescent="0.25">
      <c r="A8231">
        <v>0</v>
      </c>
      <c r="B8231" t="s">
        <v>91</v>
      </c>
      <c r="C8231" t="s">
        <v>36</v>
      </c>
      <c r="D8231" t="s">
        <v>85</v>
      </c>
      <c r="E8231" t="s">
        <v>34</v>
      </c>
      <c r="F8231" t="s">
        <v>26</v>
      </c>
      <c r="H8231" t="s">
        <v>19</v>
      </c>
      <c r="J8231">
        <v>0.5</v>
      </c>
      <c r="K8231">
        <v>0.75</v>
      </c>
      <c r="M8231" t="s">
        <v>24</v>
      </c>
    </row>
    <row r="8232" spans="1:17" x14ac:dyDescent="0.25">
      <c r="A8232">
        <v>0</v>
      </c>
      <c r="B8232" t="s">
        <v>91</v>
      </c>
      <c r="C8232" t="s">
        <v>36</v>
      </c>
      <c r="D8232" t="s">
        <v>85</v>
      </c>
      <c r="E8232" t="s">
        <v>33</v>
      </c>
      <c r="F8232" t="s">
        <v>26</v>
      </c>
      <c r="H8232" t="s">
        <v>27</v>
      </c>
      <c r="I8232">
        <v>4</v>
      </c>
      <c r="J8232">
        <v>3</v>
      </c>
      <c r="K8232">
        <v>5.5</v>
      </c>
      <c r="M8232" t="s">
        <v>32</v>
      </c>
    </row>
    <row r="8233" spans="1:17" x14ac:dyDescent="0.25">
      <c r="A8233">
        <v>0</v>
      </c>
      <c r="B8233" t="s">
        <v>91</v>
      </c>
      <c r="C8233" t="s">
        <v>36</v>
      </c>
      <c r="D8233" t="s">
        <v>85</v>
      </c>
      <c r="E8233" t="s">
        <v>20</v>
      </c>
      <c r="F8233" t="s">
        <v>74</v>
      </c>
      <c r="J8233">
        <v>0.25</v>
      </c>
      <c r="K8233">
        <v>0.33</v>
      </c>
      <c r="M8233" t="s">
        <v>75</v>
      </c>
      <c r="N8233" t="s">
        <v>24</v>
      </c>
      <c r="O8233" t="s">
        <v>21</v>
      </c>
    </row>
    <row r="8234" spans="1:17" x14ac:dyDescent="0.25">
      <c r="A8234">
        <v>0</v>
      </c>
      <c r="B8234" t="s">
        <v>91</v>
      </c>
      <c r="C8234" t="s">
        <v>36</v>
      </c>
      <c r="D8234" t="s">
        <v>85</v>
      </c>
      <c r="E8234" t="s">
        <v>18</v>
      </c>
      <c r="F8234" t="s">
        <v>26</v>
      </c>
      <c r="H8234" t="s">
        <v>19</v>
      </c>
      <c r="I8234">
        <v>0.54</v>
      </c>
      <c r="J8234">
        <v>0.08</v>
      </c>
      <c r="K8234">
        <v>0.25</v>
      </c>
      <c r="M8234" t="s">
        <v>24</v>
      </c>
    </row>
    <row r="8235" spans="1:17" x14ac:dyDescent="0.25">
      <c r="A8235">
        <v>0</v>
      </c>
      <c r="B8235" t="s">
        <v>91</v>
      </c>
      <c r="C8235" t="s">
        <v>36</v>
      </c>
      <c r="D8235" t="s">
        <v>85</v>
      </c>
      <c r="E8235" t="s">
        <v>20</v>
      </c>
      <c r="F8235" t="s">
        <v>74</v>
      </c>
      <c r="J8235">
        <v>0.25</v>
      </c>
      <c r="K8235">
        <v>0.33</v>
      </c>
      <c r="M8235" t="s">
        <v>75</v>
      </c>
      <c r="N8235" t="s">
        <v>24</v>
      </c>
      <c r="O8235" t="s">
        <v>62</v>
      </c>
      <c r="Q8235" t="str">
        <f>VLOOKUP(A8235&amp;C8235&amp;D8235,Sheet2!$A$1:$AA$177,11,FALSE)</f>
        <v>LocationType.Retail: 0.084;LocationType.Supermarket: 0.25;LocationType.FoodBeverage: 0.21;LocationType.Mall: 0.056;LocationType.Pharmacy: 0.05;LocationType.Accommodation: 0.35;</v>
      </c>
    </row>
    <row r="8236" spans="1:17" x14ac:dyDescent="0.25">
      <c r="A8236">
        <v>0</v>
      </c>
      <c r="B8236" t="s">
        <v>91</v>
      </c>
      <c r="C8236" t="s">
        <v>36</v>
      </c>
      <c r="D8236" t="s">
        <v>85</v>
      </c>
      <c r="E8236" t="s">
        <v>25</v>
      </c>
      <c r="F8236" t="s">
        <v>26</v>
      </c>
      <c r="H8236" t="s">
        <v>27</v>
      </c>
      <c r="I8236">
        <v>0.54</v>
      </c>
      <c r="J8236">
        <v>0.25</v>
      </c>
      <c r="K8236">
        <v>0.75</v>
      </c>
      <c r="M8236" t="s">
        <v>24</v>
      </c>
    </row>
    <row r="8237" spans="1:17" x14ac:dyDescent="0.25">
      <c r="A8237">
        <v>0</v>
      </c>
      <c r="B8237" t="s">
        <v>91</v>
      </c>
      <c r="C8237" t="s">
        <v>36</v>
      </c>
      <c r="D8237" t="s">
        <v>85</v>
      </c>
      <c r="E8237" t="s">
        <v>20</v>
      </c>
      <c r="F8237" t="s">
        <v>74</v>
      </c>
      <c r="I8237">
        <v>0.54</v>
      </c>
      <c r="J8237">
        <v>0.16</v>
      </c>
      <c r="K8237">
        <v>0.25</v>
      </c>
      <c r="M8237" t="s">
        <v>75</v>
      </c>
      <c r="N8237" t="s">
        <v>24</v>
      </c>
      <c r="O8237" t="s">
        <v>21</v>
      </c>
    </row>
    <row r="8238" spans="1:17" x14ac:dyDescent="0.25">
      <c r="A8238">
        <v>0</v>
      </c>
      <c r="B8238" t="s">
        <v>91</v>
      </c>
      <c r="C8238" t="s">
        <v>36</v>
      </c>
      <c r="D8238" t="s">
        <v>85</v>
      </c>
      <c r="E8238" t="s">
        <v>28</v>
      </c>
      <c r="F8238" t="s">
        <v>26</v>
      </c>
      <c r="H8238" t="s">
        <v>27</v>
      </c>
      <c r="I8238">
        <v>0.75</v>
      </c>
      <c r="J8238">
        <v>0.5</v>
      </c>
      <c r="K8238">
        <v>1</v>
      </c>
      <c r="M8238" t="s">
        <v>21</v>
      </c>
    </row>
    <row r="8239" spans="1:17" x14ac:dyDescent="0.25">
      <c r="A8239">
        <v>0</v>
      </c>
      <c r="B8239" t="s">
        <v>91</v>
      </c>
      <c r="C8239" t="s">
        <v>36</v>
      </c>
      <c r="D8239" t="s">
        <v>85</v>
      </c>
      <c r="E8239" t="s">
        <v>20</v>
      </c>
      <c r="F8239" t="s">
        <v>74</v>
      </c>
      <c r="J8239">
        <v>0.25</v>
      </c>
      <c r="K8239">
        <v>0.33</v>
      </c>
      <c r="M8239" t="s">
        <v>75</v>
      </c>
      <c r="N8239" t="s">
        <v>24</v>
      </c>
      <c r="O8239" t="s">
        <v>29</v>
      </c>
      <c r="P8239">
        <v>2500</v>
      </c>
      <c r="Q8239" t="str">
        <f>VLOOKUP(A8239&amp;C8239&amp;D8239,Sheet2!$A$1:$AX$1496,23,FALSE)</f>
        <v>LocationType.BarRestaurant:0.2;LocationType.Park:0.2;LocationType.Recreation:0.2;LocationType.Accommodation:0.4;</v>
      </c>
    </row>
    <row r="8240" spans="1:17" x14ac:dyDescent="0.25">
      <c r="A8240">
        <v>0</v>
      </c>
      <c r="B8240" t="s">
        <v>91</v>
      </c>
      <c r="C8240" t="s">
        <v>36</v>
      </c>
      <c r="D8240" t="s">
        <v>85</v>
      </c>
      <c r="E8240" t="s">
        <v>30</v>
      </c>
      <c r="F8240" t="s">
        <v>26</v>
      </c>
      <c r="H8240" t="s">
        <v>27</v>
      </c>
      <c r="I8240">
        <v>1</v>
      </c>
      <c r="J8240">
        <v>0.5</v>
      </c>
      <c r="K8240">
        <v>1.5</v>
      </c>
      <c r="M8240" t="s">
        <v>24</v>
      </c>
    </row>
    <row r="8241" spans="1:17" x14ac:dyDescent="0.25">
      <c r="A8241">
        <v>0</v>
      </c>
      <c r="B8241" t="s">
        <v>91</v>
      </c>
      <c r="C8241" t="s">
        <v>36</v>
      </c>
      <c r="D8241" t="s">
        <v>85</v>
      </c>
      <c r="E8241" t="s">
        <v>20</v>
      </c>
      <c r="F8241" t="s">
        <v>74</v>
      </c>
      <c r="J8241">
        <v>0.25</v>
      </c>
      <c r="K8241">
        <v>0.33</v>
      </c>
      <c r="M8241" t="s">
        <v>75</v>
      </c>
      <c r="N8241" t="s">
        <v>24</v>
      </c>
      <c r="O8241" t="s">
        <v>21</v>
      </c>
    </row>
    <row r="8242" spans="1:17" x14ac:dyDescent="0.25">
      <c r="A8242">
        <v>0</v>
      </c>
      <c r="B8242" t="s">
        <v>91</v>
      </c>
      <c r="C8242" t="s">
        <v>36</v>
      </c>
      <c r="D8242" t="s">
        <v>85</v>
      </c>
      <c r="E8242" t="s">
        <v>18</v>
      </c>
      <c r="F8242" t="s">
        <v>31</v>
      </c>
      <c r="G8242">
        <v>24</v>
      </c>
      <c r="M8242" t="s">
        <v>21</v>
      </c>
    </row>
    <row r="8243" spans="1:17" x14ac:dyDescent="0.25">
      <c r="A8243">
        <v>0</v>
      </c>
      <c r="B8243" t="s">
        <v>43</v>
      </c>
      <c r="C8243" t="s">
        <v>36</v>
      </c>
      <c r="D8243" t="s">
        <v>85</v>
      </c>
      <c r="E8243" t="s">
        <v>18</v>
      </c>
      <c r="F8243" t="s">
        <v>26</v>
      </c>
      <c r="H8243" t="s">
        <v>27</v>
      </c>
      <c r="I8243">
        <v>6.5</v>
      </c>
      <c r="J8243">
        <v>6</v>
      </c>
      <c r="K8243">
        <v>7</v>
      </c>
      <c r="M8243" t="s">
        <v>21</v>
      </c>
    </row>
    <row r="8244" spans="1:17" x14ac:dyDescent="0.25">
      <c r="A8244">
        <v>0</v>
      </c>
      <c r="B8244" t="s">
        <v>43</v>
      </c>
      <c r="C8244" t="s">
        <v>36</v>
      </c>
      <c r="D8244" t="s">
        <v>85</v>
      </c>
      <c r="E8244" t="s">
        <v>20</v>
      </c>
      <c r="F8244" t="s">
        <v>74</v>
      </c>
      <c r="J8244">
        <v>0.25</v>
      </c>
      <c r="K8244">
        <v>0.33</v>
      </c>
      <c r="M8244" t="s">
        <v>75</v>
      </c>
      <c r="N8244" t="s">
        <v>21</v>
      </c>
      <c r="O8244" t="s">
        <v>32</v>
      </c>
    </row>
    <row r="8245" spans="1:17" x14ac:dyDescent="0.25">
      <c r="A8245">
        <v>0</v>
      </c>
      <c r="B8245" t="s">
        <v>43</v>
      </c>
      <c r="C8245" t="s">
        <v>36</v>
      </c>
      <c r="D8245" t="s">
        <v>85</v>
      </c>
      <c r="E8245" t="s">
        <v>33</v>
      </c>
      <c r="F8245" t="s">
        <v>26</v>
      </c>
      <c r="H8245" t="s">
        <v>19</v>
      </c>
      <c r="J8245">
        <v>3</v>
      </c>
      <c r="K8245">
        <v>4</v>
      </c>
      <c r="M8245" t="s">
        <v>32</v>
      </c>
    </row>
    <row r="8246" spans="1:17" x14ac:dyDescent="0.25">
      <c r="A8246">
        <v>0</v>
      </c>
      <c r="B8246" t="s">
        <v>43</v>
      </c>
      <c r="C8246" t="s">
        <v>36</v>
      </c>
      <c r="D8246" t="s">
        <v>85</v>
      </c>
      <c r="E8246" t="s">
        <v>34</v>
      </c>
      <c r="F8246" t="s">
        <v>26</v>
      </c>
      <c r="H8246" t="s">
        <v>19</v>
      </c>
      <c r="J8246">
        <v>0.5</v>
      </c>
      <c r="K8246">
        <v>0.75</v>
      </c>
      <c r="M8246" t="s">
        <v>24</v>
      </c>
    </row>
    <row r="8247" spans="1:17" x14ac:dyDescent="0.25">
      <c r="A8247">
        <v>0</v>
      </c>
      <c r="B8247" t="s">
        <v>43</v>
      </c>
      <c r="C8247" t="s">
        <v>36</v>
      </c>
      <c r="D8247" t="s">
        <v>85</v>
      </c>
      <c r="E8247" t="s">
        <v>33</v>
      </c>
      <c r="F8247" t="s">
        <v>26</v>
      </c>
      <c r="H8247" t="s">
        <v>27</v>
      </c>
      <c r="I8247">
        <v>4</v>
      </c>
      <c r="J8247">
        <v>3</v>
      </c>
      <c r="K8247">
        <v>5.5</v>
      </c>
      <c r="M8247" t="s">
        <v>32</v>
      </c>
    </row>
    <row r="8248" spans="1:17" x14ac:dyDescent="0.25">
      <c r="A8248">
        <v>0</v>
      </c>
      <c r="B8248" t="s">
        <v>43</v>
      </c>
      <c r="C8248" t="s">
        <v>36</v>
      </c>
      <c r="D8248" t="s">
        <v>85</v>
      </c>
      <c r="E8248" t="s">
        <v>20</v>
      </c>
      <c r="F8248" t="s">
        <v>74</v>
      </c>
      <c r="J8248">
        <v>0.25</v>
      </c>
      <c r="K8248">
        <v>0.33</v>
      </c>
      <c r="M8248" t="s">
        <v>75</v>
      </c>
      <c r="N8248" t="s">
        <v>24</v>
      </c>
      <c r="O8248" t="s">
        <v>21</v>
      </c>
    </row>
    <row r="8249" spans="1:17" x14ac:dyDescent="0.25">
      <c r="A8249">
        <v>0</v>
      </c>
      <c r="B8249" t="s">
        <v>43</v>
      </c>
      <c r="C8249" t="s">
        <v>36</v>
      </c>
      <c r="D8249" t="s">
        <v>85</v>
      </c>
      <c r="E8249" t="s">
        <v>18</v>
      </c>
      <c r="F8249" t="s">
        <v>26</v>
      </c>
      <c r="H8249" t="s">
        <v>19</v>
      </c>
      <c r="I8249">
        <v>0.54</v>
      </c>
      <c r="J8249">
        <v>0.08</v>
      </c>
      <c r="K8249">
        <v>0.25</v>
      </c>
      <c r="M8249" t="s">
        <v>24</v>
      </c>
    </row>
    <row r="8250" spans="1:17" x14ac:dyDescent="0.25">
      <c r="A8250">
        <v>0</v>
      </c>
      <c r="B8250" t="s">
        <v>43</v>
      </c>
      <c r="C8250" t="s">
        <v>36</v>
      </c>
      <c r="D8250" t="s">
        <v>85</v>
      </c>
      <c r="E8250" t="s">
        <v>20</v>
      </c>
      <c r="F8250" t="s">
        <v>74</v>
      </c>
      <c r="J8250">
        <v>0.25</v>
      </c>
      <c r="K8250">
        <v>0.33</v>
      </c>
      <c r="M8250" t="s">
        <v>75</v>
      </c>
      <c r="N8250" t="s">
        <v>24</v>
      </c>
      <c r="O8250" t="s">
        <v>62</v>
      </c>
      <c r="Q8250" t="str">
        <f>VLOOKUP(A8250&amp;C8250&amp;D8250,Sheet2!$A$1:$AA$177,11,FALSE)</f>
        <v>LocationType.Retail: 0.084;LocationType.Supermarket: 0.25;LocationType.FoodBeverage: 0.21;LocationType.Mall: 0.056;LocationType.Pharmacy: 0.05;LocationType.Accommodation: 0.35;</v>
      </c>
    </row>
    <row r="8251" spans="1:17" x14ac:dyDescent="0.25">
      <c r="A8251">
        <v>0</v>
      </c>
      <c r="B8251" t="s">
        <v>43</v>
      </c>
      <c r="C8251" t="s">
        <v>36</v>
      </c>
      <c r="D8251" t="s">
        <v>85</v>
      </c>
      <c r="E8251" t="s">
        <v>25</v>
      </c>
      <c r="F8251" t="s">
        <v>26</v>
      </c>
      <c r="H8251" t="s">
        <v>27</v>
      </c>
      <c r="I8251">
        <v>0.54</v>
      </c>
      <c r="J8251">
        <v>0.25</v>
      </c>
      <c r="K8251">
        <v>0.75</v>
      </c>
      <c r="M8251" t="s">
        <v>24</v>
      </c>
    </row>
    <row r="8252" spans="1:17" x14ac:dyDescent="0.25">
      <c r="A8252">
        <v>0</v>
      </c>
      <c r="B8252" t="s">
        <v>43</v>
      </c>
      <c r="C8252" t="s">
        <v>36</v>
      </c>
      <c r="D8252" t="s">
        <v>85</v>
      </c>
      <c r="E8252" t="s">
        <v>20</v>
      </c>
      <c r="F8252" t="s">
        <v>74</v>
      </c>
      <c r="I8252">
        <v>0.54</v>
      </c>
      <c r="J8252">
        <v>0.16</v>
      </c>
      <c r="K8252">
        <v>0.25</v>
      </c>
      <c r="M8252" t="s">
        <v>75</v>
      </c>
      <c r="N8252" t="s">
        <v>24</v>
      </c>
      <c r="O8252" t="s">
        <v>21</v>
      </c>
    </row>
    <row r="8253" spans="1:17" x14ac:dyDescent="0.25">
      <c r="A8253">
        <v>0</v>
      </c>
      <c r="B8253" t="s">
        <v>43</v>
      </c>
      <c r="C8253" t="s">
        <v>36</v>
      </c>
      <c r="D8253" t="s">
        <v>85</v>
      </c>
      <c r="E8253" t="s">
        <v>28</v>
      </c>
      <c r="F8253" t="s">
        <v>26</v>
      </c>
      <c r="H8253" t="s">
        <v>27</v>
      </c>
      <c r="I8253">
        <v>0.75</v>
      </c>
      <c r="J8253">
        <v>0.5</v>
      </c>
      <c r="K8253">
        <v>1</v>
      </c>
      <c r="M8253" t="s">
        <v>21</v>
      </c>
    </row>
    <row r="8254" spans="1:17" x14ac:dyDescent="0.25">
      <c r="A8254">
        <v>0</v>
      </c>
      <c r="B8254" t="s">
        <v>43</v>
      </c>
      <c r="C8254" t="s">
        <v>36</v>
      </c>
      <c r="D8254" t="s">
        <v>85</v>
      </c>
      <c r="E8254" t="s">
        <v>20</v>
      </c>
      <c r="F8254" t="s">
        <v>74</v>
      </c>
      <c r="J8254">
        <v>0.25</v>
      </c>
      <c r="K8254">
        <v>0.33</v>
      </c>
      <c r="M8254" t="s">
        <v>75</v>
      </c>
      <c r="N8254" t="s">
        <v>24</v>
      </c>
      <c r="O8254" t="s">
        <v>29</v>
      </c>
      <c r="P8254">
        <v>2500</v>
      </c>
      <c r="Q8254" t="str">
        <f>VLOOKUP(A8254&amp;C8254&amp;D8254,Sheet2!$A$1:$AX$1496,23,FALSE)</f>
        <v>LocationType.BarRestaurant:0.2;LocationType.Park:0.2;LocationType.Recreation:0.2;LocationType.Accommodation:0.4;</v>
      </c>
    </row>
    <row r="8255" spans="1:17" x14ac:dyDescent="0.25">
      <c r="A8255">
        <v>0</v>
      </c>
      <c r="B8255" t="s">
        <v>43</v>
      </c>
      <c r="C8255" t="s">
        <v>36</v>
      </c>
      <c r="D8255" t="s">
        <v>85</v>
      </c>
      <c r="E8255" t="s">
        <v>30</v>
      </c>
      <c r="F8255" t="s">
        <v>26</v>
      </c>
      <c r="H8255" t="s">
        <v>27</v>
      </c>
      <c r="I8255">
        <v>1</v>
      </c>
      <c r="J8255">
        <v>0.5</v>
      </c>
      <c r="K8255">
        <v>1.5</v>
      </c>
      <c r="M8255" t="s">
        <v>24</v>
      </c>
    </row>
    <row r="8256" spans="1:17" x14ac:dyDescent="0.25">
      <c r="A8256">
        <v>0</v>
      </c>
      <c r="B8256" t="s">
        <v>43</v>
      </c>
      <c r="C8256" t="s">
        <v>36</v>
      </c>
      <c r="D8256" t="s">
        <v>85</v>
      </c>
      <c r="E8256" t="s">
        <v>20</v>
      </c>
      <c r="F8256" t="s">
        <v>74</v>
      </c>
      <c r="J8256">
        <v>0.25</v>
      </c>
      <c r="K8256">
        <v>0.33</v>
      </c>
      <c r="M8256" t="s">
        <v>75</v>
      </c>
      <c r="N8256" t="s">
        <v>24</v>
      </c>
      <c r="O8256" t="s">
        <v>21</v>
      </c>
    </row>
    <row r="8257" spans="1:17" x14ac:dyDescent="0.25">
      <c r="A8257">
        <v>0</v>
      </c>
      <c r="B8257" t="s">
        <v>43</v>
      </c>
      <c r="C8257" t="s">
        <v>36</v>
      </c>
      <c r="D8257" t="s">
        <v>85</v>
      </c>
      <c r="E8257" t="s">
        <v>18</v>
      </c>
      <c r="F8257" t="s">
        <v>31</v>
      </c>
      <c r="G8257">
        <v>24</v>
      </c>
      <c r="M8257" t="s">
        <v>21</v>
      </c>
    </row>
    <row r="8258" spans="1:17" x14ac:dyDescent="0.25">
      <c r="A8258">
        <v>0</v>
      </c>
      <c r="B8258" t="s">
        <v>44</v>
      </c>
      <c r="C8258" t="s">
        <v>36</v>
      </c>
      <c r="D8258" t="s">
        <v>85</v>
      </c>
      <c r="E8258" t="s">
        <v>18</v>
      </c>
      <c r="F8258" t="s">
        <v>26</v>
      </c>
      <c r="H8258" t="s">
        <v>27</v>
      </c>
      <c r="I8258">
        <v>6.5</v>
      </c>
      <c r="J8258">
        <v>6</v>
      </c>
      <c r="K8258">
        <v>7</v>
      </c>
      <c r="M8258" t="s">
        <v>21</v>
      </c>
    </row>
    <row r="8259" spans="1:17" x14ac:dyDescent="0.25">
      <c r="A8259">
        <v>0</v>
      </c>
      <c r="B8259" t="s">
        <v>44</v>
      </c>
      <c r="C8259" t="s">
        <v>36</v>
      </c>
      <c r="D8259" t="s">
        <v>85</v>
      </c>
      <c r="E8259" t="s">
        <v>20</v>
      </c>
      <c r="F8259" t="s">
        <v>74</v>
      </c>
      <c r="J8259">
        <v>0.25</v>
      </c>
      <c r="K8259">
        <v>0.33</v>
      </c>
      <c r="M8259" t="s">
        <v>75</v>
      </c>
      <c r="N8259" t="s">
        <v>21</v>
      </c>
      <c r="O8259" t="s">
        <v>21</v>
      </c>
    </row>
    <row r="8260" spans="1:17" x14ac:dyDescent="0.25">
      <c r="A8260">
        <v>0</v>
      </c>
      <c r="B8260" t="s">
        <v>44</v>
      </c>
      <c r="C8260" t="s">
        <v>36</v>
      </c>
      <c r="D8260" t="s">
        <v>85</v>
      </c>
      <c r="E8260" t="s">
        <v>18</v>
      </c>
      <c r="F8260" t="s">
        <v>26</v>
      </c>
      <c r="H8260" t="s">
        <v>19</v>
      </c>
      <c r="J8260">
        <v>3</v>
      </c>
      <c r="K8260">
        <v>4</v>
      </c>
      <c r="M8260" t="s">
        <v>32</v>
      </c>
    </row>
    <row r="8261" spans="1:17" x14ac:dyDescent="0.25">
      <c r="A8261">
        <v>0</v>
      </c>
      <c r="B8261" t="s">
        <v>44</v>
      </c>
      <c r="C8261" t="s">
        <v>36</v>
      </c>
      <c r="D8261" t="s">
        <v>85</v>
      </c>
      <c r="E8261" t="s">
        <v>34</v>
      </c>
      <c r="F8261" t="s">
        <v>26</v>
      </c>
      <c r="H8261" t="s">
        <v>19</v>
      </c>
      <c r="J8261">
        <v>0.5</v>
      </c>
      <c r="K8261">
        <v>0.75</v>
      </c>
      <c r="M8261" t="s">
        <v>24</v>
      </c>
    </row>
    <row r="8262" spans="1:17" x14ac:dyDescent="0.25">
      <c r="A8262">
        <v>0</v>
      </c>
      <c r="B8262" t="s">
        <v>44</v>
      </c>
      <c r="C8262" t="s">
        <v>36</v>
      </c>
      <c r="D8262" t="s">
        <v>85</v>
      </c>
      <c r="E8262" t="s">
        <v>18</v>
      </c>
      <c r="F8262" t="s">
        <v>26</v>
      </c>
      <c r="H8262" t="s">
        <v>27</v>
      </c>
      <c r="I8262">
        <v>4</v>
      </c>
      <c r="J8262">
        <v>3</v>
      </c>
      <c r="K8262">
        <v>5.5</v>
      </c>
      <c r="M8262" t="s">
        <v>32</v>
      </c>
    </row>
    <row r="8263" spans="1:17" x14ac:dyDescent="0.25">
      <c r="A8263">
        <v>0</v>
      </c>
      <c r="B8263" t="s">
        <v>44</v>
      </c>
      <c r="C8263" t="s">
        <v>36</v>
      </c>
      <c r="D8263" t="s">
        <v>85</v>
      </c>
      <c r="E8263" t="s">
        <v>20</v>
      </c>
      <c r="F8263" t="s">
        <v>74</v>
      </c>
      <c r="J8263">
        <v>0.25</v>
      </c>
      <c r="K8263">
        <v>0.33</v>
      </c>
      <c r="M8263" t="s">
        <v>75</v>
      </c>
      <c r="N8263" t="s">
        <v>24</v>
      </c>
      <c r="O8263" t="s">
        <v>21</v>
      </c>
    </row>
    <row r="8264" spans="1:17" x14ac:dyDescent="0.25">
      <c r="A8264">
        <v>0</v>
      </c>
      <c r="B8264" t="s">
        <v>44</v>
      </c>
      <c r="C8264" t="s">
        <v>36</v>
      </c>
      <c r="D8264" t="s">
        <v>85</v>
      </c>
      <c r="E8264" t="s">
        <v>18</v>
      </c>
      <c r="F8264" t="s">
        <v>26</v>
      </c>
      <c r="H8264" t="s">
        <v>19</v>
      </c>
      <c r="I8264">
        <v>0.54</v>
      </c>
      <c r="J8264">
        <v>0.08</v>
      </c>
      <c r="K8264">
        <v>0.25</v>
      </c>
      <c r="M8264" t="s">
        <v>24</v>
      </c>
    </row>
    <row r="8265" spans="1:17" x14ac:dyDescent="0.25">
      <c r="A8265">
        <v>0</v>
      </c>
      <c r="B8265" t="s">
        <v>44</v>
      </c>
      <c r="C8265" t="s">
        <v>36</v>
      </c>
      <c r="D8265" t="s">
        <v>85</v>
      </c>
      <c r="E8265" t="s">
        <v>20</v>
      </c>
      <c r="F8265" t="s">
        <v>74</v>
      </c>
      <c r="J8265">
        <v>0.25</v>
      </c>
      <c r="K8265">
        <v>0.33</v>
      </c>
      <c r="M8265" t="s">
        <v>75</v>
      </c>
      <c r="N8265" t="s">
        <v>24</v>
      </c>
      <c r="O8265" t="s">
        <v>62</v>
      </c>
      <c r="Q8265" t="str">
        <f>VLOOKUP(A8265&amp;C8265&amp;D8265&amp;B8265,Sheet2!$A$1:$AZ$4996,11,FALSE)</f>
        <v>LocationType.Retail: 0;LocationType.Supermarket: 0;LocationType.FoodBeverage: 0;LocationType.Mall: 0;LocationType.Pharmacy: 0.07;LocationType.Accommodation: 0.93;</v>
      </c>
    </row>
    <row r="8266" spans="1:17" x14ac:dyDescent="0.25">
      <c r="A8266">
        <v>0</v>
      </c>
      <c r="B8266" t="s">
        <v>44</v>
      </c>
      <c r="C8266" t="s">
        <v>36</v>
      </c>
      <c r="D8266" t="s">
        <v>85</v>
      </c>
      <c r="E8266" t="s">
        <v>25</v>
      </c>
      <c r="F8266" t="s">
        <v>26</v>
      </c>
      <c r="H8266" t="s">
        <v>27</v>
      </c>
      <c r="I8266">
        <v>0.54</v>
      </c>
      <c r="J8266">
        <v>0.25</v>
      </c>
      <c r="K8266">
        <v>0.75</v>
      </c>
      <c r="M8266" t="s">
        <v>24</v>
      </c>
    </row>
    <row r="8267" spans="1:17" x14ac:dyDescent="0.25">
      <c r="A8267">
        <v>0</v>
      </c>
      <c r="B8267" t="s">
        <v>44</v>
      </c>
      <c r="C8267" t="s">
        <v>36</v>
      </c>
      <c r="D8267" t="s">
        <v>85</v>
      </c>
      <c r="E8267" t="s">
        <v>20</v>
      </c>
      <c r="F8267" t="s">
        <v>74</v>
      </c>
      <c r="I8267">
        <v>0.54</v>
      </c>
      <c r="J8267">
        <v>0.16</v>
      </c>
      <c r="K8267">
        <v>0.25</v>
      </c>
      <c r="M8267" t="s">
        <v>75</v>
      </c>
      <c r="N8267" t="s">
        <v>24</v>
      </c>
      <c r="O8267" t="s">
        <v>21</v>
      </c>
    </row>
    <row r="8268" spans="1:17" x14ac:dyDescent="0.25">
      <c r="A8268">
        <v>0</v>
      </c>
      <c r="B8268" t="s">
        <v>44</v>
      </c>
      <c r="C8268" t="s">
        <v>36</v>
      </c>
      <c r="D8268" t="s">
        <v>85</v>
      </c>
      <c r="E8268" t="s">
        <v>28</v>
      </c>
      <c r="F8268" t="s">
        <v>26</v>
      </c>
      <c r="H8268" t="s">
        <v>27</v>
      </c>
      <c r="I8268">
        <v>0.75</v>
      </c>
      <c r="J8268">
        <v>0.5</v>
      </c>
      <c r="K8268">
        <v>1</v>
      </c>
      <c r="M8268" t="s">
        <v>21</v>
      </c>
    </row>
    <row r="8269" spans="1:17" x14ac:dyDescent="0.25">
      <c r="A8269">
        <v>0</v>
      </c>
      <c r="B8269" t="s">
        <v>44</v>
      </c>
      <c r="C8269" t="s">
        <v>36</v>
      </c>
      <c r="D8269" t="s">
        <v>85</v>
      </c>
      <c r="E8269" t="s">
        <v>18</v>
      </c>
      <c r="F8269" t="s">
        <v>26</v>
      </c>
      <c r="H8269" t="s">
        <v>27</v>
      </c>
      <c r="I8269">
        <v>1</v>
      </c>
      <c r="J8269">
        <v>0.5</v>
      </c>
      <c r="K8269">
        <v>1.5</v>
      </c>
      <c r="M8269" t="s">
        <v>24</v>
      </c>
    </row>
    <row r="8270" spans="1:17" x14ac:dyDescent="0.25">
      <c r="A8270">
        <v>0</v>
      </c>
      <c r="B8270" t="s">
        <v>44</v>
      </c>
      <c r="C8270" t="s">
        <v>36</v>
      </c>
      <c r="D8270" t="s">
        <v>85</v>
      </c>
      <c r="E8270" t="s">
        <v>20</v>
      </c>
      <c r="F8270" t="s">
        <v>74</v>
      </c>
      <c r="J8270">
        <v>0.25</v>
      </c>
      <c r="K8270">
        <v>0.33</v>
      </c>
      <c r="M8270" t="s">
        <v>75</v>
      </c>
      <c r="N8270" t="s">
        <v>24</v>
      </c>
      <c r="O8270" t="s">
        <v>21</v>
      </c>
    </row>
    <row r="8271" spans="1:17" x14ac:dyDescent="0.25">
      <c r="A8271">
        <v>0</v>
      </c>
      <c r="B8271" t="s">
        <v>44</v>
      </c>
      <c r="C8271" t="s">
        <v>36</v>
      </c>
      <c r="D8271" t="s">
        <v>85</v>
      </c>
      <c r="E8271" t="s">
        <v>18</v>
      </c>
      <c r="F8271" t="s">
        <v>31</v>
      </c>
      <c r="G8271">
        <v>24</v>
      </c>
      <c r="M8271" t="s">
        <v>21</v>
      </c>
    </row>
    <row r="8272" spans="1:17" x14ac:dyDescent="0.25">
      <c r="A8272">
        <v>0</v>
      </c>
      <c r="B8272" t="s">
        <v>92</v>
      </c>
      <c r="C8272" t="s">
        <v>36</v>
      </c>
      <c r="D8272" t="s">
        <v>85</v>
      </c>
      <c r="E8272" t="s">
        <v>18</v>
      </c>
      <c r="F8272" t="s">
        <v>26</v>
      </c>
      <c r="H8272" t="s">
        <v>27</v>
      </c>
      <c r="I8272">
        <v>6.5</v>
      </c>
      <c r="J8272">
        <v>6</v>
      </c>
      <c r="K8272">
        <v>7</v>
      </c>
      <c r="M8272" t="s">
        <v>21</v>
      </c>
    </row>
    <row r="8273" spans="1:17" x14ac:dyDescent="0.25">
      <c r="A8273">
        <v>0</v>
      </c>
      <c r="B8273" t="s">
        <v>92</v>
      </c>
      <c r="C8273" t="s">
        <v>36</v>
      </c>
      <c r="D8273" t="s">
        <v>85</v>
      </c>
      <c r="E8273" t="s">
        <v>20</v>
      </c>
      <c r="F8273" t="s">
        <v>74</v>
      </c>
      <c r="J8273">
        <v>0.25</v>
      </c>
      <c r="K8273">
        <v>0.33</v>
      </c>
      <c r="M8273" t="s">
        <v>75</v>
      </c>
      <c r="N8273" t="s">
        <v>21</v>
      </c>
      <c r="O8273" t="s">
        <v>32</v>
      </c>
    </row>
    <row r="8274" spans="1:17" x14ac:dyDescent="0.25">
      <c r="A8274">
        <v>0</v>
      </c>
      <c r="B8274" t="s">
        <v>92</v>
      </c>
      <c r="C8274" t="s">
        <v>36</v>
      </c>
      <c r="D8274" t="s">
        <v>85</v>
      </c>
      <c r="E8274" t="s">
        <v>33</v>
      </c>
      <c r="F8274" t="s">
        <v>26</v>
      </c>
      <c r="H8274" t="s">
        <v>19</v>
      </c>
      <c r="J8274">
        <v>3</v>
      </c>
      <c r="K8274">
        <v>4</v>
      </c>
      <c r="M8274" t="s">
        <v>32</v>
      </c>
    </row>
    <row r="8275" spans="1:17" x14ac:dyDescent="0.25">
      <c r="A8275">
        <v>0</v>
      </c>
      <c r="B8275" t="s">
        <v>92</v>
      </c>
      <c r="C8275" t="s">
        <v>36</v>
      </c>
      <c r="D8275" t="s">
        <v>85</v>
      </c>
      <c r="E8275" t="s">
        <v>34</v>
      </c>
      <c r="F8275" t="s">
        <v>26</v>
      </c>
      <c r="H8275" t="s">
        <v>19</v>
      </c>
      <c r="J8275">
        <v>0.5</v>
      </c>
      <c r="K8275">
        <v>0.75</v>
      </c>
      <c r="M8275" t="s">
        <v>24</v>
      </c>
    </row>
    <row r="8276" spans="1:17" x14ac:dyDescent="0.25">
      <c r="A8276">
        <v>0</v>
      </c>
      <c r="B8276" t="s">
        <v>92</v>
      </c>
      <c r="C8276" t="s">
        <v>36</v>
      </c>
      <c r="D8276" t="s">
        <v>85</v>
      </c>
      <c r="E8276" t="s">
        <v>33</v>
      </c>
      <c r="F8276" t="s">
        <v>26</v>
      </c>
      <c r="H8276" t="s">
        <v>27</v>
      </c>
      <c r="I8276">
        <v>4</v>
      </c>
      <c r="J8276">
        <v>3</v>
      </c>
      <c r="K8276">
        <v>5.5</v>
      </c>
      <c r="M8276" t="s">
        <v>32</v>
      </c>
    </row>
    <row r="8277" spans="1:17" x14ac:dyDescent="0.25">
      <c r="A8277">
        <v>0</v>
      </c>
      <c r="B8277" t="s">
        <v>92</v>
      </c>
      <c r="C8277" t="s">
        <v>36</v>
      </c>
      <c r="D8277" t="s">
        <v>85</v>
      </c>
      <c r="E8277" t="s">
        <v>20</v>
      </c>
      <c r="F8277" t="s">
        <v>74</v>
      </c>
      <c r="J8277">
        <v>0.25</v>
      </c>
      <c r="K8277">
        <v>0.33</v>
      </c>
      <c r="M8277" t="s">
        <v>75</v>
      </c>
      <c r="N8277" t="s">
        <v>24</v>
      </c>
      <c r="O8277" t="s">
        <v>21</v>
      </c>
    </row>
    <row r="8278" spans="1:17" x14ac:dyDescent="0.25">
      <c r="A8278">
        <v>0</v>
      </c>
      <c r="B8278" t="s">
        <v>92</v>
      </c>
      <c r="C8278" t="s">
        <v>36</v>
      </c>
      <c r="D8278" t="s">
        <v>85</v>
      </c>
      <c r="E8278" t="s">
        <v>18</v>
      </c>
      <c r="F8278" t="s">
        <v>26</v>
      </c>
      <c r="H8278" t="s">
        <v>19</v>
      </c>
      <c r="I8278">
        <v>0.54</v>
      </c>
      <c r="J8278">
        <v>0.08</v>
      </c>
      <c r="K8278">
        <v>0.25</v>
      </c>
      <c r="M8278" t="s">
        <v>24</v>
      </c>
    </row>
    <row r="8279" spans="1:17" x14ac:dyDescent="0.25">
      <c r="A8279">
        <v>0</v>
      </c>
      <c r="B8279" t="s">
        <v>92</v>
      </c>
      <c r="C8279" t="s">
        <v>36</v>
      </c>
      <c r="D8279" t="s">
        <v>85</v>
      </c>
      <c r="E8279" t="s">
        <v>20</v>
      </c>
      <c r="F8279" t="s">
        <v>74</v>
      </c>
      <c r="J8279">
        <v>0.25</v>
      </c>
      <c r="K8279">
        <v>0.33</v>
      </c>
      <c r="M8279" t="s">
        <v>75</v>
      </c>
      <c r="N8279" t="s">
        <v>24</v>
      </c>
      <c r="O8279" t="s">
        <v>62</v>
      </c>
      <c r="Q8279" t="str">
        <f>VLOOKUP(A8279&amp;C8279&amp;D8279,Sheet2!$A$1:$AA$177,11,FALSE)</f>
        <v>LocationType.Retail: 0.084;LocationType.Supermarket: 0.25;LocationType.FoodBeverage: 0.21;LocationType.Mall: 0.056;LocationType.Pharmacy: 0.05;LocationType.Accommodation: 0.35;</v>
      </c>
    </row>
    <row r="8280" spans="1:17" x14ac:dyDescent="0.25">
      <c r="A8280">
        <v>0</v>
      </c>
      <c r="B8280" t="s">
        <v>92</v>
      </c>
      <c r="C8280" t="s">
        <v>36</v>
      </c>
      <c r="D8280" t="s">
        <v>85</v>
      </c>
      <c r="E8280" t="s">
        <v>25</v>
      </c>
      <c r="F8280" t="s">
        <v>26</v>
      </c>
      <c r="H8280" t="s">
        <v>27</v>
      </c>
      <c r="I8280">
        <v>0.54</v>
      </c>
      <c r="J8280">
        <v>0.25</v>
      </c>
      <c r="K8280">
        <v>0.75</v>
      </c>
      <c r="M8280" t="s">
        <v>24</v>
      </c>
    </row>
    <row r="8281" spans="1:17" x14ac:dyDescent="0.25">
      <c r="A8281">
        <v>0</v>
      </c>
      <c r="B8281" t="s">
        <v>92</v>
      </c>
      <c r="C8281" t="s">
        <v>36</v>
      </c>
      <c r="D8281" t="s">
        <v>85</v>
      </c>
      <c r="E8281" t="s">
        <v>20</v>
      </c>
      <c r="F8281" t="s">
        <v>74</v>
      </c>
      <c r="I8281">
        <v>0.54</v>
      </c>
      <c r="J8281">
        <v>0.16</v>
      </c>
      <c r="K8281">
        <v>0.25</v>
      </c>
      <c r="M8281" t="s">
        <v>75</v>
      </c>
      <c r="N8281" t="s">
        <v>24</v>
      </c>
      <c r="O8281" t="s">
        <v>21</v>
      </c>
    </row>
    <row r="8282" spans="1:17" x14ac:dyDescent="0.25">
      <c r="A8282">
        <v>0</v>
      </c>
      <c r="B8282" t="s">
        <v>92</v>
      </c>
      <c r="C8282" t="s">
        <v>36</v>
      </c>
      <c r="D8282" t="s">
        <v>85</v>
      </c>
      <c r="E8282" t="s">
        <v>28</v>
      </c>
      <c r="F8282" t="s">
        <v>26</v>
      </c>
      <c r="H8282" t="s">
        <v>27</v>
      </c>
      <c r="I8282">
        <v>0.75</v>
      </c>
      <c r="J8282">
        <v>0.5</v>
      </c>
      <c r="K8282">
        <v>1</v>
      </c>
      <c r="M8282" t="s">
        <v>21</v>
      </c>
    </row>
    <row r="8283" spans="1:17" x14ac:dyDescent="0.25">
      <c r="A8283">
        <v>0</v>
      </c>
      <c r="B8283" t="s">
        <v>92</v>
      </c>
      <c r="C8283" t="s">
        <v>36</v>
      </c>
      <c r="D8283" t="s">
        <v>85</v>
      </c>
      <c r="E8283" t="s">
        <v>20</v>
      </c>
      <c r="F8283" t="s">
        <v>74</v>
      </c>
      <c r="J8283">
        <v>0.25</v>
      </c>
      <c r="K8283">
        <v>0.33</v>
      </c>
      <c r="M8283" t="s">
        <v>75</v>
      </c>
      <c r="N8283" t="s">
        <v>24</v>
      </c>
      <c r="O8283" t="s">
        <v>29</v>
      </c>
      <c r="P8283">
        <v>2500</v>
      </c>
      <c r="Q8283" t="str">
        <f>VLOOKUP(A8283&amp;C8283&amp;D8283,Sheet2!$A$1:$AX$1496,23,FALSE)</f>
        <v>LocationType.BarRestaurant:0.2;LocationType.Park:0.2;LocationType.Recreation:0.2;LocationType.Accommodation:0.4;</v>
      </c>
    </row>
    <row r="8284" spans="1:17" x14ac:dyDescent="0.25">
      <c r="A8284">
        <v>0</v>
      </c>
      <c r="B8284" t="s">
        <v>92</v>
      </c>
      <c r="C8284" t="s">
        <v>36</v>
      </c>
      <c r="D8284" t="s">
        <v>85</v>
      </c>
      <c r="E8284" t="s">
        <v>30</v>
      </c>
      <c r="F8284" t="s">
        <v>26</v>
      </c>
      <c r="H8284" t="s">
        <v>27</v>
      </c>
      <c r="I8284">
        <v>1</v>
      </c>
      <c r="J8284">
        <v>0.5</v>
      </c>
      <c r="K8284">
        <v>1.5</v>
      </c>
      <c r="M8284" t="s">
        <v>24</v>
      </c>
    </row>
    <row r="8285" spans="1:17" x14ac:dyDescent="0.25">
      <c r="A8285">
        <v>0</v>
      </c>
      <c r="B8285" t="s">
        <v>92</v>
      </c>
      <c r="C8285" t="s">
        <v>36</v>
      </c>
      <c r="D8285" t="s">
        <v>85</v>
      </c>
      <c r="E8285" t="s">
        <v>20</v>
      </c>
      <c r="F8285" t="s">
        <v>74</v>
      </c>
      <c r="J8285">
        <v>0.25</v>
      </c>
      <c r="K8285">
        <v>0.33</v>
      </c>
      <c r="M8285" t="s">
        <v>75</v>
      </c>
      <c r="N8285" t="s">
        <v>24</v>
      </c>
      <c r="O8285" t="s">
        <v>21</v>
      </c>
    </row>
    <row r="8286" spans="1:17" x14ac:dyDescent="0.25">
      <c r="A8286">
        <v>0</v>
      </c>
      <c r="B8286" t="s">
        <v>92</v>
      </c>
      <c r="C8286" t="s">
        <v>36</v>
      </c>
      <c r="D8286" t="s">
        <v>85</v>
      </c>
      <c r="E8286" t="s">
        <v>18</v>
      </c>
      <c r="F8286" t="s">
        <v>31</v>
      </c>
      <c r="G8286">
        <v>24</v>
      </c>
      <c r="M8286" t="s">
        <v>21</v>
      </c>
    </row>
    <row r="8287" spans="1:17" x14ac:dyDescent="0.25">
      <c r="A8287">
        <v>0</v>
      </c>
      <c r="B8287" t="s">
        <v>46</v>
      </c>
      <c r="C8287" t="s">
        <v>36</v>
      </c>
      <c r="D8287" t="s">
        <v>85</v>
      </c>
      <c r="E8287" t="s">
        <v>18</v>
      </c>
      <c r="F8287" t="s">
        <v>26</v>
      </c>
      <c r="H8287" t="s">
        <v>27</v>
      </c>
      <c r="I8287">
        <v>6.5</v>
      </c>
      <c r="J8287">
        <v>6</v>
      </c>
      <c r="K8287">
        <v>7</v>
      </c>
      <c r="M8287" t="s">
        <v>21</v>
      </c>
    </row>
    <row r="8288" spans="1:17" x14ac:dyDescent="0.25">
      <c r="A8288">
        <v>0</v>
      </c>
      <c r="B8288" t="s">
        <v>46</v>
      </c>
      <c r="C8288" t="s">
        <v>36</v>
      </c>
      <c r="D8288" t="s">
        <v>85</v>
      </c>
      <c r="E8288" t="s">
        <v>20</v>
      </c>
      <c r="F8288" t="s">
        <v>74</v>
      </c>
      <c r="J8288">
        <v>0.25</v>
      </c>
      <c r="K8288">
        <v>0.33</v>
      </c>
      <c r="M8288" t="s">
        <v>75</v>
      </c>
      <c r="N8288" t="s">
        <v>21</v>
      </c>
      <c r="O8288" t="s">
        <v>32</v>
      </c>
    </row>
    <row r="8289" spans="1:17" x14ac:dyDescent="0.25">
      <c r="A8289">
        <v>0</v>
      </c>
      <c r="B8289" t="s">
        <v>46</v>
      </c>
      <c r="C8289" t="s">
        <v>36</v>
      </c>
      <c r="D8289" t="s">
        <v>85</v>
      </c>
      <c r="E8289" t="s">
        <v>33</v>
      </c>
      <c r="F8289" t="s">
        <v>26</v>
      </c>
      <c r="H8289" t="s">
        <v>19</v>
      </c>
      <c r="J8289">
        <v>3</v>
      </c>
      <c r="K8289">
        <v>4</v>
      </c>
      <c r="M8289" t="s">
        <v>32</v>
      </c>
    </row>
    <row r="8290" spans="1:17" x14ac:dyDescent="0.25">
      <c r="A8290">
        <v>0</v>
      </c>
      <c r="B8290" t="s">
        <v>46</v>
      </c>
      <c r="C8290" t="s">
        <v>36</v>
      </c>
      <c r="D8290" t="s">
        <v>85</v>
      </c>
      <c r="E8290" t="s">
        <v>34</v>
      </c>
      <c r="F8290" t="s">
        <v>26</v>
      </c>
      <c r="H8290" t="s">
        <v>19</v>
      </c>
      <c r="J8290">
        <v>0.5</v>
      </c>
      <c r="K8290">
        <v>0.75</v>
      </c>
      <c r="M8290" t="s">
        <v>24</v>
      </c>
    </row>
    <row r="8291" spans="1:17" x14ac:dyDescent="0.25">
      <c r="A8291">
        <v>0</v>
      </c>
      <c r="B8291" t="s">
        <v>46</v>
      </c>
      <c r="C8291" t="s">
        <v>36</v>
      </c>
      <c r="D8291" t="s">
        <v>85</v>
      </c>
      <c r="E8291" t="s">
        <v>33</v>
      </c>
      <c r="F8291" t="s">
        <v>26</v>
      </c>
      <c r="H8291" t="s">
        <v>27</v>
      </c>
      <c r="I8291">
        <v>4</v>
      </c>
      <c r="J8291">
        <v>3</v>
      </c>
      <c r="K8291">
        <v>5.5</v>
      </c>
      <c r="M8291" t="s">
        <v>32</v>
      </c>
    </row>
    <row r="8292" spans="1:17" x14ac:dyDescent="0.25">
      <c r="A8292">
        <v>0</v>
      </c>
      <c r="B8292" t="s">
        <v>46</v>
      </c>
      <c r="C8292" t="s">
        <v>36</v>
      </c>
      <c r="D8292" t="s">
        <v>85</v>
      </c>
      <c r="E8292" t="s">
        <v>20</v>
      </c>
      <c r="F8292" t="s">
        <v>74</v>
      </c>
      <c r="J8292">
        <v>0.25</v>
      </c>
      <c r="K8292">
        <v>0.33</v>
      </c>
      <c r="M8292" t="s">
        <v>75</v>
      </c>
      <c r="N8292" t="s">
        <v>24</v>
      </c>
      <c r="O8292" t="s">
        <v>21</v>
      </c>
    </row>
    <row r="8293" spans="1:17" x14ac:dyDescent="0.25">
      <c r="A8293">
        <v>0</v>
      </c>
      <c r="B8293" t="s">
        <v>46</v>
      </c>
      <c r="C8293" t="s">
        <v>36</v>
      </c>
      <c r="D8293" t="s">
        <v>85</v>
      </c>
      <c r="E8293" t="s">
        <v>18</v>
      </c>
      <c r="F8293" t="s">
        <v>26</v>
      </c>
      <c r="H8293" t="s">
        <v>19</v>
      </c>
      <c r="I8293">
        <v>0.54</v>
      </c>
      <c r="J8293">
        <v>0.08</v>
      </c>
      <c r="K8293">
        <v>0.25</v>
      </c>
      <c r="M8293" t="s">
        <v>24</v>
      </c>
    </row>
    <row r="8294" spans="1:17" x14ac:dyDescent="0.25">
      <c r="A8294">
        <v>0</v>
      </c>
      <c r="B8294" t="s">
        <v>46</v>
      </c>
      <c r="C8294" t="s">
        <v>36</v>
      </c>
      <c r="D8294" t="s">
        <v>85</v>
      </c>
      <c r="E8294" t="s">
        <v>20</v>
      </c>
      <c r="F8294" t="s">
        <v>74</v>
      </c>
      <c r="J8294">
        <v>0.25</v>
      </c>
      <c r="K8294">
        <v>0.33</v>
      </c>
      <c r="M8294" t="s">
        <v>75</v>
      </c>
      <c r="N8294" t="s">
        <v>24</v>
      </c>
      <c r="O8294" t="s">
        <v>62</v>
      </c>
      <c r="Q8294" t="str">
        <f>VLOOKUP(A8294&amp;C8294&amp;D8294,Sheet2!$A$1:$AA$177,11,FALSE)</f>
        <v>LocationType.Retail: 0.084;LocationType.Supermarket: 0.25;LocationType.FoodBeverage: 0.21;LocationType.Mall: 0.056;LocationType.Pharmacy: 0.05;LocationType.Accommodation: 0.35;</v>
      </c>
    </row>
    <row r="8295" spans="1:17" x14ac:dyDescent="0.25">
      <c r="A8295">
        <v>0</v>
      </c>
      <c r="B8295" t="s">
        <v>46</v>
      </c>
      <c r="C8295" t="s">
        <v>36</v>
      </c>
      <c r="D8295" t="s">
        <v>85</v>
      </c>
      <c r="E8295" t="s">
        <v>25</v>
      </c>
      <c r="F8295" t="s">
        <v>26</v>
      </c>
      <c r="H8295" t="s">
        <v>27</v>
      </c>
      <c r="I8295">
        <v>0.54</v>
      </c>
      <c r="J8295">
        <v>0.25</v>
      </c>
      <c r="K8295">
        <v>0.75</v>
      </c>
      <c r="M8295" t="s">
        <v>24</v>
      </c>
    </row>
    <row r="8296" spans="1:17" x14ac:dyDescent="0.25">
      <c r="A8296">
        <v>0</v>
      </c>
      <c r="B8296" t="s">
        <v>46</v>
      </c>
      <c r="C8296" t="s">
        <v>36</v>
      </c>
      <c r="D8296" t="s">
        <v>85</v>
      </c>
      <c r="E8296" t="s">
        <v>20</v>
      </c>
      <c r="F8296" t="s">
        <v>74</v>
      </c>
      <c r="I8296">
        <v>0.54</v>
      </c>
      <c r="J8296">
        <v>0.16</v>
      </c>
      <c r="K8296">
        <v>0.25</v>
      </c>
      <c r="M8296" t="s">
        <v>75</v>
      </c>
      <c r="N8296" t="s">
        <v>24</v>
      </c>
      <c r="O8296" t="s">
        <v>21</v>
      </c>
    </row>
    <row r="8297" spans="1:17" x14ac:dyDescent="0.25">
      <c r="A8297">
        <v>0</v>
      </c>
      <c r="B8297" t="s">
        <v>46</v>
      </c>
      <c r="C8297" t="s">
        <v>36</v>
      </c>
      <c r="D8297" t="s">
        <v>85</v>
      </c>
      <c r="E8297" t="s">
        <v>28</v>
      </c>
      <c r="F8297" t="s">
        <v>26</v>
      </c>
      <c r="H8297" t="s">
        <v>27</v>
      </c>
      <c r="I8297">
        <v>0.75</v>
      </c>
      <c r="J8297">
        <v>0.5</v>
      </c>
      <c r="K8297">
        <v>1</v>
      </c>
      <c r="M8297" t="s">
        <v>21</v>
      </c>
    </row>
    <row r="8298" spans="1:17" x14ac:dyDescent="0.25">
      <c r="A8298">
        <v>0</v>
      </c>
      <c r="B8298" t="s">
        <v>46</v>
      </c>
      <c r="C8298" t="s">
        <v>36</v>
      </c>
      <c r="D8298" t="s">
        <v>85</v>
      </c>
      <c r="E8298" t="s">
        <v>20</v>
      </c>
      <c r="F8298" t="s">
        <v>74</v>
      </c>
      <c r="J8298">
        <v>0.25</v>
      </c>
      <c r="K8298">
        <v>0.33</v>
      </c>
      <c r="M8298" t="s">
        <v>75</v>
      </c>
      <c r="N8298" t="s">
        <v>24</v>
      </c>
      <c r="O8298" t="s">
        <v>29</v>
      </c>
      <c r="P8298">
        <v>2500</v>
      </c>
      <c r="Q8298" t="str">
        <f>VLOOKUP(A8298&amp;C8298&amp;D8298,Sheet2!$A$1:$AX$1496,23,FALSE)</f>
        <v>LocationType.BarRestaurant:0.2;LocationType.Park:0.2;LocationType.Recreation:0.2;LocationType.Accommodation:0.4;</v>
      </c>
    </row>
    <row r="8299" spans="1:17" x14ac:dyDescent="0.25">
      <c r="A8299">
        <v>0</v>
      </c>
      <c r="B8299" t="s">
        <v>46</v>
      </c>
      <c r="C8299" t="s">
        <v>36</v>
      </c>
      <c r="D8299" t="s">
        <v>85</v>
      </c>
      <c r="E8299" t="s">
        <v>30</v>
      </c>
      <c r="F8299" t="s">
        <v>26</v>
      </c>
      <c r="H8299" t="s">
        <v>27</v>
      </c>
      <c r="I8299">
        <v>1</v>
      </c>
      <c r="J8299">
        <v>0.5</v>
      </c>
      <c r="K8299">
        <v>1.5</v>
      </c>
      <c r="M8299" t="s">
        <v>24</v>
      </c>
    </row>
    <row r="8300" spans="1:17" x14ac:dyDescent="0.25">
      <c r="A8300">
        <v>0</v>
      </c>
      <c r="B8300" t="s">
        <v>46</v>
      </c>
      <c r="C8300" t="s">
        <v>36</v>
      </c>
      <c r="D8300" t="s">
        <v>85</v>
      </c>
      <c r="E8300" t="s">
        <v>20</v>
      </c>
      <c r="F8300" t="s">
        <v>74</v>
      </c>
      <c r="J8300">
        <v>0.25</v>
      </c>
      <c r="K8300">
        <v>0.33</v>
      </c>
      <c r="M8300" t="s">
        <v>75</v>
      </c>
      <c r="N8300" t="s">
        <v>24</v>
      </c>
      <c r="O8300" t="s">
        <v>21</v>
      </c>
    </row>
    <row r="8301" spans="1:17" x14ac:dyDescent="0.25">
      <c r="A8301">
        <v>0</v>
      </c>
      <c r="B8301" t="s">
        <v>46</v>
      </c>
      <c r="C8301" t="s">
        <v>36</v>
      </c>
      <c r="D8301" t="s">
        <v>85</v>
      </c>
      <c r="E8301" t="s">
        <v>18</v>
      </c>
      <c r="F8301" t="s">
        <v>31</v>
      </c>
      <c r="G8301">
        <v>24</v>
      </c>
      <c r="M8301" t="s">
        <v>21</v>
      </c>
    </row>
    <row r="8302" spans="1:17" x14ac:dyDescent="0.25">
      <c r="A8302">
        <v>0</v>
      </c>
      <c r="B8302" t="s">
        <v>47</v>
      </c>
      <c r="C8302" t="s">
        <v>36</v>
      </c>
      <c r="D8302" t="s">
        <v>85</v>
      </c>
      <c r="E8302" t="s">
        <v>48</v>
      </c>
      <c r="F8302" t="s">
        <v>31</v>
      </c>
      <c r="G8302">
        <v>24</v>
      </c>
      <c r="M8302" t="s">
        <v>21</v>
      </c>
      <c r="O8302" t="s">
        <v>62</v>
      </c>
      <c r="Q8302" t="s">
        <v>61</v>
      </c>
    </row>
    <row r="8303" spans="1:17" x14ac:dyDescent="0.25">
      <c r="A8303">
        <v>0</v>
      </c>
      <c r="B8303" t="s">
        <v>49</v>
      </c>
      <c r="C8303" t="s">
        <v>36</v>
      </c>
      <c r="D8303" t="s">
        <v>85</v>
      </c>
      <c r="E8303" t="s">
        <v>50</v>
      </c>
      <c r="F8303" t="s">
        <v>31</v>
      </c>
      <c r="G8303">
        <v>24</v>
      </c>
      <c r="M8303" t="s">
        <v>21</v>
      </c>
      <c r="O8303" t="s">
        <v>62</v>
      </c>
      <c r="Q8303" t="s">
        <v>61</v>
      </c>
    </row>
    <row r="8304" spans="1:17" x14ac:dyDescent="0.25">
      <c r="A8304">
        <v>0</v>
      </c>
      <c r="B8304" t="s">
        <v>46</v>
      </c>
      <c r="C8304" t="s">
        <v>38</v>
      </c>
      <c r="D8304" t="s">
        <v>85</v>
      </c>
      <c r="E8304" t="s">
        <v>18</v>
      </c>
      <c r="F8304" t="s">
        <v>26</v>
      </c>
      <c r="H8304" t="s">
        <v>27</v>
      </c>
      <c r="I8304">
        <v>6.5</v>
      </c>
      <c r="J8304">
        <v>6</v>
      </c>
      <c r="K8304">
        <v>7</v>
      </c>
      <c r="M8304" t="s">
        <v>21</v>
      </c>
    </row>
    <row r="8305" spans="1:17" x14ac:dyDescent="0.25">
      <c r="A8305">
        <v>0</v>
      </c>
      <c r="B8305" t="s">
        <v>46</v>
      </c>
      <c r="C8305" t="s">
        <v>38</v>
      </c>
      <c r="D8305" t="s">
        <v>85</v>
      </c>
      <c r="E8305" t="s">
        <v>20</v>
      </c>
      <c r="F8305" t="s">
        <v>74</v>
      </c>
      <c r="J8305">
        <v>0.25</v>
      </c>
      <c r="K8305">
        <v>0.33</v>
      </c>
      <c r="M8305" t="s">
        <v>75</v>
      </c>
      <c r="N8305" t="s">
        <v>21</v>
      </c>
      <c r="O8305" t="s">
        <v>32</v>
      </c>
    </row>
    <row r="8306" spans="1:17" x14ac:dyDescent="0.25">
      <c r="A8306">
        <v>0</v>
      </c>
      <c r="B8306" t="s">
        <v>46</v>
      </c>
      <c r="C8306" t="s">
        <v>38</v>
      </c>
      <c r="D8306" t="s">
        <v>85</v>
      </c>
      <c r="E8306" t="s">
        <v>33</v>
      </c>
      <c r="F8306" t="s">
        <v>26</v>
      </c>
      <c r="H8306" t="s">
        <v>19</v>
      </c>
      <c r="J8306">
        <v>3</v>
      </c>
      <c r="K8306">
        <v>4</v>
      </c>
      <c r="M8306" t="s">
        <v>32</v>
      </c>
    </row>
    <row r="8307" spans="1:17" x14ac:dyDescent="0.25">
      <c r="A8307">
        <v>0</v>
      </c>
      <c r="B8307" t="s">
        <v>46</v>
      </c>
      <c r="C8307" t="s">
        <v>38</v>
      </c>
      <c r="D8307" t="s">
        <v>85</v>
      </c>
      <c r="E8307" t="s">
        <v>34</v>
      </c>
      <c r="F8307" t="s">
        <v>26</v>
      </c>
      <c r="H8307" t="s">
        <v>19</v>
      </c>
      <c r="J8307">
        <v>0.5</v>
      </c>
      <c r="K8307">
        <v>0.75</v>
      </c>
      <c r="M8307" t="s">
        <v>24</v>
      </c>
    </row>
    <row r="8308" spans="1:17" x14ac:dyDescent="0.25">
      <c r="A8308">
        <v>0</v>
      </c>
      <c r="B8308" t="s">
        <v>46</v>
      </c>
      <c r="C8308" t="s">
        <v>38</v>
      </c>
      <c r="D8308" t="s">
        <v>85</v>
      </c>
      <c r="E8308" t="s">
        <v>33</v>
      </c>
      <c r="F8308" t="s">
        <v>26</v>
      </c>
      <c r="H8308" t="s">
        <v>27</v>
      </c>
      <c r="I8308">
        <v>4</v>
      </c>
      <c r="J8308">
        <v>3</v>
      </c>
      <c r="K8308">
        <v>5.5</v>
      </c>
      <c r="M8308" t="s">
        <v>32</v>
      </c>
    </row>
    <row r="8309" spans="1:17" x14ac:dyDescent="0.25">
      <c r="A8309">
        <v>0</v>
      </c>
      <c r="B8309" t="s">
        <v>46</v>
      </c>
      <c r="C8309" t="s">
        <v>38</v>
      </c>
      <c r="D8309" t="s">
        <v>85</v>
      </c>
      <c r="E8309" t="s">
        <v>20</v>
      </c>
      <c r="F8309" t="s">
        <v>74</v>
      </c>
      <c r="J8309">
        <v>0.25</v>
      </c>
      <c r="K8309">
        <v>0.33</v>
      </c>
      <c r="M8309" t="s">
        <v>75</v>
      </c>
      <c r="N8309" t="s">
        <v>24</v>
      </c>
      <c r="O8309" t="s">
        <v>21</v>
      </c>
    </row>
    <row r="8310" spans="1:17" x14ac:dyDescent="0.25">
      <c r="A8310">
        <v>0</v>
      </c>
      <c r="B8310" t="s">
        <v>46</v>
      </c>
      <c r="C8310" t="s">
        <v>38</v>
      </c>
      <c r="D8310" t="s">
        <v>85</v>
      </c>
      <c r="E8310" t="s">
        <v>18</v>
      </c>
      <c r="F8310" t="s">
        <v>26</v>
      </c>
      <c r="H8310" t="s">
        <v>19</v>
      </c>
      <c r="I8310">
        <v>0.54</v>
      </c>
      <c r="J8310">
        <v>0.08</v>
      </c>
      <c r="K8310">
        <v>0.25</v>
      </c>
      <c r="M8310" t="s">
        <v>24</v>
      </c>
    </row>
    <row r="8311" spans="1:17" x14ac:dyDescent="0.25">
      <c r="A8311">
        <v>0</v>
      </c>
      <c r="B8311" t="s">
        <v>46</v>
      </c>
      <c r="C8311" t="s">
        <v>38</v>
      </c>
      <c r="D8311" t="s">
        <v>85</v>
      </c>
      <c r="E8311" t="s">
        <v>20</v>
      </c>
      <c r="F8311" t="s">
        <v>74</v>
      </c>
      <c r="J8311">
        <v>0.25</v>
      </c>
      <c r="K8311">
        <v>0.33</v>
      </c>
      <c r="M8311" t="s">
        <v>75</v>
      </c>
      <c r="N8311" t="s">
        <v>24</v>
      </c>
      <c r="O8311" t="s">
        <v>62</v>
      </c>
      <c r="Q8311" t="str">
        <f>VLOOKUP(A8311&amp;C8311&amp;D8311,Sheet2!$A$1:$AA$177,11,FALSE)</f>
        <v>LocationType.Retail: 0.084;LocationType.Supermarket: 0.25;LocationType.FoodBeverage: 0.21;LocationType.Mall: 0.056;LocationType.Pharmacy: 0;LocationType.Accommodation: 0.4;</v>
      </c>
    </row>
    <row r="8312" spans="1:17" x14ac:dyDescent="0.25">
      <c r="A8312">
        <v>0</v>
      </c>
      <c r="B8312" t="s">
        <v>46</v>
      </c>
      <c r="C8312" t="s">
        <v>38</v>
      </c>
      <c r="D8312" t="s">
        <v>85</v>
      </c>
      <c r="E8312" t="s">
        <v>25</v>
      </c>
      <c r="F8312" t="s">
        <v>26</v>
      </c>
      <c r="H8312" t="s">
        <v>27</v>
      </c>
      <c r="I8312">
        <v>0.54</v>
      </c>
      <c r="J8312">
        <v>0.25</v>
      </c>
      <c r="K8312">
        <v>0.75</v>
      </c>
      <c r="M8312" t="s">
        <v>24</v>
      </c>
    </row>
    <row r="8313" spans="1:17" x14ac:dyDescent="0.25">
      <c r="A8313">
        <v>0</v>
      </c>
      <c r="B8313" t="s">
        <v>46</v>
      </c>
      <c r="C8313" t="s">
        <v>38</v>
      </c>
      <c r="D8313" t="s">
        <v>85</v>
      </c>
      <c r="E8313" t="s">
        <v>20</v>
      </c>
      <c r="F8313" t="s">
        <v>74</v>
      </c>
      <c r="I8313">
        <v>0.54</v>
      </c>
      <c r="J8313">
        <v>0.16</v>
      </c>
      <c r="K8313">
        <v>0.25</v>
      </c>
      <c r="M8313" t="s">
        <v>75</v>
      </c>
      <c r="N8313" t="s">
        <v>24</v>
      </c>
      <c r="O8313" t="s">
        <v>21</v>
      </c>
    </row>
    <row r="8314" spans="1:17" x14ac:dyDescent="0.25">
      <c r="A8314">
        <v>0</v>
      </c>
      <c r="B8314" t="s">
        <v>46</v>
      </c>
      <c r="C8314" t="s">
        <v>38</v>
      </c>
      <c r="D8314" t="s">
        <v>85</v>
      </c>
      <c r="E8314" t="s">
        <v>28</v>
      </c>
      <c r="F8314" t="s">
        <v>26</v>
      </c>
      <c r="H8314" t="s">
        <v>27</v>
      </c>
      <c r="I8314">
        <v>0.75</v>
      </c>
      <c r="J8314">
        <v>0.5</v>
      </c>
      <c r="K8314">
        <v>1</v>
      </c>
      <c r="M8314" t="s">
        <v>21</v>
      </c>
    </row>
    <row r="8315" spans="1:17" x14ac:dyDescent="0.25">
      <c r="A8315">
        <v>0</v>
      </c>
      <c r="B8315" t="s">
        <v>46</v>
      </c>
      <c r="C8315" t="s">
        <v>38</v>
      </c>
      <c r="D8315" t="s">
        <v>85</v>
      </c>
      <c r="E8315" t="s">
        <v>20</v>
      </c>
      <c r="F8315" t="s">
        <v>74</v>
      </c>
      <c r="J8315">
        <v>0.25</v>
      </c>
      <c r="K8315">
        <v>0.33</v>
      </c>
      <c r="M8315" t="s">
        <v>75</v>
      </c>
      <c r="N8315" t="s">
        <v>24</v>
      </c>
      <c r="O8315" t="s">
        <v>29</v>
      </c>
      <c r="P8315">
        <v>2500</v>
      </c>
      <c r="Q8315" t="str">
        <f>VLOOKUP(A8315&amp;C8315&amp;D8315,Sheet2!$A$1:$AX$1496,23,FALSE)</f>
        <v>LocationType.BarRestaurant:0;LocationType.Park:0.3;LocationType.Recreation:0.15;LocationType.Accommodation:0.55;</v>
      </c>
    </row>
    <row r="8316" spans="1:17" x14ac:dyDescent="0.25">
      <c r="A8316">
        <v>0</v>
      </c>
      <c r="B8316" t="s">
        <v>46</v>
      </c>
      <c r="C8316" t="s">
        <v>38</v>
      </c>
      <c r="D8316" t="s">
        <v>85</v>
      </c>
      <c r="E8316" t="s">
        <v>30</v>
      </c>
      <c r="F8316" t="s">
        <v>26</v>
      </c>
      <c r="H8316" t="s">
        <v>27</v>
      </c>
      <c r="I8316">
        <v>1</v>
      </c>
      <c r="J8316">
        <v>0.5</v>
      </c>
      <c r="K8316">
        <v>1.5</v>
      </c>
      <c r="M8316" t="s">
        <v>24</v>
      </c>
    </row>
    <row r="8317" spans="1:17" x14ac:dyDescent="0.25">
      <c r="A8317">
        <v>0</v>
      </c>
      <c r="B8317" t="s">
        <v>46</v>
      </c>
      <c r="C8317" t="s">
        <v>38</v>
      </c>
      <c r="D8317" t="s">
        <v>85</v>
      </c>
      <c r="E8317" t="s">
        <v>20</v>
      </c>
      <c r="F8317" t="s">
        <v>74</v>
      </c>
      <c r="J8317">
        <v>0.25</v>
      </c>
      <c r="K8317">
        <v>0.33</v>
      </c>
      <c r="M8317" t="s">
        <v>75</v>
      </c>
      <c r="N8317" t="s">
        <v>24</v>
      </c>
      <c r="O8317" t="s">
        <v>21</v>
      </c>
    </row>
    <row r="8318" spans="1:17" x14ac:dyDescent="0.25">
      <c r="A8318">
        <v>0</v>
      </c>
      <c r="B8318" t="s">
        <v>46</v>
      </c>
      <c r="C8318" t="s">
        <v>38</v>
      </c>
      <c r="D8318" t="s">
        <v>85</v>
      </c>
      <c r="E8318" t="s">
        <v>18</v>
      </c>
      <c r="F8318" t="s">
        <v>31</v>
      </c>
      <c r="G8318">
        <v>24</v>
      </c>
      <c r="M8318" t="s">
        <v>21</v>
      </c>
    </row>
    <row r="8319" spans="1:17" x14ac:dyDescent="0.25">
      <c r="A8319">
        <v>0</v>
      </c>
      <c r="B8319" t="s">
        <v>90</v>
      </c>
      <c r="C8319" t="s">
        <v>38</v>
      </c>
      <c r="D8319" t="s">
        <v>85</v>
      </c>
      <c r="E8319" t="s">
        <v>18</v>
      </c>
      <c r="F8319" t="s">
        <v>26</v>
      </c>
      <c r="H8319" t="s">
        <v>27</v>
      </c>
      <c r="I8319">
        <v>6.5</v>
      </c>
      <c r="J8319">
        <v>6</v>
      </c>
      <c r="K8319">
        <v>7</v>
      </c>
      <c r="M8319" t="s">
        <v>21</v>
      </c>
    </row>
    <row r="8320" spans="1:17" x14ac:dyDescent="0.25">
      <c r="A8320">
        <v>0</v>
      </c>
      <c r="B8320" t="s">
        <v>90</v>
      </c>
      <c r="C8320" t="s">
        <v>38</v>
      </c>
      <c r="D8320" t="s">
        <v>85</v>
      </c>
      <c r="E8320" t="s">
        <v>20</v>
      </c>
      <c r="F8320" t="s">
        <v>74</v>
      </c>
      <c r="J8320">
        <v>0.25</v>
      </c>
      <c r="K8320">
        <v>0.33</v>
      </c>
      <c r="M8320" t="s">
        <v>75</v>
      </c>
      <c r="N8320" t="s">
        <v>21</v>
      </c>
      <c r="O8320" t="s">
        <v>32</v>
      </c>
    </row>
    <row r="8321" spans="1:17" x14ac:dyDescent="0.25">
      <c r="A8321">
        <v>0</v>
      </c>
      <c r="B8321" t="s">
        <v>90</v>
      </c>
      <c r="C8321" t="s">
        <v>38</v>
      </c>
      <c r="D8321" t="s">
        <v>85</v>
      </c>
      <c r="E8321" t="s">
        <v>33</v>
      </c>
      <c r="F8321" t="s">
        <v>26</v>
      </c>
      <c r="H8321" t="s">
        <v>19</v>
      </c>
      <c r="J8321">
        <v>3</v>
      </c>
      <c r="K8321">
        <v>4</v>
      </c>
      <c r="M8321" t="s">
        <v>32</v>
      </c>
    </row>
    <row r="8322" spans="1:17" x14ac:dyDescent="0.25">
      <c r="A8322">
        <v>0</v>
      </c>
      <c r="B8322" t="s">
        <v>90</v>
      </c>
      <c r="C8322" t="s">
        <v>38</v>
      </c>
      <c r="D8322" t="s">
        <v>85</v>
      </c>
      <c r="E8322" t="s">
        <v>34</v>
      </c>
      <c r="F8322" t="s">
        <v>26</v>
      </c>
      <c r="H8322" t="s">
        <v>19</v>
      </c>
      <c r="J8322">
        <v>0.5</v>
      </c>
      <c r="K8322">
        <v>0.75</v>
      </c>
      <c r="M8322" t="s">
        <v>24</v>
      </c>
    </row>
    <row r="8323" spans="1:17" x14ac:dyDescent="0.25">
      <c r="A8323">
        <v>0</v>
      </c>
      <c r="B8323" t="s">
        <v>90</v>
      </c>
      <c r="C8323" t="s">
        <v>38</v>
      </c>
      <c r="D8323" t="s">
        <v>85</v>
      </c>
      <c r="E8323" t="s">
        <v>33</v>
      </c>
      <c r="F8323" t="s">
        <v>26</v>
      </c>
      <c r="H8323" t="s">
        <v>27</v>
      </c>
      <c r="I8323">
        <v>4</v>
      </c>
      <c r="J8323">
        <v>3</v>
      </c>
      <c r="K8323">
        <v>5.5</v>
      </c>
      <c r="M8323" t="s">
        <v>32</v>
      </c>
    </row>
    <row r="8324" spans="1:17" x14ac:dyDescent="0.25">
      <c r="A8324">
        <v>0</v>
      </c>
      <c r="B8324" t="s">
        <v>90</v>
      </c>
      <c r="C8324" t="s">
        <v>38</v>
      </c>
      <c r="D8324" t="s">
        <v>85</v>
      </c>
      <c r="E8324" t="s">
        <v>20</v>
      </c>
      <c r="F8324" t="s">
        <v>74</v>
      </c>
      <c r="J8324">
        <v>0.25</v>
      </c>
      <c r="K8324">
        <v>0.33</v>
      </c>
      <c r="M8324" t="s">
        <v>75</v>
      </c>
      <c r="N8324" t="s">
        <v>24</v>
      </c>
      <c r="O8324" t="s">
        <v>21</v>
      </c>
    </row>
    <row r="8325" spans="1:17" x14ac:dyDescent="0.25">
      <c r="A8325">
        <v>0</v>
      </c>
      <c r="B8325" t="s">
        <v>90</v>
      </c>
      <c r="C8325" t="s">
        <v>38</v>
      </c>
      <c r="D8325" t="s">
        <v>85</v>
      </c>
      <c r="E8325" t="s">
        <v>18</v>
      </c>
      <c r="F8325" t="s">
        <v>26</v>
      </c>
      <c r="H8325" t="s">
        <v>19</v>
      </c>
      <c r="I8325">
        <v>0.54</v>
      </c>
      <c r="J8325">
        <v>0.08</v>
      </c>
      <c r="K8325">
        <v>0.25</v>
      </c>
      <c r="M8325" t="s">
        <v>24</v>
      </c>
    </row>
    <row r="8326" spans="1:17" x14ac:dyDescent="0.25">
      <c r="A8326">
        <v>0</v>
      </c>
      <c r="B8326" t="s">
        <v>90</v>
      </c>
      <c r="C8326" t="s">
        <v>38</v>
      </c>
      <c r="D8326" t="s">
        <v>85</v>
      </c>
      <c r="E8326" t="s">
        <v>20</v>
      </c>
      <c r="F8326" t="s">
        <v>74</v>
      </c>
      <c r="J8326">
        <v>0.25</v>
      </c>
      <c r="K8326">
        <v>0.33</v>
      </c>
      <c r="M8326" t="s">
        <v>75</v>
      </c>
      <c r="N8326" t="s">
        <v>24</v>
      </c>
      <c r="O8326" t="s">
        <v>62</v>
      </c>
      <c r="Q8326" t="str">
        <f>VLOOKUP(A8326&amp;C8326&amp;D8326,Sheet2!$A$1:$AA$177,11,FALSE)</f>
        <v>LocationType.Retail: 0.084;LocationType.Supermarket: 0.25;LocationType.FoodBeverage: 0.21;LocationType.Mall: 0.056;LocationType.Pharmacy: 0;LocationType.Accommodation: 0.4;</v>
      </c>
    </row>
    <row r="8327" spans="1:17" x14ac:dyDescent="0.25">
      <c r="A8327">
        <v>0</v>
      </c>
      <c r="B8327" t="s">
        <v>90</v>
      </c>
      <c r="C8327" t="s">
        <v>38</v>
      </c>
      <c r="D8327" t="s">
        <v>85</v>
      </c>
      <c r="E8327" t="s">
        <v>25</v>
      </c>
      <c r="F8327" t="s">
        <v>26</v>
      </c>
      <c r="H8327" t="s">
        <v>27</v>
      </c>
      <c r="I8327">
        <v>0.54</v>
      </c>
      <c r="J8327">
        <v>0.25</v>
      </c>
      <c r="K8327">
        <v>0.75</v>
      </c>
      <c r="M8327" t="s">
        <v>24</v>
      </c>
    </row>
    <row r="8328" spans="1:17" x14ac:dyDescent="0.25">
      <c r="A8328">
        <v>0</v>
      </c>
      <c r="B8328" t="s">
        <v>90</v>
      </c>
      <c r="C8328" t="s">
        <v>38</v>
      </c>
      <c r="D8328" t="s">
        <v>85</v>
      </c>
      <c r="E8328" t="s">
        <v>20</v>
      </c>
      <c r="F8328" t="s">
        <v>74</v>
      </c>
      <c r="I8328">
        <v>0.54</v>
      </c>
      <c r="J8328">
        <v>0.16</v>
      </c>
      <c r="K8328">
        <v>0.25</v>
      </c>
      <c r="M8328" t="s">
        <v>75</v>
      </c>
      <c r="N8328" t="s">
        <v>24</v>
      </c>
      <c r="O8328" t="s">
        <v>21</v>
      </c>
    </row>
    <row r="8329" spans="1:17" x14ac:dyDescent="0.25">
      <c r="A8329">
        <v>0</v>
      </c>
      <c r="B8329" t="s">
        <v>90</v>
      </c>
      <c r="C8329" t="s">
        <v>38</v>
      </c>
      <c r="D8329" t="s">
        <v>85</v>
      </c>
      <c r="E8329" t="s">
        <v>28</v>
      </c>
      <c r="F8329" t="s">
        <v>26</v>
      </c>
      <c r="H8329" t="s">
        <v>27</v>
      </c>
      <c r="I8329">
        <v>0.75</v>
      </c>
      <c r="J8329">
        <v>0.5</v>
      </c>
      <c r="K8329">
        <v>1</v>
      </c>
      <c r="M8329" t="s">
        <v>21</v>
      </c>
    </row>
    <row r="8330" spans="1:17" x14ac:dyDescent="0.25">
      <c r="A8330">
        <v>0</v>
      </c>
      <c r="B8330" t="s">
        <v>90</v>
      </c>
      <c r="C8330" t="s">
        <v>38</v>
      </c>
      <c r="D8330" t="s">
        <v>85</v>
      </c>
      <c r="E8330" t="s">
        <v>20</v>
      </c>
      <c r="F8330" t="s">
        <v>74</v>
      </c>
      <c r="J8330">
        <v>0.25</v>
      </c>
      <c r="K8330">
        <v>0.33</v>
      </c>
      <c r="M8330" t="s">
        <v>75</v>
      </c>
      <c r="N8330" t="s">
        <v>24</v>
      </c>
      <c r="O8330" t="s">
        <v>29</v>
      </c>
      <c r="P8330">
        <v>2500</v>
      </c>
      <c r="Q8330" t="str">
        <f>VLOOKUP(A8330&amp;C8330&amp;D8330,Sheet2!$A$1:$AX$1496,23,FALSE)</f>
        <v>LocationType.BarRestaurant:0;LocationType.Park:0.3;LocationType.Recreation:0.15;LocationType.Accommodation:0.55;</v>
      </c>
    </row>
    <row r="8331" spans="1:17" x14ac:dyDescent="0.25">
      <c r="A8331">
        <v>0</v>
      </c>
      <c r="B8331" t="s">
        <v>90</v>
      </c>
      <c r="C8331" t="s">
        <v>38</v>
      </c>
      <c r="D8331" t="s">
        <v>85</v>
      </c>
      <c r="E8331" t="s">
        <v>30</v>
      </c>
      <c r="F8331" t="s">
        <v>26</v>
      </c>
      <c r="H8331" t="s">
        <v>27</v>
      </c>
      <c r="I8331">
        <v>1</v>
      </c>
      <c r="J8331">
        <v>0.5</v>
      </c>
      <c r="K8331">
        <v>1.5</v>
      </c>
      <c r="M8331" t="s">
        <v>24</v>
      </c>
    </row>
    <row r="8332" spans="1:17" x14ac:dyDescent="0.25">
      <c r="A8332">
        <v>0</v>
      </c>
      <c r="B8332" t="s">
        <v>90</v>
      </c>
      <c r="C8332" t="s">
        <v>38</v>
      </c>
      <c r="D8332" t="s">
        <v>85</v>
      </c>
      <c r="E8332" t="s">
        <v>20</v>
      </c>
      <c r="F8332" t="s">
        <v>74</v>
      </c>
      <c r="J8332">
        <v>0.25</v>
      </c>
      <c r="K8332">
        <v>0.33</v>
      </c>
      <c r="M8332" t="s">
        <v>75</v>
      </c>
      <c r="N8332" t="s">
        <v>24</v>
      </c>
      <c r="O8332" t="s">
        <v>21</v>
      </c>
    </row>
    <row r="8333" spans="1:17" x14ac:dyDescent="0.25">
      <c r="A8333">
        <v>0</v>
      </c>
      <c r="B8333" t="s">
        <v>90</v>
      </c>
      <c r="C8333" t="s">
        <v>38</v>
      </c>
      <c r="D8333" t="s">
        <v>85</v>
      </c>
      <c r="E8333" t="s">
        <v>18</v>
      </c>
      <c r="F8333" t="s">
        <v>31</v>
      </c>
      <c r="G8333">
        <v>24</v>
      </c>
      <c r="M8333" t="s">
        <v>21</v>
      </c>
    </row>
    <row r="8334" spans="1:17" x14ac:dyDescent="0.25">
      <c r="A8334">
        <v>0</v>
      </c>
      <c r="B8334" t="s">
        <v>93</v>
      </c>
      <c r="C8334" t="s">
        <v>38</v>
      </c>
      <c r="D8334" t="s">
        <v>85</v>
      </c>
      <c r="E8334" t="s">
        <v>18</v>
      </c>
      <c r="F8334" t="s">
        <v>26</v>
      </c>
      <c r="H8334" t="s">
        <v>27</v>
      </c>
      <c r="I8334">
        <v>6.5</v>
      </c>
      <c r="J8334">
        <v>6</v>
      </c>
      <c r="K8334">
        <v>7</v>
      </c>
      <c r="M8334" t="s">
        <v>21</v>
      </c>
    </row>
    <row r="8335" spans="1:17" x14ac:dyDescent="0.25">
      <c r="A8335">
        <v>0</v>
      </c>
      <c r="B8335" t="s">
        <v>93</v>
      </c>
      <c r="C8335" t="s">
        <v>38</v>
      </c>
      <c r="D8335" t="s">
        <v>85</v>
      </c>
      <c r="E8335" t="s">
        <v>20</v>
      </c>
      <c r="F8335" t="s">
        <v>74</v>
      </c>
      <c r="J8335">
        <v>0.25</v>
      </c>
      <c r="K8335">
        <v>0.33</v>
      </c>
      <c r="M8335" t="s">
        <v>75</v>
      </c>
      <c r="N8335" t="s">
        <v>21</v>
      </c>
      <c r="O8335" t="s">
        <v>32</v>
      </c>
    </row>
    <row r="8336" spans="1:17" x14ac:dyDescent="0.25">
      <c r="A8336">
        <v>0</v>
      </c>
      <c r="B8336" t="s">
        <v>93</v>
      </c>
      <c r="C8336" t="s">
        <v>38</v>
      </c>
      <c r="D8336" t="s">
        <v>85</v>
      </c>
      <c r="E8336" t="s">
        <v>33</v>
      </c>
      <c r="F8336" t="s">
        <v>26</v>
      </c>
      <c r="H8336" t="s">
        <v>19</v>
      </c>
      <c r="J8336">
        <v>3</v>
      </c>
      <c r="K8336">
        <v>4</v>
      </c>
      <c r="M8336" t="s">
        <v>32</v>
      </c>
    </row>
    <row r="8337" spans="1:17" x14ac:dyDescent="0.25">
      <c r="A8337">
        <v>0</v>
      </c>
      <c r="B8337" t="s">
        <v>93</v>
      </c>
      <c r="C8337" t="s">
        <v>38</v>
      </c>
      <c r="D8337" t="s">
        <v>85</v>
      </c>
      <c r="E8337" t="s">
        <v>34</v>
      </c>
      <c r="F8337" t="s">
        <v>26</v>
      </c>
      <c r="H8337" t="s">
        <v>19</v>
      </c>
      <c r="J8337">
        <v>0.5</v>
      </c>
      <c r="K8337">
        <v>0.75</v>
      </c>
      <c r="M8337" t="s">
        <v>24</v>
      </c>
    </row>
    <row r="8338" spans="1:17" x14ac:dyDescent="0.25">
      <c r="A8338">
        <v>0</v>
      </c>
      <c r="B8338" t="s">
        <v>93</v>
      </c>
      <c r="C8338" t="s">
        <v>38</v>
      </c>
      <c r="D8338" t="s">
        <v>85</v>
      </c>
      <c r="E8338" t="s">
        <v>33</v>
      </c>
      <c r="F8338" t="s">
        <v>26</v>
      </c>
      <c r="H8338" t="s">
        <v>27</v>
      </c>
      <c r="I8338">
        <v>4</v>
      </c>
      <c r="J8338">
        <v>3</v>
      </c>
      <c r="K8338">
        <v>5.5</v>
      </c>
      <c r="M8338" t="s">
        <v>32</v>
      </c>
    </row>
    <row r="8339" spans="1:17" x14ac:dyDescent="0.25">
      <c r="A8339">
        <v>0</v>
      </c>
      <c r="B8339" t="s">
        <v>93</v>
      </c>
      <c r="C8339" t="s">
        <v>38</v>
      </c>
      <c r="D8339" t="s">
        <v>85</v>
      </c>
      <c r="E8339" t="s">
        <v>20</v>
      </c>
      <c r="F8339" t="s">
        <v>74</v>
      </c>
      <c r="J8339">
        <v>0.25</v>
      </c>
      <c r="K8339">
        <v>0.33</v>
      </c>
      <c r="M8339" t="s">
        <v>75</v>
      </c>
      <c r="N8339" t="s">
        <v>24</v>
      </c>
      <c r="O8339" t="s">
        <v>21</v>
      </c>
    </row>
    <row r="8340" spans="1:17" x14ac:dyDescent="0.25">
      <c r="A8340">
        <v>0</v>
      </c>
      <c r="B8340" t="s">
        <v>93</v>
      </c>
      <c r="C8340" t="s">
        <v>38</v>
      </c>
      <c r="D8340" t="s">
        <v>85</v>
      </c>
      <c r="E8340" t="s">
        <v>18</v>
      </c>
      <c r="F8340" t="s">
        <v>26</v>
      </c>
      <c r="H8340" t="s">
        <v>19</v>
      </c>
      <c r="I8340">
        <v>0.54</v>
      </c>
      <c r="J8340">
        <v>0.08</v>
      </c>
      <c r="K8340">
        <v>0.25</v>
      </c>
      <c r="M8340" t="s">
        <v>24</v>
      </c>
    </row>
    <row r="8341" spans="1:17" x14ac:dyDescent="0.25">
      <c r="A8341">
        <v>0</v>
      </c>
      <c r="B8341" t="s">
        <v>93</v>
      </c>
      <c r="C8341" t="s">
        <v>38</v>
      </c>
      <c r="D8341" t="s">
        <v>85</v>
      </c>
      <c r="E8341" t="s">
        <v>20</v>
      </c>
      <c r="F8341" t="s">
        <v>74</v>
      </c>
      <c r="J8341">
        <v>0.25</v>
      </c>
      <c r="K8341">
        <v>0.33</v>
      </c>
      <c r="M8341" t="s">
        <v>75</v>
      </c>
      <c r="N8341" t="s">
        <v>24</v>
      </c>
      <c r="O8341" t="s">
        <v>62</v>
      </c>
      <c r="Q8341" t="str">
        <f>VLOOKUP(A8341&amp;C8341&amp;D8341,Sheet2!$A$1:$AA$177,11,FALSE)</f>
        <v>LocationType.Retail: 0.084;LocationType.Supermarket: 0.25;LocationType.FoodBeverage: 0.21;LocationType.Mall: 0.056;LocationType.Pharmacy: 0;LocationType.Accommodation: 0.4;</v>
      </c>
    </row>
    <row r="8342" spans="1:17" x14ac:dyDescent="0.25">
      <c r="A8342">
        <v>0</v>
      </c>
      <c r="B8342" t="s">
        <v>93</v>
      </c>
      <c r="C8342" t="s">
        <v>38</v>
      </c>
      <c r="D8342" t="s">
        <v>85</v>
      </c>
      <c r="E8342" t="s">
        <v>25</v>
      </c>
      <c r="F8342" t="s">
        <v>26</v>
      </c>
      <c r="H8342" t="s">
        <v>27</v>
      </c>
      <c r="I8342">
        <v>0.54</v>
      </c>
      <c r="J8342">
        <v>0.25</v>
      </c>
      <c r="K8342">
        <v>0.75</v>
      </c>
      <c r="M8342" t="s">
        <v>24</v>
      </c>
    </row>
    <row r="8343" spans="1:17" x14ac:dyDescent="0.25">
      <c r="A8343">
        <v>0</v>
      </c>
      <c r="B8343" t="s">
        <v>93</v>
      </c>
      <c r="C8343" t="s">
        <v>38</v>
      </c>
      <c r="D8343" t="s">
        <v>85</v>
      </c>
      <c r="E8343" t="s">
        <v>20</v>
      </c>
      <c r="F8343" t="s">
        <v>74</v>
      </c>
      <c r="I8343">
        <v>0.54</v>
      </c>
      <c r="J8343">
        <v>0.16</v>
      </c>
      <c r="K8343">
        <v>0.25</v>
      </c>
      <c r="M8343" t="s">
        <v>75</v>
      </c>
      <c r="N8343" t="s">
        <v>24</v>
      </c>
      <c r="O8343" t="s">
        <v>21</v>
      </c>
    </row>
    <row r="8344" spans="1:17" x14ac:dyDescent="0.25">
      <c r="A8344">
        <v>0</v>
      </c>
      <c r="B8344" t="s">
        <v>93</v>
      </c>
      <c r="C8344" t="s">
        <v>38</v>
      </c>
      <c r="D8344" t="s">
        <v>85</v>
      </c>
      <c r="E8344" t="s">
        <v>28</v>
      </c>
      <c r="F8344" t="s">
        <v>26</v>
      </c>
      <c r="H8344" t="s">
        <v>27</v>
      </c>
      <c r="I8344">
        <v>0.75</v>
      </c>
      <c r="J8344">
        <v>0.5</v>
      </c>
      <c r="K8344">
        <v>1</v>
      </c>
      <c r="M8344" t="s">
        <v>21</v>
      </c>
    </row>
    <row r="8345" spans="1:17" x14ac:dyDescent="0.25">
      <c r="A8345">
        <v>0</v>
      </c>
      <c r="B8345" t="s">
        <v>93</v>
      </c>
      <c r="C8345" t="s">
        <v>38</v>
      </c>
      <c r="D8345" t="s">
        <v>85</v>
      </c>
      <c r="E8345" t="s">
        <v>20</v>
      </c>
      <c r="F8345" t="s">
        <v>74</v>
      </c>
      <c r="J8345">
        <v>0.25</v>
      </c>
      <c r="K8345">
        <v>0.33</v>
      </c>
      <c r="M8345" t="s">
        <v>75</v>
      </c>
      <c r="N8345" t="s">
        <v>24</v>
      </c>
      <c r="O8345" t="s">
        <v>29</v>
      </c>
      <c r="P8345">
        <v>2500</v>
      </c>
      <c r="Q8345" t="str">
        <f>VLOOKUP(A8345&amp;C8345&amp;D8345,Sheet2!$A$1:$AX$1496,23,FALSE)</f>
        <v>LocationType.BarRestaurant:0;LocationType.Park:0.3;LocationType.Recreation:0.15;LocationType.Accommodation:0.55;</v>
      </c>
    </row>
    <row r="8346" spans="1:17" x14ac:dyDescent="0.25">
      <c r="A8346">
        <v>0</v>
      </c>
      <c r="B8346" t="s">
        <v>93</v>
      </c>
      <c r="C8346" t="s">
        <v>38</v>
      </c>
      <c r="D8346" t="s">
        <v>85</v>
      </c>
      <c r="E8346" t="s">
        <v>30</v>
      </c>
      <c r="F8346" t="s">
        <v>26</v>
      </c>
      <c r="H8346" t="s">
        <v>27</v>
      </c>
      <c r="I8346">
        <v>1</v>
      </c>
      <c r="J8346">
        <v>0.5</v>
      </c>
      <c r="K8346">
        <v>1.5</v>
      </c>
      <c r="M8346" t="s">
        <v>24</v>
      </c>
    </row>
    <row r="8347" spans="1:17" x14ac:dyDescent="0.25">
      <c r="A8347">
        <v>0</v>
      </c>
      <c r="B8347" t="s">
        <v>93</v>
      </c>
      <c r="C8347" t="s">
        <v>38</v>
      </c>
      <c r="D8347" t="s">
        <v>85</v>
      </c>
      <c r="E8347" t="s">
        <v>20</v>
      </c>
      <c r="F8347" t="s">
        <v>74</v>
      </c>
      <c r="J8347">
        <v>0.25</v>
      </c>
      <c r="K8347">
        <v>0.33</v>
      </c>
      <c r="M8347" t="s">
        <v>75</v>
      </c>
      <c r="N8347" t="s">
        <v>24</v>
      </c>
      <c r="O8347" t="s">
        <v>21</v>
      </c>
    </row>
    <row r="8348" spans="1:17" x14ac:dyDescent="0.25">
      <c r="A8348">
        <v>0</v>
      </c>
      <c r="B8348" t="s">
        <v>93</v>
      </c>
      <c r="C8348" t="s">
        <v>38</v>
      </c>
      <c r="D8348" t="s">
        <v>85</v>
      </c>
      <c r="E8348" t="s">
        <v>18</v>
      </c>
      <c r="F8348" t="s">
        <v>31</v>
      </c>
      <c r="G8348">
        <v>24</v>
      </c>
      <c r="M8348" t="s">
        <v>21</v>
      </c>
    </row>
    <row r="8349" spans="1:17" x14ac:dyDescent="0.25">
      <c r="A8349">
        <v>0</v>
      </c>
      <c r="B8349" t="s">
        <v>41</v>
      </c>
      <c r="C8349" t="s">
        <v>38</v>
      </c>
      <c r="D8349" t="s">
        <v>85</v>
      </c>
      <c r="E8349" t="s">
        <v>18</v>
      </c>
      <c r="F8349" t="s">
        <v>26</v>
      </c>
      <c r="H8349" t="s">
        <v>27</v>
      </c>
      <c r="I8349">
        <v>6.5</v>
      </c>
      <c r="J8349">
        <v>6</v>
      </c>
      <c r="K8349">
        <v>7</v>
      </c>
      <c r="M8349" t="s">
        <v>21</v>
      </c>
    </row>
    <row r="8350" spans="1:17" x14ac:dyDescent="0.25">
      <c r="A8350">
        <v>0</v>
      </c>
      <c r="B8350" t="s">
        <v>41</v>
      </c>
      <c r="C8350" t="s">
        <v>38</v>
      </c>
      <c r="D8350" t="s">
        <v>85</v>
      </c>
      <c r="E8350" t="s">
        <v>20</v>
      </c>
      <c r="F8350" t="s">
        <v>74</v>
      </c>
      <c r="J8350">
        <v>0.25</v>
      </c>
      <c r="K8350">
        <v>0.33</v>
      </c>
      <c r="M8350" t="s">
        <v>75</v>
      </c>
      <c r="N8350" t="s">
        <v>21</v>
      </c>
      <c r="O8350" t="s">
        <v>32</v>
      </c>
    </row>
    <row r="8351" spans="1:17" x14ac:dyDescent="0.25">
      <c r="A8351">
        <v>0</v>
      </c>
      <c r="B8351" t="s">
        <v>41</v>
      </c>
      <c r="C8351" t="s">
        <v>38</v>
      </c>
      <c r="D8351" t="s">
        <v>85</v>
      </c>
      <c r="E8351" t="s">
        <v>33</v>
      </c>
      <c r="F8351" t="s">
        <v>26</v>
      </c>
      <c r="H8351" t="s">
        <v>19</v>
      </c>
      <c r="J8351">
        <v>3</v>
      </c>
      <c r="K8351">
        <v>4</v>
      </c>
      <c r="M8351" t="s">
        <v>32</v>
      </c>
    </row>
    <row r="8352" spans="1:17" x14ac:dyDescent="0.25">
      <c r="A8352">
        <v>0</v>
      </c>
      <c r="B8352" t="s">
        <v>41</v>
      </c>
      <c r="C8352" t="s">
        <v>38</v>
      </c>
      <c r="D8352" t="s">
        <v>85</v>
      </c>
      <c r="E8352" t="s">
        <v>34</v>
      </c>
      <c r="F8352" t="s">
        <v>26</v>
      </c>
      <c r="H8352" t="s">
        <v>19</v>
      </c>
      <c r="J8352">
        <v>0.5</v>
      </c>
      <c r="K8352">
        <v>0.75</v>
      </c>
      <c r="M8352" t="s">
        <v>24</v>
      </c>
    </row>
    <row r="8353" spans="1:17" x14ac:dyDescent="0.25">
      <c r="A8353">
        <v>0</v>
      </c>
      <c r="B8353" t="s">
        <v>41</v>
      </c>
      <c r="C8353" t="s">
        <v>38</v>
      </c>
      <c r="D8353" t="s">
        <v>85</v>
      </c>
      <c r="E8353" t="s">
        <v>33</v>
      </c>
      <c r="F8353" t="s">
        <v>26</v>
      </c>
      <c r="H8353" t="s">
        <v>27</v>
      </c>
      <c r="I8353">
        <v>4</v>
      </c>
      <c r="J8353">
        <v>3</v>
      </c>
      <c r="K8353">
        <v>5.5</v>
      </c>
      <c r="M8353" t="s">
        <v>32</v>
      </c>
    </row>
    <row r="8354" spans="1:17" x14ac:dyDescent="0.25">
      <c r="A8354">
        <v>0</v>
      </c>
      <c r="B8354" t="s">
        <v>41</v>
      </c>
      <c r="C8354" t="s">
        <v>38</v>
      </c>
      <c r="D8354" t="s">
        <v>85</v>
      </c>
      <c r="E8354" t="s">
        <v>20</v>
      </c>
      <c r="F8354" t="s">
        <v>74</v>
      </c>
      <c r="J8354">
        <v>0.25</v>
      </c>
      <c r="K8354">
        <v>0.33</v>
      </c>
      <c r="M8354" t="s">
        <v>75</v>
      </c>
      <c r="N8354" t="s">
        <v>24</v>
      </c>
      <c r="O8354" t="s">
        <v>21</v>
      </c>
    </row>
    <row r="8355" spans="1:17" x14ac:dyDescent="0.25">
      <c r="A8355">
        <v>0</v>
      </c>
      <c r="B8355" t="s">
        <v>41</v>
      </c>
      <c r="C8355" t="s">
        <v>38</v>
      </c>
      <c r="D8355" t="s">
        <v>85</v>
      </c>
      <c r="E8355" t="s">
        <v>18</v>
      </c>
      <c r="F8355" t="s">
        <v>26</v>
      </c>
      <c r="H8355" t="s">
        <v>19</v>
      </c>
      <c r="I8355">
        <v>0.54</v>
      </c>
      <c r="J8355">
        <v>0.08</v>
      </c>
      <c r="K8355">
        <v>0.25</v>
      </c>
      <c r="M8355" t="s">
        <v>24</v>
      </c>
    </row>
    <row r="8356" spans="1:17" x14ac:dyDescent="0.25">
      <c r="A8356">
        <v>0</v>
      </c>
      <c r="B8356" t="s">
        <v>41</v>
      </c>
      <c r="C8356" t="s">
        <v>38</v>
      </c>
      <c r="D8356" t="s">
        <v>85</v>
      </c>
      <c r="E8356" t="s">
        <v>20</v>
      </c>
      <c r="F8356" t="s">
        <v>74</v>
      </c>
      <c r="J8356">
        <v>0.25</v>
      </c>
      <c r="K8356">
        <v>0.33</v>
      </c>
      <c r="M8356" t="s">
        <v>75</v>
      </c>
      <c r="N8356" t="s">
        <v>24</v>
      </c>
      <c r="O8356" t="s">
        <v>62</v>
      </c>
      <c r="Q8356" t="str">
        <f>VLOOKUP(A8356&amp;C8356&amp;D8356,Sheet2!$A$1:$AA$177,11,FALSE)</f>
        <v>LocationType.Retail: 0.084;LocationType.Supermarket: 0.25;LocationType.FoodBeverage: 0.21;LocationType.Mall: 0.056;LocationType.Pharmacy: 0;LocationType.Accommodation: 0.4;</v>
      </c>
    </row>
    <row r="8357" spans="1:17" x14ac:dyDescent="0.25">
      <c r="A8357">
        <v>0</v>
      </c>
      <c r="B8357" t="s">
        <v>41</v>
      </c>
      <c r="C8357" t="s">
        <v>38</v>
      </c>
      <c r="D8357" t="s">
        <v>85</v>
      </c>
      <c r="E8357" t="s">
        <v>25</v>
      </c>
      <c r="F8357" t="s">
        <v>26</v>
      </c>
      <c r="H8357" t="s">
        <v>27</v>
      </c>
      <c r="I8357">
        <v>0.54</v>
      </c>
      <c r="J8357">
        <v>0.25</v>
      </c>
      <c r="K8357">
        <v>0.75</v>
      </c>
      <c r="M8357" t="s">
        <v>24</v>
      </c>
    </row>
    <row r="8358" spans="1:17" x14ac:dyDescent="0.25">
      <c r="A8358">
        <v>0</v>
      </c>
      <c r="B8358" t="s">
        <v>41</v>
      </c>
      <c r="C8358" t="s">
        <v>38</v>
      </c>
      <c r="D8358" t="s">
        <v>85</v>
      </c>
      <c r="E8358" t="s">
        <v>20</v>
      </c>
      <c r="F8358" t="s">
        <v>74</v>
      </c>
      <c r="I8358">
        <v>0.54</v>
      </c>
      <c r="J8358">
        <v>0.16</v>
      </c>
      <c r="K8358">
        <v>0.25</v>
      </c>
      <c r="M8358" t="s">
        <v>75</v>
      </c>
      <c r="N8358" t="s">
        <v>24</v>
      </c>
      <c r="O8358" t="s">
        <v>21</v>
      </c>
    </row>
    <row r="8359" spans="1:17" x14ac:dyDescent="0.25">
      <c r="A8359">
        <v>0</v>
      </c>
      <c r="B8359" t="s">
        <v>41</v>
      </c>
      <c r="C8359" t="s">
        <v>38</v>
      </c>
      <c r="D8359" t="s">
        <v>85</v>
      </c>
      <c r="E8359" t="s">
        <v>28</v>
      </c>
      <c r="F8359" t="s">
        <v>26</v>
      </c>
      <c r="H8359" t="s">
        <v>27</v>
      </c>
      <c r="I8359">
        <v>0.75</v>
      </c>
      <c r="J8359">
        <v>0.5</v>
      </c>
      <c r="K8359">
        <v>1</v>
      </c>
      <c r="M8359" t="s">
        <v>21</v>
      </c>
    </row>
    <row r="8360" spans="1:17" x14ac:dyDescent="0.25">
      <c r="A8360">
        <v>0</v>
      </c>
      <c r="B8360" t="s">
        <v>41</v>
      </c>
      <c r="C8360" t="s">
        <v>38</v>
      </c>
      <c r="D8360" t="s">
        <v>85</v>
      </c>
      <c r="E8360" t="s">
        <v>20</v>
      </c>
      <c r="F8360" t="s">
        <v>74</v>
      </c>
      <c r="J8360">
        <v>0.25</v>
      </c>
      <c r="K8360">
        <v>0.33</v>
      </c>
      <c r="M8360" t="s">
        <v>75</v>
      </c>
      <c r="N8360" t="s">
        <v>24</v>
      </c>
      <c r="O8360" t="s">
        <v>29</v>
      </c>
      <c r="P8360">
        <v>2500</v>
      </c>
      <c r="Q8360" t="str">
        <f>VLOOKUP(A8360&amp;C8360&amp;D8360,Sheet2!$A$1:$AX$1496,23,FALSE)</f>
        <v>LocationType.BarRestaurant:0;LocationType.Park:0.3;LocationType.Recreation:0.15;LocationType.Accommodation:0.55;</v>
      </c>
    </row>
    <row r="8361" spans="1:17" x14ac:dyDescent="0.25">
      <c r="A8361">
        <v>0</v>
      </c>
      <c r="B8361" t="s">
        <v>41</v>
      </c>
      <c r="C8361" t="s">
        <v>38</v>
      </c>
      <c r="D8361" t="s">
        <v>85</v>
      </c>
      <c r="E8361" t="s">
        <v>30</v>
      </c>
      <c r="F8361" t="s">
        <v>26</v>
      </c>
      <c r="H8361" t="s">
        <v>27</v>
      </c>
      <c r="I8361">
        <v>1</v>
      </c>
      <c r="J8361">
        <v>0.5</v>
      </c>
      <c r="K8361">
        <v>1.5</v>
      </c>
      <c r="M8361" t="s">
        <v>24</v>
      </c>
    </row>
    <row r="8362" spans="1:17" x14ac:dyDescent="0.25">
      <c r="A8362">
        <v>0</v>
      </c>
      <c r="B8362" t="s">
        <v>41</v>
      </c>
      <c r="C8362" t="s">
        <v>38</v>
      </c>
      <c r="D8362" t="s">
        <v>85</v>
      </c>
      <c r="E8362" t="s">
        <v>20</v>
      </c>
      <c r="F8362" t="s">
        <v>74</v>
      </c>
      <c r="J8362">
        <v>0.25</v>
      </c>
      <c r="K8362">
        <v>0.33</v>
      </c>
      <c r="M8362" t="s">
        <v>75</v>
      </c>
      <c r="N8362" t="s">
        <v>24</v>
      </c>
      <c r="O8362" t="s">
        <v>21</v>
      </c>
    </row>
    <row r="8363" spans="1:17" x14ac:dyDescent="0.25">
      <c r="A8363">
        <v>0</v>
      </c>
      <c r="B8363" t="s">
        <v>41</v>
      </c>
      <c r="C8363" t="s">
        <v>38</v>
      </c>
      <c r="D8363" t="s">
        <v>85</v>
      </c>
      <c r="E8363" t="s">
        <v>18</v>
      </c>
      <c r="F8363" t="s">
        <v>31</v>
      </c>
      <c r="G8363">
        <v>24</v>
      </c>
      <c r="M8363" t="s">
        <v>21</v>
      </c>
    </row>
    <row r="8364" spans="1:17" x14ac:dyDescent="0.25">
      <c r="A8364">
        <v>0</v>
      </c>
      <c r="B8364" t="s">
        <v>91</v>
      </c>
      <c r="C8364" t="s">
        <v>38</v>
      </c>
      <c r="D8364" t="s">
        <v>85</v>
      </c>
      <c r="E8364" t="s">
        <v>18</v>
      </c>
      <c r="F8364" t="s">
        <v>26</v>
      </c>
      <c r="H8364" t="s">
        <v>27</v>
      </c>
      <c r="I8364">
        <v>6.5</v>
      </c>
      <c r="J8364">
        <v>6</v>
      </c>
      <c r="K8364">
        <v>7</v>
      </c>
      <c r="M8364" t="s">
        <v>21</v>
      </c>
    </row>
    <row r="8365" spans="1:17" x14ac:dyDescent="0.25">
      <c r="A8365">
        <v>0</v>
      </c>
      <c r="B8365" t="s">
        <v>91</v>
      </c>
      <c r="C8365" t="s">
        <v>38</v>
      </c>
      <c r="D8365" t="s">
        <v>85</v>
      </c>
      <c r="E8365" t="s">
        <v>20</v>
      </c>
      <c r="F8365" t="s">
        <v>74</v>
      </c>
      <c r="J8365">
        <v>0.25</v>
      </c>
      <c r="K8365">
        <v>0.33</v>
      </c>
      <c r="M8365" t="s">
        <v>75</v>
      </c>
      <c r="N8365" t="s">
        <v>21</v>
      </c>
      <c r="O8365" t="s">
        <v>32</v>
      </c>
    </row>
    <row r="8366" spans="1:17" x14ac:dyDescent="0.25">
      <c r="A8366">
        <v>0</v>
      </c>
      <c r="B8366" t="s">
        <v>91</v>
      </c>
      <c r="C8366" t="s">
        <v>38</v>
      </c>
      <c r="D8366" t="s">
        <v>85</v>
      </c>
      <c r="E8366" t="s">
        <v>33</v>
      </c>
      <c r="F8366" t="s">
        <v>26</v>
      </c>
      <c r="H8366" t="s">
        <v>19</v>
      </c>
      <c r="J8366">
        <v>3</v>
      </c>
      <c r="K8366">
        <v>4</v>
      </c>
      <c r="M8366" t="s">
        <v>32</v>
      </c>
    </row>
    <row r="8367" spans="1:17" x14ac:dyDescent="0.25">
      <c r="A8367">
        <v>0</v>
      </c>
      <c r="B8367" t="s">
        <v>91</v>
      </c>
      <c r="C8367" t="s">
        <v>38</v>
      </c>
      <c r="D8367" t="s">
        <v>85</v>
      </c>
      <c r="E8367" t="s">
        <v>34</v>
      </c>
      <c r="F8367" t="s">
        <v>26</v>
      </c>
      <c r="H8367" t="s">
        <v>19</v>
      </c>
      <c r="J8367">
        <v>0.5</v>
      </c>
      <c r="K8367">
        <v>0.75</v>
      </c>
      <c r="M8367" t="s">
        <v>24</v>
      </c>
    </row>
    <row r="8368" spans="1:17" x14ac:dyDescent="0.25">
      <c r="A8368">
        <v>0</v>
      </c>
      <c r="B8368" t="s">
        <v>91</v>
      </c>
      <c r="C8368" t="s">
        <v>38</v>
      </c>
      <c r="D8368" t="s">
        <v>85</v>
      </c>
      <c r="E8368" t="s">
        <v>33</v>
      </c>
      <c r="F8368" t="s">
        <v>26</v>
      </c>
      <c r="H8368" t="s">
        <v>27</v>
      </c>
      <c r="I8368">
        <v>4</v>
      </c>
      <c r="J8368">
        <v>3</v>
      </c>
      <c r="K8368">
        <v>5.5</v>
      </c>
      <c r="M8368" t="s">
        <v>32</v>
      </c>
    </row>
    <row r="8369" spans="1:17" x14ac:dyDescent="0.25">
      <c r="A8369">
        <v>0</v>
      </c>
      <c r="B8369" t="s">
        <v>91</v>
      </c>
      <c r="C8369" t="s">
        <v>38</v>
      </c>
      <c r="D8369" t="s">
        <v>85</v>
      </c>
      <c r="E8369" t="s">
        <v>20</v>
      </c>
      <c r="F8369" t="s">
        <v>74</v>
      </c>
      <c r="J8369">
        <v>0.25</v>
      </c>
      <c r="K8369">
        <v>0.33</v>
      </c>
      <c r="M8369" t="s">
        <v>75</v>
      </c>
      <c r="N8369" t="s">
        <v>24</v>
      </c>
      <c r="O8369" t="s">
        <v>21</v>
      </c>
    </row>
    <row r="8370" spans="1:17" x14ac:dyDescent="0.25">
      <c r="A8370">
        <v>0</v>
      </c>
      <c r="B8370" t="s">
        <v>91</v>
      </c>
      <c r="C8370" t="s">
        <v>38</v>
      </c>
      <c r="D8370" t="s">
        <v>85</v>
      </c>
      <c r="E8370" t="s">
        <v>18</v>
      </c>
      <c r="F8370" t="s">
        <v>26</v>
      </c>
      <c r="H8370" t="s">
        <v>19</v>
      </c>
      <c r="I8370">
        <v>0.54</v>
      </c>
      <c r="J8370">
        <v>0.08</v>
      </c>
      <c r="K8370">
        <v>0.25</v>
      </c>
      <c r="M8370" t="s">
        <v>24</v>
      </c>
    </row>
    <row r="8371" spans="1:17" x14ac:dyDescent="0.25">
      <c r="A8371">
        <v>0</v>
      </c>
      <c r="B8371" t="s">
        <v>91</v>
      </c>
      <c r="C8371" t="s">
        <v>38</v>
      </c>
      <c r="D8371" t="s">
        <v>85</v>
      </c>
      <c r="E8371" t="s">
        <v>20</v>
      </c>
      <c r="F8371" t="s">
        <v>74</v>
      </c>
      <c r="J8371">
        <v>0.25</v>
      </c>
      <c r="K8371">
        <v>0.33</v>
      </c>
      <c r="M8371" t="s">
        <v>75</v>
      </c>
      <c r="N8371" t="s">
        <v>24</v>
      </c>
      <c r="O8371" t="s">
        <v>62</v>
      </c>
      <c r="Q8371" t="str">
        <f>VLOOKUP(A8371&amp;C8371&amp;D8371,Sheet2!$A$1:$AA$177,11,FALSE)</f>
        <v>LocationType.Retail: 0.084;LocationType.Supermarket: 0.25;LocationType.FoodBeverage: 0.21;LocationType.Mall: 0.056;LocationType.Pharmacy: 0;LocationType.Accommodation: 0.4;</v>
      </c>
    </row>
    <row r="8372" spans="1:17" x14ac:dyDescent="0.25">
      <c r="A8372">
        <v>0</v>
      </c>
      <c r="B8372" t="s">
        <v>91</v>
      </c>
      <c r="C8372" t="s">
        <v>38</v>
      </c>
      <c r="D8372" t="s">
        <v>85</v>
      </c>
      <c r="E8372" t="s">
        <v>25</v>
      </c>
      <c r="F8372" t="s">
        <v>26</v>
      </c>
      <c r="H8372" t="s">
        <v>27</v>
      </c>
      <c r="I8372">
        <v>0.54</v>
      </c>
      <c r="J8372">
        <v>0.25</v>
      </c>
      <c r="K8372">
        <v>0.75</v>
      </c>
      <c r="M8372" t="s">
        <v>24</v>
      </c>
    </row>
    <row r="8373" spans="1:17" x14ac:dyDescent="0.25">
      <c r="A8373">
        <v>0</v>
      </c>
      <c r="B8373" t="s">
        <v>91</v>
      </c>
      <c r="C8373" t="s">
        <v>38</v>
      </c>
      <c r="D8373" t="s">
        <v>85</v>
      </c>
      <c r="E8373" t="s">
        <v>20</v>
      </c>
      <c r="F8373" t="s">
        <v>74</v>
      </c>
      <c r="I8373">
        <v>0.54</v>
      </c>
      <c r="J8373">
        <v>0.16</v>
      </c>
      <c r="K8373">
        <v>0.25</v>
      </c>
      <c r="M8373" t="s">
        <v>75</v>
      </c>
      <c r="N8373" t="s">
        <v>24</v>
      </c>
      <c r="O8373" t="s">
        <v>21</v>
      </c>
    </row>
    <row r="8374" spans="1:17" x14ac:dyDescent="0.25">
      <c r="A8374">
        <v>0</v>
      </c>
      <c r="B8374" t="s">
        <v>91</v>
      </c>
      <c r="C8374" t="s">
        <v>38</v>
      </c>
      <c r="D8374" t="s">
        <v>85</v>
      </c>
      <c r="E8374" t="s">
        <v>28</v>
      </c>
      <c r="F8374" t="s">
        <v>26</v>
      </c>
      <c r="H8374" t="s">
        <v>27</v>
      </c>
      <c r="I8374">
        <v>0.75</v>
      </c>
      <c r="J8374">
        <v>0.5</v>
      </c>
      <c r="K8374">
        <v>1</v>
      </c>
      <c r="M8374" t="s">
        <v>21</v>
      </c>
    </row>
    <row r="8375" spans="1:17" x14ac:dyDescent="0.25">
      <c r="A8375">
        <v>0</v>
      </c>
      <c r="B8375" t="s">
        <v>91</v>
      </c>
      <c r="C8375" t="s">
        <v>38</v>
      </c>
      <c r="D8375" t="s">
        <v>85</v>
      </c>
      <c r="E8375" t="s">
        <v>20</v>
      </c>
      <c r="F8375" t="s">
        <v>74</v>
      </c>
      <c r="J8375">
        <v>0.25</v>
      </c>
      <c r="K8375">
        <v>0.33</v>
      </c>
      <c r="M8375" t="s">
        <v>75</v>
      </c>
      <c r="N8375" t="s">
        <v>24</v>
      </c>
      <c r="O8375" t="s">
        <v>29</v>
      </c>
      <c r="P8375">
        <v>2500</v>
      </c>
      <c r="Q8375" t="str">
        <f>VLOOKUP(A8375&amp;C8375&amp;D8375,Sheet2!$A$1:$AX$1496,23,FALSE)</f>
        <v>LocationType.BarRestaurant:0;LocationType.Park:0.3;LocationType.Recreation:0.15;LocationType.Accommodation:0.55;</v>
      </c>
    </row>
    <row r="8376" spans="1:17" x14ac:dyDescent="0.25">
      <c r="A8376">
        <v>0</v>
      </c>
      <c r="B8376" t="s">
        <v>91</v>
      </c>
      <c r="C8376" t="s">
        <v>38</v>
      </c>
      <c r="D8376" t="s">
        <v>85</v>
      </c>
      <c r="E8376" t="s">
        <v>30</v>
      </c>
      <c r="F8376" t="s">
        <v>26</v>
      </c>
      <c r="H8376" t="s">
        <v>27</v>
      </c>
      <c r="I8376">
        <v>1</v>
      </c>
      <c r="J8376">
        <v>0.5</v>
      </c>
      <c r="K8376">
        <v>1.5</v>
      </c>
      <c r="M8376" t="s">
        <v>24</v>
      </c>
    </row>
    <row r="8377" spans="1:17" x14ac:dyDescent="0.25">
      <c r="A8377">
        <v>0</v>
      </c>
      <c r="B8377" t="s">
        <v>91</v>
      </c>
      <c r="C8377" t="s">
        <v>38</v>
      </c>
      <c r="D8377" t="s">
        <v>85</v>
      </c>
      <c r="E8377" t="s">
        <v>20</v>
      </c>
      <c r="F8377" t="s">
        <v>74</v>
      </c>
      <c r="J8377">
        <v>0.25</v>
      </c>
      <c r="K8377">
        <v>0.33</v>
      </c>
      <c r="M8377" t="s">
        <v>75</v>
      </c>
      <c r="N8377" t="s">
        <v>24</v>
      </c>
      <c r="O8377" t="s">
        <v>21</v>
      </c>
    </row>
    <row r="8378" spans="1:17" x14ac:dyDescent="0.25">
      <c r="A8378">
        <v>0</v>
      </c>
      <c r="B8378" t="s">
        <v>91</v>
      </c>
      <c r="C8378" t="s">
        <v>38</v>
      </c>
      <c r="D8378" t="s">
        <v>85</v>
      </c>
      <c r="E8378" t="s">
        <v>18</v>
      </c>
      <c r="F8378" t="s">
        <v>31</v>
      </c>
      <c r="G8378">
        <v>24</v>
      </c>
      <c r="M8378" t="s">
        <v>21</v>
      </c>
    </row>
    <row r="8379" spans="1:17" x14ac:dyDescent="0.25">
      <c r="A8379">
        <v>0</v>
      </c>
      <c r="B8379" t="s">
        <v>43</v>
      </c>
      <c r="C8379" t="s">
        <v>38</v>
      </c>
      <c r="D8379" t="s">
        <v>85</v>
      </c>
      <c r="E8379" t="s">
        <v>18</v>
      </c>
      <c r="F8379" t="s">
        <v>26</v>
      </c>
      <c r="H8379" t="s">
        <v>27</v>
      </c>
      <c r="I8379">
        <v>6.5</v>
      </c>
      <c r="J8379">
        <v>6</v>
      </c>
      <c r="K8379">
        <v>7</v>
      </c>
      <c r="M8379" t="s">
        <v>21</v>
      </c>
    </row>
    <row r="8380" spans="1:17" x14ac:dyDescent="0.25">
      <c r="A8380">
        <v>0</v>
      </c>
      <c r="B8380" t="s">
        <v>43</v>
      </c>
      <c r="C8380" t="s">
        <v>38</v>
      </c>
      <c r="D8380" t="s">
        <v>85</v>
      </c>
      <c r="E8380" t="s">
        <v>20</v>
      </c>
      <c r="F8380" t="s">
        <v>74</v>
      </c>
      <c r="J8380">
        <v>0.25</v>
      </c>
      <c r="K8380">
        <v>0.33</v>
      </c>
      <c r="M8380" t="s">
        <v>75</v>
      </c>
      <c r="N8380" t="s">
        <v>21</v>
      </c>
      <c r="O8380" t="s">
        <v>32</v>
      </c>
    </row>
    <row r="8381" spans="1:17" x14ac:dyDescent="0.25">
      <c r="A8381">
        <v>0</v>
      </c>
      <c r="B8381" t="s">
        <v>43</v>
      </c>
      <c r="C8381" t="s">
        <v>38</v>
      </c>
      <c r="D8381" t="s">
        <v>85</v>
      </c>
      <c r="E8381" t="s">
        <v>33</v>
      </c>
      <c r="F8381" t="s">
        <v>26</v>
      </c>
      <c r="H8381" t="s">
        <v>19</v>
      </c>
      <c r="J8381">
        <v>3</v>
      </c>
      <c r="K8381">
        <v>4</v>
      </c>
      <c r="M8381" t="s">
        <v>32</v>
      </c>
    </row>
    <row r="8382" spans="1:17" x14ac:dyDescent="0.25">
      <c r="A8382">
        <v>0</v>
      </c>
      <c r="B8382" t="s">
        <v>43</v>
      </c>
      <c r="C8382" t="s">
        <v>38</v>
      </c>
      <c r="D8382" t="s">
        <v>85</v>
      </c>
      <c r="E8382" t="s">
        <v>34</v>
      </c>
      <c r="F8382" t="s">
        <v>26</v>
      </c>
      <c r="H8382" t="s">
        <v>19</v>
      </c>
      <c r="J8382">
        <v>0.5</v>
      </c>
      <c r="K8382">
        <v>0.75</v>
      </c>
      <c r="M8382" t="s">
        <v>24</v>
      </c>
    </row>
    <row r="8383" spans="1:17" x14ac:dyDescent="0.25">
      <c r="A8383">
        <v>0</v>
      </c>
      <c r="B8383" t="s">
        <v>43</v>
      </c>
      <c r="C8383" t="s">
        <v>38</v>
      </c>
      <c r="D8383" t="s">
        <v>85</v>
      </c>
      <c r="E8383" t="s">
        <v>33</v>
      </c>
      <c r="F8383" t="s">
        <v>26</v>
      </c>
      <c r="H8383" t="s">
        <v>27</v>
      </c>
      <c r="I8383">
        <v>4</v>
      </c>
      <c r="J8383">
        <v>3</v>
      </c>
      <c r="K8383">
        <v>5.5</v>
      </c>
      <c r="M8383" t="s">
        <v>32</v>
      </c>
    </row>
    <row r="8384" spans="1:17" x14ac:dyDescent="0.25">
      <c r="A8384">
        <v>0</v>
      </c>
      <c r="B8384" t="s">
        <v>43</v>
      </c>
      <c r="C8384" t="s">
        <v>38</v>
      </c>
      <c r="D8384" t="s">
        <v>85</v>
      </c>
      <c r="E8384" t="s">
        <v>20</v>
      </c>
      <c r="F8384" t="s">
        <v>74</v>
      </c>
      <c r="J8384">
        <v>0.25</v>
      </c>
      <c r="K8384">
        <v>0.33</v>
      </c>
      <c r="M8384" t="s">
        <v>75</v>
      </c>
      <c r="N8384" t="s">
        <v>24</v>
      </c>
      <c r="O8384" t="s">
        <v>21</v>
      </c>
    </row>
    <row r="8385" spans="1:17" x14ac:dyDescent="0.25">
      <c r="A8385">
        <v>0</v>
      </c>
      <c r="B8385" t="s">
        <v>43</v>
      </c>
      <c r="C8385" t="s">
        <v>38</v>
      </c>
      <c r="D8385" t="s">
        <v>85</v>
      </c>
      <c r="E8385" t="s">
        <v>18</v>
      </c>
      <c r="F8385" t="s">
        <v>26</v>
      </c>
      <c r="H8385" t="s">
        <v>19</v>
      </c>
      <c r="I8385">
        <v>0.54</v>
      </c>
      <c r="J8385">
        <v>0.08</v>
      </c>
      <c r="K8385">
        <v>0.25</v>
      </c>
      <c r="M8385" t="s">
        <v>24</v>
      </c>
    </row>
    <row r="8386" spans="1:17" x14ac:dyDescent="0.25">
      <c r="A8386">
        <v>0</v>
      </c>
      <c r="B8386" t="s">
        <v>43</v>
      </c>
      <c r="C8386" t="s">
        <v>38</v>
      </c>
      <c r="D8386" t="s">
        <v>85</v>
      </c>
      <c r="E8386" t="s">
        <v>20</v>
      </c>
      <c r="F8386" t="s">
        <v>74</v>
      </c>
      <c r="J8386">
        <v>0.25</v>
      </c>
      <c r="K8386">
        <v>0.33</v>
      </c>
      <c r="M8386" t="s">
        <v>75</v>
      </c>
      <c r="N8386" t="s">
        <v>24</v>
      </c>
      <c r="O8386" t="s">
        <v>62</v>
      </c>
      <c r="Q8386" t="str">
        <f>VLOOKUP(A8386&amp;C8386&amp;D8386,Sheet2!$A$1:$AA$177,11,FALSE)</f>
        <v>LocationType.Retail: 0.084;LocationType.Supermarket: 0.25;LocationType.FoodBeverage: 0.21;LocationType.Mall: 0.056;LocationType.Pharmacy: 0;LocationType.Accommodation: 0.4;</v>
      </c>
    </row>
    <row r="8387" spans="1:17" x14ac:dyDescent="0.25">
      <c r="A8387">
        <v>0</v>
      </c>
      <c r="B8387" t="s">
        <v>43</v>
      </c>
      <c r="C8387" t="s">
        <v>38</v>
      </c>
      <c r="D8387" t="s">
        <v>85</v>
      </c>
      <c r="E8387" t="s">
        <v>25</v>
      </c>
      <c r="F8387" t="s">
        <v>26</v>
      </c>
      <c r="H8387" t="s">
        <v>27</v>
      </c>
      <c r="I8387">
        <v>0.54</v>
      </c>
      <c r="J8387">
        <v>0.25</v>
      </c>
      <c r="K8387">
        <v>0.75</v>
      </c>
      <c r="M8387" t="s">
        <v>24</v>
      </c>
    </row>
    <row r="8388" spans="1:17" x14ac:dyDescent="0.25">
      <c r="A8388">
        <v>0</v>
      </c>
      <c r="B8388" t="s">
        <v>43</v>
      </c>
      <c r="C8388" t="s">
        <v>38</v>
      </c>
      <c r="D8388" t="s">
        <v>85</v>
      </c>
      <c r="E8388" t="s">
        <v>20</v>
      </c>
      <c r="F8388" t="s">
        <v>74</v>
      </c>
      <c r="I8388">
        <v>0.54</v>
      </c>
      <c r="J8388">
        <v>0.16</v>
      </c>
      <c r="K8388">
        <v>0.25</v>
      </c>
      <c r="M8388" t="s">
        <v>75</v>
      </c>
      <c r="N8388" t="s">
        <v>24</v>
      </c>
      <c r="O8388" t="s">
        <v>21</v>
      </c>
    </row>
    <row r="8389" spans="1:17" x14ac:dyDescent="0.25">
      <c r="A8389">
        <v>0</v>
      </c>
      <c r="B8389" t="s">
        <v>43</v>
      </c>
      <c r="C8389" t="s">
        <v>38</v>
      </c>
      <c r="D8389" t="s">
        <v>85</v>
      </c>
      <c r="E8389" t="s">
        <v>28</v>
      </c>
      <c r="F8389" t="s">
        <v>26</v>
      </c>
      <c r="H8389" t="s">
        <v>27</v>
      </c>
      <c r="I8389">
        <v>0.75</v>
      </c>
      <c r="J8389">
        <v>0.5</v>
      </c>
      <c r="K8389">
        <v>1</v>
      </c>
      <c r="M8389" t="s">
        <v>21</v>
      </c>
    </row>
    <row r="8390" spans="1:17" x14ac:dyDescent="0.25">
      <c r="A8390">
        <v>0</v>
      </c>
      <c r="B8390" t="s">
        <v>43</v>
      </c>
      <c r="C8390" t="s">
        <v>38</v>
      </c>
      <c r="D8390" t="s">
        <v>85</v>
      </c>
      <c r="E8390" t="s">
        <v>20</v>
      </c>
      <c r="F8390" t="s">
        <v>74</v>
      </c>
      <c r="J8390">
        <v>0.25</v>
      </c>
      <c r="K8390">
        <v>0.33</v>
      </c>
      <c r="M8390" t="s">
        <v>75</v>
      </c>
      <c r="N8390" t="s">
        <v>24</v>
      </c>
      <c r="O8390" t="s">
        <v>29</v>
      </c>
      <c r="P8390">
        <v>2500</v>
      </c>
      <c r="Q8390" t="str">
        <f>VLOOKUP(A8390&amp;C8390&amp;D8390,Sheet2!$A$1:$AX$1496,23,FALSE)</f>
        <v>LocationType.BarRestaurant:0;LocationType.Park:0.3;LocationType.Recreation:0.15;LocationType.Accommodation:0.55;</v>
      </c>
    </row>
    <row r="8391" spans="1:17" x14ac:dyDescent="0.25">
      <c r="A8391">
        <v>0</v>
      </c>
      <c r="B8391" t="s">
        <v>43</v>
      </c>
      <c r="C8391" t="s">
        <v>38</v>
      </c>
      <c r="D8391" t="s">
        <v>85</v>
      </c>
      <c r="E8391" t="s">
        <v>30</v>
      </c>
      <c r="F8391" t="s">
        <v>26</v>
      </c>
      <c r="H8391" t="s">
        <v>27</v>
      </c>
      <c r="I8391">
        <v>1</v>
      </c>
      <c r="J8391">
        <v>0.5</v>
      </c>
      <c r="K8391">
        <v>1.5</v>
      </c>
      <c r="M8391" t="s">
        <v>24</v>
      </c>
    </row>
    <row r="8392" spans="1:17" x14ac:dyDescent="0.25">
      <c r="A8392">
        <v>0</v>
      </c>
      <c r="B8392" t="s">
        <v>43</v>
      </c>
      <c r="C8392" t="s">
        <v>38</v>
      </c>
      <c r="D8392" t="s">
        <v>85</v>
      </c>
      <c r="E8392" t="s">
        <v>20</v>
      </c>
      <c r="F8392" t="s">
        <v>74</v>
      </c>
      <c r="J8392">
        <v>0.25</v>
      </c>
      <c r="K8392">
        <v>0.33</v>
      </c>
      <c r="M8392" t="s">
        <v>75</v>
      </c>
      <c r="N8392" t="s">
        <v>24</v>
      </c>
      <c r="O8392" t="s">
        <v>21</v>
      </c>
    </row>
    <row r="8393" spans="1:17" x14ac:dyDescent="0.25">
      <c r="A8393">
        <v>0</v>
      </c>
      <c r="B8393" t="s">
        <v>43</v>
      </c>
      <c r="C8393" t="s">
        <v>38</v>
      </c>
      <c r="D8393" t="s">
        <v>85</v>
      </c>
      <c r="E8393" t="s">
        <v>18</v>
      </c>
      <c r="F8393" t="s">
        <v>31</v>
      </c>
      <c r="G8393">
        <v>24</v>
      </c>
      <c r="M8393" t="s">
        <v>21</v>
      </c>
    </row>
    <row r="8394" spans="1:17" x14ac:dyDescent="0.25">
      <c r="A8394">
        <v>0</v>
      </c>
      <c r="B8394" t="s">
        <v>44</v>
      </c>
      <c r="C8394" t="s">
        <v>38</v>
      </c>
      <c r="D8394" t="s">
        <v>85</v>
      </c>
      <c r="E8394" t="s">
        <v>18</v>
      </c>
      <c r="F8394" t="s">
        <v>26</v>
      </c>
      <c r="H8394" t="s">
        <v>27</v>
      </c>
      <c r="I8394">
        <v>6.5</v>
      </c>
      <c r="J8394">
        <v>6</v>
      </c>
      <c r="K8394">
        <v>7</v>
      </c>
      <c r="M8394" t="s">
        <v>21</v>
      </c>
    </row>
    <row r="8395" spans="1:17" x14ac:dyDescent="0.25">
      <c r="A8395">
        <v>0</v>
      </c>
      <c r="B8395" t="s">
        <v>44</v>
      </c>
      <c r="C8395" t="s">
        <v>38</v>
      </c>
      <c r="D8395" t="s">
        <v>85</v>
      </c>
      <c r="E8395" t="s">
        <v>20</v>
      </c>
      <c r="F8395" t="s">
        <v>74</v>
      </c>
      <c r="J8395">
        <v>0.25</v>
      </c>
      <c r="K8395">
        <v>0.33</v>
      </c>
      <c r="M8395" t="s">
        <v>75</v>
      </c>
      <c r="N8395" t="s">
        <v>21</v>
      </c>
      <c r="O8395" t="s">
        <v>21</v>
      </c>
    </row>
    <row r="8396" spans="1:17" x14ac:dyDescent="0.25">
      <c r="A8396">
        <v>0</v>
      </c>
      <c r="B8396" t="s">
        <v>44</v>
      </c>
      <c r="C8396" t="s">
        <v>38</v>
      </c>
      <c r="D8396" t="s">
        <v>85</v>
      </c>
      <c r="E8396" t="s">
        <v>18</v>
      </c>
      <c r="F8396" t="s">
        <v>26</v>
      </c>
      <c r="H8396" t="s">
        <v>19</v>
      </c>
      <c r="J8396">
        <v>3</v>
      </c>
      <c r="K8396">
        <v>4</v>
      </c>
      <c r="M8396" t="s">
        <v>32</v>
      </c>
    </row>
    <row r="8397" spans="1:17" x14ac:dyDescent="0.25">
      <c r="A8397">
        <v>0</v>
      </c>
      <c r="B8397" t="s">
        <v>44</v>
      </c>
      <c r="C8397" t="s">
        <v>38</v>
      </c>
      <c r="D8397" t="s">
        <v>85</v>
      </c>
      <c r="E8397" t="s">
        <v>34</v>
      </c>
      <c r="F8397" t="s">
        <v>26</v>
      </c>
      <c r="H8397" t="s">
        <v>19</v>
      </c>
      <c r="J8397">
        <v>0.5</v>
      </c>
      <c r="K8397">
        <v>0.75</v>
      </c>
      <c r="M8397" t="s">
        <v>24</v>
      </c>
    </row>
    <row r="8398" spans="1:17" x14ac:dyDescent="0.25">
      <c r="A8398">
        <v>0</v>
      </c>
      <c r="B8398" t="s">
        <v>44</v>
      </c>
      <c r="C8398" t="s">
        <v>38</v>
      </c>
      <c r="D8398" t="s">
        <v>85</v>
      </c>
      <c r="E8398" t="s">
        <v>18</v>
      </c>
      <c r="F8398" t="s">
        <v>26</v>
      </c>
      <c r="H8398" t="s">
        <v>27</v>
      </c>
      <c r="I8398">
        <v>4</v>
      </c>
      <c r="J8398">
        <v>3</v>
      </c>
      <c r="K8398">
        <v>5.5</v>
      </c>
      <c r="M8398" t="s">
        <v>32</v>
      </c>
    </row>
    <row r="8399" spans="1:17" x14ac:dyDescent="0.25">
      <c r="A8399">
        <v>0</v>
      </c>
      <c r="B8399" t="s">
        <v>44</v>
      </c>
      <c r="C8399" t="s">
        <v>38</v>
      </c>
      <c r="D8399" t="s">
        <v>85</v>
      </c>
      <c r="E8399" t="s">
        <v>20</v>
      </c>
      <c r="F8399" t="s">
        <v>74</v>
      </c>
      <c r="J8399">
        <v>0.25</v>
      </c>
      <c r="K8399">
        <v>0.33</v>
      </c>
      <c r="M8399" t="s">
        <v>75</v>
      </c>
      <c r="N8399" t="s">
        <v>24</v>
      </c>
      <c r="O8399" t="s">
        <v>21</v>
      </c>
    </row>
    <row r="8400" spans="1:17" x14ac:dyDescent="0.25">
      <c r="A8400">
        <v>0</v>
      </c>
      <c r="B8400" t="s">
        <v>44</v>
      </c>
      <c r="C8400" t="s">
        <v>38</v>
      </c>
      <c r="D8400" t="s">
        <v>85</v>
      </c>
      <c r="E8400" t="s">
        <v>18</v>
      </c>
      <c r="F8400" t="s">
        <v>26</v>
      </c>
      <c r="H8400" t="s">
        <v>19</v>
      </c>
      <c r="I8400">
        <v>0.54</v>
      </c>
      <c r="J8400">
        <v>0.08</v>
      </c>
      <c r="K8400">
        <v>0.25</v>
      </c>
      <c r="M8400" t="s">
        <v>24</v>
      </c>
    </row>
    <row r="8401" spans="1:17" x14ac:dyDescent="0.25">
      <c r="A8401">
        <v>0</v>
      </c>
      <c r="B8401" t="s">
        <v>44</v>
      </c>
      <c r="C8401" t="s">
        <v>38</v>
      </c>
      <c r="D8401" t="s">
        <v>85</v>
      </c>
      <c r="E8401" t="s">
        <v>20</v>
      </c>
      <c r="F8401" t="s">
        <v>74</v>
      </c>
      <c r="J8401">
        <v>0.25</v>
      </c>
      <c r="K8401">
        <v>0.33</v>
      </c>
      <c r="M8401" t="s">
        <v>75</v>
      </c>
      <c r="N8401" t="s">
        <v>24</v>
      </c>
      <c r="O8401" t="s">
        <v>62</v>
      </c>
      <c r="Q8401" t="str">
        <f>VLOOKUP(A8401&amp;C8401&amp;D8401&amp;B8401,Sheet2!$A$1:$AZ$496,11,FALSE)</f>
        <v>LocationType.Retail: 0;LocationType.Supermarket: 0;LocationType.FoodBeverage: 0;LocationType.Mall: 0;LocationType.Pharmacy: 0;LocationType.Accommodation: 1;</v>
      </c>
    </row>
    <row r="8402" spans="1:17" x14ac:dyDescent="0.25">
      <c r="A8402">
        <v>0</v>
      </c>
      <c r="B8402" t="s">
        <v>44</v>
      </c>
      <c r="C8402" t="s">
        <v>38</v>
      </c>
      <c r="D8402" t="s">
        <v>85</v>
      </c>
      <c r="E8402" t="s">
        <v>25</v>
      </c>
      <c r="F8402" t="s">
        <v>26</v>
      </c>
      <c r="H8402" t="s">
        <v>27</v>
      </c>
      <c r="I8402">
        <v>0.54</v>
      </c>
      <c r="J8402">
        <v>0.25</v>
      </c>
      <c r="K8402">
        <v>0.75</v>
      </c>
      <c r="M8402" t="s">
        <v>24</v>
      </c>
    </row>
    <row r="8403" spans="1:17" x14ac:dyDescent="0.25">
      <c r="A8403">
        <v>0</v>
      </c>
      <c r="B8403" t="s">
        <v>44</v>
      </c>
      <c r="C8403" t="s">
        <v>38</v>
      </c>
      <c r="D8403" t="s">
        <v>85</v>
      </c>
      <c r="E8403" t="s">
        <v>20</v>
      </c>
      <c r="F8403" t="s">
        <v>74</v>
      </c>
      <c r="I8403">
        <v>0.54</v>
      </c>
      <c r="J8403">
        <v>0.16</v>
      </c>
      <c r="K8403">
        <v>0.25</v>
      </c>
      <c r="M8403" t="s">
        <v>75</v>
      </c>
      <c r="N8403" t="s">
        <v>24</v>
      </c>
      <c r="O8403" t="s">
        <v>21</v>
      </c>
    </row>
    <row r="8404" spans="1:17" x14ac:dyDescent="0.25">
      <c r="A8404">
        <v>0</v>
      </c>
      <c r="B8404" t="s">
        <v>44</v>
      </c>
      <c r="C8404" t="s">
        <v>38</v>
      </c>
      <c r="D8404" t="s">
        <v>85</v>
      </c>
      <c r="E8404" t="s">
        <v>28</v>
      </c>
      <c r="F8404" t="s">
        <v>26</v>
      </c>
      <c r="H8404" t="s">
        <v>27</v>
      </c>
      <c r="I8404">
        <v>0.75</v>
      </c>
      <c r="J8404">
        <v>0.5</v>
      </c>
      <c r="K8404">
        <v>1</v>
      </c>
      <c r="M8404" t="s">
        <v>21</v>
      </c>
    </row>
    <row r="8405" spans="1:17" x14ac:dyDescent="0.25">
      <c r="A8405">
        <v>0</v>
      </c>
      <c r="B8405" t="s">
        <v>44</v>
      </c>
      <c r="C8405" t="s">
        <v>38</v>
      </c>
      <c r="D8405" t="s">
        <v>85</v>
      </c>
      <c r="E8405" t="s">
        <v>18</v>
      </c>
      <c r="F8405" t="s">
        <v>26</v>
      </c>
      <c r="H8405" t="s">
        <v>27</v>
      </c>
      <c r="I8405">
        <v>1</v>
      </c>
      <c r="J8405">
        <v>0.5</v>
      </c>
      <c r="K8405">
        <v>1.5</v>
      </c>
      <c r="M8405" t="s">
        <v>24</v>
      </c>
    </row>
    <row r="8406" spans="1:17" x14ac:dyDescent="0.25">
      <c r="A8406">
        <v>0</v>
      </c>
      <c r="B8406" t="s">
        <v>44</v>
      </c>
      <c r="C8406" t="s">
        <v>38</v>
      </c>
      <c r="D8406" t="s">
        <v>85</v>
      </c>
      <c r="E8406" t="s">
        <v>20</v>
      </c>
      <c r="F8406" t="s">
        <v>74</v>
      </c>
      <c r="J8406">
        <v>0.25</v>
      </c>
      <c r="K8406">
        <v>0.33</v>
      </c>
      <c r="M8406" t="s">
        <v>75</v>
      </c>
      <c r="N8406" t="s">
        <v>24</v>
      </c>
      <c r="O8406" t="s">
        <v>21</v>
      </c>
    </row>
    <row r="8407" spans="1:17" x14ac:dyDescent="0.25">
      <c r="A8407">
        <v>0</v>
      </c>
      <c r="B8407" t="s">
        <v>44</v>
      </c>
      <c r="C8407" t="s">
        <v>38</v>
      </c>
      <c r="D8407" t="s">
        <v>85</v>
      </c>
      <c r="E8407" t="s">
        <v>18</v>
      </c>
      <c r="F8407" t="s">
        <v>31</v>
      </c>
      <c r="G8407">
        <v>24</v>
      </c>
      <c r="M8407" t="s">
        <v>21</v>
      </c>
    </row>
    <row r="8408" spans="1:17" x14ac:dyDescent="0.25">
      <c r="A8408">
        <v>0</v>
      </c>
      <c r="B8408" t="s">
        <v>92</v>
      </c>
      <c r="C8408" t="s">
        <v>38</v>
      </c>
      <c r="D8408" t="s">
        <v>85</v>
      </c>
      <c r="E8408" t="s">
        <v>18</v>
      </c>
      <c r="F8408" t="s">
        <v>26</v>
      </c>
      <c r="H8408" t="s">
        <v>27</v>
      </c>
      <c r="I8408">
        <v>6.5</v>
      </c>
      <c r="J8408">
        <v>6</v>
      </c>
      <c r="K8408">
        <v>7</v>
      </c>
      <c r="M8408" t="s">
        <v>21</v>
      </c>
    </row>
    <row r="8409" spans="1:17" x14ac:dyDescent="0.25">
      <c r="A8409">
        <v>0</v>
      </c>
      <c r="B8409" t="s">
        <v>92</v>
      </c>
      <c r="C8409" t="s">
        <v>38</v>
      </c>
      <c r="D8409" t="s">
        <v>85</v>
      </c>
      <c r="E8409" t="s">
        <v>20</v>
      </c>
      <c r="F8409" t="s">
        <v>74</v>
      </c>
      <c r="J8409">
        <v>0.25</v>
      </c>
      <c r="K8409">
        <v>0.33</v>
      </c>
      <c r="M8409" t="s">
        <v>75</v>
      </c>
      <c r="N8409" t="s">
        <v>21</v>
      </c>
      <c r="O8409" t="s">
        <v>32</v>
      </c>
    </row>
    <row r="8410" spans="1:17" x14ac:dyDescent="0.25">
      <c r="A8410">
        <v>0</v>
      </c>
      <c r="B8410" t="s">
        <v>92</v>
      </c>
      <c r="C8410" t="s">
        <v>38</v>
      </c>
      <c r="D8410" t="s">
        <v>85</v>
      </c>
      <c r="E8410" t="s">
        <v>33</v>
      </c>
      <c r="F8410" t="s">
        <v>26</v>
      </c>
      <c r="H8410" t="s">
        <v>19</v>
      </c>
      <c r="J8410">
        <v>3</v>
      </c>
      <c r="K8410">
        <v>4</v>
      </c>
      <c r="M8410" t="s">
        <v>32</v>
      </c>
    </row>
    <row r="8411" spans="1:17" x14ac:dyDescent="0.25">
      <c r="A8411">
        <v>0</v>
      </c>
      <c r="B8411" t="s">
        <v>92</v>
      </c>
      <c r="C8411" t="s">
        <v>38</v>
      </c>
      <c r="D8411" t="s">
        <v>85</v>
      </c>
      <c r="E8411" t="s">
        <v>34</v>
      </c>
      <c r="F8411" t="s">
        <v>26</v>
      </c>
      <c r="H8411" t="s">
        <v>19</v>
      </c>
      <c r="J8411">
        <v>0.5</v>
      </c>
      <c r="K8411">
        <v>0.75</v>
      </c>
      <c r="M8411" t="s">
        <v>24</v>
      </c>
    </row>
    <row r="8412" spans="1:17" x14ac:dyDescent="0.25">
      <c r="A8412">
        <v>0</v>
      </c>
      <c r="B8412" t="s">
        <v>92</v>
      </c>
      <c r="C8412" t="s">
        <v>38</v>
      </c>
      <c r="D8412" t="s">
        <v>85</v>
      </c>
      <c r="E8412" t="s">
        <v>33</v>
      </c>
      <c r="F8412" t="s">
        <v>26</v>
      </c>
      <c r="H8412" t="s">
        <v>27</v>
      </c>
      <c r="I8412">
        <v>4</v>
      </c>
      <c r="J8412">
        <v>3</v>
      </c>
      <c r="K8412">
        <v>5.5</v>
      </c>
      <c r="M8412" t="s">
        <v>32</v>
      </c>
    </row>
    <row r="8413" spans="1:17" x14ac:dyDescent="0.25">
      <c r="A8413">
        <v>0</v>
      </c>
      <c r="B8413" t="s">
        <v>92</v>
      </c>
      <c r="C8413" t="s">
        <v>38</v>
      </c>
      <c r="D8413" t="s">
        <v>85</v>
      </c>
      <c r="E8413" t="s">
        <v>20</v>
      </c>
      <c r="F8413" t="s">
        <v>74</v>
      </c>
      <c r="J8413">
        <v>0.25</v>
      </c>
      <c r="K8413">
        <v>0.33</v>
      </c>
      <c r="M8413" t="s">
        <v>75</v>
      </c>
      <c r="N8413" t="s">
        <v>24</v>
      </c>
      <c r="O8413" t="s">
        <v>21</v>
      </c>
    </row>
    <row r="8414" spans="1:17" x14ac:dyDescent="0.25">
      <c r="A8414">
        <v>0</v>
      </c>
      <c r="B8414" t="s">
        <v>92</v>
      </c>
      <c r="C8414" t="s">
        <v>38</v>
      </c>
      <c r="D8414" t="s">
        <v>85</v>
      </c>
      <c r="E8414" t="s">
        <v>18</v>
      </c>
      <c r="F8414" t="s">
        <v>26</v>
      </c>
      <c r="H8414" t="s">
        <v>19</v>
      </c>
      <c r="I8414">
        <v>0.54</v>
      </c>
      <c r="J8414">
        <v>0.08</v>
      </c>
      <c r="K8414">
        <v>0.25</v>
      </c>
      <c r="M8414" t="s">
        <v>24</v>
      </c>
    </row>
    <row r="8415" spans="1:17" x14ac:dyDescent="0.25">
      <c r="A8415">
        <v>0</v>
      </c>
      <c r="B8415" t="s">
        <v>92</v>
      </c>
      <c r="C8415" t="s">
        <v>38</v>
      </c>
      <c r="D8415" t="s">
        <v>85</v>
      </c>
      <c r="E8415" t="s">
        <v>20</v>
      </c>
      <c r="F8415" t="s">
        <v>74</v>
      </c>
      <c r="J8415">
        <v>0.25</v>
      </c>
      <c r="K8415">
        <v>0.33</v>
      </c>
      <c r="M8415" t="s">
        <v>75</v>
      </c>
      <c r="N8415" t="s">
        <v>24</v>
      </c>
      <c r="O8415" t="s">
        <v>62</v>
      </c>
      <c r="Q8415" t="str">
        <f>VLOOKUP(A8415&amp;C8415&amp;D8415,Sheet2!$A$1:$AA$177,11,FALSE)</f>
        <v>LocationType.Retail: 0.084;LocationType.Supermarket: 0.25;LocationType.FoodBeverage: 0.21;LocationType.Mall: 0.056;LocationType.Pharmacy: 0;LocationType.Accommodation: 0.4;</v>
      </c>
    </row>
    <row r="8416" spans="1:17" x14ac:dyDescent="0.25">
      <c r="A8416">
        <v>0</v>
      </c>
      <c r="B8416" t="s">
        <v>92</v>
      </c>
      <c r="C8416" t="s">
        <v>38</v>
      </c>
      <c r="D8416" t="s">
        <v>85</v>
      </c>
      <c r="E8416" t="s">
        <v>25</v>
      </c>
      <c r="F8416" t="s">
        <v>26</v>
      </c>
      <c r="H8416" t="s">
        <v>27</v>
      </c>
      <c r="I8416">
        <v>0.54</v>
      </c>
      <c r="J8416">
        <v>0.25</v>
      </c>
      <c r="K8416">
        <v>0.75</v>
      </c>
      <c r="M8416" t="s">
        <v>24</v>
      </c>
    </row>
    <row r="8417" spans="1:17" x14ac:dyDescent="0.25">
      <c r="A8417">
        <v>0</v>
      </c>
      <c r="B8417" t="s">
        <v>92</v>
      </c>
      <c r="C8417" t="s">
        <v>38</v>
      </c>
      <c r="D8417" t="s">
        <v>85</v>
      </c>
      <c r="E8417" t="s">
        <v>20</v>
      </c>
      <c r="F8417" t="s">
        <v>74</v>
      </c>
      <c r="I8417">
        <v>0.54</v>
      </c>
      <c r="J8417">
        <v>0.16</v>
      </c>
      <c r="K8417">
        <v>0.25</v>
      </c>
      <c r="M8417" t="s">
        <v>75</v>
      </c>
      <c r="N8417" t="s">
        <v>24</v>
      </c>
      <c r="O8417" t="s">
        <v>21</v>
      </c>
    </row>
    <row r="8418" spans="1:17" x14ac:dyDescent="0.25">
      <c r="A8418">
        <v>0</v>
      </c>
      <c r="B8418" t="s">
        <v>92</v>
      </c>
      <c r="C8418" t="s">
        <v>38</v>
      </c>
      <c r="D8418" t="s">
        <v>85</v>
      </c>
      <c r="E8418" t="s">
        <v>28</v>
      </c>
      <c r="F8418" t="s">
        <v>26</v>
      </c>
      <c r="H8418" t="s">
        <v>27</v>
      </c>
      <c r="I8418">
        <v>0.75</v>
      </c>
      <c r="J8418">
        <v>0.5</v>
      </c>
      <c r="K8418">
        <v>1</v>
      </c>
      <c r="M8418" t="s">
        <v>21</v>
      </c>
    </row>
    <row r="8419" spans="1:17" x14ac:dyDescent="0.25">
      <c r="A8419">
        <v>0</v>
      </c>
      <c r="B8419" t="s">
        <v>92</v>
      </c>
      <c r="C8419" t="s">
        <v>38</v>
      </c>
      <c r="D8419" t="s">
        <v>85</v>
      </c>
      <c r="E8419" t="s">
        <v>20</v>
      </c>
      <c r="F8419" t="s">
        <v>74</v>
      </c>
      <c r="J8419">
        <v>0.25</v>
      </c>
      <c r="K8419">
        <v>0.33</v>
      </c>
      <c r="M8419" t="s">
        <v>75</v>
      </c>
      <c r="N8419" t="s">
        <v>24</v>
      </c>
      <c r="O8419" t="s">
        <v>29</v>
      </c>
      <c r="P8419">
        <v>2500</v>
      </c>
      <c r="Q8419" t="str">
        <f>VLOOKUP(A8419&amp;C8419&amp;D8419,Sheet2!$A$1:$AX$1496,23,FALSE)</f>
        <v>LocationType.BarRestaurant:0;LocationType.Park:0.3;LocationType.Recreation:0.15;LocationType.Accommodation:0.55;</v>
      </c>
    </row>
    <row r="8420" spans="1:17" x14ac:dyDescent="0.25">
      <c r="A8420">
        <v>0</v>
      </c>
      <c r="B8420" t="s">
        <v>92</v>
      </c>
      <c r="C8420" t="s">
        <v>38</v>
      </c>
      <c r="D8420" t="s">
        <v>85</v>
      </c>
      <c r="E8420" t="s">
        <v>30</v>
      </c>
      <c r="F8420" t="s">
        <v>26</v>
      </c>
      <c r="H8420" t="s">
        <v>27</v>
      </c>
      <c r="I8420">
        <v>1</v>
      </c>
      <c r="J8420">
        <v>0.5</v>
      </c>
      <c r="K8420">
        <v>1.5</v>
      </c>
      <c r="M8420" t="s">
        <v>24</v>
      </c>
    </row>
    <row r="8421" spans="1:17" x14ac:dyDescent="0.25">
      <c r="A8421">
        <v>0</v>
      </c>
      <c r="B8421" t="s">
        <v>92</v>
      </c>
      <c r="C8421" t="s">
        <v>38</v>
      </c>
      <c r="D8421" t="s">
        <v>85</v>
      </c>
      <c r="E8421" t="s">
        <v>20</v>
      </c>
      <c r="F8421" t="s">
        <v>74</v>
      </c>
      <c r="J8421">
        <v>0.25</v>
      </c>
      <c r="K8421">
        <v>0.33</v>
      </c>
      <c r="M8421" t="s">
        <v>75</v>
      </c>
      <c r="N8421" t="s">
        <v>24</v>
      </c>
      <c r="O8421" t="s">
        <v>21</v>
      </c>
    </row>
    <row r="8422" spans="1:17" x14ac:dyDescent="0.25">
      <c r="A8422">
        <v>0</v>
      </c>
      <c r="B8422" t="s">
        <v>92</v>
      </c>
      <c r="C8422" t="s">
        <v>38</v>
      </c>
      <c r="D8422" t="s">
        <v>85</v>
      </c>
      <c r="E8422" t="s">
        <v>18</v>
      </c>
      <c r="F8422" t="s">
        <v>31</v>
      </c>
      <c r="G8422">
        <v>24</v>
      </c>
      <c r="M8422" t="s">
        <v>21</v>
      </c>
    </row>
    <row r="8423" spans="1:17" x14ac:dyDescent="0.25">
      <c r="A8423">
        <v>0</v>
      </c>
      <c r="B8423" t="s">
        <v>46</v>
      </c>
      <c r="C8423" t="s">
        <v>38</v>
      </c>
      <c r="D8423" t="s">
        <v>85</v>
      </c>
      <c r="E8423" t="s">
        <v>18</v>
      </c>
      <c r="F8423" t="s">
        <v>26</v>
      </c>
      <c r="H8423" t="s">
        <v>27</v>
      </c>
      <c r="I8423">
        <v>6.5</v>
      </c>
      <c r="J8423">
        <v>6</v>
      </c>
      <c r="K8423">
        <v>7</v>
      </c>
      <c r="M8423" t="s">
        <v>21</v>
      </c>
    </row>
    <row r="8424" spans="1:17" x14ac:dyDescent="0.25">
      <c r="A8424">
        <v>0</v>
      </c>
      <c r="B8424" t="s">
        <v>46</v>
      </c>
      <c r="C8424" t="s">
        <v>38</v>
      </c>
      <c r="D8424" t="s">
        <v>85</v>
      </c>
      <c r="E8424" t="s">
        <v>20</v>
      </c>
      <c r="F8424" t="s">
        <v>74</v>
      </c>
      <c r="J8424">
        <v>0.25</v>
      </c>
      <c r="K8424">
        <v>0.33</v>
      </c>
      <c r="M8424" t="s">
        <v>75</v>
      </c>
      <c r="N8424" t="s">
        <v>21</v>
      </c>
      <c r="O8424" t="s">
        <v>32</v>
      </c>
    </row>
    <row r="8425" spans="1:17" x14ac:dyDescent="0.25">
      <c r="A8425">
        <v>0</v>
      </c>
      <c r="B8425" t="s">
        <v>46</v>
      </c>
      <c r="C8425" t="s">
        <v>38</v>
      </c>
      <c r="D8425" t="s">
        <v>85</v>
      </c>
      <c r="E8425" t="s">
        <v>33</v>
      </c>
      <c r="F8425" t="s">
        <v>26</v>
      </c>
      <c r="H8425" t="s">
        <v>19</v>
      </c>
      <c r="J8425">
        <v>3</v>
      </c>
      <c r="K8425">
        <v>4</v>
      </c>
      <c r="M8425" t="s">
        <v>32</v>
      </c>
    </row>
    <row r="8426" spans="1:17" x14ac:dyDescent="0.25">
      <c r="A8426">
        <v>0</v>
      </c>
      <c r="B8426" t="s">
        <v>46</v>
      </c>
      <c r="C8426" t="s">
        <v>38</v>
      </c>
      <c r="D8426" t="s">
        <v>85</v>
      </c>
      <c r="E8426" t="s">
        <v>34</v>
      </c>
      <c r="F8426" t="s">
        <v>26</v>
      </c>
      <c r="H8426" t="s">
        <v>19</v>
      </c>
      <c r="J8426">
        <v>0.5</v>
      </c>
      <c r="K8426">
        <v>0.75</v>
      </c>
      <c r="M8426" t="s">
        <v>24</v>
      </c>
    </row>
    <row r="8427" spans="1:17" x14ac:dyDescent="0.25">
      <c r="A8427">
        <v>0</v>
      </c>
      <c r="B8427" t="s">
        <v>46</v>
      </c>
      <c r="C8427" t="s">
        <v>38</v>
      </c>
      <c r="D8427" t="s">
        <v>85</v>
      </c>
      <c r="E8427" t="s">
        <v>33</v>
      </c>
      <c r="F8427" t="s">
        <v>26</v>
      </c>
      <c r="H8427" t="s">
        <v>27</v>
      </c>
      <c r="I8427">
        <v>4</v>
      </c>
      <c r="J8427">
        <v>3</v>
      </c>
      <c r="K8427">
        <v>5.5</v>
      </c>
      <c r="M8427" t="s">
        <v>32</v>
      </c>
    </row>
    <row r="8428" spans="1:17" x14ac:dyDescent="0.25">
      <c r="A8428">
        <v>0</v>
      </c>
      <c r="B8428" t="s">
        <v>46</v>
      </c>
      <c r="C8428" t="s">
        <v>38</v>
      </c>
      <c r="D8428" t="s">
        <v>85</v>
      </c>
      <c r="E8428" t="s">
        <v>20</v>
      </c>
      <c r="F8428" t="s">
        <v>74</v>
      </c>
      <c r="J8428">
        <v>0.25</v>
      </c>
      <c r="K8428">
        <v>0.33</v>
      </c>
      <c r="M8428" t="s">
        <v>75</v>
      </c>
      <c r="N8428" t="s">
        <v>24</v>
      </c>
      <c r="O8428" t="s">
        <v>21</v>
      </c>
    </row>
    <row r="8429" spans="1:17" x14ac:dyDescent="0.25">
      <c r="A8429">
        <v>0</v>
      </c>
      <c r="B8429" t="s">
        <v>46</v>
      </c>
      <c r="C8429" t="s">
        <v>38</v>
      </c>
      <c r="D8429" t="s">
        <v>85</v>
      </c>
      <c r="E8429" t="s">
        <v>18</v>
      </c>
      <c r="F8429" t="s">
        <v>26</v>
      </c>
      <c r="H8429" t="s">
        <v>19</v>
      </c>
      <c r="I8429">
        <v>0.54</v>
      </c>
      <c r="J8429">
        <v>0.08</v>
      </c>
      <c r="K8429">
        <v>0.25</v>
      </c>
      <c r="M8429" t="s">
        <v>24</v>
      </c>
    </row>
    <row r="8430" spans="1:17" x14ac:dyDescent="0.25">
      <c r="A8430">
        <v>0</v>
      </c>
      <c r="B8430" t="s">
        <v>46</v>
      </c>
      <c r="C8430" t="s">
        <v>38</v>
      </c>
      <c r="D8430" t="s">
        <v>85</v>
      </c>
      <c r="E8430" t="s">
        <v>20</v>
      </c>
      <c r="F8430" t="s">
        <v>74</v>
      </c>
      <c r="J8430">
        <v>0.25</v>
      </c>
      <c r="K8430">
        <v>0.33</v>
      </c>
      <c r="M8430" t="s">
        <v>75</v>
      </c>
      <c r="N8430" t="s">
        <v>24</v>
      </c>
      <c r="O8430" t="s">
        <v>62</v>
      </c>
      <c r="Q8430" t="str">
        <f>VLOOKUP(A8430&amp;C8430&amp;D8430,Sheet2!$A$1:$AA$177,11,FALSE)</f>
        <v>LocationType.Retail: 0.084;LocationType.Supermarket: 0.25;LocationType.FoodBeverage: 0.21;LocationType.Mall: 0.056;LocationType.Pharmacy: 0;LocationType.Accommodation: 0.4;</v>
      </c>
    </row>
    <row r="8431" spans="1:17" x14ac:dyDescent="0.25">
      <c r="A8431">
        <v>0</v>
      </c>
      <c r="B8431" t="s">
        <v>46</v>
      </c>
      <c r="C8431" t="s">
        <v>38</v>
      </c>
      <c r="D8431" t="s">
        <v>85</v>
      </c>
      <c r="E8431" t="s">
        <v>25</v>
      </c>
      <c r="F8431" t="s">
        <v>26</v>
      </c>
      <c r="H8431" t="s">
        <v>27</v>
      </c>
      <c r="I8431">
        <v>0.54</v>
      </c>
      <c r="J8431">
        <v>0.25</v>
      </c>
      <c r="K8431">
        <v>0.75</v>
      </c>
      <c r="M8431" t="s">
        <v>24</v>
      </c>
    </row>
    <row r="8432" spans="1:17" x14ac:dyDescent="0.25">
      <c r="A8432">
        <v>0</v>
      </c>
      <c r="B8432" t="s">
        <v>46</v>
      </c>
      <c r="C8432" t="s">
        <v>38</v>
      </c>
      <c r="D8432" t="s">
        <v>85</v>
      </c>
      <c r="E8432" t="s">
        <v>20</v>
      </c>
      <c r="F8432" t="s">
        <v>74</v>
      </c>
      <c r="I8432">
        <v>0.54</v>
      </c>
      <c r="J8432">
        <v>0.16</v>
      </c>
      <c r="K8432">
        <v>0.25</v>
      </c>
      <c r="M8432" t="s">
        <v>75</v>
      </c>
      <c r="N8432" t="s">
        <v>24</v>
      </c>
      <c r="O8432" t="s">
        <v>21</v>
      </c>
    </row>
    <row r="8433" spans="1:17" x14ac:dyDescent="0.25">
      <c r="A8433">
        <v>0</v>
      </c>
      <c r="B8433" t="s">
        <v>46</v>
      </c>
      <c r="C8433" t="s">
        <v>38</v>
      </c>
      <c r="D8433" t="s">
        <v>85</v>
      </c>
      <c r="E8433" t="s">
        <v>28</v>
      </c>
      <c r="F8433" t="s">
        <v>26</v>
      </c>
      <c r="H8433" t="s">
        <v>27</v>
      </c>
      <c r="I8433">
        <v>0.75</v>
      </c>
      <c r="J8433">
        <v>0.5</v>
      </c>
      <c r="K8433">
        <v>1</v>
      </c>
      <c r="M8433" t="s">
        <v>21</v>
      </c>
    </row>
    <row r="8434" spans="1:17" x14ac:dyDescent="0.25">
      <c r="A8434">
        <v>0</v>
      </c>
      <c r="B8434" t="s">
        <v>46</v>
      </c>
      <c r="C8434" t="s">
        <v>38</v>
      </c>
      <c r="D8434" t="s">
        <v>85</v>
      </c>
      <c r="E8434" t="s">
        <v>20</v>
      </c>
      <c r="F8434" t="s">
        <v>74</v>
      </c>
      <c r="J8434">
        <v>0.25</v>
      </c>
      <c r="K8434">
        <v>0.33</v>
      </c>
      <c r="M8434" t="s">
        <v>75</v>
      </c>
      <c r="N8434" t="s">
        <v>24</v>
      </c>
      <c r="O8434" t="s">
        <v>29</v>
      </c>
      <c r="P8434">
        <v>2500</v>
      </c>
      <c r="Q8434" t="str">
        <f>VLOOKUP(A8434&amp;C8434&amp;D8434,Sheet2!$A$1:$AX$1496,23,FALSE)</f>
        <v>LocationType.BarRestaurant:0;LocationType.Park:0.3;LocationType.Recreation:0.15;LocationType.Accommodation:0.55;</v>
      </c>
    </row>
    <row r="8435" spans="1:17" x14ac:dyDescent="0.25">
      <c r="A8435">
        <v>0</v>
      </c>
      <c r="B8435" t="s">
        <v>46</v>
      </c>
      <c r="C8435" t="s">
        <v>38</v>
      </c>
      <c r="D8435" t="s">
        <v>85</v>
      </c>
      <c r="E8435" t="s">
        <v>30</v>
      </c>
      <c r="F8435" t="s">
        <v>26</v>
      </c>
      <c r="H8435" t="s">
        <v>27</v>
      </c>
      <c r="I8435">
        <v>1</v>
      </c>
      <c r="J8435">
        <v>0.5</v>
      </c>
      <c r="K8435">
        <v>1.5</v>
      </c>
      <c r="M8435" t="s">
        <v>24</v>
      </c>
    </row>
    <row r="8436" spans="1:17" x14ac:dyDescent="0.25">
      <c r="A8436">
        <v>0</v>
      </c>
      <c r="B8436" t="s">
        <v>46</v>
      </c>
      <c r="C8436" t="s">
        <v>38</v>
      </c>
      <c r="D8436" t="s">
        <v>85</v>
      </c>
      <c r="E8436" t="s">
        <v>20</v>
      </c>
      <c r="F8436" t="s">
        <v>74</v>
      </c>
      <c r="J8436">
        <v>0.25</v>
      </c>
      <c r="K8436">
        <v>0.33</v>
      </c>
      <c r="M8436" t="s">
        <v>75</v>
      </c>
      <c r="N8436" t="s">
        <v>24</v>
      </c>
      <c r="O8436" t="s">
        <v>21</v>
      </c>
    </row>
    <row r="8437" spans="1:17" x14ac:dyDescent="0.25">
      <c r="A8437">
        <v>0</v>
      </c>
      <c r="B8437" t="s">
        <v>46</v>
      </c>
      <c r="C8437" t="s">
        <v>38</v>
      </c>
      <c r="D8437" t="s">
        <v>85</v>
      </c>
      <c r="E8437" t="s">
        <v>18</v>
      </c>
      <c r="F8437" t="s">
        <v>31</v>
      </c>
      <c r="G8437">
        <v>24</v>
      </c>
      <c r="M8437" t="s">
        <v>21</v>
      </c>
    </row>
    <row r="8438" spans="1:17" x14ac:dyDescent="0.25">
      <c r="A8438">
        <v>0</v>
      </c>
      <c r="B8438" t="s">
        <v>47</v>
      </c>
      <c r="C8438" t="s">
        <v>38</v>
      </c>
      <c r="D8438" t="s">
        <v>85</v>
      </c>
      <c r="E8438" t="s">
        <v>48</v>
      </c>
      <c r="F8438" t="s">
        <v>31</v>
      </c>
      <c r="G8438">
        <v>24</v>
      </c>
      <c r="M8438" t="s">
        <v>21</v>
      </c>
      <c r="O8438" t="s">
        <v>62</v>
      </c>
      <c r="Q8438" t="s">
        <v>61</v>
      </c>
    </row>
    <row r="8439" spans="1:17" x14ac:dyDescent="0.25">
      <c r="A8439">
        <v>0</v>
      </c>
      <c r="B8439" t="s">
        <v>49</v>
      </c>
      <c r="C8439" t="s">
        <v>38</v>
      </c>
      <c r="D8439" t="s">
        <v>85</v>
      </c>
      <c r="E8439" t="s">
        <v>50</v>
      </c>
      <c r="F8439" t="s">
        <v>31</v>
      </c>
      <c r="G8439">
        <v>24</v>
      </c>
      <c r="M8439" t="s">
        <v>21</v>
      </c>
      <c r="O8439" t="s">
        <v>62</v>
      </c>
      <c r="Q8439" t="s">
        <v>61</v>
      </c>
    </row>
    <row r="8440" spans="1:17" x14ac:dyDescent="0.25">
      <c r="A8440">
        <v>0</v>
      </c>
      <c r="B8440" t="s">
        <v>46</v>
      </c>
      <c r="C8440" t="s">
        <v>17</v>
      </c>
      <c r="D8440" t="s">
        <v>85</v>
      </c>
      <c r="E8440" t="s">
        <v>18</v>
      </c>
      <c r="F8440" t="s">
        <v>26</v>
      </c>
      <c r="H8440" t="s">
        <v>27</v>
      </c>
      <c r="I8440">
        <v>6.5</v>
      </c>
      <c r="J8440">
        <v>6</v>
      </c>
      <c r="K8440">
        <v>7</v>
      </c>
      <c r="M8440" t="s">
        <v>21</v>
      </c>
    </row>
    <row r="8441" spans="1:17" x14ac:dyDescent="0.25">
      <c r="A8441">
        <v>0</v>
      </c>
      <c r="B8441" t="s">
        <v>46</v>
      </c>
      <c r="C8441" t="s">
        <v>17</v>
      </c>
      <c r="D8441" t="s">
        <v>85</v>
      </c>
      <c r="E8441" t="s">
        <v>20</v>
      </c>
      <c r="F8441" t="s">
        <v>74</v>
      </c>
      <c r="J8441">
        <v>0.25</v>
      </c>
      <c r="K8441">
        <v>0.33</v>
      </c>
      <c r="M8441" t="s">
        <v>75</v>
      </c>
      <c r="N8441" t="s">
        <v>21</v>
      </c>
      <c r="O8441" t="s">
        <v>32</v>
      </c>
    </row>
    <row r="8442" spans="1:17" x14ac:dyDescent="0.25">
      <c r="A8442">
        <v>0</v>
      </c>
      <c r="B8442" t="s">
        <v>46</v>
      </c>
      <c r="C8442" t="s">
        <v>17</v>
      </c>
      <c r="D8442" t="s">
        <v>85</v>
      </c>
      <c r="E8442" t="s">
        <v>33</v>
      </c>
      <c r="F8442" t="s">
        <v>26</v>
      </c>
      <c r="H8442" t="s">
        <v>19</v>
      </c>
      <c r="J8442">
        <v>3</v>
      </c>
      <c r="K8442">
        <v>4</v>
      </c>
      <c r="M8442" t="s">
        <v>32</v>
      </c>
    </row>
    <row r="8443" spans="1:17" x14ac:dyDescent="0.25">
      <c r="A8443">
        <v>0</v>
      </c>
      <c r="B8443" t="s">
        <v>46</v>
      </c>
      <c r="C8443" t="s">
        <v>17</v>
      </c>
      <c r="D8443" t="s">
        <v>85</v>
      </c>
      <c r="E8443" t="s">
        <v>34</v>
      </c>
      <c r="F8443" t="s">
        <v>26</v>
      </c>
      <c r="H8443" t="s">
        <v>19</v>
      </c>
      <c r="J8443">
        <v>0.5</v>
      </c>
      <c r="K8443">
        <v>0.75</v>
      </c>
      <c r="M8443" t="s">
        <v>24</v>
      </c>
    </row>
    <row r="8444" spans="1:17" x14ac:dyDescent="0.25">
      <c r="A8444">
        <v>0</v>
      </c>
      <c r="B8444" t="s">
        <v>46</v>
      </c>
      <c r="C8444" t="s">
        <v>17</v>
      </c>
      <c r="D8444" t="s">
        <v>85</v>
      </c>
      <c r="E8444" t="s">
        <v>33</v>
      </c>
      <c r="F8444" t="s">
        <v>26</v>
      </c>
      <c r="H8444" t="s">
        <v>27</v>
      </c>
      <c r="I8444">
        <v>4</v>
      </c>
      <c r="J8444">
        <v>3</v>
      </c>
      <c r="K8444">
        <v>5.5</v>
      </c>
      <c r="M8444" t="s">
        <v>32</v>
      </c>
    </row>
    <row r="8445" spans="1:17" x14ac:dyDescent="0.25">
      <c r="A8445">
        <v>0</v>
      </c>
      <c r="B8445" t="s">
        <v>46</v>
      </c>
      <c r="C8445" t="s">
        <v>17</v>
      </c>
      <c r="D8445" t="s">
        <v>85</v>
      </c>
      <c r="E8445" t="s">
        <v>20</v>
      </c>
      <c r="F8445" t="s">
        <v>74</v>
      </c>
      <c r="J8445">
        <v>0.25</v>
      </c>
      <c r="K8445">
        <v>0.33</v>
      </c>
      <c r="M8445" t="s">
        <v>75</v>
      </c>
      <c r="N8445" t="s">
        <v>24</v>
      </c>
      <c r="O8445" t="s">
        <v>21</v>
      </c>
    </row>
    <row r="8446" spans="1:17" x14ac:dyDescent="0.25">
      <c r="A8446">
        <v>0</v>
      </c>
      <c r="B8446" t="s">
        <v>46</v>
      </c>
      <c r="C8446" t="s">
        <v>17</v>
      </c>
      <c r="D8446" t="s">
        <v>85</v>
      </c>
      <c r="E8446" t="s">
        <v>18</v>
      </c>
      <c r="F8446" t="s">
        <v>26</v>
      </c>
      <c r="H8446" t="s">
        <v>19</v>
      </c>
      <c r="I8446">
        <v>0.54</v>
      </c>
      <c r="J8446">
        <v>0.08</v>
      </c>
      <c r="K8446">
        <v>0.25</v>
      </c>
      <c r="M8446" t="s">
        <v>24</v>
      </c>
    </row>
    <row r="8447" spans="1:17" x14ac:dyDescent="0.25">
      <c r="A8447">
        <v>0</v>
      </c>
      <c r="B8447" t="s">
        <v>46</v>
      </c>
      <c r="C8447" t="s">
        <v>17</v>
      </c>
      <c r="D8447" t="s">
        <v>85</v>
      </c>
      <c r="E8447" t="s">
        <v>20</v>
      </c>
      <c r="F8447" t="s">
        <v>74</v>
      </c>
      <c r="J8447">
        <v>0.25</v>
      </c>
      <c r="K8447">
        <v>0.33</v>
      </c>
      <c r="M8447" t="s">
        <v>75</v>
      </c>
      <c r="N8447" t="s">
        <v>24</v>
      </c>
      <c r="O8447" t="s">
        <v>62</v>
      </c>
      <c r="Q8447" t="s">
        <v>86</v>
      </c>
    </row>
    <row r="8448" spans="1:17" x14ac:dyDescent="0.25">
      <c r="A8448">
        <v>0</v>
      </c>
      <c r="B8448" t="s">
        <v>46</v>
      </c>
      <c r="C8448" t="s">
        <v>17</v>
      </c>
      <c r="D8448" t="s">
        <v>85</v>
      </c>
      <c r="E8448" t="s">
        <v>25</v>
      </c>
      <c r="F8448" t="s">
        <v>26</v>
      </c>
      <c r="H8448" t="s">
        <v>27</v>
      </c>
      <c r="I8448">
        <v>0.54</v>
      </c>
      <c r="J8448">
        <v>0.25</v>
      </c>
      <c r="K8448">
        <v>0.75</v>
      </c>
      <c r="M8448" t="s">
        <v>24</v>
      </c>
    </row>
    <row r="8449" spans="1:17" x14ac:dyDescent="0.25">
      <c r="A8449">
        <v>0</v>
      </c>
      <c r="B8449" t="s">
        <v>46</v>
      </c>
      <c r="C8449" t="s">
        <v>17</v>
      </c>
      <c r="D8449" t="s">
        <v>85</v>
      </c>
      <c r="E8449" t="s">
        <v>20</v>
      </c>
      <c r="F8449" t="s">
        <v>74</v>
      </c>
      <c r="I8449">
        <v>0.54</v>
      </c>
      <c r="J8449">
        <v>0.16</v>
      </c>
      <c r="K8449">
        <v>0.25</v>
      </c>
      <c r="M8449" t="s">
        <v>75</v>
      </c>
      <c r="N8449" t="s">
        <v>24</v>
      </c>
      <c r="O8449" t="s">
        <v>21</v>
      </c>
    </row>
    <row r="8450" spans="1:17" x14ac:dyDescent="0.25">
      <c r="A8450">
        <v>0</v>
      </c>
      <c r="B8450" t="s">
        <v>46</v>
      </c>
      <c r="C8450" t="s">
        <v>17</v>
      </c>
      <c r="D8450" t="s">
        <v>85</v>
      </c>
      <c r="E8450" t="s">
        <v>28</v>
      </c>
      <c r="F8450" t="s">
        <v>26</v>
      </c>
      <c r="H8450" t="s">
        <v>27</v>
      </c>
      <c r="I8450">
        <v>0.75</v>
      </c>
      <c r="J8450">
        <v>0.5</v>
      </c>
      <c r="K8450">
        <v>1</v>
      </c>
      <c r="M8450" t="s">
        <v>21</v>
      </c>
    </row>
    <row r="8451" spans="1:17" x14ac:dyDescent="0.25">
      <c r="A8451">
        <v>0</v>
      </c>
      <c r="B8451" t="s">
        <v>46</v>
      </c>
      <c r="C8451" t="s">
        <v>17</v>
      </c>
      <c r="D8451" t="s">
        <v>85</v>
      </c>
      <c r="E8451" t="s">
        <v>20</v>
      </c>
      <c r="F8451" t="s">
        <v>74</v>
      </c>
      <c r="J8451">
        <v>0.25</v>
      </c>
      <c r="K8451">
        <v>0.33</v>
      </c>
      <c r="M8451" t="s">
        <v>75</v>
      </c>
      <c r="N8451" t="s">
        <v>24</v>
      </c>
      <c r="O8451" t="s">
        <v>29</v>
      </c>
      <c r="P8451">
        <v>2500</v>
      </c>
      <c r="Q8451" t="str">
        <f>VLOOKUP(A8451&amp;C8451&amp;D8451,Sheet2!$A$1:$AX$1496,23,FALSE)</f>
        <v>LocationType.BarRestaurant:0.2;LocationType.Park:0.3;LocationType.Recreation:0.05;LocationType.Accommodation:0.45;</v>
      </c>
    </row>
    <row r="8452" spans="1:17" x14ac:dyDescent="0.25">
      <c r="A8452">
        <v>0</v>
      </c>
      <c r="B8452" t="s">
        <v>46</v>
      </c>
      <c r="C8452" t="s">
        <v>17</v>
      </c>
      <c r="D8452" t="s">
        <v>85</v>
      </c>
      <c r="E8452" t="s">
        <v>30</v>
      </c>
      <c r="F8452" t="s">
        <v>26</v>
      </c>
      <c r="H8452" t="s">
        <v>27</v>
      </c>
      <c r="I8452">
        <v>1</v>
      </c>
      <c r="J8452">
        <v>0.5</v>
      </c>
      <c r="K8452">
        <v>1.5</v>
      </c>
      <c r="M8452" t="s">
        <v>24</v>
      </c>
    </row>
    <row r="8453" spans="1:17" x14ac:dyDescent="0.25">
      <c r="A8453">
        <v>0</v>
      </c>
      <c r="B8453" t="s">
        <v>46</v>
      </c>
      <c r="C8453" t="s">
        <v>17</v>
      </c>
      <c r="D8453" t="s">
        <v>85</v>
      </c>
      <c r="E8453" t="s">
        <v>20</v>
      </c>
      <c r="F8453" t="s">
        <v>74</v>
      </c>
      <c r="J8453">
        <v>0.25</v>
      </c>
      <c r="K8453">
        <v>0.33</v>
      </c>
      <c r="M8453" t="s">
        <v>75</v>
      </c>
      <c r="N8453" t="s">
        <v>24</v>
      </c>
      <c r="O8453" t="s">
        <v>21</v>
      </c>
    </row>
    <row r="8454" spans="1:17" x14ac:dyDescent="0.25">
      <c r="A8454">
        <v>0</v>
      </c>
      <c r="B8454" t="s">
        <v>46</v>
      </c>
      <c r="C8454" t="s">
        <v>17</v>
      </c>
      <c r="D8454" t="s">
        <v>85</v>
      </c>
      <c r="E8454" t="s">
        <v>18</v>
      </c>
      <c r="F8454" t="s">
        <v>31</v>
      </c>
      <c r="G8454">
        <v>24</v>
      </c>
      <c r="M8454" t="s">
        <v>21</v>
      </c>
    </row>
    <row r="8455" spans="1:17" x14ac:dyDescent="0.25">
      <c r="A8455">
        <v>0</v>
      </c>
      <c r="B8455" t="s">
        <v>46</v>
      </c>
      <c r="C8455" t="s">
        <v>37</v>
      </c>
      <c r="D8455" t="s">
        <v>85</v>
      </c>
      <c r="E8455" t="s">
        <v>18</v>
      </c>
      <c r="F8455" t="s">
        <v>26</v>
      </c>
      <c r="H8455" t="s">
        <v>27</v>
      </c>
      <c r="I8455">
        <v>6.5</v>
      </c>
      <c r="J8455">
        <v>6</v>
      </c>
      <c r="K8455">
        <v>7</v>
      </c>
      <c r="M8455" t="s">
        <v>21</v>
      </c>
    </row>
    <row r="8456" spans="1:17" x14ac:dyDescent="0.25">
      <c r="A8456">
        <v>0</v>
      </c>
      <c r="B8456" t="s">
        <v>46</v>
      </c>
      <c r="C8456" t="s">
        <v>37</v>
      </c>
      <c r="D8456" t="s">
        <v>85</v>
      </c>
      <c r="E8456" t="s">
        <v>20</v>
      </c>
      <c r="F8456" t="s">
        <v>74</v>
      </c>
      <c r="J8456">
        <v>0.25</v>
      </c>
      <c r="K8456">
        <v>0.33</v>
      </c>
      <c r="M8456" t="s">
        <v>75</v>
      </c>
      <c r="N8456" t="s">
        <v>21</v>
      </c>
      <c r="O8456" t="s">
        <v>32</v>
      </c>
    </row>
    <row r="8457" spans="1:17" x14ac:dyDescent="0.25">
      <c r="A8457">
        <v>0</v>
      </c>
      <c r="B8457" t="s">
        <v>46</v>
      </c>
      <c r="C8457" t="s">
        <v>37</v>
      </c>
      <c r="D8457" t="s">
        <v>85</v>
      </c>
      <c r="E8457" t="s">
        <v>33</v>
      </c>
      <c r="F8457" t="s">
        <v>26</v>
      </c>
      <c r="H8457" t="s">
        <v>19</v>
      </c>
      <c r="J8457">
        <v>3</v>
      </c>
      <c r="K8457">
        <v>3.5</v>
      </c>
      <c r="M8457" t="s">
        <v>32</v>
      </c>
    </row>
    <row r="8458" spans="1:17" x14ac:dyDescent="0.25">
      <c r="A8458">
        <v>0</v>
      </c>
      <c r="B8458" t="s">
        <v>46</v>
      </c>
      <c r="C8458" t="s">
        <v>37</v>
      </c>
      <c r="D8458" t="s">
        <v>85</v>
      </c>
      <c r="E8458" t="s">
        <v>34</v>
      </c>
      <c r="F8458" t="s">
        <v>26</v>
      </c>
      <c r="H8458" t="s">
        <v>19</v>
      </c>
      <c r="J8458">
        <v>0.5</v>
      </c>
      <c r="K8458">
        <v>0.75</v>
      </c>
      <c r="M8458" t="s">
        <v>24</v>
      </c>
    </row>
    <row r="8459" spans="1:17" x14ac:dyDescent="0.25">
      <c r="A8459">
        <v>0</v>
      </c>
      <c r="B8459" t="s">
        <v>46</v>
      </c>
      <c r="C8459" t="s">
        <v>37</v>
      </c>
      <c r="D8459" t="s">
        <v>85</v>
      </c>
      <c r="E8459" t="s">
        <v>33</v>
      </c>
      <c r="F8459" t="s">
        <v>26</v>
      </c>
      <c r="H8459" t="s">
        <v>27</v>
      </c>
      <c r="I8459">
        <v>2.5</v>
      </c>
      <c r="J8459">
        <v>2</v>
      </c>
      <c r="K8459">
        <v>3</v>
      </c>
      <c r="M8459" t="s">
        <v>32</v>
      </c>
    </row>
    <row r="8460" spans="1:17" x14ac:dyDescent="0.25">
      <c r="A8460">
        <v>0</v>
      </c>
      <c r="B8460" t="s">
        <v>46</v>
      </c>
      <c r="C8460" t="s">
        <v>37</v>
      </c>
      <c r="D8460" t="s">
        <v>85</v>
      </c>
      <c r="E8460" t="s">
        <v>20</v>
      </c>
      <c r="F8460" t="s">
        <v>74</v>
      </c>
      <c r="J8460">
        <v>0.25</v>
      </c>
      <c r="K8460">
        <v>0.33</v>
      </c>
      <c r="M8460" t="s">
        <v>75</v>
      </c>
      <c r="N8460" t="s">
        <v>24</v>
      </c>
      <c r="O8460" t="s">
        <v>21</v>
      </c>
    </row>
    <row r="8461" spans="1:17" x14ac:dyDescent="0.25">
      <c r="A8461">
        <v>0</v>
      </c>
      <c r="B8461" t="s">
        <v>46</v>
      </c>
      <c r="C8461" t="s">
        <v>37</v>
      </c>
      <c r="D8461" t="s">
        <v>85</v>
      </c>
      <c r="E8461" t="s">
        <v>28</v>
      </c>
      <c r="F8461" t="s">
        <v>26</v>
      </c>
      <c r="H8461" t="s">
        <v>27</v>
      </c>
      <c r="I8461">
        <v>0.5</v>
      </c>
      <c r="J8461">
        <v>0.33</v>
      </c>
      <c r="K8461">
        <v>0.75</v>
      </c>
      <c r="M8461" t="s">
        <v>21</v>
      </c>
    </row>
    <row r="8462" spans="1:17" x14ac:dyDescent="0.25">
      <c r="A8462">
        <v>0</v>
      </c>
      <c r="B8462" t="s">
        <v>46</v>
      </c>
      <c r="C8462" t="s">
        <v>37</v>
      </c>
      <c r="D8462" t="s">
        <v>85</v>
      </c>
      <c r="E8462" t="s">
        <v>20</v>
      </c>
      <c r="F8462" t="s">
        <v>74</v>
      </c>
      <c r="J8462">
        <v>0.25</v>
      </c>
      <c r="K8462">
        <v>0.33</v>
      </c>
      <c r="M8462" t="s">
        <v>75</v>
      </c>
      <c r="N8462" t="s">
        <v>24</v>
      </c>
      <c r="O8462" t="s">
        <v>29</v>
      </c>
      <c r="P8462">
        <v>2500</v>
      </c>
      <c r="Q8462" t="str">
        <f>VLOOKUP(A8462&amp;C8462&amp;D8462,Sheet2!$A$1:$AX$1496,23,FALSE)</f>
        <v>LocationType.BarRestaurant:0.25;LocationType.Park:0.3;LocationType.Recreation:0.15;LocationType.Accommodation:0.3;</v>
      </c>
    </row>
    <row r="8463" spans="1:17" x14ac:dyDescent="0.25">
      <c r="A8463">
        <v>0</v>
      </c>
      <c r="B8463" t="s">
        <v>46</v>
      </c>
      <c r="C8463" t="s">
        <v>37</v>
      </c>
      <c r="D8463" t="s">
        <v>85</v>
      </c>
      <c r="E8463" t="s">
        <v>30</v>
      </c>
      <c r="F8463" t="s">
        <v>26</v>
      </c>
      <c r="H8463" t="s">
        <v>27</v>
      </c>
      <c r="I8463">
        <v>3.5</v>
      </c>
      <c r="J8463">
        <v>3</v>
      </c>
      <c r="K8463">
        <v>5</v>
      </c>
      <c r="M8463" t="s">
        <v>24</v>
      </c>
    </row>
    <row r="8464" spans="1:17" x14ac:dyDescent="0.25">
      <c r="A8464">
        <v>0</v>
      </c>
      <c r="B8464" t="s">
        <v>46</v>
      </c>
      <c r="C8464" t="s">
        <v>37</v>
      </c>
      <c r="D8464" t="s">
        <v>85</v>
      </c>
      <c r="E8464" t="s">
        <v>20</v>
      </c>
      <c r="F8464" t="s">
        <v>74</v>
      </c>
      <c r="J8464">
        <v>0.25</v>
      </c>
      <c r="K8464">
        <v>0.33</v>
      </c>
      <c r="M8464" t="s">
        <v>75</v>
      </c>
      <c r="N8464" t="s">
        <v>24</v>
      </c>
      <c r="O8464" t="s">
        <v>21</v>
      </c>
    </row>
    <row r="8465" spans="1:17" x14ac:dyDescent="0.25">
      <c r="A8465">
        <v>0</v>
      </c>
      <c r="B8465" t="s">
        <v>46</v>
      </c>
      <c r="C8465" t="s">
        <v>37</v>
      </c>
      <c r="D8465" t="s">
        <v>85</v>
      </c>
      <c r="E8465" t="s">
        <v>18</v>
      </c>
      <c r="F8465" t="s">
        <v>31</v>
      </c>
      <c r="G8465">
        <v>24</v>
      </c>
      <c r="M8465" t="s">
        <v>21</v>
      </c>
    </row>
    <row r="8466" spans="1:17" x14ac:dyDescent="0.25">
      <c r="A8466">
        <v>0</v>
      </c>
      <c r="B8466" t="s">
        <v>90</v>
      </c>
      <c r="C8466" t="s">
        <v>17</v>
      </c>
      <c r="D8466" t="s">
        <v>85</v>
      </c>
      <c r="E8466" t="s">
        <v>18</v>
      </c>
      <c r="F8466" t="s">
        <v>26</v>
      </c>
      <c r="H8466" t="s">
        <v>27</v>
      </c>
      <c r="I8466">
        <v>6.5</v>
      </c>
      <c r="J8466">
        <v>6</v>
      </c>
      <c r="K8466">
        <v>7</v>
      </c>
      <c r="M8466" t="s">
        <v>21</v>
      </c>
    </row>
    <row r="8467" spans="1:17" x14ac:dyDescent="0.25">
      <c r="A8467">
        <v>0</v>
      </c>
      <c r="B8467" t="s">
        <v>90</v>
      </c>
      <c r="C8467" t="s">
        <v>17</v>
      </c>
      <c r="D8467" t="s">
        <v>85</v>
      </c>
      <c r="E8467" t="s">
        <v>20</v>
      </c>
      <c r="F8467" t="s">
        <v>74</v>
      </c>
      <c r="J8467">
        <v>0.25</v>
      </c>
      <c r="K8467">
        <v>0.33</v>
      </c>
      <c r="M8467" t="s">
        <v>75</v>
      </c>
      <c r="N8467" t="s">
        <v>21</v>
      </c>
      <c r="O8467" t="s">
        <v>32</v>
      </c>
    </row>
    <row r="8468" spans="1:17" x14ac:dyDescent="0.25">
      <c r="A8468">
        <v>0</v>
      </c>
      <c r="B8468" t="s">
        <v>90</v>
      </c>
      <c r="C8468" t="s">
        <v>17</v>
      </c>
      <c r="D8468" t="s">
        <v>85</v>
      </c>
      <c r="E8468" t="s">
        <v>33</v>
      </c>
      <c r="F8468" t="s">
        <v>26</v>
      </c>
      <c r="H8468" t="s">
        <v>19</v>
      </c>
      <c r="J8468">
        <v>3</v>
      </c>
      <c r="K8468">
        <v>4</v>
      </c>
      <c r="M8468" t="s">
        <v>32</v>
      </c>
    </row>
    <row r="8469" spans="1:17" x14ac:dyDescent="0.25">
      <c r="A8469">
        <v>0</v>
      </c>
      <c r="B8469" t="s">
        <v>90</v>
      </c>
      <c r="C8469" t="s">
        <v>17</v>
      </c>
      <c r="D8469" t="s">
        <v>85</v>
      </c>
      <c r="E8469" t="s">
        <v>34</v>
      </c>
      <c r="F8469" t="s">
        <v>26</v>
      </c>
      <c r="H8469" t="s">
        <v>19</v>
      </c>
      <c r="J8469">
        <v>0.5</v>
      </c>
      <c r="K8469">
        <v>0.75</v>
      </c>
      <c r="M8469" t="s">
        <v>24</v>
      </c>
    </row>
    <row r="8470" spans="1:17" x14ac:dyDescent="0.25">
      <c r="A8470">
        <v>0</v>
      </c>
      <c r="B8470" t="s">
        <v>90</v>
      </c>
      <c r="C8470" t="s">
        <v>17</v>
      </c>
      <c r="D8470" t="s">
        <v>85</v>
      </c>
      <c r="E8470" t="s">
        <v>33</v>
      </c>
      <c r="F8470" t="s">
        <v>26</v>
      </c>
      <c r="H8470" t="s">
        <v>27</v>
      </c>
      <c r="I8470">
        <v>4</v>
      </c>
      <c r="J8470">
        <v>3</v>
      </c>
      <c r="K8470">
        <v>5.5</v>
      </c>
      <c r="M8470" t="s">
        <v>32</v>
      </c>
    </row>
    <row r="8471" spans="1:17" x14ac:dyDescent="0.25">
      <c r="A8471">
        <v>0</v>
      </c>
      <c r="B8471" t="s">
        <v>90</v>
      </c>
      <c r="C8471" t="s">
        <v>17</v>
      </c>
      <c r="D8471" t="s">
        <v>85</v>
      </c>
      <c r="E8471" t="s">
        <v>20</v>
      </c>
      <c r="F8471" t="s">
        <v>74</v>
      </c>
      <c r="J8471">
        <v>0.25</v>
      </c>
      <c r="K8471">
        <v>0.33</v>
      </c>
      <c r="M8471" t="s">
        <v>75</v>
      </c>
      <c r="N8471" t="s">
        <v>24</v>
      </c>
      <c r="O8471" t="s">
        <v>21</v>
      </c>
    </row>
    <row r="8472" spans="1:17" x14ac:dyDescent="0.25">
      <c r="A8472">
        <v>0</v>
      </c>
      <c r="B8472" t="s">
        <v>90</v>
      </c>
      <c r="C8472" t="s">
        <v>17</v>
      </c>
      <c r="D8472" t="s">
        <v>85</v>
      </c>
      <c r="E8472" t="s">
        <v>18</v>
      </c>
      <c r="F8472" t="s">
        <v>26</v>
      </c>
      <c r="H8472" t="s">
        <v>19</v>
      </c>
      <c r="I8472">
        <v>0.54</v>
      </c>
      <c r="J8472">
        <v>0.08</v>
      </c>
      <c r="K8472">
        <v>0.25</v>
      </c>
      <c r="M8472" t="s">
        <v>24</v>
      </c>
    </row>
    <row r="8473" spans="1:17" x14ac:dyDescent="0.25">
      <c r="A8473">
        <v>0</v>
      </c>
      <c r="B8473" t="s">
        <v>90</v>
      </c>
      <c r="C8473" t="s">
        <v>17</v>
      </c>
      <c r="D8473" t="s">
        <v>85</v>
      </c>
      <c r="E8473" t="s">
        <v>20</v>
      </c>
      <c r="F8473" t="s">
        <v>74</v>
      </c>
      <c r="J8473">
        <v>0.25</v>
      </c>
      <c r="K8473">
        <v>0.33</v>
      </c>
      <c r="M8473" t="s">
        <v>75</v>
      </c>
      <c r="N8473" t="s">
        <v>24</v>
      </c>
      <c r="O8473" t="s">
        <v>62</v>
      </c>
      <c r="Q8473" t="s">
        <v>86</v>
      </c>
    </row>
    <row r="8474" spans="1:17" x14ac:dyDescent="0.25">
      <c r="A8474">
        <v>0</v>
      </c>
      <c r="B8474" t="s">
        <v>90</v>
      </c>
      <c r="C8474" t="s">
        <v>17</v>
      </c>
      <c r="D8474" t="s">
        <v>85</v>
      </c>
      <c r="E8474" t="s">
        <v>25</v>
      </c>
      <c r="F8474" t="s">
        <v>26</v>
      </c>
      <c r="H8474" t="s">
        <v>27</v>
      </c>
      <c r="I8474">
        <v>0.54</v>
      </c>
      <c r="J8474">
        <v>0.25</v>
      </c>
      <c r="K8474">
        <v>0.75</v>
      </c>
      <c r="M8474" t="s">
        <v>24</v>
      </c>
    </row>
    <row r="8475" spans="1:17" x14ac:dyDescent="0.25">
      <c r="A8475">
        <v>0</v>
      </c>
      <c r="B8475" t="s">
        <v>90</v>
      </c>
      <c r="C8475" t="s">
        <v>17</v>
      </c>
      <c r="D8475" t="s">
        <v>85</v>
      </c>
      <c r="E8475" t="s">
        <v>20</v>
      </c>
      <c r="F8475" t="s">
        <v>74</v>
      </c>
      <c r="I8475">
        <v>0.54</v>
      </c>
      <c r="J8475">
        <v>0.16</v>
      </c>
      <c r="K8475">
        <v>0.25</v>
      </c>
      <c r="M8475" t="s">
        <v>75</v>
      </c>
      <c r="N8475" t="s">
        <v>24</v>
      </c>
      <c r="O8475" t="s">
        <v>21</v>
      </c>
    </row>
    <row r="8476" spans="1:17" x14ac:dyDescent="0.25">
      <c r="A8476">
        <v>0</v>
      </c>
      <c r="B8476" t="s">
        <v>90</v>
      </c>
      <c r="C8476" t="s">
        <v>17</v>
      </c>
      <c r="D8476" t="s">
        <v>85</v>
      </c>
      <c r="E8476" t="s">
        <v>28</v>
      </c>
      <c r="F8476" t="s">
        <v>26</v>
      </c>
      <c r="H8476" t="s">
        <v>27</v>
      </c>
      <c r="I8476">
        <v>0.75</v>
      </c>
      <c r="J8476">
        <v>0.5</v>
      </c>
      <c r="K8476">
        <v>1</v>
      </c>
      <c r="M8476" t="s">
        <v>21</v>
      </c>
    </row>
    <row r="8477" spans="1:17" x14ac:dyDescent="0.25">
      <c r="A8477">
        <v>0</v>
      </c>
      <c r="B8477" t="s">
        <v>90</v>
      </c>
      <c r="C8477" t="s">
        <v>17</v>
      </c>
      <c r="D8477" t="s">
        <v>85</v>
      </c>
      <c r="E8477" t="s">
        <v>20</v>
      </c>
      <c r="F8477" t="s">
        <v>74</v>
      </c>
      <c r="J8477">
        <v>0.25</v>
      </c>
      <c r="K8477">
        <v>0.33</v>
      </c>
      <c r="M8477" t="s">
        <v>75</v>
      </c>
      <c r="N8477" t="s">
        <v>24</v>
      </c>
      <c r="O8477" t="s">
        <v>29</v>
      </c>
      <c r="P8477">
        <v>2500</v>
      </c>
      <c r="Q8477" t="str">
        <f>VLOOKUP(A8477&amp;C8477&amp;D8477,Sheet2!$A$1:$AX$1496,23,FALSE)</f>
        <v>LocationType.BarRestaurant:0.2;LocationType.Park:0.3;LocationType.Recreation:0.05;LocationType.Accommodation:0.45;</v>
      </c>
    </row>
    <row r="8478" spans="1:17" x14ac:dyDescent="0.25">
      <c r="A8478">
        <v>0</v>
      </c>
      <c r="B8478" t="s">
        <v>90</v>
      </c>
      <c r="C8478" t="s">
        <v>17</v>
      </c>
      <c r="D8478" t="s">
        <v>85</v>
      </c>
      <c r="E8478" t="s">
        <v>30</v>
      </c>
      <c r="F8478" t="s">
        <v>26</v>
      </c>
      <c r="H8478" t="s">
        <v>27</v>
      </c>
      <c r="I8478">
        <v>1</v>
      </c>
      <c r="J8478">
        <v>0.5</v>
      </c>
      <c r="K8478">
        <v>1.5</v>
      </c>
      <c r="M8478" t="s">
        <v>24</v>
      </c>
    </row>
    <row r="8479" spans="1:17" x14ac:dyDescent="0.25">
      <c r="A8479">
        <v>0</v>
      </c>
      <c r="B8479" t="s">
        <v>90</v>
      </c>
      <c r="C8479" t="s">
        <v>17</v>
      </c>
      <c r="D8479" t="s">
        <v>85</v>
      </c>
      <c r="E8479" t="s">
        <v>20</v>
      </c>
      <c r="F8479" t="s">
        <v>74</v>
      </c>
      <c r="J8479">
        <v>0.25</v>
      </c>
      <c r="K8479">
        <v>0.33</v>
      </c>
      <c r="M8479" t="s">
        <v>75</v>
      </c>
      <c r="N8479" t="s">
        <v>24</v>
      </c>
      <c r="O8479" t="s">
        <v>21</v>
      </c>
    </row>
    <row r="8480" spans="1:17" x14ac:dyDescent="0.25">
      <c r="A8480">
        <v>0</v>
      </c>
      <c r="B8480" t="s">
        <v>90</v>
      </c>
      <c r="C8480" t="s">
        <v>17</v>
      </c>
      <c r="D8480" t="s">
        <v>85</v>
      </c>
      <c r="E8480" t="s">
        <v>18</v>
      </c>
      <c r="F8480" t="s">
        <v>31</v>
      </c>
      <c r="G8480">
        <v>24</v>
      </c>
      <c r="M8480" t="s">
        <v>21</v>
      </c>
    </row>
    <row r="8481" spans="1:17" x14ac:dyDescent="0.25">
      <c r="A8481">
        <v>0</v>
      </c>
      <c r="B8481" t="s">
        <v>90</v>
      </c>
      <c r="C8481" t="s">
        <v>37</v>
      </c>
      <c r="D8481" t="s">
        <v>85</v>
      </c>
      <c r="E8481" t="s">
        <v>18</v>
      </c>
      <c r="F8481" t="s">
        <v>26</v>
      </c>
      <c r="H8481" t="s">
        <v>27</v>
      </c>
      <c r="I8481">
        <v>6.5</v>
      </c>
      <c r="J8481">
        <v>6</v>
      </c>
      <c r="K8481">
        <v>7</v>
      </c>
      <c r="M8481" t="s">
        <v>21</v>
      </c>
    </row>
    <row r="8482" spans="1:17" x14ac:dyDescent="0.25">
      <c r="A8482">
        <v>0</v>
      </c>
      <c r="B8482" t="s">
        <v>90</v>
      </c>
      <c r="C8482" t="s">
        <v>37</v>
      </c>
      <c r="D8482" t="s">
        <v>85</v>
      </c>
      <c r="E8482" t="s">
        <v>20</v>
      </c>
      <c r="F8482" t="s">
        <v>74</v>
      </c>
      <c r="J8482">
        <v>0.25</v>
      </c>
      <c r="K8482">
        <v>0.33</v>
      </c>
      <c r="M8482" t="s">
        <v>75</v>
      </c>
      <c r="N8482" t="s">
        <v>21</v>
      </c>
      <c r="O8482" t="s">
        <v>32</v>
      </c>
    </row>
    <row r="8483" spans="1:17" x14ac:dyDescent="0.25">
      <c r="A8483">
        <v>0</v>
      </c>
      <c r="B8483" t="s">
        <v>90</v>
      </c>
      <c r="C8483" t="s">
        <v>37</v>
      </c>
      <c r="D8483" t="s">
        <v>85</v>
      </c>
      <c r="E8483" t="s">
        <v>33</v>
      </c>
      <c r="F8483" t="s">
        <v>26</v>
      </c>
      <c r="H8483" t="s">
        <v>19</v>
      </c>
      <c r="J8483">
        <v>3</v>
      </c>
      <c r="K8483">
        <v>3.5</v>
      </c>
      <c r="M8483" t="s">
        <v>32</v>
      </c>
    </row>
    <row r="8484" spans="1:17" x14ac:dyDescent="0.25">
      <c r="A8484">
        <v>0</v>
      </c>
      <c r="B8484" t="s">
        <v>90</v>
      </c>
      <c r="C8484" t="s">
        <v>37</v>
      </c>
      <c r="D8484" t="s">
        <v>85</v>
      </c>
      <c r="E8484" t="s">
        <v>34</v>
      </c>
      <c r="F8484" t="s">
        <v>26</v>
      </c>
      <c r="H8484" t="s">
        <v>19</v>
      </c>
      <c r="J8484">
        <v>0.5</v>
      </c>
      <c r="K8484">
        <v>0.75</v>
      </c>
      <c r="M8484" t="s">
        <v>24</v>
      </c>
    </row>
    <row r="8485" spans="1:17" x14ac:dyDescent="0.25">
      <c r="A8485">
        <v>0</v>
      </c>
      <c r="B8485" t="s">
        <v>90</v>
      </c>
      <c r="C8485" t="s">
        <v>37</v>
      </c>
      <c r="D8485" t="s">
        <v>85</v>
      </c>
      <c r="E8485" t="s">
        <v>33</v>
      </c>
      <c r="F8485" t="s">
        <v>26</v>
      </c>
      <c r="H8485" t="s">
        <v>27</v>
      </c>
      <c r="I8485">
        <v>2.5</v>
      </c>
      <c r="J8485">
        <v>2</v>
      </c>
      <c r="K8485">
        <v>3</v>
      </c>
      <c r="M8485" t="s">
        <v>32</v>
      </c>
    </row>
    <row r="8486" spans="1:17" x14ac:dyDescent="0.25">
      <c r="A8486">
        <v>0</v>
      </c>
      <c r="B8486" t="s">
        <v>90</v>
      </c>
      <c r="C8486" t="s">
        <v>37</v>
      </c>
      <c r="D8486" t="s">
        <v>85</v>
      </c>
      <c r="E8486" t="s">
        <v>20</v>
      </c>
      <c r="F8486" t="s">
        <v>74</v>
      </c>
      <c r="J8486">
        <v>0.25</v>
      </c>
      <c r="K8486">
        <v>0.33</v>
      </c>
      <c r="M8486" t="s">
        <v>75</v>
      </c>
      <c r="N8486" t="s">
        <v>24</v>
      </c>
      <c r="O8486" t="s">
        <v>21</v>
      </c>
    </row>
    <row r="8487" spans="1:17" x14ac:dyDescent="0.25">
      <c r="A8487">
        <v>0</v>
      </c>
      <c r="B8487" t="s">
        <v>90</v>
      </c>
      <c r="C8487" t="s">
        <v>37</v>
      </c>
      <c r="D8487" t="s">
        <v>85</v>
      </c>
      <c r="E8487" t="s">
        <v>28</v>
      </c>
      <c r="F8487" t="s">
        <v>26</v>
      </c>
      <c r="H8487" t="s">
        <v>27</v>
      </c>
      <c r="I8487">
        <v>0.5</v>
      </c>
      <c r="J8487">
        <v>0.33</v>
      </c>
      <c r="K8487">
        <v>0.75</v>
      </c>
      <c r="M8487" t="s">
        <v>21</v>
      </c>
    </row>
    <row r="8488" spans="1:17" x14ac:dyDescent="0.25">
      <c r="A8488">
        <v>0</v>
      </c>
      <c r="B8488" t="s">
        <v>90</v>
      </c>
      <c r="C8488" t="s">
        <v>37</v>
      </c>
      <c r="D8488" t="s">
        <v>85</v>
      </c>
      <c r="E8488" t="s">
        <v>20</v>
      </c>
      <c r="F8488" t="s">
        <v>74</v>
      </c>
      <c r="J8488">
        <v>0.25</v>
      </c>
      <c r="K8488">
        <v>0.33</v>
      </c>
      <c r="M8488" t="s">
        <v>75</v>
      </c>
      <c r="N8488" t="s">
        <v>24</v>
      </c>
      <c r="O8488" t="s">
        <v>29</v>
      </c>
      <c r="P8488">
        <v>2500</v>
      </c>
      <c r="Q8488" t="str">
        <f>VLOOKUP(A8488&amp;C8488&amp;D8488,Sheet2!$A$1:$AX$1496,23,FALSE)</f>
        <v>LocationType.BarRestaurant:0.25;LocationType.Park:0.3;LocationType.Recreation:0.15;LocationType.Accommodation:0.3;</v>
      </c>
    </row>
    <row r="8489" spans="1:17" x14ac:dyDescent="0.25">
      <c r="A8489">
        <v>0</v>
      </c>
      <c r="B8489" t="s">
        <v>90</v>
      </c>
      <c r="C8489" t="s">
        <v>37</v>
      </c>
      <c r="D8489" t="s">
        <v>85</v>
      </c>
      <c r="E8489" t="s">
        <v>30</v>
      </c>
      <c r="F8489" t="s">
        <v>26</v>
      </c>
      <c r="H8489" t="s">
        <v>27</v>
      </c>
      <c r="I8489">
        <v>3.5</v>
      </c>
      <c r="J8489">
        <v>3</v>
      </c>
      <c r="K8489">
        <v>5</v>
      </c>
      <c r="M8489" t="s">
        <v>24</v>
      </c>
    </row>
    <row r="8490" spans="1:17" x14ac:dyDescent="0.25">
      <c r="A8490">
        <v>0</v>
      </c>
      <c r="B8490" t="s">
        <v>90</v>
      </c>
      <c r="C8490" t="s">
        <v>37</v>
      </c>
      <c r="D8490" t="s">
        <v>85</v>
      </c>
      <c r="E8490" t="s">
        <v>20</v>
      </c>
      <c r="F8490" t="s">
        <v>74</v>
      </c>
      <c r="J8490">
        <v>0.25</v>
      </c>
      <c r="K8490">
        <v>0.33</v>
      </c>
      <c r="M8490" t="s">
        <v>75</v>
      </c>
      <c r="N8490" t="s">
        <v>24</v>
      </c>
      <c r="O8490" t="s">
        <v>21</v>
      </c>
    </row>
    <row r="8491" spans="1:17" x14ac:dyDescent="0.25">
      <c r="A8491">
        <v>0</v>
      </c>
      <c r="B8491" t="s">
        <v>90</v>
      </c>
      <c r="C8491" t="s">
        <v>37</v>
      </c>
      <c r="D8491" t="s">
        <v>85</v>
      </c>
      <c r="E8491" t="s">
        <v>18</v>
      </c>
      <c r="F8491" t="s">
        <v>31</v>
      </c>
      <c r="G8491">
        <v>24</v>
      </c>
      <c r="M8491" t="s">
        <v>21</v>
      </c>
    </row>
    <row r="8492" spans="1:17" x14ac:dyDescent="0.25">
      <c r="A8492">
        <v>0</v>
      </c>
      <c r="B8492" t="s">
        <v>93</v>
      </c>
      <c r="C8492" t="s">
        <v>17</v>
      </c>
      <c r="D8492" t="s">
        <v>85</v>
      </c>
      <c r="E8492" t="s">
        <v>18</v>
      </c>
      <c r="F8492" t="s">
        <v>26</v>
      </c>
      <c r="H8492" t="s">
        <v>27</v>
      </c>
      <c r="I8492">
        <v>6.5</v>
      </c>
      <c r="J8492">
        <v>6</v>
      </c>
      <c r="K8492">
        <v>7</v>
      </c>
      <c r="M8492" t="s">
        <v>21</v>
      </c>
    </row>
    <row r="8493" spans="1:17" x14ac:dyDescent="0.25">
      <c r="A8493">
        <v>0</v>
      </c>
      <c r="B8493" t="s">
        <v>93</v>
      </c>
      <c r="C8493" t="s">
        <v>17</v>
      </c>
      <c r="D8493" t="s">
        <v>85</v>
      </c>
      <c r="E8493" t="s">
        <v>20</v>
      </c>
      <c r="F8493" t="s">
        <v>74</v>
      </c>
      <c r="J8493">
        <v>0.25</v>
      </c>
      <c r="K8493">
        <v>0.33</v>
      </c>
      <c r="M8493" t="s">
        <v>75</v>
      </c>
      <c r="N8493" t="s">
        <v>21</v>
      </c>
      <c r="O8493" t="s">
        <v>32</v>
      </c>
    </row>
    <row r="8494" spans="1:17" x14ac:dyDescent="0.25">
      <c r="A8494">
        <v>0</v>
      </c>
      <c r="B8494" t="s">
        <v>93</v>
      </c>
      <c r="C8494" t="s">
        <v>17</v>
      </c>
      <c r="D8494" t="s">
        <v>85</v>
      </c>
      <c r="E8494" t="s">
        <v>33</v>
      </c>
      <c r="F8494" t="s">
        <v>26</v>
      </c>
      <c r="H8494" t="s">
        <v>19</v>
      </c>
      <c r="J8494">
        <v>3</v>
      </c>
      <c r="K8494">
        <v>4</v>
      </c>
      <c r="M8494" t="s">
        <v>32</v>
      </c>
    </row>
    <row r="8495" spans="1:17" x14ac:dyDescent="0.25">
      <c r="A8495">
        <v>0</v>
      </c>
      <c r="B8495" t="s">
        <v>93</v>
      </c>
      <c r="C8495" t="s">
        <v>17</v>
      </c>
      <c r="D8495" t="s">
        <v>85</v>
      </c>
      <c r="E8495" t="s">
        <v>34</v>
      </c>
      <c r="F8495" t="s">
        <v>26</v>
      </c>
      <c r="H8495" t="s">
        <v>19</v>
      </c>
      <c r="J8495">
        <v>0.5</v>
      </c>
      <c r="K8495">
        <v>0.75</v>
      </c>
      <c r="M8495" t="s">
        <v>24</v>
      </c>
    </row>
    <row r="8496" spans="1:17" x14ac:dyDescent="0.25">
      <c r="A8496">
        <v>0</v>
      </c>
      <c r="B8496" t="s">
        <v>93</v>
      </c>
      <c r="C8496" t="s">
        <v>17</v>
      </c>
      <c r="D8496" t="s">
        <v>85</v>
      </c>
      <c r="E8496" t="s">
        <v>33</v>
      </c>
      <c r="F8496" t="s">
        <v>26</v>
      </c>
      <c r="H8496" t="s">
        <v>27</v>
      </c>
      <c r="I8496">
        <v>4</v>
      </c>
      <c r="J8496">
        <v>3</v>
      </c>
      <c r="K8496">
        <v>5.5</v>
      </c>
      <c r="M8496" t="s">
        <v>32</v>
      </c>
    </row>
    <row r="8497" spans="1:17" x14ac:dyDescent="0.25">
      <c r="A8497">
        <v>0</v>
      </c>
      <c r="B8497" t="s">
        <v>93</v>
      </c>
      <c r="C8497" t="s">
        <v>17</v>
      </c>
      <c r="D8497" t="s">
        <v>85</v>
      </c>
      <c r="E8497" t="s">
        <v>20</v>
      </c>
      <c r="F8497" t="s">
        <v>74</v>
      </c>
      <c r="J8497">
        <v>0.25</v>
      </c>
      <c r="K8497">
        <v>0.33</v>
      </c>
      <c r="M8497" t="s">
        <v>75</v>
      </c>
      <c r="N8497" t="s">
        <v>24</v>
      </c>
      <c r="O8497" t="s">
        <v>21</v>
      </c>
    </row>
    <row r="8498" spans="1:17" x14ac:dyDescent="0.25">
      <c r="A8498">
        <v>0</v>
      </c>
      <c r="B8498" t="s">
        <v>93</v>
      </c>
      <c r="C8498" t="s">
        <v>17</v>
      </c>
      <c r="D8498" t="s">
        <v>85</v>
      </c>
      <c r="E8498" t="s">
        <v>18</v>
      </c>
      <c r="F8498" t="s">
        <v>26</v>
      </c>
      <c r="H8498" t="s">
        <v>19</v>
      </c>
      <c r="I8498">
        <v>0.54</v>
      </c>
      <c r="J8498">
        <v>0.08</v>
      </c>
      <c r="K8498">
        <v>0.25</v>
      </c>
      <c r="M8498" t="s">
        <v>24</v>
      </c>
    </row>
    <row r="8499" spans="1:17" x14ac:dyDescent="0.25">
      <c r="A8499">
        <v>0</v>
      </c>
      <c r="B8499" t="s">
        <v>93</v>
      </c>
      <c r="C8499" t="s">
        <v>17</v>
      </c>
      <c r="D8499" t="s">
        <v>85</v>
      </c>
      <c r="E8499" t="s">
        <v>20</v>
      </c>
      <c r="F8499" t="s">
        <v>74</v>
      </c>
      <c r="J8499">
        <v>0.25</v>
      </c>
      <c r="K8499">
        <v>0.33</v>
      </c>
      <c r="M8499" t="s">
        <v>75</v>
      </c>
      <c r="N8499" t="s">
        <v>24</v>
      </c>
      <c r="O8499" t="s">
        <v>62</v>
      </c>
      <c r="Q8499" t="s">
        <v>86</v>
      </c>
    </row>
    <row r="8500" spans="1:17" x14ac:dyDescent="0.25">
      <c r="A8500">
        <v>0</v>
      </c>
      <c r="B8500" t="s">
        <v>93</v>
      </c>
      <c r="C8500" t="s">
        <v>17</v>
      </c>
      <c r="D8500" t="s">
        <v>85</v>
      </c>
      <c r="E8500" t="s">
        <v>25</v>
      </c>
      <c r="F8500" t="s">
        <v>26</v>
      </c>
      <c r="H8500" t="s">
        <v>27</v>
      </c>
      <c r="I8500">
        <v>0.54</v>
      </c>
      <c r="J8500">
        <v>0.25</v>
      </c>
      <c r="K8500">
        <v>0.75</v>
      </c>
      <c r="M8500" t="s">
        <v>24</v>
      </c>
    </row>
    <row r="8501" spans="1:17" x14ac:dyDescent="0.25">
      <c r="A8501">
        <v>0</v>
      </c>
      <c r="B8501" t="s">
        <v>93</v>
      </c>
      <c r="C8501" t="s">
        <v>17</v>
      </c>
      <c r="D8501" t="s">
        <v>85</v>
      </c>
      <c r="E8501" t="s">
        <v>20</v>
      </c>
      <c r="F8501" t="s">
        <v>74</v>
      </c>
      <c r="I8501">
        <v>0.54</v>
      </c>
      <c r="J8501">
        <v>0.16</v>
      </c>
      <c r="K8501">
        <v>0.25</v>
      </c>
      <c r="M8501" t="s">
        <v>75</v>
      </c>
      <c r="N8501" t="s">
        <v>24</v>
      </c>
      <c r="O8501" t="s">
        <v>21</v>
      </c>
    </row>
    <row r="8502" spans="1:17" x14ac:dyDescent="0.25">
      <c r="A8502">
        <v>0</v>
      </c>
      <c r="B8502" t="s">
        <v>93</v>
      </c>
      <c r="C8502" t="s">
        <v>17</v>
      </c>
      <c r="D8502" t="s">
        <v>85</v>
      </c>
      <c r="E8502" t="s">
        <v>28</v>
      </c>
      <c r="F8502" t="s">
        <v>26</v>
      </c>
      <c r="H8502" t="s">
        <v>27</v>
      </c>
      <c r="I8502">
        <v>0.75</v>
      </c>
      <c r="J8502">
        <v>0.5</v>
      </c>
      <c r="K8502">
        <v>1</v>
      </c>
      <c r="M8502" t="s">
        <v>21</v>
      </c>
    </row>
    <row r="8503" spans="1:17" x14ac:dyDescent="0.25">
      <c r="A8503">
        <v>0</v>
      </c>
      <c r="B8503" t="s">
        <v>93</v>
      </c>
      <c r="C8503" t="s">
        <v>17</v>
      </c>
      <c r="D8503" t="s">
        <v>85</v>
      </c>
      <c r="E8503" t="s">
        <v>20</v>
      </c>
      <c r="F8503" t="s">
        <v>74</v>
      </c>
      <c r="J8503">
        <v>0.25</v>
      </c>
      <c r="K8503">
        <v>0.33</v>
      </c>
      <c r="M8503" t="s">
        <v>75</v>
      </c>
      <c r="N8503" t="s">
        <v>24</v>
      </c>
      <c r="O8503" t="s">
        <v>29</v>
      </c>
      <c r="P8503">
        <v>2500</v>
      </c>
      <c r="Q8503" t="str">
        <f>VLOOKUP(A8503&amp;C8503&amp;D8503,Sheet2!$A$1:$AX$1496,23,FALSE)</f>
        <v>LocationType.BarRestaurant:0.2;LocationType.Park:0.3;LocationType.Recreation:0.05;LocationType.Accommodation:0.45;</v>
      </c>
    </row>
    <row r="8504" spans="1:17" x14ac:dyDescent="0.25">
      <c r="A8504">
        <v>0</v>
      </c>
      <c r="B8504" t="s">
        <v>93</v>
      </c>
      <c r="C8504" t="s">
        <v>17</v>
      </c>
      <c r="D8504" t="s">
        <v>85</v>
      </c>
      <c r="E8504" t="s">
        <v>30</v>
      </c>
      <c r="F8504" t="s">
        <v>26</v>
      </c>
      <c r="H8504" t="s">
        <v>27</v>
      </c>
      <c r="I8504">
        <v>1</v>
      </c>
      <c r="J8504">
        <v>0.5</v>
      </c>
      <c r="K8504">
        <v>1.5</v>
      </c>
      <c r="M8504" t="s">
        <v>24</v>
      </c>
    </row>
    <row r="8505" spans="1:17" x14ac:dyDescent="0.25">
      <c r="A8505">
        <v>0</v>
      </c>
      <c r="B8505" t="s">
        <v>93</v>
      </c>
      <c r="C8505" t="s">
        <v>17</v>
      </c>
      <c r="D8505" t="s">
        <v>85</v>
      </c>
      <c r="E8505" t="s">
        <v>20</v>
      </c>
      <c r="F8505" t="s">
        <v>74</v>
      </c>
      <c r="J8505">
        <v>0.25</v>
      </c>
      <c r="K8505">
        <v>0.33</v>
      </c>
      <c r="M8505" t="s">
        <v>75</v>
      </c>
      <c r="N8505" t="s">
        <v>24</v>
      </c>
      <c r="O8505" t="s">
        <v>21</v>
      </c>
    </row>
    <row r="8506" spans="1:17" x14ac:dyDescent="0.25">
      <c r="A8506">
        <v>0</v>
      </c>
      <c r="B8506" t="s">
        <v>93</v>
      </c>
      <c r="C8506" t="s">
        <v>17</v>
      </c>
      <c r="D8506" t="s">
        <v>85</v>
      </c>
      <c r="E8506" t="s">
        <v>18</v>
      </c>
      <c r="F8506" t="s">
        <v>31</v>
      </c>
      <c r="G8506">
        <v>24</v>
      </c>
      <c r="M8506" t="s">
        <v>21</v>
      </c>
    </row>
    <row r="8507" spans="1:17" x14ac:dyDescent="0.25">
      <c r="A8507">
        <v>0</v>
      </c>
      <c r="B8507" t="s">
        <v>93</v>
      </c>
      <c r="C8507" t="s">
        <v>37</v>
      </c>
      <c r="D8507" t="s">
        <v>85</v>
      </c>
      <c r="E8507" t="s">
        <v>18</v>
      </c>
      <c r="F8507" t="s">
        <v>26</v>
      </c>
      <c r="H8507" t="s">
        <v>27</v>
      </c>
      <c r="I8507">
        <v>6.5</v>
      </c>
      <c r="J8507">
        <v>6</v>
      </c>
      <c r="K8507">
        <v>7</v>
      </c>
      <c r="M8507" t="s">
        <v>21</v>
      </c>
    </row>
    <row r="8508" spans="1:17" x14ac:dyDescent="0.25">
      <c r="A8508">
        <v>0</v>
      </c>
      <c r="B8508" t="s">
        <v>93</v>
      </c>
      <c r="C8508" t="s">
        <v>37</v>
      </c>
      <c r="D8508" t="s">
        <v>85</v>
      </c>
      <c r="E8508" t="s">
        <v>20</v>
      </c>
      <c r="F8508" t="s">
        <v>74</v>
      </c>
      <c r="J8508">
        <v>0.25</v>
      </c>
      <c r="K8508">
        <v>0.33</v>
      </c>
      <c r="M8508" t="s">
        <v>75</v>
      </c>
      <c r="N8508" t="s">
        <v>21</v>
      </c>
      <c r="O8508" t="s">
        <v>32</v>
      </c>
    </row>
    <row r="8509" spans="1:17" x14ac:dyDescent="0.25">
      <c r="A8509">
        <v>0</v>
      </c>
      <c r="B8509" t="s">
        <v>93</v>
      </c>
      <c r="C8509" t="s">
        <v>37</v>
      </c>
      <c r="D8509" t="s">
        <v>85</v>
      </c>
      <c r="E8509" t="s">
        <v>33</v>
      </c>
      <c r="F8509" t="s">
        <v>26</v>
      </c>
      <c r="H8509" t="s">
        <v>19</v>
      </c>
      <c r="J8509">
        <v>3</v>
      </c>
      <c r="K8509">
        <v>3.5</v>
      </c>
      <c r="M8509" t="s">
        <v>32</v>
      </c>
    </row>
    <row r="8510" spans="1:17" x14ac:dyDescent="0.25">
      <c r="A8510">
        <v>0</v>
      </c>
      <c r="B8510" t="s">
        <v>93</v>
      </c>
      <c r="C8510" t="s">
        <v>37</v>
      </c>
      <c r="D8510" t="s">
        <v>85</v>
      </c>
      <c r="E8510" t="s">
        <v>34</v>
      </c>
      <c r="F8510" t="s">
        <v>26</v>
      </c>
      <c r="H8510" t="s">
        <v>19</v>
      </c>
      <c r="J8510">
        <v>0.5</v>
      </c>
      <c r="K8510">
        <v>0.75</v>
      </c>
      <c r="M8510" t="s">
        <v>24</v>
      </c>
    </row>
    <row r="8511" spans="1:17" x14ac:dyDescent="0.25">
      <c r="A8511">
        <v>0</v>
      </c>
      <c r="B8511" t="s">
        <v>93</v>
      </c>
      <c r="C8511" t="s">
        <v>37</v>
      </c>
      <c r="D8511" t="s">
        <v>85</v>
      </c>
      <c r="E8511" t="s">
        <v>33</v>
      </c>
      <c r="F8511" t="s">
        <v>26</v>
      </c>
      <c r="H8511" t="s">
        <v>27</v>
      </c>
      <c r="I8511">
        <v>2.5</v>
      </c>
      <c r="J8511">
        <v>2</v>
      </c>
      <c r="K8511">
        <v>3</v>
      </c>
      <c r="M8511" t="s">
        <v>32</v>
      </c>
    </row>
    <row r="8512" spans="1:17" x14ac:dyDescent="0.25">
      <c r="A8512">
        <v>0</v>
      </c>
      <c r="B8512" t="s">
        <v>93</v>
      </c>
      <c r="C8512" t="s">
        <v>37</v>
      </c>
      <c r="D8512" t="s">
        <v>85</v>
      </c>
      <c r="E8512" t="s">
        <v>20</v>
      </c>
      <c r="F8512" t="s">
        <v>74</v>
      </c>
      <c r="J8512">
        <v>0.25</v>
      </c>
      <c r="K8512">
        <v>0.33</v>
      </c>
      <c r="M8512" t="s">
        <v>75</v>
      </c>
      <c r="N8512" t="s">
        <v>24</v>
      </c>
      <c r="O8512" t="s">
        <v>21</v>
      </c>
    </row>
    <row r="8513" spans="1:17" x14ac:dyDescent="0.25">
      <c r="A8513">
        <v>0</v>
      </c>
      <c r="B8513" t="s">
        <v>93</v>
      </c>
      <c r="C8513" t="s">
        <v>37</v>
      </c>
      <c r="D8513" t="s">
        <v>85</v>
      </c>
      <c r="E8513" t="s">
        <v>28</v>
      </c>
      <c r="F8513" t="s">
        <v>26</v>
      </c>
      <c r="H8513" t="s">
        <v>27</v>
      </c>
      <c r="I8513">
        <v>0.5</v>
      </c>
      <c r="J8513">
        <v>0.33</v>
      </c>
      <c r="K8513">
        <v>0.75</v>
      </c>
      <c r="M8513" t="s">
        <v>21</v>
      </c>
    </row>
    <row r="8514" spans="1:17" x14ac:dyDescent="0.25">
      <c r="A8514">
        <v>0</v>
      </c>
      <c r="B8514" t="s">
        <v>93</v>
      </c>
      <c r="C8514" t="s">
        <v>37</v>
      </c>
      <c r="D8514" t="s">
        <v>85</v>
      </c>
      <c r="E8514" t="s">
        <v>20</v>
      </c>
      <c r="F8514" t="s">
        <v>74</v>
      </c>
      <c r="J8514">
        <v>0.25</v>
      </c>
      <c r="K8514">
        <v>0.33</v>
      </c>
      <c r="M8514" t="s">
        <v>75</v>
      </c>
      <c r="N8514" t="s">
        <v>24</v>
      </c>
      <c r="O8514" t="s">
        <v>29</v>
      </c>
      <c r="P8514">
        <v>2500</v>
      </c>
      <c r="Q8514" t="str">
        <f>VLOOKUP(A8514&amp;C8514&amp;D8514,Sheet2!$A$1:$AX$1496,23,FALSE)</f>
        <v>LocationType.BarRestaurant:0.25;LocationType.Park:0.3;LocationType.Recreation:0.15;LocationType.Accommodation:0.3;</v>
      </c>
    </row>
    <row r="8515" spans="1:17" x14ac:dyDescent="0.25">
      <c r="A8515">
        <v>0</v>
      </c>
      <c r="B8515" t="s">
        <v>93</v>
      </c>
      <c r="C8515" t="s">
        <v>37</v>
      </c>
      <c r="D8515" t="s">
        <v>85</v>
      </c>
      <c r="E8515" t="s">
        <v>30</v>
      </c>
      <c r="F8515" t="s">
        <v>26</v>
      </c>
      <c r="H8515" t="s">
        <v>27</v>
      </c>
      <c r="I8515">
        <v>3.5</v>
      </c>
      <c r="J8515">
        <v>3</v>
      </c>
      <c r="K8515">
        <v>5</v>
      </c>
      <c r="M8515" t="s">
        <v>24</v>
      </c>
    </row>
    <row r="8516" spans="1:17" x14ac:dyDescent="0.25">
      <c r="A8516">
        <v>0</v>
      </c>
      <c r="B8516" t="s">
        <v>93</v>
      </c>
      <c r="C8516" t="s">
        <v>37</v>
      </c>
      <c r="D8516" t="s">
        <v>85</v>
      </c>
      <c r="E8516" t="s">
        <v>20</v>
      </c>
      <c r="F8516" t="s">
        <v>74</v>
      </c>
      <c r="J8516">
        <v>0.25</v>
      </c>
      <c r="K8516">
        <v>0.33</v>
      </c>
      <c r="M8516" t="s">
        <v>75</v>
      </c>
      <c r="N8516" t="s">
        <v>24</v>
      </c>
      <c r="O8516" t="s">
        <v>21</v>
      </c>
    </row>
    <row r="8517" spans="1:17" x14ac:dyDescent="0.25">
      <c r="A8517">
        <v>0</v>
      </c>
      <c r="B8517" t="s">
        <v>93</v>
      </c>
      <c r="C8517" t="s">
        <v>37</v>
      </c>
      <c r="D8517" t="s">
        <v>85</v>
      </c>
      <c r="E8517" t="s">
        <v>18</v>
      </c>
      <c r="F8517" t="s">
        <v>31</v>
      </c>
      <c r="G8517">
        <v>24</v>
      </c>
      <c r="M8517" t="s">
        <v>21</v>
      </c>
    </row>
    <row r="8518" spans="1:17" x14ac:dyDescent="0.25">
      <c r="A8518">
        <v>0</v>
      </c>
      <c r="B8518" t="s">
        <v>41</v>
      </c>
      <c r="C8518" t="s">
        <v>17</v>
      </c>
      <c r="D8518" t="s">
        <v>85</v>
      </c>
      <c r="E8518" t="s">
        <v>18</v>
      </c>
      <c r="F8518" t="s">
        <v>26</v>
      </c>
      <c r="H8518" t="s">
        <v>27</v>
      </c>
      <c r="I8518">
        <v>6.5</v>
      </c>
      <c r="J8518">
        <v>6</v>
      </c>
      <c r="K8518">
        <v>7</v>
      </c>
      <c r="M8518" t="s">
        <v>21</v>
      </c>
    </row>
    <row r="8519" spans="1:17" x14ac:dyDescent="0.25">
      <c r="A8519">
        <v>0</v>
      </c>
      <c r="B8519" t="s">
        <v>41</v>
      </c>
      <c r="C8519" t="s">
        <v>17</v>
      </c>
      <c r="D8519" t="s">
        <v>85</v>
      </c>
      <c r="E8519" t="s">
        <v>20</v>
      </c>
      <c r="F8519" t="s">
        <v>74</v>
      </c>
      <c r="J8519">
        <v>0.25</v>
      </c>
      <c r="K8519">
        <v>0.33</v>
      </c>
      <c r="M8519" t="s">
        <v>75</v>
      </c>
      <c r="N8519" t="s">
        <v>21</v>
      </c>
      <c r="O8519" t="s">
        <v>32</v>
      </c>
    </row>
    <row r="8520" spans="1:17" x14ac:dyDescent="0.25">
      <c r="A8520">
        <v>0</v>
      </c>
      <c r="B8520" t="s">
        <v>41</v>
      </c>
      <c r="C8520" t="s">
        <v>17</v>
      </c>
      <c r="D8520" t="s">
        <v>85</v>
      </c>
      <c r="E8520" t="s">
        <v>33</v>
      </c>
      <c r="F8520" t="s">
        <v>26</v>
      </c>
      <c r="H8520" t="s">
        <v>19</v>
      </c>
      <c r="J8520">
        <v>3</v>
      </c>
      <c r="K8520">
        <v>4</v>
      </c>
      <c r="M8520" t="s">
        <v>32</v>
      </c>
    </row>
    <row r="8521" spans="1:17" x14ac:dyDescent="0.25">
      <c r="A8521">
        <v>0</v>
      </c>
      <c r="B8521" t="s">
        <v>41</v>
      </c>
      <c r="C8521" t="s">
        <v>17</v>
      </c>
      <c r="D8521" t="s">
        <v>85</v>
      </c>
      <c r="E8521" t="s">
        <v>34</v>
      </c>
      <c r="F8521" t="s">
        <v>26</v>
      </c>
      <c r="H8521" t="s">
        <v>19</v>
      </c>
      <c r="J8521">
        <v>0.5</v>
      </c>
      <c r="K8521">
        <v>0.75</v>
      </c>
      <c r="M8521" t="s">
        <v>24</v>
      </c>
    </row>
    <row r="8522" spans="1:17" x14ac:dyDescent="0.25">
      <c r="A8522">
        <v>0</v>
      </c>
      <c r="B8522" t="s">
        <v>41</v>
      </c>
      <c r="C8522" t="s">
        <v>17</v>
      </c>
      <c r="D8522" t="s">
        <v>85</v>
      </c>
      <c r="E8522" t="s">
        <v>33</v>
      </c>
      <c r="F8522" t="s">
        <v>26</v>
      </c>
      <c r="H8522" t="s">
        <v>27</v>
      </c>
      <c r="I8522">
        <v>4</v>
      </c>
      <c r="J8522">
        <v>3</v>
      </c>
      <c r="K8522">
        <v>5.5</v>
      </c>
      <c r="M8522" t="s">
        <v>32</v>
      </c>
    </row>
    <row r="8523" spans="1:17" x14ac:dyDescent="0.25">
      <c r="A8523">
        <v>0</v>
      </c>
      <c r="B8523" t="s">
        <v>41</v>
      </c>
      <c r="C8523" t="s">
        <v>17</v>
      </c>
      <c r="D8523" t="s">
        <v>85</v>
      </c>
      <c r="E8523" t="s">
        <v>20</v>
      </c>
      <c r="F8523" t="s">
        <v>74</v>
      </c>
      <c r="J8523">
        <v>0.25</v>
      </c>
      <c r="K8523">
        <v>0.33</v>
      </c>
      <c r="M8523" t="s">
        <v>75</v>
      </c>
      <c r="N8523" t="s">
        <v>24</v>
      </c>
      <c r="O8523" t="s">
        <v>21</v>
      </c>
    </row>
    <row r="8524" spans="1:17" x14ac:dyDescent="0.25">
      <c r="A8524">
        <v>0</v>
      </c>
      <c r="B8524" t="s">
        <v>41</v>
      </c>
      <c r="C8524" t="s">
        <v>17</v>
      </c>
      <c r="D8524" t="s">
        <v>85</v>
      </c>
      <c r="E8524" t="s">
        <v>18</v>
      </c>
      <c r="F8524" t="s">
        <v>26</v>
      </c>
      <c r="H8524" t="s">
        <v>19</v>
      </c>
      <c r="I8524">
        <v>0.54</v>
      </c>
      <c r="J8524">
        <v>0.08</v>
      </c>
      <c r="K8524">
        <v>0.25</v>
      </c>
      <c r="M8524" t="s">
        <v>24</v>
      </c>
    </row>
    <row r="8525" spans="1:17" x14ac:dyDescent="0.25">
      <c r="A8525">
        <v>0</v>
      </c>
      <c r="B8525" t="s">
        <v>41</v>
      </c>
      <c r="C8525" t="s">
        <v>17</v>
      </c>
      <c r="D8525" t="s">
        <v>85</v>
      </c>
      <c r="E8525" t="s">
        <v>20</v>
      </c>
      <c r="F8525" t="s">
        <v>74</v>
      </c>
      <c r="J8525">
        <v>0.25</v>
      </c>
      <c r="K8525">
        <v>0.33</v>
      </c>
      <c r="M8525" t="s">
        <v>75</v>
      </c>
      <c r="N8525" t="s">
        <v>24</v>
      </c>
      <c r="O8525" t="s">
        <v>62</v>
      </c>
      <c r="Q8525" t="s">
        <v>86</v>
      </c>
    </row>
    <row r="8526" spans="1:17" x14ac:dyDescent="0.25">
      <c r="A8526">
        <v>0</v>
      </c>
      <c r="B8526" t="s">
        <v>41</v>
      </c>
      <c r="C8526" t="s">
        <v>17</v>
      </c>
      <c r="D8526" t="s">
        <v>85</v>
      </c>
      <c r="E8526" t="s">
        <v>25</v>
      </c>
      <c r="F8526" t="s">
        <v>26</v>
      </c>
      <c r="H8526" t="s">
        <v>27</v>
      </c>
      <c r="I8526">
        <v>0.54</v>
      </c>
      <c r="J8526">
        <v>0.25</v>
      </c>
      <c r="K8526">
        <v>0.75</v>
      </c>
      <c r="M8526" t="s">
        <v>24</v>
      </c>
    </row>
    <row r="8527" spans="1:17" x14ac:dyDescent="0.25">
      <c r="A8527">
        <v>0</v>
      </c>
      <c r="B8527" t="s">
        <v>41</v>
      </c>
      <c r="C8527" t="s">
        <v>17</v>
      </c>
      <c r="D8527" t="s">
        <v>85</v>
      </c>
      <c r="E8527" t="s">
        <v>20</v>
      </c>
      <c r="F8527" t="s">
        <v>74</v>
      </c>
      <c r="I8527">
        <v>0.54</v>
      </c>
      <c r="J8527">
        <v>0.16</v>
      </c>
      <c r="K8527">
        <v>0.25</v>
      </c>
      <c r="M8527" t="s">
        <v>75</v>
      </c>
      <c r="N8527" t="s">
        <v>24</v>
      </c>
      <c r="O8527" t="s">
        <v>21</v>
      </c>
    </row>
    <row r="8528" spans="1:17" x14ac:dyDescent="0.25">
      <c r="A8528">
        <v>0</v>
      </c>
      <c r="B8528" t="s">
        <v>41</v>
      </c>
      <c r="C8528" t="s">
        <v>17</v>
      </c>
      <c r="D8528" t="s">
        <v>85</v>
      </c>
      <c r="E8528" t="s">
        <v>28</v>
      </c>
      <c r="F8528" t="s">
        <v>26</v>
      </c>
      <c r="H8528" t="s">
        <v>27</v>
      </c>
      <c r="I8528">
        <v>0.75</v>
      </c>
      <c r="J8528">
        <v>0.5</v>
      </c>
      <c r="K8528">
        <v>1</v>
      </c>
      <c r="M8528" t="s">
        <v>21</v>
      </c>
    </row>
    <row r="8529" spans="1:17" x14ac:dyDescent="0.25">
      <c r="A8529">
        <v>0</v>
      </c>
      <c r="B8529" t="s">
        <v>41</v>
      </c>
      <c r="C8529" t="s">
        <v>17</v>
      </c>
      <c r="D8529" t="s">
        <v>85</v>
      </c>
      <c r="E8529" t="s">
        <v>20</v>
      </c>
      <c r="F8529" t="s">
        <v>74</v>
      </c>
      <c r="J8529">
        <v>0.25</v>
      </c>
      <c r="K8529">
        <v>0.33</v>
      </c>
      <c r="M8529" t="s">
        <v>75</v>
      </c>
      <c r="N8529" t="s">
        <v>24</v>
      </c>
      <c r="O8529" t="s">
        <v>29</v>
      </c>
      <c r="P8529">
        <v>2500</v>
      </c>
      <c r="Q8529" t="str">
        <f>VLOOKUP(A8529&amp;C8529&amp;D8529,Sheet2!$A$1:$AX$1496,23,FALSE)</f>
        <v>LocationType.BarRestaurant:0.2;LocationType.Park:0.3;LocationType.Recreation:0.05;LocationType.Accommodation:0.45;</v>
      </c>
    </row>
    <row r="8530" spans="1:17" x14ac:dyDescent="0.25">
      <c r="A8530">
        <v>0</v>
      </c>
      <c r="B8530" t="s">
        <v>41</v>
      </c>
      <c r="C8530" t="s">
        <v>17</v>
      </c>
      <c r="D8530" t="s">
        <v>85</v>
      </c>
      <c r="E8530" t="s">
        <v>30</v>
      </c>
      <c r="F8530" t="s">
        <v>26</v>
      </c>
      <c r="H8530" t="s">
        <v>27</v>
      </c>
      <c r="I8530">
        <v>1</v>
      </c>
      <c r="J8530">
        <v>0.5</v>
      </c>
      <c r="K8530">
        <v>1.5</v>
      </c>
      <c r="M8530" t="s">
        <v>24</v>
      </c>
    </row>
    <row r="8531" spans="1:17" x14ac:dyDescent="0.25">
      <c r="A8531">
        <v>0</v>
      </c>
      <c r="B8531" t="s">
        <v>41</v>
      </c>
      <c r="C8531" t="s">
        <v>17</v>
      </c>
      <c r="D8531" t="s">
        <v>85</v>
      </c>
      <c r="E8531" t="s">
        <v>20</v>
      </c>
      <c r="F8531" t="s">
        <v>74</v>
      </c>
      <c r="J8531">
        <v>0.25</v>
      </c>
      <c r="K8531">
        <v>0.33</v>
      </c>
      <c r="M8531" t="s">
        <v>75</v>
      </c>
      <c r="N8531" t="s">
        <v>24</v>
      </c>
      <c r="O8531" t="s">
        <v>21</v>
      </c>
    </row>
    <row r="8532" spans="1:17" x14ac:dyDescent="0.25">
      <c r="A8532">
        <v>0</v>
      </c>
      <c r="B8532" t="s">
        <v>41</v>
      </c>
      <c r="C8532" t="s">
        <v>17</v>
      </c>
      <c r="D8532" t="s">
        <v>85</v>
      </c>
      <c r="E8532" t="s">
        <v>18</v>
      </c>
      <c r="F8532" t="s">
        <v>31</v>
      </c>
      <c r="G8532">
        <v>24</v>
      </c>
      <c r="M8532" t="s">
        <v>21</v>
      </c>
    </row>
    <row r="8533" spans="1:17" x14ac:dyDescent="0.25">
      <c r="A8533">
        <v>0</v>
      </c>
      <c r="B8533" t="s">
        <v>41</v>
      </c>
      <c r="C8533" t="s">
        <v>37</v>
      </c>
      <c r="D8533" t="s">
        <v>85</v>
      </c>
      <c r="E8533" t="s">
        <v>18</v>
      </c>
      <c r="F8533" t="s">
        <v>26</v>
      </c>
      <c r="H8533" t="s">
        <v>27</v>
      </c>
      <c r="I8533">
        <v>6.5</v>
      </c>
      <c r="J8533">
        <v>6</v>
      </c>
      <c r="K8533">
        <v>7</v>
      </c>
      <c r="M8533" t="s">
        <v>21</v>
      </c>
    </row>
    <row r="8534" spans="1:17" x14ac:dyDescent="0.25">
      <c r="A8534">
        <v>0</v>
      </c>
      <c r="B8534" t="s">
        <v>41</v>
      </c>
      <c r="C8534" t="s">
        <v>37</v>
      </c>
      <c r="D8534" t="s">
        <v>85</v>
      </c>
      <c r="E8534" t="s">
        <v>20</v>
      </c>
      <c r="F8534" t="s">
        <v>74</v>
      </c>
      <c r="J8534">
        <v>0.25</v>
      </c>
      <c r="K8534">
        <v>0.33</v>
      </c>
      <c r="M8534" t="s">
        <v>75</v>
      </c>
      <c r="N8534" t="s">
        <v>21</v>
      </c>
      <c r="O8534" t="s">
        <v>32</v>
      </c>
    </row>
    <row r="8535" spans="1:17" x14ac:dyDescent="0.25">
      <c r="A8535">
        <v>0</v>
      </c>
      <c r="B8535" t="s">
        <v>41</v>
      </c>
      <c r="C8535" t="s">
        <v>37</v>
      </c>
      <c r="D8535" t="s">
        <v>85</v>
      </c>
      <c r="E8535" t="s">
        <v>33</v>
      </c>
      <c r="F8535" t="s">
        <v>26</v>
      </c>
      <c r="H8535" t="s">
        <v>19</v>
      </c>
      <c r="J8535">
        <v>3</v>
      </c>
      <c r="K8535">
        <v>3.5</v>
      </c>
      <c r="M8535" t="s">
        <v>32</v>
      </c>
    </row>
    <row r="8536" spans="1:17" x14ac:dyDescent="0.25">
      <c r="A8536">
        <v>0</v>
      </c>
      <c r="B8536" t="s">
        <v>41</v>
      </c>
      <c r="C8536" t="s">
        <v>37</v>
      </c>
      <c r="D8536" t="s">
        <v>85</v>
      </c>
      <c r="E8536" t="s">
        <v>34</v>
      </c>
      <c r="F8536" t="s">
        <v>26</v>
      </c>
      <c r="H8536" t="s">
        <v>19</v>
      </c>
      <c r="J8536">
        <v>0.5</v>
      </c>
      <c r="K8536">
        <v>0.75</v>
      </c>
      <c r="M8536" t="s">
        <v>24</v>
      </c>
    </row>
    <row r="8537" spans="1:17" x14ac:dyDescent="0.25">
      <c r="A8537">
        <v>0</v>
      </c>
      <c r="B8537" t="s">
        <v>41</v>
      </c>
      <c r="C8537" t="s">
        <v>37</v>
      </c>
      <c r="D8537" t="s">
        <v>85</v>
      </c>
      <c r="E8537" t="s">
        <v>33</v>
      </c>
      <c r="F8537" t="s">
        <v>26</v>
      </c>
      <c r="H8537" t="s">
        <v>27</v>
      </c>
      <c r="I8537">
        <v>2.5</v>
      </c>
      <c r="J8537">
        <v>2</v>
      </c>
      <c r="K8537">
        <v>3</v>
      </c>
      <c r="M8537" t="s">
        <v>32</v>
      </c>
    </row>
    <row r="8538" spans="1:17" x14ac:dyDescent="0.25">
      <c r="A8538">
        <v>0</v>
      </c>
      <c r="B8538" t="s">
        <v>41</v>
      </c>
      <c r="C8538" t="s">
        <v>37</v>
      </c>
      <c r="D8538" t="s">
        <v>85</v>
      </c>
      <c r="E8538" t="s">
        <v>20</v>
      </c>
      <c r="F8538" t="s">
        <v>74</v>
      </c>
      <c r="J8538">
        <v>0.25</v>
      </c>
      <c r="K8538">
        <v>0.33</v>
      </c>
      <c r="M8538" t="s">
        <v>75</v>
      </c>
      <c r="N8538" t="s">
        <v>24</v>
      </c>
      <c r="O8538" t="s">
        <v>21</v>
      </c>
    </row>
    <row r="8539" spans="1:17" x14ac:dyDescent="0.25">
      <c r="A8539">
        <v>0</v>
      </c>
      <c r="B8539" t="s">
        <v>41</v>
      </c>
      <c r="C8539" t="s">
        <v>37</v>
      </c>
      <c r="D8539" t="s">
        <v>85</v>
      </c>
      <c r="E8539" t="s">
        <v>28</v>
      </c>
      <c r="F8539" t="s">
        <v>26</v>
      </c>
      <c r="H8539" t="s">
        <v>27</v>
      </c>
      <c r="I8539">
        <v>0.5</v>
      </c>
      <c r="J8539">
        <v>0.33</v>
      </c>
      <c r="K8539">
        <v>0.75</v>
      </c>
      <c r="M8539" t="s">
        <v>21</v>
      </c>
    </row>
    <row r="8540" spans="1:17" x14ac:dyDescent="0.25">
      <c r="A8540">
        <v>0</v>
      </c>
      <c r="B8540" t="s">
        <v>41</v>
      </c>
      <c r="C8540" t="s">
        <v>37</v>
      </c>
      <c r="D8540" t="s">
        <v>85</v>
      </c>
      <c r="E8540" t="s">
        <v>20</v>
      </c>
      <c r="F8540" t="s">
        <v>74</v>
      </c>
      <c r="J8540">
        <v>0.25</v>
      </c>
      <c r="K8540">
        <v>0.33</v>
      </c>
      <c r="M8540" t="s">
        <v>75</v>
      </c>
      <c r="N8540" t="s">
        <v>24</v>
      </c>
      <c r="O8540" t="s">
        <v>29</v>
      </c>
      <c r="P8540">
        <v>2500</v>
      </c>
      <c r="Q8540" t="str">
        <f>VLOOKUP(A8540&amp;C8540&amp;D8540,Sheet2!$A$1:$AX$1496,23,FALSE)</f>
        <v>LocationType.BarRestaurant:0.25;LocationType.Park:0.3;LocationType.Recreation:0.15;LocationType.Accommodation:0.3;</v>
      </c>
    </row>
    <row r="8541" spans="1:17" x14ac:dyDescent="0.25">
      <c r="A8541">
        <v>0</v>
      </c>
      <c r="B8541" t="s">
        <v>41</v>
      </c>
      <c r="C8541" t="s">
        <v>37</v>
      </c>
      <c r="D8541" t="s">
        <v>85</v>
      </c>
      <c r="E8541" t="s">
        <v>30</v>
      </c>
      <c r="F8541" t="s">
        <v>26</v>
      </c>
      <c r="H8541" t="s">
        <v>27</v>
      </c>
      <c r="I8541">
        <v>3.5</v>
      </c>
      <c r="J8541">
        <v>3</v>
      </c>
      <c r="K8541">
        <v>5</v>
      </c>
      <c r="M8541" t="s">
        <v>24</v>
      </c>
    </row>
    <row r="8542" spans="1:17" x14ac:dyDescent="0.25">
      <c r="A8542">
        <v>0</v>
      </c>
      <c r="B8542" t="s">
        <v>41</v>
      </c>
      <c r="C8542" t="s">
        <v>37</v>
      </c>
      <c r="D8542" t="s">
        <v>85</v>
      </c>
      <c r="E8542" t="s">
        <v>20</v>
      </c>
      <c r="F8542" t="s">
        <v>74</v>
      </c>
      <c r="J8542">
        <v>0.25</v>
      </c>
      <c r="K8542">
        <v>0.33</v>
      </c>
      <c r="M8542" t="s">
        <v>75</v>
      </c>
      <c r="N8542" t="s">
        <v>24</v>
      </c>
      <c r="O8542" t="s">
        <v>21</v>
      </c>
    </row>
    <row r="8543" spans="1:17" x14ac:dyDescent="0.25">
      <c r="A8543">
        <v>0</v>
      </c>
      <c r="B8543" t="s">
        <v>41</v>
      </c>
      <c r="C8543" t="s">
        <v>37</v>
      </c>
      <c r="D8543" t="s">
        <v>85</v>
      </c>
      <c r="E8543" t="s">
        <v>18</v>
      </c>
      <c r="F8543" t="s">
        <v>31</v>
      </c>
      <c r="G8543">
        <v>24</v>
      </c>
      <c r="M8543" t="s">
        <v>21</v>
      </c>
    </row>
    <row r="8544" spans="1:17" x14ac:dyDescent="0.25">
      <c r="A8544">
        <v>0</v>
      </c>
      <c r="B8544" t="s">
        <v>91</v>
      </c>
      <c r="C8544" t="s">
        <v>17</v>
      </c>
      <c r="D8544" t="s">
        <v>85</v>
      </c>
      <c r="E8544" t="s">
        <v>18</v>
      </c>
      <c r="F8544" t="s">
        <v>26</v>
      </c>
      <c r="H8544" t="s">
        <v>27</v>
      </c>
      <c r="I8544">
        <v>6.5</v>
      </c>
      <c r="J8544">
        <v>6</v>
      </c>
      <c r="K8544">
        <v>7</v>
      </c>
      <c r="M8544" t="s">
        <v>21</v>
      </c>
    </row>
    <row r="8545" spans="1:17" x14ac:dyDescent="0.25">
      <c r="A8545">
        <v>0</v>
      </c>
      <c r="B8545" t="s">
        <v>91</v>
      </c>
      <c r="C8545" t="s">
        <v>17</v>
      </c>
      <c r="D8545" t="s">
        <v>85</v>
      </c>
      <c r="E8545" t="s">
        <v>20</v>
      </c>
      <c r="F8545" t="s">
        <v>74</v>
      </c>
      <c r="J8545">
        <v>0.25</v>
      </c>
      <c r="K8545">
        <v>0.33</v>
      </c>
      <c r="M8545" t="s">
        <v>75</v>
      </c>
      <c r="N8545" t="s">
        <v>21</v>
      </c>
      <c r="O8545" t="s">
        <v>32</v>
      </c>
    </row>
    <row r="8546" spans="1:17" x14ac:dyDescent="0.25">
      <c r="A8546">
        <v>0</v>
      </c>
      <c r="B8546" t="s">
        <v>91</v>
      </c>
      <c r="C8546" t="s">
        <v>17</v>
      </c>
      <c r="D8546" t="s">
        <v>85</v>
      </c>
      <c r="E8546" t="s">
        <v>33</v>
      </c>
      <c r="F8546" t="s">
        <v>26</v>
      </c>
      <c r="H8546" t="s">
        <v>19</v>
      </c>
      <c r="J8546">
        <v>3</v>
      </c>
      <c r="K8546">
        <v>4</v>
      </c>
      <c r="M8546" t="s">
        <v>32</v>
      </c>
    </row>
    <row r="8547" spans="1:17" x14ac:dyDescent="0.25">
      <c r="A8547">
        <v>0</v>
      </c>
      <c r="B8547" t="s">
        <v>91</v>
      </c>
      <c r="C8547" t="s">
        <v>17</v>
      </c>
      <c r="D8547" t="s">
        <v>85</v>
      </c>
      <c r="E8547" t="s">
        <v>34</v>
      </c>
      <c r="F8547" t="s">
        <v>26</v>
      </c>
      <c r="H8547" t="s">
        <v>19</v>
      </c>
      <c r="J8547">
        <v>0.5</v>
      </c>
      <c r="K8547">
        <v>0.75</v>
      </c>
      <c r="M8547" t="s">
        <v>24</v>
      </c>
    </row>
    <row r="8548" spans="1:17" x14ac:dyDescent="0.25">
      <c r="A8548">
        <v>0</v>
      </c>
      <c r="B8548" t="s">
        <v>91</v>
      </c>
      <c r="C8548" t="s">
        <v>17</v>
      </c>
      <c r="D8548" t="s">
        <v>85</v>
      </c>
      <c r="E8548" t="s">
        <v>33</v>
      </c>
      <c r="F8548" t="s">
        <v>26</v>
      </c>
      <c r="H8548" t="s">
        <v>27</v>
      </c>
      <c r="I8548">
        <v>4</v>
      </c>
      <c r="J8548">
        <v>3</v>
      </c>
      <c r="K8548">
        <v>5.5</v>
      </c>
      <c r="M8548" t="s">
        <v>32</v>
      </c>
    </row>
    <row r="8549" spans="1:17" x14ac:dyDescent="0.25">
      <c r="A8549">
        <v>0</v>
      </c>
      <c r="B8549" t="s">
        <v>91</v>
      </c>
      <c r="C8549" t="s">
        <v>17</v>
      </c>
      <c r="D8549" t="s">
        <v>85</v>
      </c>
      <c r="E8549" t="s">
        <v>20</v>
      </c>
      <c r="F8549" t="s">
        <v>74</v>
      </c>
      <c r="J8549">
        <v>0.25</v>
      </c>
      <c r="K8549">
        <v>0.33</v>
      </c>
      <c r="M8549" t="s">
        <v>75</v>
      </c>
      <c r="N8549" t="s">
        <v>24</v>
      </c>
      <c r="O8549" t="s">
        <v>21</v>
      </c>
    </row>
    <row r="8550" spans="1:17" x14ac:dyDescent="0.25">
      <c r="A8550">
        <v>0</v>
      </c>
      <c r="B8550" t="s">
        <v>91</v>
      </c>
      <c r="C8550" t="s">
        <v>17</v>
      </c>
      <c r="D8550" t="s">
        <v>85</v>
      </c>
      <c r="E8550" t="s">
        <v>18</v>
      </c>
      <c r="F8550" t="s">
        <v>26</v>
      </c>
      <c r="H8550" t="s">
        <v>19</v>
      </c>
      <c r="I8550">
        <v>0.54</v>
      </c>
      <c r="J8550">
        <v>0.08</v>
      </c>
      <c r="K8550">
        <v>0.25</v>
      </c>
      <c r="M8550" t="s">
        <v>24</v>
      </c>
    </row>
    <row r="8551" spans="1:17" x14ac:dyDescent="0.25">
      <c r="A8551">
        <v>0</v>
      </c>
      <c r="B8551" t="s">
        <v>91</v>
      </c>
      <c r="C8551" t="s">
        <v>17</v>
      </c>
      <c r="D8551" t="s">
        <v>85</v>
      </c>
      <c r="E8551" t="s">
        <v>20</v>
      </c>
      <c r="F8551" t="s">
        <v>74</v>
      </c>
      <c r="J8551">
        <v>0.25</v>
      </c>
      <c r="K8551">
        <v>0.33</v>
      </c>
      <c r="M8551" t="s">
        <v>75</v>
      </c>
      <c r="N8551" t="s">
        <v>24</v>
      </c>
      <c r="O8551" t="s">
        <v>62</v>
      </c>
      <c r="Q8551" t="s">
        <v>86</v>
      </c>
    </row>
    <row r="8552" spans="1:17" x14ac:dyDescent="0.25">
      <c r="A8552">
        <v>0</v>
      </c>
      <c r="B8552" t="s">
        <v>91</v>
      </c>
      <c r="C8552" t="s">
        <v>17</v>
      </c>
      <c r="D8552" t="s">
        <v>85</v>
      </c>
      <c r="E8552" t="s">
        <v>25</v>
      </c>
      <c r="F8552" t="s">
        <v>26</v>
      </c>
      <c r="H8552" t="s">
        <v>27</v>
      </c>
      <c r="I8552">
        <v>0.54</v>
      </c>
      <c r="J8552">
        <v>0.25</v>
      </c>
      <c r="K8552">
        <v>0.75</v>
      </c>
      <c r="M8552" t="s">
        <v>24</v>
      </c>
    </row>
    <row r="8553" spans="1:17" x14ac:dyDescent="0.25">
      <c r="A8553">
        <v>0</v>
      </c>
      <c r="B8553" t="s">
        <v>91</v>
      </c>
      <c r="C8553" t="s">
        <v>17</v>
      </c>
      <c r="D8553" t="s">
        <v>85</v>
      </c>
      <c r="E8553" t="s">
        <v>20</v>
      </c>
      <c r="F8553" t="s">
        <v>74</v>
      </c>
      <c r="I8553">
        <v>0.54</v>
      </c>
      <c r="J8553">
        <v>0.16</v>
      </c>
      <c r="K8553">
        <v>0.25</v>
      </c>
      <c r="M8553" t="s">
        <v>75</v>
      </c>
      <c r="N8553" t="s">
        <v>24</v>
      </c>
      <c r="O8553" t="s">
        <v>21</v>
      </c>
    </row>
    <row r="8554" spans="1:17" x14ac:dyDescent="0.25">
      <c r="A8554">
        <v>0</v>
      </c>
      <c r="B8554" t="s">
        <v>91</v>
      </c>
      <c r="C8554" t="s">
        <v>17</v>
      </c>
      <c r="D8554" t="s">
        <v>85</v>
      </c>
      <c r="E8554" t="s">
        <v>28</v>
      </c>
      <c r="F8554" t="s">
        <v>26</v>
      </c>
      <c r="H8554" t="s">
        <v>27</v>
      </c>
      <c r="I8554">
        <v>0.75</v>
      </c>
      <c r="J8554">
        <v>0.5</v>
      </c>
      <c r="K8554">
        <v>1</v>
      </c>
      <c r="M8554" t="s">
        <v>21</v>
      </c>
    </row>
    <row r="8555" spans="1:17" x14ac:dyDescent="0.25">
      <c r="A8555">
        <v>0</v>
      </c>
      <c r="B8555" t="s">
        <v>91</v>
      </c>
      <c r="C8555" t="s">
        <v>17</v>
      </c>
      <c r="D8555" t="s">
        <v>85</v>
      </c>
      <c r="E8555" t="s">
        <v>20</v>
      </c>
      <c r="F8555" t="s">
        <v>74</v>
      </c>
      <c r="J8555">
        <v>0.25</v>
      </c>
      <c r="K8555">
        <v>0.33</v>
      </c>
      <c r="M8555" t="s">
        <v>75</v>
      </c>
      <c r="N8555" t="s">
        <v>24</v>
      </c>
      <c r="O8555" t="s">
        <v>29</v>
      </c>
      <c r="P8555">
        <v>2500</v>
      </c>
      <c r="Q8555" t="str">
        <f>VLOOKUP(A8555&amp;C8555&amp;D8555,Sheet2!$A$1:$AX$1496,23,FALSE)</f>
        <v>LocationType.BarRestaurant:0.2;LocationType.Park:0.3;LocationType.Recreation:0.05;LocationType.Accommodation:0.45;</v>
      </c>
    </row>
    <row r="8556" spans="1:17" x14ac:dyDescent="0.25">
      <c r="A8556">
        <v>0</v>
      </c>
      <c r="B8556" t="s">
        <v>91</v>
      </c>
      <c r="C8556" t="s">
        <v>17</v>
      </c>
      <c r="D8556" t="s">
        <v>85</v>
      </c>
      <c r="E8556" t="s">
        <v>30</v>
      </c>
      <c r="F8556" t="s">
        <v>26</v>
      </c>
      <c r="H8556" t="s">
        <v>27</v>
      </c>
      <c r="I8556">
        <v>1</v>
      </c>
      <c r="J8556">
        <v>0.5</v>
      </c>
      <c r="K8556">
        <v>1.5</v>
      </c>
      <c r="M8556" t="s">
        <v>24</v>
      </c>
    </row>
    <row r="8557" spans="1:17" x14ac:dyDescent="0.25">
      <c r="A8557">
        <v>0</v>
      </c>
      <c r="B8557" t="s">
        <v>91</v>
      </c>
      <c r="C8557" t="s">
        <v>17</v>
      </c>
      <c r="D8557" t="s">
        <v>85</v>
      </c>
      <c r="E8557" t="s">
        <v>20</v>
      </c>
      <c r="F8557" t="s">
        <v>74</v>
      </c>
      <c r="J8557">
        <v>0.25</v>
      </c>
      <c r="K8557">
        <v>0.33</v>
      </c>
      <c r="M8557" t="s">
        <v>75</v>
      </c>
      <c r="N8557" t="s">
        <v>24</v>
      </c>
      <c r="O8557" t="s">
        <v>21</v>
      </c>
    </row>
    <row r="8558" spans="1:17" x14ac:dyDescent="0.25">
      <c r="A8558">
        <v>0</v>
      </c>
      <c r="B8558" t="s">
        <v>91</v>
      </c>
      <c r="C8558" t="s">
        <v>17</v>
      </c>
      <c r="D8558" t="s">
        <v>85</v>
      </c>
      <c r="E8558" t="s">
        <v>18</v>
      </c>
      <c r="F8558" t="s">
        <v>31</v>
      </c>
      <c r="G8558">
        <v>24</v>
      </c>
      <c r="M8558" t="s">
        <v>21</v>
      </c>
    </row>
    <row r="8559" spans="1:17" x14ac:dyDescent="0.25">
      <c r="A8559">
        <v>0</v>
      </c>
      <c r="B8559" t="s">
        <v>91</v>
      </c>
      <c r="C8559" t="s">
        <v>37</v>
      </c>
      <c r="D8559" t="s">
        <v>85</v>
      </c>
      <c r="E8559" t="s">
        <v>18</v>
      </c>
      <c r="F8559" t="s">
        <v>26</v>
      </c>
      <c r="H8559" t="s">
        <v>27</v>
      </c>
      <c r="I8559">
        <v>6.5</v>
      </c>
      <c r="J8559">
        <v>6</v>
      </c>
      <c r="K8559">
        <v>7</v>
      </c>
      <c r="M8559" t="s">
        <v>21</v>
      </c>
    </row>
    <row r="8560" spans="1:17" x14ac:dyDescent="0.25">
      <c r="A8560">
        <v>0</v>
      </c>
      <c r="B8560" t="s">
        <v>91</v>
      </c>
      <c r="C8560" t="s">
        <v>37</v>
      </c>
      <c r="D8560" t="s">
        <v>85</v>
      </c>
      <c r="E8560" t="s">
        <v>20</v>
      </c>
      <c r="F8560" t="s">
        <v>74</v>
      </c>
      <c r="J8560">
        <v>0.25</v>
      </c>
      <c r="K8560">
        <v>0.33</v>
      </c>
      <c r="M8560" t="s">
        <v>75</v>
      </c>
      <c r="N8560" t="s">
        <v>21</v>
      </c>
      <c r="O8560" t="s">
        <v>32</v>
      </c>
    </row>
    <row r="8561" spans="1:17" x14ac:dyDescent="0.25">
      <c r="A8561">
        <v>0</v>
      </c>
      <c r="B8561" t="s">
        <v>91</v>
      </c>
      <c r="C8561" t="s">
        <v>37</v>
      </c>
      <c r="D8561" t="s">
        <v>85</v>
      </c>
      <c r="E8561" t="s">
        <v>33</v>
      </c>
      <c r="F8561" t="s">
        <v>26</v>
      </c>
      <c r="H8561" t="s">
        <v>19</v>
      </c>
      <c r="J8561">
        <v>3</v>
      </c>
      <c r="K8561">
        <v>3.5</v>
      </c>
      <c r="M8561" t="s">
        <v>32</v>
      </c>
    </row>
    <row r="8562" spans="1:17" x14ac:dyDescent="0.25">
      <c r="A8562">
        <v>0</v>
      </c>
      <c r="B8562" t="s">
        <v>91</v>
      </c>
      <c r="C8562" t="s">
        <v>37</v>
      </c>
      <c r="D8562" t="s">
        <v>85</v>
      </c>
      <c r="E8562" t="s">
        <v>34</v>
      </c>
      <c r="F8562" t="s">
        <v>26</v>
      </c>
      <c r="H8562" t="s">
        <v>19</v>
      </c>
      <c r="J8562">
        <v>0.5</v>
      </c>
      <c r="K8562">
        <v>0.75</v>
      </c>
      <c r="M8562" t="s">
        <v>24</v>
      </c>
    </row>
    <row r="8563" spans="1:17" x14ac:dyDescent="0.25">
      <c r="A8563">
        <v>0</v>
      </c>
      <c r="B8563" t="s">
        <v>91</v>
      </c>
      <c r="C8563" t="s">
        <v>37</v>
      </c>
      <c r="D8563" t="s">
        <v>85</v>
      </c>
      <c r="E8563" t="s">
        <v>33</v>
      </c>
      <c r="F8563" t="s">
        <v>26</v>
      </c>
      <c r="H8563" t="s">
        <v>27</v>
      </c>
      <c r="I8563">
        <v>2.5</v>
      </c>
      <c r="J8563">
        <v>2</v>
      </c>
      <c r="K8563">
        <v>3</v>
      </c>
      <c r="M8563" t="s">
        <v>32</v>
      </c>
    </row>
    <row r="8564" spans="1:17" x14ac:dyDescent="0.25">
      <c r="A8564">
        <v>0</v>
      </c>
      <c r="B8564" t="s">
        <v>91</v>
      </c>
      <c r="C8564" t="s">
        <v>37</v>
      </c>
      <c r="D8564" t="s">
        <v>85</v>
      </c>
      <c r="E8564" t="s">
        <v>20</v>
      </c>
      <c r="F8564" t="s">
        <v>74</v>
      </c>
      <c r="J8564">
        <v>0.25</v>
      </c>
      <c r="K8564">
        <v>0.33</v>
      </c>
      <c r="M8564" t="s">
        <v>75</v>
      </c>
      <c r="N8564" t="s">
        <v>24</v>
      </c>
      <c r="O8564" t="s">
        <v>21</v>
      </c>
    </row>
    <row r="8565" spans="1:17" x14ac:dyDescent="0.25">
      <c r="A8565">
        <v>0</v>
      </c>
      <c r="B8565" t="s">
        <v>91</v>
      </c>
      <c r="C8565" t="s">
        <v>37</v>
      </c>
      <c r="D8565" t="s">
        <v>85</v>
      </c>
      <c r="E8565" t="s">
        <v>28</v>
      </c>
      <c r="F8565" t="s">
        <v>26</v>
      </c>
      <c r="H8565" t="s">
        <v>27</v>
      </c>
      <c r="I8565">
        <v>0.5</v>
      </c>
      <c r="J8565">
        <v>0.33</v>
      </c>
      <c r="K8565">
        <v>0.75</v>
      </c>
      <c r="M8565" t="s">
        <v>21</v>
      </c>
    </row>
    <row r="8566" spans="1:17" x14ac:dyDescent="0.25">
      <c r="A8566">
        <v>0</v>
      </c>
      <c r="B8566" t="s">
        <v>91</v>
      </c>
      <c r="C8566" t="s">
        <v>37</v>
      </c>
      <c r="D8566" t="s">
        <v>85</v>
      </c>
      <c r="E8566" t="s">
        <v>20</v>
      </c>
      <c r="F8566" t="s">
        <v>74</v>
      </c>
      <c r="J8566">
        <v>0.25</v>
      </c>
      <c r="K8566">
        <v>0.33</v>
      </c>
      <c r="M8566" t="s">
        <v>75</v>
      </c>
      <c r="N8566" t="s">
        <v>24</v>
      </c>
      <c r="O8566" t="s">
        <v>29</v>
      </c>
      <c r="P8566">
        <v>2500</v>
      </c>
      <c r="Q8566" t="str">
        <f>VLOOKUP(A8566&amp;C8566&amp;D8566,Sheet2!$A$1:$AX$1496,23,FALSE)</f>
        <v>LocationType.BarRestaurant:0.25;LocationType.Park:0.3;LocationType.Recreation:0.15;LocationType.Accommodation:0.3;</v>
      </c>
    </row>
    <row r="8567" spans="1:17" x14ac:dyDescent="0.25">
      <c r="A8567">
        <v>0</v>
      </c>
      <c r="B8567" t="s">
        <v>91</v>
      </c>
      <c r="C8567" t="s">
        <v>37</v>
      </c>
      <c r="D8567" t="s">
        <v>85</v>
      </c>
      <c r="E8567" t="s">
        <v>30</v>
      </c>
      <c r="F8567" t="s">
        <v>26</v>
      </c>
      <c r="H8567" t="s">
        <v>27</v>
      </c>
      <c r="I8567">
        <v>3.5</v>
      </c>
      <c r="J8567">
        <v>3</v>
      </c>
      <c r="K8567">
        <v>5</v>
      </c>
      <c r="M8567" t="s">
        <v>24</v>
      </c>
    </row>
    <row r="8568" spans="1:17" x14ac:dyDescent="0.25">
      <c r="A8568">
        <v>0</v>
      </c>
      <c r="B8568" t="s">
        <v>91</v>
      </c>
      <c r="C8568" t="s">
        <v>37</v>
      </c>
      <c r="D8568" t="s">
        <v>85</v>
      </c>
      <c r="E8568" t="s">
        <v>20</v>
      </c>
      <c r="F8568" t="s">
        <v>74</v>
      </c>
      <c r="J8568">
        <v>0.25</v>
      </c>
      <c r="K8568">
        <v>0.33</v>
      </c>
      <c r="M8568" t="s">
        <v>75</v>
      </c>
      <c r="N8568" t="s">
        <v>24</v>
      </c>
      <c r="O8568" t="s">
        <v>21</v>
      </c>
    </row>
    <row r="8569" spans="1:17" x14ac:dyDescent="0.25">
      <c r="A8569">
        <v>0</v>
      </c>
      <c r="B8569" t="s">
        <v>91</v>
      </c>
      <c r="C8569" t="s">
        <v>37</v>
      </c>
      <c r="D8569" t="s">
        <v>85</v>
      </c>
      <c r="E8569" t="s">
        <v>18</v>
      </c>
      <c r="F8569" t="s">
        <v>31</v>
      </c>
      <c r="G8569">
        <v>24</v>
      </c>
      <c r="M8569" t="s">
        <v>21</v>
      </c>
    </row>
    <row r="8570" spans="1:17" x14ac:dyDescent="0.25">
      <c r="A8570">
        <v>0</v>
      </c>
      <c r="B8570" t="s">
        <v>43</v>
      </c>
      <c r="C8570" t="s">
        <v>17</v>
      </c>
      <c r="D8570" t="s">
        <v>85</v>
      </c>
      <c r="E8570" t="s">
        <v>18</v>
      </c>
      <c r="F8570" t="s">
        <v>26</v>
      </c>
      <c r="H8570" t="s">
        <v>27</v>
      </c>
      <c r="I8570">
        <v>6.5</v>
      </c>
      <c r="J8570">
        <v>6</v>
      </c>
      <c r="K8570">
        <v>7</v>
      </c>
      <c r="M8570" t="s">
        <v>21</v>
      </c>
    </row>
    <row r="8571" spans="1:17" x14ac:dyDescent="0.25">
      <c r="A8571">
        <v>0</v>
      </c>
      <c r="B8571" t="s">
        <v>43</v>
      </c>
      <c r="C8571" t="s">
        <v>17</v>
      </c>
      <c r="D8571" t="s">
        <v>85</v>
      </c>
      <c r="E8571" t="s">
        <v>20</v>
      </c>
      <c r="F8571" t="s">
        <v>74</v>
      </c>
      <c r="J8571">
        <v>0.25</v>
      </c>
      <c r="K8571">
        <v>0.33</v>
      </c>
      <c r="M8571" t="s">
        <v>75</v>
      </c>
      <c r="N8571" t="s">
        <v>21</v>
      </c>
      <c r="O8571" t="s">
        <v>32</v>
      </c>
    </row>
    <row r="8572" spans="1:17" x14ac:dyDescent="0.25">
      <c r="A8572">
        <v>0</v>
      </c>
      <c r="B8572" t="s">
        <v>43</v>
      </c>
      <c r="C8572" t="s">
        <v>17</v>
      </c>
      <c r="D8572" t="s">
        <v>85</v>
      </c>
      <c r="E8572" t="s">
        <v>33</v>
      </c>
      <c r="F8572" t="s">
        <v>26</v>
      </c>
      <c r="H8572" t="s">
        <v>19</v>
      </c>
      <c r="J8572">
        <v>3</v>
      </c>
      <c r="K8572">
        <v>4</v>
      </c>
      <c r="M8572" t="s">
        <v>32</v>
      </c>
    </row>
    <row r="8573" spans="1:17" x14ac:dyDescent="0.25">
      <c r="A8573">
        <v>0</v>
      </c>
      <c r="B8573" t="s">
        <v>43</v>
      </c>
      <c r="C8573" t="s">
        <v>17</v>
      </c>
      <c r="D8573" t="s">
        <v>85</v>
      </c>
      <c r="E8573" t="s">
        <v>34</v>
      </c>
      <c r="F8573" t="s">
        <v>26</v>
      </c>
      <c r="H8573" t="s">
        <v>19</v>
      </c>
      <c r="J8573">
        <v>0.5</v>
      </c>
      <c r="K8573">
        <v>0.75</v>
      </c>
      <c r="M8573" t="s">
        <v>24</v>
      </c>
    </row>
    <row r="8574" spans="1:17" x14ac:dyDescent="0.25">
      <c r="A8574">
        <v>0</v>
      </c>
      <c r="B8574" t="s">
        <v>43</v>
      </c>
      <c r="C8574" t="s">
        <v>17</v>
      </c>
      <c r="D8574" t="s">
        <v>85</v>
      </c>
      <c r="E8574" t="s">
        <v>33</v>
      </c>
      <c r="F8574" t="s">
        <v>26</v>
      </c>
      <c r="H8574" t="s">
        <v>27</v>
      </c>
      <c r="I8574">
        <v>4</v>
      </c>
      <c r="J8574">
        <v>3</v>
      </c>
      <c r="K8574">
        <v>5.5</v>
      </c>
      <c r="M8574" t="s">
        <v>32</v>
      </c>
    </row>
    <row r="8575" spans="1:17" x14ac:dyDescent="0.25">
      <c r="A8575">
        <v>0</v>
      </c>
      <c r="B8575" t="s">
        <v>43</v>
      </c>
      <c r="C8575" t="s">
        <v>17</v>
      </c>
      <c r="D8575" t="s">
        <v>85</v>
      </c>
      <c r="E8575" t="s">
        <v>20</v>
      </c>
      <c r="F8575" t="s">
        <v>74</v>
      </c>
      <c r="J8575">
        <v>0.25</v>
      </c>
      <c r="K8575">
        <v>0.33</v>
      </c>
      <c r="M8575" t="s">
        <v>75</v>
      </c>
      <c r="N8575" t="s">
        <v>24</v>
      </c>
      <c r="O8575" t="s">
        <v>21</v>
      </c>
    </row>
    <row r="8576" spans="1:17" x14ac:dyDescent="0.25">
      <c r="A8576">
        <v>0</v>
      </c>
      <c r="B8576" t="s">
        <v>43</v>
      </c>
      <c r="C8576" t="s">
        <v>17</v>
      </c>
      <c r="D8576" t="s">
        <v>85</v>
      </c>
      <c r="E8576" t="s">
        <v>18</v>
      </c>
      <c r="F8576" t="s">
        <v>26</v>
      </c>
      <c r="H8576" t="s">
        <v>19</v>
      </c>
      <c r="I8576">
        <v>0.54</v>
      </c>
      <c r="J8576">
        <v>0.08</v>
      </c>
      <c r="K8576">
        <v>0.25</v>
      </c>
      <c r="M8576" t="s">
        <v>24</v>
      </c>
    </row>
    <row r="8577" spans="1:17" x14ac:dyDescent="0.25">
      <c r="A8577">
        <v>0</v>
      </c>
      <c r="B8577" t="s">
        <v>43</v>
      </c>
      <c r="C8577" t="s">
        <v>17</v>
      </c>
      <c r="D8577" t="s">
        <v>85</v>
      </c>
      <c r="E8577" t="s">
        <v>20</v>
      </c>
      <c r="F8577" t="s">
        <v>74</v>
      </c>
      <c r="J8577">
        <v>0.25</v>
      </c>
      <c r="K8577">
        <v>0.33</v>
      </c>
      <c r="M8577" t="s">
        <v>75</v>
      </c>
      <c r="N8577" t="s">
        <v>24</v>
      </c>
      <c r="O8577" t="s">
        <v>62</v>
      </c>
      <c r="Q8577" t="s">
        <v>86</v>
      </c>
    </row>
    <row r="8578" spans="1:17" x14ac:dyDescent="0.25">
      <c r="A8578">
        <v>0</v>
      </c>
      <c r="B8578" t="s">
        <v>43</v>
      </c>
      <c r="C8578" t="s">
        <v>17</v>
      </c>
      <c r="D8578" t="s">
        <v>85</v>
      </c>
      <c r="E8578" t="s">
        <v>25</v>
      </c>
      <c r="F8578" t="s">
        <v>26</v>
      </c>
      <c r="H8578" t="s">
        <v>27</v>
      </c>
      <c r="I8578">
        <v>0.54</v>
      </c>
      <c r="J8578">
        <v>0.25</v>
      </c>
      <c r="K8578">
        <v>0.75</v>
      </c>
      <c r="M8578" t="s">
        <v>24</v>
      </c>
    </row>
    <row r="8579" spans="1:17" x14ac:dyDescent="0.25">
      <c r="A8579">
        <v>0</v>
      </c>
      <c r="B8579" t="s">
        <v>43</v>
      </c>
      <c r="C8579" t="s">
        <v>17</v>
      </c>
      <c r="D8579" t="s">
        <v>85</v>
      </c>
      <c r="E8579" t="s">
        <v>20</v>
      </c>
      <c r="F8579" t="s">
        <v>74</v>
      </c>
      <c r="I8579">
        <v>0.54</v>
      </c>
      <c r="J8579">
        <v>0.16</v>
      </c>
      <c r="K8579">
        <v>0.25</v>
      </c>
      <c r="M8579" t="s">
        <v>75</v>
      </c>
      <c r="N8579" t="s">
        <v>24</v>
      </c>
      <c r="O8579" t="s">
        <v>21</v>
      </c>
    </row>
    <row r="8580" spans="1:17" x14ac:dyDescent="0.25">
      <c r="A8580">
        <v>0</v>
      </c>
      <c r="B8580" t="s">
        <v>43</v>
      </c>
      <c r="C8580" t="s">
        <v>17</v>
      </c>
      <c r="D8580" t="s">
        <v>85</v>
      </c>
      <c r="E8580" t="s">
        <v>28</v>
      </c>
      <c r="F8580" t="s">
        <v>26</v>
      </c>
      <c r="H8580" t="s">
        <v>27</v>
      </c>
      <c r="I8580">
        <v>0.75</v>
      </c>
      <c r="J8580">
        <v>0.5</v>
      </c>
      <c r="K8580">
        <v>1</v>
      </c>
      <c r="M8580" t="s">
        <v>21</v>
      </c>
    </row>
    <row r="8581" spans="1:17" x14ac:dyDescent="0.25">
      <c r="A8581">
        <v>0</v>
      </c>
      <c r="B8581" t="s">
        <v>43</v>
      </c>
      <c r="C8581" t="s">
        <v>17</v>
      </c>
      <c r="D8581" t="s">
        <v>85</v>
      </c>
      <c r="E8581" t="s">
        <v>20</v>
      </c>
      <c r="F8581" t="s">
        <v>74</v>
      </c>
      <c r="J8581">
        <v>0.25</v>
      </c>
      <c r="K8581">
        <v>0.33</v>
      </c>
      <c r="M8581" t="s">
        <v>75</v>
      </c>
      <c r="N8581" t="s">
        <v>24</v>
      </c>
      <c r="O8581" t="s">
        <v>29</v>
      </c>
      <c r="P8581">
        <v>2500</v>
      </c>
      <c r="Q8581" t="str">
        <f>VLOOKUP(A8581&amp;C8581&amp;D8581,Sheet2!$A$1:$AX$1496,23,FALSE)</f>
        <v>LocationType.BarRestaurant:0.2;LocationType.Park:0.3;LocationType.Recreation:0.05;LocationType.Accommodation:0.45;</v>
      </c>
    </row>
    <row r="8582" spans="1:17" x14ac:dyDescent="0.25">
      <c r="A8582">
        <v>0</v>
      </c>
      <c r="B8582" t="s">
        <v>43</v>
      </c>
      <c r="C8582" t="s">
        <v>17</v>
      </c>
      <c r="D8582" t="s">
        <v>85</v>
      </c>
      <c r="E8582" t="s">
        <v>30</v>
      </c>
      <c r="F8582" t="s">
        <v>26</v>
      </c>
      <c r="H8582" t="s">
        <v>27</v>
      </c>
      <c r="I8582">
        <v>1</v>
      </c>
      <c r="J8582">
        <v>0.5</v>
      </c>
      <c r="K8582">
        <v>1.5</v>
      </c>
      <c r="M8582" t="s">
        <v>24</v>
      </c>
    </row>
    <row r="8583" spans="1:17" x14ac:dyDescent="0.25">
      <c r="A8583">
        <v>0</v>
      </c>
      <c r="B8583" t="s">
        <v>43</v>
      </c>
      <c r="C8583" t="s">
        <v>17</v>
      </c>
      <c r="D8583" t="s">
        <v>85</v>
      </c>
      <c r="E8583" t="s">
        <v>20</v>
      </c>
      <c r="F8583" t="s">
        <v>74</v>
      </c>
      <c r="J8583">
        <v>0.25</v>
      </c>
      <c r="K8583">
        <v>0.33</v>
      </c>
      <c r="M8583" t="s">
        <v>75</v>
      </c>
      <c r="N8583" t="s">
        <v>24</v>
      </c>
      <c r="O8583" t="s">
        <v>21</v>
      </c>
    </row>
    <row r="8584" spans="1:17" x14ac:dyDescent="0.25">
      <c r="A8584">
        <v>0</v>
      </c>
      <c r="B8584" t="s">
        <v>43</v>
      </c>
      <c r="C8584" t="s">
        <v>17</v>
      </c>
      <c r="D8584" t="s">
        <v>85</v>
      </c>
      <c r="E8584" t="s">
        <v>18</v>
      </c>
      <c r="F8584" t="s">
        <v>31</v>
      </c>
      <c r="G8584">
        <v>24</v>
      </c>
      <c r="M8584" t="s">
        <v>21</v>
      </c>
    </row>
    <row r="8585" spans="1:17" x14ac:dyDescent="0.25">
      <c r="A8585">
        <v>0</v>
      </c>
      <c r="B8585" t="s">
        <v>43</v>
      </c>
      <c r="C8585" t="s">
        <v>37</v>
      </c>
      <c r="D8585" t="s">
        <v>85</v>
      </c>
      <c r="E8585" t="s">
        <v>18</v>
      </c>
      <c r="F8585" t="s">
        <v>26</v>
      </c>
      <c r="H8585" t="s">
        <v>27</v>
      </c>
      <c r="I8585">
        <v>6.5</v>
      </c>
      <c r="J8585">
        <v>6</v>
      </c>
      <c r="K8585">
        <v>7</v>
      </c>
      <c r="M8585" t="s">
        <v>21</v>
      </c>
    </row>
    <row r="8586" spans="1:17" x14ac:dyDescent="0.25">
      <c r="A8586">
        <v>0</v>
      </c>
      <c r="B8586" t="s">
        <v>43</v>
      </c>
      <c r="C8586" t="s">
        <v>37</v>
      </c>
      <c r="D8586" t="s">
        <v>85</v>
      </c>
      <c r="E8586" t="s">
        <v>20</v>
      </c>
      <c r="F8586" t="s">
        <v>74</v>
      </c>
      <c r="J8586">
        <v>0.25</v>
      </c>
      <c r="K8586">
        <v>0.33</v>
      </c>
      <c r="M8586" t="s">
        <v>75</v>
      </c>
      <c r="N8586" t="s">
        <v>21</v>
      </c>
      <c r="O8586" t="s">
        <v>32</v>
      </c>
    </row>
    <row r="8587" spans="1:17" x14ac:dyDescent="0.25">
      <c r="A8587">
        <v>0</v>
      </c>
      <c r="B8587" t="s">
        <v>43</v>
      </c>
      <c r="C8587" t="s">
        <v>37</v>
      </c>
      <c r="D8587" t="s">
        <v>85</v>
      </c>
      <c r="E8587" t="s">
        <v>33</v>
      </c>
      <c r="F8587" t="s">
        <v>26</v>
      </c>
      <c r="H8587" t="s">
        <v>19</v>
      </c>
      <c r="J8587">
        <v>3</v>
      </c>
      <c r="K8587">
        <v>3.5</v>
      </c>
      <c r="M8587" t="s">
        <v>32</v>
      </c>
    </row>
    <row r="8588" spans="1:17" x14ac:dyDescent="0.25">
      <c r="A8588">
        <v>0</v>
      </c>
      <c r="B8588" t="s">
        <v>43</v>
      </c>
      <c r="C8588" t="s">
        <v>37</v>
      </c>
      <c r="D8588" t="s">
        <v>85</v>
      </c>
      <c r="E8588" t="s">
        <v>34</v>
      </c>
      <c r="F8588" t="s">
        <v>26</v>
      </c>
      <c r="H8588" t="s">
        <v>19</v>
      </c>
      <c r="J8588">
        <v>0.5</v>
      </c>
      <c r="K8588">
        <v>0.75</v>
      </c>
      <c r="M8588" t="s">
        <v>24</v>
      </c>
    </row>
    <row r="8589" spans="1:17" x14ac:dyDescent="0.25">
      <c r="A8589">
        <v>0</v>
      </c>
      <c r="B8589" t="s">
        <v>43</v>
      </c>
      <c r="C8589" t="s">
        <v>37</v>
      </c>
      <c r="D8589" t="s">
        <v>85</v>
      </c>
      <c r="E8589" t="s">
        <v>33</v>
      </c>
      <c r="F8589" t="s">
        <v>26</v>
      </c>
      <c r="H8589" t="s">
        <v>27</v>
      </c>
      <c r="I8589">
        <v>2.5</v>
      </c>
      <c r="J8589">
        <v>2</v>
      </c>
      <c r="K8589">
        <v>3</v>
      </c>
      <c r="M8589" t="s">
        <v>32</v>
      </c>
    </row>
    <row r="8590" spans="1:17" x14ac:dyDescent="0.25">
      <c r="A8590">
        <v>0</v>
      </c>
      <c r="B8590" t="s">
        <v>43</v>
      </c>
      <c r="C8590" t="s">
        <v>37</v>
      </c>
      <c r="D8590" t="s">
        <v>85</v>
      </c>
      <c r="E8590" t="s">
        <v>20</v>
      </c>
      <c r="F8590" t="s">
        <v>74</v>
      </c>
      <c r="J8590">
        <v>0.25</v>
      </c>
      <c r="K8590">
        <v>0.33</v>
      </c>
      <c r="M8590" t="s">
        <v>75</v>
      </c>
      <c r="N8590" t="s">
        <v>24</v>
      </c>
      <c r="O8590" t="s">
        <v>21</v>
      </c>
    </row>
    <row r="8591" spans="1:17" x14ac:dyDescent="0.25">
      <c r="A8591">
        <v>0</v>
      </c>
      <c r="B8591" t="s">
        <v>43</v>
      </c>
      <c r="C8591" t="s">
        <v>37</v>
      </c>
      <c r="D8591" t="s">
        <v>85</v>
      </c>
      <c r="E8591" t="s">
        <v>28</v>
      </c>
      <c r="F8591" t="s">
        <v>26</v>
      </c>
      <c r="H8591" t="s">
        <v>27</v>
      </c>
      <c r="I8591">
        <v>0.5</v>
      </c>
      <c r="J8591">
        <v>0.33</v>
      </c>
      <c r="K8591">
        <v>0.75</v>
      </c>
      <c r="M8591" t="s">
        <v>21</v>
      </c>
    </row>
    <row r="8592" spans="1:17" x14ac:dyDescent="0.25">
      <c r="A8592">
        <v>0</v>
      </c>
      <c r="B8592" t="s">
        <v>43</v>
      </c>
      <c r="C8592" t="s">
        <v>37</v>
      </c>
      <c r="D8592" t="s">
        <v>85</v>
      </c>
      <c r="E8592" t="s">
        <v>20</v>
      </c>
      <c r="F8592" t="s">
        <v>74</v>
      </c>
      <c r="J8592">
        <v>0.25</v>
      </c>
      <c r="K8592">
        <v>0.33</v>
      </c>
      <c r="M8592" t="s">
        <v>75</v>
      </c>
      <c r="N8592" t="s">
        <v>24</v>
      </c>
      <c r="O8592" t="s">
        <v>29</v>
      </c>
      <c r="P8592">
        <v>2500</v>
      </c>
      <c r="Q8592" t="str">
        <f>VLOOKUP(A8592&amp;C8592&amp;D8592,Sheet2!$A$1:$AX$1496,23,FALSE)</f>
        <v>LocationType.BarRestaurant:0.25;LocationType.Park:0.3;LocationType.Recreation:0.15;LocationType.Accommodation:0.3;</v>
      </c>
    </row>
    <row r="8593" spans="1:17" x14ac:dyDescent="0.25">
      <c r="A8593">
        <v>0</v>
      </c>
      <c r="B8593" t="s">
        <v>43</v>
      </c>
      <c r="C8593" t="s">
        <v>37</v>
      </c>
      <c r="D8593" t="s">
        <v>85</v>
      </c>
      <c r="E8593" t="s">
        <v>30</v>
      </c>
      <c r="F8593" t="s">
        <v>26</v>
      </c>
      <c r="H8593" t="s">
        <v>27</v>
      </c>
      <c r="I8593">
        <v>3.5</v>
      </c>
      <c r="J8593">
        <v>3</v>
      </c>
      <c r="K8593">
        <v>5</v>
      </c>
      <c r="M8593" t="s">
        <v>24</v>
      </c>
    </row>
    <row r="8594" spans="1:17" x14ac:dyDescent="0.25">
      <c r="A8594">
        <v>0</v>
      </c>
      <c r="B8594" t="s">
        <v>43</v>
      </c>
      <c r="C8594" t="s">
        <v>37</v>
      </c>
      <c r="D8594" t="s">
        <v>85</v>
      </c>
      <c r="E8594" t="s">
        <v>20</v>
      </c>
      <c r="F8594" t="s">
        <v>74</v>
      </c>
      <c r="J8594">
        <v>0.25</v>
      </c>
      <c r="K8594">
        <v>0.33</v>
      </c>
      <c r="M8594" t="s">
        <v>75</v>
      </c>
      <c r="N8594" t="s">
        <v>24</v>
      </c>
      <c r="O8594" t="s">
        <v>21</v>
      </c>
    </row>
    <row r="8595" spans="1:17" x14ac:dyDescent="0.25">
      <c r="A8595">
        <v>0</v>
      </c>
      <c r="B8595" t="s">
        <v>43</v>
      </c>
      <c r="C8595" t="s">
        <v>37</v>
      </c>
      <c r="D8595" t="s">
        <v>85</v>
      </c>
      <c r="E8595" t="s">
        <v>18</v>
      </c>
      <c r="F8595" t="s">
        <v>31</v>
      </c>
      <c r="G8595">
        <v>24</v>
      </c>
      <c r="M8595" t="s">
        <v>21</v>
      </c>
    </row>
    <row r="8596" spans="1:17" x14ac:dyDescent="0.25">
      <c r="A8596">
        <v>0</v>
      </c>
      <c r="B8596" t="s">
        <v>44</v>
      </c>
      <c r="C8596" t="s">
        <v>17</v>
      </c>
      <c r="D8596" t="s">
        <v>85</v>
      </c>
      <c r="E8596" t="s">
        <v>18</v>
      </c>
      <c r="F8596" t="s">
        <v>26</v>
      </c>
      <c r="H8596" t="s">
        <v>27</v>
      </c>
      <c r="I8596">
        <v>6.5</v>
      </c>
      <c r="J8596">
        <v>6</v>
      </c>
      <c r="K8596">
        <v>7</v>
      </c>
      <c r="M8596" t="s">
        <v>21</v>
      </c>
    </row>
    <row r="8597" spans="1:17" x14ac:dyDescent="0.25">
      <c r="A8597">
        <v>0</v>
      </c>
      <c r="B8597" t="s">
        <v>44</v>
      </c>
      <c r="C8597" t="s">
        <v>17</v>
      </c>
      <c r="D8597" t="s">
        <v>85</v>
      </c>
      <c r="E8597" t="s">
        <v>20</v>
      </c>
      <c r="F8597" t="s">
        <v>74</v>
      </c>
      <c r="J8597">
        <v>0.25</v>
      </c>
      <c r="K8597">
        <v>0.33</v>
      </c>
      <c r="M8597" t="s">
        <v>75</v>
      </c>
      <c r="N8597" t="s">
        <v>21</v>
      </c>
      <c r="O8597" t="s">
        <v>21</v>
      </c>
    </row>
    <row r="8598" spans="1:17" x14ac:dyDescent="0.25">
      <c r="A8598">
        <v>0</v>
      </c>
      <c r="B8598" t="s">
        <v>44</v>
      </c>
      <c r="C8598" t="s">
        <v>17</v>
      </c>
      <c r="D8598" t="s">
        <v>85</v>
      </c>
      <c r="E8598" t="s">
        <v>18</v>
      </c>
      <c r="F8598" t="s">
        <v>26</v>
      </c>
      <c r="H8598" t="s">
        <v>19</v>
      </c>
      <c r="J8598">
        <v>3</v>
      </c>
      <c r="K8598">
        <v>4</v>
      </c>
      <c r="M8598" t="s">
        <v>32</v>
      </c>
    </row>
    <row r="8599" spans="1:17" x14ac:dyDescent="0.25">
      <c r="A8599">
        <v>0</v>
      </c>
      <c r="B8599" t="s">
        <v>44</v>
      </c>
      <c r="C8599" t="s">
        <v>17</v>
      </c>
      <c r="D8599" t="s">
        <v>85</v>
      </c>
      <c r="E8599" t="s">
        <v>34</v>
      </c>
      <c r="F8599" t="s">
        <v>26</v>
      </c>
      <c r="H8599" t="s">
        <v>19</v>
      </c>
      <c r="J8599">
        <v>0.5</v>
      </c>
      <c r="K8599">
        <v>0.75</v>
      </c>
      <c r="M8599" t="s">
        <v>24</v>
      </c>
    </row>
    <row r="8600" spans="1:17" x14ac:dyDescent="0.25">
      <c r="A8600">
        <v>0</v>
      </c>
      <c r="B8600" t="s">
        <v>44</v>
      </c>
      <c r="C8600" t="s">
        <v>17</v>
      </c>
      <c r="D8600" t="s">
        <v>85</v>
      </c>
      <c r="E8600" t="s">
        <v>18</v>
      </c>
      <c r="F8600" t="s">
        <v>26</v>
      </c>
      <c r="H8600" t="s">
        <v>27</v>
      </c>
      <c r="I8600">
        <v>4</v>
      </c>
      <c r="J8600">
        <v>3</v>
      </c>
      <c r="K8600">
        <v>5.5</v>
      </c>
      <c r="M8600" t="s">
        <v>32</v>
      </c>
    </row>
    <row r="8601" spans="1:17" x14ac:dyDescent="0.25">
      <c r="A8601">
        <v>0</v>
      </c>
      <c r="B8601" t="s">
        <v>44</v>
      </c>
      <c r="C8601" t="s">
        <v>17</v>
      </c>
      <c r="D8601" t="s">
        <v>85</v>
      </c>
      <c r="E8601" t="s">
        <v>20</v>
      </c>
      <c r="F8601" t="s">
        <v>74</v>
      </c>
      <c r="J8601">
        <v>0.25</v>
      </c>
      <c r="K8601">
        <v>0.33</v>
      </c>
      <c r="M8601" t="s">
        <v>75</v>
      </c>
      <c r="N8601" t="s">
        <v>24</v>
      </c>
      <c r="O8601" t="s">
        <v>21</v>
      </c>
    </row>
    <row r="8602" spans="1:17" x14ac:dyDescent="0.25">
      <c r="A8602">
        <v>0</v>
      </c>
      <c r="B8602" t="s">
        <v>44</v>
      </c>
      <c r="C8602" t="s">
        <v>17</v>
      </c>
      <c r="D8602" t="s">
        <v>85</v>
      </c>
      <c r="E8602" t="s">
        <v>18</v>
      </c>
      <c r="F8602" t="s">
        <v>26</v>
      </c>
      <c r="H8602" t="s">
        <v>19</v>
      </c>
      <c r="I8602">
        <v>0.54</v>
      </c>
      <c r="J8602">
        <v>0.08</v>
      </c>
      <c r="K8602">
        <v>0.25</v>
      </c>
      <c r="M8602" t="s">
        <v>24</v>
      </c>
    </row>
    <row r="8603" spans="1:17" x14ac:dyDescent="0.25">
      <c r="A8603">
        <v>0</v>
      </c>
      <c r="B8603" t="s">
        <v>44</v>
      </c>
      <c r="C8603" t="s">
        <v>17</v>
      </c>
      <c r="D8603" t="s">
        <v>85</v>
      </c>
      <c r="E8603" t="s">
        <v>20</v>
      </c>
      <c r="F8603" t="s">
        <v>74</v>
      </c>
      <c r="J8603">
        <v>0.25</v>
      </c>
      <c r="K8603">
        <v>0.33</v>
      </c>
      <c r="M8603" t="s">
        <v>75</v>
      </c>
      <c r="N8603" t="s">
        <v>24</v>
      </c>
      <c r="O8603" t="s">
        <v>62</v>
      </c>
      <c r="Q8603" t="str">
        <f>VLOOKUP(A8603&amp;C8603&amp;D8603&amp;B8603,Sheet2!$A$1:$AZ$496,11,FALSE)</f>
        <v>LocationType.Retail: 0;LocationType.Supermarket: 0;LocationType.FoodBeverage: 0;LocationType.Mall: 0;LocationType.Pharmacy: 0.07;LocationType.Accommodation: 0.93;</v>
      </c>
    </row>
    <row r="8604" spans="1:17" x14ac:dyDescent="0.25">
      <c r="A8604">
        <v>0</v>
      </c>
      <c r="B8604" t="s">
        <v>44</v>
      </c>
      <c r="C8604" t="s">
        <v>17</v>
      </c>
      <c r="D8604" t="s">
        <v>85</v>
      </c>
      <c r="E8604" t="s">
        <v>25</v>
      </c>
      <c r="F8604" t="s">
        <v>26</v>
      </c>
      <c r="H8604" t="s">
        <v>27</v>
      </c>
      <c r="I8604">
        <v>0.54</v>
      </c>
      <c r="J8604">
        <v>0.25</v>
      </c>
      <c r="K8604">
        <v>0.75</v>
      </c>
      <c r="M8604" t="s">
        <v>24</v>
      </c>
    </row>
    <row r="8605" spans="1:17" x14ac:dyDescent="0.25">
      <c r="A8605">
        <v>0</v>
      </c>
      <c r="B8605" t="s">
        <v>44</v>
      </c>
      <c r="C8605" t="s">
        <v>17</v>
      </c>
      <c r="D8605" t="s">
        <v>85</v>
      </c>
      <c r="E8605" t="s">
        <v>20</v>
      </c>
      <c r="F8605" t="s">
        <v>74</v>
      </c>
      <c r="I8605">
        <v>0.54</v>
      </c>
      <c r="J8605">
        <v>0.16</v>
      </c>
      <c r="K8605">
        <v>0.25</v>
      </c>
      <c r="M8605" t="s">
        <v>75</v>
      </c>
      <c r="N8605" t="s">
        <v>24</v>
      </c>
      <c r="O8605" t="s">
        <v>21</v>
      </c>
    </row>
    <row r="8606" spans="1:17" x14ac:dyDescent="0.25">
      <c r="A8606">
        <v>0</v>
      </c>
      <c r="B8606" t="s">
        <v>44</v>
      </c>
      <c r="C8606" t="s">
        <v>17</v>
      </c>
      <c r="D8606" t="s">
        <v>85</v>
      </c>
      <c r="E8606" t="s">
        <v>28</v>
      </c>
      <c r="F8606" t="s">
        <v>26</v>
      </c>
      <c r="H8606" t="s">
        <v>27</v>
      </c>
      <c r="I8606">
        <v>0.75</v>
      </c>
      <c r="J8606">
        <v>0.5</v>
      </c>
      <c r="K8606">
        <v>1</v>
      </c>
      <c r="M8606" t="s">
        <v>21</v>
      </c>
    </row>
    <row r="8607" spans="1:17" x14ac:dyDescent="0.25">
      <c r="A8607">
        <v>0</v>
      </c>
      <c r="B8607" t="s">
        <v>44</v>
      </c>
      <c r="C8607" t="s">
        <v>17</v>
      </c>
      <c r="D8607" t="s">
        <v>85</v>
      </c>
      <c r="E8607" t="s">
        <v>18</v>
      </c>
      <c r="F8607" t="s">
        <v>26</v>
      </c>
      <c r="H8607" t="s">
        <v>27</v>
      </c>
      <c r="I8607">
        <v>1</v>
      </c>
      <c r="J8607">
        <v>0.5</v>
      </c>
      <c r="K8607">
        <v>1.5</v>
      </c>
      <c r="M8607" t="s">
        <v>24</v>
      </c>
    </row>
    <row r="8608" spans="1:17" x14ac:dyDescent="0.25">
      <c r="A8608">
        <v>0</v>
      </c>
      <c r="B8608" t="s">
        <v>44</v>
      </c>
      <c r="C8608" t="s">
        <v>17</v>
      </c>
      <c r="D8608" t="s">
        <v>85</v>
      </c>
      <c r="E8608" t="s">
        <v>20</v>
      </c>
      <c r="F8608" t="s">
        <v>74</v>
      </c>
      <c r="J8608">
        <v>0.25</v>
      </c>
      <c r="K8608">
        <v>0.33</v>
      </c>
      <c r="M8608" t="s">
        <v>75</v>
      </c>
      <c r="N8608" t="s">
        <v>24</v>
      </c>
      <c r="O8608" t="s">
        <v>21</v>
      </c>
    </row>
    <row r="8609" spans="1:15" x14ac:dyDescent="0.25">
      <c r="A8609">
        <v>0</v>
      </c>
      <c r="B8609" t="s">
        <v>44</v>
      </c>
      <c r="C8609" t="s">
        <v>17</v>
      </c>
      <c r="D8609" t="s">
        <v>85</v>
      </c>
      <c r="E8609" t="s">
        <v>18</v>
      </c>
      <c r="F8609" t="s">
        <v>31</v>
      </c>
      <c r="G8609">
        <v>24</v>
      </c>
      <c r="M8609" t="s">
        <v>21</v>
      </c>
    </row>
    <row r="8610" spans="1:15" x14ac:dyDescent="0.25">
      <c r="A8610">
        <v>0</v>
      </c>
      <c r="B8610" t="s">
        <v>44</v>
      </c>
      <c r="C8610" t="s">
        <v>37</v>
      </c>
      <c r="D8610" t="s">
        <v>85</v>
      </c>
      <c r="E8610" t="s">
        <v>18</v>
      </c>
      <c r="F8610" t="s">
        <v>26</v>
      </c>
      <c r="H8610" t="s">
        <v>27</v>
      </c>
      <c r="I8610">
        <v>6.5</v>
      </c>
      <c r="J8610">
        <v>6</v>
      </c>
      <c r="K8610">
        <v>7</v>
      </c>
      <c r="M8610" t="s">
        <v>21</v>
      </c>
    </row>
    <row r="8611" spans="1:15" x14ac:dyDescent="0.25">
      <c r="A8611">
        <v>0</v>
      </c>
      <c r="B8611" t="s">
        <v>44</v>
      </c>
      <c r="C8611" t="s">
        <v>37</v>
      </c>
      <c r="D8611" t="s">
        <v>85</v>
      </c>
      <c r="E8611" t="s">
        <v>20</v>
      </c>
      <c r="F8611" t="s">
        <v>74</v>
      </c>
      <c r="J8611">
        <v>0.25</v>
      </c>
      <c r="K8611">
        <v>0.33</v>
      </c>
      <c r="M8611" t="s">
        <v>75</v>
      </c>
      <c r="N8611" t="s">
        <v>21</v>
      </c>
      <c r="O8611" t="s">
        <v>21</v>
      </c>
    </row>
    <row r="8612" spans="1:15" x14ac:dyDescent="0.25">
      <c r="A8612">
        <v>0</v>
      </c>
      <c r="B8612" t="s">
        <v>44</v>
      </c>
      <c r="C8612" t="s">
        <v>37</v>
      </c>
      <c r="D8612" t="s">
        <v>85</v>
      </c>
      <c r="E8612" t="s">
        <v>18</v>
      </c>
      <c r="F8612" t="s">
        <v>26</v>
      </c>
      <c r="H8612" t="s">
        <v>19</v>
      </c>
      <c r="J8612">
        <v>3</v>
      </c>
      <c r="K8612">
        <v>3.5</v>
      </c>
      <c r="M8612" t="s">
        <v>32</v>
      </c>
    </row>
    <row r="8613" spans="1:15" x14ac:dyDescent="0.25">
      <c r="A8613">
        <v>0</v>
      </c>
      <c r="B8613" t="s">
        <v>44</v>
      </c>
      <c r="C8613" t="s">
        <v>37</v>
      </c>
      <c r="D8613" t="s">
        <v>85</v>
      </c>
      <c r="E8613" t="s">
        <v>34</v>
      </c>
      <c r="F8613" t="s">
        <v>26</v>
      </c>
      <c r="H8613" t="s">
        <v>19</v>
      </c>
      <c r="J8613">
        <v>0.5</v>
      </c>
      <c r="K8613">
        <v>0.75</v>
      </c>
      <c r="M8613" t="s">
        <v>24</v>
      </c>
    </row>
    <row r="8614" spans="1:15" x14ac:dyDescent="0.25">
      <c r="A8614">
        <v>0</v>
      </c>
      <c r="B8614" t="s">
        <v>44</v>
      </c>
      <c r="C8614" t="s">
        <v>37</v>
      </c>
      <c r="D8614" t="s">
        <v>85</v>
      </c>
      <c r="E8614" t="s">
        <v>18</v>
      </c>
      <c r="F8614" t="s">
        <v>26</v>
      </c>
      <c r="H8614" t="s">
        <v>27</v>
      </c>
      <c r="I8614">
        <v>2.5</v>
      </c>
      <c r="J8614">
        <v>2</v>
      </c>
      <c r="K8614">
        <v>3</v>
      </c>
      <c r="M8614" t="s">
        <v>32</v>
      </c>
    </row>
    <row r="8615" spans="1:15" x14ac:dyDescent="0.25">
      <c r="A8615">
        <v>0</v>
      </c>
      <c r="B8615" t="s">
        <v>44</v>
      </c>
      <c r="C8615" t="s">
        <v>37</v>
      </c>
      <c r="D8615" t="s">
        <v>85</v>
      </c>
      <c r="E8615" t="s">
        <v>20</v>
      </c>
      <c r="F8615" t="s">
        <v>74</v>
      </c>
      <c r="J8615">
        <v>0.25</v>
      </c>
      <c r="K8615">
        <v>0.33</v>
      </c>
      <c r="M8615" t="s">
        <v>75</v>
      </c>
      <c r="N8615" t="s">
        <v>24</v>
      </c>
      <c r="O8615" t="s">
        <v>21</v>
      </c>
    </row>
    <row r="8616" spans="1:15" x14ac:dyDescent="0.25">
      <c r="A8616">
        <v>0</v>
      </c>
      <c r="B8616" t="s">
        <v>44</v>
      </c>
      <c r="C8616" t="s">
        <v>37</v>
      </c>
      <c r="D8616" t="s">
        <v>85</v>
      </c>
      <c r="E8616" t="s">
        <v>28</v>
      </c>
      <c r="F8616" t="s">
        <v>26</v>
      </c>
      <c r="H8616" t="s">
        <v>27</v>
      </c>
      <c r="I8616">
        <v>0.5</v>
      </c>
      <c r="J8616">
        <v>0.33</v>
      </c>
      <c r="K8616">
        <v>0.75</v>
      </c>
      <c r="M8616" t="s">
        <v>21</v>
      </c>
    </row>
    <row r="8617" spans="1:15" x14ac:dyDescent="0.25">
      <c r="A8617">
        <v>0</v>
      </c>
      <c r="B8617" t="s">
        <v>44</v>
      </c>
      <c r="C8617" t="s">
        <v>37</v>
      </c>
      <c r="D8617" t="s">
        <v>85</v>
      </c>
      <c r="E8617" t="s">
        <v>18</v>
      </c>
      <c r="F8617" t="s">
        <v>26</v>
      </c>
      <c r="H8617" t="s">
        <v>27</v>
      </c>
      <c r="I8617">
        <v>3.5</v>
      </c>
      <c r="J8617">
        <v>3</v>
      </c>
      <c r="K8617">
        <v>5</v>
      </c>
      <c r="M8617" t="s">
        <v>24</v>
      </c>
    </row>
    <row r="8618" spans="1:15" x14ac:dyDescent="0.25">
      <c r="A8618">
        <v>0</v>
      </c>
      <c r="B8618" t="s">
        <v>44</v>
      </c>
      <c r="C8618" t="s">
        <v>37</v>
      </c>
      <c r="D8618" t="s">
        <v>85</v>
      </c>
      <c r="E8618" t="s">
        <v>20</v>
      </c>
      <c r="F8618" t="s">
        <v>74</v>
      </c>
      <c r="J8618">
        <v>0.25</v>
      </c>
      <c r="K8618">
        <v>0.33</v>
      </c>
      <c r="M8618" t="s">
        <v>75</v>
      </c>
      <c r="N8618" t="s">
        <v>24</v>
      </c>
      <c r="O8618" t="s">
        <v>21</v>
      </c>
    </row>
    <row r="8619" spans="1:15" x14ac:dyDescent="0.25">
      <c r="A8619">
        <v>0</v>
      </c>
      <c r="B8619" t="s">
        <v>44</v>
      </c>
      <c r="C8619" t="s">
        <v>37</v>
      </c>
      <c r="D8619" t="s">
        <v>85</v>
      </c>
      <c r="E8619" t="s">
        <v>18</v>
      </c>
      <c r="F8619" t="s">
        <v>31</v>
      </c>
      <c r="G8619">
        <v>24</v>
      </c>
      <c r="M8619" t="s">
        <v>21</v>
      </c>
    </row>
    <row r="8620" spans="1:15" x14ac:dyDescent="0.25">
      <c r="A8620">
        <v>0</v>
      </c>
      <c r="B8620" t="s">
        <v>92</v>
      </c>
      <c r="C8620" t="s">
        <v>17</v>
      </c>
      <c r="D8620" t="s">
        <v>85</v>
      </c>
      <c r="E8620" t="s">
        <v>18</v>
      </c>
      <c r="F8620" t="s">
        <v>26</v>
      </c>
      <c r="H8620" t="s">
        <v>27</v>
      </c>
      <c r="I8620">
        <v>6.5</v>
      </c>
      <c r="J8620">
        <v>6</v>
      </c>
      <c r="K8620">
        <v>7</v>
      </c>
      <c r="M8620" t="s">
        <v>21</v>
      </c>
    </row>
    <row r="8621" spans="1:15" x14ac:dyDescent="0.25">
      <c r="A8621">
        <v>0</v>
      </c>
      <c r="B8621" t="s">
        <v>92</v>
      </c>
      <c r="C8621" t="s">
        <v>17</v>
      </c>
      <c r="D8621" t="s">
        <v>85</v>
      </c>
      <c r="E8621" t="s">
        <v>20</v>
      </c>
      <c r="F8621" t="s">
        <v>74</v>
      </c>
      <c r="J8621">
        <v>0.25</v>
      </c>
      <c r="K8621">
        <v>0.33</v>
      </c>
      <c r="M8621" t="s">
        <v>75</v>
      </c>
      <c r="N8621" t="s">
        <v>21</v>
      </c>
      <c r="O8621" t="s">
        <v>32</v>
      </c>
    </row>
    <row r="8622" spans="1:15" x14ac:dyDescent="0.25">
      <c r="A8622">
        <v>0</v>
      </c>
      <c r="B8622" t="s">
        <v>92</v>
      </c>
      <c r="C8622" t="s">
        <v>17</v>
      </c>
      <c r="D8622" t="s">
        <v>85</v>
      </c>
      <c r="E8622" t="s">
        <v>33</v>
      </c>
      <c r="F8622" t="s">
        <v>26</v>
      </c>
      <c r="H8622" t="s">
        <v>19</v>
      </c>
      <c r="J8622">
        <v>3</v>
      </c>
      <c r="K8622">
        <v>4</v>
      </c>
      <c r="M8622" t="s">
        <v>32</v>
      </c>
    </row>
    <row r="8623" spans="1:15" x14ac:dyDescent="0.25">
      <c r="A8623">
        <v>0</v>
      </c>
      <c r="B8623" t="s">
        <v>92</v>
      </c>
      <c r="C8623" t="s">
        <v>17</v>
      </c>
      <c r="D8623" t="s">
        <v>85</v>
      </c>
      <c r="E8623" t="s">
        <v>34</v>
      </c>
      <c r="F8623" t="s">
        <v>26</v>
      </c>
      <c r="H8623" t="s">
        <v>19</v>
      </c>
      <c r="J8623">
        <v>0.5</v>
      </c>
      <c r="K8623">
        <v>0.75</v>
      </c>
      <c r="M8623" t="s">
        <v>24</v>
      </c>
    </row>
    <row r="8624" spans="1:15" x14ac:dyDescent="0.25">
      <c r="A8624">
        <v>0</v>
      </c>
      <c r="B8624" t="s">
        <v>92</v>
      </c>
      <c r="C8624" t="s">
        <v>17</v>
      </c>
      <c r="D8624" t="s">
        <v>85</v>
      </c>
      <c r="E8624" t="s">
        <v>33</v>
      </c>
      <c r="F8624" t="s">
        <v>26</v>
      </c>
      <c r="H8624" t="s">
        <v>27</v>
      </c>
      <c r="I8624">
        <v>4</v>
      </c>
      <c r="J8624">
        <v>3</v>
      </c>
      <c r="K8624">
        <v>5.5</v>
      </c>
      <c r="M8624" t="s">
        <v>32</v>
      </c>
    </row>
    <row r="8625" spans="1:17" x14ac:dyDescent="0.25">
      <c r="A8625">
        <v>0</v>
      </c>
      <c r="B8625" t="s">
        <v>92</v>
      </c>
      <c r="C8625" t="s">
        <v>17</v>
      </c>
      <c r="D8625" t="s">
        <v>85</v>
      </c>
      <c r="E8625" t="s">
        <v>20</v>
      </c>
      <c r="F8625" t="s">
        <v>74</v>
      </c>
      <c r="J8625">
        <v>0.25</v>
      </c>
      <c r="K8625">
        <v>0.33</v>
      </c>
      <c r="M8625" t="s">
        <v>75</v>
      </c>
      <c r="N8625" t="s">
        <v>24</v>
      </c>
      <c r="O8625" t="s">
        <v>21</v>
      </c>
    </row>
    <row r="8626" spans="1:17" x14ac:dyDescent="0.25">
      <c r="A8626">
        <v>0</v>
      </c>
      <c r="B8626" t="s">
        <v>92</v>
      </c>
      <c r="C8626" t="s">
        <v>17</v>
      </c>
      <c r="D8626" t="s">
        <v>85</v>
      </c>
      <c r="E8626" t="s">
        <v>18</v>
      </c>
      <c r="F8626" t="s">
        <v>26</v>
      </c>
      <c r="H8626" t="s">
        <v>19</v>
      </c>
      <c r="I8626">
        <v>0.54</v>
      </c>
      <c r="J8626">
        <v>0.08</v>
      </c>
      <c r="K8626">
        <v>0.25</v>
      </c>
      <c r="M8626" t="s">
        <v>24</v>
      </c>
    </row>
    <row r="8627" spans="1:17" x14ac:dyDescent="0.25">
      <c r="A8627">
        <v>0</v>
      </c>
      <c r="B8627" t="s">
        <v>92</v>
      </c>
      <c r="C8627" t="s">
        <v>17</v>
      </c>
      <c r="D8627" t="s">
        <v>85</v>
      </c>
      <c r="E8627" t="s">
        <v>20</v>
      </c>
      <c r="F8627" t="s">
        <v>74</v>
      </c>
      <c r="J8627">
        <v>0.25</v>
      </c>
      <c r="K8627">
        <v>0.33</v>
      </c>
      <c r="M8627" t="s">
        <v>75</v>
      </c>
      <c r="N8627" t="s">
        <v>24</v>
      </c>
      <c r="O8627" t="s">
        <v>62</v>
      </c>
      <c r="Q8627" t="s">
        <v>86</v>
      </c>
    </row>
    <row r="8628" spans="1:17" x14ac:dyDescent="0.25">
      <c r="A8628">
        <v>0</v>
      </c>
      <c r="B8628" t="s">
        <v>92</v>
      </c>
      <c r="C8628" t="s">
        <v>17</v>
      </c>
      <c r="D8628" t="s">
        <v>85</v>
      </c>
      <c r="E8628" t="s">
        <v>25</v>
      </c>
      <c r="F8628" t="s">
        <v>26</v>
      </c>
      <c r="H8628" t="s">
        <v>27</v>
      </c>
      <c r="I8628">
        <v>0.54</v>
      </c>
      <c r="J8628">
        <v>0.25</v>
      </c>
      <c r="K8628">
        <v>0.75</v>
      </c>
      <c r="M8628" t="s">
        <v>24</v>
      </c>
    </row>
    <row r="8629" spans="1:17" x14ac:dyDescent="0.25">
      <c r="A8629">
        <v>0</v>
      </c>
      <c r="B8629" t="s">
        <v>92</v>
      </c>
      <c r="C8629" t="s">
        <v>17</v>
      </c>
      <c r="D8629" t="s">
        <v>85</v>
      </c>
      <c r="E8629" t="s">
        <v>20</v>
      </c>
      <c r="F8629" t="s">
        <v>74</v>
      </c>
      <c r="I8629">
        <v>0.54</v>
      </c>
      <c r="J8629">
        <v>0.16</v>
      </c>
      <c r="K8629">
        <v>0.25</v>
      </c>
      <c r="M8629" t="s">
        <v>75</v>
      </c>
      <c r="N8629" t="s">
        <v>24</v>
      </c>
      <c r="O8629" t="s">
        <v>21</v>
      </c>
    </row>
    <row r="8630" spans="1:17" x14ac:dyDescent="0.25">
      <c r="A8630">
        <v>0</v>
      </c>
      <c r="B8630" t="s">
        <v>92</v>
      </c>
      <c r="C8630" t="s">
        <v>17</v>
      </c>
      <c r="D8630" t="s">
        <v>85</v>
      </c>
      <c r="E8630" t="s">
        <v>28</v>
      </c>
      <c r="F8630" t="s">
        <v>26</v>
      </c>
      <c r="H8630" t="s">
        <v>27</v>
      </c>
      <c r="I8630">
        <v>0.75</v>
      </c>
      <c r="J8630">
        <v>0.5</v>
      </c>
      <c r="K8630">
        <v>1</v>
      </c>
      <c r="M8630" t="s">
        <v>21</v>
      </c>
    </row>
    <row r="8631" spans="1:17" x14ac:dyDescent="0.25">
      <c r="A8631">
        <v>0</v>
      </c>
      <c r="B8631" t="s">
        <v>92</v>
      </c>
      <c r="C8631" t="s">
        <v>17</v>
      </c>
      <c r="D8631" t="s">
        <v>85</v>
      </c>
      <c r="E8631" t="s">
        <v>20</v>
      </c>
      <c r="F8631" t="s">
        <v>74</v>
      </c>
      <c r="J8631">
        <v>0.25</v>
      </c>
      <c r="K8631">
        <v>0.33</v>
      </c>
      <c r="M8631" t="s">
        <v>75</v>
      </c>
      <c r="N8631" t="s">
        <v>24</v>
      </c>
      <c r="O8631" t="s">
        <v>29</v>
      </c>
      <c r="P8631">
        <v>2500</v>
      </c>
      <c r="Q8631" t="str">
        <f>VLOOKUP(A8631&amp;C8631&amp;D8631,Sheet2!$A$1:$AX$1496,23,FALSE)</f>
        <v>LocationType.BarRestaurant:0.2;LocationType.Park:0.3;LocationType.Recreation:0.05;LocationType.Accommodation:0.45;</v>
      </c>
    </row>
    <row r="8632" spans="1:17" x14ac:dyDescent="0.25">
      <c r="A8632">
        <v>0</v>
      </c>
      <c r="B8632" t="s">
        <v>92</v>
      </c>
      <c r="C8632" t="s">
        <v>17</v>
      </c>
      <c r="D8632" t="s">
        <v>85</v>
      </c>
      <c r="E8632" t="s">
        <v>30</v>
      </c>
      <c r="F8632" t="s">
        <v>26</v>
      </c>
      <c r="H8632" t="s">
        <v>27</v>
      </c>
      <c r="I8632">
        <v>1</v>
      </c>
      <c r="J8632">
        <v>0.5</v>
      </c>
      <c r="K8632">
        <v>1.5</v>
      </c>
      <c r="M8632" t="s">
        <v>24</v>
      </c>
    </row>
    <row r="8633" spans="1:17" x14ac:dyDescent="0.25">
      <c r="A8633">
        <v>0</v>
      </c>
      <c r="B8633" t="s">
        <v>92</v>
      </c>
      <c r="C8633" t="s">
        <v>17</v>
      </c>
      <c r="D8633" t="s">
        <v>85</v>
      </c>
      <c r="E8633" t="s">
        <v>20</v>
      </c>
      <c r="F8633" t="s">
        <v>74</v>
      </c>
      <c r="J8633">
        <v>0.25</v>
      </c>
      <c r="K8633">
        <v>0.33</v>
      </c>
      <c r="M8633" t="s">
        <v>75</v>
      </c>
      <c r="N8633" t="s">
        <v>24</v>
      </c>
      <c r="O8633" t="s">
        <v>21</v>
      </c>
    </row>
    <row r="8634" spans="1:17" x14ac:dyDescent="0.25">
      <c r="A8634">
        <v>0</v>
      </c>
      <c r="B8634" t="s">
        <v>92</v>
      </c>
      <c r="C8634" t="s">
        <v>17</v>
      </c>
      <c r="D8634" t="s">
        <v>85</v>
      </c>
      <c r="E8634" t="s">
        <v>18</v>
      </c>
      <c r="F8634" t="s">
        <v>31</v>
      </c>
      <c r="G8634">
        <v>24</v>
      </c>
      <c r="M8634" t="s">
        <v>21</v>
      </c>
    </row>
    <row r="8635" spans="1:17" x14ac:dyDescent="0.25">
      <c r="A8635">
        <v>0</v>
      </c>
      <c r="B8635" t="s">
        <v>92</v>
      </c>
      <c r="C8635" t="s">
        <v>37</v>
      </c>
      <c r="D8635" t="s">
        <v>85</v>
      </c>
      <c r="E8635" t="s">
        <v>18</v>
      </c>
      <c r="F8635" t="s">
        <v>26</v>
      </c>
      <c r="H8635" t="s">
        <v>27</v>
      </c>
      <c r="I8635">
        <v>6.5</v>
      </c>
      <c r="J8635">
        <v>6</v>
      </c>
      <c r="K8635">
        <v>7</v>
      </c>
      <c r="M8635" t="s">
        <v>21</v>
      </c>
    </row>
    <row r="8636" spans="1:17" x14ac:dyDescent="0.25">
      <c r="A8636">
        <v>0</v>
      </c>
      <c r="B8636" t="s">
        <v>92</v>
      </c>
      <c r="C8636" t="s">
        <v>37</v>
      </c>
      <c r="D8636" t="s">
        <v>85</v>
      </c>
      <c r="E8636" t="s">
        <v>20</v>
      </c>
      <c r="F8636" t="s">
        <v>74</v>
      </c>
      <c r="J8636">
        <v>0.25</v>
      </c>
      <c r="K8636">
        <v>0.33</v>
      </c>
      <c r="M8636" t="s">
        <v>75</v>
      </c>
      <c r="N8636" t="s">
        <v>21</v>
      </c>
      <c r="O8636" t="s">
        <v>32</v>
      </c>
    </row>
    <row r="8637" spans="1:17" x14ac:dyDescent="0.25">
      <c r="A8637">
        <v>0</v>
      </c>
      <c r="B8637" t="s">
        <v>92</v>
      </c>
      <c r="C8637" t="s">
        <v>37</v>
      </c>
      <c r="D8637" t="s">
        <v>85</v>
      </c>
      <c r="E8637" t="s">
        <v>33</v>
      </c>
      <c r="F8637" t="s">
        <v>26</v>
      </c>
      <c r="H8637" t="s">
        <v>19</v>
      </c>
      <c r="J8637">
        <v>3</v>
      </c>
      <c r="K8637">
        <v>3.5</v>
      </c>
      <c r="M8637" t="s">
        <v>32</v>
      </c>
    </row>
    <row r="8638" spans="1:17" x14ac:dyDescent="0.25">
      <c r="A8638">
        <v>0</v>
      </c>
      <c r="B8638" t="s">
        <v>92</v>
      </c>
      <c r="C8638" t="s">
        <v>37</v>
      </c>
      <c r="D8638" t="s">
        <v>85</v>
      </c>
      <c r="E8638" t="s">
        <v>34</v>
      </c>
      <c r="F8638" t="s">
        <v>26</v>
      </c>
      <c r="H8638" t="s">
        <v>19</v>
      </c>
      <c r="J8638">
        <v>0.5</v>
      </c>
      <c r="K8638">
        <v>0.75</v>
      </c>
      <c r="M8638" t="s">
        <v>24</v>
      </c>
    </row>
    <row r="8639" spans="1:17" x14ac:dyDescent="0.25">
      <c r="A8639">
        <v>0</v>
      </c>
      <c r="B8639" t="s">
        <v>92</v>
      </c>
      <c r="C8639" t="s">
        <v>37</v>
      </c>
      <c r="D8639" t="s">
        <v>85</v>
      </c>
      <c r="E8639" t="s">
        <v>33</v>
      </c>
      <c r="F8639" t="s">
        <v>26</v>
      </c>
      <c r="H8639" t="s">
        <v>27</v>
      </c>
      <c r="I8639">
        <v>2.5</v>
      </c>
      <c r="J8639">
        <v>2</v>
      </c>
      <c r="K8639">
        <v>3</v>
      </c>
      <c r="M8639" t="s">
        <v>32</v>
      </c>
    </row>
    <row r="8640" spans="1:17" x14ac:dyDescent="0.25">
      <c r="A8640">
        <v>0</v>
      </c>
      <c r="B8640" t="s">
        <v>92</v>
      </c>
      <c r="C8640" t="s">
        <v>37</v>
      </c>
      <c r="D8640" t="s">
        <v>85</v>
      </c>
      <c r="E8640" t="s">
        <v>20</v>
      </c>
      <c r="F8640" t="s">
        <v>74</v>
      </c>
      <c r="J8640">
        <v>0.25</v>
      </c>
      <c r="K8640">
        <v>0.33</v>
      </c>
      <c r="M8640" t="s">
        <v>75</v>
      </c>
      <c r="N8640" t="s">
        <v>24</v>
      </c>
      <c r="O8640" t="s">
        <v>21</v>
      </c>
    </row>
    <row r="8641" spans="1:17" x14ac:dyDescent="0.25">
      <c r="A8641">
        <v>0</v>
      </c>
      <c r="B8641" t="s">
        <v>92</v>
      </c>
      <c r="C8641" t="s">
        <v>37</v>
      </c>
      <c r="D8641" t="s">
        <v>85</v>
      </c>
      <c r="E8641" t="s">
        <v>28</v>
      </c>
      <c r="F8641" t="s">
        <v>26</v>
      </c>
      <c r="H8641" t="s">
        <v>27</v>
      </c>
      <c r="I8641">
        <v>0.5</v>
      </c>
      <c r="J8641">
        <v>0.33</v>
      </c>
      <c r="K8641">
        <v>0.75</v>
      </c>
      <c r="M8641" t="s">
        <v>21</v>
      </c>
    </row>
    <row r="8642" spans="1:17" x14ac:dyDescent="0.25">
      <c r="A8642">
        <v>0</v>
      </c>
      <c r="B8642" t="s">
        <v>92</v>
      </c>
      <c r="C8642" t="s">
        <v>37</v>
      </c>
      <c r="D8642" t="s">
        <v>85</v>
      </c>
      <c r="E8642" t="s">
        <v>20</v>
      </c>
      <c r="F8642" t="s">
        <v>74</v>
      </c>
      <c r="J8642">
        <v>0.25</v>
      </c>
      <c r="K8642">
        <v>0.33</v>
      </c>
      <c r="M8642" t="s">
        <v>75</v>
      </c>
      <c r="N8642" t="s">
        <v>24</v>
      </c>
      <c r="O8642" t="s">
        <v>29</v>
      </c>
      <c r="P8642">
        <v>2500</v>
      </c>
      <c r="Q8642" t="str">
        <f>VLOOKUP(A8642&amp;C8642&amp;D8642,Sheet2!$A$1:$AX$1496,23,FALSE)</f>
        <v>LocationType.BarRestaurant:0.25;LocationType.Park:0.3;LocationType.Recreation:0.15;LocationType.Accommodation:0.3;</v>
      </c>
    </row>
    <row r="8643" spans="1:17" x14ac:dyDescent="0.25">
      <c r="A8643">
        <v>0</v>
      </c>
      <c r="B8643" t="s">
        <v>92</v>
      </c>
      <c r="C8643" t="s">
        <v>37</v>
      </c>
      <c r="D8643" t="s">
        <v>85</v>
      </c>
      <c r="E8643" t="s">
        <v>30</v>
      </c>
      <c r="F8643" t="s">
        <v>26</v>
      </c>
      <c r="H8643" t="s">
        <v>27</v>
      </c>
      <c r="I8643">
        <v>3.5</v>
      </c>
      <c r="J8643">
        <v>3</v>
      </c>
      <c r="K8643">
        <v>5</v>
      </c>
      <c r="M8643" t="s">
        <v>24</v>
      </c>
    </row>
    <row r="8644" spans="1:17" x14ac:dyDescent="0.25">
      <c r="A8644">
        <v>0</v>
      </c>
      <c r="B8644" t="s">
        <v>92</v>
      </c>
      <c r="C8644" t="s">
        <v>37</v>
      </c>
      <c r="D8644" t="s">
        <v>85</v>
      </c>
      <c r="E8644" t="s">
        <v>20</v>
      </c>
      <c r="F8644" t="s">
        <v>74</v>
      </c>
      <c r="J8644">
        <v>0.25</v>
      </c>
      <c r="K8644">
        <v>0.33</v>
      </c>
      <c r="M8644" t="s">
        <v>75</v>
      </c>
      <c r="N8644" t="s">
        <v>24</v>
      </c>
      <c r="O8644" t="s">
        <v>21</v>
      </c>
    </row>
    <row r="8645" spans="1:17" x14ac:dyDescent="0.25">
      <c r="A8645">
        <v>0</v>
      </c>
      <c r="B8645" t="s">
        <v>92</v>
      </c>
      <c r="C8645" t="s">
        <v>37</v>
      </c>
      <c r="D8645" t="s">
        <v>85</v>
      </c>
      <c r="E8645" t="s">
        <v>18</v>
      </c>
      <c r="F8645" t="s">
        <v>31</v>
      </c>
      <c r="G8645">
        <v>24</v>
      </c>
      <c r="M8645" t="s">
        <v>21</v>
      </c>
    </row>
    <row r="8646" spans="1:17" x14ac:dyDescent="0.25">
      <c r="A8646">
        <v>0</v>
      </c>
      <c r="B8646" t="s">
        <v>46</v>
      </c>
      <c r="C8646" t="s">
        <v>17</v>
      </c>
      <c r="D8646" t="s">
        <v>85</v>
      </c>
      <c r="E8646" t="s">
        <v>18</v>
      </c>
      <c r="F8646" t="s">
        <v>26</v>
      </c>
      <c r="H8646" t="s">
        <v>27</v>
      </c>
      <c r="I8646">
        <v>6.5</v>
      </c>
      <c r="J8646">
        <v>6</v>
      </c>
      <c r="K8646">
        <v>7</v>
      </c>
      <c r="M8646" t="s">
        <v>21</v>
      </c>
    </row>
    <row r="8647" spans="1:17" x14ac:dyDescent="0.25">
      <c r="A8647">
        <v>0</v>
      </c>
      <c r="B8647" t="s">
        <v>46</v>
      </c>
      <c r="C8647" t="s">
        <v>17</v>
      </c>
      <c r="D8647" t="s">
        <v>85</v>
      </c>
      <c r="E8647" t="s">
        <v>20</v>
      </c>
      <c r="F8647" t="s">
        <v>74</v>
      </c>
      <c r="J8647">
        <v>0.25</v>
      </c>
      <c r="K8647">
        <v>0.33</v>
      </c>
      <c r="M8647" t="s">
        <v>75</v>
      </c>
      <c r="N8647" t="s">
        <v>21</v>
      </c>
      <c r="O8647" t="s">
        <v>32</v>
      </c>
    </row>
    <row r="8648" spans="1:17" x14ac:dyDescent="0.25">
      <c r="A8648">
        <v>0</v>
      </c>
      <c r="B8648" t="s">
        <v>46</v>
      </c>
      <c r="C8648" t="s">
        <v>17</v>
      </c>
      <c r="D8648" t="s">
        <v>85</v>
      </c>
      <c r="E8648" t="s">
        <v>33</v>
      </c>
      <c r="F8648" t="s">
        <v>26</v>
      </c>
      <c r="H8648" t="s">
        <v>19</v>
      </c>
      <c r="J8648">
        <v>3</v>
      </c>
      <c r="K8648">
        <v>4</v>
      </c>
      <c r="M8648" t="s">
        <v>32</v>
      </c>
    </row>
    <row r="8649" spans="1:17" x14ac:dyDescent="0.25">
      <c r="A8649">
        <v>0</v>
      </c>
      <c r="B8649" t="s">
        <v>46</v>
      </c>
      <c r="C8649" t="s">
        <v>17</v>
      </c>
      <c r="D8649" t="s">
        <v>85</v>
      </c>
      <c r="E8649" t="s">
        <v>34</v>
      </c>
      <c r="F8649" t="s">
        <v>26</v>
      </c>
      <c r="H8649" t="s">
        <v>19</v>
      </c>
      <c r="J8649">
        <v>0.5</v>
      </c>
      <c r="K8649">
        <v>0.75</v>
      </c>
      <c r="M8649" t="s">
        <v>24</v>
      </c>
    </row>
    <row r="8650" spans="1:17" x14ac:dyDescent="0.25">
      <c r="A8650">
        <v>0</v>
      </c>
      <c r="B8650" t="s">
        <v>46</v>
      </c>
      <c r="C8650" t="s">
        <v>17</v>
      </c>
      <c r="D8650" t="s">
        <v>85</v>
      </c>
      <c r="E8650" t="s">
        <v>33</v>
      </c>
      <c r="F8650" t="s">
        <v>26</v>
      </c>
      <c r="H8650" t="s">
        <v>27</v>
      </c>
      <c r="I8650">
        <v>4</v>
      </c>
      <c r="J8650">
        <v>3</v>
      </c>
      <c r="K8650">
        <v>5.5</v>
      </c>
      <c r="M8650" t="s">
        <v>32</v>
      </c>
    </row>
    <row r="8651" spans="1:17" x14ac:dyDescent="0.25">
      <c r="A8651">
        <v>0</v>
      </c>
      <c r="B8651" t="s">
        <v>46</v>
      </c>
      <c r="C8651" t="s">
        <v>17</v>
      </c>
      <c r="D8651" t="s">
        <v>85</v>
      </c>
      <c r="E8651" t="s">
        <v>20</v>
      </c>
      <c r="F8651" t="s">
        <v>74</v>
      </c>
      <c r="J8651">
        <v>0.25</v>
      </c>
      <c r="K8651">
        <v>0.33</v>
      </c>
      <c r="M8651" t="s">
        <v>75</v>
      </c>
      <c r="N8651" t="s">
        <v>24</v>
      </c>
      <c r="O8651" t="s">
        <v>21</v>
      </c>
    </row>
    <row r="8652" spans="1:17" x14ac:dyDescent="0.25">
      <c r="A8652">
        <v>0</v>
      </c>
      <c r="B8652" t="s">
        <v>46</v>
      </c>
      <c r="C8652" t="s">
        <v>17</v>
      </c>
      <c r="D8652" t="s">
        <v>85</v>
      </c>
      <c r="E8652" t="s">
        <v>18</v>
      </c>
      <c r="F8652" t="s">
        <v>26</v>
      </c>
      <c r="H8652" t="s">
        <v>19</v>
      </c>
      <c r="I8652">
        <v>0.54</v>
      </c>
      <c r="J8652">
        <v>0.08</v>
      </c>
      <c r="K8652">
        <v>0.25</v>
      </c>
      <c r="M8652" t="s">
        <v>24</v>
      </c>
    </row>
    <row r="8653" spans="1:17" x14ac:dyDescent="0.25">
      <c r="A8653">
        <v>0</v>
      </c>
      <c r="B8653" t="s">
        <v>46</v>
      </c>
      <c r="C8653" t="s">
        <v>17</v>
      </c>
      <c r="D8653" t="s">
        <v>85</v>
      </c>
      <c r="E8653" t="s">
        <v>20</v>
      </c>
      <c r="F8653" t="s">
        <v>74</v>
      </c>
      <c r="J8653">
        <v>0.25</v>
      </c>
      <c r="K8653">
        <v>0.33</v>
      </c>
      <c r="M8653" t="s">
        <v>75</v>
      </c>
      <c r="N8653" t="s">
        <v>24</v>
      </c>
      <c r="O8653" t="s">
        <v>62</v>
      </c>
      <c r="Q8653" t="s">
        <v>86</v>
      </c>
    </row>
    <row r="8654" spans="1:17" x14ac:dyDescent="0.25">
      <c r="A8654">
        <v>0</v>
      </c>
      <c r="B8654" t="s">
        <v>46</v>
      </c>
      <c r="C8654" t="s">
        <v>17</v>
      </c>
      <c r="D8654" t="s">
        <v>85</v>
      </c>
      <c r="E8654" t="s">
        <v>25</v>
      </c>
      <c r="F8654" t="s">
        <v>26</v>
      </c>
      <c r="H8654" t="s">
        <v>27</v>
      </c>
      <c r="I8654">
        <v>0.54</v>
      </c>
      <c r="J8654">
        <v>0.25</v>
      </c>
      <c r="K8654">
        <v>0.75</v>
      </c>
      <c r="M8654" t="s">
        <v>24</v>
      </c>
    </row>
    <row r="8655" spans="1:17" x14ac:dyDescent="0.25">
      <c r="A8655">
        <v>0</v>
      </c>
      <c r="B8655" t="s">
        <v>46</v>
      </c>
      <c r="C8655" t="s">
        <v>17</v>
      </c>
      <c r="D8655" t="s">
        <v>85</v>
      </c>
      <c r="E8655" t="s">
        <v>20</v>
      </c>
      <c r="F8655" t="s">
        <v>74</v>
      </c>
      <c r="I8655">
        <v>0.54</v>
      </c>
      <c r="J8655">
        <v>0.16</v>
      </c>
      <c r="K8655">
        <v>0.25</v>
      </c>
      <c r="M8655" t="s">
        <v>75</v>
      </c>
      <c r="N8655" t="s">
        <v>24</v>
      </c>
      <c r="O8655" t="s">
        <v>21</v>
      </c>
    </row>
    <row r="8656" spans="1:17" x14ac:dyDescent="0.25">
      <c r="A8656">
        <v>0</v>
      </c>
      <c r="B8656" t="s">
        <v>46</v>
      </c>
      <c r="C8656" t="s">
        <v>17</v>
      </c>
      <c r="D8656" t="s">
        <v>85</v>
      </c>
      <c r="E8656" t="s">
        <v>28</v>
      </c>
      <c r="F8656" t="s">
        <v>26</v>
      </c>
      <c r="H8656" t="s">
        <v>27</v>
      </c>
      <c r="I8656">
        <v>0.75</v>
      </c>
      <c r="J8656">
        <v>0.5</v>
      </c>
      <c r="K8656">
        <v>1</v>
      </c>
      <c r="M8656" t="s">
        <v>21</v>
      </c>
    </row>
    <row r="8657" spans="1:17" x14ac:dyDescent="0.25">
      <c r="A8657">
        <v>0</v>
      </c>
      <c r="B8657" t="s">
        <v>46</v>
      </c>
      <c r="C8657" t="s">
        <v>17</v>
      </c>
      <c r="D8657" t="s">
        <v>85</v>
      </c>
      <c r="E8657" t="s">
        <v>20</v>
      </c>
      <c r="F8657" t="s">
        <v>74</v>
      </c>
      <c r="J8657">
        <v>0.25</v>
      </c>
      <c r="K8657">
        <v>0.33</v>
      </c>
      <c r="M8657" t="s">
        <v>75</v>
      </c>
      <c r="N8657" t="s">
        <v>24</v>
      </c>
      <c r="O8657" t="s">
        <v>29</v>
      </c>
      <c r="P8657">
        <v>2500</v>
      </c>
      <c r="Q8657" t="str">
        <f>VLOOKUP(A8657&amp;C8657&amp;D8657,Sheet2!$A$1:$AX$1496,23,FALSE)</f>
        <v>LocationType.BarRestaurant:0.2;LocationType.Park:0.3;LocationType.Recreation:0.05;LocationType.Accommodation:0.45;</v>
      </c>
    </row>
    <row r="8658" spans="1:17" x14ac:dyDescent="0.25">
      <c r="A8658">
        <v>0</v>
      </c>
      <c r="B8658" t="s">
        <v>46</v>
      </c>
      <c r="C8658" t="s">
        <v>17</v>
      </c>
      <c r="D8658" t="s">
        <v>85</v>
      </c>
      <c r="E8658" t="s">
        <v>30</v>
      </c>
      <c r="F8658" t="s">
        <v>26</v>
      </c>
      <c r="H8658" t="s">
        <v>27</v>
      </c>
      <c r="I8658">
        <v>1</v>
      </c>
      <c r="J8658">
        <v>0.5</v>
      </c>
      <c r="K8658">
        <v>1.5</v>
      </c>
      <c r="M8658" t="s">
        <v>24</v>
      </c>
    </row>
    <row r="8659" spans="1:17" x14ac:dyDescent="0.25">
      <c r="A8659">
        <v>0</v>
      </c>
      <c r="B8659" t="s">
        <v>46</v>
      </c>
      <c r="C8659" t="s">
        <v>17</v>
      </c>
      <c r="D8659" t="s">
        <v>85</v>
      </c>
      <c r="E8659" t="s">
        <v>20</v>
      </c>
      <c r="F8659" t="s">
        <v>74</v>
      </c>
      <c r="J8659">
        <v>0.25</v>
      </c>
      <c r="K8659">
        <v>0.33</v>
      </c>
      <c r="M8659" t="s">
        <v>75</v>
      </c>
      <c r="N8659" t="s">
        <v>24</v>
      </c>
      <c r="O8659" t="s">
        <v>21</v>
      </c>
    </row>
    <row r="8660" spans="1:17" x14ac:dyDescent="0.25">
      <c r="A8660">
        <v>0</v>
      </c>
      <c r="B8660" t="s">
        <v>46</v>
      </c>
      <c r="C8660" t="s">
        <v>17</v>
      </c>
      <c r="D8660" t="s">
        <v>85</v>
      </c>
      <c r="E8660" t="s">
        <v>18</v>
      </c>
      <c r="F8660" t="s">
        <v>31</v>
      </c>
      <c r="G8660">
        <v>24</v>
      </c>
      <c r="M8660" t="s">
        <v>21</v>
      </c>
    </row>
    <row r="8661" spans="1:17" x14ac:dyDescent="0.25">
      <c r="A8661">
        <v>0</v>
      </c>
      <c r="B8661" t="s">
        <v>46</v>
      </c>
      <c r="C8661" t="s">
        <v>37</v>
      </c>
      <c r="D8661" t="s">
        <v>85</v>
      </c>
      <c r="E8661" t="s">
        <v>18</v>
      </c>
      <c r="F8661" t="s">
        <v>26</v>
      </c>
      <c r="H8661" t="s">
        <v>27</v>
      </c>
      <c r="I8661">
        <v>6.5</v>
      </c>
      <c r="J8661">
        <v>6</v>
      </c>
      <c r="K8661">
        <v>7</v>
      </c>
      <c r="M8661" t="s">
        <v>21</v>
      </c>
    </row>
    <row r="8662" spans="1:17" x14ac:dyDescent="0.25">
      <c r="A8662">
        <v>0</v>
      </c>
      <c r="B8662" t="s">
        <v>46</v>
      </c>
      <c r="C8662" t="s">
        <v>37</v>
      </c>
      <c r="D8662" t="s">
        <v>85</v>
      </c>
      <c r="E8662" t="s">
        <v>20</v>
      </c>
      <c r="F8662" t="s">
        <v>74</v>
      </c>
      <c r="J8662">
        <v>0.25</v>
      </c>
      <c r="K8662">
        <v>0.33</v>
      </c>
      <c r="M8662" t="s">
        <v>75</v>
      </c>
      <c r="N8662" t="s">
        <v>21</v>
      </c>
      <c r="O8662" t="s">
        <v>32</v>
      </c>
    </row>
    <row r="8663" spans="1:17" x14ac:dyDescent="0.25">
      <c r="A8663">
        <v>0</v>
      </c>
      <c r="B8663" t="s">
        <v>46</v>
      </c>
      <c r="C8663" t="s">
        <v>37</v>
      </c>
      <c r="D8663" t="s">
        <v>85</v>
      </c>
      <c r="E8663" t="s">
        <v>33</v>
      </c>
      <c r="F8663" t="s">
        <v>26</v>
      </c>
      <c r="H8663" t="s">
        <v>19</v>
      </c>
      <c r="J8663">
        <v>3</v>
      </c>
      <c r="K8663">
        <v>3.5</v>
      </c>
      <c r="M8663" t="s">
        <v>32</v>
      </c>
    </row>
    <row r="8664" spans="1:17" x14ac:dyDescent="0.25">
      <c r="A8664">
        <v>0</v>
      </c>
      <c r="B8664" t="s">
        <v>46</v>
      </c>
      <c r="C8664" t="s">
        <v>37</v>
      </c>
      <c r="D8664" t="s">
        <v>85</v>
      </c>
      <c r="E8664" t="s">
        <v>34</v>
      </c>
      <c r="F8664" t="s">
        <v>26</v>
      </c>
      <c r="H8664" t="s">
        <v>19</v>
      </c>
      <c r="J8664">
        <v>0.5</v>
      </c>
      <c r="K8664">
        <v>0.75</v>
      </c>
      <c r="M8664" t="s">
        <v>24</v>
      </c>
    </row>
    <row r="8665" spans="1:17" x14ac:dyDescent="0.25">
      <c r="A8665">
        <v>0</v>
      </c>
      <c r="B8665" t="s">
        <v>46</v>
      </c>
      <c r="C8665" t="s">
        <v>37</v>
      </c>
      <c r="D8665" t="s">
        <v>85</v>
      </c>
      <c r="E8665" t="s">
        <v>33</v>
      </c>
      <c r="F8665" t="s">
        <v>26</v>
      </c>
      <c r="H8665" t="s">
        <v>27</v>
      </c>
      <c r="I8665">
        <v>2.5</v>
      </c>
      <c r="J8665">
        <v>2</v>
      </c>
      <c r="K8665">
        <v>3</v>
      </c>
      <c r="M8665" t="s">
        <v>32</v>
      </c>
    </row>
    <row r="8666" spans="1:17" x14ac:dyDescent="0.25">
      <c r="A8666">
        <v>0</v>
      </c>
      <c r="B8666" t="s">
        <v>46</v>
      </c>
      <c r="C8666" t="s">
        <v>37</v>
      </c>
      <c r="D8666" t="s">
        <v>85</v>
      </c>
      <c r="E8666" t="s">
        <v>20</v>
      </c>
      <c r="F8666" t="s">
        <v>74</v>
      </c>
      <c r="J8666">
        <v>0.25</v>
      </c>
      <c r="K8666">
        <v>0.33</v>
      </c>
      <c r="M8666" t="s">
        <v>75</v>
      </c>
      <c r="N8666" t="s">
        <v>24</v>
      </c>
      <c r="O8666" t="s">
        <v>21</v>
      </c>
    </row>
    <row r="8667" spans="1:17" x14ac:dyDescent="0.25">
      <c r="A8667">
        <v>0</v>
      </c>
      <c r="B8667" t="s">
        <v>46</v>
      </c>
      <c r="C8667" t="s">
        <v>37</v>
      </c>
      <c r="D8667" t="s">
        <v>85</v>
      </c>
      <c r="E8667" t="s">
        <v>28</v>
      </c>
      <c r="F8667" t="s">
        <v>26</v>
      </c>
      <c r="H8667" t="s">
        <v>27</v>
      </c>
      <c r="I8667">
        <v>0.5</v>
      </c>
      <c r="J8667">
        <v>0.33</v>
      </c>
      <c r="K8667">
        <v>0.75</v>
      </c>
      <c r="M8667" t="s">
        <v>21</v>
      </c>
    </row>
    <row r="8668" spans="1:17" x14ac:dyDescent="0.25">
      <c r="A8668">
        <v>0</v>
      </c>
      <c r="B8668" t="s">
        <v>46</v>
      </c>
      <c r="C8668" t="s">
        <v>37</v>
      </c>
      <c r="D8668" t="s">
        <v>85</v>
      </c>
      <c r="E8668" t="s">
        <v>20</v>
      </c>
      <c r="F8668" t="s">
        <v>74</v>
      </c>
      <c r="J8668">
        <v>0.25</v>
      </c>
      <c r="K8668">
        <v>0.33</v>
      </c>
      <c r="M8668" t="s">
        <v>75</v>
      </c>
      <c r="N8668" t="s">
        <v>24</v>
      </c>
      <c r="O8668" t="s">
        <v>29</v>
      </c>
      <c r="P8668">
        <v>2500</v>
      </c>
      <c r="Q8668" t="str">
        <f>VLOOKUP(A8668&amp;C8668&amp;D8668,Sheet2!$A$1:$AX$1496,23,FALSE)</f>
        <v>LocationType.BarRestaurant:0.25;LocationType.Park:0.3;LocationType.Recreation:0.15;LocationType.Accommodation:0.3;</v>
      </c>
    </row>
    <row r="8669" spans="1:17" x14ac:dyDescent="0.25">
      <c r="A8669">
        <v>0</v>
      </c>
      <c r="B8669" t="s">
        <v>46</v>
      </c>
      <c r="C8669" t="s">
        <v>37</v>
      </c>
      <c r="D8669" t="s">
        <v>85</v>
      </c>
      <c r="E8669" t="s">
        <v>30</v>
      </c>
      <c r="F8669" t="s">
        <v>26</v>
      </c>
      <c r="H8669" t="s">
        <v>27</v>
      </c>
      <c r="I8669">
        <v>3.5</v>
      </c>
      <c r="J8669">
        <v>3</v>
      </c>
      <c r="K8669">
        <v>5</v>
      </c>
      <c r="M8669" t="s">
        <v>24</v>
      </c>
    </row>
    <row r="8670" spans="1:17" x14ac:dyDescent="0.25">
      <c r="A8670">
        <v>0</v>
      </c>
      <c r="B8670" t="s">
        <v>46</v>
      </c>
      <c r="C8670" t="s">
        <v>37</v>
      </c>
      <c r="D8670" t="s">
        <v>85</v>
      </c>
      <c r="E8670" t="s">
        <v>20</v>
      </c>
      <c r="F8670" t="s">
        <v>74</v>
      </c>
      <c r="J8670">
        <v>0.25</v>
      </c>
      <c r="K8670">
        <v>0.33</v>
      </c>
      <c r="M8670" t="s">
        <v>75</v>
      </c>
      <c r="N8670" t="s">
        <v>24</v>
      </c>
      <c r="O8670" t="s">
        <v>21</v>
      </c>
    </row>
    <row r="8671" spans="1:17" x14ac:dyDescent="0.25">
      <c r="A8671">
        <v>0</v>
      </c>
      <c r="B8671" t="s">
        <v>46</v>
      </c>
      <c r="C8671" t="s">
        <v>37</v>
      </c>
      <c r="D8671" t="s">
        <v>85</v>
      </c>
      <c r="E8671" t="s">
        <v>18</v>
      </c>
      <c r="F8671" t="s">
        <v>31</v>
      </c>
      <c r="G8671">
        <v>24</v>
      </c>
      <c r="M8671" t="s">
        <v>21</v>
      </c>
    </row>
    <row r="8672" spans="1:17" x14ac:dyDescent="0.25">
      <c r="A8672">
        <v>0</v>
      </c>
      <c r="B8672" t="s">
        <v>47</v>
      </c>
      <c r="C8672" t="s">
        <v>17</v>
      </c>
      <c r="D8672" t="s">
        <v>85</v>
      </c>
      <c r="E8672" t="s">
        <v>48</v>
      </c>
      <c r="F8672" t="s">
        <v>31</v>
      </c>
      <c r="G8672">
        <v>24</v>
      </c>
      <c r="M8672" t="s">
        <v>21</v>
      </c>
      <c r="O8672" t="s">
        <v>62</v>
      </c>
      <c r="Q8672" t="s">
        <v>61</v>
      </c>
    </row>
    <row r="8673" spans="1:17" x14ac:dyDescent="0.25">
      <c r="A8673">
        <v>0</v>
      </c>
      <c r="B8673" t="s">
        <v>47</v>
      </c>
      <c r="C8673" t="s">
        <v>37</v>
      </c>
      <c r="D8673" t="s">
        <v>85</v>
      </c>
      <c r="E8673" t="s">
        <v>48</v>
      </c>
      <c r="F8673" t="s">
        <v>31</v>
      </c>
      <c r="G8673">
        <v>24</v>
      </c>
      <c r="M8673" t="s">
        <v>21</v>
      </c>
      <c r="O8673" t="s">
        <v>62</v>
      </c>
      <c r="Q8673" t="s">
        <v>61</v>
      </c>
    </row>
    <row r="8674" spans="1:17" x14ac:dyDescent="0.25">
      <c r="A8674">
        <v>0</v>
      </c>
      <c r="B8674" t="s">
        <v>49</v>
      </c>
      <c r="C8674" t="s">
        <v>17</v>
      </c>
      <c r="D8674" t="s">
        <v>85</v>
      </c>
      <c r="E8674" t="s">
        <v>50</v>
      </c>
      <c r="F8674" t="s">
        <v>31</v>
      </c>
      <c r="G8674">
        <v>24</v>
      </c>
      <c r="M8674" t="s">
        <v>21</v>
      </c>
      <c r="O8674" t="s">
        <v>62</v>
      </c>
      <c r="Q8674" t="s">
        <v>61</v>
      </c>
    </row>
    <row r="8675" spans="1:17" x14ac:dyDescent="0.25">
      <c r="A8675">
        <v>0</v>
      </c>
      <c r="B8675" t="s">
        <v>49</v>
      </c>
      <c r="C8675" t="s">
        <v>37</v>
      </c>
      <c r="D8675" t="s">
        <v>85</v>
      </c>
      <c r="E8675" t="s">
        <v>50</v>
      </c>
      <c r="F8675" t="s">
        <v>31</v>
      </c>
      <c r="G8675">
        <v>24</v>
      </c>
      <c r="M8675" t="s">
        <v>21</v>
      </c>
      <c r="O8675" t="s">
        <v>62</v>
      </c>
      <c r="Q8675" t="s">
        <v>61</v>
      </c>
    </row>
    <row r="8676" spans="1:17" x14ac:dyDescent="0.25">
      <c r="A8676">
        <v>1</v>
      </c>
      <c r="B8676" t="s">
        <v>46</v>
      </c>
      <c r="C8676" t="s">
        <v>36</v>
      </c>
      <c r="D8676" t="s">
        <v>85</v>
      </c>
      <c r="E8676" t="s">
        <v>18</v>
      </c>
      <c r="F8676" t="s">
        <v>26</v>
      </c>
      <c r="H8676" t="s">
        <v>27</v>
      </c>
      <c r="I8676">
        <v>6.5</v>
      </c>
      <c r="J8676">
        <v>6</v>
      </c>
      <c r="K8676">
        <v>7</v>
      </c>
      <c r="M8676" t="s">
        <v>21</v>
      </c>
    </row>
    <row r="8677" spans="1:17" x14ac:dyDescent="0.25">
      <c r="A8677">
        <v>1</v>
      </c>
      <c r="B8677" t="s">
        <v>46</v>
      </c>
      <c r="C8677" t="s">
        <v>36</v>
      </c>
      <c r="D8677" t="s">
        <v>85</v>
      </c>
      <c r="E8677" t="s">
        <v>20</v>
      </c>
      <c r="F8677" t="s">
        <v>74</v>
      </c>
      <c r="J8677">
        <v>0.25</v>
      </c>
      <c r="K8677">
        <v>0.33</v>
      </c>
      <c r="M8677" t="s">
        <v>75</v>
      </c>
      <c r="N8677" t="s">
        <v>21</v>
      </c>
      <c r="O8677" t="s">
        <v>32</v>
      </c>
    </row>
    <row r="8678" spans="1:17" x14ac:dyDescent="0.25">
      <c r="A8678">
        <v>1</v>
      </c>
      <c r="B8678" t="s">
        <v>46</v>
      </c>
      <c r="C8678" t="s">
        <v>36</v>
      </c>
      <c r="D8678" t="s">
        <v>85</v>
      </c>
      <c r="E8678" t="s">
        <v>33</v>
      </c>
      <c r="F8678" t="s">
        <v>26</v>
      </c>
      <c r="H8678" t="s">
        <v>19</v>
      </c>
      <c r="J8678">
        <v>3</v>
      </c>
      <c r="K8678">
        <v>4</v>
      </c>
      <c r="M8678" t="s">
        <v>32</v>
      </c>
    </row>
    <row r="8679" spans="1:17" x14ac:dyDescent="0.25">
      <c r="A8679">
        <v>1</v>
      </c>
      <c r="B8679" t="s">
        <v>46</v>
      </c>
      <c r="C8679" t="s">
        <v>36</v>
      </c>
      <c r="D8679" t="s">
        <v>85</v>
      </c>
      <c r="E8679" t="s">
        <v>34</v>
      </c>
      <c r="F8679" t="s">
        <v>26</v>
      </c>
      <c r="H8679" t="s">
        <v>19</v>
      </c>
      <c r="J8679">
        <v>0.5</v>
      </c>
      <c r="K8679">
        <v>0.75</v>
      </c>
      <c r="M8679" t="s">
        <v>24</v>
      </c>
    </row>
    <row r="8680" spans="1:17" x14ac:dyDescent="0.25">
      <c r="A8680">
        <v>1</v>
      </c>
      <c r="B8680" t="s">
        <v>46</v>
      </c>
      <c r="C8680" t="s">
        <v>36</v>
      </c>
      <c r="D8680" t="s">
        <v>85</v>
      </c>
      <c r="E8680" t="s">
        <v>33</v>
      </c>
      <c r="F8680" t="s">
        <v>26</v>
      </c>
      <c r="H8680" t="s">
        <v>27</v>
      </c>
      <c r="I8680">
        <v>4</v>
      </c>
      <c r="J8680">
        <v>3</v>
      </c>
      <c r="K8680">
        <v>5.5</v>
      </c>
      <c r="M8680" t="s">
        <v>32</v>
      </c>
    </row>
    <row r="8681" spans="1:17" x14ac:dyDescent="0.25">
      <c r="A8681">
        <v>1</v>
      </c>
      <c r="B8681" t="s">
        <v>46</v>
      </c>
      <c r="C8681" t="s">
        <v>36</v>
      </c>
      <c r="D8681" t="s">
        <v>85</v>
      </c>
      <c r="E8681" t="s">
        <v>20</v>
      </c>
      <c r="F8681" t="s">
        <v>74</v>
      </c>
      <c r="J8681">
        <v>0.25</v>
      </c>
      <c r="K8681">
        <v>0.33</v>
      </c>
      <c r="M8681" t="s">
        <v>75</v>
      </c>
      <c r="N8681" t="s">
        <v>24</v>
      </c>
      <c r="O8681" t="s">
        <v>21</v>
      </c>
    </row>
    <row r="8682" spans="1:17" x14ac:dyDescent="0.25">
      <c r="A8682">
        <v>1</v>
      </c>
      <c r="B8682" t="s">
        <v>46</v>
      </c>
      <c r="C8682" t="s">
        <v>36</v>
      </c>
      <c r="D8682" t="s">
        <v>85</v>
      </c>
      <c r="E8682" t="s">
        <v>18</v>
      </c>
      <c r="F8682" t="s">
        <v>26</v>
      </c>
      <c r="H8682" t="s">
        <v>19</v>
      </c>
      <c r="I8682">
        <v>0.54</v>
      </c>
      <c r="J8682">
        <v>0.08</v>
      </c>
      <c r="K8682">
        <v>0.25</v>
      </c>
      <c r="M8682" t="s">
        <v>24</v>
      </c>
    </row>
    <row r="8683" spans="1:17" x14ac:dyDescent="0.25">
      <c r="A8683">
        <v>1</v>
      </c>
      <c r="B8683" t="s">
        <v>46</v>
      </c>
      <c r="C8683" t="s">
        <v>36</v>
      </c>
      <c r="D8683" t="s">
        <v>85</v>
      </c>
      <c r="E8683" t="s">
        <v>20</v>
      </c>
      <c r="F8683" t="s">
        <v>74</v>
      </c>
      <c r="J8683">
        <v>0.25</v>
      </c>
      <c r="K8683">
        <v>0.33</v>
      </c>
      <c r="M8683" t="s">
        <v>75</v>
      </c>
      <c r="N8683" t="s">
        <v>24</v>
      </c>
      <c r="O8683" t="s">
        <v>62</v>
      </c>
      <c r="Q8683" t="str">
        <f>VLOOKUP(A8683&amp;C8683&amp;D8683,Sheet2!$A$1:$AX$1496,11,FALSE)</f>
        <v>LocationType.Retail: 0.084;LocationType.Supermarket: 0.25;LocationType.FoodBeverage: 0.21;LocationType.Mall: 0.056;LocationType.Pharmacy: 0.02;LocationType.Accommodation: 0.38;</v>
      </c>
    </row>
    <row r="8684" spans="1:17" x14ac:dyDescent="0.25">
      <c r="A8684">
        <v>1</v>
      </c>
      <c r="B8684" t="s">
        <v>46</v>
      </c>
      <c r="C8684" t="s">
        <v>36</v>
      </c>
      <c r="D8684" t="s">
        <v>85</v>
      </c>
      <c r="E8684" t="s">
        <v>25</v>
      </c>
      <c r="F8684" t="s">
        <v>26</v>
      </c>
      <c r="H8684" t="s">
        <v>27</v>
      </c>
      <c r="I8684">
        <v>0.54</v>
      </c>
      <c r="J8684">
        <v>0.25</v>
      </c>
      <c r="K8684">
        <v>0.75</v>
      </c>
      <c r="M8684" t="s">
        <v>24</v>
      </c>
    </row>
    <row r="8685" spans="1:17" x14ac:dyDescent="0.25">
      <c r="A8685">
        <v>1</v>
      </c>
      <c r="B8685" t="s">
        <v>46</v>
      </c>
      <c r="C8685" t="s">
        <v>36</v>
      </c>
      <c r="D8685" t="s">
        <v>85</v>
      </c>
      <c r="E8685" t="s">
        <v>20</v>
      </c>
      <c r="F8685" t="s">
        <v>74</v>
      </c>
      <c r="I8685">
        <v>0.54</v>
      </c>
      <c r="J8685">
        <v>0.16</v>
      </c>
      <c r="K8685">
        <v>0.25</v>
      </c>
      <c r="M8685" t="s">
        <v>75</v>
      </c>
      <c r="N8685" t="s">
        <v>24</v>
      </c>
      <c r="O8685" t="s">
        <v>21</v>
      </c>
    </row>
    <row r="8686" spans="1:17" x14ac:dyDescent="0.25">
      <c r="A8686">
        <v>1</v>
      </c>
      <c r="B8686" t="s">
        <v>46</v>
      </c>
      <c r="C8686" t="s">
        <v>36</v>
      </c>
      <c r="D8686" t="s">
        <v>85</v>
      </c>
      <c r="E8686" t="s">
        <v>28</v>
      </c>
      <c r="F8686" t="s">
        <v>26</v>
      </c>
      <c r="H8686" t="s">
        <v>27</v>
      </c>
      <c r="I8686">
        <v>0.75</v>
      </c>
      <c r="J8686">
        <v>0.5</v>
      </c>
      <c r="K8686">
        <v>1</v>
      </c>
      <c r="M8686" t="s">
        <v>21</v>
      </c>
    </row>
    <row r="8687" spans="1:17" x14ac:dyDescent="0.25">
      <c r="A8687">
        <v>1</v>
      </c>
      <c r="B8687" t="s">
        <v>46</v>
      </c>
      <c r="C8687" t="s">
        <v>36</v>
      </c>
      <c r="D8687" t="s">
        <v>85</v>
      </c>
      <c r="E8687" t="s">
        <v>20</v>
      </c>
      <c r="F8687" t="s">
        <v>74</v>
      </c>
      <c r="J8687">
        <v>0.25</v>
      </c>
      <c r="K8687">
        <v>0.33</v>
      </c>
      <c r="M8687" t="s">
        <v>75</v>
      </c>
      <c r="N8687" t="s">
        <v>24</v>
      </c>
      <c r="O8687" t="s">
        <v>29</v>
      </c>
      <c r="P8687">
        <v>2500</v>
      </c>
      <c r="Q8687" t="str">
        <f>VLOOKUP(A8687&amp;C8687&amp;D8687,Sheet2!$A$1:$AX$1496,23,FALSE)</f>
        <v>LocationType.BarRestaurant:0;LocationType.Park:0.1;LocationType.Recreation:0;LocationType.Accommodation:0.9;</v>
      </c>
    </row>
    <row r="8688" spans="1:17" x14ac:dyDescent="0.25">
      <c r="A8688">
        <v>1</v>
      </c>
      <c r="B8688" t="s">
        <v>46</v>
      </c>
      <c r="C8688" t="s">
        <v>36</v>
      </c>
      <c r="D8688" t="s">
        <v>85</v>
      </c>
      <c r="E8688" t="s">
        <v>30</v>
      </c>
      <c r="F8688" t="s">
        <v>26</v>
      </c>
      <c r="H8688" t="s">
        <v>27</v>
      </c>
      <c r="I8688">
        <v>1</v>
      </c>
      <c r="J8688">
        <v>0.5</v>
      </c>
      <c r="K8688">
        <v>1.5</v>
      </c>
      <c r="M8688" t="s">
        <v>24</v>
      </c>
    </row>
    <row r="8689" spans="1:17" x14ac:dyDescent="0.25">
      <c r="A8689">
        <v>1</v>
      </c>
      <c r="B8689" t="s">
        <v>46</v>
      </c>
      <c r="C8689" t="s">
        <v>36</v>
      </c>
      <c r="D8689" t="s">
        <v>85</v>
      </c>
      <c r="E8689" t="s">
        <v>20</v>
      </c>
      <c r="F8689" t="s">
        <v>74</v>
      </c>
      <c r="J8689">
        <v>0.25</v>
      </c>
      <c r="K8689">
        <v>0.33</v>
      </c>
      <c r="M8689" t="s">
        <v>75</v>
      </c>
      <c r="N8689" t="s">
        <v>24</v>
      </c>
      <c r="O8689" t="s">
        <v>21</v>
      </c>
    </row>
    <row r="8690" spans="1:17" x14ac:dyDescent="0.25">
      <c r="A8690">
        <v>1</v>
      </c>
      <c r="B8690" t="s">
        <v>46</v>
      </c>
      <c r="C8690" t="s">
        <v>36</v>
      </c>
      <c r="D8690" t="s">
        <v>85</v>
      </c>
      <c r="E8690" t="s">
        <v>18</v>
      </c>
      <c r="F8690" t="s">
        <v>31</v>
      </c>
      <c r="G8690">
        <v>24</v>
      </c>
      <c r="M8690" t="s">
        <v>21</v>
      </c>
    </row>
    <row r="8691" spans="1:17" x14ac:dyDescent="0.25">
      <c r="A8691">
        <v>1</v>
      </c>
      <c r="B8691" t="s">
        <v>90</v>
      </c>
      <c r="C8691" t="s">
        <v>36</v>
      </c>
      <c r="D8691" t="s">
        <v>85</v>
      </c>
      <c r="E8691" t="s">
        <v>18</v>
      </c>
      <c r="F8691" t="s">
        <v>26</v>
      </c>
      <c r="H8691" t="s">
        <v>27</v>
      </c>
      <c r="I8691">
        <v>6.5</v>
      </c>
      <c r="J8691">
        <v>6</v>
      </c>
      <c r="K8691">
        <v>7</v>
      </c>
      <c r="M8691" t="s">
        <v>21</v>
      </c>
    </row>
    <row r="8692" spans="1:17" x14ac:dyDescent="0.25">
      <c r="A8692">
        <v>1</v>
      </c>
      <c r="B8692" t="s">
        <v>90</v>
      </c>
      <c r="C8692" t="s">
        <v>36</v>
      </c>
      <c r="D8692" t="s">
        <v>85</v>
      </c>
      <c r="E8692" t="s">
        <v>20</v>
      </c>
      <c r="F8692" t="s">
        <v>74</v>
      </c>
      <c r="J8692">
        <v>0.25</v>
      </c>
      <c r="K8692">
        <v>0.33</v>
      </c>
      <c r="M8692" t="s">
        <v>75</v>
      </c>
      <c r="N8692" t="s">
        <v>21</v>
      </c>
      <c r="O8692" t="s">
        <v>32</v>
      </c>
    </row>
    <row r="8693" spans="1:17" x14ac:dyDescent="0.25">
      <c r="A8693">
        <v>1</v>
      </c>
      <c r="B8693" t="s">
        <v>90</v>
      </c>
      <c r="C8693" t="s">
        <v>36</v>
      </c>
      <c r="D8693" t="s">
        <v>85</v>
      </c>
      <c r="E8693" t="s">
        <v>33</v>
      </c>
      <c r="F8693" t="s">
        <v>26</v>
      </c>
      <c r="H8693" t="s">
        <v>19</v>
      </c>
      <c r="J8693">
        <v>3</v>
      </c>
      <c r="K8693">
        <v>4</v>
      </c>
      <c r="M8693" t="s">
        <v>32</v>
      </c>
    </row>
    <row r="8694" spans="1:17" x14ac:dyDescent="0.25">
      <c r="A8694">
        <v>1</v>
      </c>
      <c r="B8694" t="s">
        <v>90</v>
      </c>
      <c r="C8694" t="s">
        <v>36</v>
      </c>
      <c r="D8694" t="s">
        <v>85</v>
      </c>
      <c r="E8694" t="s">
        <v>34</v>
      </c>
      <c r="F8694" t="s">
        <v>26</v>
      </c>
      <c r="H8694" t="s">
        <v>19</v>
      </c>
      <c r="J8694">
        <v>0.5</v>
      </c>
      <c r="K8694">
        <v>0.75</v>
      </c>
      <c r="M8694" t="s">
        <v>24</v>
      </c>
    </row>
    <row r="8695" spans="1:17" x14ac:dyDescent="0.25">
      <c r="A8695">
        <v>1</v>
      </c>
      <c r="B8695" t="s">
        <v>90</v>
      </c>
      <c r="C8695" t="s">
        <v>36</v>
      </c>
      <c r="D8695" t="s">
        <v>85</v>
      </c>
      <c r="E8695" t="s">
        <v>33</v>
      </c>
      <c r="F8695" t="s">
        <v>26</v>
      </c>
      <c r="H8695" t="s">
        <v>27</v>
      </c>
      <c r="I8695">
        <v>4</v>
      </c>
      <c r="J8695">
        <v>3</v>
      </c>
      <c r="K8695">
        <v>5.5</v>
      </c>
      <c r="M8695" t="s">
        <v>32</v>
      </c>
    </row>
    <row r="8696" spans="1:17" x14ac:dyDescent="0.25">
      <c r="A8696">
        <v>1</v>
      </c>
      <c r="B8696" t="s">
        <v>90</v>
      </c>
      <c r="C8696" t="s">
        <v>36</v>
      </c>
      <c r="D8696" t="s">
        <v>85</v>
      </c>
      <c r="E8696" t="s">
        <v>20</v>
      </c>
      <c r="F8696" t="s">
        <v>74</v>
      </c>
      <c r="J8696">
        <v>0.25</v>
      </c>
      <c r="K8696">
        <v>0.33</v>
      </c>
      <c r="M8696" t="s">
        <v>75</v>
      </c>
      <c r="N8696" t="s">
        <v>24</v>
      </c>
      <c r="O8696" t="s">
        <v>21</v>
      </c>
    </row>
    <row r="8697" spans="1:17" x14ac:dyDescent="0.25">
      <c r="A8697">
        <v>1</v>
      </c>
      <c r="B8697" t="s">
        <v>90</v>
      </c>
      <c r="C8697" t="s">
        <v>36</v>
      </c>
      <c r="D8697" t="s">
        <v>85</v>
      </c>
      <c r="E8697" t="s">
        <v>18</v>
      </c>
      <c r="F8697" t="s">
        <v>26</v>
      </c>
      <c r="H8697" t="s">
        <v>19</v>
      </c>
      <c r="I8697">
        <v>0.54</v>
      </c>
      <c r="J8697">
        <v>0.08</v>
      </c>
      <c r="K8697">
        <v>0.25</v>
      </c>
      <c r="M8697" t="s">
        <v>24</v>
      </c>
    </row>
    <row r="8698" spans="1:17" x14ac:dyDescent="0.25">
      <c r="A8698">
        <v>1</v>
      </c>
      <c r="B8698" t="s">
        <v>90</v>
      </c>
      <c r="C8698" t="s">
        <v>36</v>
      </c>
      <c r="D8698" t="s">
        <v>85</v>
      </c>
      <c r="E8698" t="s">
        <v>20</v>
      </c>
      <c r="F8698" t="s">
        <v>74</v>
      </c>
      <c r="J8698">
        <v>0.25</v>
      </c>
      <c r="K8698">
        <v>0.33</v>
      </c>
      <c r="M8698" t="s">
        <v>75</v>
      </c>
      <c r="N8698" t="s">
        <v>24</v>
      </c>
      <c r="O8698" t="s">
        <v>62</v>
      </c>
      <c r="Q8698" t="str">
        <f>VLOOKUP(A8698&amp;C8698&amp;D8698,Sheet2!$A$1:$AX$1496,11,FALSE)</f>
        <v>LocationType.Retail: 0.084;LocationType.Supermarket: 0.25;LocationType.FoodBeverage: 0.21;LocationType.Mall: 0.056;LocationType.Pharmacy: 0.02;LocationType.Accommodation: 0.38;</v>
      </c>
    </row>
    <row r="8699" spans="1:17" x14ac:dyDescent="0.25">
      <c r="A8699">
        <v>1</v>
      </c>
      <c r="B8699" t="s">
        <v>90</v>
      </c>
      <c r="C8699" t="s">
        <v>36</v>
      </c>
      <c r="D8699" t="s">
        <v>85</v>
      </c>
      <c r="E8699" t="s">
        <v>25</v>
      </c>
      <c r="F8699" t="s">
        <v>26</v>
      </c>
      <c r="H8699" t="s">
        <v>27</v>
      </c>
      <c r="I8699">
        <v>0.54</v>
      </c>
      <c r="J8699">
        <v>0.25</v>
      </c>
      <c r="K8699">
        <v>0.75</v>
      </c>
      <c r="M8699" t="s">
        <v>24</v>
      </c>
    </row>
    <row r="8700" spans="1:17" x14ac:dyDescent="0.25">
      <c r="A8700">
        <v>1</v>
      </c>
      <c r="B8700" t="s">
        <v>90</v>
      </c>
      <c r="C8700" t="s">
        <v>36</v>
      </c>
      <c r="D8700" t="s">
        <v>85</v>
      </c>
      <c r="E8700" t="s">
        <v>20</v>
      </c>
      <c r="F8700" t="s">
        <v>74</v>
      </c>
      <c r="I8700">
        <v>0.54</v>
      </c>
      <c r="J8700">
        <v>0.16</v>
      </c>
      <c r="K8700">
        <v>0.25</v>
      </c>
      <c r="M8700" t="s">
        <v>75</v>
      </c>
      <c r="N8700" t="s">
        <v>24</v>
      </c>
      <c r="O8700" t="s">
        <v>21</v>
      </c>
    </row>
    <row r="8701" spans="1:17" x14ac:dyDescent="0.25">
      <c r="A8701">
        <v>1</v>
      </c>
      <c r="B8701" t="s">
        <v>90</v>
      </c>
      <c r="C8701" t="s">
        <v>36</v>
      </c>
      <c r="D8701" t="s">
        <v>85</v>
      </c>
      <c r="E8701" t="s">
        <v>28</v>
      </c>
      <c r="F8701" t="s">
        <v>26</v>
      </c>
      <c r="H8701" t="s">
        <v>27</v>
      </c>
      <c r="I8701">
        <v>0.75</v>
      </c>
      <c r="J8701">
        <v>0.5</v>
      </c>
      <c r="K8701">
        <v>1</v>
      </c>
      <c r="M8701" t="s">
        <v>21</v>
      </c>
    </row>
    <row r="8702" spans="1:17" x14ac:dyDescent="0.25">
      <c r="A8702">
        <v>1</v>
      </c>
      <c r="B8702" t="s">
        <v>90</v>
      </c>
      <c r="C8702" t="s">
        <v>36</v>
      </c>
      <c r="D8702" t="s">
        <v>85</v>
      </c>
      <c r="E8702" t="s">
        <v>20</v>
      </c>
      <c r="F8702" t="s">
        <v>74</v>
      </c>
      <c r="J8702">
        <v>0.25</v>
      </c>
      <c r="K8702">
        <v>0.33</v>
      </c>
      <c r="M8702" t="s">
        <v>75</v>
      </c>
      <c r="N8702" t="s">
        <v>24</v>
      </c>
      <c r="O8702" t="s">
        <v>29</v>
      </c>
      <c r="P8702">
        <v>2500</v>
      </c>
      <c r="Q8702" t="str">
        <f>VLOOKUP(A8702&amp;C8702&amp;D8702,Sheet2!$A$1:$AX$1496,23,FALSE)</f>
        <v>LocationType.BarRestaurant:0;LocationType.Park:0.1;LocationType.Recreation:0;LocationType.Accommodation:0.9;</v>
      </c>
    </row>
    <row r="8703" spans="1:17" x14ac:dyDescent="0.25">
      <c r="A8703">
        <v>1</v>
      </c>
      <c r="B8703" t="s">
        <v>90</v>
      </c>
      <c r="C8703" t="s">
        <v>36</v>
      </c>
      <c r="D8703" t="s">
        <v>85</v>
      </c>
      <c r="E8703" t="s">
        <v>30</v>
      </c>
      <c r="F8703" t="s">
        <v>26</v>
      </c>
      <c r="H8703" t="s">
        <v>27</v>
      </c>
      <c r="I8703">
        <v>1</v>
      </c>
      <c r="J8703">
        <v>0.5</v>
      </c>
      <c r="K8703">
        <v>1.5</v>
      </c>
      <c r="M8703" t="s">
        <v>24</v>
      </c>
    </row>
    <row r="8704" spans="1:17" x14ac:dyDescent="0.25">
      <c r="A8704">
        <v>1</v>
      </c>
      <c r="B8704" t="s">
        <v>90</v>
      </c>
      <c r="C8704" t="s">
        <v>36</v>
      </c>
      <c r="D8704" t="s">
        <v>85</v>
      </c>
      <c r="E8704" t="s">
        <v>20</v>
      </c>
      <c r="F8704" t="s">
        <v>74</v>
      </c>
      <c r="J8704">
        <v>0.25</v>
      </c>
      <c r="K8704">
        <v>0.33</v>
      </c>
      <c r="M8704" t="s">
        <v>75</v>
      </c>
      <c r="N8704" t="s">
        <v>24</v>
      </c>
      <c r="O8704" t="s">
        <v>21</v>
      </c>
    </row>
    <row r="8705" spans="1:17" x14ac:dyDescent="0.25">
      <c r="A8705">
        <v>1</v>
      </c>
      <c r="B8705" t="s">
        <v>90</v>
      </c>
      <c r="C8705" t="s">
        <v>36</v>
      </c>
      <c r="D8705" t="s">
        <v>85</v>
      </c>
      <c r="E8705" t="s">
        <v>18</v>
      </c>
      <c r="F8705" t="s">
        <v>31</v>
      </c>
      <c r="G8705">
        <v>24</v>
      </c>
      <c r="M8705" t="s">
        <v>21</v>
      </c>
    </row>
    <row r="8706" spans="1:17" x14ac:dyDescent="0.25">
      <c r="A8706">
        <v>1</v>
      </c>
      <c r="B8706" t="s">
        <v>93</v>
      </c>
      <c r="C8706" t="s">
        <v>36</v>
      </c>
      <c r="D8706" t="s">
        <v>85</v>
      </c>
      <c r="E8706" t="s">
        <v>18</v>
      </c>
      <c r="F8706" t="s">
        <v>26</v>
      </c>
      <c r="H8706" t="s">
        <v>27</v>
      </c>
      <c r="I8706">
        <v>6.5</v>
      </c>
      <c r="J8706">
        <v>6</v>
      </c>
      <c r="K8706">
        <v>7</v>
      </c>
      <c r="M8706" t="s">
        <v>21</v>
      </c>
    </row>
    <row r="8707" spans="1:17" x14ac:dyDescent="0.25">
      <c r="A8707">
        <v>1</v>
      </c>
      <c r="B8707" t="s">
        <v>93</v>
      </c>
      <c r="C8707" t="s">
        <v>36</v>
      </c>
      <c r="D8707" t="s">
        <v>85</v>
      </c>
      <c r="E8707" t="s">
        <v>20</v>
      </c>
      <c r="F8707" t="s">
        <v>74</v>
      </c>
      <c r="J8707">
        <v>0.25</v>
      </c>
      <c r="K8707">
        <v>0.33</v>
      </c>
      <c r="M8707" t="s">
        <v>75</v>
      </c>
      <c r="N8707" t="s">
        <v>21</v>
      </c>
      <c r="O8707" t="s">
        <v>32</v>
      </c>
    </row>
    <row r="8708" spans="1:17" x14ac:dyDescent="0.25">
      <c r="A8708">
        <v>1</v>
      </c>
      <c r="B8708" t="s">
        <v>93</v>
      </c>
      <c r="C8708" t="s">
        <v>36</v>
      </c>
      <c r="D8708" t="s">
        <v>85</v>
      </c>
      <c r="E8708" t="s">
        <v>33</v>
      </c>
      <c r="F8708" t="s">
        <v>26</v>
      </c>
      <c r="H8708" t="s">
        <v>19</v>
      </c>
      <c r="J8708">
        <v>3</v>
      </c>
      <c r="K8708">
        <v>4</v>
      </c>
      <c r="M8708" t="s">
        <v>32</v>
      </c>
    </row>
    <row r="8709" spans="1:17" x14ac:dyDescent="0.25">
      <c r="A8709">
        <v>1</v>
      </c>
      <c r="B8709" t="s">
        <v>93</v>
      </c>
      <c r="C8709" t="s">
        <v>36</v>
      </c>
      <c r="D8709" t="s">
        <v>85</v>
      </c>
      <c r="E8709" t="s">
        <v>34</v>
      </c>
      <c r="F8709" t="s">
        <v>26</v>
      </c>
      <c r="H8709" t="s">
        <v>19</v>
      </c>
      <c r="J8709">
        <v>0.5</v>
      </c>
      <c r="K8709">
        <v>0.75</v>
      </c>
      <c r="M8709" t="s">
        <v>24</v>
      </c>
    </row>
    <row r="8710" spans="1:17" x14ac:dyDescent="0.25">
      <c r="A8710">
        <v>1</v>
      </c>
      <c r="B8710" t="s">
        <v>93</v>
      </c>
      <c r="C8710" t="s">
        <v>36</v>
      </c>
      <c r="D8710" t="s">
        <v>85</v>
      </c>
      <c r="E8710" t="s">
        <v>33</v>
      </c>
      <c r="F8710" t="s">
        <v>26</v>
      </c>
      <c r="H8710" t="s">
        <v>27</v>
      </c>
      <c r="I8710">
        <v>4</v>
      </c>
      <c r="J8710">
        <v>3</v>
      </c>
      <c r="K8710">
        <v>5.5</v>
      </c>
      <c r="M8710" t="s">
        <v>32</v>
      </c>
    </row>
    <row r="8711" spans="1:17" x14ac:dyDescent="0.25">
      <c r="A8711">
        <v>1</v>
      </c>
      <c r="B8711" t="s">
        <v>93</v>
      </c>
      <c r="C8711" t="s">
        <v>36</v>
      </c>
      <c r="D8711" t="s">
        <v>85</v>
      </c>
      <c r="E8711" t="s">
        <v>20</v>
      </c>
      <c r="F8711" t="s">
        <v>74</v>
      </c>
      <c r="J8711">
        <v>0.25</v>
      </c>
      <c r="K8711">
        <v>0.33</v>
      </c>
      <c r="M8711" t="s">
        <v>75</v>
      </c>
      <c r="N8711" t="s">
        <v>24</v>
      </c>
      <c r="O8711" t="s">
        <v>21</v>
      </c>
    </row>
    <row r="8712" spans="1:17" x14ac:dyDescent="0.25">
      <c r="A8712">
        <v>1</v>
      </c>
      <c r="B8712" t="s">
        <v>93</v>
      </c>
      <c r="C8712" t="s">
        <v>36</v>
      </c>
      <c r="D8712" t="s">
        <v>85</v>
      </c>
      <c r="E8712" t="s">
        <v>18</v>
      </c>
      <c r="F8712" t="s">
        <v>26</v>
      </c>
      <c r="H8712" t="s">
        <v>19</v>
      </c>
      <c r="I8712">
        <v>0.54</v>
      </c>
      <c r="J8712">
        <v>0.08</v>
      </c>
      <c r="K8712">
        <v>0.25</v>
      </c>
      <c r="M8712" t="s">
        <v>24</v>
      </c>
    </row>
    <row r="8713" spans="1:17" x14ac:dyDescent="0.25">
      <c r="A8713">
        <v>1</v>
      </c>
      <c r="B8713" t="s">
        <v>93</v>
      </c>
      <c r="C8713" t="s">
        <v>36</v>
      </c>
      <c r="D8713" t="s">
        <v>85</v>
      </c>
      <c r="E8713" t="s">
        <v>20</v>
      </c>
      <c r="F8713" t="s">
        <v>74</v>
      </c>
      <c r="J8713">
        <v>0.25</v>
      </c>
      <c r="K8713">
        <v>0.33</v>
      </c>
      <c r="M8713" t="s">
        <v>75</v>
      </c>
      <c r="N8713" t="s">
        <v>24</v>
      </c>
      <c r="O8713" t="s">
        <v>62</v>
      </c>
      <c r="Q8713" t="str">
        <f>VLOOKUP(A8713&amp;C8713&amp;D8713,Sheet2!$A$1:$AX$1496,11,FALSE)</f>
        <v>LocationType.Retail: 0.084;LocationType.Supermarket: 0.25;LocationType.FoodBeverage: 0.21;LocationType.Mall: 0.056;LocationType.Pharmacy: 0.02;LocationType.Accommodation: 0.38;</v>
      </c>
    </row>
    <row r="8714" spans="1:17" x14ac:dyDescent="0.25">
      <c r="A8714">
        <v>1</v>
      </c>
      <c r="B8714" t="s">
        <v>93</v>
      </c>
      <c r="C8714" t="s">
        <v>36</v>
      </c>
      <c r="D8714" t="s">
        <v>85</v>
      </c>
      <c r="E8714" t="s">
        <v>25</v>
      </c>
      <c r="F8714" t="s">
        <v>26</v>
      </c>
      <c r="H8714" t="s">
        <v>27</v>
      </c>
      <c r="I8714">
        <v>0.54</v>
      </c>
      <c r="J8714">
        <v>0.25</v>
      </c>
      <c r="K8714">
        <v>0.75</v>
      </c>
      <c r="M8714" t="s">
        <v>24</v>
      </c>
    </row>
    <row r="8715" spans="1:17" x14ac:dyDescent="0.25">
      <c r="A8715">
        <v>1</v>
      </c>
      <c r="B8715" t="s">
        <v>93</v>
      </c>
      <c r="C8715" t="s">
        <v>36</v>
      </c>
      <c r="D8715" t="s">
        <v>85</v>
      </c>
      <c r="E8715" t="s">
        <v>20</v>
      </c>
      <c r="F8715" t="s">
        <v>74</v>
      </c>
      <c r="I8715">
        <v>0.54</v>
      </c>
      <c r="J8715">
        <v>0.16</v>
      </c>
      <c r="K8715">
        <v>0.25</v>
      </c>
      <c r="M8715" t="s">
        <v>75</v>
      </c>
      <c r="N8715" t="s">
        <v>24</v>
      </c>
      <c r="O8715" t="s">
        <v>21</v>
      </c>
    </row>
    <row r="8716" spans="1:17" x14ac:dyDescent="0.25">
      <c r="A8716">
        <v>1</v>
      </c>
      <c r="B8716" t="s">
        <v>93</v>
      </c>
      <c r="C8716" t="s">
        <v>36</v>
      </c>
      <c r="D8716" t="s">
        <v>85</v>
      </c>
      <c r="E8716" t="s">
        <v>28</v>
      </c>
      <c r="F8716" t="s">
        <v>26</v>
      </c>
      <c r="H8716" t="s">
        <v>27</v>
      </c>
      <c r="I8716">
        <v>0.75</v>
      </c>
      <c r="J8716">
        <v>0.5</v>
      </c>
      <c r="K8716">
        <v>1</v>
      </c>
      <c r="M8716" t="s">
        <v>21</v>
      </c>
    </row>
    <row r="8717" spans="1:17" x14ac:dyDescent="0.25">
      <c r="A8717">
        <v>1</v>
      </c>
      <c r="B8717" t="s">
        <v>93</v>
      </c>
      <c r="C8717" t="s">
        <v>36</v>
      </c>
      <c r="D8717" t="s">
        <v>85</v>
      </c>
      <c r="E8717" t="s">
        <v>20</v>
      </c>
      <c r="F8717" t="s">
        <v>74</v>
      </c>
      <c r="J8717">
        <v>0.25</v>
      </c>
      <c r="K8717">
        <v>0.33</v>
      </c>
      <c r="M8717" t="s">
        <v>75</v>
      </c>
      <c r="N8717" t="s">
        <v>24</v>
      </c>
      <c r="O8717" t="s">
        <v>29</v>
      </c>
      <c r="P8717">
        <v>2500</v>
      </c>
      <c r="Q8717" t="str">
        <f>VLOOKUP(A8717&amp;C8717&amp;D8717,Sheet2!$A$1:$AX$1496,23,FALSE)</f>
        <v>LocationType.BarRestaurant:0;LocationType.Park:0.1;LocationType.Recreation:0;LocationType.Accommodation:0.9;</v>
      </c>
    </row>
    <row r="8718" spans="1:17" x14ac:dyDescent="0.25">
      <c r="A8718">
        <v>1</v>
      </c>
      <c r="B8718" t="s">
        <v>93</v>
      </c>
      <c r="C8718" t="s">
        <v>36</v>
      </c>
      <c r="D8718" t="s">
        <v>85</v>
      </c>
      <c r="E8718" t="s">
        <v>30</v>
      </c>
      <c r="F8718" t="s">
        <v>26</v>
      </c>
      <c r="H8718" t="s">
        <v>27</v>
      </c>
      <c r="I8718">
        <v>1</v>
      </c>
      <c r="J8718">
        <v>0.5</v>
      </c>
      <c r="K8718">
        <v>1.5</v>
      </c>
      <c r="M8718" t="s">
        <v>24</v>
      </c>
    </row>
    <row r="8719" spans="1:17" x14ac:dyDescent="0.25">
      <c r="A8719">
        <v>1</v>
      </c>
      <c r="B8719" t="s">
        <v>93</v>
      </c>
      <c r="C8719" t="s">
        <v>36</v>
      </c>
      <c r="D8719" t="s">
        <v>85</v>
      </c>
      <c r="E8719" t="s">
        <v>20</v>
      </c>
      <c r="F8719" t="s">
        <v>74</v>
      </c>
      <c r="J8719">
        <v>0.25</v>
      </c>
      <c r="K8719">
        <v>0.33</v>
      </c>
      <c r="M8719" t="s">
        <v>75</v>
      </c>
      <c r="N8719" t="s">
        <v>24</v>
      </c>
      <c r="O8719" t="s">
        <v>21</v>
      </c>
    </row>
    <row r="8720" spans="1:17" x14ac:dyDescent="0.25">
      <c r="A8720">
        <v>1</v>
      </c>
      <c r="B8720" t="s">
        <v>93</v>
      </c>
      <c r="C8720" t="s">
        <v>36</v>
      </c>
      <c r="D8720" t="s">
        <v>85</v>
      </c>
      <c r="E8720" t="s">
        <v>18</v>
      </c>
      <c r="F8720" t="s">
        <v>31</v>
      </c>
      <c r="G8720">
        <v>24</v>
      </c>
      <c r="M8720" t="s">
        <v>21</v>
      </c>
    </row>
    <row r="8721" spans="1:17" x14ac:dyDescent="0.25">
      <c r="A8721">
        <v>1</v>
      </c>
      <c r="B8721" t="s">
        <v>41</v>
      </c>
      <c r="C8721" t="s">
        <v>36</v>
      </c>
      <c r="D8721" t="s">
        <v>85</v>
      </c>
      <c r="E8721" t="s">
        <v>18</v>
      </c>
      <c r="F8721" t="s">
        <v>26</v>
      </c>
      <c r="H8721" t="s">
        <v>27</v>
      </c>
      <c r="I8721">
        <v>6.5</v>
      </c>
      <c r="J8721">
        <v>6</v>
      </c>
      <c r="K8721">
        <v>7</v>
      </c>
      <c r="M8721" t="s">
        <v>21</v>
      </c>
    </row>
    <row r="8722" spans="1:17" x14ac:dyDescent="0.25">
      <c r="A8722">
        <v>1</v>
      </c>
      <c r="B8722" t="s">
        <v>41</v>
      </c>
      <c r="C8722" t="s">
        <v>36</v>
      </c>
      <c r="D8722" t="s">
        <v>85</v>
      </c>
      <c r="E8722" t="s">
        <v>20</v>
      </c>
      <c r="F8722" t="s">
        <v>74</v>
      </c>
      <c r="J8722">
        <v>0.25</v>
      </c>
      <c r="K8722">
        <v>0.33</v>
      </c>
      <c r="M8722" t="s">
        <v>75</v>
      </c>
      <c r="N8722" t="s">
        <v>21</v>
      </c>
      <c r="O8722" t="s">
        <v>32</v>
      </c>
    </row>
    <row r="8723" spans="1:17" x14ac:dyDescent="0.25">
      <c r="A8723">
        <v>1</v>
      </c>
      <c r="B8723" t="s">
        <v>41</v>
      </c>
      <c r="C8723" t="s">
        <v>36</v>
      </c>
      <c r="D8723" t="s">
        <v>85</v>
      </c>
      <c r="E8723" t="s">
        <v>33</v>
      </c>
      <c r="F8723" t="s">
        <v>26</v>
      </c>
      <c r="H8723" t="s">
        <v>19</v>
      </c>
      <c r="J8723">
        <v>3</v>
      </c>
      <c r="K8723">
        <v>4</v>
      </c>
      <c r="M8723" t="s">
        <v>32</v>
      </c>
    </row>
    <row r="8724" spans="1:17" x14ac:dyDescent="0.25">
      <c r="A8724">
        <v>1</v>
      </c>
      <c r="B8724" t="s">
        <v>41</v>
      </c>
      <c r="C8724" t="s">
        <v>36</v>
      </c>
      <c r="D8724" t="s">
        <v>85</v>
      </c>
      <c r="E8724" t="s">
        <v>34</v>
      </c>
      <c r="F8724" t="s">
        <v>26</v>
      </c>
      <c r="H8724" t="s">
        <v>19</v>
      </c>
      <c r="J8724">
        <v>0.5</v>
      </c>
      <c r="K8724">
        <v>0.75</v>
      </c>
      <c r="M8724" t="s">
        <v>24</v>
      </c>
    </row>
    <row r="8725" spans="1:17" x14ac:dyDescent="0.25">
      <c r="A8725">
        <v>1</v>
      </c>
      <c r="B8725" t="s">
        <v>41</v>
      </c>
      <c r="C8725" t="s">
        <v>36</v>
      </c>
      <c r="D8725" t="s">
        <v>85</v>
      </c>
      <c r="E8725" t="s">
        <v>33</v>
      </c>
      <c r="F8725" t="s">
        <v>26</v>
      </c>
      <c r="H8725" t="s">
        <v>27</v>
      </c>
      <c r="I8725">
        <v>4</v>
      </c>
      <c r="J8725">
        <v>3</v>
      </c>
      <c r="K8725">
        <v>5.5</v>
      </c>
      <c r="M8725" t="s">
        <v>32</v>
      </c>
    </row>
    <row r="8726" spans="1:17" x14ac:dyDescent="0.25">
      <c r="A8726">
        <v>1</v>
      </c>
      <c r="B8726" t="s">
        <v>41</v>
      </c>
      <c r="C8726" t="s">
        <v>36</v>
      </c>
      <c r="D8726" t="s">
        <v>85</v>
      </c>
      <c r="E8726" t="s">
        <v>20</v>
      </c>
      <c r="F8726" t="s">
        <v>74</v>
      </c>
      <c r="J8726">
        <v>0.25</v>
      </c>
      <c r="K8726">
        <v>0.33</v>
      </c>
      <c r="M8726" t="s">
        <v>75</v>
      </c>
      <c r="N8726" t="s">
        <v>24</v>
      </c>
      <c r="O8726" t="s">
        <v>21</v>
      </c>
    </row>
    <row r="8727" spans="1:17" x14ac:dyDescent="0.25">
      <c r="A8727">
        <v>1</v>
      </c>
      <c r="B8727" t="s">
        <v>41</v>
      </c>
      <c r="C8727" t="s">
        <v>36</v>
      </c>
      <c r="D8727" t="s">
        <v>85</v>
      </c>
      <c r="E8727" t="s">
        <v>18</v>
      </c>
      <c r="F8727" t="s">
        <v>26</v>
      </c>
      <c r="H8727" t="s">
        <v>19</v>
      </c>
      <c r="I8727">
        <v>0.54</v>
      </c>
      <c r="J8727">
        <v>0.08</v>
      </c>
      <c r="K8727">
        <v>0.25</v>
      </c>
      <c r="M8727" t="s">
        <v>24</v>
      </c>
    </row>
    <row r="8728" spans="1:17" x14ac:dyDescent="0.25">
      <c r="A8728">
        <v>1</v>
      </c>
      <c r="B8728" t="s">
        <v>41</v>
      </c>
      <c r="C8728" t="s">
        <v>36</v>
      </c>
      <c r="D8728" t="s">
        <v>85</v>
      </c>
      <c r="E8728" t="s">
        <v>20</v>
      </c>
      <c r="F8728" t="s">
        <v>74</v>
      </c>
      <c r="J8728">
        <v>0.25</v>
      </c>
      <c r="K8728">
        <v>0.33</v>
      </c>
      <c r="M8728" t="s">
        <v>75</v>
      </c>
      <c r="N8728" t="s">
        <v>24</v>
      </c>
      <c r="O8728" t="s">
        <v>62</v>
      </c>
      <c r="Q8728" t="str">
        <f>VLOOKUP(A8728&amp;C8728&amp;D8728,Sheet2!$A$1:$AX$1496,11,FALSE)</f>
        <v>LocationType.Retail: 0.084;LocationType.Supermarket: 0.25;LocationType.FoodBeverage: 0.21;LocationType.Mall: 0.056;LocationType.Pharmacy: 0.02;LocationType.Accommodation: 0.38;</v>
      </c>
    </row>
    <row r="8729" spans="1:17" x14ac:dyDescent="0.25">
      <c r="A8729">
        <v>1</v>
      </c>
      <c r="B8729" t="s">
        <v>41</v>
      </c>
      <c r="C8729" t="s">
        <v>36</v>
      </c>
      <c r="D8729" t="s">
        <v>85</v>
      </c>
      <c r="E8729" t="s">
        <v>25</v>
      </c>
      <c r="F8729" t="s">
        <v>26</v>
      </c>
      <c r="H8729" t="s">
        <v>27</v>
      </c>
      <c r="I8729">
        <v>0.54</v>
      </c>
      <c r="J8729">
        <v>0.25</v>
      </c>
      <c r="K8729">
        <v>0.75</v>
      </c>
      <c r="M8729" t="s">
        <v>24</v>
      </c>
    </row>
    <row r="8730" spans="1:17" x14ac:dyDescent="0.25">
      <c r="A8730">
        <v>1</v>
      </c>
      <c r="B8730" t="s">
        <v>41</v>
      </c>
      <c r="C8730" t="s">
        <v>36</v>
      </c>
      <c r="D8730" t="s">
        <v>85</v>
      </c>
      <c r="E8730" t="s">
        <v>20</v>
      </c>
      <c r="F8730" t="s">
        <v>74</v>
      </c>
      <c r="I8730">
        <v>0.54</v>
      </c>
      <c r="J8730">
        <v>0.16</v>
      </c>
      <c r="K8730">
        <v>0.25</v>
      </c>
      <c r="M8730" t="s">
        <v>75</v>
      </c>
      <c r="N8730" t="s">
        <v>24</v>
      </c>
      <c r="O8730" t="s">
        <v>21</v>
      </c>
    </row>
    <row r="8731" spans="1:17" x14ac:dyDescent="0.25">
      <c r="A8731">
        <v>1</v>
      </c>
      <c r="B8731" t="s">
        <v>41</v>
      </c>
      <c r="C8731" t="s">
        <v>36</v>
      </c>
      <c r="D8731" t="s">
        <v>85</v>
      </c>
      <c r="E8731" t="s">
        <v>28</v>
      </c>
      <c r="F8731" t="s">
        <v>26</v>
      </c>
      <c r="H8731" t="s">
        <v>27</v>
      </c>
      <c r="I8731">
        <v>0.75</v>
      </c>
      <c r="J8731">
        <v>0.5</v>
      </c>
      <c r="K8731">
        <v>1</v>
      </c>
      <c r="M8731" t="s">
        <v>21</v>
      </c>
    </row>
    <row r="8732" spans="1:17" x14ac:dyDescent="0.25">
      <c r="A8732">
        <v>1</v>
      </c>
      <c r="B8732" t="s">
        <v>41</v>
      </c>
      <c r="C8732" t="s">
        <v>36</v>
      </c>
      <c r="D8732" t="s">
        <v>85</v>
      </c>
      <c r="E8732" t="s">
        <v>20</v>
      </c>
      <c r="F8732" t="s">
        <v>74</v>
      </c>
      <c r="J8732">
        <v>0.25</v>
      </c>
      <c r="K8732">
        <v>0.33</v>
      </c>
      <c r="M8732" t="s">
        <v>75</v>
      </c>
      <c r="N8732" t="s">
        <v>24</v>
      </c>
      <c r="O8732" t="s">
        <v>29</v>
      </c>
      <c r="P8732">
        <v>2500</v>
      </c>
      <c r="Q8732" t="str">
        <f>VLOOKUP(A8732&amp;C8732&amp;D8732,Sheet2!$A$1:$AX$1496,23,FALSE)</f>
        <v>LocationType.BarRestaurant:0;LocationType.Park:0.1;LocationType.Recreation:0;LocationType.Accommodation:0.9;</v>
      </c>
    </row>
    <row r="8733" spans="1:17" x14ac:dyDescent="0.25">
      <c r="A8733">
        <v>1</v>
      </c>
      <c r="B8733" t="s">
        <v>41</v>
      </c>
      <c r="C8733" t="s">
        <v>36</v>
      </c>
      <c r="D8733" t="s">
        <v>85</v>
      </c>
      <c r="E8733" t="s">
        <v>30</v>
      </c>
      <c r="F8733" t="s">
        <v>26</v>
      </c>
      <c r="H8733" t="s">
        <v>27</v>
      </c>
      <c r="I8733">
        <v>1</v>
      </c>
      <c r="J8733">
        <v>0.5</v>
      </c>
      <c r="K8733">
        <v>1.5</v>
      </c>
      <c r="M8733" t="s">
        <v>24</v>
      </c>
    </row>
    <row r="8734" spans="1:17" x14ac:dyDescent="0.25">
      <c r="A8734">
        <v>1</v>
      </c>
      <c r="B8734" t="s">
        <v>41</v>
      </c>
      <c r="C8734" t="s">
        <v>36</v>
      </c>
      <c r="D8734" t="s">
        <v>85</v>
      </c>
      <c r="E8734" t="s">
        <v>20</v>
      </c>
      <c r="F8734" t="s">
        <v>74</v>
      </c>
      <c r="J8734">
        <v>0.25</v>
      </c>
      <c r="K8734">
        <v>0.33</v>
      </c>
      <c r="M8734" t="s">
        <v>75</v>
      </c>
      <c r="N8734" t="s">
        <v>24</v>
      </c>
      <c r="O8734" t="s">
        <v>21</v>
      </c>
    </row>
    <row r="8735" spans="1:17" x14ac:dyDescent="0.25">
      <c r="A8735">
        <v>1</v>
      </c>
      <c r="B8735" t="s">
        <v>41</v>
      </c>
      <c r="C8735" t="s">
        <v>36</v>
      </c>
      <c r="D8735" t="s">
        <v>85</v>
      </c>
      <c r="E8735" t="s">
        <v>18</v>
      </c>
      <c r="F8735" t="s">
        <v>31</v>
      </c>
      <c r="G8735">
        <v>24</v>
      </c>
      <c r="M8735" t="s">
        <v>21</v>
      </c>
    </row>
    <row r="8736" spans="1:17" x14ac:dyDescent="0.25">
      <c r="A8736">
        <v>1</v>
      </c>
      <c r="B8736" t="s">
        <v>91</v>
      </c>
      <c r="C8736" t="s">
        <v>36</v>
      </c>
      <c r="D8736" t="s">
        <v>85</v>
      </c>
      <c r="E8736" t="s">
        <v>18</v>
      </c>
      <c r="F8736" t="s">
        <v>26</v>
      </c>
      <c r="H8736" t="s">
        <v>27</v>
      </c>
      <c r="I8736">
        <v>6.5</v>
      </c>
      <c r="J8736">
        <v>6</v>
      </c>
      <c r="K8736">
        <v>7</v>
      </c>
      <c r="M8736" t="s">
        <v>21</v>
      </c>
    </row>
    <row r="8737" spans="1:17" x14ac:dyDescent="0.25">
      <c r="A8737">
        <v>1</v>
      </c>
      <c r="B8737" t="s">
        <v>91</v>
      </c>
      <c r="C8737" t="s">
        <v>36</v>
      </c>
      <c r="D8737" t="s">
        <v>85</v>
      </c>
      <c r="E8737" t="s">
        <v>20</v>
      </c>
      <c r="F8737" t="s">
        <v>74</v>
      </c>
      <c r="J8737">
        <v>0.25</v>
      </c>
      <c r="K8737">
        <v>0.33</v>
      </c>
      <c r="M8737" t="s">
        <v>75</v>
      </c>
      <c r="N8737" t="s">
        <v>21</v>
      </c>
      <c r="O8737" t="s">
        <v>32</v>
      </c>
    </row>
    <row r="8738" spans="1:17" x14ac:dyDescent="0.25">
      <c r="A8738">
        <v>1</v>
      </c>
      <c r="B8738" t="s">
        <v>91</v>
      </c>
      <c r="C8738" t="s">
        <v>36</v>
      </c>
      <c r="D8738" t="s">
        <v>85</v>
      </c>
      <c r="E8738" t="s">
        <v>33</v>
      </c>
      <c r="F8738" t="s">
        <v>26</v>
      </c>
      <c r="H8738" t="s">
        <v>19</v>
      </c>
      <c r="J8738">
        <v>3</v>
      </c>
      <c r="K8738">
        <v>4</v>
      </c>
      <c r="M8738" t="s">
        <v>32</v>
      </c>
    </row>
    <row r="8739" spans="1:17" x14ac:dyDescent="0.25">
      <c r="A8739">
        <v>1</v>
      </c>
      <c r="B8739" t="s">
        <v>91</v>
      </c>
      <c r="C8739" t="s">
        <v>36</v>
      </c>
      <c r="D8739" t="s">
        <v>85</v>
      </c>
      <c r="E8739" t="s">
        <v>34</v>
      </c>
      <c r="F8739" t="s">
        <v>26</v>
      </c>
      <c r="H8739" t="s">
        <v>19</v>
      </c>
      <c r="J8739">
        <v>0.5</v>
      </c>
      <c r="K8739">
        <v>0.75</v>
      </c>
      <c r="M8739" t="s">
        <v>24</v>
      </c>
    </row>
    <row r="8740" spans="1:17" x14ac:dyDescent="0.25">
      <c r="A8740">
        <v>1</v>
      </c>
      <c r="B8740" t="s">
        <v>91</v>
      </c>
      <c r="C8740" t="s">
        <v>36</v>
      </c>
      <c r="D8740" t="s">
        <v>85</v>
      </c>
      <c r="E8740" t="s">
        <v>33</v>
      </c>
      <c r="F8740" t="s">
        <v>26</v>
      </c>
      <c r="H8740" t="s">
        <v>27</v>
      </c>
      <c r="I8740">
        <v>4</v>
      </c>
      <c r="J8740">
        <v>3</v>
      </c>
      <c r="K8740">
        <v>5.5</v>
      </c>
      <c r="M8740" t="s">
        <v>32</v>
      </c>
    </row>
    <row r="8741" spans="1:17" x14ac:dyDescent="0.25">
      <c r="A8741">
        <v>1</v>
      </c>
      <c r="B8741" t="s">
        <v>91</v>
      </c>
      <c r="C8741" t="s">
        <v>36</v>
      </c>
      <c r="D8741" t="s">
        <v>85</v>
      </c>
      <c r="E8741" t="s">
        <v>20</v>
      </c>
      <c r="F8741" t="s">
        <v>74</v>
      </c>
      <c r="J8741">
        <v>0.25</v>
      </c>
      <c r="K8741">
        <v>0.33</v>
      </c>
      <c r="M8741" t="s">
        <v>75</v>
      </c>
      <c r="N8741" t="s">
        <v>24</v>
      </c>
      <c r="O8741" t="s">
        <v>21</v>
      </c>
    </row>
    <row r="8742" spans="1:17" x14ac:dyDescent="0.25">
      <c r="A8742">
        <v>1</v>
      </c>
      <c r="B8742" t="s">
        <v>91</v>
      </c>
      <c r="C8742" t="s">
        <v>36</v>
      </c>
      <c r="D8742" t="s">
        <v>85</v>
      </c>
      <c r="E8742" t="s">
        <v>18</v>
      </c>
      <c r="F8742" t="s">
        <v>26</v>
      </c>
      <c r="H8742" t="s">
        <v>19</v>
      </c>
      <c r="I8742">
        <v>0.54</v>
      </c>
      <c r="J8742">
        <v>0.08</v>
      </c>
      <c r="K8742">
        <v>0.25</v>
      </c>
      <c r="M8742" t="s">
        <v>24</v>
      </c>
    </row>
    <row r="8743" spans="1:17" x14ac:dyDescent="0.25">
      <c r="A8743">
        <v>1</v>
      </c>
      <c r="B8743" t="s">
        <v>91</v>
      </c>
      <c r="C8743" t="s">
        <v>36</v>
      </c>
      <c r="D8743" t="s">
        <v>85</v>
      </c>
      <c r="E8743" t="s">
        <v>20</v>
      </c>
      <c r="F8743" t="s">
        <v>74</v>
      </c>
      <c r="J8743">
        <v>0.25</v>
      </c>
      <c r="K8743">
        <v>0.33</v>
      </c>
      <c r="M8743" t="s">
        <v>75</v>
      </c>
      <c r="N8743" t="s">
        <v>24</v>
      </c>
      <c r="O8743" t="s">
        <v>62</v>
      </c>
      <c r="Q8743" t="str">
        <f>VLOOKUP(A8743&amp;C8743&amp;D8743,Sheet2!$A$1:$AX$1496,11,FALSE)</f>
        <v>LocationType.Retail: 0.084;LocationType.Supermarket: 0.25;LocationType.FoodBeverage: 0.21;LocationType.Mall: 0.056;LocationType.Pharmacy: 0.02;LocationType.Accommodation: 0.38;</v>
      </c>
    </row>
    <row r="8744" spans="1:17" x14ac:dyDescent="0.25">
      <c r="A8744">
        <v>1</v>
      </c>
      <c r="B8744" t="s">
        <v>91</v>
      </c>
      <c r="C8744" t="s">
        <v>36</v>
      </c>
      <c r="D8744" t="s">
        <v>85</v>
      </c>
      <c r="E8744" t="s">
        <v>25</v>
      </c>
      <c r="F8744" t="s">
        <v>26</v>
      </c>
      <c r="H8744" t="s">
        <v>27</v>
      </c>
      <c r="I8744">
        <v>0.54</v>
      </c>
      <c r="J8744">
        <v>0.25</v>
      </c>
      <c r="K8744">
        <v>0.75</v>
      </c>
      <c r="M8744" t="s">
        <v>24</v>
      </c>
    </row>
    <row r="8745" spans="1:17" x14ac:dyDescent="0.25">
      <c r="A8745">
        <v>1</v>
      </c>
      <c r="B8745" t="s">
        <v>91</v>
      </c>
      <c r="C8745" t="s">
        <v>36</v>
      </c>
      <c r="D8745" t="s">
        <v>85</v>
      </c>
      <c r="E8745" t="s">
        <v>20</v>
      </c>
      <c r="F8745" t="s">
        <v>74</v>
      </c>
      <c r="I8745">
        <v>0.54</v>
      </c>
      <c r="J8745">
        <v>0.16</v>
      </c>
      <c r="K8745">
        <v>0.25</v>
      </c>
      <c r="M8745" t="s">
        <v>75</v>
      </c>
      <c r="N8745" t="s">
        <v>24</v>
      </c>
      <c r="O8745" t="s">
        <v>21</v>
      </c>
    </row>
    <row r="8746" spans="1:17" x14ac:dyDescent="0.25">
      <c r="A8746">
        <v>1</v>
      </c>
      <c r="B8746" t="s">
        <v>91</v>
      </c>
      <c r="C8746" t="s">
        <v>36</v>
      </c>
      <c r="D8746" t="s">
        <v>85</v>
      </c>
      <c r="E8746" t="s">
        <v>28</v>
      </c>
      <c r="F8746" t="s">
        <v>26</v>
      </c>
      <c r="H8746" t="s">
        <v>27</v>
      </c>
      <c r="I8746">
        <v>0.75</v>
      </c>
      <c r="J8746">
        <v>0.5</v>
      </c>
      <c r="K8746">
        <v>1</v>
      </c>
      <c r="M8746" t="s">
        <v>21</v>
      </c>
    </row>
    <row r="8747" spans="1:17" x14ac:dyDescent="0.25">
      <c r="A8747">
        <v>1</v>
      </c>
      <c r="B8747" t="s">
        <v>91</v>
      </c>
      <c r="C8747" t="s">
        <v>36</v>
      </c>
      <c r="D8747" t="s">
        <v>85</v>
      </c>
      <c r="E8747" t="s">
        <v>20</v>
      </c>
      <c r="F8747" t="s">
        <v>74</v>
      </c>
      <c r="J8747">
        <v>0.25</v>
      </c>
      <c r="K8747">
        <v>0.33</v>
      </c>
      <c r="M8747" t="s">
        <v>75</v>
      </c>
      <c r="N8747" t="s">
        <v>24</v>
      </c>
      <c r="O8747" t="s">
        <v>29</v>
      </c>
      <c r="P8747">
        <v>2500</v>
      </c>
      <c r="Q8747" t="str">
        <f>VLOOKUP(A8747&amp;C8747&amp;D8747,Sheet2!$A$1:$AX$1496,23,FALSE)</f>
        <v>LocationType.BarRestaurant:0;LocationType.Park:0.1;LocationType.Recreation:0;LocationType.Accommodation:0.9;</v>
      </c>
    </row>
    <row r="8748" spans="1:17" x14ac:dyDescent="0.25">
      <c r="A8748">
        <v>1</v>
      </c>
      <c r="B8748" t="s">
        <v>91</v>
      </c>
      <c r="C8748" t="s">
        <v>36</v>
      </c>
      <c r="D8748" t="s">
        <v>85</v>
      </c>
      <c r="E8748" t="s">
        <v>30</v>
      </c>
      <c r="F8748" t="s">
        <v>26</v>
      </c>
      <c r="H8748" t="s">
        <v>27</v>
      </c>
      <c r="I8748">
        <v>1</v>
      </c>
      <c r="J8748">
        <v>0.5</v>
      </c>
      <c r="K8748">
        <v>1.5</v>
      </c>
      <c r="M8748" t="s">
        <v>24</v>
      </c>
    </row>
    <row r="8749" spans="1:17" x14ac:dyDescent="0.25">
      <c r="A8749">
        <v>1</v>
      </c>
      <c r="B8749" t="s">
        <v>91</v>
      </c>
      <c r="C8749" t="s">
        <v>36</v>
      </c>
      <c r="D8749" t="s">
        <v>85</v>
      </c>
      <c r="E8749" t="s">
        <v>20</v>
      </c>
      <c r="F8749" t="s">
        <v>74</v>
      </c>
      <c r="J8749">
        <v>0.25</v>
      </c>
      <c r="K8749">
        <v>0.33</v>
      </c>
      <c r="M8749" t="s">
        <v>75</v>
      </c>
      <c r="N8749" t="s">
        <v>24</v>
      </c>
      <c r="O8749" t="s">
        <v>21</v>
      </c>
    </row>
    <row r="8750" spans="1:17" x14ac:dyDescent="0.25">
      <c r="A8750">
        <v>1</v>
      </c>
      <c r="B8750" t="s">
        <v>91</v>
      </c>
      <c r="C8750" t="s">
        <v>36</v>
      </c>
      <c r="D8750" t="s">
        <v>85</v>
      </c>
      <c r="E8750" t="s">
        <v>18</v>
      </c>
      <c r="F8750" t="s">
        <v>31</v>
      </c>
      <c r="G8750">
        <v>24</v>
      </c>
      <c r="M8750" t="s">
        <v>21</v>
      </c>
    </row>
    <row r="8751" spans="1:17" x14ac:dyDescent="0.25">
      <c r="A8751">
        <v>1</v>
      </c>
      <c r="B8751" t="s">
        <v>43</v>
      </c>
      <c r="C8751" t="s">
        <v>36</v>
      </c>
      <c r="D8751" t="s">
        <v>85</v>
      </c>
      <c r="E8751" t="s">
        <v>18</v>
      </c>
      <c r="F8751" t="s">
        <v>26</v>
      </c>
      <c r="H8751" t="s">
        <v>27</v>
      </c>
      <c r="I8751">
        <v>6.5</v>
      </c>
      <c r="J8751">
        <v>6</v>
      </c>
      <c r="K8751">
        <v>7</v>
      </c>
      <c r="M8751" t="s">
        <v>21</v>
      </c>
    </row>
    <row r="8752" spans="1:17" x14ac:dyDescent="0.25">
      <c r="A8752">
        <v>1</v>
      </c>
      <c r="B8752" t="s">
        <v>43</v>
      </c>
      <c r="C8752" t="s">
        <v>36</v>
      </c>
      <c r="D8752" t="s">
        <v>85</v>
      </c>
      <c r="E8752" t="s">
        <v>20</v>
      </c>
      <c r="F8752" t="s">
        <v>74</v>
      </c>
      <c r="J8752">
        <v>0.25</v>
      </c>
      <c r="K8752">
        <v>0.33</v>
      </c>
      <c r="M8752" t="s">
        <v>75</v>
      </c>
      <c r="N8752" t="s">
        <v>21</v>
      </c>
      <c r="O8752" t="s">
        <v>32</v>
      </c>
    </row>
    <row r="8753" spans="1:17" x14ac:dyDescent="0.25">
      <c r="A8753">
        <v>1</v>
      </c>
      <c r="B8753" t="s">
        <v>43</v>
      </c>
      <c r="C8753" t="s">
        <v>36</v>
      </c>
      <c r="D8753" t="s">
        <v>85</v>
      </c>
      <c r="E8753" t="s">
        <v>33</v>
      </c>
      <c r="F8753" t="s">
        <v>26</v>
      </c>
      <c r="H8753" t="s">
        <v>19</v>
      </c>
      <c r="J8753">
        <v>3</v>
      </c>
      <c r="K8753">
        <v>4</v>
      </c>
      <c r="M8753" t="s">
        <v>32</v>
      </c>
    </row>
    <row r="8754" spans="1:17" x14ac:dyDescent="0.25">
      <c r="A8754">
        <v>1</v>
      </c>
      <c r="B8754" t="s">
        <v>43</v>
      </c>
      <c r="C8754" t="s">
        <v>36</v>
      </c>
      <c r="D8754" t="s">
        <v>85</v>
      </c>
      <c r="E8754" t="s">
        <v>34</v>
      </c>
      <c r="F8754" t="s">
        <v>26</v>
      </c>
      <c r="H8754" t="s">
        <v>19</v>
      </c>
      <c r="J8754">
        <v>0.5</v>
      </c>
      <c r="K8754">
        <v>0.75</v>
      </c>
      <c r="M8754" t="s">
        <v>24</v>
      </c>
    </row>
    <row r="8755" spans="1:17" x14ac:dyDescent="0.25">
      <c r="A8755">
        <v>1</v>
      </c>
      <c r="B8755" t="s">
        <v>43</v>
      </c>
      <c r="C8755" t="s">
        <v>36</v>
      </c>
      <c r="D8755" t="s">
        <v>85</v>
      </c>
      <c r="E8755" t="s">
        <v>33</v>
      </c>
      <c r="F8755" t="s">
        <v>26</v>
      </c>
      <c r="H8755" t="s">
        <v>27</v>
      </c>
      <c r="I8755">
        <v>4</v>
      </c>
      <c r="J8755">
        <v>3</v>
      </c>
      <c r="K8755">
        <v>5.5</v>
      </c>
      <c r="M8755" t="s">
        <v>32</v>
      </c>
    </row>
    <row r="8756" spans="1:17" x14ac:dyDescent="0.25">
      <c r="A8756">
        <v>1</v>
      </c>
      <c r="B8756" t="s">
        <v>43</v>
      </c>
      <c r="C8756" t="s">
        <v>36</v>
      </c>
      <c r="D8756" t="s">
        <v>85</v>
      </c>
      <c r="E8756" t="s">
        <v>20</v>
      </c>
      <c r="F8756" t="s">
        <v>74</v>
      </c>
      <c r="J8756">
        <v>0.25</v>
      </c>
      <c r="K8756">
        <v>0.33</v>
      </c>
      <c r="M8756" t="s">
        <v>75</v>
      </c>
      <c r="N8756" t="s">
        <v>24</v>
      </c>
      <c r="O8756" t="s">
        <v>21</v>
      </c>
    </row>
    <row r="8757" spans="1:17" x14ac:dyDescent="0.25">
      <c r="A8757">
        <v>1</v>
      </c>
      <c r="B8757" t="s">
        <v>43</v>
      </c>
      <c r="C8757" t="s">
        <v>36</v>
      </c>
      <c r="D8757" t="s">
        <v>85</v>
      </c>
      <c r="E8757" t="s">
        <v>18</v>
      </c>
      <c r="F8757" t="s">
        <v>26</v>
      </c>
      <c r="H8757" t="s">
        <v>19</v>
      </c>
      <c r="I8757">
        <v>0.54</v>
      </c>
      <c r="J8757">
        <v>0.08</v>
      </c>
      <c r="K8757">
        <v>0.25</v>
      </c>
      <c r="M8757" t="s">
        <v>24</v>
      </c>
    </row>
    <row r="8758" spans="1:17" x14ac:dyDescent="0.25">
      <c r="A8758">
        <v>1</v>
      </c>
      <c r="B8758" t="s">
        <v>43</v>
      </c>
      <c r="C8758" t="s">
        <v>36</v>
      </c>
      <c r="D8758" t="s">
        <v>85</v>
      </c>
      <c r="E8758" t="s">
        <v>20</v>
      </c>
      <c r="F8758" t="s">
        <v>74</v>
      </c>
      <c r="J8758">
        <v>0.25</v>
      </c>
      <c r="K8758">
        <v>0.33</v>
      </c>
      <c r="M8758" t="s">
        <v>75</v>
      </c>
      <c r="N8758" t="s">
        <v>24</v>
      </c>
      <c r="O8758" t="s">
        <v>62</v>
      </c>
      <c r="Q8758" t="str">
        <f>VLOOKUP(A8758&amp;C8758&amp;D8758,Sheet2!$A$1:$AX$1496,11,FALSE)</f>
        <v>LocationType.Retail: 0.084;LocationType.Supermarket: 0.25;LocationType.FoodBeverage: 0.21;LocationType.Mall: 0.056;LocationType.Pharmacy: 0.02;LocationType.Accommodation: 0.38;</v>
      </c>
    </row>
    <row r="8759" spans="1:17" x14ac:dyDescent="0.25">
      <c r="A8759">
        <v>1</v>
      </c>
      <c r="B8759" t="s">
        <v>43</v>
      </c>
      <c r="C8759" t="s">
        <v>36</v>
      </c>
      <c r="D8759" t="s">
        <v>85</v>
      </c>
      <c r="E8759" t="s">
        <v>25</v>
      </c>
      <c r="F8759" t="s">
        <v>26</v>
      </c>
      <c r="H8759" t="s">
        <v>27</v>
      </c>
      <c r="I8759">
        <v>0.54</v>
      </c>
      <c r="J8759">
        <v>0.25</v>
      </c>
      <c r="K8759">
        <v>0.75</v>
      </c>
      <c r="M8759" t="s">
        <v>24</v>
      </c>
    </row>
    <row r="8760" spans="1:17" x14ac:dyDescent="0.25">
      <c r="A8760">
        <v>1</v>
      </c>
      <c r="B8760" t="s">
        <v>43</v>
      </c>
      <c r="C8760" t="s">
        <v>36</v>
      </c>
      <c r="D8760" t="s">
        <v>85</v>
      </c>
      <c r="E8760" t="s">
        <v>20</v>
      </c>
      <c r="F8760" t="s">
        <v>74</v>
      </c>
      <c r="I8760">
        <v>0.54</v>
      </c>
      <c r="J8760">
        <v>0.16</v>
      </c>
      <c r="K8760">
        <v>0.25</v>
      </c>
      <c r="M8760" t="s">
        <v>75</v>
      </c>
      <c r="N8760" t="s">
        <v>24</v>
      </c>
      <c r="O8760" t="s">
        <v>21</v>
      </c>
    </row>
    <row r="8761" spans="1:17" x14ac:dyDescent="0.25">
      <c r="A8761">
        <v>1</v>
      </c>
      <c r="B8761" t="s">
        <v>43</v>
      </c>
      <c r="C8761" t="s">
        <v>36</v>
      </c>
      <c r="D8761" t="s">
        <v>85</v>
      </c>
      <c r="E8761" t="s">
        <v>28</v>
      </c>
      <c r="F8761" t="s">
        <v>26</v>
      </c>
      <c r="H8761" t="s">
        <v>27</v>
      </c>
      <c r="I8761">
        <v>0.75</v>
      </c>
      <c r="J8761">
        <v>0.5</v>
      </c>
      <c r="K8761">
        <v>1</v>
      </c>
      <c r="M8761" t="s">
        <v>21</v>
      </c>
    </row>
    <row r="8762" spans="1:17" x14ac:dyDescent="0.25">
      <c r="A8762">
        <v>1</v>
      </c>
      <c r="B8762" t="s">
        <v>43</v>
      </c>
      <c r="C8762" t="s">
        <v>36</v>
      </c>
      <c r="D8762" t="s">
        <v>85</v>
      </c>
      <c r="E8762" t="s">
        <v>20</v>
      </c>
      <c r="F8762" t="s">
        <v>74</v>
      </c>
      <c r="J8762">
        <v>0.25</v>
      </c>
      <c r="K8762">
        <v>0.33</v>
      </c>
      <c r="M8762" t="s">
        <v>75</v>
      </c>
      <c r="N8762" t="s">
        <v>24</v>
      </c>
      <c r="O8762" t="s">
        <v>29</v>
      </c>
      <c r="P8762">
        <v>2500</v>
      </c>
      <c r="Q8762" t="str">
        <f>VLOOKUP(A8762&amp;C8762&amp;D8762,Sheet2!$A$1:$AX$1496,23,FALSE)</f>
        <v>LocationType.BarRestaurant:0;LocationType.Park:0.1;LocationType.Recreation:0;LocationType.Accommodation:0.9;</v>
      </c>
    </row>
    <row r="8763" spans="1:17" x14ac:dyDescent="0.25">
      <c r="A8763">
        <v>1</v>
      </c>
      <c r="B8763" t="s">
        <v>43</v>
      </c>
      <c r="C8763" t="s">
        <v>36</v>
      </c>
      <c r="D8763" t="s">
        <v>85</v>
      </c>
      <c r="E8763" t="s">
        <v>30</v>
      </c>
      <c r="F8763" t="s">
        <v>26</v>
      </c>
      <c r="H8763" t="s">
        <v>27</v>
      </c>
      <c r="I8763">
        <v>1</v>
      </c>
      <c r="J8763">
        <v>0.5</v>
      </c>
      <c r="K8763">
        <v>1.5</v>
      </c>
      <c r="M8763" t="s">
        <v>24</v>
      </c>
    </row>
    <row r="8764" spans="1:17" x14ac:dyDescent="0.25">
      <c r="A8764">
        <v>1</v>
      </c>
      <c r="B8764" t="s">
        <v>43</v>
      </c>
      <c r="C8764" t="s">
        <v>36</v>
      </c>
      <c r="D8764" t="s">
        <v>85</v>
      </c>
      <c r="E8764" t="s">
        <v>20</v>
      </c>
      <c r="F8764" t="s">
        <v>74</v>
      </c>
      <c r="J8764">
        <v>0.25</v>
      </c>
      <c r="K8764">
        <v>0.33</v>
      </c>
      <c r="M8764" t="s">
        <v>75</v>
      </c>
      <c r="N8764" t="s">
        <v>24</v>
      </c>
      <c r="O8764" t="s">
        <v>21</v>
      </c>
    </row>
    <row r="8765" spans="1:17" x14ac:dyDescent="0.25">
      <c r="A8765">
        <v>1</v>
      </c>
      <c r="B8765" t="s">
        <v>43</v>
      </c>
      <c r="C8765" t="s">
        <v>36</v>
      </c>
      <c r="D8765" t="s">
        <v>85</v>
      </c>
      <c r="E8765" t="s">
        <v>18</v>
      </c>
      <c r="F8765" t="s">
        <v>31</v>
      </c>
      <c r="G8765">
        <v>24</v>
      </c>
      <c r="M8765" t="s">
        <v>21</v>
      </c>
    </row>
    <row r="8766" spans="1:17" x14ac:dyDescent="0.25">
      <c r="A8766">
        <v>1</v>
      </c>
      <c r="B8766" t="s">
        <v>44</v>
      </c>
      <c r="C8766" t="s">
        <v>36</v>
      </c>
      <c r="D8766" t="s">
        <v>85</v>
      </c>
      <c r="E8766" t="s">
        <v>18</v>
      </c>
      <c r="F8766" t="s">
        <v>26</v>
      </c>
      <c r="H8766" t="s">
        <v>27</v>
      </c>
      <c r="I8766">
        <v>6.5</v>
      </c>
      <c r="J8766">
        <v>6</v>
      </c>
      <c r="K8766">
        <v>7</v>
      </c>
      <c r="M8766" t="s">
        <v>21</v>
      </c>
    </row>
    <row r="8767" spans="1:17" x14ac:dyDescent="0.25">
      <c r="A8767">
        <v>1</v>
      </c>
      <c r="B8767" t="s">
        <v>44</v>
      </c>
      <c r="C8767" t="s">
        <v>36</v>
      </c>
      <c r="D8767" t="s">
        <v>85</v>
      </c>
      <c r="E8767" t="s">
        <v>20</v>
      </c>
      <c r="F8767" t="s">
        <v>74</v>
      </c>
      <c r="J8767">
        <v>0.25</v>
      </c>
      <c r="K8767">
        <v>0.33</v>
      </c>
      <c r="M8767" t="s">
        <v>75</v>
      </c>
      <c r="N8767" t="s">
        <v>21</v>
      </c>
      <c r="O8767" t="s">
        <v>21</v>
      </c>
    </row>
    <row r="8768" spans="1:17" x14ac:dyDescent="0.25">
      <c r="A8768">
        <v>1</v>
      </c>
      <c r="B8768" t="s">
        <v>44</v>
      </c>
      <c r="C8768" t="s">
        <v>36</v>
      </c>
      <c r="D8768" t="s">
        <v>85</v>
      </c>
      <c r="E8768" t="s">
        <v>18</v>
      </c>
      <c r="F8768" t="s">
        <v>26</v>
      </c>
      <c r="H8768" t="s">
        <v>19</v>
      </c>
      <c r="J8768">
        <v>3</v>
      </c>
      <c r="K8768">
        <v>4</v>
      </c>
      <c r="M8768" t="s">
        <v>32</v>
      </c>
    </row>
    <row r="8769" spans="1:17" x14ac:dyDescent="0.25">
      <c r="A8769">
        <v>1</v>
      </c>
      <c r="B8769" t="s">
        <v>44</v>
      </c>
      <c r="C8769" t="s">
        <v>36</v>
      </c>
      <c r="D8769" t="s">
        <v>85</v>
      </c>
      <c r="E8769" t="s">
        <v>34</v>
      </c>
      <c r="F8769" t="s">
        <v>26</v>
      </c>
      <c r="H8769" t="s">
        <v>19</v>
      </c>
      <c r="J8769">
        <v>0.5</v>
      </c>
      <c r="K8769">
        <v>0.75</v>
      </c>
      <c r="M8769" t="s">
        <v>24</v>
      </c>
    </row>
    <row r="8770" spans="1:17" x14ac:dyDescent="0.25">
      <c r="A8770">
        <v>1</v>
      </c>
      <c r="B8770" t="s">
        <v>44</v>
      </c>
      <c r="C8770" t="s">
        <v>36</v>
      </c>
      <c r="D8770" t="s">
        <v>85</v>
      </c>
      <c r="E8770" t="s">
        <v>18</v>
      </c>
      <c r="F8770" t="s">
        <v>26</v>
      </c>
      <c r="H8770" t="s">
        <v>27</v>
      </c>
      <c r="I8770">
        <v>4</v>
      </c>
      <c r="J8770">
        <v>3</v>
      </c>
      <c r="K8770">
        <v>5.5</v>
      </c>
      <c r="M8770" t="s">
        <v>32</v>
      </c>
    </row>
    <row r="8771" spans="1:17" x14ac:dyDescent="0.25">
      <c r="A8771">
        <v>1</v>
      </c>
      <c r="B8771" t="s">
        <v>44</v>
      </c>
      <c r="C8771" t="s">
        <v>36</v>
      </c>
      <c r="D8771" t="s">
        <v>85</v>
      </c>
      <c r="E8771" t="s">
        <v>20</v>
      </c>
      <c r="F8771" t="s">
        <v>74</v>
      </c>
      <c r="J8771">
        <v>0.25</v>
      </c>
      <c r="K8771">
        <v>0.33</v>
      </c>
      <c r="M8771" t="s">
        <v>75</v>
      </c>
      <c r="N8771" t="s">
        <v>24</v>
      </c>
      <c r="O8771" t="s">
        <v>21</v>
      </c>
    </row>
    <row r="8772" spans="1:17" x14ac:dyDescent="0.25">
      <c r="A8772">
        <v>1</v>
      </c>
      <c r="B8772" t="s">
        <v>44</v>
      </c>
      <c r="C8772" t="s">
        <v>36</v>
      </c>
      <c r="D8772" t="s">
        <v>85</v>
      </c>
      <c r="E8772" t="s">
        <v>18</v>
      </c>
      <c r="F8772" t="s">
        <v>26</v>
      </c>
      <c r="H8772" t="s">
        <v>19</v>
      </c>
      <c r="I8772">
        <v>0.54</v>
      </c>
      <c r="J8772">
        <v>0.08</v>
      </c>
      <c r="K8772">
        <v>0.25</v>
      </c>
      <c r="M8772" t="s">
        <v>24</v>
      </c>
    </row>
    <row r="8773" spans="1:17" x14ac:dyDescent="0.25">
      <c r="A8773">
        <v>1</v>
      </c>
      <c r="B8773" t="s">
        <v>44</v>
      </c>
      <c r="C8773" t="s">
        <v>36</v>
      </c>
      <c r="D8773" t="s">
        <v>85</v>
      </c>
      <c r="E8773" t="s">
        <v>20</v>
      </c>
      <c r="F8773" t="s">
        <v>74</v>
      </c>
      <c r="J8773">
        <v>0.25</v>
      </c>
      <c r="K8773">
        <v>0.33</v>
      </c>
      <c r="M8773" t="s">
        <v>75</v>
      </c>
      <c r="N8773" t="s">
        <v>24</v>
      </c>
      <c r="O8773" t="s">
        <v>62</v>
      </c>
      <c r="Q8773" t="str">
        <f>VLOOKUP(A8773&amp;C8773&amp;D8773&amp;B8773,Sheet2!$A$1:$AZ$496,11,FALSE)</f>
        <v>LocationType.Retail: 0;LocationType.Supermarket: 0;LocationType.FoodBeverage: 0;LocationType.Mall: 0;LocationType.Pharmacy: 0.07;LocationType.Accommodation: 0.93;</v>
      </c>
    </row>
    <row r="8774" spans="1:17" x14ac:dyDescent="0.25">
      <c r="A8774">
        <v>1</v>
      </c>
      <c r="B8774" t="s">
        <v>44</v>
      </c>
      <c r="C8774" t="s">
        <v>36</v>
      </c>
      <c r="D8774" t="s">
        <v>85</v>
      </c>
      <c r="E8774" t="s">
        <v>25</v>
      </c>
      <c r="F8774" t="s">
        <v>26</v>
      </c>
      <c r="H8774" t="s">
        <v>27</v>
      </c>
      <c r="I8774">
        <v>0.54</v>
      </c>
      <c r="J8774">
        <v>0.25</v>
      </c>
      <c r="K8774">
        <v>0.75</v>
      </c>
      <c r="M8774" t="s">
        <v>24</v>
      </c>
    </row>
    <row r="8775" spans="1:17" x14ac:dyDescent="0.25">
      <c r="A8775">
        <v>1</v>
      </c>
      <c r="B8775" t="s">
        <v>44</v>
      </c>
      <c r="C8775" t="s">
        <v>36</v>
      </c>
      <c r="D8775" t="s">
        <v>85</v>
      </c>
      <c r="E8775" t="s">
        <v>20</v>
      </c>
      <c r="F8775" t="s">
        <v>74</v>
      </c>
      <c r="I8775">
        <v>0.54</v>
      </c>
      <c r="J8775">
        <v>0.16</v>
      </c>
      <c r="K8775">
        <v>0.25</v>
      </c>
      <c r="M8775" t="s">
        <v>75</v>
      </c>
      <c r="N8775" t="s">
        <v>24</v>
      </c>
      <c r="O8775" t="s">
        <v>21</v>
      </c>
    </row>
    <row r="8776" spans="1:17" x14ac:dyDescent="0.25">
      <c r="A8776">
        <v>1</v>
      </c>
      <c r="B8776" t="s">
        <v>44</v>
      </c>
      <c r="C8776" t="s">
        <v>36</v>
      </c>
      <c r="D8776" t="s">
        <v>85</v>
      </c>
      <c r="E8776" t="s">
        <v>28</v>
      </c>
      <c r="F8776" t="s">
        <v>26</v>
      </c>
      <c r="H8776" t="s">
        <v>27</v>
      </c>
      <c r="I8776">
        <v>0.75</v>
      </c>
      <c r="J8776">
        <v>0.5</v>
      </c>
      <c r="K8776">
        <v>1</v>
      </c>
      <c r="M8776" t="s">
        <v>21</v>
      </c>
    </row>
    <row r="8777" spans="1:17" x14ac:dyDescent="0.25">
      <c r="A8777">
        <v>1</v>
      </c>
      <c r="B8777" t="s">
        <v>44</v>
      </c>
      <c r="C8777" t="s">
        <v>36</v>
      </c>
      <c r="D8777" t="s">
        <v>85</v>
      </c>
      <c r="E8777" t="s">
        <v>18</v>
      </c>
      <c r="F8777" t="s">
        <v>26</v>
      </c>
      <c r="H8777" t="s">
        <v>27</v>
      </c>
      <c r="I8777">
        <v>1</v>
      </c>
      <c r="J8777">
        <v>0.5</v>
      </c>
      <c r="K8777">
        <v>1.5</v>
      </c>
      <c r="M8777" t="s">
        <v>24</v>
      </c>
    </row>
    <row r="8778" spans="1:17" x14ac:dyDescent="0.25">
      <c r="A8778">
        <v>1</v>
      </c>
      <c r="B8778" t="s">
        <v>44</v>
      </c>
      <c r="C8778" t="s">
        <v>36</v>
      </c>
      <c r="D8778" t="s">
        <v>85</v>
      </c>
      <c r="E8778" t="s">
        <v>20</v>
      </c>
      <c r="F8778" t="s">
        <v>74</v>
      </c>
      <c r="J8778">
        <v>0.25</v>
      </c>
      <c r="K8778">
        <v>0.33</v>
      </c>
      <c r="M8778" t="s">
        <v>75</v>
      </c>
      <c r="N8778" t="s">
        <v>24</v>
      </c>
      <c r="O8778" t="s">
        <v>21</v>
      </c>
    </row>
    <row r="8779" spans="1:17" x14ac:dyDescent="0.25">
      <c r="A8779">
        <v>1</v>
      </c>
      <c r="B8779" t="s">
        <v>44</v>
      </c>
      <c r="C8779" t="s">
        <v>36</v>
      </c>
      <c r="D8779" t="s">
        <v>85</v>
      </c>
      <c r="E8779" t="s">
        <v>18</v>
      </c>
      <c r="F8779" t="s">
        <v>31</v>
      </c>
      <c r="G8779">
        <v>24</v>
      </c>
      <c r="M8779" t="s">
        <v>21</v>
      </c>
    </row>
    <row r="8780" spans="1:17" x14ac:dyDescent="0.25">
      <c r="A8780">
        <v>1</v>
      </c>
      <c r="B8780" t="s">
        <v>92</v>
      </c>
      <c r="C8780" t="s">
        <v>36</v>
      </c>
      <c r="D8780" t="s">
        <v>85</v>
      </c>
      <c r="E8780" t="s">
        <v>18</v>
      </c>
      <c r="F8780" t="s">
        <v>26</v>
      </c>
      <c r="H8780" t="s">
        <v>27</v>
      </c>
      <c r="I8780">
        <v>6.5</v>
      </c>
      <c r="J8780">
        <v>6</v>
      </c>
      <c r="K8780">
        <v>7</v>
      </c>
      <c r="M8780" t="s">
        <v>21</v>
      </c>
    </row>
    <row r="8781" spans="1:17" x14ac:dyDescent="0.25">
      <c r="A8781">
        <v>1</v>
      </c>
      <c r="B8781" t="s">
        <v>92</v>
      </c>
      <c r="C8781" t="s">
        <v>36</v>
      </c>
      <c r="D8781" t="s">
        <v>85</v>
      </c>
      <c r="E8781" t="s">
        <v>20</v>
      </c>
      <c r="F8781" t="s">
        <v>74</v>
      </c>
      <c r="J8781">
        <v>0.25</v>
      </c>
      <c r="K8781">
        <v>0.33</v>
      </c>
      <c r="M8781" t="s">
        <v>75</v>
      </c>
      <c r="N8781" t="s">
        <v>21</v>
      </c>
      <c r="O8781" t="s">
        <v>32</v>
      </c>
    </row>
    <row r="8782" spans="1:17" x14ac:dyDescent="0.25">
      <c r="A8782">
        <v>1</v>
      </c>
      <c r="B8782" t="s">
        <v>92</v>
      </c>
      <c r="C8782" t="s">
        <v>36</v>
      </c>
      <c r="D8782" t="s">
        <v>85</v>
      </c>
      <c r="E8782" t="s">
        <v>33</v>
      </c>
      <c r="F8782" t="s">
        <v>26</v>
      </c>
      <c r="H8782" t="s">
        <v>19</v>
      </c>
      <c r="J8782">
        <v>3</v>
      </c>
      <c r="K8782">
        <v>4</v>
      </c>
      <c r="M8782" t="s">
        <v>32</v>
      </c>
    </row>
    <row r="8783" spans="1:17" x14ac:dyDescent="0.25">
      <c r="A8783">
        <v>1</v>
      </c>
      <c r="B8783" t="s">
        <v>92</v>
      </c>
      <c r="C8783" t="s">
        <v>36</v>
      </c>
      <c r="D8783" t="s">
        <v>85</v>
      </c>
      <c r="E8783" t="s">
        <v>34</v>
      </c>
      <c r="F8783" t="s">
        <v>26</v>
      </c>
      <c r="H8783" t="s">
        <v>19</v>
      </c>
      <c r="J8783">
        <v>0.5</v>
      </c>
      <c r="K8783">
        <v>0.75</v>
      </c>
      <c r="M8783" t="s">
        <v>24</v>
      </c>
    </row>
    <row r="8784" spans="1:17" x14ac:dyDescent="0.25">
      <c r="A8784">
        <v>1</v>
      </c>
      <c r="B8784" t="s">
        <v>92</v>
      </c>
      <c r="C8784" t="s">
        <v>36</v>
      </c>
      <c r="D8784" t="s">
        <v>85</v>
      </c>
      <c r="E8784" t="s">
        <v>33</v>
      </c>
      <c r="F8784" t="s">
        <v>26</v>
      </c>
      <c r="H8784" t="s">
        <v>27</v>
      </c>
      <c r="I8784">
        <v>4</v>
      </c>
      <c r="J8784">
        <v>3</v>
      </c>
      <c r="K8784">
        <v>5.5</v>
      </c>
      <c r="M8784" t="s">
        <v>32</v>
      </c>
    </row>
    <row r="8785" spans="1:17" x14ac:dyDescent="0.25">
      <c r="A8785">
        <v>1</v>
      </c>
      <c r="B8785" t="s">
        <v>92</v>
      </c>
      <c r="C8785" t="s">
        <v>36</v>
      </c>
      <c r="D8785" t="s">
        <v>85</v>
      </c>
      <c r="E8785" t="s">
        <v>20</v>
      </c>
      <c r="F8785" t="s">
        <v>74</v>
      </c>
      <c r="J8785">
        <v>0.25</v>
      </c>
      <c r="K8785">
        <v>0.33</v>
      </c>
      <c r="M8785" t="s">
        <v>75</v>
      </c>
      <c r="N8785" t="s">
        <v>24</v>
      </c>
      <c r="O8785" t="s">
        <v>21</v>
      </c>
    </row>
    <row r="8786" spans="1:17" x14ac:dyDescent="0.25">
      <c r="A8786">
        <v>1</v>
      </c>
      <c r="B8786" t="s">
        <v>92</v>
      </c>
      <c r="C8786" t="s">
        <v>36</v>
      </c>
      <c r="D8786" t="s">
        <v>85</v>
      </c>
      <c r="E8786" t="s">
        <v>18</v>
      </c>
      <c r="F8786" t="s">
        <v>26</v>
      </c>
      <c r="H8786" t="s">
        <v>19</v>
      </c>
      <c r="I8786">
        <v>0.54</v>
      </c>
      <c r="J8786">
        <v>0.08</v>
      </c>
      <c r="K8786">
        <v>0.25</v>
      </c>
      <c r="M8786" t="s">
        <v>24</v>
      </c>
    </row>
    <row r="8787" spans="1:17" x14ac:dyDescent="0.25">
      <c r="A8787">
        <v>1</v>
      </c>
      <c r="B8787" t="s">
        <v>92</v>
      </c>
      <c r="C8787" t="s">
        <v>36</v>
      </c>
      <c r="D8787" t="s">
        <v>85</v>
      </c>
      <c r="E8787" t="s">
        <v>20</v>
      </c>
      <c r="F8787" t="s">
        <v>74</v>
      </c>
      <c r="J8787">
        <v>0.25</v>
      </c>
      <c r="K8787">
        <v>0.33</v>
      </c>
      <c r="M8787" t="s">
        <v>75</v>
      </c>
      <c r="N8787" t="s">
        <v>24</v>
      </c>
      <c r="O8787" t="s">
        <v>62</v>
      </c>
      <c r="Q8787" t="str">
        <f>VLOOKUP(A8787&amp;C8787&amp;D8787,Sheet2!$A$1:$AX$1496,11,FALSE)</f>
        <v>LocationType.Retail: 0.084;LocationType.Supermarket: 0.25;LocationType.FoodBeverage: 0.21;LocationType.Mall: 0.056;LocationType.Pharmacy: 0.02;LocationType.Accommodation: 0.38;</v>
      </c>
    </row>
    <row r="8788" spans="1:17" x14ac:dyDescent="0.25">
      <c r="A8788">
        <v>1</v>
      </c>
      <c r="B8788" t="s">
        <v>92</v>
      </c>
      <c r="C8788" t="s">
        <v>36</v>
      </c>
      <c r="D8788" t="s">
        <v>85</v>
      </c>
      <c r="E8788" t="s">
        <v>25</v>
      </c>
      <c r="F8788" t="s">
        <v>26</v>
      </c>
      <c r="H8788" t="s">
        <v>27</v>
      </c>
      <c r="I8788">
        <v>0.54</v>
      </c>
      <c r="J8788">
        <v>0.25</v>
      </c>
      <c r="K8788">
        <v>0.75</v>
      </c>
      <c r="M8788" t="s">
        <v>24</v>
      </c>
    </row>
    <row r="8789" spans="1:17" x14ac:dyDescent="0.25">
      <c r="A8789">
        <v>1</v>
      </c>
      <c r="B8789" t="s">
        <v>92</v>
      </c>
      <c r="C8789" t="s">
        <v>36</v>
      </c>
      <c r="D8789" t="s">
        <v>85</v>
      </c>
      <c r="E8789" t="s">
        <v>20</v>
      </c>
      <c r="F8789" t="s">
        <v>74</v>
      </c>
      <c r="I8789">
        <v>0.54</v>
      </c>
      <c r="J8789">
        <v>0.16</v>
      </c>
      <c r="K8789">
        <v>0.25</v>
      </c>
      <c r="M8789" t="s">
        <v>75</v>
      </c>
      <c r="N8789" t="s">
        <v>24</v>
      </c>
      <c r="O8789" t="s">
        <v>21</v>
      </c>
    </row>
    <row r="8790" spans="1:17" x14ac:dyDescent="0.25">
      <c r="A8790">
        <v>1</v>
      </c>
      <c r="B8790" t="s">
        <v>92</v>
      </c>
      <c r="C8790" t="s">
        <v>36</v>
      </c>
      <c r="D8790" t="s">
        <v>85</v>
      </c>
      <c r="E8790" t="s">
        <v>28</v>
      </c>
      <c r="F8790" t="s">
        <v>26</v>
      </c>
      <c r="H8790" t="s">
        <v>27</v>
      </c>
      <c r="I8790">
        <v>0.75</v>
      </c>
      <c r="J8790">
        <v>0.5</v>
      </c>
      <c r="K8790">
        <v>1</v>
      </c>
      <c r="M8790" t="s">
        <v>21</v>
      </c>
    </row>
    <row r="8791" spans="1:17" x14ac:dyDescent="0.25">
      <c r="A8791">
        <v>1</v>
      </c>
      <c r="B8791" t="s">
        <v>92</v>
      </c>
      <c r="C8791" t="s">
        <v>36</v>
      </c>
      <c r="D8791" t="s">
        <v>85</v>
      </c>
      <c r="E8791" t="s">
        <v>20</v>
      </c>
      <c r="F8791" t="s">
        <v>74</v>
      </c>
      <c r="J8791">
        <v>0.25</v>
      </c>
      <c r="K8791">
        <v>0.33</v>
      </c>
      <c r="M8791" t="s">
        <v>75</v>
      </c>
      <c r="N8791" t="s">
        <v>24</v>
      </c>
      <c r="O8791" t="s">
        <v>29</v>
      </c>
      <c r="P8791">
        <v>2500</v>
      </c>
      <c r="Q8791" t="str">
        <f>VLOOKUP(A8791&amp;C8791&amp;D8791,Sheet2!$A$1:$AX$1496,23,FALSE)</f>
        <v>LocationType.BarRestaurant:0;LocationType.Park:0.1;LocationType.Recreation:0;LocationType.Accommodation:0.9;</v>
      </c>
    </row>
    <row r="8792" spans="1:17" x14ac:dyDescent="0.25">
      <c r="A8792">
        <v>1</v>
      </c>
      <c r="B8792" t="s">
        <v>92</v>
      </c>
      <c r="C8792" t="s">
        <v>36</v>
      </c>
      <c r="D8792" t="s">
        <v>85</v>
      </c>
      <c r="E8792" t="s">
        <v>30</v>
      </c>
      <c r="F8792" t="s">
        <v>26</v>
      </c>
      <c r="H8792" t="s">
        <v>27</v>
      </c>
      <c r="I8792">
        <v>1</v>
      </c>
      <c r="J8792">
        <v>0.5</v>
      </c>
      <c r="K8792">
        <v>1.5</v>
      </c>
      <c r="M8792" t="s">
        <v>24</v>
      </c>
    </row>
    <row r="8793" spans="1:17" x14ac:dyDescent="0.25">
      <c r="A8793">
        <v>1</v>
      </c>
      <c r="B8793" t="s">
        <v>92</v>
      </c>
      <c r="C8793" t="s">
        <v>36</v>
      </c>
      <c r="D8793" t="s">
        <v>85</v>
      </c>
      <c r="E8793" t="s">
        <v>20</v>
      </c>
      <c r="F8793" t="s">
        <v>74</v>
      </c>
      <c r="J8793">
        <v>0.25</v>
      </c>
      <c r="K8793">
        <v>0.33</v>
      </c>
      <c r="M8793" t="s">
        <v>75</v>
      </c>
      <c r="N8793" t="s">
        <v>24</v>
      </c>
      <c r="O8793" t="s">
        <v>21</v>
      </c>
    </row>
    <row r="8794" spans="1:17" x14ac:dyDescent="0.25">
      <c r="A8794">
        <v>1</v>
      </c>
      <c r="B8794" t="s">
        <v>92</v>
      </c>
      <c r="C8794" t="s">
        <v>36</v>
      </c>
      <c r="D8794" t="s">
        <v>85</v>
      </c>
      <c r="E8794" t="s">
        <v>18</v>
      </c>
      <c r="F8794" t="s">
        <v>31</v>
      </c>
      <c r="G8794">
        <v>24</v>
      </c>
      <c r="M8794" t="s">
        <v>21</v>
      </c>
    </row>
    <row r="8795" spans="1:17" x14ac:dyDescent="0.25">
      <c r="A8795">
        <v>1</v>
      </c>
      <c r="B8795" t="s">
        <v>46</v>
      </c>
      <c r="C8795" t="s">
        <v>36</v>
      </c>
      <c r="D8795" t="s">
        <v>85</v>
      </c>
      <c r="E8795" t="s">
        <v>18</v>
      </c>
      <c r="F8795" t="s">
        <v>26</v>
      </c>
      <c r="H8795" t="s">
        <v>27</v>
      </c>
      <c r="I8795">
        <v>6.5</v>
      </c>
      <c r="J8795">
        <v>6</v>
      </c>
      <c r="K8795">
        <v>7</v>
      </c>
      <c r="M8795" t="s">
        <v>21</v>
      </c>
    </row>
    <row r="8796" spans="1:17" x14ac:dyDescent="0.25">
      <c r="A8796">
        <v>1</v>
      </c>
      <c r="B8796" t="s">
        <v>46</v>
      </c>
      <c r="C8796" t="s">
        <v>36</v>
      </c>
      <c r="D8796" t="s">
        <v>85</v>
      </c>
      <c r="E8796" t="s">
        <v>20</v>
      </c>
      <c r="F8796" t="s">
        <v>74</v>
      </c>
      <c r="J8796">
        <v>0.25</v>
      </c>
      <c r="K8796">
        <v>0.33</v>
      </c>
      <c r="M8796" t="s">
        <v>75</v>
      </c>
      <c r="N8796" t="s">
        <v>21</v>
      </c>
      <c r="O8796" t="s">
        <v>32</v>
      </c>
    </row>
    <row r="8797" spans="1:17" x14ac:dyDescent="0.25">
      <c r="A8797">
        <v>1</v>
      </c>
      <c r="B8797" t="s">
        <v>46</v>
      </c>
      <c r="C8797" t="s">
        <v>36</v>
      </c>
      <c r="D8797" t="s">
        <v>85</v>
      </c>
      <c r="E8797" t="s">
        <v>33</v>
      </c>
      <c r="F8797" t="s">
        <v>26</v>
      </c>
      <c r="H8797" t="s">
        <v>19</v>
      </c>
      <c r="J8797">
        <v>3</v>
      </c>
      <c r="K8797">
        <v>4</v>
      </c>
      <c r="M8797" t="s">
        <v>32</v>
      </c>
    </row>
    <row r="8798" spans="1:17" x14ac:dyDescent="0.25">
      <c r="A8798">
        <v>1</v>
      </c>
      <c r="B8798" t="s">
        <v>46</v>
      </c>
      <c r="C8798" t="s">
        <v>36</v>
      </c>
      <c r="D8798" t="s">
        <v>85</v>
      </c>
      <c r="E8798" t="s">
        <v>34</v>
      </c>
      <c r="F8798" t="s">
        <v>26</v>
      </c>
      <c r="H8798" t="s">
        <v>19</v>
      </c>
      <c r="J8798">
        <v>0.5</v>
      </c>
      <c r="K8798">
        <v>0.75</v>
      </c>
      <c r="M8798" t="s">
        <v>24</v>
      </c>
    </row>
    <row r="8799" spans="1:17" x14ac:dyDescent="0.25">
      <c r="A8799">
        <v>1</v>
      </c>
      <c r="B8799" t="s">
        <v>46</v>
      </c>
      <c r="C8799" t="s">
        <v>36</v>
      </c>
      <c r="D8799" t="s">
        <v>85</v>
      </c>
      <c r="E8799" t="s">
        <v>33</v>
      </c>
      <c r="F8799" t="s">
        <v>26</v>
      </c>
      <c r="H8799" t="s">
        <v>27</v>
      </c>
      <c r="I8799">
        <v>4</v>
      </c>
      <c r="J8799">
        <v>3</v>
      </c>
      <c r="K8799">
        <v>5.5</v>
      </c>
      <c r="M8799" t="s">
        <v>32</v>
      </c>
    </row>
    <row r="8800" spans="1:17" x14ac:dyDescent="0.25">
      <c r="A8800">
        <v>1</v>
      </c>
      <c r="B8800" t="s">
        <v>46</v>
      </c>
      <c r="C8800" t="s">
        <v>36</v>
      </c>
      <c r="D8800" t="s">
        <v>85</v>
      </c>
      <c r="E8800" t="s">
        <v>20</v>
      </c>
      <c r="F8800" t="s">
        <v>74</v>
      </c>
      <c r="J8800">
        <v>0.25</v>
      </c>
      <c r="K8800">
        <v>0.33</v>
      </c>
      <c r="M8800" t="s">
        <v>75</v>
      </c>
      <c r="N8800" t="s">
        <v>24</v>
      </c>
      <c r="O8800" t="s">
        <v>21</v>
      </c>
    </row>
    <row r="8801" spans="1:17" x14ac:dyDescent="0.25">
      <c r="A8801">
        <v>1</v>
      </c>
      <c r="B8801" t="s">
        <v>46</v>
      </c>
      <c r="C8801" t="s">
        <v>36</v>
      </c>
      <c r="D8801" t="s">
        <v>85</v>
      </c>
      <c r="E8801" t="s">
        <v>18</v>
      </c>
      <c r="F8801" t="s">
        <v>26</v>
      </c>
      <c r="H8801" t="s">
        <v>19</v>
      </c>
      <c r="I8801">
        <v>0.54</v>
      </c>
      <c r="J8801">
        <v>0.08</v>
      </c>
      <c r="K8801">
        <v>0.25</v>
      </c>
      <c r="M8801" t="s">
        <v>24</v>
      </c>
    </row>
    <row r="8802" spans="1:17" x14ac:dyDescent="0.25">
      <c r="A8802">
        <v>1</v>
      </c>
      <c r="B8802" t="s">
        <v>46</v>
      </c>
      <c r="C8802" t="s">
        <v>36</v>
      </c>
      <c r="D8802" t="s">
        <v>85</v>
      </c>
      <c r="E8802" t="s">
        <v>20</v>
      </c>
      <c r="F8802" t="s">
        <v>74</v>
      </c>
      <c r="J8802">
        <v>0.25</v>
      </c>
      <c r="K8802">
        <v>0.33</v>
      </c>
      <c r="M8802" t="s">
        <v>75</v>
      </c>
      <c r="N8802" t="s">
        <v>24</v>
      </c>
      <c r="O8802" t="s">
        <v>62</v>
      </c>
      <c r="Q8802" t="str">
        <f>VLOOKUP(A8802&amp;C8802&amp;D8802,Sheet2!$A$1:$AX$1496,11,FALSE)</f>
        <v>LocationType.Retail: 0.084;LocationType.Supermarket: 0.25;LocationType.FoodBeverage: 0.21;LocationType.Mall: 0.056;LocationType.Pharmacy: 0.02;LocationType.Accommodation: 0.38;</v>
      </c>
    </row>
    <row r="8803" spans="1:17" x14ac:dyDescent="0.25">
      <c r="A8803">
        <v>1</v>
      </c>
      <c r="B8803" t="s">
        <v>46</v>
      </c>
      <c r="C8803" t="s">
        <v>36</v>
      </c>
      <c r="D8803" t="s">
        <v>85</v>
      </c>
      <c r="E8803" t="s">
        <v>25</v>
      </c>
      <c r="F8803" t="s">
        <v>26</v>
      </c>
      <c r="H8803" t="s">
        <v>27</v>
      </c>
      <c r="I8803">
        <v>0.54</v>
      </c>
      <c r="J8803">
        <v>0.25</v>
      </c>
      <c r="K8803">
        <v>0.75</v>
      </c>
      <c r="M8803" t="s">
        <v>24</v>
      </c>
    </row>
    <row r="8804" spans="1:17" x14ac:dyDescent="0.25">
      <c r="A8804">
        <v>1</v>
      </c>
      <c r="B8804" t="s">
        <v>46</v>
      </c>
      <c r="C8804" t="s">
        <v>36</v>
      </c>
      <c r="D8804" t="s">
        <v>85</v>
      </c>
      <c r="E8804" t="s">
        <v>20</v>
      </c>
      <c r="F8804" t="s">
        <v>74</v>
      </c>
      <c r="I8804">
        <v>0.54</v>
      </c>
      <c r="J8804">
        <v>0.16</v>
      </c>
      <c r="K8804">
        <v>0.25</v>
      </c>
      <c r="M8804" t="s">
        <v>75</v>
      </c>
      <c r="N8804" t="s">
        <v>24</v>
      </c>
      <c r="O8804" t="s">
        <v>21</v>
      </c>
    </row>
    <row r="8805" spans="1:17" x14ac:dyDescent="0.25">
      <c r="A8805">
        <v>1</v>
      </c>
      <c r="B8805" t="s">
        <v>46</v>
      </c>
      <c r="C8805" t="s">
        <v>36</v>
      </c>
      <c r="D8805" t="s">
        <v>85</v>
      </c>
      <c r="E8805" t="s">
        <v>28</v>
      </c>
      <c r="F8805" t="s">
        <v>26</v>
      </c>
      <c r="H8805" t="s">
        <v>27</v>
      </c>
      <c r="I8805">
        <v>0.75</v>
      </c>
      <c r="J8805">
        <v>0.5</v>
      </c>
      <c r="K8805">
        <v>1</v>
      </c>
      <c r="M8805" t="s">
        <v>21</v>
      </c>
    </row>
    <row r="8806" spans="1:17" x14ac:dyDescent="0.25">
      <c r="A8806">
        <v>1</v>
      </c>
      <c r="B8806" t="s">
        <v>46</v>
      </c>
      <c r="C8806" t="s">
        <v>36</v>
      </c>
      <c r="D8806" t="s">
        <v>85</v>
      </c>
      <c r="E8806" t="s">
        <v>20</v>
      </c>
      <c r="F8806" t="s">
        <v>74</v>
      </c>
      <c r="J8806">
        <v>0.25</v>
      </c>
      <c r="K8806">
        <v>0.33</v>
      </c>
      <c r="M8806" t="s">
        <v>75</v>
      </c>
      <c r="N8806" t="s">
        <v>24</v>
      </c>
      <c r="O8806" t="s">
        <v>29</v>
      </c>
      <c r="P8806">
        <v>2500</v>
      </c>
      <c r="Q8806" t="str">
        <f>VLOOKUP(A8806&amp;C8806&amp;D8806,Sheet2!$A$1:$AX$1496,23,FALSE)</f>
        <v>LocationType.BarRestaurant:0;LocationType.Park:0.1;LocationType.Recreation:0;LocationType.Accommodation:0.9;</v>
      </c>
    </row>
    <row r="8807" spans="1:17" x14ac:dyDescent="0.25">
      <c r="A8807">
        <v>1</v>
      </c>
      <c r="B8807" t="s">
        <v>46</v>
      </c>
      <c r="C8807" t="s">
        <v>36</v>
      </c>
      <c r="D8807" t="s">
        <v>85</v>
      </c>
      <c r="E8807" t="s">
        <v>30</v>
      </c>
      <c r="F8807" t="s">
        <v>26</v>
      </c>
      <c r="H8807" t="s">
        <v>27</v>
      </c>
      <c r="I8807">
        <v>1</v>
      </c>
      <c r="J8807">
        <v>0.5</v>
      </c>
      <c r="K8807">
        <v>1.5</v>
      </c>
      <c r="M8807" t="s">
        <v>24</v>
      </c>
    </row>
    <row r="8808" spans="1:17" x14ac:dyDescent="0.25">
      <c r="A8808">
        <v>1</v>
      </c>
      <c r="B8808" t="s">
        <v>46</v>
      </c>
      <c r="C8808" t="s">
        <v>36</v>
      </c>
      <c r="D8808" t="s">
        <v>85</v>
      </c>
      <c r="E8808" t="s">
        <v>20</v>
      </c>
      <c r="F8808" t="s">
        <v>74</v>
      </c>
      <c r="J8808">
        <v>0.25</v>
      </c>
      <c r="K8808">
        <v>0.33</v>
      </c>
      <c r="M8808" t="s">
        <v>75</v>
      </c>
      <c r="N8808" t="s">
        <v>24</v>
      </c>
      <c r="O8808" t="s">
        <v>21</v>
      </c>
    </row>
    <row r="8809" spans="1:17" x14ac:dyDescent="0.25">
      <c r="A8809">
        <v>1</v>
      </c>
      <c r="B8809" t="s">
        <v>46</v>
      </c>
      <c r="C8809" t="s">
        <v>36</v>
      </c>
      <c r="D8809" t="s">
        <v>85</v>
      </c>
      <c r="E8809" t="s">
        <v>18</v>
      </c>
      <c r="F8809" t="s">
        <v>31</v>
      </c>
      <c r="G8809">
        <v>24</v>
      </c>
      <c r="M8809" t="s">
        <v>21</v>
      </c>
    </row>
    <row r="8810" spans="1:17" x14ac:dyDescent="0.25">
      <c r="A8810">
        <v>1</v>
      </c>
      <c r="B8810" t="s">
        <v>47</v>
      </c>
      <c r="C8810" t="s">
        <v>36</v>
      </c>
      <c r="D8810" t="s">
        <v>85</v>
      </c>
      <c r="E8810" t="s">
        <v>48</v>
      </c>
      <c r="F8810" t="s">
        <v>31</v>
      </c>
      <c r="G8810">
        <v>24</v>
      </c>
      <c r="M8810" t="s">
        <v>21</v>
      </c>
      <c r="O8810" t="s">
        <v>62</v>
      </c>
      <c r="Q8810" t="s">
        <v>61</v>
      </c>
    </row>
    <row r="8811" spans="1:17" x14ac:dyDescent="0.25">
      <c r="A8811">
        <v>1</v>
      </c>
      <c r="B8811" t="s">
        <v>49</v>
      </c>
      <c r="C8811" t="s">
        <v>36</v>
      </c>
      <c r="D8811" t="s">
        <v>85</v>
      </c>
      <c r="E8811" t="s">
        <v>50</v>
      </c>
      <c r="F8811" t="s">
        <v>31</v>
      </c>
      <c r="G8811">
        <v>24</v>
      </c>
      <c r="M8811" t="s">
        <v>21</v>
      </c>
      <c r="O8811" t="s">
        <v>62</v>
      </c>
      <c r="Q8811" t="s">
        <v>61</v>
      </c>
    </row>
    <row r="8812" spans="1:17" x14ac:dyDescent="0.25">
      <c r="A8812">
        <v>1</v>
      </c>
      <c r="B8812" t="s">
        <v>46</v>
      </c>
      <c r="C8812" t="s">
        <v>38</v>
      </c>
      <c r="D8812" t="s">
        <v>85</v>
      </c>
      <c r="E8812" t="s">
        <v>18</v>
      </c>
      <c r="F8812" t="s">
        <v>26</v>
      </c>
      <c r="H8812" t="s">
        <v>27</v>
      </c>
      <c r="I8812">
        <v>6.5</v>
      </c>
      <c r="J8812">
        <v>6</v>
      </c>
      <c r="K8812">
        <v>7</v>
      </c>
      <c r="M8812" t="s">
        <v>21</v>
      </c>
    </row>
    <row r="8813" spans="1:17" x14ac:dyDescent="0.25">
      <c r="A8813">
        <v>1</v>
      </c>
      <c r="B8813" t="s">
        <v>46</v>
      </c>
      <c r="C8813" t="s">
        <v>38</v>
      </c>
      <c r="D8813" t="s">
        <v>85</v>
      </c>
      <c r="E8813" t="s">
        <v>20</v>
      </c>
      <c r="F8813" t="s">
        <v>74</v>
      </c>
      <c r="J8813">
        <v>0.25</v>
      </c>
      <c r="K8813">
        <v>0.33</v>
      </c>
      <c r="M8813" t="s">
        <v>75</v>
      </c>
      <c r="N8813" t="s">
        <v>21</v>
      </c>
      <c r="O8813" t="s">
        <v>32</v>
      </c>
    </row>
    <row r="8814" spans="1:17" x14ac:dyDescent="0.25">
      <c r="A8814">
        <v>1</v>
      </c>
      <c r="B8814" t="s">
        <v>46</v>
      </c>
      <c r="C8814" t="s">
        <v>38</v>
      </c>
      <c r="D8814" t="s">
        <v>85</v>
      </c>
      <c r="E8814" t="s">
        <v>33</v>
      </c>
      <c r="F8814" t="s">
        <v>26</v>
      </c>
      <c r="H8814" t="s">
        <v>19</v>
      </c>
      <c r="J8814">
        <v>3</v>
      </c>
      <c r="K8814">
        <v>4</v>
      </c>
      <c r="M8814" t="s">
        <v>32</v>
      </c>
    </row>
    <row r="8815" spans="1:17" x14ac:dyDescent="0.25">
      <c r="A8815">
        <v>1</v>
      </c>
      <c r="B8815" t="s">
        <v>46</v>
      </c>
      <c r="C8815" t="s">
        <v>38</v>
      </c>
      <c r="D8815" t="s">
        <v>85</v>
      </c>
      <c r="E8815" t="s">
        <v>34</v>
      </c>
      <c r="F8815" t="s">
        <v>26</v>
      </c>
      <c r="H8815" t="s">
        <v>19</v>
      </c>
      <c r="J8815">
        <v>0.5</v>
      </c>
      <c r="K8815">
        <v>0.75</v>
      </c>
      <c r="M8815" t="s">
        <v>24</v>
      </c>
    </row>
    <row r="8816" spans="1:17" x14ac:dyDescent="0.25">
      <c r="A8816">
        <v>1</v>
      </c>
      <c r="B8816" t="s">
        <v>46</v>
      </c>
      <c r="C8816" t="s">
        <v>38</v>
      </c>
      <c r="D8816" t="s">
        <v>85</v>
      </c>
      <c r="E8816" t="s">
        <v>33</v>
      </c>
      <c r="F8816" t="s">
        <v>26</v>
      </c>
      <c r="H8816" t="s">
        <v>27</v>
      </c>
      <c r="I8816">
        <v>4</v>
      </c>
      <c r="J8816">
        <v>3</v>
      </c>
      <c r="K8816">
        <v>5.5</v>
      </c>
      <c r="M8816" t="s">
        <v>32</v>
      </c>
    </row>
    <row r="8817" spans="1:17" x14ac:dyDescent="0.25">
      <c r="A8817">
        <v>1</v>
      </c>
      <c r="B8817" t="s">
        <v>46</v>
      </c>
      <c r="C8817" t="s">
        <v>38</v>
      </c>
      <c r="D8817" t="s">
        <v>85</v>
      </c>
      <c r="E8817" t="s">
        <v>20</v>
      </c>
      <c r="F8817" t="s">
        <v>74</v>
      </c>
      <c r="J8817">
        <v>0.25</v>
      </c>
      <c r="K8817">
        <v>0.33</v>
      </c>
      <c r="M8817" t="s">
        <v>75</v>
      </c>
      <c r="N8817" t="s">
        <v>24</v>
      </c>
      <c r="O8817" t="s">
        <v>21</v>
      </c>
    </row>
    <row r="8818" spans="1:17" x14ac:dyDescent="0.25">
      <c r="A8818">
        <v>1</v>
      </c>
      <c r="B8818" t="s">
        <v>46</v>
      </c>
      <c r="C8818" t="s">
        <v>38</v>
      </c>
      <c r="D8818" t="s">
        <v>85</v>
      </c>
      <c r="E8818" t="s">
        <v>18</v>
      </c>
      <c r="F8818" t="s">
        <v>26</v>
      </c>
      <c r="H8818" t="s">
        <v>19</v>
      </c>
      <c r="I8818">
        <v>0.54</v>
      </c>
      <c r="J8818">
        <v>0.08</v>
      </c>
      <c r="K8818">
        <v>0.25</v>
      </c>
      <c r="M8818" t="s">
        <v>24</v>
      </c>
    </row>
    <row r="8819" spans="1:17" x14ac:dyDescent="0.25">
      <c r="A8819">
        <v>1</v>
      </c>
      <c r="B8819" t="s">
        <v>46</v>
      </c>
      <c r="C8819" t="s">
        <v>38</v>
      </c>
      <c r="D8819" t="s">
        <v>85</v>
      </c>
      <c r="E8819" t="s">
        <v>20</v>
      </c>
      <c r="F8819" t="s">
        <v>74</v>
      </c>
      <c r="J8819">
        <v>0.25</v>
      </c>
      <c r="K8819">
        <v>0.33</v>
      </c>
      <c r="M8819" t="s">
        <v>75</v>
      </c>
      <c r="N8819" t="s">
        <v>24</v>
      </c>
      <c r="O8819" t="s">
        <v>62</v>
      </c>
      <c r="Q8819" t="str">
        <f>VLOOKUP(A8819&amp;C8819&amp;D8819,Sheet2!$A$1:$AX$1496,11,FALSE)</f>
        <v>LocationType.Retail: 0.084;LocationType.Supermarket: 0.25;LocationType.FoodBeverage: 0.21;LocationType.Mall: 0.056;LocationType.Pharmacy: 0;LocationType.Accommodation: 0.4;</v>
      </c>
    </row>
    <row r="8820" spans="1:17" x14ac:dyDescent="0.25">
      <c r="A8820">
        <v>1</v>
      </c>
      <c r="B8820" t="s">
        <v>46</v>
      </c>
      <c r="C8820" t="s">
        <v>38</v>
      </c>
      <c r="D8820" t="s">
        <v>85</v>
      </c>
      <c r="E8820" t="s">
        <v>25</v>
      </c>
      <c r="F8820" t="s">
        <v>26</v>
      </c>
      <c r="H8820" t="s">
        <v>27</v>
      </c>
      <c r="I8820">
        <v>0.54</v>
      </c>
      <c r="J8820">
        <v>0.25</v>
      </c>
      <c r="K8820">
        <v>0.75</v>
      </c>
      <c r="M8820" t="s">
        <v>24</v>
      </c>
    </row>
    <row r="8821" spans="1:17" x14ac:dyDescent="0.25">
      <c r="A8821">
        <v>1</v>
      </c>
      <c r="B8821" t="s">
        <v>46</v>
      </c>
      <c r="C8821" t="s">
        <v>38</v>
      </c>
      <c r="D8821" t="s">
        <v>85</v>
      </c>
      <c r="E8821" t="s">
        <v>20</v>
      </c>
      <c r="F8821" t="s">
        <v>74</v>
      </c>
      <c r="I8821">
        <v>0.54</v>
      </c>
      <c r="J8821">
        <v>0.16</v>
      </c>
      <c r="K8821">
        <v>0.25</v>
      </c>
      <c r="M8821" t="s">
        <v>75</v>
      </c>
      <c r="N8821" t="s">
        <v>24</v>
      </c>
      <c r="O8821" t="s">
        <v>21</v>
      </c>
    </row>
    <row r="8822" spans="1:17" x14ac:dyDescent="0.25">
      <c r="A8822">
        <v>1</v>
      </c>
      <c r="B8822" t="s">
        <v>46</v>
      </c>
      <c r="C8822" t="s">
        <v>38</v>
      </c>
      <c r="D8822" t="s">
        <v>85</v>
      </c>
      <c r="E8822" t="s">
        <v>28</v>
      </c>
      <c r="F8822" t="s">
        <v>26</v>
      </c>
      <c r="H8822" t="s">
        <v>27</v>
      </c>
      <c r="I8822">
        <v>0.75</v>
      </c>
      <c r="J8822">
        <v>0.5</v>
      </c>
      <c r="K8822">
        <v>1</v>
      </c>
      <c r="M8822" t="s">
        <v>21</v>
      </c>
    </row>
    <row r="8823" spans="1:17" x14ac:dyDescent="0.25">
      <c r="A8823">
        <v>1</v>
      </c>
      <c r="B8823" t="s">
        <v>46</v>
      </c>
      <c r="C8823" t="s">
        <v>38</v>
      </c>
      <c r="D8823" t="s">
        <v>85</v>
      </c>
      <c r="E8823" t="s">
        <v>20</v>
      </c>
      <c r="F8823" t="s">
        <v>74</v>
      </c>
      <c r="J8823">
        <v>0.25</v>
      </c>
      <c r="K8823">
        <v>0.33</v>
      </c>
      <c r="M8823" t="s">
        <v>75</v>
      </c>
      <c r="N8823" t="s">
        <v>24</v>
      </c>
      <c r="O8823" t="s">
        <v>29</v>
      </c>
      <c r="P8823">
        <v>2500</v>
      </c>
      <c r="Q8823" t="str">
        <f>VLOOKUP(A8823&amp;C8823&amp;D8823,Sheet2!$A$1:$AX$1496,23,FALSE)</f>
        <v>LocationType.BarRestaurant:0;LocationType.Park:0;LocationType.Recreation:0;LocationType.Accommodation:1;</v>
      </c>
    </row>
    <row r="8824" spans="1:17" x14ac:dyDescent="0.25">
      <c r="A8824">
        <v>1</v>
      </c>
      <c r="B8824" t="s">
        <v>46</v>
      </c>
      <c r="C8824" t="s">
        <v>38</v>
      </c>
      <c r="D8824" t="s">
        <v>85</v>
      </c>
      <c r="E8824" t="s">
        <v>30</v>
      </c>
      <c r="F8824" t="s">
        <v>26</v>
      </c>
      <c r="H8824" t="s">
        <v>27</v>
      </c>
      <c r="I8824">
        <v>1</v>
      </c>
      <c r="J8824">
        <v>0.5</v>
      </c>
      <c r="K8824">
        <v>1.5</v>
      </c>
      <c r="M8824" t="s">
        <v>24</v>
      </c>
    </row>
    <row r="8825" spans="1:17" x14ac:dyDescent="0.25">
      <c r="A8825">
        <v>1</v>
      </c>
      <c r="B8825" t="s">
        <v>46</v>
      </c>
      <c r="C8825" t="s">
        <v>38</v>
      </c>
      <c r="D8825" t="s">
        <v>85</v>
      </c>
      <c r="E8825" t="s">
        <v>20</v>
      </c>
      <c r="F8825" t="s">
        <v>74</v>
      </c>
      <c r="J8825">
        <v>0.25</v>
      </c>
      <c r="K8825">
        <v>0.33</v>
      </c>
      <c r="M8825" t="s">
        <v>75</v>
      </c>
      <c r="N8825" t="s">
        <v>24</v>
      </c>
      <c r="O8825" t="s">
        <v>21</v>
      </c>
    </row>
    <row r="8826" spans="1:17" x14ac:dyDescent="0.25">
      <c r="A8826">
        <v>1</v>
      </c>
      <c r="B8826" t="s">
        <v>46</v>
      </c>
      <c r="C8826" t="s">
        <v>38</v>
      </c>
      <c r="D8826" t="s">
        <v>85</v>
      </c>
      <c r="E8826" t="s">
        <v>18</v>
      </c>
      <c r="F8826" t="s">
        <v>31</v>
      </c>
      <c r="G8826">
        <v>24</v>
      </c>
      <c r="M8826" t="s">
        <v>21</v>
      </c>
    </row>
    <row r="8827" spans="1:17" x14ac:dyDescent="0.25">
      <c r="A8827">
        <v>1</v>
      </c>
      <c r="B8827" t="s">
        <v>90</v>
      </c>
      <c r="C8827" t="s">
        <v>38</v>
      </c>
      <c r="D8827" t="s">
        <v>85</v>
      </c>
      <c r="E8827" t="s">
        <v>18</v>
      </c>
      <c r="F8827" t="s">
        <v>26</v>
      </c>
      <c r="H8827" t="s">
        <v>27</v>
      </c>
      <c r="I8827">
        <v>6.5</v>
      </c>
      <c r="J8827">
        <v>6</v>
      </c>
      <c r="K8827">
        <v>7</v>
      </c>
      <c r="M8827" t="s">
        <v>21</v>
      </c>
    </row>
    <row r="8828" spans="1:17" x14ac:dyDescent="0.25">
      <c r="A8828">
        <v>1</v>
      </c>
      <c r="B8828" t="s">
        <v>90</v>
      </c>
      <c r="C8828" t="s">
        <v>38</v>
      </c>
      <c r="D8828" t="s">
        <v>85</v>
      </c>
      <c r="E8828" t="s">
        <v>20</v>
      </c>
      <c r="F8828" t="s">
        <v>74</v>
      </c>
      <c r="J8828">
        <v>0.25</v>
      </c>
      <c r="K8828">
        <v>0.33</v>
      </c>
      <c r="M8828" t="s">
        <v>75</v>
      </c>
      <c r="N8828" t="s">
        <v>21</v>
      </c>
      <c r="O8828" t="s">
        <v>32</v>
      </c>
    </row>
    <row r="8829" spans="1:17" x14ac:dyDescent="0.25">
      <c r="A8829">
        <v>1</v>
      </c>
      <c r="B8829" t="s">
        <v>90</v>
      </c>
      <c r="C8829" t="s">
        <v>38</v>
      </c>
      <c r="D8829" t="s">
        <v>85</v>
      </c>
      <c r="E8829" t="s">
        <v>33</v>
      </c>
      <c r="F8829" t="s">
        <v>26</v>
      </c>
      <c r="H8829" t="s">
        <v>19</v>
      </c>
      <c r="J8829">
        <v>3</v>
      </c>
      <c r="K8829">
        <v>4</v>
      </c>
      <c r="M8829" t="s">
        <v>32</v>
      </c>
    </row>
    <row r="8830" spans="1:17" x14ac:dyDescent="0.25">
      <c r="A8830">
        <v>1</v>
      </c>
      <c r="B8830" t="s">
        <v>90</v>
      </c>
      <c r="C8830" t="s">
        <v>38</v>
      </c>
      <c r="D8830" t="s">
        <v>85</v>
      </c>
      <c r="E8830" t="s">
        <v>34</v>
      </c>
      <c r="F8830" t="s">
        <v>26</v>
      </c>
      <c r="H8830" t="s">
        <v>19</v>
      </c>
      <c r="J8830">
        <v>0.5</v>
      </c>
      <c r="K8830">
        <v>0.75</v>
      </c>
      <c r="M8830" t="s">
        <v>24</v>
      </c>
    </row>
    <row r="8831" spans="1:17" x14ac:dyDescent="0.25">
      <c r="A8831">
        <v>1</v>
      </c>
      <c r="B8831" t="s">
        <v>90</v>
      </c>
      <c r="C8831" t="s">
        <v>38</v>
      </c>
      <c r="D8831" t="s">
        <v>85</v>
      </c>
      <c r="E8831" t="s">
        <v>33</v>
      </c>
      <c r="F8831" t="s">
        <v>26</v>
      </c>
      <c r="H8831" t="s">
        <v>27</v>
      </c>
      <c r="I8831">
        <v>4</v>
      </c>
      <c r="J8831">
        <v>3</v>
      </c>
      <c r="K8831">
        <v>5.5</v>
      </c>
      <c r="M8831" t="s">
        <v>32</v>
      </c>
    </row>
    <row r="8832" spans="1:17" x14ac:dyDescent="0.25">
      <c r="A8832">
        <v>1</v>
      </c>
      <c r="B8832" t="s">
        <v>90</v>
      </c>
      <c r="C8832" t="s">
        <v>38</v>
      </c>
      <c r="D8832" t="s">
        <v>85</v>
      </c>
      <c r="E8832" t="s">
        <v>20</v>
      </c>
      <c r="F8832" t="s">
        <v>74</v>
      </c>
      <c r="J8832">
        <v>0.25</v>
      </c>
      <c r="K8832">
        <v>0.33</v>
      </c>
      <c r="M8832" t="s">
        <v>75</v>
      </c>
      <c r="N8832" t="s">
        <v>24</v>
      </c>
      <c r="O8832" t="s">
        <v>21</v>
      </c>
    </row>
    <row r="8833" spans="1:17" x14ac:dyDescent="0.25">
      <c r="A8833">
        <v>1</v>
      </c>
      <c r="B8833" t="s">
        <v>90</v>
      </c>
      <c r="C8833" t="s">
        <v>38</v>
      </c>
      <c r="D8833" t="s">
        <v>85</v>
      </c>
      <c r="E8833" t="s">
        <v>18</v>
      </c>
      <c r="F8833" t="s">
        <v>26</v>
      </c>
      <c r="H8833" t="s">
        <v>19</v>
      </c>
      <c r="I8833">
        <v>0.54</v>
      </c>
      <c r="J8833">
        <v>0.08</v>
      </c>
      <c r="K8833">
        <v>0.25</v>
      </c>
      <c r="M8833" t="s">
        <v>24</v>
      </c>
    </row>
    <row r="8834" spans="1:17" x14ac:dyDescent="0.25">
      <c r="A8834">
        <v>1</v>
      </c>
      <c r="B8834" t="s">
        <v>90</v>
      </c>
      <c r="C8834" t="s">
        <v>38</v>
      </c>
      <c r="D8834" t="s">
        <v>85</v>
      </c>
      <c r="E8834" t="s">
        <v>20</v>
      </c>
      <c r="F8834" t="s">
        <v>74</v>
      </c>
      <c r="J8834">
        <v>0.25</v>
      </c>
      <c r="K8834">
        <v>0.33</v>
      </c>
      <c r="M8834" t="s">
        <v>75</v>
      </c>
      <c r="N8834" t="s">
        <v>24</v>
      </c>
      <c r="O8834" t="s">
        <v>62</v>
      </c>
      <c r="Q8834" t="str">
        <f>VLOOKUP(A8834&amp;C8834&amp;D8834,Sheet2!$A$1:$AX$1496,11,FALSE)</f>
        <v>LocationType.Retail: 0.084;LocationType.Supermarket: 0.25;LocationType.FoodBeverage: 0.21;LocationType.Mall: 0.056;LocationType.Pharmacy: 0;LocationType.Accommodation: 0.4;</v>
      </c>
    </row>
    <row r="8835" spans="1:17" x14ac:dyDescent="0.25">
      <c r="A8835">
        <v>1</v>
      </c>
      <c r="B8835" t="s">
        <v>90</v>
      </c>
      <c r="C8835" t="s">
        <v>38</v>
      </c>
      <c r="D8835" t="s">
        <v>85</v>
      </c>
      <c r="E8835" t="s">
        <v>25</v>
      </c>
      <c r="F8835" t="s">
        <v>26</v>
      </c>
      <c r="H8835" t="s">
        <v>27</v>
      </c>
      <c r="I8835">
        <v>0.54</v>
      </c>
      <c r="J8835">
        <v>0.25</v>
      </c>
      <c r="K8835">
        <v>0.75</v>
      </c>
      <c r="M8835" t="s">
        <v>24</v>
      </c>
    </row>
    <row r="8836" spans="1:17" x14ac:dyDescent="0.25">
      <c r="A8836">
        <v>1</v>
      </c>
      <c r="B8836" t="s">
        <v>90</v>
      </c>
      <c r="C8836" t="s">
        <v>38</v>
      </c>
      <c r="D8836" t="s">
        <v>85</v>
      </c>
      <c r="E8836" t="s">
        <v>20</v>
      </c>
      <c r="F8836" t="s">
        <v>74</v>
      </c>
      <c r="I8836">
        <v>0.54</v>
      </c>
      <c r="J8836">
        <v>0.16</v>
      </c>
      <c r="K8836">
        <v>0.25</v>
      </c>
      <c r="M8836" t="s">
        <v>75</v>
      </c>
      <c r="N8836" t="s">
        <v>24</v>
      </c>
      <c r="O8836" t="s">
        <v>21</v>
      </c>
    </row>
    <row r="8837" spans="1:17" x14ac:dyDescent="0.25">
      <c r="A8837">
        <v>1</v>
      </c>
      <c r="B8837" t="s">
        <v>90</v>
      </c>
      <c r="C8837" t="s">
        <v>38</v>
      </c>
      <c r="D8837" t="s">
        <v>85</v>
      </c>
      <c r="E8837" t="s">
        <v>28</v>
      </c>
      <c r="F8837" t="s">
        <v>26</v>
      </c>
      <c r="H8837" t="s">
        <v>27</v>
      </c>
      <c r="I8837">
        <v>0.75</v>
      </c>
      <c r="J8837">
        <v>0.5</v>
      </c>
      <c r="K8837">
        <v>1</v>
      </c>
      <c r="M8837" t="s">
        <v>21</v>
      </c>
    </row>
    <row r="8838" spans="1:17" x14ac:dyDescent="0.25">
      <c r="A8838">
        <v>1</v>
      </c>
      <c r="B8838" t="s">
        <v>90</v>
      </c>
      <c r="C8838" t="s">
        <v>38</v>
      </c>
      <c r="D8838" t="s">
        <v>85</v>
      </c>
      <c r="E8838" t="s">
        <v>20</v>
      </c>
      <c r="F8838" t="s">
        <v>74</v>
      </c>
      <c r="J8838">
        <v>0.25</v>
      </c>
      <c r="K8838">
        <v>0.33</v>
      </c>
      <c r="M8838" t="s">
        <v>75</v>
      </c>
      <c r="N8838" t="s">
        <v>24</v>
      </c>
      <c r="O8838" t="s">
        <v>29</v>
      </c>
      <c r="P8838">
        <v>2500</v>
      </c>
      <c r="Q8838" t="str">
        <f>VLOOKUP(A8838&amp;C8838&amp;D8838,Sheet2!$A$1:$AX$1496,23,FALSE)</f>
        <v>LocationType.BarRestaurant:0;LocationType.Park:0;LocationType.Recreation:0;LocationType.Accommodation:1;</v>
      </c>
    </row>
    <row r="8839" spans="1:17" x14ac:dyDescent="0.25">
      <c r="A8839">
        <v>1</v>
      </c>
      <c r="B8839" t="s">
        <v>90</v>
      </c>
      <c r="C8839" t="s">
        <v>38</v>
      </c>
      <c r="D8839" t="s">
        <v>85</v>
      </c>
      <c r="E8839" t="s">
        <v>30</v>
      </c>
      <c r="F8839" t="s">
        <v>26</v>
      </c>
      <c r="H8839" t="s">
        <v>27</v>
      </c>
      <c r="I8839">
        <v>1</v>
      </c>
      <c r="J8839">
        <v>0.5</v>
      </c>
      <c r="K8839">
        <v>1.5</v>
      </c>
      <c r="M8839" t="s">
        <v>24</v>
      </c>
    </row>
    <row r="8840" spans="1:17" x14ac:dyDescent="0.25">
      <c r="A8840">
        <v>1</v>
      </c>
      <c r="B8840" t="s">
        <v>90</v>
      </c>
      <c r="C8840" t="s">
        <v>38</v>
      </c>
      <c r="D8840" t="s">
        <v>85</v>
      </c>
      <c r="E8840" t="s">
        <v>20</v>
      </c>
      <c r="F8840" t="s">
        <v>74</v>
      </c>
      <c r="J8840">
        <v>0.25</v>
      </c>
      <c r="K8840">
        <v>0.33</v>
      </c>
      <c r="M8840" t="s">
        <v>75</v>
      </c>
      <c r="N8840" t="s">
        <v>24</v>
      </c>
      <c r="O8840" t="s">
        <v>21</v>
      </c>
    </row>
    <row r="8841" spans="1:17" x14ac:dyDescent="0.25">
      <c r="A8841">
        <v>1</v>
      </c>
      <c r="B8841" t="s">
        <v>90</v>
      </c>
      <c r="C8841" t="s">
        <v>38</v>
      </c>
      <c r="D8841" t="s">
        <v>85</v>
      </c>
      <c r="E8841" t="s">
        <v>18</v>
      </c>
      <c r="F8841" t="s">
        <v>31</v>
      </c>
      <c r="G8841">
        <v>24</v>
      </c>
      <c r="M8841" t="s">
        <v>21</v>
      </c>
    </row>
    <row r="8842" spans="1:17" x14ac:dyDescent="0.25">
      <c r="A8842">
        <v>1</v>
      </c>
      <c r="B8842" t="s">
        <v>93</v>
      </c>
      <c r="C8842" t="s">
        <v>38</v>
      </c>
      <c r="D8842" t="s">
        <v>85</v>
      </c>
      <c r="E8842" t="s">
        <v>18</v>
      </c>
      <c r="F8842" t="s">
        <v>26</v>
      </c>
      <c r="H8842" t="s">
        <v>27</v>
      </c>
      <c r="I8842">
        <v>6.5</v>
      </c>
      <c r="J8842">
        <v>6</v>
      </c>
      <c r="K8842">
        <v>7</v>
      </c>
      <c r="M8842" t="s">
        <v>21</v>
      </c>
    </row>
    <row r="8843" spans="1:17" x14ac:dyDescent="0.25">
      <c r="A8843">
        <v>1</v>
      </c>
      <c r="B8843" t="s">
        <v>93</v>
      </c>
      <c r="C8843" t="s">
        <v>38</v>
      </c>
      <c r="D8843" t="s">
        <v>85</v>
      </c>
      <c r="E8843" t="s">
        <v>20</v>
      </c>
      <c r="F8843" t="s">
        <v>74</v>
      </c>
      <c r="J8843">
        <v>0.25</v>
      </c>
      <c r="K8843">
        <v>0.33</v>
      </c>
      <c r="M8843" t="s">
        <v>75</v>
      </c>
      <c r="N8843" t="s">
        <v>21</v>
      </c>
      <c r="O8843" t="s">
        <v>32</v>
      </c>
    </row>
    <row r="8844" spans="1:17" x14ac:dyDescent="0.25">
      <c r="A8844">
        <v>1</v>
      </c>
      <c r="B8844" t="s">
        <v>93</v>
      </c>
      <c r="C8844" t="s">
        <v>38</v>
      </c>
      <c r="D8844" t="s">
        <v>85</v>
      </c>
      <c r="E8844" t="s">
        <v>33</v>
      </c>
      <c r="F8844" t="s">
        <v>26</v>
      </c>
      <c r="H8844" t="s">
        <v>19</v>
      </c>
      <c r="J8844">
        <v>3</v>
      </c>
      <c r="K8844">
        <v>4</v>
      </c>
      <c r="M8844" t="s">
        <v>32</v>
      </c>
    </row>
    <row r="8845" spans="1:17" x14ac:dyDescent="0.25">
      <c r="A8845">
        <v>1</v>
      </c>
      <c r="B8845" t="s">
        <v>93</v>
      </c>
      <c r="C8845" t="s">
        <v>38</v>
      </c>
      <c r="D8845" t="s">
        <v>85</v>
      </c>
      <c r="E8845" t="s">
        <v>34</v>
      </c>
      <c r="F8845" t="s">
        <v>26</v>
      </c>
      <c r="H8845" t="s">
        <v>19</v>
      </c>
      <c r="J8845">
        <v>0.5</v>
      </c>
      <c r="K8845">
        <v>0.75</v>
      </c>
      <c r="M8845" t="s">
        <v>24</v>
      </c>
    </row>
    <row r="8846" spans="1:17" x14ac:dyDescent="0.25">
      <c r="A8846">
        <v>1</v>
      </c>
      <c r="B8846" t="s">
        <v>93</v>
      </c>
      <c r="C8846" t="s">
        <v>38</v>
      </c>
      <c r="D8846" t="s">
        <v>85</v>
      </c>
      <c r="E8846" t="s">
        <v>33</v>
      </c>
      <c r="F8846" t="s">
        <v>26</v>
      </c>
      <c r="H8846" t="s">
        <v>27</v>
      </c>
      <c r="I8846">
        <v>4</v>
      </c>
      <c r="J8846">
        <v>3</v>
      </c>
      <c r="K8846">
        <v>5.5</v>
      </c>
      <c r="M8846" t="s">
        <v>32</v>
      </c>
    </row>
    <row r="8847" spans="1:17" x14ac:dyDescent="0.25">
      <c r="A8847">
        <v>1</v>
      </c>
      <c r="B8847" t="s">
        <v>93</v>
      </c>
      <c r="C8847" t="s">
        <v>38</v>
      </c>
      <c r="D8847" t="s">
        <v>85</v>
      </c>
      <c r="E8847" t="s">
        <v>20</v>
      </c>
      <c r="F8847" t="s">
        <v>74</v>
      </c>
      <c r="J8847">
        <v>0.25</v>
      </c>
      <c r="K8847">
        <v>0.33</v>
      </c>
      <c r="M8847" t="s">
        <v>75</v>
      </c>
      <c r="N8847" t="s">
        <v>24</v>
      </c>
      <c r="O8847" t="s">
        <v>21</v>
      </c>
    </row>
    <row r="8848" spans="1:17" x14ac:dyDescent="0.25">
      <c r="A8848">
        <v>1</v>
      </c>
      <c r="B8848" t="s">
        <v>93</v>
      </c>
      <c r="C8848" t="s">
        <v>38</v>
      </c>
      <c r="D8848" t="s">
        <v>85</v>
      </c>
      <c r="E8848" t="s">
        <v>18</v>
      </c>
      <c r="F8848" t="s">
        <v>26</v>
      </c>
      <c r="H8848" t="s">
        <v>19</v>
      </c>
      <c r="I8848">
        <v>0.54</v>
      </c>
      <c r="J8848">
        <v>0.08</v>
      </c>
      <c r="K8848">
        <v>0.25</v>
      </c>
      <c r="M8848" t="s">
        <v>24</v>
      </c>
    </row>
    <row r="8849" spans="1:17" x14ac:dyDescent="0.25">
      <c r="A8849">
        <v>1</v>
      </c>
      <c r="B8849" t="s">
        <v>93</v>
      </c>
      <c r="C8849" t="s">
        <v>38</v>
      </c>
      <c r="D8849" t="s">
        <v>85</v>
      </c>
      <c r="E8849" t="s">
        <v>20</v>
      </c>
      <c r="F8849" t="s">
        <v>74</v>
      </c>
      <c r="J8849">
        <v>0.25</v>
      </c>
      <c r="K8849">
        <v>0.33</v>
      </c>
      <c r="M8849" t="s">
        <v>75</v>
      </c>
      <c r="N8849" t="s">
        <v>24</v>
      </c>
      <c r="O8849" t="s">
        <v>62</v>
      </c>
      <c r="Q8849" t="str">
        <f>VLOOKUP(A8849&amp;C8849&amp;D8849,Sheet2!$A$1:$AX$1496,11,FALSE)</f>
        <v>LocationType.Retail: 0.084;LocationType.Supermarket: 0.25;LocationType.FoodBeverage: 0.21;LocationType.Mall: 0.056;LocationType.Pharmacy: 0;LocationType.Accommodation: 0.4;</v>
      </c>
    </row>
    <row r="8850" spans="1:17" x14ac:dyDescent="0.25">
      <c r="A8850">
        <v>1</v>
      </c>
      <c r="B8850" t="s">
        <v>93</v>
      </c>
      <c r="C8850" t="s">
        <v>38</v>
      </c>
      <c r="D8850" t="s">
        <v>85</v>
      </c>
      <c r="E8850" t="s">
        <v>25</v>
      </c>
      <c r="F8850" t="s">
        <v>26</v>
      </c>
      <c r="H8850" t="s">
        <v>27</v>
      </c>
      <c r="I8850">
        <v>0.54</v>
      </c>
      <c r="J8850">
        <v>0.25</v>
      </c>
      <c r="K8850">
        <v>0.75</v>
      </c>
      <c r="M8850" t="s">
        <v>24</v>
      </c>
    </row>
    <row r="8851" spans="1:17" x14ac:dyDescent="0.25">
      <c r="A8851">
        <v>1</v>
      </c>
      <c r="B8851" t="s">
        <v>93</v>
      </c>
      <c r="C8851" t="s">
        <v>38</v>
      </c>
      <c r="D8851" t="s">
        <v>85</v>
      </c>
      <c r="E8851" t="s">
        <v>20</v>
      </c>
      <c r="F8851" t="s">
        <v>74</v>
      </c>
      <c r="I8851">
        <v>0.54</v>
      </c>
      <c r="J8851">
        <v>0.16</v>
      </c>
      <c r="K8851">
        <v>0.25</v>
      </c>
      <c r="M8851" t="s">
        <v>75</v>
      </c>
      <c r="N8851" t="s">
        <v>24</v>
      </c>
      <c r="O8851" t="s">
        <v>21</v>
      </c>
    </row>
    <row r="8852" spans="1:17" x14ac:dyDescent="0.25">
      <c r="A8852">
        <v>1</v>
      </c>
      <c r="B8852" t="s">
        <v>93</v>
      </c>
      <c r="C8852" t="s">
        <v>38</v>
      </c>
      <c r="D8852" t="s">
        <v>85</v>
      </c>
      <c r="E8852" t="s">
        <v>28</v>
      </c>
      <c r="F8852" t="s">
        <v>26</v>
      </c>
      <c r="H8852" t="s">
        <v>27</v>
      </c>
      <c r="I8852">
        <v>0.75</v>
      </c>
      <c r="J8852">
        <v>0.5</v>
      </c>
      <c r="K8852">
        <v>1</v>
      </c>
      <c r="M8852" t="s">
        <v>21</v>
      </c>
    </row>
    <row r="8853" spans="1:17" x14ac:dyDescent="0.25">
      <c r="A8853">
        <v>1</v>
      </c>
      <c r="B8853" t="s">
        <v>93</v>
      </c>
      <c r="C8853" t="s">
        <v>38</v>
      </c>
      <c r="D8853" t="s">
        <v>85</v>
      </c>
      <c r="E8853" t="s">
        <v>20</v>
      </c>
      <c r="F8853" t="s">
        <v>74</v>
      </c>
      <c r="J8853">
        <v>0.25</v>
      </c>
      <c r="K8853">
        <v>0.33</v>
      </c>
      <c r="M8853" t="s">
        <v>75</v>
      </c>
      <c r="N8853" t="s">
        <v>24</v>
      </c>
      <c r="O8853" t="s">
        <v>29</v>
      </c>
      <c r="P8853">
        <v>2500</v>
      </c>
      <c r="Q8853" t="str">
        <f>VLOOKUP(A8853&amp;C8853&amp;D8853,Sheet2!$A$1:$AX$1496,23,FALSE)</f>
        <v>LocationType.BarRestaurant:0;LocationType.Park:0;LocationType.Recreation:0;LocationType.Accommodation:1;</v>
      </c>
    </row>
    <row r="8854" spans="1:17" x14ac:dyDescent="0.25">
      <c r="A8854">
        <v>1</v>
      </c>
      <c r="B8854" t="s">
        <v>93</v>
      </c>
      <c r="C8854" t="s">
        <v>38</v>
      </c>
      <c r="D8854" t="s">
        <v>85</v>
      </c>
      <c r="E8854" t="s">
        <v>30</v>
      </c>
      <c r="F8854" t="s">
        <v>26</v>
      </c>
      <c r="H8854" t="s">
        <v>27</v>
      </c>
      <c r="I8854">
        <v>1</v>
      </c>
      <c r="J8854">
        <v>0.5</v>
      </c>
      <c r="K8854">
        <v>1.5</v>
      </c>
      <c r="M8854" t="s">
        <v>24</v>
      </c>
    </row>
    <row r="8855" spans="1:17" x14ac:dyDescent="0.25">
      <c r="A8855">
        <v>1</v>
      </c>
      <c r="B8855" t="s">
        <v>93</v>
      </c>
      <c r="C8855" t="s">
        <v>38</v>
      </c>
      <c r="D8855" t="s">
        <v>85</v>
      </c>
      <c r="E8855" t="s">
        <v>20</v>
      </c>
      <c r="F8855" t="s">
        <v>74</v>
      </c>
      <c r="J8855">
        <v>0.25</v>
      </c>
      <c r="K8855">
        <v>0.33</v>
      </c>
      <c r="M8855" t="s">
        <v>75</v>
      </c>
      <c r="N8855" t="s">
        <v>24</v>
      </c>
      <c r="O8855" t="s">
        <v>21</v>
      </c>
    </row>
    <row r="8856" spans="1:17" x14ac:dyDescent="0.25">
      <c r="A8856">
        <v>1</v>
      </c>
      <c r="B8856" t="s">
        <v>93</v>
      </c>
      <c r="C8856" t="s">
        <v>38</v>
      </c>
      <c r="D8856" t="s">
        <v>85</v>
      </c>
      <c r="E8856" t="s">
        <v>18</v>
      </c>
      <c r="F8856" t="s">
        <v>31</v>
      </c>
      <c r="G8856">
        <v>24</v>
      </c>
      <c r="M8856" t="s">
        <v>21</v>
      </c>
    </row>
    <row r="8857" spans="1:17" x14ac:dyDescent="0.25">
      <c r="A8857">
        <v>1</v>
      </c>
      <c r="B8857" t="s">
        <v>41</v>
      </c>
      <c r="C8857" t="s">
        <v>38</v>
      </c>
      <c r="D8857" t="s">
        <v>85</v>
      </c>
      <c r="E8857" t="s">
        <v>18</v>
      </c>
      <c r="F8857" t="s">
        <v>26</v>
      </c>
      <c r="H8857" t="s">
        <v>27</v>
      </c>
      <c r="I8857">
        <v>6.5</v>
      </c>
      <c r="J8857">
        <v>6</v>
      </c>
      <c r="K8857">
        <v>7</v>
      </c>
      <c r="M8857" t="s">
        <v>21</v>
      </c>
    </row>
    <row r="8858" spans="1:17" x14ac:dyDescent="0.25">
      <c r="A8858">
        <v>1</v>
      </c>
      <c r="B8858" t="s">
        <v>41</v>
      </c>
      <c r="C8858" t="s">
        <v>38</v>
      </c>
      <c r="D8858" t="s">
        <v>85</v>
      </c>
      <c r="E8858" t="s">
        <v>20</v>
      </c>
      <c r="F8858" t="s">
        <v>74</v>
      </c>
      <c r="J8858">
        <v>0.25</v>
      </c>
      <c r="K8858">
        <v>0.33</v>
      </c>
      <c r="M8858" t="s">
        <v>75</v>
      </c>
      <c r="N8858" t="s">
        <v>21</v>
      </c>
      <c r="O8858" t="s">
        <v>32</v>
      </c>
    </row>
    <row r="8859" spans="1:17" x14ac:dyDescent="0.25">
      <c r="A8859">
        <v>1</v>
      </c>
      <c r="B8859" t="s">
        <v>41</v>
      </c>
      <c r="C8859" t="s">
        <v>38</v>
      </c>
      <c r="D8859" t="s">
        <v>85</v>
      </c>
      <c r="E8859" t="s">
        <v>33</v>
      </c>
      <c r="F8859" t="s">
        <v>26</v>
      </c>
      <c r="H8859" t="s">
        <v>19</v>
      </c>
      <c r="J8859">
        <v>3</v>
      </c>
      <c r="K8859">
        <v>4</v>
      </c>
      <c r="M8859" t="s">
        <v>32</v>
      </c>
    </row>
    <row r="8860" spans="1:17" x14ac:dyDescent="0.25">
      <c r="A8860">
        <v>1</v>
      </c>
      <c r="B8860" t="s">
        <v>41</v>
      </c>
      <c r="C8860" t="s">
        <v>38</v>
      </c>
      <c r="D8860" t="s">
        <v>85</v>
      </c>
      <c r="E8860" t="s">
        <v>34</v>
      </c>
      <c r="F8860" t="s">
        <v>26</v>
      </c>
      <c r="H8860" t="s">
        <v>19</v>
      </c>
      <c r="J8860">
        <v>0.5</v>
      </c>
      <c r="K8860">
        <v>0.75</v>
      </c>
      <c r="M8860" t="s">
        <v>24</v>
      </c>
    </row>
    <row r="8861" spans="1:17" x14ac:dyDescent="0.25">
      <c r="A8861">
        <v>1</v>
      </c>
      <c r="B8861" t="s">
        <v>41</v>
      </c>
      <c r="C8861" t="s">
        <v>38</v>
      </c>
      <c r="D8861" t="s">
        <v>85</v>
      </c>
      <c r="E8861" t="s">
        <v>33</v>
      </c>
      <c r="F8861" t="s">
        <v>26</v>
      </c>
      <c r="H8861" t="s">
        <v>27</v>
      </c>
      <c r="I8861">
        <v>4</v>
      </c>
      <c r="J8861">
        <v>3</v>
      </c>
      <c r="K8861">
        <v>5.5</v>
      </c>
      <c r="M8861" t="s">
        <v>32</v>
      </c>
    </row>
    <row r="8862" spans="1:17" x14ac:dyDescent="0.25">
      <c r="A8862">
        <v>1</v>
      </c>
      <c r="B8862" t="s">
        <v>41</v>
      </c>
      <c r="C8862" t="s">
        <v>38</v>
      </c>
      <c r="D8862" t="s">
        <v>85</v>
      </c>
      <c r="E8862" t="s">
        <v>20</v>
      </c>
      <c r="F8862" t="s">
        <v>74</v>
      </c>
      <c r="J8862">
        <v>0.25</v>
      </c>
      <c r="K8862">
        <v>0.33</v>
      </c>
      <c r="M8862" t="s">
        <v>75</v>
      </c>
      <c r="N8862" t="s">
        <v>24</v>
      </c>
      <c r="O8862" t="s">
        <v>21</v>
      </c>
    </row>
    <row r="8863" spans="1:17" x14ac:dyDescent="0.25">
      <c r="A8863">
        <v>1</v>
      </c>
      <c r="B8863" t="s">
        <v>41</v>
      </c>
      <c r="C8863" t="s">
        <v>38</v>
      </c>
      <c r="D8863" t="s">
        <v>85</v>
      </c>
      <c r="E8863" t="s">
        <v>18</v>
      </c>
      <c r="F8863" t="s">
        <v>26</v>
      </c>
      <c r="H8863" t="s">
        <v>19</v>
      </c>
      <c r="I8863">
        <v>0.54</v>
      </c>
      <c r="J8863">
        <v>0.08</v>
      </c>
      <c r="K8863">
        <v>0.25</v>
      </c>
      <c r="M8863" t="s">
        <v>24</v>
      </c>
    </row>
    <row r="8864" spans="1:17" x14ac:dyDescent="0.25">
      <c r="A8864">
        <v>1</v>
      </c>
      <c r="B8864" t="s">
        <v>41</v>
      </c>
      <c r="C8864" t="s">
        <v>38</v>
      </c>
      <c r="D8864" t="s">
        <v>85</v>
      </c>
      <c r="E8864" t="s">
        <v>20</v>
      </c>
      <c r="F8864" t="s">
        <v>74</v>
      </c>
      <c r="J8864">
        <v>0.25</v>
      </c>
      <c r="K8864">
        <v>0.33</v>
      </c>
      <c r="M8864" t="s">
        <v>75</v>
      </c>
      <c r="N8864" t="s">
        <v>24</v>
      </c>
      <c r="O8864" t="s">
        <v>62</v>
      </c>
      <c r="Q8864" t="str">
        <f>VLOOKUP(A8864&amp;C8864&amp;D8864,Sheet2!$A$1:$AX$1496,11,FALSE)</f>
        <v>LocationType.Retail: 0.084;LocationType.Supermarket: 0.25;LocationType.FoodBeverage: 0.21;LocationType.Mall: 0.056;LocationType.Pharmacy: 0;LocationType.Accommodation: 0.4;</v>
      </c>
    </row>
    <row r="8865" spans="1:17" x14ac:dyDescent="0.25">
      <c r="A8865">
        <v>1</v>
      </c>
      <c r="B8865" t="s">
        <v>41</v>
      </c>
      <c r="C8865" t="s">
        <v>38</v>
      </c>
      <c r="D8865" t="s">
        <v>85</v>
      </c>
      <c r="E8865" t="s">
        <v>25</v>
      </c>
      <c r="F8865" t="s">
        <v>26</v>
      </c>
      <c r="H8865" t="s">
        <v>27</v>
      </c>
      <c r="I8865">
        <v>0.54</v>
      </c>
      <c r="J8865">
        <v>0.25</v>
      </c>
      <c r="K8865">
        <v>0.75</v>
      </c>
      <c r="M8865" t="s">
        <v>24</v>
      </c>
    </row>
    <row r="8866" spans="1:17" x14ac:dyDescent="0.25">
      <c r="A8866">
        <v>1</v>
      </c>
      <c r="B8866" t="s">
        <v>41</v>
      </c>
      <c r="C8866" t="s">
        <v>38</v>
      </c>
      <c r="D8866" t="s">
        <v>85</v>
      </c>
      <c r="E8866" t="s">
        <v>20</v>
      </c>
      <c r="F8866" t="s">
        <v>74</v>
      </c>
      <c r="I8866">
        <v>0.54</v>
      </c>
      <c r="J8866">
        <v>0.16</v>
      </c>
      <c r="K8866">
        <v>0.25</v>
      </c>
      <c r="M8866" t="s">
        <v>75</v>
      </c>
      <c r="N8866" t="s">
        <v>24</v>
      </c>
      <c r="O8866" t="s">
        <v>21</v>
      </c>
    </row>
    <row r="8867" spans="1:17" x14ac:dyDescent="0.25">
      <c r="A8867">
        <v>1</v>
      </c>
      <c r="B8867" t="s">
        <v>41</v>
      </c>
      <c r="C8867" t="s">
        <v>38</v>
      </c>
      <c r="D8867" t="s">
        <v>85</v>
      </c>
      <c r="E8867" t="s">
        <v>28</v>
      </c>
      <c r="F8867" t="s">
        <v>26</v>
      </c>
      <c r="H8867" t="s">
        <v>27</v>
      </c>
      <c r="I8867">
        <v>0.75</v>
      </c>
      <c r="J8867">
        <v>0.5</v>
      </c>
      <c r="K8867">
        <v>1</v>
      </c>
      <c r="M8867" t="s">
        <v>21</v>
      </c>
    </row>
    <row r="8868" spans="1:17" x14ac:dyDescent="0.25">
      <c r="A8868">
        <v>1</v>
      </c>
      <c r="B8868" t="s">
        <v>41</v>
      </c>
      <c r="C8868" t="s">
        <v>38</v>
      </c>
      <c r="D8868" t="s">
        <v>85</v>
      </c>
      <c r="E8868" t="s">
        <v>20</v>
      </c>
      <c r="F8868" t="s">
        <v>74</v>
      </c>
      <c r="J8868">
        <v>0.25</v>
      </c>
      <c r="K8868">
        <v>0.33</v>
      </c>
      <c r="M8868" t="s">
        <v>75</v>
      </c>
      <c r="N8868" t="s">
        <v>24</v>
      </c>
      <c r="O8868" t="s">
        <v>29</v>
      </c>
      <c r="P8868">
        <v>2500</v>
      </c>
      <c r="Q8868" t="str">
        <f>VLOOKUP(A8868&amp;C8868&amp;D8868,Sheet2!$A$1:$AX$1496,23,FALSE)</f>
        <v>LocationType.BarRestaurant:0;LocationType.Park:0;LocationType.Recreation:0;LocationType.Accommodation:1;</v>
      </c>
    </row>
    <row r="8869" spans="1:17" x14ac:dyDescent="0.25">
      <c r="A8869">
        <v>1</v>
      </c>
      <c r="B8869" t="s">
        <v>41</v>
      </c>
      <c r="C8869" t="s">
        <v>38</v>
      </c>
      <c r="D8869" t="s">
        <v>85</v>
      </c>
      <c r="E8869" t="s">
        <v>30</v>
      </c>
      <c r="F8869" t="s">
        <v>26</v>
      </c>
      <c r="H8869" t="s">
        <v>27</v>
      </c>
      <c r="I8869">
        <v>1</v>
      </c>
      <c r="J8869">
        <v>0.5</v>
      </c>
      <c r="K8869">
        <v>1.5</v>
      </c>
      <c r="M8869" t="s">
        <v>24</v>
      </c>
    </row>
    <row r="8870" spans="1:17" x14ac:dyDescent="0.25">
      <c r="A8870">
        <v>1</v>
      </c>
      <c r="B8870" t="s">
        <v>41</v>
      </c>
      <c r="C8870" t="s">
        <v>38</v>
      </c>
      <c r="D8870" t="s">
        <v>85</v>
      </c>
      <c r="E8870" t="s">
        <v>20</v>
      </c>
      <c r="F8870" t="s">
        <v>74</v>
      </c>
      <c r="J8870">
        <v>0.25</v>
      </c>
      <c r="K8870">
        <v>0.33</v>
      </c>
      <c r="M8870" t="s">
        <v>75</v>
      </c>
      <c r="N8870" t="s">
        <v>24</v>
      </c>
      <c r="O8870" t="s">
        <v>21</v>
      </c>
    </row>
    <row r="8871" spans="1:17" x14ac:dyDescent="0.25">
      <c r="A8871">
        <v>1</v>
      </c>
      <c r="B8871" t="s">
        <v>41</v>
      </c>
      <c r="C8871" t="s">
        <v>38</v>
      </c>
      <c r="D8871" t="s">
        <v>85</v>
      </c>
      <c r="E8871" t="s">
        <v>18</v>
      </c>
      <c r="F8871" t="s">
        <v>31</v>
      </c>
      <c r="G8871">
        <v>24</v>
      </c>
      <c r="M8871" t="s">
        <v>21</v>
      </c>
    </row>
    <row r="8872" spans="1:17" x14ac:dyDescent="0.25">
      <c r="A8872">
        <v>1</v>
      </c>
      <c r="B8872" t="s">
        <v>91</v>
      </c>
      <c r="C8872" t="s">
        <v>38</v>
      </c>
      <c r="D8872" t="s">
        <v>85</v>
      </c>
      <c r="E8872" t="s">
        <v>18</v>
      </c>
      <c r="F8872" t="s">
        <v>26</v>
      </c>
      <c r="H8872" t="s">
        <v>27</v>
      </c>
      <c r="I8872">
        <v>6.5</v>
      </c>
      <c r="J8872">
        <v>6</v>
      </c>
      <c r="K8872">
        <v>7</v>
      </c>
      <c r="M8872" t="s">
        <v>21</v>
      </c>
    </row>
    <row r="8873" spans="1:17" x14ac:dyDescent="0.25">
      <c r="A8873">
        <v>1</v>
      </c>
      <c r="B8873" t="s">
        <v>91</v>
      </c>
      <c r="C8873" t="s">
        <v>38</v>
      </c>
      <c r="D8873" t="s">
        <v>85</v>
      </c>
      <c r="E8873" t="s">
        <v>20</v>
      </c>
      <c r="F8873" t="s">
        <v>74</v>
      </c>
      <c r="J8873">
        <v>0.25</v>
      </c>
      <c r="K8873">
        <v>0.33</v>
      </c>
      <c r="M8873" t="s">
        <v>75</v>
      </c>
      <c r="N8873" t="s">
        <v>21</v>
      </c>
      <c r="O8873" t="s">
        <v>32</v>
      </c>
    </row>
    <row r="8874" spans="1:17" x14ac:dyDescent="0.25">
      <c r="A8874">
        <v>1</v>
      </c>
      <c r="B8874" t="s">
        <v>91</v>
      </c>
      <c r="C8874" t="s">
        <v>38</v>
      </c>
      <c r="D8874" t="s">
        <v>85</v>
      </c>
      <c r="E8874" t="s">
        <v>33</v>
      </c>
      <c r="F8874" t="s">
        <v>26</v>
      </c>
      <c r="H8874" t="s">
        <v>19</v>
      </c>
      <c r="J8874">
        <v>3</v>
      </c>
      <c r="K8874">
        <v>4</v>
      </c>
      <c r="M8874" t="s">
        <v>32</v>
      </c>
    </row>
    <row r="8875" spans="1:17" x14ac:dyDescent="0.25">
      <c r="A8875">
        <v>1</v>
      </c>
      <c r="B8875" t="s">
        <v>91</v>
      </c>
      <c r="C8875" t="s">
        <v>38</v>
      </c>
      <c r="D8875" t="s">
        <v>85</v>
      </c>
      <c r="E8875" t="s">
        <v>34</v>
      </c>
      <c r="F8875" t="s">
        <v>26</v>
      </c>
      <c r="H8875" t="s">
        <v>19</v>
      </c>
      <c r="J8875">
        <v>0.5</v>
      </c>
      <c r="K8875">
        <v>0.75</v>
      </c>
      <c r="M8875" t="s">
        <v>24</v>
      </c>
    </row>
    <row r="8876" spans="1:17" x14ac:dyDescent="0.25">
      <c r="A8876">
        <v>1</v>
      </c>
      <c r="B8876" t="s">
        <v>91</v>
      </c>
      <c r="C8876" t="s">
        <v>38</v>
      </c>
      <c r="D8876" t="s">
        <v>85</v>
      </c>
      <c r="E8876" t="s">
        <v>33</v>
      </c>
      <c r="F8876" t="s">
        <v>26</v>
      </c>
      <c r="H8876" t="s">
        <v>27</v>
      </c>
      <c r="I8876">
        <v>4</v>
      </c>
      <c r="J8876">
        <v>3</v>
      </c>
      <c r="K8876">
        <v>5.5</v>
      </c>
      <c r="M8876" t="s">
        <v>32</v>
      </c>
    </row>
    <row r="8877" spans="1:17" x14ac:dyDescent="0.25">
      <c r="A8877">
        <v>1</v>
      </c>
      <c r="B8877" t="s">
        <v>91</v>
      </c>
      <c r="C8877" t="s">
        <v>38</v>
      </c>
      <c r="D8877" t="s">
        <v>85</v>
      </c>
      <c r="E8877" t="s">
        <v>20</v>
      </c>
      <c r="F8877" t="s">
        <v>74</v>
      </c>
      <c r="J8877">
        <v>0.25</v>
      </c>
      <c r="K8877">
        <v>0.33</v>
      </c>
      <c r="M8877" t="s">
        <v>75</v>
      </c>
      <c r="N8877" t="s">
        <v>24</v>
      </c>
      <c r="O8877" t="s">
        <v>21</v>
      </c>
    </row>
    <row r="8878" spans="1:17" x14ac:dyDescent="0.25">
      <c r="A8878">
        <v>1</v>
      </c>
      <c r="B8878" t="s">
        <v>91</v>
      </c>
      <c r="C8878" t="s">
        <v>38</v>
      </c>
      <c r="D8878" t="s">
        <v>85</v>
      </c>
      <c r="E8878" t="s">
        <v>18</v>
      </c>
      <c r="F8878" t="s">
        <v>26</v>
      </c>
      <c r="H8878" t="s">
        <v>19</v>
      </c>
      <c r="I8878">
        <v>0.54</v>
      </c>
      <c r="J8878">
        <v>0.08</v>
      </c>
      <c r="K8878">
        <v>0.25</v>
      </c>
      <c r="M8878" t="s">
        <v>24</v>
      </c>
    </row>
    <row r="8879" spans="1:17" x14ac:dyDescent="0.25">
      <c r="A8879">
        <v>1</v>
      </c>
      <c r="B8879" t="s">
        <v>91</v>
      </c>
      <c r="C8879" t="s">
        <v>38</v>
      </c>
      <c r="D8879" t="s">
        <v>85</v>
      </c>
      <c r="E8879" t="s">
        <v>20</v>
      </c>
      <c r="F8879" t="s">
        <v>74</v>
      </c>
      <c r="J8879">
        <v>0.25</v>
      </c>
      <c r="K8879">
        <v>0.33</v>
      </c>
      <c r="M8879" t="s">
        <v>75</v>
      </c>
      <c r="N8879" t="s">
        <v>24</v>
      </c>
      <c r="O8879" t="s">
        <v>62</v>
      </c>
      <c r="Q8879" t="str">
        <f>VLOOKUP(A8879&amp;C8879&amp;D8879,Sheet2!$A$1:$AX$1496,11,FALSE)</f>
        <v>LocationType.Retail: 0.084;LocationType.Supermarket: 0.25;LocationType.FoodBeverage: 0.21;LocationType.Mall: 0.056;LocationType.Pharmacy: 0;LocationType.Accommodation: 0.4;</v>
      </c>
    </row>
    <row r="8880" spans="1:17" x14ac:dyDescent="0.25">
      <c r="A8880">
        <v>1</v>
      </c>
      <c r="B8880" t="s">
        <v>91</v>
      </c>
      <c r="C8880" t="s">
        <v>38</v>
      </c>
      <c r="D8880" t="s">
        <v>85</v>
      </c>
      <c r="E8880" t="s">
        <v>25</v>
      </c>
      <c r="F8880" t="s">
        <v>26</v>
      </c>
      <c r="H8880" t="s">
        <v>27</v>
      </c>
      <c r="I8880">
        <v>0.54</v>
      </c>
      <c r="J8880">
        <v>0.25</v>
      </c>
      <c r="K8880">
        <v>0.75</v>
      </c>
      <c r="M8880" t="s">
        <v>24</v>
      </c>
    </row>
    <row r="8881" spans="1:17" x14ac:dyDescent="0.25">
      <c r="A8881">
        <v>1</v>
      </c>
      <c r="B8881" t="s">
        <v>91</v>
      </c>
      <c r="C8881" t="s">
        <v>38</v>
      </c>
      <c r="D8881" t="s">
        <v>85</v>
      </c>
      <c r="E8881" t="s">
        <v>20</v>
      </c>
      <c r="F8881" t="s">
        <v>74</v>
      </c>
      <c r="I8881">
        <v>0.54</v>
      </c>
      <c r="J8881">
        <v>0.16</v>
      </c>
      <c r="K8881">
        <v>0.25</v>
      </c>
      <c r="M8881" t="s">
        <v>75</v>
      </c>
      <c r="N8881" t="s">
        <v>24</v>
      </c>
      <c r="O8881" t="s">
        <v>21</v>
      </c>
    </row>
    <row r="8882" spans="1:17" x14ac:dyDescent="0.25">
      <c r="A8882">
        <v>1</v>
      </c>
      <c r="B8882" t="s">
        <v>91</v>
      </c>
      <c r="C8882" t="s">
        <v>38</v>
      </c>
      <c r="D8882" t="s">
        <v>85</v>
      </c>
      <c r="E8882" t="s">
        <v>28</v>
      </c>
      <c r="F8882" t="s">
        <v>26</v>
      </c>
      <c r="H8882" t="s">
        <v>27</v>
      </c>
      <c r="I8882">
        <v>0.75</v>
      </c>
      <c r="J8882">
        <v>0.5</v>
      </c>
      <c r="K8882">
        <v>1</v>
      </c>
      <c r="M8882" t="s">
        <v>21</v>
      </c>
    </row>
    <row r="8883" spans="1:17" x14ac:dyDescent="0.25">
      <c r="A8883">
        <v>1</v>
      </c>
      <c r="B8883" t="s">
        <v>91</v>
      </c>
      <c r="C8883" t="s">
        <v>38</v>
      </c>
      <c r="D8883" t="s">
        <v>85</v>
      </c>
      <c r="E8883" t="s">
        <v>20</v>
      </c>
      <c r="F8883" t="s">
        <v>74</v>
      </c>
      <c r="J8883">
        <v>0.25</v>
      </c>
      <c r="K8883">
        <v>0.33</v>
      </c>
      <c r="M8883" t="s">
        <v>75</v>
      </c>
      <c r="N8883" t="s">
        <v>24</v>
      </c>
      <c r="O8883" t="s">
        <v>29</v>
      </c>
      <c r="P8883">
        <v>2500</v>
      </c>
      <c r="Q8883" t="str">
        <f>VLOOKUP(A8883&amp;C8883&amp;D8883,Sheet2!$A$1:$AX$1496,23,FALSE)</f>
        <v>LocationType.BarRestaurant:0;LocationType.Park:0;LocationType.Recreation:0;LocationType.Accommodation:1;</v>
      </c>
    </row>
    <row r="8884" spans="1:17" x14ac:dyDescent="0.25">
      <c r="A8884">
        <v>1</v>
      </c>
      <c r="B8884" t="s">
        <v>91</v>
      </c>
      <c r="C8884" t="s">
        <v>38</v>
      </c>
      <c r="D8884" t="s">
        <v>85</v>
      </c>
      <c r="E8884" t="s">
        <v>30</v>
      </c>
      <c r="F8884" t="s">
        <v>26</v>
      </c>
      <c r="H8884" t="s">
        <v>27</v>
      </c>
      <c r="I8884">
        <v>1</v>
      </c>
      <c r="J8884">
        <v>0.5</v>
      </c>
      <c r="K8884">
        <v>1.5</v>
      </c>
      <c r="M8884" t="s">
        <v>24</v>
      </c>
    </row>
    <row r="8885" spans="1:17" x14ac:dyDescent="0.25">
      <c r="A8885">
        <v>1</v>
      </c>
      <c r="B8885" t="s">
        <v>91</v>
      </c>
      <c r="C8885" t="s">
        <v>38</v>
      </c>
      <c r="D8885" t="s">
        <v>85</v>
      </c>
      <c r="E8885" t="s">
        <v>20</v>
      </c>
      <c r="F8885" t="s">
        <v>74</v>
      </c>
      <c r="J8885">
        <v>0.25</v>
      </c>
      <c r="K8885">
        <v>0.33</v>
      </c>
      <c r="M8885" t="s">
        <v>75</v>
      </c>
      <c r="N8885" t="s">
        <v>24</v>
      </c>
      <c r="O8885" t="s">
        <v>21</v>
      </c>
    </row>
    <row r="8886" spans="1:17" x14ac:dyDescent="0.25">
      <c r="A8886">
        <v>1</v>
      </c>
      <c r="B8886" t="s">
        <v>91</v>
      </c>
      <c r="C8886" t="s">
        <v>38</v>
      </c>
      <c r="D8886" t="s">
        <v>85</v>
      </c>
      <c r="E8886" t="s">
        <v>18</v>
      </c>
      <c r="F8886" t="s">
        <v>31</v>
      </c>
      <c r="G8886">
        <v>24</v>
      </c>
      <c r="M8886" t="s">
        <v>21</v>
      </c>
    </row>
    <row r="8887" spans="1:17" x14ac:dyDescent="0.25">
      <c r="A8887">
        <v>1</v>
      </c>
      <c r="B8887" t="s">
        <v>43</v>
      </c>
      <c r="C8887" t="s">
        <v>38</v>
      </c>
      <c r="D8887" t="s">
        <v>85</v>
      </c>
      <c r="E8887" t="s">
        <v>18</v>
      </c>
      <c r="F8887" t="s">
        <v>26</v>
      </c>
      <c r="H8887" t="s">
        <v>27</v>
      </c>
      <c r="I8887">
        <v>6.5</v>
      </c>
      <c r="J8887">
        <v>6</v>
      </c>
      <c r="K8887">
        <v>7</v>
      </c>
      <c r="M8887" t="s">
        <v>21</v>
      </c>
    </row>
    <row r="8888" spans="1:17" x14ac:dyDescent="0.25">
      <c r="A8888">
        <v>1</v>
      </c>
      <c r="B8888" t="s">
        <v>43</v>
      </c>
      <c r="C8888" t="s">
        <v>38</v>
      </c>
      <c r="D8888" t="s">
        <v>85</v>
      </c>
      <c r="E8888" t="s">
        <v>20</v>
      </c>
      <c r="F8888" t="s">
        <v>74</v>
      </c>
      <c r="J8888">
        <v>0.25</v>
      </c>
      <c r="K8888">
        <v>0.33</v>
      </c>
      <c r="M8888" t="s">
        <v>75</v>
      </c>
      <c r="N8888" t="s">
        <v>21</v>
      </c>
      <c r="O8888" t="s">
        <v>32</v>
      </c>
    </row>
    <row r="8889" spans="1:17" x14ac:dyDescent="0.25">
      <c r="A8889">
        <v>1</v>
      </c>
      <c r="B8889" t="s">
        <v>43</v>
      </c>
      <c r="C8889" t="s">
        <v>38</v>
      </c>
      <c r="D8889" t="s">
        <v>85</v>
      </c>
      <c r="E8889" t="s">
        <v>33</v>
      </c>
      <c r="F8889" t="s">
        <v>26</v>
      </c>
      <c r="H8889" t="s">
        <v>19</v>
      </c>
      <c r="J8889">
        <v>3</v>
      </c>
      <c r="K8889">
        <v>4</v>
      </c>
      <c r="M8889" t="s">
        <v>32</v>
      </c>
    </row>
    <row r="8890" spans="1:17" x14ac:dyDescent="0.25">
      <c r="A8890">
        <v>1</v>
      </c>
      <c r="B8890" t="s">
        <v>43</v>
      </c>
      <c r="C8890" t="s">
        <v>38</v>
      </c>
      <c r="D8890" t="s">
        <v>85</v>
      </c>
      <c r="E8890" t="s">
        <v>34</v>
      </c>
      <c r="F8890" t="s">
        <v>26</v>
      </c>
      <c r="H8890" t="s">
        <v>19</v>
      </c>
      <c r="J8890">
        <v>0.5</v>
      </c>
      <c r="K8890">
        <v>0.75</v>
      </c>
      <c r="M8890" t="s">
        <v>24</v>
      </c>
    </row>
    <row r="8891" spans="1:17" x14ac:dyDescent="0.25">
      <c r="A8891">
        <v>1</v>
      </c>
      <c r="B8891" t="s">
        <v>43</v>
      </c>
      <c r="C8891" t="s">
        <v>38</v>
      </c>
      <c r="D8891" t="s">
        <v>85</v>
      </c>
      <c r="E8891" t="s">
        <v>33</v>
      </c>
      <c r="F8891" t="s">
        <v>26</v>
      </c>
      <c r="H8891" t="s">
        <v>27</v>
      </c>
      <c r="I8891">
        <v>4</v>
      </c>
      <c r="J8891">
        <v>3</v>
      </c>
      <c r="K8891">
        <v>5.5</v>
      </c>
      <c r="M8891" t="s">
        <v>32</v>
      </c>
    </row>
    <row r="8892" spans="1:17" x14ac:dyDescent="0.25">
      <c r="A8892">
        <v>1</v>
      </c>
      <c r="B8892" t="s">
        <v>43</v>
      </c>
      <c r="C8892" t="s">
        <v>38</v>
      </c>
      <c r="D8892" t="s">
        <v>85</v>
      </c>
      <c r="E8892" t="s">
        <v>20</v>
      </c>
      <c r="F8892" t="s">
        <v>74</v>
      </c>
      <c r="J8892">
        <v>0.25</v>
      </c>
      <c r="K8892">
        <v>0.33</v>
      </c>
      <c r="M8892" t="s">
        <v>75</v>
      </c>
      <c r="N8892" t="s">
        <v>24</v>
      </c>
      <c r="O8892" t="s">
        <v>21</v>
      </c>
    </row>
    <row r="8893" spans="1:17" x14ac:dyDescent="0.25">
      <c r="A8893">
        <v>1</v>
      </c>
      <c r="B8893" t="s">
        <v>43</v>
      </c>
      <c r="C8893" t="s">
        <v>38</v>
      </c>
      <c r="D8893" t="s">
        <v>85</v>
      </c>
      <c r="E8893" t="s">
        <v>18</v>
      </c>
      <c r="F8893" t="s">
        <v>26</v>
      </c>
      <c r="H8893" t="s">
        <v>19</v>
      </c>
      <c r="I8893">
        <v>0.54</v>
      </c>
      <c r="J8893">
        <v>0.08</v>
      </c>
      <c r="K8893">
        <v>0.25</v>
      </c>
      <c r="M8893" t="s">
        <v>24</v>
      </c>
    </row>
    <row r="8894" spans="1:17" x14ac:dyDescent="0.25">
      <c r="A8894">
        <v>1</v>
      </c>
      <c r="B8894" t="s">
        <v>43</v>
      </c>
      <c r="C8894" t="s">
        <v>38</v>
      </c>
      <c r="D8894" t="s">
        <v>85</v>
      </c>
      <c r="E8894" t="s">
        <v>20</v>
      </c>
      <c r="F8894" t="s">
        <v>74</v>
      </c>
      <c r="J8894">
        <v>0.25</v>
      </c>
      <c r="K8894">
        <v>0.33</v>
      </c>
      <c r="M8894" t="s">
        <v>75</v>
      </c>
      <c r="N8894" t="s">
        <v>24</v>
      </c>
      <c r="O8894" t="s">
        <v>62</v>
      </c>
      <c r="Q8894" t="str">
        <f>VLOOKUP(A8894&amp;C8894&amp;D8894,Sheet2!$A$1:$AX$1496,11,FALSE)</f>
        <v>LocationType.Retail: 0.084;LocationType.Supermarket: 0.25;LocationType.FoodBeverage: 0.21;LocationType.Mall: 0.056;LocationType.Pharmacy: 0;LocationType.Accommodation: 0.4;</v>
      </c>
    </row>
    <row r="8895" spans="1:17" x14ac:dyDescent="0.25">
      <c r="A8895">
        <v>1</v>
      </c>
      <c r="B8895" t="s">
        <v>43</v>
      </c>
      <c r="C8895" t="s">
        <v>38</v>
      </c>
      <c r="D8895" t="s">
        <v>85</v>
      </c>
      <c r="E8895" t="s">
        <v>25</v>
      </c>
      <c r="F8895" t="s">
        <v>26</v>
      </c>
      <c r="H8895" t="s">
        <v>27</v>
      </c>
      <c r="I8895">
        <v>0.54</v>
      </c>
      <c r="J8895">
        <v>0.25</v>
      </c>
      <c r="K8895">
        <v>0.75</v>
      </c>
      <c r="M8895" t="s">
        <v>24</v>
      </c>
    </row>
    <row r="8896" spans="1:17" x14ac:dyDescent="0.25">
      <c r="A8896">
        <v>1</v>
      </c>
      <c r="B8896" t="s">
        <v>43</v>
      </c>
      <c r="C8896" t="s">
        <v>38</v>
      </c>
      <c r="D8896" t="s">
        <v>85</v>
      </c>
      <c r="E8896" t="s">
        <v>20</v>
      </c>
      <c r="F8896" t="s">
        <v>74</v>
      </c>
      <c r="I8896">
        <v>0.54</v>
      </c>
      <c r="J8896">
        <v>0.16</v>
      </c>
      <c r="K8896">
        <v>0.25</v>
      </c>
      <c r="M8896" t="s">
        <v>75</v>
      </c>
      <c r="N8896" t="s">
        <v>24</v>
      </c>
      <c r="O8896" t="s">
        <v>21</v>
      </c>
    </row>
    <row r="8897" spans="1:17" x14ac:dyDescent="0.25">
      <c r="A8897">
        <v>1</v>
      </c>
      <c r="B8897" t="s">
        <v>43</v>
      </c>
      <c r="C8897" t="s">
        <v>38</v>
      </c>
      <c r="D8897" t="s">
        <v>85</v>
      </c>
      <c r="E8897" t="s">
        <v>28</v>
      </c>
      <c r="F8897" t="s">
        <v>26</v>
      </c>
      <c r="H8897" t="s">
        <v>27</v>
      </c>
      <c r="I8897">
        <v>0.75</v>
      </c>
      <c r="J8897">
        <v>0.5</v>
      </c>
      <c r="K8897">
        <v>1</v>
      </c>
      <c r="M8897" t="s">
        <v>21</v>
      </c>
    </row>
    <row r="8898" spans="1:17" x14ac:dyDescent="0.25">
      <c r="A8898">
        <v>1</v>
      </c>
      <c r="B8898" t="s">
        <v>43</v>
      </c>
      <c r="C8898" t="s">
        <v>38</v>
      </c>
      <c r="D8898" t="s">
        <v>85</v>
      </c>
      <c r="E8898" t="s">
        <v>20</v>
      </c>
      <c r="F8898" t="s">
        <v>74</v>
      </c>
      <c r="J8898">
        <v>0.25</v>
      </c>
      <c r="K8898">
        <v>0.33</v>
      </c>
      <c r="M8898" t="s">
        <v>75</v>
      </c>
      <c r="N8898" t="s">
        <v>24</v>
      </c>
      <c r="O8898" t="s">
        <v>29</v>
      </c>
      <c r="P8898">
        <v>2500</v>
      </c>
      <c r="Q8898" t="str">
        <f>VLOOKUP(A8898&amp;C8898&amp;D8898,Sheet2!$A$1:$AX$1496,23,FALSE)</f>
        <v>LocationType.BarRestaurant:0;LocationType.Park:0;LocationType.Recreation:0;LocationType.Accommodation:1;</v>
      </c>
    </row>
    <row r="8899" spans="1:17" x14ac:dyDescent="0.25">
      <c r="A8899">
        <v>1</v>
      </c>
      <c r="B8899" t="s">
        <v>43</v>
      </c>
      <c r="C8899" t="s">
        <v>38</v>
      </c>
      <c r="D8899" t="s">
        <v>85</v>
      </c>
      <c r="E8899" t="s">
        <v>30</v>
      </c>
      <c r="F8899" t="s">
        <v>26</v>
      </c>
      <c r="H8899" t="s">
        <v>27</v>
      </c>
      <c r="I8899">
        <v>1</v>
      </c>
      <c r="J8899">
        <v>0.5</v>
      </c>
      <c r="K8899">
        <v>1.5</v>
      </c>
      <c r="M8899" t="s">
        <v>24</v>
      </c>
    </row>
    <row r="8900" spans="1:17" x14ac:dyDescent="0.25">
      <c r="A8900">
        <v>1</v>
      </c>
      <c r="B8900" t="s">
        <v>43</v>
      </c>
      <c r="C8900" t="s">
        <v>38</v>
      </c>
      <c r="D8900" t="s">
        <v>85</v>
      </c>
      <c r="E8900" t="s">
        <v>20</v>
      </c>
      <c r="F8900" t="s">
        <v>74</v>
      </c>
      <c r="J8900">
        <v>0.25</v>
      </c>
      <c r="K8900">
        <v>0.33</v>
      </c>
      <c r="M8900" t="s">
        <v>75</v>
      </c>
      <c r="N8900" t="s">
        <v>24</v>
      </c>
      <c r="O8900" t="s">
        <v>21</v>
      </c>
    </row>
    <row r="8901" spans="1:17" x14ac:dyDescent="0.25">
      <c r="A8901">
        <v>1</v>
      </c>
      <c r="B8901" t="s">
        <v>43</v>
      </c>
      <c r="C8901" t="s">
        <v>38</v>
      </c>
      <c r="D8901" t="s">
        <v>85</v>
      </c>
      <c r="E8901" t="s">
        <v>18</v>
      </c>
      <c r="F8901" t="s">
        <v>31</v>
      </c>
      <c r="G8901">
        <v>24</v>
      </c>
      <c r="M8901" t="s">
        <v>21</v>
      </c>
    </row>
    <row r="8902" spans="1:17" x14ac:dyDescent="0.25">
      <c r="A8902">
        <v>1</v>
      </c>
      <c r="B8902" t="s">
        <v>44</v>
      </c>
      <c r="C8902" t="s">
        <v>38</v>
      </c>
      <c r="D8902" t="s">
        <v>85</v>
      </c>
      <c r="E8902" t="s">
        <v>18</v>
      </c>
      <c r="F8902" t="s">
        <v>26</v>
      </c>
      <c r="H8902" t="s">
        <v>27</v>
      </c>
      <c r="I8902">
        <v>6.5</v>
      </c>
      <c r="J8902">
        <v>6</v>
      </c>
      <c r="K8902">
        <v>7</v>
      </c>
      <c r="M8902" t="s">
        <v>21</v>
      </c>
    </row>
    <row r="8903" spans="1:17" x14ac:dyDescent="0.25">
      <c r="A8903">
        <v>1</v>
      </c>
      <c r="B8903" t="s">
        <v>44</v>
      </c>
      <c r="C8903" t="s">
        <v>38</v>
      </c>
      <c r="D8903" t="s">
        <v>85</v>
      </c>
      <c r="E8903" t="s">
        <v>20</v>
      </c>
      <c r="F8903" t="s">
        <v>74</v>
      </c>
      <c r="J8903">
        <v>0.25</v>
      </c>
      <c r="K8903">
        <v>0.33</v>
      </c>
      <c r="M8903" t="s">
        <v>75</v>
      </c>
      <c r="N8903" t="s">
        <v>21</v>
      </c>
      <c r="O8903" t="s">
        <v>21</v>
      </c>
    </row>
    <row r="8904" spans="1:17" x14ac:dyDescent="0.25">
      <c r="A8904">
        <v>1</v>
      </c>
      <c r="B8904" t="s">
        <v>44</v>
      </c>
      <c r="C8904" t="s">
        <v>38</v>
      </c>
      <c r="D8904" t="s">
        <v>85</v>
      </c>
      <c r="E8904" t="s">
        <v>18</v>
      </c>
      <c r="F8904" t="s">
        <v>26</v>
      </c>
      <c r="H8904" t="s">
        <v>19</v>
      </c>
      <c r="J8904">
        <v>3</v>
      </c>
      <c r="K8904">
        <v>4</v>
      </c>
      <c r="M8904" t="s">
        <v>32</v>
      </c>
    </row>
    <row r="8905" spans="1:17" x14ac:dyDescent="0.25">
      <c r="A8905">
        <v>1</v>
      </c>
      <c r="B8905" t="s">
        <v>44</v>
      </c>
      <c r="C8905" t="s">
        <v>38</v>
      </c>
      <c r="D8905" t="s">
        <v>85</v>
      </c>
      <c r="E8905" t="s">
        <v>34</v>
      </c>
      <c r="F8905" t="s">
        <v>26</v>
      </c>
      <c r="H8905" t="s">
        <v>19</v>
      </c>
      <c r="J8905">
        <v>0.5</v>
      </c>
      <c r="K8905">
        <v>0.75</v>
      </c>
      <c r="M8905" t="s">
        <v>24</v>
      </c>
    </row>
    <row r="8906" spans="1:17" x14ac:dyDescent="0.25">
      <c r="A8906">
        <v>1</v>
      </c>
      <c r="B8906" t="s">
        <v>44</v>
      </c>
      <c r="C8906" t="s">
        <v>38</v>
      </c>
      <c r="D8906" t="s">
        <v>85</v>
      </c>
      <c r="E8906" t="s">
        <v>18</v>
      </c>
      <c r="F8906" t="s">
        <v>26</v>
      </c>
      <c r="H8906" t="s">
        <v>27</v>
      </c>
      <c r="I8906">
        <v>4</v>
      </c>
      <c r="J8906">
        <v>3</v>
      </c>
      <c r="K8906">
        <v>5.5</v>
      </c>
      <c r="M8906" t="s">
        <v>32</v>
      </c>
    </row>
    <row r="8907" spans="1:17" x14ac:dyDescent="0.25">
      <c r="A8907">
        <v>1</v>
      </c>
      <c r="B8907" t="s">
        <v>44</v>
      </c>
      <c r="C8907" t="s">
        <v>38</v>
      </c>
      <c r="D8907" t="s">
        <v>85</v>
      </c>
      <c r="E8907" t="s">
        <v>20</v>
      </c>
      <c r="F8907" t="s">
        <v>74</v>
      </c>
      <c r="J8907">
        <v>0.25</v>
      </c>
      <c r="K8907">
        <v>0.33</v>
      </c>
      <c r="M8907" t="s">
        <v>75</v>
      </c>
      <c r="N8907" t="s">
        <v>24</v>
      </c>
      <c r="O8907" t="s">
        <v>21</v>
      </c>
    </row>
    <row r="8908" spans="1:17" x14ac:dyDescent="0.25">
      <c r="A8908">
        <v>1</v>
      </c>
      <c r="B8908" t="s">
        <v>44</v>
      </c>
      <c r="C8908" t="s">
        <v>38</v>
      </c>
      <c r="D8908" t="s">
        <v>85</v>
      </c>
      <c r="E8908" t="s">
        <v>18</v>
      </c>
      <c r="F8908" t="s">
        <v>26</v>
      </c>
      <c r="H8908" t="s">
        <v>19</v>
      </c>
      <c r="I8908">
        <v>0.54</v>
      </c>
      <c r="J8908">
        <v>0.08</v>
      </c>
      <c r="K8908">
        <v>0.25</v>
      </c>
      <c r="M8908" t="s">
        <v>24</v>
      </c>
    </row>
    <row r="8909" spans="1:17" x14ac:dyDescent="0.25">
      <c r="A8909">
        <v>1</v>
      </c>
      <c r="B8909" t="s">
        <v>44</v>
      </c>
      <c r="C8909" t="s">
        <v>38</v>
      </c>
      <c r="D8909" t="s">
        <v>85</v>
      </c>
      <c r="E8909" t="s">
        <v>20</v>
      </c>
      <c r="F8909" t="s">
        <v>74</v>
      </c>
      <c r="J8909">
        <v>0.25</v>
      </c>
      <c r="K8909">
        <v>0.33</v>
      </c>
      <c r="M8909" t="s">
        <v>75</v>
      </c>
      <c r="N8909" t="s">
        <v>24</v>
      </c>
      <c r="O8909" t="s">
        <v>62</v>
      </c>
      <c r="Q8909" t="str">
        <f>VLOOKUP(A8909&amp;C8909&amp;D8909&amp;B8909,Sheet2!$A$1:$AZ$496,11,FALSE)</f>
        <v>LocationType.Retail: 0;LocationType.Supermarket: 0;LocationType.FoodBeverage: 0;LocationType.Mall: 0;LocationType.Pharmacy: 0;LocationType.Accommodation: 1;</v>
      </c>
    </row>
    <row r="8910" spans="1:17" x14ac:dyDescent="0.25">
      <c r="A8910">
        <v>1</v>
      </c>
      <c r="B8910" t="s">
        <v>44</v>
      </c>
      <c r="C8910" t="s">
        <v>38</v>
      </c>
      <c r="D8910" t="s">
        <v>85</v>
      </c>
      <c r="E8910" t="s">
        <v>25</v>
      </c>
      <c r="F8910" t="s">
        <v>26</v>
      </c>
      <c r="H8910" t="s">
        <v>27</v>
      </c>
      <c r="I8910">
        <v>0.54</v>
      </c>
      <c r="J8910">
        <v>0.25</v>
      </c>
      <c r="K8910">
        <v>0.75</v>
      </c>
      <c r="M8910" t="s">
        <v>24</v>
      </c>
    </row>
    <row r="8911" spans="1:17" x14ac:dyDescent="0.25">
      <c r="A8911">
        <v>1</v>
      </c>
      <c r="B8911" t="s">
        <v>44</v>
      </c>
      <c r="C8911" t="s">
        <v>38</v>
      </c>
      <c r="D8911" t="s">
        <v>85</v>
      </c>
      <c r="E8911" t="s">
        <v>20</v>
      </c>
      <c r="F8911" t="s">
        <v>74</v>
      </c>
      <c r="I8911">
        <v>0.54</v>
      </c>
      <c r="J8911">
        <v>0.16</v>
      </c>
      <c r="K8911">
        <v>0.25</v>
      </c>
      <c r="M8911" t="s">
        <v>75</v>
      </c>
      <c r="N8911" t="s">
        <v>24</v>
      </c>
      <c r="O8911" t="s">
        <v>21</v>
      </c>
    </row>
    <row r="8912" spans="1:17" x14ac:dyDescent="0.25">
      <c r="A8912">
        <v>1</v>
      </c>
      <c r="B8912" t="s">
        <v>44</v>
      </c>
      <c r="C8912" t="s">
        <v>38</v>
      </c>
      <c r="D8912" t="s">
        <v>85</v>
      </c>
      <c r="E8912" t="s">
        <v>28</v>
      </c>
      <c r="F8912" t="s">
        <v>26</v>
      </c>
      <c r="H8912" t="s">
        <v>27</v>
      </c>
      <c r="I8912">
        <v>0.75</v>
      </c>
      <c r="J8912">
        <v>0.5</v>
      </c>
      <c r="K8912">
        <v>1</v>
      </c>
      <c r="M8912" t="s">
        <v>21</v>
      </c>
    </row>
    <row r="8913" spans="1:17" x14ac:dyDescent="0.25">
      <c r="A8913">
        <v>1</v>
      </c>
      <c r="B8913" t="s">
        <v>44</v>
      </c>
      <c r="C8913" t="s">
        <v>38</v>
      </c>
      <c r="D8913" t="s">
        <v>85</v>
      </c>
      <c r="E8913" t="s">
        <v>18</v>
      </c>
      <c r="F8913" t="s">
        <v>26</v>
      </c>
      <c r="H8913" t="s">
        <v>27</v>
      </c>
      <c r="I8913">
        <v>1</v>
      </c>
      <c r="J8913">
        <v>0.5</v>
      </c>
      <c r="K8913">
        <v>1.5</v>
      </c>
      <c r="M8913" t="s">
        <v>24</v>
      </c>
    </row>
    <row r="8914" spans="1:17" x14ac:dyDescent="0.25">
      <c r="A8914">
        <v>1</v>
      </c>
      <c r="B8914" t="s">
        <v>44</v>
      </c>
      <c r="C8914" t="s">
        <v>38</v>
      </c>
      <c r="D8914" t="s">
        <v>85</v>
      </c>
      <c r="E8914" t="s">
        <v>20</v>
      </c>
      <c r="F8914" t="s">
        <v>74</v>
      </c>
      <c r="J8914">
        <v>0.25</v>
      </c>
      <c r="K8914">
        <v>0.33</v>
      </c>
      <c r="M8914" t="s">
        <v>75</v>
      </c>
      <c r="N8914" t="s">
        <v>24</v>
      </c>
      <c r="O8914" t="s">
        <v>21</v>
      </c>
    </row>
    <row r="8915" spans="1:17" x14ac:dyDescent="0.25">
      <c r="A8915">
        <v>1</v>
      </c>
      <c r="B8915" t="s">
        <v>44</v>
      </c>
      <c r="C8915" t="s">
        <v>38</v>
      </c>
      <c r="D8915" t="s">
        <v>85</v>
      </c>
      <c r="E8915" t="s">
        <v>18</v>
      </c>
      <c r="F8915" t="s">
        <v>31</v>
      </c>
      <c r="G8915">
        <v>24</v>
      </c>
      <c r="M8915" t="s">
        <v>21</v>
      </c>
    </row>
    <row r="8916" spans="1:17" x14ac:dyDescent="0.25">
      <c r="A8916">
        <v>1</v>
      </c>
      <c r="B8916" t="s">
        <v>92</v>
      </c>
      <c r="C8916" t="s">
        <v>38</v>
      </c>
      <c r="D8916" t="s">
        <v>85</v>
      </c>
      <c r="E8916" t="s">
        <v>18</v>
      </c>
      <c r="F8916" t="s">
        <v>26</v>
      </c>
      <c r="H8916" t="s">
        <v>27</v>
      </c>
      <c r="I8916">
        <v>6.5</v>
      </c>
      <c r="J8916">
        <v>6</v>
      </c>
      <c r="K8916">
        <v>7</v>
      </c>
      <c r="M8916" t="s">
        <v>21</v>
      </c>
    </row>
    <row r="8917" spans="1:17" x14ac:dyDescent="0.25">
      <c r="A8917">
        <v>1</v>
      </c>
      <c r="B8917" t="s">
        <v>92</v>
      </c>
      <c r="C8917" t="s">
        <v>38</v>
      </c>
      <c r="D8917" t="s">
        <v>85</v>
      </c>
      <c r="E8917" t="s">
        <v>20</v>
      </c>
      <c r="F8917" t="s">
        <v>74</v>
      </c>
      <c r="J8917">
        <v>0.25</v>
      </c>
      <c r="K8917">
        <v>0.33</v>
      </c>
      <c r="M8917" t="s">
        <v>75</v>
      </c>
      <c r="N8917" t="s">
        <v>21</v>
      </c>
      <c r="O8917" t="s">
        <v>32</v>
      </c>
    </row>
    <row r="8918" spans="1:17" x14ac:dyDescent="0.25">
      <c r="A8918">
        <v>1</v>
      </c>
      <c r="B8918" t="s">
        <v>92</v>
      </c>
      <c r="C8918" t="s">
        <v>38</v>
      </c>
      <c r="D8918" t="s">
        <v>85</v>
      </c>
      <c r="E8918" t="s">
        <v>33</v>
      </c>
      <c r="F8918" t="s">
        <v>26</v>
      </c>
      <c r="H8918" t="s">
        <v>19</v>
      </c>
      <c r="J8918">
        <v>3</v>
      </c>
      <c r="K8918">
        <v>4</v>
      </c>
      <c r="M8918" t="s">
        <v>32</v>
      </c>
    </row>
    <row r="8919" spans="1:17" x14ac:dyDescent="0.25">
      <c r="A8919">
        <v>1</v>
      </c>
      <c r="B8919" t="s">
        <v>92</v>
      </c>
      <c r="C8919" t="s">
        <v>38</v>
      </c>
      <c r="D8919" t="s">
        <v>85</v>
      </c>
      <c r="E8919" t="s">
        <v>34</v>
      </c>
      <c r="F8919" t="s">
        <v>26</v>
      </c>
      <c r="H8919" t="s">
        <v>19</v>
      </c>
      <c r="J8919">
        <v>0.5</v>
      </c>
      <c r="K8919">
        <v>0.75</v>
      </c>
      <c r="M8919" t="s">
        <v>24</v>
      </c>
    </row>
    <row r="8920" spans="1:17" x14ac:dyDescent="0.25">
      <c r="A8920">
        <v>1</v>
      </c>
      <c r="B8920" t="s">
        <v>92</v>
      </c>
      <c r="C8920" t="s">
        <v>38</v>
      </c>
      <c r="D8920" t="s">
        <v>85</v>
      </c>
      <c r="E8920" t="s">
        <v>33</v>
      </c>
      <c r="F8920" t="s">
        <v>26</v>
      </c>
      <c r="H8920" t="s">
        <v>27</v>
      </c>
      <c r="I8920">
        <v>4</v>
      </c>
      <c r="J8920">
        <v>3</v>
      </c>
      <c r="K8920">
        <v>5.5</v>
      </c>
      <c r="M8920" t="s">
        <v>32</v>
      </c>
    </row>
    <row r="8921" spans="1:17" x14ac:dyDescent="0.25">
      <c r="A8921">
        <v>1</v>
      </c>
      <c r="B8921" t="s">
        <v>92</v>
      </c>
      <c r="C8921" t="s">
        <v>38</v>
      </c>
      <c r="D8921" t="s">
        <v>85</v>
      </c>
      <c r="E8921" t="s">
        <v>20</v>
      </c>
      <c r="F8921" t="s">
        <v>74</v>
      </c>
      <c r="J8921">
        <v>0.25</v>
      </c>
      <c r="K8921">
        <v>0.33</v>
      </c>
      <c r="M8921" t="s">
        <v>75</v>
      </c>
      <c r="N8921" t="s">
        <v>24</v>
      </c>
      <c r="O8921" t="s">
        <v>21</v>
      </c>
    </row>
    <row r="8922" spans="1:17" x14ac:dyDescent="0.25">
      <c r="A8922">
        <v>1</v>
      </c>
      <c r="B8922" t="s">
        <v>92</v>
      </c>
      <c r="C8922" t="s">
        <v>38</v>
      </c>
      <c r="D8922" t="s">
        <v>85</v>
      </c>
      <c r="E8922" t="s">
        <v>18</v>
      </c>
      <c r="F8922" t="s">
        <v>26</v>
      </c>
      <c r="H8922" t="s">
        <v>19</v>
      </c>
      <c r="I8922">
        <v>0.54</v>
      </c>
      <c r="J8922">
        <v>0.08</v>
      </c>
      <c r="K8922">
        <v>0.25</v>
      </c>
      <c r="M8922" t="s">
        <v>24</v>
      </c>
    </row>
    <row r="8923" spans="1:17" x14ac:dyDescent="0.25">
      <c r="A8923">
        <v>1</v>
      </c>
      <c r="B8923" t="s">
        <v>92</v>
      </c>
      <c r="C8923" t="s">
        <v>38</v>
      </c>
      <c r="D8923" t="s">
        <v>85</v>
      </c>
      <c r="E8923" t="s">
        <v>20</v>
      </c>
      <c r="F8923" t="s">
        <v>74</v>
      </c>
      <c r="J8923">
        <v>0.25</v>
      </c>
      <c r="K8923">
        <v>0.33</v>
      </c>
      <c r="M8923" t="s">
        <v>75</v>
      </c>
      <c r="N8923" t="s">
        <v>24</v>
      </c>
      <c r="O8923" t="s">
        <v>62</v>
      </c>
      <c r="Q8923" t="str">
        <f>VLOOKUP(A8923&amp;C8923&amp;D8923,Sheet2!$A$1:$AX$1496,11,FALSE)</f>
        <v>LocationType.Retail: 0.084;LocationType.Supermarket: 0.25;LocationType.FoodBeverage: 0.21;LocationType.Mall: 0.056;LocationType.Pharmacy: 0;LocationType.Accommodation: 0.4;</v>
      </c>
    </row>
    <row r="8924" spans="1:17" x14ac:dyDescent="0.25">
      <c r="A8924">
        <v>1</v>
      </c>
      <c r="B8924" t="s">
        <v>92</v>
      </c>
      <c r="C8924" t="s">
        <v>38</v>
      </c>
      <c r="D8924" t="s">
        <v>85</v>
      </c>
      <c r="E8924" t="s">
        <v>25</v>
      </c>
      <c r="F8924" t="s">
        <v>26</v>
      </c>
      <c r="H8924" t="s">
        <v>27</v>
      </c>
      <c r="I8924">
        <v>0.54</v>
      </c>
      <c r="J8924">
        <v>0.25</v>
      </c>
      <c r="K8924">
        <v>0.75</v>
      </c>
      <c r="M8924" t="s">
        <v>24</v>
      </c>
    </row>
    <row r="8925" spans="1:17" x14ac:dyDescent="0.25">
      <c r="A8925">
        <v>1</v>
      </c>
      <c r="B8925" t="s">
        <v>92</v>
      </c>
      <c r="C8925" t="s">
        <v>38</v>
      </c>
      <c r="D8925" t="s">
        <v>85</v>
      </c>
      <c r="E8925" t="s">
        <v>20</v>
      </c>
      <c r="F8925" t="s">
        <v>74</v>
      </c>
      <c r="I8925">
        <v>0.54</v>
      </c>
      <c r="J8925">
        <v>0.16</v>
      </c>
      <c r="K8925">
        <v>0.25</v>
      </c>
      <c r="M8925" t="s">
        <v>75</v>
      </c>
      <c r="N8925" t="s">
        <v>24</v>
      </c>
      <c r="O8925" t="s">
        <v>21</v>
      </c>
    </row>
    <row r="8926" spans="1:17" x14ac:dyDescent="0.25">
      <c r="A8926">
        <v>1</v>
      </c>
      <c r="B8926" t="s">
        <v>92</v>
      </c>
      <c r="C8926" t="s">
        <v>38</v>
      </c>
      <c r="D8926" t="s">
        <v>85</v>
      </c>
      <c r="E8926" t="s">
        <v>28</v>
      </c>
      <c r="F8926" t="s">
        <v>26</v>
      </c>
      <c r="H8926" t="s">
        <v>27</v>
      </c>
      <c r="I8926">
        <v>0.75</v>
      </c>
      <c r="J8926">
        <v>0.5</v>
      </c>
      <c r="K8926">
        <v>1</v>
      </c>
      <c r="M8926" t="s">
        <v>21</v>
      </c>
    </row>
    <row r="8927" spans="1:17" x14ac:dyDescent="0.25">
      <c r="A8927">
        <v>1</v>
      </c>
      <c r="B8927" t="s">
        <v>92</v>
      </c>
      <c r="C8927" t="s">
        <v>38</v>
      </c>
      <c r="D8927" t="s">
        <v>85</v>
      </c>
      <c r="E8927" t="s">
        <v>20</v>
      </c>
      <c r="F8927" t="s">
        <v>74</v>
      </c>
      <c r="J8927">
        <v>0.25</v>
      </c>
      <c r="K8927">
        <v>0.33</v>
      </c>
      <c r="M8927" t="s">
        <v>75</v>
      </c>
      <c r="N8927" t="s">
        <v>24</v>
      </c>
      <c r="O8927" t="s">
        <v>29</v>
      </c>
      <c r="P8927">
        <v>2500</v>
      </c>
      <c r="Q8927" t="str">
        <f>VLOOKUP(A8927&amp;C8927&amp;D8927,Sheet2!$A$1:$AX$1496,23,FALSE)</f>
        <v>LocationType.BarRestaurant:0;LocationType.Park:0;LocationType.Recreation:0;LocationType.Accommodation:1;</v>
      </c>
    </row>
    <row r="8928" spans="1:17" x14ac:dyDescent="0.25">
      <c r="A8928">
        <v>1</v>
      </c>
      <c r="B8928" t="s">
        <v>92</v>
      </c>
      <c r="C8928" t="s">
        <v>38</v>
      </c>
      <c r="D8928" t="s">
        <v>85</v>
      </c>
      <c r="E8928" t="s">
        <v>30</v>
      </c>
      <c r="F8928" t="s">
        <v>26</v>
      </c>
      <c r="H8928" t="s">
        <v>27</v>
      </c>
      <c r="I8928">
        <v>1</v>
      </c>
      <c r="J8928">
        <v>0.5</v>
      </c>
      <c r="K8928">
        <v>1.5</v>
      </c>
      <c r="M8928" t="s">
        <v>24</v>
      </c>
    </row>
    <row r="8929" spans="1:17" x14ac:dyDescent="0.25">
      <c r="A8929">
        <v>1</v>
      </c>
      <c r="B8929" t="s">
        <v>92</v>
      </c>
      <c r="C8929" t="s">
        <v>38</v>
      </c>
      <c r="D8929" t="s">
        <v>85</v>
      </c>
      <c r="E8929" t="s">
        <v>20</v>
      </c>
      <c r="F8929" t="s">
        <v>74</v>
      </c>
      <c r="J8929">
        <v>0.25</v>
      </c>
      <c r="K8929">
        <v>0.33</v>
      </c>
      <c r="M8929" t="s">
        <v>75</v>
      </c>
      <c r="N8929" t="s">
        <v>24</v>
      </c>
      <c r="O8929" t="s">
        <v>21</v>
      </c>
    </row>
    <row r="8930" spans="1:17" x14ac:dyDescent="0.25">
      <c r="A8930">
        <v>1</v>
      </c>
      <c r="B8930" t="s">
        <v>92</v>
      </c>
      <c r="C8930" t="s">
        <v>38</v>
      </c>
      <c r="D8930" t="s">
        <v>85</v>
      </c>
      <c r="E8930" t="s">
        <v>18</v>
      </c>
      <c r="F8930" t="s">
        <v>31</v>
      </c>
      <c r="G8930">
        <v>24</v>
      </c>
      <c r="M8930" t="s">
        <v>21</v>
      </c>
    </row>
    <row r="8931" spans="1:17" x14ac:dyDescent="0.25">
      <c r="A8931">
        <v>1</v>
      </c>
      <c r="B8931" t="s">
        <v>46</v>
      </c>
      <c r="C8931" t="s">
        <v>38</v>
      </c>
      <c r="D8931" t="s">
        <v>85</v>
      </c>
      <c r="E8931" t="s">
        <v>18</v>
      </c>
      <c r="F8931" t="s">
        <v>26</v>
      </c>
      <c r="H8931" t="s">
        <v>27</v>
      </c>
      <c r="I8931">
        <v>6.5</v>
      </c>
      <c r="J8931">
        <v>6</v>
      </c>
      <c r="K8931">
        <v>7</v>
      </c>
      <c r="M8931" t="s">
        <v>21</v>
      </c>
    </row>
    <row r="8932" spans="1:17" x14ac:dyDescent="0.25">
      <c r="A8932">
        <v>1</v>
      </c>
      <c r="B8932" t="s">
        <v>46</v>
      </c>
      <c r="C8932" t="s">
        <v>38</v>
      </c>
      <c r="D8932" t="s">
        <v>85</v>
      </c>
      <c r="E8932" t="s">
        <v>20</v>
      </c>
      <c r="F8932" t="s">
        <v>74</v>
      </c>
      <c r="J8932">
        <v>0.25</v>
      </c>
      <c r="K8932">
        <v>0.33</v>
      </c>
      <c r="M8932" t="s">
        <v>75</v>
      </c>
      <c r="N8932" t="s">
        <v>21</v>
      </c>
      <c r="O8932" t="s">
        <v>32</v>
      </c>
    </row>
    <row r="8933" spans="1:17" x14ac:dyDescent="0.25">
      <c r="A8933">
        <v>1</v>
      </c>
      <c r="B8933" t="s">
        <v>46</v>
      </c>
      <c r="C8933" t="s">
        <v>38</v>
      </c>
      <c r="D8933" t="s">
        <v>85</v>
      </c>
      <c r="E8933" t="s">
        <v>33</v>
      </c>
      <c r="F8933" t="s">
        <v>26</v>
      </c>
      <c r="H8933" t="s">
        <v>19</v>
      </c>
      <c r="J8933">
        <v>3</v>
      </c>
      <c r="K8933">
        <v>4</v>
      </c>
      <c r="M8933" t="s">
        <v>32</v>
      </c>
    </row>
    <row r="8934" spans="1:17" x14ac:dyDescent="0.25">
      <c r="A8934">
        <v>1</v>
      </c>
      <c r="B8934" t="s">
        <v>46</v>
      </c>
      <c r="C8934" t="s">
        <v>38</v>
      </c>
      <c r="D8934" t="s">
        <v>85</v>
      </c>
      <c r="E8934" t="s">
        <v>34</v>
      </c>
      <c r="F8934" t="s">
        <v>26</v>
      </c>
      <c r="H8934" t="s">
        <v>19</v>
      </c>
      <c r="J8934">
        <v>0.5</v>
      </c>
      <c r="K8934">
        <v>0.75</v>
      </c>
      <c r="M8934" t="s">
        <v>24</v>
      </c>
    </row>
    <row r="8935" spans="1:17" x14ac:dyDescent="0.25">
      <c r="A8935">
        <v>1</v>
      </c>
      <c r="B8935" t="s">
        <v>46</v>
      </c>
      <c r="C8935" t="s">
        <v>38</v>
      </c>
      <c r="D8935" t="s">
        <v>85</v>
      </c>
      <c r="E8935" t="s">
        <v>33</v>
      </c>
      <c r="F8935" t="s">
        <v>26</v>
      </c>
      <c r="H8935" t="s">
        <v>27</v>
      </c>
      <c r="I8935">
        <v>4</v>
      </c>
      <c r="J8935">
        <v>3</v>
      </c>
      <c r="K8935">
        <v>5.5</v>
      </c>
      <c r="M8935" t="s">
        <v>32</v>
      </c>
    </row>
    <row r="8936" spans="1:17" x14ac:dyDescent="0.25">
      <c r="A8936">
        <v>1</v>
      </c>
      <c r="B8936" t="s">
        <v>46</v>
      </c>
      <c r="C8936" t="s">
        <v>38</v>
      </c>
      <c r="D8936" t="s">
        <v>85</v>
      </c>
      <c r="E8936" t="s">
        <v>20</v>
      </c>
      <c r="F8936" t="s">
        <v>74</v>
      </c>
      <c r="J8936">
        <v>0.25</v>
      </c>
      <c r="K8936">
        <v>0.33</v>
      </c>
      <c r="M8936" t="s">
        <v>75</v>
      </c>
      <c r="N8936" t="s">
        <v>24</v>
      </c>
      <c r="O8936" t="s">
        <v>21</v>
      </c>
    </row>
    <row r="8937" spans="1:17" x14ac:dyDescent="0.25">
      <c r="A8937">
        <v>1</v>
      </c>
      <c r="B8937" t="s">
        <v>46</v>
      </c>
      <c r="C8937" t="s">
        <v>38</v>
      </c>
      <c r="D8937" t="s">
        <v>85</v>
      </c>
      <c r="E8937" t="s">
        <v>18</v>
      </c>
      <c r="F8937" t="s">
        <v>26</v>
      </c>
      <c r="H8937" t="s">
        <v>19</v>
      </c>
      <c r="I8937">
        <v>0.54</v>
      </c>
      <c r="J8937">
        <v>0.08</v>
      </c>
      <c r="K8937">
        <v>0.25</v>
      </c>
      <c r="M8937" t="s">
        <v>24</v>
      </c>
    </row>
    <row r="8938" spans="1:17" x14ac:dyDescent="0.25">
      <c r="A8938">
        <v>1</v>
      </c>
      <c r="B8938" t="s">
        <v>46</v>
      </c>
      <c r="C8938" t="s">
        <v>38</v>
      </c>
      <c r="D8938" t="s">
        <v>85</v>
      </c>
      <c r="E8938" t="s">
        <v>20</v>
      </c>
      <c r="F8938" t="s">
        <v>74</v>
      </c>
      <c r="J8938">
        <v>0.25</v>
      </c>
      <c r="K8938">
        <v>0.33</v>
      </c>
      <c r="M8938" t="s">
        <v>75</v>
      </c>
      <c r="N8938" t="s">
        <v>24</v>
      </c>
      <c r="O8938" t="s">
        <v>62</v>
      </c>
      <c r="Q8938" t="str">
        <f>VLOOKUP(A8938&amp;C8938&amp;D8938,Sheet2!$A$1:$AX$1496,11,FALSE)</f>
        <v>LocationType.Retail: 0.084;LocationType.Supermarket: 0.25;LocationType.FoodBeverage: 0.21;LocationType.Mall: 0.056;LocationType.Pharmacy: 0;LocationType.Accommodation: 0.4;</v>
      </c>
    </row>
    <row r="8939" spans="1:17" x14ac:dyDescent="0.25">
      <c r="A8939">
        <v>1</v>
      </c>
      <c r="B8939" t="s">
        <v>46</v>
      </c>
      <c r="C8939" t="s">
        <v>38</v>
      </c>
      <c r="D8939" t="s">
        <v>85</v>
      </c>
      <c r="E8939" t="s">
        <v>25</v>
      </c>
      <c r="F8939" t="s">
        <v>26</v>
      </c>
      <c r="H8939" t="s">
        <v>27</v>
      </c>
      <c r="I8939">
        <v>0.54</v>
      </c>
      <c r="J8939">
        <v>0.25</v>
      </c>
      <c r="K8939">
        <v>0.75</v>
      </c>
      <c r="M8939" t="s">
        <v>24</v>
      </c>
    </row>
    <row r="8940" spans="1:17" x14ac:dyDescent="0.25">
      <c r="A8940">
        <v>1</v>
      </c>
      <c r="B8940" t="s">
        <v>46</v>
      </c>
      <c r="C8940" t="s">
        <v>38</v>
      </c>
      <c r="D8940" t="s">
        <v>85</v>
      </c>
      <c r="E8940" t="s">
        <v>20</v>
      </c>
      <c r="F8940" t="s">
        <v>74</v>
      </c>
      <c r="I8940">
        <v>0.54</v>
      </c>
      <c r="J8940">
        <v>0.16</v>
      </c>
      <c r="K8940">
        <v>0.25</v>
      </c>
      <c r="M8940" t="s">
        <v>75</v>
      </c>
      <c r="N8940" t="s">
        <v>24</v>
      </c>
      <c r="O8940" t="s">
        <v>21</v>
      </c>
    </row>
    <row r="8941" spans="1:17" x14ac:dyDescent="0.25">
      <c r="A8941">
        <v>1</v>
      </c>
      <c r="B8941" t="s">
        <v>46</v>
      </c>
      <c r="C8941" t="s">
        <v>38</v>
      </c>
      <c r="D8941" t="s">
        <v>85</v>
      </c>
      <c r="E8941" t="s">
        <v>28</v>
      </c>
      <c r="F8941" t="s">
        <v>26</v>
      </c>
      <c r="H8941" t="s">
        <v>27</v>
      </c>
      <c r="I8941">
        <v>0.75</v>
      </c>
      <c r="J8941">
        <v>0.5</v>
      </c>
      <c r="K8941">
        <v>1</v>
      </c>
      <c r="M8941" t="s">
        <v>21</v>
      </c>
    </row>
    <row r="8942" spans="1:17" x14ac:dyDescent="0.25">
      <c r="A8942">
        <v>1</v>
      </c>
      <c r="B8942" t="s">
        <v>46</v>
      </c>
      <c r="C8942" t="s">
        <v>38</v>
      </c>
      <c r="D8942" t="s">
        <v>85</v>
      </c>
      <c r="E8942" t="s">
        <v>20</v>
      </c>
      <c r="F8942" t="s">
        <v>74</v>
      </c>
      <c r="J8942">
        <v>0.25</v>
      </c>
      <c r="K8942">
        <v>0.33</v>
      </c>
      <c r="M8942" t="s">
        <v>75</v>
      </c>
      <c r="N8942" t="s">
        <v>24</v>
      </c>
      <c r="O8942" t="s">
        <v>29</v>
      </c>
      <c r="P8942">
        <v>2500</v>
      </c>
      <c r="Q8942" t="str">
        <f>VLOOKUP(A8942&amp;C8942&amp;D8942,Sheet2!$A$1:$AX$1496,23,FALSE)</f>
        <v>LocationType.BarRestaurant:0;LocationType.Park:0;LocationType.Recreation:0;LocationType.Accommodation:1;</v>
      </c>
    </row>
    <row r="8943" spans="1:17" x14ac:dyDescent="0.25">
      <c r="A8943">
        <v>1</v>
      </c>
      <c r="B8943" t="s">
        <v>46</v>
      </c>
      <c r="C8943" t="s">
        <v>38</v>
      </c>
      <c r="D8943" t="s">
        <v>85</v>
      </c>
      <c r="E8943" t="s">
        <v>30</v>
      </c>
      <c r="F8943" t="s">
        <v>26</v>
      </c>
      <c r="H8943" t="s">
        <v>27</v>
      </c>
      <c r="I8943">
        <v>1</v>
      </c>
      <c r="J8943">
        <v>0.5</v>
      </c>
      <c r="K8943">
        <v>1.5</v>
      </c>
      <c r="M8943" t="s">
        <v>24</v>
      </c>
    </row>
    <row r="8944" spans="1:17" x14ac:dyDescent="0.25">
      <c r="A8944">
        <v>1</v>
      </c>
      <c r="B8944" t="s">
        <v>46</v>
      </c>
      <c r="C8944" t="s">
        <v>38</v>
      </c>
      <c r="D8944" t="s">
        <v>85</v>
      </c>
      <c r="E8944" t="s">
        <v>20</v>
      </c>
      <c r="F8944" t="s">
        <v>74</v>
      </c>
      <c r="J8944">
        <v>0.25</v>
      </c>
      <c r="K8944">
        <v>0.33</v>
      </c>
      <c r="M8944" t="s">
        <v>75</v>
      </c>
      <c r="N8944" t="s">
        <v>24</v>
      </c>
      <c r="O8944" t="s">
        <v>21</v>
      </c>
    </row>
    <row r="8945" spans="1:17" x14ac:dyDescent="0.25">
      <c r="A8945">
        <v>1</v>
      </c>
      <c r="B8945" t="s">
        <v>46</v>
      </c>
      <c r="C8945" t="s">
        <v>38</v>
      </c>
      <c r="D8945" t="s">
        <v>85</v>
      </c>
      <c r="E8945" t="s">
        <v>18</v>
      </c>
      <c r="F8945" t="s">
        <v>31</v>
      </c>
      <c r="G8945">
        <v>24</v>
      </c>
      <c r="M8945" t="s">
        <v>21</v>
      </c>
    </row>
    <row r="8946" spans="1:17" x14ac:dyDescent="0.25">
      <c r="A8946">
        <v>1</v>
      </c>
      <c r="B8946" t="s">
        <v>47</v>
      </c>
      <c r="C8946" t="s">
        <v>38</v>
      </c>
      <c r="D8946" t="s">
        <v>85</v>
      </c>
      <c r="E8946" t="s">
        <v>48</v>
      </c>
      <c r="F8946" t="s">
        <v>31</v>
      </c>
      <c r="G8946">
        <v>24</v>
      </c>
      <c r="M8946" t="s">
        <v>21</v>
      </c>
      <c r="O8946" t="s">
        <v>62</v>
      </c>
      <c r="Q8946" t="s">
        <v>61</v>
      </c>
    </row>
    <row r="8947" spans="1:17" x14ac:dyDescent="0.25">
      <c r="A8947">
        <v>1</v>
      </c>
      <c r="B8947" t="s">
        <v>49</v>
      </c>
      <c r="C8947" t="s">
        <v>38</v>
      </c>
      <c r="D8947" t="s">
        <v>85</v>
      </c>
      <c r="E8947" t="s">
        <v>50</v>
      </c>
      <c r="F8947" t="s">
        <v>31</v>
      </c>
      <c r="G8947">
        <v>24</v>
      </c>
      <c r="M8947" t="s">
        <v>21</v>
      </c>
      <c r="O8947" t="s">
        <v>62</v>
      </c>
      <c r="Q8947" t="s">
        <v>61</v>
      </c>
    </row>
    <row r="8948" spans="1:17" x14ac:dyDescent="0.25">
      <c r="A8948">
        <v>1</v>
      </c>
      <c r="B8948" t="s">
        <v>46</v>
      </c>
      <c r="C8948" t="s">
        <v>17</v>
      </c>
      <c r="D8948" t="s">
        <v>85</v>
      </c>
      <c r="E8948" t="s">
        <v>18</v>
      </c>
      <c r="F8948" t="s">
        <v>26</v>
      </c>
      <c r="H8948" t="s">
        <v>27</v>
      </c>
      <c r="I8948">
        <v>6.5</v>
      </c>
      <c r="J8948">
        <v>6</v>
      </c>
      <c r="K8948">
        <v>7</v>
      </c>
      <c r="M8948" t="s">
        <v>21</v>
      </c>
    </row>
    <row r="8949" spans="1:17" x14ac:dyDescent="0.25">
      <c r="A8949">
        <v>1</v>
      </c>
      <c r="B8949" t="s">
        <v>46</v>
      </c>
      <c r="C8949" t="s">
        <v>17</v>
      </c>
      <c r="D8949" t="s">
        <v>85</v>
      </c>
      <c r="E8949" t="s">
        <v>20</v>
      </c>
      <c r="F8949" t="s">
        <v>74</v>
      </c>
      <c r="J8949">
        <v>0.25</v>
      </c>
      <c r="K8949">
        <v>0.33</v>
      </c>
      <c r="M8949" t="s">
        <v>75</v>
      </c>
      <c r="N8949" t="s">
        <v>21</v>
      </c>
      <c r="O8949" t="s">
        <v>32</v>
      </c>
    </row>
    <row r="8950" spans="1:17" x14ac:dyDescent="0.25">
      <c r="A8950">
        <v>1</v>
      </c>
      <c r="B8950" t="s">
        <v>46</v>
      </c>
      <c r="C8950" t="s">
        <v>17</v>
      </c>
      <c r="D8950" t="s">
        <v>85</v>
      </c>
      <c r="E8950" t="s">
        <v>33</v>
      </c>
      <c r="F8950" t="s">
        <v>26</v>
      </c>
      <c r="H8950" t="s">
        <v>19</v>
      </c>
      <c r="J8950">
        <v>3</v>
      </c>
      <c r="K8950">
        <v>4</v>
      </c>
      <c r="M8950" t="s">
        <v>32</v>
      </c>
    </row>
    <row r="8951" spans="1:17" x14ac:dyDescent="0.25">
      <c r="A8951">
        <v>1</v>
      </c>
      <c r="B8951" t="s">
        <v>46</v>
      </c>
      <c r="C8951" t="s">
        <v>17</v>
      </c>
      <c r="D8951" t="s">
        <v>85</v>
      </c>
      <c r="E8951" t="s">
        <v>34</v>
      </c>
      <c r="F8951" t="s">
        <v>26</v>
      </c>
      <c r="H8951" t="s">
        <v>19</v>
      </c>
      <c r="J8951">
        <v>0.5</v>
      </c>
      <c r="K8951">
        <v>0.75</v>
      </c>
      <c r="M8951" t="s">
        <v>24</v>
      </c>
    </row>
    <row r="8952" spans="1:17" x14ac:dyDescent="0.25">
      <c r="A8952">
        <v>1</v>
      </c>
      <c r="B8952" t="s">
        <v>46</v>
      </c>
      <c r="C8952" t="s">
        <v>17</v>
      </c>
      <c r="D8952" t="s">
        <v>85</v>
      </c>
      <c r="E8952" t="s">
        <v>33</v>
      </c>
      <c r="F8952" t="s">
        <v>26</v>
      </c>
      <c r="H8952" t="s">
        <v>27</v>
      </c>
      <c r="I8952">
        <v>4</v>
      </c>
      <c r="J8952">
        <v>3</v>
      </c>
      <c r="K8952">
        <v>5.5</v>
      </c>
      <c r="M8952" t="s">
        <v>32</v>
      </c>
    </row>
    <row r="8953" spans="1:17" x14ac:dyDescent="0.25">
      <c r="A8953">
        <v>1</v>
      </c>
      <c r="B8953" t="s">
        <v>46</v>
      </c>
      <c r="C8953" t="s">
        <v>17</v>
      </c>
      <c r="D8953" t="s">
        <v>85</v>
      </c>
      <c r="E8953" t="s">
        <v>20</v>
      </c>
      <c r="F8953" t="s">
        <v>74</v>
      </c>
      <c r="J8953">
        <v>0.25</v>
      </c>
      <c r="K8953">
        <v>0.33</v>
      </c>
      <c r="M8953" t="s">
        <v>75</v>
      </c>
      <c r="N8953" t="s">
        <v>24</v>
      </c>
      <c r="O8953" t="s">
        <v>21</v>
      </c>
    </row>
    <row r="8954" spans="1:17" x14ac:dyDescent="0.25">
      <c r="A8954">
        <v>1</v>
      </c>
      <c r="B8954" t="s">
        <v>46</v>
      </c>
      <c r="C8954" t="s">
        <v>17</v>
      </c>
      <c r="D8954" t="s">
        <v>85</v>
      </c>
      <c r="E8954" t="s">
        <v>18</v>
      </c>
      <c r="F8954" t="s">
        <v>26</v>
      </c>
      <c r="H8954" t="s">
        <v>19</v>
      </c>
      <c r="I8954">
        <v>0.54</v>
      </c>
      <c r="J8954">
        <v>0.08</v>
      </c>
      <c r="K8954">
        <v>0.25</v>
      </c>
      <c r="M8954" t="s">
        <v>24</v>
      </c>
    </row>
    <row r="8955" spans="1:17" x14ac:dyDescent="0.25">
      <c r="A8955">
        <v>1</v>
      </c>
      <c r="B8955" t="s">
        <v>46</v>
      </c>
      <c r="C8955" t="s">
        <v>17</v>
      </c>
      <c r="D8955" t="s">
        <v>85</v>
      </c>
      <c r="E8955" t="s">
        <v>20</v>
      </c>
      <c r="F8955" t="s">
        <v>74</v>
      </c>
      <c r="J8955">
        <v>0.25</v>
      </c>
      <c r="K8955">
        <v>0.33</v>
      </c>
      <c r="M8955" t="s">
        <v>75</v>
      </c>
      <c r="N8955" t="s">
        <v>24</v>
      </c>
      <c r="O8955" t="s">
        <v>62</v>
      </c>
      <c r="Q8955" t="str">
        <f>VLOOKUP(A8955&amp;C8955&amp;D8955,Sheet2!$A$1:$AX$1496,11,FALSE)</f>
        <v>LocationType.Retail: 0.084;LocationType.Supermarket: 0.25;LocationType.FoodBeverage: 0.21;LocationType.Mall: 0.056;LocationType.Pharmacy: 0.02;LocationType.Accommodation: 0.38;</v>
      </c>
    </row>
    <row r="8956" spans="1:17" x14ac:dyDescent="0.25">
      <c r="A8956">
        <v>1</v>
      </c>
      <c r="B8956" t="s">
        <v>46</v>
      </c>
      <c r="C8956" t="s">
        <v>17</v>
      </c>
      <c r="D8956" t="s">
        <v>85</v>
      </c>
      <c r="E8956" t="s">
        <v>25</v>
      </c>
      <c r="F8956" t="s">
        <v>26</v>
      </c>
      <c r="H8956" t="s">
        <v>27</v>
      </c>
      <c r="I8956">
        <v>0.54</v>
      </c>
      <c r="J8956">
        <v>0.25</v>
      </c>
      <c r="K8956">
        <v>0.75</v>
      </c>
      <c r="M8956" t="s">
        <v>24</v>
      </c>
    </row>
    <row r="8957" spans="1:17" x14ac:dyDescent="0.25">
      <c r="A8957">
        <v>1</v>
      </c>
      <c r="B8957" t="s">
        <v>46</v>
      </c>
      <c r="C8957" t="s">
        <v>17</v>
      </c>
      <c r="D8957" t="s">
        <v>85</v>
      </c>
      <c r="E8957" t="s">
        <v>20</v>
      </c>
      <c r="F8957" t="s">
        <v>74</v>
      </c>
      <c r="I8957">
        <v>0.54</v>
      </c>
      <c r="J8957">
        <v>0.16</v>
      </c>
      <c r="K8957">
        <v>0.25</v>
      </c>
      <c r="M8957" t="s">
        <v>75</v>
      </c>
      <c r="N8957" t="s">
        <v>24</v>
      </c>
      <c r="O8957" t="s">
        <v>21</v>
      </c>
    </row>
    <row r="8958" spans="1:17" x14ac:dyDescent="0.25">
      <c r="A8958">
        <v>1</v>
      </c>
      <c r="B8958" t="s">
        <v>46</v>
      </c>
      <c r="C8958" t="s">
        <v>17</v>
      </c>
      <c r="D8958" t="s">
        <v>85</v>
      </c>
      <c r="E8958" t="s">
        <v>28</v>
      </c>
      <c r="F8958" t="s">
        <v>26</v>
      </c>
      <c r="H8958" t="s">
        <v>27</v>
      </c>
      <c r="I8958">
        <v>0.75</v>
      </c>
      <c r="J8958">
        <v>0.5</v>
      </c>
      <c r="K8958">
        <v>1</v>
      </c>
      <c r="M8958" t="s">
        <v>21</v>
      </c>
    </row>
    <row r="8959" spans="1:17" x14ac:dyDescent="0.25">
      <c r="A8959">
        <v>1</v>
      </c>
      <c r="B8959" t="s">
        <v>46</v>
      </c>
      <c r="C8959" t="s">
        <v>17</v>
      </c>
      <c r="D8959" t="s">
        <v>85</v>
      </c>
      <c r="E8959" t="s">
        <v>20</v>
      </c>
      <c r="F8959" t="s">
        <v>74</v>
      </c>
      <c r="J8959">
        <v>0.25</v>
      </c>
      <c r="K8959">
        <v>0.33</v>
      </c>
      <c r="M8959" t="s">
        <v>75</v>
      </c>
      <c r="N8959" t="s">
        <v>24</v>
      </c>
      <c r="O8959" t="s">
        <v>29</v>
      </c>
      <c r="P8959">
        <v>2500</v>
      </c>
      <c r="Q8959" t="str">
        <f>VLOOKUP(A8959&amp;C8959&amp;D8959,Sheet2!$A$1:$AX$1496,23,FALSE)</f>
        <v>LocationType.BarRestaurant:0;LocationType.Park:0;LocationType.Recreation:0;LocationType.Accommodation:1;</v>
      </c>
    </row>
    <row r="8960" spans="1:17" x14ac:dyDescent="0.25">
      <c r="A8960">
        <v>1</v>
      </c>
      <c r="B8960" t="s">
        <v>46</v>
      </c>
      <c r="C8960" t="s">
        <v>17</v>
      </c>
      <c r="D8960" t="s">
        <v>85</v>
      </c>
      <c r="E8960" t="s">
        <v>30</v>
      </c>
      <c r="F8960" t="s">
        <v>26</v>
      </c>
      <c r="H8960" t="s">
        <v>27</v>
      </c>
      <c r="I8960">
        <v>1</v>
      </c>
      <c r="J8960">
        <v>0.5</v>
      </c>
      <c r="K8960">
        <v>1.5</v>
      </c>
      <c r="M8960" t="s">
        <v>24</v>
      </c>
    </row>
    <row r="8961" spans="1:17" x14ac:dyDescent="0.25">
      <c r="A8961">
        <v>1</v>
      </c>
      <c r="B8961" t="s">
        <v>46</v>
      </c>
      <c r="C8961" t="s">
        <v>17</v>
      </c>
      <c r="D8961" t="s">
        <v>85</v>
      </c>
      <c r="E8961" t="s">
        <v>20</v>
      </c>
      <c r="F8961" t="s">
        <v>74</v>
      </c>
      <c r="J8961">
        <v>0.25</v>
      </c>
      <c r="K8961">
        <v>0.33</v>
      </c>
      <c r="M8961" t="s">
        <v>75</v>
      </c>
      <c r="N8961" t="s">
        <v>24</v>
      </c>
      <c r="O8961" t="s">
        <v>21</v>
      </c>
    </row>
    <row r="8962" spans="1:17" x14ac:dyDescent="0.25">
      <c r="A8962">
        <v>1</v>
      </c>
      <c r="B8962" t="s">
        <v>46</v>
      </c>
      <c r="C8962" t="s">
        <v>17</v>
      </c>
      <c r="D8962" t="s">
        <v>85</v>
      </c>
      <c r="E8962" t="s">
        <v>18</v>
      </c>
      <c r="F8962" t="s">
        <v>31</v>
      </c>
      <c r="G8962">
        <v>24</v>
      </c>
      <c r="M8962" t="s">
        <v>21</v>
      </c>
    </row>
    <row r="8963" spans="1:17" x14ac:dyDescent="0.25">
      <c r="A8963">
        <v>1</v>
      </c>
      <c r="B8963" t="s">
        <v>46</v>
      </c>
      <c r="C8963" t="s">
        <v>37</v>
      </c>
      <c r="D8963" t="s">
        <v>85</v>
      </c>
      <c r="E8963" t="s">
        <v>18</v>
      </c>
      <c r="F8963" t="s">
        <v>26</v>
      </c>
      <c r="H8963" t="s">
        <v>27</v>
      </c>
      <c r="I8963">
        <v>6.5</v>
      </c>
      <c r="J8963">
        <v>6</v>
      </c>
      <c r="K8963">
        <v>7</v>
      </c>
      <c r="M8963" t="s">
        <v>21</v>
      </c>
    </row>
    <row r="8964" spans="1:17" x14ac:dyDescent="0.25">
      <c r="A8964">
        <v>1</v>
      </c>
      <c r="B8964" t="s">
        <v>46</v>
      </c>
      <c r="C8964" t="s">
        <v>37</v>
      </c>
      <c r="D8964" t="s">
        <v>85</v>
      </c>
      <c r="E8964" t="s">
        <v>20</v>
      </c>
      <c r="F8964" t="s">
        <v>74</v>
      </c>
      <c r="J8964">
        <v>0.25</v>
      </c>
      <c r="K8964">
        <v>0.33</v>
      </c>
      <c r="M8964" t="s">
        <v>75</v>
      </c>
      <c r="N8964" t="s">
        <v>21</v>
      </c>
      <c r="O8964" t="s">
        <v>32</v>
      </c>
    </row>
    <row r="8965" spans="1:17" x14ac:dyDescent="0.25">
      <c r="A8965">
        <v>1</v>
      </c>
      <c r="B8965" t="s">
        <v>46</v>
      </c>
      <c r="C8965" t="s">
        <v>37</v>
      </c>
      <c r="D8965" t="s">
        <v>85</v>
      </c>
      <c r="E8965" t="s">
        <v>33</v>
      </c>
      <c r="F8965" t="s">
        <v>26</v>
      </c>
      <c r="H8965" t="s">
        <v>19</v>
      </c>
      <c r="J8965">
        <v>3</v>
      </c>
      <c r="K8965">
        <v>3.5</v>
      </c>
      <c r="M8965" t="s">
        <v>32</v>
      </c>
    </row>
    <row r="8966" spans="1:17" x14ac:dyDescent="0.25">
      <c r="A8966">
        <v>1</v>
      </c>
      <c r="B8966" t="s">
        <v>46</v>
      </c>
      <c r="C8966" t="s">
        <v>37</v>
      </c>
      <c r="D8966" t="s">
        <v>85</v>
      </c>
      <c r="E8966" t="s">
        <v>34</v>
      </c>
      <c r="F8966" t="s">
        <v>26</v>
      </c>
      <c r="H8966" t="s">
        <v>19</v>
      </c>
      <c r="J8966">
        <v>0.5</v>
      </c>
      <c r="K8966">
        <v>0.75</v>
      </c>
      <c r="M8966" t="s">
        <v>24</v>
      </c>
    </row>
    <row r="8967" spans="1:17" x14ac:dyDescent="0.25">
      <c r="A8967">
        <v>1</v>
      </c>
      <c r="B8967" t="s">
        <v>46</v>
      </c>
      <c r="C8967" t="s">
        <v>37</v>
      </c>
      <c r="D8967" t="s">
        <v>85</v>
      </c>
      <c r="E8967" t="s">
        <v>33</v>
      </c>
      <c r="F8967" t="s">
        <v>26</v>
      </c>
      <c r="H8967" t="s">
        <v>27</v>
      </c>
      <c r="I8967">
        <v>2.5</v>
      </c>
      <c r="J8967">
        <v>2</v>
      </c>
      <c r="K8967">
        <v>3</v>
      </c>
      <c r="M8967" t="s">
        <v>32</v>
      </c>
    </row>
    <row r="8968" spans="1:17" x14ac:dyDescent="0.25">
      <c r="A8968">
        <v>1</v>
      </c>
      <c r="B8968" t="s">
        <v>46</v>
      </c>
      <c r="C8968" t="s">
        <v>37</v>
      </c>
      <c r="D8968" t="s">
        <v>85</v>
      </c>
      <c r="E8968" t="s">
        <v>20</v>
      </c>
      <c r="F8968" t="s">
        <v>74</v>
      </c>
      <c r="J8968">
        <v>0.25</v>
      </c>
      <c r="K8968">
        <v>0.33</v>
      </c>
      <c r="M8968" t="s">
        <v>75</v>
      </c>
      <c r="N8968" t="s">
        <v>24</v>
      </c>
      <c r="O8968" t="s">
        <v>21</v>
      </c>
    </row>
    <row r="8969" spans="1:17" x14ac:dyDescent="0.25">
      <c r="A8969">
        <v>1</v>
      </c>
      <c r="B8969" t="s">
        <v>46</v>
      </c>
      <c r="C8969" t="s">
        <v>37</v>
      </c>
      <c r="D8969" t="s">
        <v>85</v>
      </c>
      <c r="E8969" t="s">
        <v>28</v>
      </c>
      <c r="F8969" t="s">
        <v>26</v>
      </c>
      <c r="H8969" t="s">
        <v>27</v>
      </c>
      <c r="I8969">
        <v>0.5</v>
      </c>
      <c r="J8969">
        <v>0.33</v>
      </c>
      <c r="K8969">
        <v>0.75</v>
      </c>
      <c r="M8969" t="s">
        <v>21</v>
      </c>
    </row>
    <row r="8970" spans="1:17" x14ac:dyDescent="0.25">
      <c r="A8970">
        <v>1</v>
      </c>
      <c r="B8970" t="s">
        <v>46</v>
      </c>
      <c r="C8970" t="s">
        <v>37</v>
      </c>
      <c r="D8970" t="s">
        <v>85</v>
      </c>
      <c r="E8970" t="s">
        <v>20</v>
      </c>
      <c r="F8970" t="s">
        <v>74</v>
      </c>
      <c r="J8970">
        <v>0.25</v>
      </c>
      <c r="K8970">
        <v>0.33</v>
      </c>
      <c r="M8970" t="s">
        <v>75</v>
      </c>
      <c r="N8970" t="s">
        <v>24</v>
      </c>
      <c r="O8970" t="s">
        <v>29</v>
      </c>
      <c r="P8970">
        <v>2500</v>
      </c>
      <c r="Q8970" t="str">
        <f>VLOOKUP(A8970&amp;C8970&amp;D8970,Sheet2!$A$1:$AX$1496,23,FALSE)</f>
        <v>LocationType.BarRestaurant:0;LocationType.Park:0.1;LocationType.Recreation:0;LocationType.Accommodation:0.9;</v>
      </c>
    </row>
    <row r="8971" spans="1:17" x14ac:dyDescent="0.25">
      <c r="A8971">
        <v>1</v>
      </c>
      <c r="B8971" t="s">
        <v>46</v>
      </c>
      <c r="C8971" t="s">
        <v>37</v>
      </c>
      <c r="D8971" t="s">
        <v>85</v>
      </c>
      <c r="E8971" t="s">
        <v>30</v>
      </c>
      <c r="F8971" t="s">
        <v>26</v>
      </c>
      <c r="H8971" t="s">
        <v>27</v>
      </c>
      <c r="I8971">
        <v>3.5</v>
      </c>
      <c r="J8971">
        <v>3</v>
      </c>
      <c r="K8971">
        <v>5</v>
      </c>
      <c r="M8971" t="s">
        <v>24</v>
      </c>
    </row>
    <row r="8972" spans="1:17" x14ac:dyDescent="0.25">
      <c r="A8972">
        <v>1</v>
      </c>
      <c r="B8972" t="s">
        <v>46</v>
      </c>
      <c r="C8972" t="s">
        <v>37</v>
      </c>
      <c r="D8972" t="s">
        <v>85</v>
      </c>
      <c r="E8972" t="s">
        <v>20</v>
      </c>
      <c r="F8972" t="s">
        <v>74</v>
      </c>
      <c r="J8972">
        <v>0.25</v>
      </c>
      <c r="K8972">
        <v>0.33</v>
      </c>
      <c r="M8972" t="s">
        <v>75</v>
      </c>
      <c r="N8972" t="s">
        <v>24</v>
      </c>
      <c r="O8972" t="s">
        <v>21</v>
      </c>
    </row>
    <row r="8973" spans="1:17" x14ac:dyDescent="0.25">
      <c r="A8973">
        <v>1</v>
      </c>
      <c r="B8973" t="s">
        <v>46</v>
      </c>
      <c r="C8973" t="s">
        <v>37</v>
      </c>
      <c r="D8973" t="s">
        <v>85</v>
      </c>
      <c r="E8973" t="s">
        <v>18</v>
      </c>
      <c r="F8973" t="s">
        <v>31</v>
      </c>
      <c r="G8973">
        <v>24</v>
      </c>
      <c r="M8973" t="s">
        <v>21</v>
      </c>
    </row>
    <row r="8974" spans="1:17" x14ac:dyDescent="0.25">
      <c r="A8974">
        <v>1</v>
      </c>
      <c r="B8974" t="s">
        <v>90</v>
      </c>
      <c r="C8974" t="s">
        <v>17</v>
      </c>
      <c r="D8974" t="s">
        <v>85</v>
      </c>
      <c r="E8974" t="s">
        <v>18</v>
      </c>
      <c r="F8974" t="s">
        <v>26</v>
      </c>
      <c r="H8974" t="s">
        <v>27</v>
      </c>
      <c r="I8974">
        <v>6.5</v>
      </c>
      <c r="J8974">
        <v>6</v>
      </c>
      <c r="K8974">
        <v>7</v>
      </c>
      <c r="M8974" t="s">
        <v>21</v>
      </c>
    </row>
    <row r="8975" spans="1:17" x14ac:dyDescent="0.25">
      <c r="A8975">
        <v>1</v>
      </c>
      <c r="B8975" t="s">
        <v>90</v>
      </c>
      <c r="C8975" t="s">
        <v>17</v>
      </c>
      <c r="D8975" t="s">
        <v>85</v>
      </c>
      <c r="E8975" t="s">
        <v>20</v>
      </c>
      <c r="F8975" t="s">
        <v>74</v>
      </c>
      <c r="J8975">
        <v>0.25</v>
      </c>
      <c r="K8975">
        <v>0.33</v>
      </c>
      <c r="M8975" t="s">
        <v>75</v>
      </c>
      <c r="N8975" t="s">
        <v>21</v>
      </c>
      <c r="O8975" t="s">
        <v>32</v>
      </c>
    </row>
    <row r="8976" spans="1:17" x14ac:dyDescent="0.25">
      <c r="A8976">
        <v>1</v>
      </c>
      <c r="B8976" t="s">
        <v>90</v>
      </c>
      <c r="C8976" t="s">
        <v>17</v>
      </c>
      <c r="D8976" t="s">
        <v>85</v>
      </c>
      <c r="E8976" t="s">
        <v>33</v>
      </c>
      <c r="F8976" t="s">
        <v>26</v>
      </c>
      <c r="H8976" t="s">
        <v>19</v>
      </c>
      <c r="J8976">
        <v>3</v>
      </c>
      <c r="K8976">
        <v>4</v>
      </c>
      <c r="M8976" t="s">
        <v>32</v>
      </c>
    </row>
    <row r="8977" spans="1:17" x14ac:dyDescent="0.25">
      <c r="A8977">
        <v>1</v>
      </c>
      <c r="B8977" t="s">
        <v>90</v>
      </c>
      <c r="C8977" t="s">
        <v>17</v>
      </c>
      <c r="D8977" t="s">
        <v>85</v>
      </c>
      <c r="E8977" t="s">
        <v>34</v>
      </c>
      <c r="F8977" t="s">
        <v>26</v>
      </c>
      <c r="H8977" t="s">
        <v>19</v>
      </c>
      <c r="J8977">
        <v>0.5</v>
      </c>
      <c r="K8977">
        <v>0.75</v>
      </c>
      <c r="M8977" t="s">
        <v>24</v>
      </c>
    </row>
    <row r="8978" spans="1:17" x14ac:dyDescent="0.25">
      <c r="A8978">
        <v>1</v>
      </c>
      <c r="B8978" t="s">
        <v>90</v>
      </c>
      <c r="C8978" t="s">
        <v>17</v>
      </c>
      <c r="D8978" t="s">
        <v>85</v>
      </c>
      <c r="E8978" t="s">
        <v>33</v>
      </c>
      <c r="F8978" t="s">
        <v>26</v>
      </c>
      <c r="H8978" t="s">
        <v>27</v>
      </c>
      <c r="I8978">
        <v>4</v>
      </c>
      <c r="J8978">
        <v>3</v>
      </c>
      <c r="K8978">
        <v>5.5</v>
      </c>
      <c r="M8978" t="s">
        <v>32</v>
      </c>
    </row>
    <row r="8979" spans="1:17" x14ac:dyDescent="0.25">
      <c r="A8979">
        <v>1</v>
      </c>
      <c r="B8979" t="s">
        <v>90</v>
      </c>
      <c r="C8979" t="s">
        <v>17</v>
      </c>
      <c r="D8979" t="s">
        <v>85</v>
      </c>
      <c r="E8979" t="s">
        <v>20</v>
      </c>
      <c r="F8979" t="s">
        <v>74</v>
      </c>
      <c r="J8979">
        <v>0.25</v>
      </c>
      <c r="K8979">
        <v>0.33</v>
      </c>
      <c r="M8979" t="s">
        <v>75</v>
      </c>
      <c r="N8979" t="s">
        <v>24</v>
      </c>
      <c r="O8979" t="s">
        <v>21</v>
      </c>
    </row>
    <row r="8980" spans="1:17" x14ac:dyDescent="0.25">
      <c r="A8980">
        <v>1</v>
      </c>
      <c r="B8980" t="s">
        <v>90</v>
      </c>
      <c r="C8980" t="s">
        <v>17</v>
      </c>
      <c r="D8980" t="s">
        <v>85</v>
      </c>
      <c r="E8980" t="s">
        <v>18</v>
      </c>
      <c r="F8980" t="s">
        <v>26</v>
      </c>
      <c r="H8980" t="s">
        <v>19</v>
      </c>
      <c r="I8980">
        <v>0.54</v>
      </c>
      <c r="J8980">
        <v>0.08</v>
      </c>
      <c r="K8980">
        <v>0.25</v>
      </c>
      <c r="M8980" t="s">
        <v>24</v>
      </c>
    </row>
    <row r="8981" spans="1:17" x14ac:dyDescent="0.25">
      <c r="A8981">
        <v>1</v>
      </c>
      <c r="B8981" t="s">
        <v>90</v>
      </c>
      <c r="C8981" t="s">
        <v>17</v>
      </c>
      <c r="D8981" t="s">
        <v>85</v>
      </c>
      <c r="E8981" t="s">
        <v>20</v>
      </c>
      <c r="F8981" t="s">
        <v>74</v>
      </c>
      <c r="J8981">
        <v>0.25</v>
      </c>
      <c r="K8981">
        <v>0.33</v>
      </c>
      <c r="M8981" t="s">
        <v>75</v>
      </c>
      <c r="N8981" t="s">
        <v>24</v>
      </c>
      <c r="O8981" t="s">
        <v>62</v>
      </c>
      <c r="Q8981" t="str">
        <f>VLOOKUP(A8981&amp;C8981&amp;D8981,Sheet2!$A$1:$AX$1496,11,FALSE)</f>
        <v>LocationType.Retail: 0.084;LocationType.Supermarket: 0.25;LocationType.FoodBeverage: 0.21;LocationType.Mall: 0.056;LocationType.Pharmacy: 0.02;LocationType.Accommodation: 0.38;</v>
      </c>
    </row>
    <row r="8982" spans="1:17" x14ac:dyDescent="0.25">
      <c r="A8982">
        <v>1</v>
      </c>
      <c r="B8982" t="s">
        <v>90</v>
      </c>
      <c r="C8982" t="s">
        <v>17</v>
      </c>
      <c r="D8982" t="s">
        <v>85</v>
      </c>
      <c r="E8982" t="s">
        <v>25</v>
      </c>
      <c r="F8982" t="s">
        <v>26</v>
      </c>
      <c r="H8982" t="s">
        <v>27</v>
      </c>
      <c r="I8982">
        <v>0.54</v>
      </c>
      <c r="J8982">
        <v>0.25</v>
      </c>
      <c r="K8982">
        <v>0.75</v>
      </c>
      <c r="M8982" t="s">
        <v>24</v>
      </c>
    </row>
    <row r="8983" spans="1:17" x14ac:dyDescent="0.25">
      <c r="A8983">
        <v>1</v>
      </c>
      <c r="B8983" t="s">
        <v>90</v>
      </c>
      <c r="C8983" t="s">
        <v>17</v>
      </c>
      <c r="D8983" t="s">
        <v>85</v>
      </c>
      <c r="E8983" t="s">
        <v>20</v>
      </c>
      <c r="F8983" t="s">
        <v>74</v>
      </c>
      <c r="I8983">
        <v>0.54</v>
      </c>
      <c r="J8983">
        <v>0.16</v>
      </c>
      <c r="K8983">
        <v>0.25</v>
      </c>
      <c r="M8983" t="s">
        <v>75</v>
      </c>
      <c r="N8983" t="s">
        <v>24</v>
      </c>
      <c r="O8983" t="s">
        <v>21</v>
      </c>
    </row>
    <row r="8984" spans="1:17" x14ac:dyDescent="0.25">
      <c r="A8984">
        <v>1</v>
      </c>
      <c r="B8984" t="s">
        <v>90</v>
      </c>
      <c r="C8984" t="s">
        <v>17</v>
      </c>
      <c r="D8984" t="s">
        <v>85</v>
      </c>
      <c r="E8984" t="s">
        <v>28</v>
      </c>
      <c r="F8984" t="s">
        <v>26</v>
      </c>
      <c r="H8984" t="s">
        <v>27</v>
      </c>
      <c r="I8984">
        <v>0.75</v>
      </c>
      <c r="J8984">
        <v>0.5</v>
      </c>
      <c r="K8984">
        <v>1</v>
      </c>
      <c r="M8984" t="s">
        <v>21</v>
      </c>
    </row>
    <row r="8985" spans="1:17" x14ac:dyDescent="0.25">
      <c r="A8985">
        <v>1</v>
      </c>
      <c r="B8985" t="s">
        <v>90</v>
      </c>
      <c r="C8985" t="s">
        <v>17</v>
      </c>
      <c r="D8985" t="s">
        <v>85</v>
      </c>
      <c r="E8985" t="s">
        <v>20</v>
      </c>
      <c r="F8985" t="s">
        <v>74</v>
      </c>
      <c r="J8985">
        <v>0.25</v>
      </c>
      <c r="K8985">
        <v>0.33</v>
      </c>
      <c r="M8985" t="s">
        <v>75</v>
      </c>
      <c r="N8985" t="s">
        <v>24</v>
      </c>
      <c r="O8985" t="s">
        <v>29</v>
      </c>
      <c r="P8985">
        <v>2500</v>
      </c>
      <c r="Q8985" t="str">
        <f>VLOOKUP(A8985&amp;C8985&amp;D8985,Sheet2!$A$1:$AX$1496,23,FALSE)</f>
        <v>LocationType.BarRestaurant:0;LocationType.Park:0;LocationType.Recreation:0;LocationType.Accommodation:1;</v>
      </c>
    </row>
    <row r="8986" spans="1:17" x14ac:dyDescent="0.25">
      <c r="A8986">
        <v>1</v>
      </c>
      <c r="B8986" t="s">
        <v>90</v>
      </c>
      <c r="C8986" t="s">
        <v>17</v>
      </c>
      <c r="D8986" t="s">
        <v>85</v>
      </c>
      <c r="E8986" t="s">
        <v>30</v>
      </c>
      <c r="F8986" t="s">
        <v>26</v>
      </c>
      <c r="H8986" t="s">
        <v>27</v>
      </c>
      <c r="I8986">
        <v>1</v>
      </c>
      <c r="J8986">
        <v>0.5</v>
      </c>
      <c r="K8986">
        <v>1.5</v>
      </c>
      <c r="M8986" t="s">
        <v>24</v>
      </c>
    </row>
    <row r="8987" spans="1:17" x14ac:dyDescent="0.25">
      <c r="A8987">
        <v>1</v>
      </c>
      <c r="B8987" t="s">
        <v>90</v>
      </c>
      <c r="C8987" t="s">
        <v>17</v>
      </c>
      <c r="D8987" t="s">
        <v>85</v>
      </c>
      <c r="E8987" t="s">
        <v>20</v>
      </c>
      <c r="F8987" t="s">
        <v>74</v>
      </c>
      <c r="J8987">
        <v>0.25</v>
      </c>
      <c r="K8987">
        <v>0.33</v>
      </c>
      <c r="M8987" t="s">
        <v>75</v>
      </c>
      <c r="N8987" t="s">
        <v>24</v>
      </c>
      <c r="O8987" t="s">
        <v>21</v>
      </c>
    </row>
    <row r="8988" spans="1:17" x14ac:dyDescent="0.25">
      <c r="A8988">
        <v>1</v>
      </c>
      <c r="B8988" t="s">
        <v>90</v>
      </c>
      <c r="C8988" t="s">
        <v>17</v>
      </c>
      <c r="D8988" t="s">
        <v>85</v>
      </c>
      <c r="E8988" t="s">
        <v>18</v>
      </c>
      <c r="F8988" t="s">
        <v>31</v>
      </c>
      <c r="G8988">
        <v>24</v>
      </c>
      <c r="M8988" t="s">
        <v>21</v>
      </c>
    </row>
    <row r="8989" spans="1:17" x14ac:dyDescent="0.25">
      <c r="A8989">
        <v>1</v>
      </c>
      <c r="B8989" t="s">
        <v>90</v>
      </c>
      <c r="C8989" t="s">
        <v>37</v>
      </c>
      <c r="D8989" t="s">
        <v>85</v>
      </c>
      <c r="E8989" t="s">
        <v>18</v>
      </c>
      <c r="F8989" t="s">
        <v>26</v>
      </c>
      <c r="H8989" t="s">
        <v>27</v>
      </c>
      <c r="I8989">
        <v>6.5</v>
      </c>
      <c r="J8989">
        <v>6</v>
      </c>
      <c r="K8989">
        <v>7</v>
      </c>
      <c r="M8989" t="s">
        <v>21</v>
      </c>
    </row>
    <row r="8990" spans="1:17" x14ac:dyDescent="0.25">
      <c r="A8990">
        <v>1</v>
      </c>
      <c r="B8990" t="s">
        <v>90</v>
      </c>
      <c r="C8990" t="s">
        <v>37</v>
      </c>
      <c r="D8990" t="s">
        <v>85</v>
      </c>
      <c r="E8990" t="s">
        <v>20</v>
      </c>
      <c r="F8990" t="s">
        <v>74</v>
      </c>
      <c r="J8990">
        <v>0.25</v>
      </c>
      <c r="K8990">
        <v>0.33</v>
      </c>
      <c r="M8990" t="s">
        <v>75</v>
      </c>
      <c r="N8990" t="s">
        <v>21</v>
      </c>
      <c r="O8990" t="s">
        <v>32</v>
      </c>
    </row>
    <row r="8991" spans="1:17" x14ac:dyDescent="0.25">
      <c r="A8991">
        <v>1</v>
      </c>
      <c r="B8991" t="s">
        <v>90</v>
      </c>
      <c r="C8991" t="s">
        <v>37</v>
      </c>
      <c r="D8991" t="s">
        <v>85</v>
      </c>
      <c r="E8991" t="s">
        <v>33</v>
      </c>
      <c r="F8991" t="s">
        <v>26</v>
      </c>
      <c r="H8991" t="s">
        <v>19</v>
      </c>
      <c r="J8991">
        <v>3</v>
      </c>
      <c r="K8991">
        <v>3.5</v>
      </c>
      <c r="M8991" t="s">
        <v>32</v>
      </c>
    </row>
    <row r="8992" spans="1:17" x14ac:dyDescent="0.25">
      <c r="A8992">
        <v>1</v>
      </c>
      <c r="B8992" t="s">
        <v>90</v>
      </c>
      <c r="C8992" t="s">
        <v>37</v>
      </c>
      <c r="D8992" t="s">
        <v>85</v>
      </c>
      <c r="E8992" t="s">
        <v>34</v>
      </c>
      <c r="F8992" t="s">
        <v>26</v>
      </c>
      <c r="H8992" t="s">
        <v>19</v>
      </c>
      <c r="J8992">
        <v>0.5</v>
      </c>
      <c r="K8992">
        <v>0.75</v>
      </c>
      <c r="M8992" t="s">
        <v>24</v>
      </c>
    </row>
    <row r="8993" spans="1:17" x14ac:dyDescent="0.25">
      <c r="A8993">
        <v>1</v>
      </c>
      <c r="B8993" t="s">
        <v>90</v>
      </c>
      <c r="C8993" t="s">
        <v>37</v>
      </c>
      <c r="D8993" t="s">
        <v>85</v>
      </c>
      <c r="E8993" t="s">
        <v>33</v>
      </c>
      <c r="F8993" t="s">
        <v>26</v>
      </c>
      <c r="H8993" t="s">
        <v>27</v>
      </c>
      <c r="I8993">
        <v>2.5</v>
      </c>
      <c r="J8993">
        <v>2</v>
      </c>
      <c r="K8993">
        <v>3</v>
      </c>
      <c r="M8993" t="s">
        <v>32</v>
      </c>
    </row>
    <row r="8994" spans="1:17" x14ac:dyDescent="0.25">
      <c r="A8994">
        <v>1</v>
      </c>
      <c r="B8994" t="s">
        <v>90</v>
      </c>
      <c r="C8994" t="s">
        <v>37</v>
      </c>
      <c r="D8994" t="s">
        <v>85</v>
      </c>
      <c r="E8994" t="s">
        <v>20</v>
      </c>
      <c r="F8994" t="s">
        <v>74</v>
      </c>
      <c r="J8994">
        <v>0.25</v>
      </c>
      <c r="K8994">
        <v>0.33</v>
      </c>
      <c r="M8994" t="s">
        <v>75</v>
      </c>
      <c r="N8994" t="s">
        <v>24</v>
      </c>
      <c r="O8994" t="s">
        <v>21</v>
      </c>
    </row>
    <row r="8995" spans="1:17" x14ac:dyDescent="0.25">
      <c r="A8995">
        <v>1</v>
      </c>
      <c r="B8995" t="s">
        <v>90</v>
      </c>
      <c r="C8995" t="s">
        <v>37</v>
      </c>
      <c r="D8995" t="s">
        <v>85</v>
      </c>
      <c r="E8995" t="s">
        <v>28</v>
      </c>
      <c r="F8995" t="s">
        <v>26</v>
      </c>
      <c r="H8995" t="s">
        <v>27</v>
      </c>
      <c r="I8995">
        <v>0.5</v>
      </c>
      <c r="J8995">
        <v>0.33</v>
      </c>
      <c r="K8995">
        <v>0.75</v>
      </c>
      <c r="M8995" t="s">
        <v>21</v>
      </c>
    </row>
    <row r="8996" spans="1:17" x14ac:dyDescent="0.25">
      <c r="A8996">
        <v>1</v>
      </c>
      <c r="B8996" t="s">
        <v>90</v>
      </c>
      <c r="C8996" t="s">
        <v>37</v>
      </c>
      <c r="D8996" t="s">
        <v>85</v>
      </c>
      <c r="E8996" t="s">
        <v>20</v>
      </c>
      <c r="F8996" t="s">
        <v>74</v>
      </c>
      <c r="J8996">
        <v>0.25</v>
      </c>
      <c r="K8996">
        <v>0.33</v>
      </c>
      <c r="M8996" t="s">
        <v>75</v>
      </c>
      <c r="N8996" t="s">
        <v>24</v>
      </c>
      <c r="O8996" t="s">
        <v>29</v>
      </c>
      <c r="P8996">
        <v>2500</v>
      </c>
      <c r="Q8996" t="str">
        <f>VLOOKUP(A8996&amp;C8996&amp;D8996,Sheet2!$A$1:$AX$1496,23,FALSE)</f>
        <v>LocationType.BarRestaurant:0;LocationType.Park:0.1;LocationType.Recreation:0;LocationType.Accommodation:0.9;</v>
      </c>
    </row>
    <row r="8997" spans="1:17" x14ac:dyDescent="0.25">
      <c r="A8997">
        <v>1</v>
      </c>
      <c r="B8997" t="s">
        <v>90</v>
      </c>
      <c r="C8997" t="s">
        <v>37</v>
      </c>
      <c r="D8997" t="s">
        <v>85</v>
      </c>
      <c r="E8997" t="s">
        <v>30</v>
      </c>
      <c r="F8997" t="s">
        <v>26</v>
      </c>
      <c r="H8997" t="s">
        <v>27</v>
      </c>
      <c r="I8997">
        <v>3.5</v>
      </c>
      <c r="J8997">
        <v>3</v>
      </c>
      <c r="K8997">
        <v>5</v>
      </c>
      <c r="M8997" t="s">
        <v>24</v>
      </c>
    </row>
    <row r="8998" spans="1:17" x14ac:dyDescent="0.25">
      <c r="A8998">
        <v>1</v>
      </c>
      <c r="B8998" t="s">
        <v>90</v>
      </c>
      <c r="C8998" t="s">
        <v>37</v>
      </c>
      <c r="D8998" t="s">
        <v>85</v>
      </c>
      <c r="E8998" t="s">
        <v>20</v>
      </c>
      <c r="F8998" t="s">
        <v>74</v>
      </c>
      <c r="J8998">
        <v>0.25</v>
      </c>
      <c r="K8998">
        <v>0.33</v>
      </c>
      <c r="M8998" t="s">
        <v>75</v>
      </c>
      <c r="N8998" t="s">
        <v>24</v>
      </c>
      <c r="O8998" t="s">
        <v>21</v>
      </c>
    </row>
    <row r="8999" spans="1:17" x14ac:dyDescent="0.25">
      <c r="A8999">
        <v>1</v>
      </c>
      <c r="B8999" t="s">
        <v>90</v>
      </c>
      <c r="C8999" t="s">
        <v>37</v>
      </c>
      <c r="D8999" t="s">
        <v>85</v>
      </c>
      <c r="E8999" t="s">
        <v>18</v>
      </c>
      <c r="F8999" t="s">
        <v>31</v>
      </c>
      <c r="G8999">
        <v>24</v>
      </c>
      <c r="M8999" t="s">
        <v>21</v>
      </c>
    </row>
    <row r="9000" spans="1:17" x14ac:dyDescent="0.25">
      <c r="A9000">
        <v>1</v>
      </c>
      <c r="B9000" t="s">
        <v>93</v>
      </c>
      <c r="C9000" t="s">
        <v>17</v>
      </c>
      <c r="D9000" t="s">
        <v>85</v>
      </c>
      <c r="E9000" t="s">
        <v>18</v>
      </c>
      <c r="F9000" t="s">
        <v>26</v>
      </c>
      <c r="H9000" t="s">
        <v>27</v>
      </c>
      <c r="I9000">
        <v>6.5</v>
      </c>
      <c r="J9000">
        <v>6</v>
      </c>
      <c r="K9000">
        <v>7</v>
      </c>
      <c r="M9000" t="s">
        <v>21</v>
      </c>
    </row>
    <row r="9001" spans="1:17" x14ac:dyDescent="0.25">
      <c r="A9001">
        <v>1</v>
      </c>
      <c r="B9001" t="s">
        <v>93</v>
      </c>
      <c r="C9001" t="s">
        <v>17</v>
      </c>
      <c r="D9001" t="s">
        <v>85</v>
      </c>
      <c r="E9001" t="s">
        <v>20</v>
      </c>
      <c r="F9001" t="s">
        <v>74</v>
      </c>
      <c r="J9001">
        <v>0.25</v>
      </c>
      <c r="K9001">
        <v>0.33</v>
      </c>
      <c r="M9001" t="s">
        <v>75</v>
      </c>
      <c r="N9001" t="s">
        <v>21</v>
      </c>
      <c r="O9001" t="s">
        <v>32</v>
      </c>
    </row>
    <row r="9002" spans="1:17" x14ac:dyDescent="0.25">
      <c r="A9002">
        <v>1</v>
      </c>
      <c r="B9002" t="s">
        <v>93</v>
      </c>
      <c r="C9002" t="s">
        <v>17</v>
      </c>
      <c r="D9002" t="s">
        <v>85</v>
      </c>
      <c r="E9002" t="s">
        <v>33</v>
      </c>
      <c r="F9002" t="s">
        <v>26</v>
      </c>
      <c r="H9002" t="s">
        <v>19</v>
      </c>
      <c r="J9002">
        <v>3</v>
      </c>
      <c r="K9002">
        <v>4</v>
      </c>
      <c r="M9002" t="s">
        <v>32</v>
      </c>
    </row>
    <row r="9003" spans="1:17" x14ac:dyDescent="0.25">
      <c r="A9003">
        <v>1</v>
      </c>
      <c r="B9003" t="s">
        <v>93</v>
      </c>
      <c r="C9003" t="s">
        <v>17</v>
      </c>
      <c r="D9003" t="s">
        <v>85</v>
      </c>
      <c r="E9003" t="s">
        <v>34</v>
      </c>
      <c r="F9003" t="s">
        <v>26</v>
      </c>
      <c r="H9003" t="s">
        <v>19</v>
      </c>
      <c r="J9003">
        <v>0.5</v>
      </c>
      <c r="K9003">
        <v>0.75</v>
      </c>
      <c r="M9003" t="s">
        <v>24</v>
      </c>
    </row>
    <row r="9004" spans="1:17" x14ac:dyDescent="0.25">
      <c r="A9004">
        <v>1</v>
      </c>
      <c r="B9004" t="s">
        <v>93</v>
      </c>
      <c r="C9004" t="s">
        <v>17</v>
      </c>
      <c r="D9004" t="s">
        <v>85</v>
      </c>
      <c r="E9004" t="s">
        <v>33</v>
      </c>
      <c r="F9004" t="s">
        <v>26</v>
      </c>
      <c r="H9004" t="s">
        <v>27</v>
      </c>
      <c r="I9004">
        <v>4</v>
      </c>
      <c r="J9004">
        <v>3</v>
      </c>
      <c r="K9004">
        <v>5.5</v>
      </c>
      <c r="M9004" t="s">
        <v>32</v>
      </c>
    </row>
    <row r="9005" spans="1:17" x14ac:dyDescent="0.25">
      <c r="A9005">
        <v>1</v>
      </c>
      <c r="B9005" t="s">
        <v>93</v>
      </c>
      <c r="C9005" t="s">
        <v>17</v>
      </c>
      <c r="D9005" t="s">
        <v>85</v>
      </c>
      <c r="E9005" t="s">
        <v>20</v>
      </c>
      <c r="F9005" t="s">
        <v>74</v>
      </c>
      <c r="J9005">
        <v>0.25</v>
      </c>
      <c r="K9005">
        <v>0.33</v>
      </c>
      <c r="M9005" t="s">
        <v>75</v>
      </c>
      <c r="N9005" t="s">
        <v>24</v>
      </c>
      <c r="O9005" t="s">
        <v>21</v>
      </c>
    </row>
    <row r="9006" spans="1:17" x14ac:dyDescent="0.25">
      <c r="A9006">
        <v>1</v>
      </c>
      <c r="B9006" t="s">
        <v>93</v>
      </c>
      <c r="C9006" t="s">
        <v>17</v>
      </c>
      <c r="D9006" t="s">
        <v>85</v>
      </c>
      <c r="E9006" t="s">
        <v>18</v>
      </c>
      <c r="F9006" t="s">
        <v>26</v>
      </c>
      <c r="H9006" t="s">
        <v>19</v>
      </c>
      <c r="I9006">
        <v>0.54</v>
      </c>
      <c r="J9006">
        <v>0.08</v>
      </c>
      <c r="K9006">
        <v>0.25</v>
      </c>
      <c r="M9006" t="s">
        <v>24</v>
      </c>
    </row>
    <row r="9007" spans="1:17" x14ac:dyDescent="0.25">
      <c r="A9007">
        <v>1</v>
      </c>
      <c r="B9007" t="s">
        <v>93</v>
      </c>
      <c r="C9007" t="s">
        <v>17</v>
      </c>
      <c r="D9007" t="s">
        <v>85</v>
      </c>
      <c r="E9007" t="s">
        <v>20</v>
      </c>
      <c r="F9007" t="s">
        <v>74</v>
      </c>
      <c r="J9007">
        <v>0.25</v>
      </c>
      <c r="K9007">
        <v>0.33</v>
      </c>
      <c r="M9007" t="s">
        <v>75</v>
      </c>
      <c r="N9007" t="s">
        <v>24</v>
      </c>
      <c r="O9007" t="s">
        <v>62</v>
      </c>
      <c r="Q9007" t="str">
        <f>VLOOKUP(A9007&amp;C9007&amp;D9007,Sheet2!$A$1:$AX$1496,11,FALSE)</f>
        <v>LocationType.Retail: 0.084;LocationType.Supermarket: 0.25;LocationType.FoodBeverage: 0.21;LocationType.Mall: 0.056;LocationType.Pharmacy: 0.02;LocationType.Accommodation: 0.38;</v>
      </c>
    </row>
    <row r="9008" spans="1:17" x14ac:dyDescent="0.25">
      <c r="A9008">
        <v>1</v>
      </c>
      <c r="B9008" t="s">
        <v>93</v>
      </c>
      <c r="C9008" t="s">
        <v>17</v>
      </c>
      <c r="D9008" t="s">
        <v>85</v>
      </c>
      <c r="E9008" t="s">
        <v>25</v>
      </c>
      <c r="F9008" t="s">
        <v>26</v>
      </c>
      <c r="H9008" t="s">
        <v>27</v>
      </c>
      <c r="I9008">
        <v>0.54</v>
      </c>
      <c r="J9008">
        <v>0.25</v>
      </c>
      <c r="K9008">
        <v>0.75</v>
      </c>
      <c r="M9008" t="s">
        <v>24</v>
      </c>
    </row>
    <row r="9009" spans="1:17" x14ac:dyDescent="0.25">
      <c r="A9009">
        <v>1</v>
      </c>
      <c r="B9009" t="s">
        <v>93</v>
      </c>
      <c r="C9009" t="s">
        <v>17</v>
      </c>
      <c r="D9009" t="s">
        <v>85</v>
      </c>
      <c r="E9009" t="s">
        <v>20</v>
      </c>
      <c r="F9009" t="s">
        <v>74</v>
      </c>
      <c r="I9009">
        <v>0.54</v>
      </c>
      <c r="J9009">
        <v>0.16</v>
      </c>
      <c r="K9009">
        <v>0.25</v>
      </c>
      <c r="M9009" t="s">
        <v>75</v>
      </c>
      <c r="N9009" t="s">
        <v>24</v>
      </c>
      <c r="O9009" t="s">
        <v>21</v>
      </c>
    </row>
    <row r="9010" spans="1:17" x14ac:dyDescent="0.25">
      <c r="A9010">
        <v>1</v>
      </c>
      <c r="B9010" t="s">
        <v>93</v>
      </c>
      <c r="C9010" t="s">
        <v>17</v>
      </c>
      <c r="D9010" t="s">
        <v>85</v>
      </c>
      <c r="E9010" t="s">
        <v>28</v>
      </c>
      <c r="F9010" t="s">
        <v>26</v>
      </c>
      <c r="H9010" t="s">
        <v>27</v>
      </c>
      <c r="I9010">
        <v>0.75</v>
      </c>
      <c r="J9010">
        <v>0.5</v>
      </c>
      <c r="K9010">
        <v>1</v>
      </c>
      <c r="M9010" t="s">
        <v>21</v>
      </c>
    </row>
    <row r="9011" spans="1:17" x14ac:dyDescent="0.25">
      <c r="A9011">
        <v>1</v>
      </c>
      <c r="B9011" t="s">
        <v>93</v>
      </c>
      <c r="C9011" t="s">
        <v>17</v>
      </c>
      <c r="D9011" t="s">
        <v>85</v>
      </c>
      <c r="E9011" t="s">
        <v>20</v>
      </c>
      <c r="F9011" t="s">
        <v>74</v>
      </c>
      <c r="J9011">
        <v>0.25</v>
      </c>
      <c r="K9011">
        <v>0.33</v>
      </c>
      <c r="M9011" t="s">
        <v>75</v>
      </c>
      <c r="N9011" t="s">
        <v>24</v>
      </c>
      <c r="O9011" t="s">
        <v>29</v>
      </c>
      <c r="P9011">
        <v>2500</v>
      </c>
      <c r="Q9011" t="str">
        <f>VLOOKUP(A9011&amp;C9011&amp;D9011,Sheet2!$A$1:$AX$1496,23,FALSE)</f>
        <v>LocationType.BarRestaurant:0;LocationType.Park:0;LocationType.Recreation:0;LocationType.Accommodation:1;</v>
      </c>
    </row>
    <row r="9012" spans="1:17" x14ac:dyDescent="0.25">
      <c r="A9012">
        <v>1</v>
      </c>
      <c r="B9012" t="s">
        <v>93</v>
      </c>
      <c r="C9012" t="s">
        <v>17</v>
      </c>
      <c r="D9012" t="s">
        <v>85</v>
      </c>
      <c r="E9012" t="s">
        <v>30</v>
      </c>
      <c r="F9012" t="s">
        <v>26</v>
      </c>
      <c r="H9012" t="s">
        <v>27</v>
      </c>
      <c r="I9012">
        <v>1</v>
      </c>
      <c r="J9012">
        <v>0.5</v>
      </c>
      <c r="K9012">
        <v>1.5</v>
      </c>
      <c r="M9012" t="s">
        <v>24</v>
      </c>
    </row>
    <row r="9013" spans="1:17" x14ac:dyDescent="0.25">
      <c r="A9013">
        <v>1</v>
      </c>
      <c r="B9013" t="s">
        <v>93</v>
      </c>
      <c r="C9013" t="s">
        <v>17</v>
      </c>
      <c r="D9013" t="s">
        <v>85</v>
      </c>
      <c r="E9013" t="s">
        <v>20</v>
      </c>
      <c r="F9013" t="s">
        <v>74</v>
      </c>
      <c r="J9013">
        <v>0.25</v>
      </c>
      <c r="K9013">
        <v>0.33</v>
      </c>
      <c r="M9013" t="s">
        <v>75</v>
      </c>
      <c r="N9013" t="s">
        <v>24</v>
      </c>
      <c r="O9013" t="s">
        <v>21</v>
      </c>
    </row>
    <row r="9014" spans="1:17" x14ac:dyDescent="0.25">
      <c r="A9014">
        <v>1</v>
      </c>
      <c r="B9014" t="s">
        <v>93</v>
      </c>
      <c r="C9014" t="s">
        <v>17</v>
      </c>
      <c r="D9014" t="s">
        <v>85</v>
      </c>
      <c r="E9014" t="s">
        <v>18</v>
      </c>
      <c r="F9014" t="s">
        <v>31</v>
      </c>
      <c r="G9014">
        <v>24</v>
      </c>
      <c r="M9014" t="s">
        <v>21</v>
      </c>
    </row>
    <row r="9015" spans="1:17" x14ac:dyDescent="0.25">
      <c r="A9015">
        <v>1</v>
      </c>
      <c r="B9015" t="s">
        <v>93</v>
      </c>
      <c r="C9015" t="s">
        <v>37</v>
      </c>
      <c r="D9015" t="s">
        <v>85</v>
      </c>
      <c r="E9015" t="s">
        <v>18</v>
      </c>
      <c r="F9015" t="s">
        <v>26</v>
      </c>
      <c r="H9015" t="s">
        <v>27</v>
      </c>
      <c r="I9015">
        <v>6.5</v>
      </c>
      <c r="J9015">
        <v>6</v>
      </c>
      <c r="K9015">
        <v>7</v>
      </c>
      <c r="M9015" t="s">
        <v>21</v>
      </c>
    </row>
    <row r="9016" spans="1:17" x14ac:dyDescent="0.25">
      <c r="A9016">
        <v>1</v>
      </c>
      <c r="B9016" t="s">
        <v>93</v>
      </c>
      <c r="C9016" t="s">
        <v>37</v>
      </c>
      <c r="D9016" t="s">
        <v>85</v>
      </c>
      <c r="E9016" t="s">
        <v>20</v>
      </c>
      <c r="F9016" t="s">
        <v>74</v>
      </c>
      <c r="J9016">
        <v>0.25</v>
      </c>
      <c r="K9016">
        <v>0.33</v>
      </c>
      <c r="M9016" t="s">
        <v>75</v>
      </c>
      <c r="N9016" t="s">
        <v>21</v>
      </c>
      <c r="O9016" t="s">
        <v>32</v>
      </c>
    </row>
    <row r="9017" spans="1:17" x14ac:dyDescent="0.25">
      <c r="A9017">
        <v>1</v>
      </c>
      <c r="B9017" t="s">
        <v>93</v>
      </c>
      <c r="C9017" t="s">
        <v>37</v>
      </c>
      <c r="D9017" t="s">
        <v>85</v>
      </c>
      <c r="E9017" t="s">
        <v>33</v>
      </c>
      <c r="F9017" t="s">
        <v>26</v>
      </c>
      <c r="H9017" t="s">
        <v>19</v>
      </c>
      <c r="J9017">
        <v>3</v>
      </c>
      <c r="K9017">
        <v>3.5</v>
      </c>
      <c r="M9017" t="s">
        <v>32</v>
      </c>
    </row>
    <row r="9018" spans="1:17" x14ac:dyDescent="0.25">
      <c r="A9018">
        <v>1</v>
      </c>
      <c r="B9018" t="s">
        <v>93</v>
      </c>
      <c r="C9018" t="s">
        <v>37</v>
      </c>
      <c r="D9018" t="s">
        <v>85</v>
      </c>
      <c r="E9018" t="s">
        <v>34</v>
      </c>
      <c r="F9018" t="s">
        <v>26</v>
      </c>
      <c r="H9018" t="s">
        <v>19</v>
      </c>
      <c r="J9018">
        <v>0.5</v>
      </c>
      <c r="K9018">
        <v>0.75</v>
      </c>
      <c r="M9018" t="s">
        <v>24</v>
      </c>
    </row>
    <row r="9019" spans="1:17" x14ac:dyDescent="0.25">
      <c r="A9019">
        <v>1</v>
      </c>
      <c r="B9019" t="s">
        <v>93</v>
      </c>
      <c r="C9019" t="s">
        <v>37</v>
      </c>
      <c r="D9019" t="s">
        <v>85</v>
      </c>
      <c r="E9019" t="s">
        <v>33</v>
      </c>
      <c r="F9019" t="s">
        <v>26</v>
      </c>
      <c r="H9019" t="s">
        <v>27</v>
      </c>
      <c r="I9019">
        <v>2.5</v>
      </c>
      <c r="J9019">
        <v>2</v>
      </c>
      <c r="K9019">
        <v>3</v>
      </c>
      <c r="M9019" t="s">
        <v>32</v>
      </c>
    </row>
    <row r="9020" spans="1:17" x14ac:dyDescent="0.25">
      <c r="A9020">
        <v>1</v>
      </c>
      <c r="B9020" t="s">
        <v>93</v>
      </c>
      <c r="C9020" t="s">
        <v>37</v>
      </c>
      <c r="D9020" t="s">
        <v>85</v>
      </c>
      <c r="E9020" t="s">
        <v>20</v>
      </c>
      <c r="F9020" t="s">
        <v>74</v>
      </c>
      <c r="J9020">
        <v>0.25</v>
      </c>
      <c r="K9020">
        <v>0.33</v>
      </c>
      <c r="M9020" t="s">
        <v>75</v>
      </c>
      <c r="N9020" t="s">
        <v>24</v>
      </c>
      <c r="O9020" t="s">
        <v>21</v>
      </c>
    </row>
    <row r="9021" spans="1:17" x14ac:dyDescent="0.25">
      <c r="A9021">
        <v>1</v>
      </c>
      <c r="B9021" t="s">
        <v>93</v>
      </c>
      <c r="C9021" t="s">
        <v>37</v>
      </c>
      <c r="D9021" t="s">
        <v>85</v>
      </c>
      <c r="E9021" t="s">
        <v>28</v>
      </c>
      <c r="F9021" t="s">
        <v>26</v>
      </c>
      <c r="H9021" t="s">
        <v>27</v>
      </c>
      <c r="I9021">
        <v>0.5</v>
      </c>
      <c r="J9021">
        <v>0.33</v>
      </c>
      <c r="K9021">
        <v>0.75</v>
      </c>
      <c r="M9021" t="s">
        <v>21</v>
      </c>
    </row>
    <row r="9022" spans="1:17" x14ac:dyDescent="0.25">
      <c r="A9022">
        <v>1</v>
      </c>
      <c r="B9022" t="s">
        <v>93</v>
      </c>
      <c r="C9022" t="s">
        <v>37</v>
      </c>
      <c r="D9022" t="s">
        <v>85</v>
      </c>
      <c r="E9022" t="s">
        <v>20</v>
      </c>
      <c r="F9022" t="s">
        <v>74</v>
      </c>
      <c r="J9022">
        <v>0.25</v>
      </c>
      <c r="K9022">
        <v>0.33</v>
      </c>
      <c r="M9022" t="s">
        <v>75</v>
      </c>
      <c r="N9022" t="s">
        <v>24</v>
      </c>
      <c r="O9022" t="s">
        <v>29</v>
      </c>
      <c r="P9022">
        <v>2500</v>
      </c>
      <c r="Q9022" t="str">
        <f>VLOOKUP(A9022&amp;C9022&amp;D9022,Sheet2!$A$1:$AX$1496,23,FALSE)</f>
        <v>LocationType.BarRestaurant:0;LocationType.Park:0.1;LocationType.Recreation:0;LocationType.Accommodation:0.9;</v>
      </c>
    </row>
    <row r="9023" spans="1:17" x14ac:dyDescent="0.25">
      <c r="A9023">
        <v>1</v>
      </c>
      <c r="B9023" t="s">
        <v>93</v>
      </c>
      <c r="C9023" t="s">
        <v>37</v>
      </c>
      <c r="D9023" t="s">
        <v>85</v>
      </c>
      <c r="E9023" t="s">
        <v>30</v>
      </c>
      <c r="F9023" t="s">
        <v>26</v>
      </c>
      <c r="H9023" t="s">
        <v>27</v>
      </c>
      <c r="I9023">
        <v>3.5</v>
      </c>
      <c r="J9023">
        <v>3</v>
      </c>
      <c r="K9023">
        <v>5</v>
      </c>
      <c r="M9023" t="s">
        <v>24</v>
      </c>
    </row>
    <row r="9024" spans="1:17" x14ac:dyDescent="0.25">
      <c r="A9024">
        <v>1</v>
      </c>
      <c r="B9024" t="s">
        <v>93</v>
      </c>
      <c r="C9024" t="s">
        <v>37</v>
      </c>
      <c r="D9024" t="s">
        <v>85</v>
      </c>
      <c r="E9024" t="s">
        <v>20</v>
      </c>
      <c r="F9024" t="s">
        <v>74</v>
      </c>
      <c r="J9024">
        <v>0.25</v>
      </c>
      <c r="K9024">
        <v>0.33</v>
      </c>
      <c r="M9024" t="s">
        <v>75</v>
      </c>
      <c r="N9024" t="s">
        <v>24</v>
      </c>
      <c r="O9024" t="s">
        <v>21</v>
      </c>
    </row>
    <row r="9025" spans="1:17" x14ac:dyDescent="0.25">
      <c r="A9025">
        <v>1</v>
      </c>
      <c r="B9025" t="s">
        <v>93</v>
      </c>
      <c r="C9025" t="s">
        <v>37</v>
      </c>
      <c r="D9025" t="s">
        <v>85</v>
      </c>
      <c r="E9025" t="s">
        <v>18</v>
      </c>
      <c r="F9025" t="s">
        <v>31</v>
      </c>
      <c r="G9025">
        <v>24</v>
      </c>
      <c r="M9025" t="s">
        <v>21</v>
      </c>
    </row>
    <row r="9026" spans="1:17" x14ac:dyDescent="0.25">
      <c r="A9026">
        <v>1</v>
      </c>
      <c r="B9026" t="s">
        <v>41</v>
      </c>
      <c r="C9026" t="s">
        <v>17</v>
      </c>
      <c r="D9026" t="s">
        <v>85</v>
      </c>
      <c r="E9026" t="s">
        <v>18</v>
      </c>
      <c r="F9026" t="s">
        <v>26</v>
      </c>
      <c r="H9026" t="s">
        <v>27</v>
      </c>
      <c r="I9026">
        <v>6.5</v>
      </c>
      <c r="J9026">
        <v>6</v>
      </c>
      <c r="K9026">
        <v>7</v>
      </c>
      <c r="M9026" t="s">
        <v>21</v>
      </c>
    </row>
    <row r="9027" spans="1:17" x14ac:dyDescent="0.25">
      <c r="A9027">
        <v>1</v>
      </c>
      <c r="B9027" t="s">
        <v>41</v>
      </c>
      <c r="C9027" t="s">
        <v>17</v>
      </c>
      <c r="D9027" t="s">
        <v>85</v>
      </c>
      <c r="E9027" t="s">
        <v>20</v>
      </c>
      <c r="F9027" t="s">
        <v>74</v>
      </c>
      <c r="J9027">
        <v>0.25</v>
      </c>
      <c r="K9027">
        <v>0.33</v>
      </c>
      <c r="M9027" t="s">
        <v>75</v>
      </c>
      <c r="N9027" t="s">
        <v>21</v>
      </c>
      <c r="O9027" t="s">
        <v>32</v>
      </c>
    </row>
    <row r="9028" spans="1:17" x14ac:dyDescent="0.25">
      <c r="A9028">
        <v>1</v>
      </c>
      <c r="B9028" t="s">
        <v>41</v>
      </c>
      <c r="C9028" t="s">
        <v>17</v>
      </c>
      <c r="D9028" t="s">
        <v>85</v>
      </c>
      <c r="E9028" t="s">
        <v>33</v>
      </c>
      <c r="F9028" t="s">
        <v>26</v>
      </c>
      <c r="H9028" t="s">
        <v>19</v>
      </c>
      <c r="J9028">
        <v>3</v>
      </c>
      <c r="K9028">
        <v>4</v>
      </c>
      <c r="M9028" t="s">
        <v>32</v>
      </c>
    </row>
    <row r="9029" spans="1:17" x14ac:dyDescent="0.25">
      <c r="A9029">
        <v>1</v>
      </c>
      <c r="B9029" t="s">
        <v>41</v>
      </c>
      <c r="C9029" t="s">
        <v>17</v>
      </c>
      <c r="D9029" t="s">
        <v>85</v>
      </c>
      <c r="E9029" t="s">
        <v>34</v>
      </c>
      <c r="F9029" t="s">
        <v>26</v>
      </c>
      <c r="H9029" t="s">
        <v>19</v>
      </c>
      <c r="J9029">
        <v>0.5</v>
      </c>
      <c r="K9029">
        <v>0.75</v>
      </c>
      <c r="M9029" t="s">
        <v>24</v>
      </c>
    </row>
    <row r="9030" spans="1:17" x14ac:dyDescent="0.25">
      <c r="A9030">
        <v>1</v>
      </c>
      <c r="B9030" t="s">
        <v>41</v>
      </c>
      <c r="C9030" t="s">
        <v>17</v>
      </c>
      <c r="D9030" t="s">
        <v>85</v>
      </c>
      <c r="E9030" t="s">
        <v>33</v>
      </c>
      <c r="F9030" t="s">
        <v>26</v>
      </c>
      <c r="H9030" t="s">
        <v>27</v>
      </c>
      <c r="I9030">
        <v>4</v>
      </c>
      <c r="J9030">
        <v>3</v>
      </c>
      <c r="K9030">
        <v>5.5</v>
      </c>
      <c r="M9030" t="s">
        <v>32</v>
      </c>
    </row>
    <row r="9031" spans="1:17" x14ac:dyDescent="0.25">
      <c r="A9031">
        <v>1</v>
      </c>
      <c r="B9031" t="s">
        <v>41</v>
      </c>
      <c r="C9031" t="s">
        <v>17</v>
      </c>
      <c r="D9031" t="s">
        <v>85</v>
      </c>
      <c r="E9031" t="s">
        <v>20</v>
      </c>
      <c r="F9031" t="s">
        <v>74</v>
      </c>
      <c r="J9031">
        <v>0.25</v>
      </c>
      <c r="K9031">
        <v>0.33</v>
      </c>
      <c r="M9031" t="s">
        <v>75</v>
      </c>
      <c r="N9031" t="s">
        <v>24</v>
      </c>
      <c r="O9031" t="s">
        <v>21</v>
      </c>
    </row>
    <row r="9032" spans="1:17" x14ac:dyDescent="0.25">
      <c r="A9032">
        <v>1</v>
      </c>
      <c r="B9032" t="s">
        <v>41</v>
      </c>
      <c r="C9032" t="s">
        <v>17</v>
      </c>
      <c r="D9032" t="s">
        <v>85</v>
      </c>
      <c r="E9032" t="s">
        <v>18</v>
      </c>
      <c r="F9032" t="s">
        <v>26</v>
      </c>
      <c r="H9032" t="s">
        <v>19</v>
      </c>
      <c r="I9032">
        <v>0.54</v>
      </c>
      <c r="J9032">
        <v>0.08</v>
      </c>
      <c r="K9032">
        <v>0.25</v>
      </c>
      <c r="M9032" t="s">
        <v>24</v>
      </c>
    </row>
    <row r="9033" spans="1:17" x14ac:dyDescent="0.25">
      <c r="A9033">
        <v>1</v>
      </c>
      <c r="B9033" t="s">
        <v>41</v>
      </c>
      <c r="C9033" t="s">
        <v>17</v>
      </c>
      <c r="D9033" t="s">
        <v>85</v>
      </c>
      <c r="E9033" t="s">
        <v>20</v>
      </c>
      <c r="F9033" t="s">
        <v>74</v>
      </c>
      <c r="J9033">
        <v>0.25</v>
      </c>
      <c r="K9033">
        <v>0.33</v>
      </c>
      <c r="M9033" t="s">
        <v>75</v>
      </c>
      <c r="N9033" t="s">
        <v>24</v>
      </c>
      <c r="O9033" t="s">
        <v>62</v>
      </c>
      <c r="Q9033" t="str">
        <f>VLOOKUP(A9033&amp;C9033&amp;D9033,Sheet2!$A$1:$AX$1496,11,FALSE)</f>
        <v>LocationType.Retail: 0.084;LocationType.Supermarket: 0.25;LocationType.FoodBeverage: 0.21;LocationType.Mall: 0.056;LocationType.Pharmacy: 0.02;LocationType.Accommodation: 0.38;</v>
      </c>
    </row>
    <row r="9034" spans="1:17" x14ac:dyDescent="0.25">
      <c r="A9034">
        <v>1</v>
      </c>
      <c r="B9034" t="s">
        <v>41</v>
      </c>
      <c r="C9034" t="s">
        <v>17</v>
      </c>
      <c r="D9034" t="s">
        <v>85</v>
      </c>
      <c r="E9034" t="s">
        <v>25</v>
      </c>
      <c r="F9034" t="s">
        <v>26</v>
      </c>
      <c r="H9034" t="s">
        <v>27</v>
      </c>
      <c r="I9034">
        <v>0.54</v>
      </c>
      <c r="J9034">
        <v>0.25</v>
      </c>
      <c r="K9034">
        <v>0.75</v>
      </c>
      <c r="M9034" t="s">
        <v>24</v>
      </c>
    </row>
    <row r="9035" spans="1:17" x14ac:dyDescent="0.25">
      <c r="A9035">
        <v>1</v>
      </c>
      <c r="B9035" t="s">
        <v>41</v>
      </c>
      <c r="C9035" t="s">
        <v>17</v>
      </c>
      <c r="D9035" t="s">
        <v>85</v>
      </c>
      <c r="E9035" t="s">
        <v>20</v>
      </c>
      <c r="F9035" t="s">
        <v>74</v>
      </c>
      <c r="I9035">
        <v>0.54</v>
      </c>
      <c r="J9035">
        <v>0.16</v>
      </c>
      <c r="K9035">
        <v>0.25</v>
      </c>
      <c r="M9035" t="s">
        <v>75</v>
      </c>
      <c r="N9035" t="s">
        <v>24</v>
      </c>
      <c r="O9035" t="s">
        <v>21</v>
      </c>
    </row>
    <row r="9036" spans="1:17" x14ac:dyDescent="0.25">
      <c r="A9036">
        <v>1</v>
      </c>
      <c r="B9036" t="s">
        <v>41</v>
      </c>
      <c r="C9036" t="s">
        <v>17</v>
      </c>
      <c r="D9036" t="s">
        <v>85</v>
      </c>
      <c r="E9036" t="s">
        <v>28</v>
      </c>
      <c r="F9036" t="s">
        <v>26</v>
      </c>
      <c r="H9036" t="s">
        <v>27</v>
      </c>
      <c r="I9036">
        <v>0.75</v>
      </c>
      <c r="J9036">
        <v>0.5</v>
      </c>
      <c r="K9036">
        <v>1</v>
      </c>
      <c r="M9036" t="s">
        <v>21</v>
      </c>
    </row>
    <row r="9037" spans="1:17" x14ac:dyDescent="0.25">
      <c r="A9037">
        <v>1</v>
      </c>
      <c r="B9037" t="s">
        <v>41</v>
      </c>
      <c r="C9037" t="s">
        <v>17</v>
      </c>
      <c r="D9037" t="s">
        <v>85</v>
      </c>
      <c r="E9037" t="s">
        <v>20</v>
      </c>
      <c r="F9037" t="s">
        <v>74</v>
      </c>
      <c r="J9037">
        <v>0.25</v>
      </c>
      <c r="K9037">
        <v>0.33</v>
      </c>
      <c r="M9037" t="s">
        <v>75</v>
      </c>
      <c r="N9037" t="s">
        <v>24</v>
      </c>
      <c r="O9037" t="s">
        <v>29</v>
      </c>
      <c r="P9037">
        <v>2500</v>
      </c>
      <c r="Q9037" t="str">
        <f>VLOOKUP(A9037&amp;C9037&amp;D9037,Sheet2!$A$1:$AX$1496,23,FALSE)</f>
        <v>LocationType.BarRestaurant:0;LocationType.Park:0;LocationType.Recreation:0;LocationType.Accommodation:1;</v>
      </c>
    </row>
    <row r="9038" spans="1:17" x14ac:dyDescent="0.25">
      <c r="A9038">
        <v>1</v>
      </c>
      <c r="B9038" t="s">
        <v>41</v>
      </c>
      <c r="C9038" t="s">
        <v>17</v>
      </c>
      <c r="D9038" t="s">
        <v>85</v>
      </c>
      <c r="E9038" t="s">
        <v>30</v>
      </c>
      <c r="F9038" t="s">
        <v>26</v>
      </c>
      <c r="H9038" t="s">
        <v>27</v>
      </c>
      <c r="I9038">
        <v>1</v>
      </c>
      <c r="J9038">
        <v>0.5</v>
      </c>
      <c r="K9038">
        <v>1.5</v>
      </c>
      <c r="M9038" t="s">
        <v>24</v>
      </c>
    </row>
    <row r="9039" spans="1:17" x14ac:dyDescent="0.25">
      <c r="A9039">
        <v>1</v>
      </c>
      <c r="B9039" t="s">
        <v>41</v>
      </c>
      <c r="C9039" t="s">
        <v>17</v>
      </c>
      <c r="D9039" t="s">
        <v>85</v>
      </c>
      <c r="E9039" t="s">
        <v>20</v>
      </c>
      <c r="F9039" t="s">
        <v>74</v>
      </c>
      <c r="J9039">
        <v>0.25</v>
      </c>
      <c r="K9039">
        <v>0.33</v>
      </c>
      <c r="M9039" t="s">
        <v>75</v>
      </c>
      <c r="N9039" t="s">
        <v>24</v>
      </c>
      <c r="O9039" t="s">
        <v>21</v>
      </c>
    </row>
    <row r="9040" spans="1:17" x14ac:dyDescent="0.25">
      <c r="A9040">
        <v>1</v>
      </c>
      <c r="B9040" t="s">
        <v>41</v>
      </c>
      <c r="C9040" t="s">
        <v>17</v>
      </c>
      <c r="D9040" t="s">
        <v>85</v>
      </c>
      <c r="E9040" t="s">
        <v>18</v>
      </c>
      <c r="F9040" t="s">
        <v>31</v>
      </c>
      <c r="G9040">
        <v>24</v>
      </c>
      <c r="M9040" t="s">
        <v>21</v>
      </c>
    </row>
    <row r="9041" spans="1:17" x14ac:dyDescent="0.25">
      <c r="A9041">
        <v>1</v>
      </c>
      <c r="B9041" t="s">
        <v>41</v>
      </c>
      <c r="C9041" t="s">
        <v>37</v>
      </c>
      <c r="D9041" t="s">
        <v>85</v>
      </c>
      <c r="E9041" t="s">
        <v>18</v>
      </c>
      <c r="F9041" t="s">
        <v>26</v>
      </c>
      <c r="H9041" t="s">
        <v>27</v>
      </c>
      <c r="I9041">
        <v>6.5</v>
      </c>
      <c r="J9041">
        <v>6</v>
      </c>
      <c r="K9041">
        <v>7</v>
      </c>
      <c r="M9041" t="s">
        <v>21</v>
      </c>
    </row>
    <row r="9042" spans="1:17" x14ac:dyDescent="0.25">
      <c r="A9042">
        <v>1</v>
      </c>
      <c r="B9042" t="s">
        <v>41</v>
      </c>
      <c r="C9042" t="s">
        <v>37</v>
      </c>
      <c r="D9042" t="s">
        <v>85</v>
      </c>
      <c r="E9042" t="s">
        <v>20</v>
      </c>
      <c r="F9042" t="s">
        <v>74</v>
      </c>
      <c r="J9042">
        <v>0.25</v>
      </c>
      <c r="K9042">
        <v>0.33</v>
      </c>
      <c r="M9042" t="s">
        <v>75</v>
      </c>
      <c r="N9042" t="s">
        <v>21</v>
      </c>
      <c r="O9042" t="s">
        <v>32</v>
      </c>
    </row>
    <row r="9043" spans="1:17" x14ac:dyDescent="0.25">
      <c r="A9043">
        <v>1</v>
      </c>
      <c r="B9043" t="s">
        <v>41</v>
      </c>
      <c r="C9043" t="s">
        <v>37</v>
      </c>
      <c r="D9043" t="s">
        <v>85</v>
      </c>
      <c r="E9043" t="s">
        <v>33</v>
      </c>
      <c r="F9043" t="s">
        <v>26</v>
      </c>
      <c r="H9043" t="s">
        <v>19</v>
      </c>
      <c r="J9043">
        <v>3</v>
      </c>
      <c r="K9043">
        <v>3.5</v>
      </c>
      <c r="M9043" t="s">
        <v>32</v>
      </c>
    </row>
    <row r="9044" spans="1:17" x14ac:dyDescent="0.25">
      <c r="A9044">
        <v>1</v>
      </c>
      <c r="B9044" t="s">
        <v>41</v>
      </c>
      <c r="C9044" t="s">
        <v>37</v>
      </c>
      <c r="D9044" t="s">
        <v>85</v>
      </c>
      <c r="E9044" t="s">
        <v>34</v>
      </c>
      <c r="F9044" t="s">
        <v>26</v>
      </c>
      <c r="H9044" t="s">
        <v>19</v>
      </c>
      <c r="J9044">
        <v>0.5</v>
      </c>
      <c r="K9044">
        <v>0.75</v>
      </c>
      <c r="M9044" t="s">
        <v>24</v>
      </c>
    </row>
    <row r="9045" spans="1:17" x14ac:dyDescent="0.25">
      <c r="A9045">
        <v>1</v>
      </c>
      <c r="B9045" t="s">
        <v>41</v>
      </c>
      <c r="C9045" t="s">
        <v>37</v>
      </c>
      <c r="D9045" t="s">
        <v>85</v>
      </c>
      <c r="E9045" t="s">
        <v>33</v>
      </c>
      <c r="F9045" t="s">
        <v>26</v>
      </c>
      <c r="H9045" t="s">
        <v>27</v>
      </c>
      <c r="I9045">
        <v>2.5</v>
      </c>
      <c r="J9045">
        <v>2</v>
      </c>
      <c r="K9045">
        <v>3</v>
      </c>
      <c r="M9045" t="s">
        <v>32</v>
      </c>
    </row>
    <row r="9046" spans="1:17" x14ac:dyDescent="0.25">
      <c r="A9046">
        <v>1</v>
      </c>
      <c r="B9046" t="s">
        <v>41</v>
      </c>
      <c r="C9046" t="s">
        <v>37</v>
      </c>
      <c r="D9046" t="s">
        <v>85</v>
      </c>
      <c r="E9046" t="s">
        <v>20</v>
      </c>
      <c r="F9046" t="s">
        <v>74</v>
      </c>
      <c r="J9046">
        <v>0.25</v>
      </c>
      <c r="K9046">
        <v>0.33</v>
      </c>
      <c r="M9046" t="s">
        <v>75</v>
      </c>
      <c r="N9046" t="s">
        <v>24</v>
      </c>
      <c r="O9046" t="s">
        <v>21</v>
      </c>
    </row>
    <row r="9047" spans="1:17" x14ac:dyDescent="0.25">
      <c r="A9047">
        <v>1</v>
      </c>
      <c r="B9047" t="s">
        <v>41</v>
      </c>
      <c r="C9047" t="s">
        <v>37</v>
      </c>
      <c r="D9047" t="s">
        <v>85</v>
      </c>
      <c r="E9047" t="s">
        <v>28</v>
      </c>
      <c r="F9047" t="s">
        <v>26</v>
      </c>
      <c r="H9047" t="s">
        <v>27</v>
      </c>
      <c r="I9047">
        <v>0.5</v>
      </c>
      <c r="J9047">
        <v>0.33</v>
      </c>
      <c r="K9047">
        <v>0.75</v>
      </c>
      <c r="M9047" t="s">
        <v>21</v>
      </c>
    </row>
    <row r="9048" spans="1:17" x14ac:dyDescent="0.25">
      <c r="A9048">
        <v>1</v>
      </c>
      <c r="B9048" t="s">
        <v>41</v>
      </c>
      <c r="C9048" t="s">
        <v>37</v>
      </c>
      <c r="D9048" t="s">
        <v>85</v>
      </c>
      <c r="E9048" t="s">
        <v>20</v>
      </c>
      <c r="F9048" t="s">
        <v>74</v>
      </c>
      <c r="J9048">
        <v>0.25</v>
      </c>
      <c r="K9048">
        <v>0.33</v>
      </c>
      <c r="M9048" t="s">
        <v>75</v>
      </c>
      <c r="N9048" t="s">
        <v>24</v>
      </c>
      <c r="O9048" t="s">
        <v>29</v>
      </c>
      <c r="P9048">
        <v>2500</v>
      </c>
      <c r="Q9048" t="str">
        <f>VLOOKUP(A9048&amp;C9048&amp;D9048,Sheet2!$A$1:$AX$1496,23,FALSE)</f>
        <v>LocationType.BarRestaurant:0;LocationType.Park:0.1;LocationType.Recreation:0;LocationType.Accommodation:0.9;</v>
      </c>
    </row>
    <row r="9049" spans="1:17" x14ac:dyDescent="0.25">
      <c r="A9049">
        <v>1</v>
      </c>
      <c r="B9049" t="s">
        <v>41</v>
      </c>
      <c r="C9049" t="s">
        <v>37</v>
      </c>
      <c r="D9049" t="s">
        <v>85</v>
      </c>
      <c r="E9049" t="s">
        <v>30</v>
      </c>
      <c r="F9049" t="s">
        <v>26</v>
      </c>
      <c r="H9049" t="s">
        <v>27</v>
      </c>
      <c r="I9049">
        <v>3.5</v>
      </c>
      <c r="J9049">
        <v>3</v>
      </c>
      <c r="K9049">
        <v>5</v>
      </c>
      <c r="M9049" t="s">
        <v>24</v>
      </c>
    </row>
    <row r="9050" spans="1:17" x14ac:dyDescent="0.25">
      <c r="A9050">
        <v>1</v>
      </c>
      <c r="B9050" t="s">
        <v>41</v>
      </c>
      <c r="C9050" t="s">
        <v>37</v>
      </c>
      <c r="D9050" t="s">
        <v>85</v>
      </c>
      <c r="E9050" t="s">
        <v>20</v>
      </c>
      <c r="F9050" t="s">
        <v>74</v>
      </c>
      <c r="J9050">
        <v>0.25</v>
      </c>
      <c r="K9050">
        <v>0.33</v>
      </c>
      <c r="M9050" t="s">
        <v>75</v>
      </c>
      <c r="N9050" t="s">
        <v>24</v>
      </c>
      <c r="O9050" t="s">
        <v>21</v>
      </c>
    </row>
    <row r="9051" spans="1:17" x14ac:dyDescent="0.25">
      <c r="A9051">
        <v>1</v>
      </c>
      <c r="B9051" t="s">
        <v>41</v>
      </c>
      <c r="C9051" t="s">
        <v>37</v>
      </c>
      <c r="D9051" t="s">
        <v>85</v>
      </c>
      <c r="E9051" t="s">
        <v>18</v>
      </c>
      <c r="F9051" t="s">
        <v>31</v>
      </c>
      <c r="G9051">
        <v>24</v>
      </c>
      <c r="M9051" t="s">
        <v>21</v>
      </c>
    </row>
    <row r="9052" spans="1:17" x14ac:dyDescent="0.25">
      <c r="A9052">
        <v>1</v>
      </c>
      <c r="B9052" t="s">
        <v>91</v>
      </c>
      <c r="C9052" t="s">
        <v>17</v>
      </c>
      <c r="D9052" t="s">
        <v>85</v>
      </c>
      <c r="E9052" t="s">
        <v>18</v>
      </c>
      <c r="F9052" t="s">
        <v>26</v>
      </c>
      <c r="H9052" t="s">
        <v>27</v>
      </c>
      <c r="I9052">
        <v>6.5</v>
      </c>
      <c r="J9052">
        <v>6</v>
      </c>
      <c r="K9052">
        <v>7</v>
      </c>
      <c r="M9052" t="s">
        <v>21</v>
      </c>
    </row>
    <row r="9053" spans="1:17" x14ac:dyDescent="0.25">
      <c r="A9053">
        <v>1</v>
      </c>
      <c r="B9053" t="s">
        <v>91</v>
      </c>
      <c r="C9053" t="s">
        <v>17</v>
      </c>
      <c r="D9053" t="s">
        <v>85</v>
      </c>
      <c r="E9053" t="s">
        <v>20</v>
      </c>
      <c r="F9053" t="s">
        <v>74</v>
      </c>
      <c r="J9053">
        <v>0.25</v>
      </c>
      <c r="K9053">
        <v>0.33</v>
      </c>
      <c r="M9053" t="s">
        <v>75</v>
      </c>
      <c r="N9053" t="s">
        <v>21</v>
      </c>
      <c r="O9053" t="s">
        <v>32</v>
      </c>
    </row>
    <row r="9054" spans="1:17" x14ac:dyDescent="0.25">
      <c r="A9054">
        <v>1</v>
      </c>
      <c r="B9054" t="s">
        <v>91</v>
      </c>
      <c r="C9054" t="s">
        <v>17</v>
      </c>
      <c r="D9054" t="s">
        <v>85</v>
      </c>
      <c r="E9054" t="s">
        <v>33</v>
      </c>
      <c r="F9054" t="s">
        <v>26</v>
      </c>
      <c r="H9054" t="s">
        <v>19</v>
      </c>
      <c r="J9054">
        <v>3</v>
      </c>
      <c r="K9054">
        <v>4</v>
      </c>
      <c r="M9054" t="s">
        <v>32</v>
      </c>
    </row>
    <row r="9055" spans="1:17" x14ac:dyDescent="0.25">
      <c r="A9055">
        <v>1</v>
      </c>
      <c r="B9055" t="s">
        <v>91</v>
      </c>
      <c r="C9055" t="s">
        <v>17</v>
      </c>
      <c r="D9055" t="s">
        <v>85</v>
      </c>
      <c r="E9055" t="s">
        <v>34</v>
      </c>
      <c r="F9055" t="s">
        <v>26</v>
      </c>
      <c r="H9055" t="s">
        <v>19</v>
      </c>
      <c r="J9055">
        <v>0.5</v>
      </c>
      <c r="K9055">
        <v>0.75</v>
      </c>
      <c r="M9055" t="s">
        <v>24</v>
      </c>
    </row>
    <row r="9056" spans="1:17" x14ac:dyDescent="0.25">
      <c r="A9056">
        <v>1</v>
      </c>
      <c r="B9056" t="s">
        <v>91</v>
      </c>
      <c r="C9056" t="s">
        <v>17</v>
      </c>
      <c r="D9056" t="s">
        <v>85</v>
      </c>
      <c r="E9056" t="s">
        <v>33</v>
      </c>
      <c r="F9056" t="s">
        <v>26</v>
      </c>
      <c r="H9056" t="s">
        <v>27</v>
      </c>
      <c r="I9056">
        <v>4</v>
      </c>
      <c r="J9056">
        <v>3</v>
      </c>
      <c r="K9056">
        <v>5.5</v>
      </c>
      <c r="M9056" t="s">
        <v>32</v>
      </c>
    </row>
    <row r="9057" spans="1:17" x14ac:dyDescent="0.25">
      <c r="A9057">
        <v>1</v>
      </c>
      <c r="B9057" t="s">
        <v>91</v>
      </c>
      <c r="C9057" t="s">
        <v>17</v>
      </c>
      <c r="D9057" t="s">
        <v>85</v>
      </c>
      <c r="E9057" t="s">
        <v>20</v>
      </c>
      <c r="F9057" t="s">
        <v>74</v>
      </c>
      <c r="J9057">
        <v>0.25</v>
      </c>
      <c r="K9057">
        <v>0.33</v>
      </c>
      <c r="M9057" t="s">
        <v>75</v>
      </c>
      <c r="N9057" t="s">
        <v>24</v>
      </c>
      <c r="O9057" t="s">
        <v>21</v>
      </c>
    </row>
    <row r="9058" spans="1:17" x14ac:dyDescent="0.25">
      <c r="A9058">
        <v>1</v>
      </c>
      <c r="B9058" t="s">
        <v>91</v>
      </c>
      <c r="C9058" t="s">
        <v>17</v>
      </c>
      <c r="D9058" t="s">
        <v>85</v>
      </c>
      <c r="E9058" t="s">
        <v>18</v>
      </c>
      <c r="F9058" t="s">
        <v>26</v>
      </c>
      <c r="H9058" t="s">
        <v>19</v>
      </c>
      <c r="I9058">
        <v>0.54</v>
      </c>
      <c r="J9058">
        <v>0.08</v>
      </c>
      <c r="K9058">
        <v>0.25</v>
      </c>
      <c r="M9058" t="s">
        <v>24</v>
      </c>
    </row>
    <row r="9059" spans="1:17" x14ac:dyDescent="0.25">
      <c r="A9059">
        <v>1</v>
      </c>
      <c r="B9059" t="s">
        <v>91</v>
      </c>
      <c r="C9059" t="s">
        <v>17</v>
      </c>
      <c r="D9059" t="s">
        <v>85</v>
      </c>
      <c r="E9059" t="s">
        <v>20</v>
      </c>
      <c r="F9059" t="s">
        <v>74</v>
      </c>
      <c r="J9059">
        <v>0.25</v>
      </c>
      <c r="K9059">
        <v>0.33</v>
      </c>
      <c r="M9059" t="s">
        <v>75</v>
      </c>
      <c r="N9059" t="s">
        <v>24</v>
      </c>
      <c r="O9059" t="s">
        <v>62</v>
      </c>
      <c r="Q9059" t="str">
        <f>VLOOKUP(A9059&amp;C9059&amp;D9059,Sheet2!$A$1:$AX$1496,11,FALSE)</f>
        <v>LocationType.Retail: 0.084;LocationType.Supermarket: 0.25;LocationType.FoodBeverage: 0.21;LocationType.Mall: 0.056;LocationType.Pharmacy: 0.02;LocationType.Accommodation: 0.38;</v>
      </c>
    </row>
    <row r="9060" spans="1:17" x14ac:dyDescent="0.25">
      <c r="A9060">
        <v>1</v>
      </c>
      <c r="B9060" t="s">
        <v>91</v>
      </c>
      <c r="C9060" t="s">
        <v>17</v>
      </c>
      <c r="D9060" t="s">
        <v>85</v>
      </c>
      <c r="E9060" t="s">
        <v>25</v>
      </c>
      <c r="F9060" t="s">
        <v>26</v>
      </c>
      <c r="H9060" t="s">
        <v>27</v>
      </c>
      <c r="I9060">
        <v>0.54</v>
      </c>
      <c r="J9060">
        <v>0.25</v>
      </c>
      <c r="K9060">
        <v>0.75</v>
      </c>
      <c r="M9060" t="s">
        <v>24</v>
      </c>
    </row>
    <row r="9061" spans="1:17" x14ac:dyDescent="0.25">
      <c r="A9061">
        <v>1</v>
      </c>
      <c r="B9061" t="s">
        <v>91</v>
      </c>
      <c r="C9061" t="s">
        <v>17</v>
      </c>
      <c r="D9061" t="s">
        <v>85</v>
      </c>
      <c r="E9061" t="s">
        <v>20</v>
      </c>
      <c r="F9061" t="s">
        <v>74</v>
      </c>
      <c r="I9061">
        <v>0.54</v>
      </c>
      <c r="J9061">
        <v>0.16</v>
      </c>
      <c r="K9061">
        <v>0.25</v>
      </c>
      <c r="M9061" t="s">
        <v>75</v>
      </c>
      <c r="N9061" t="s">
        <v>24</v>
      </c>
      <c r="O9061" t="s">
        <v>21</v>
      </c>
    </row>
    <row r="9062" spans="1:17" x14ac:dyDescent="0.25">
      <c r="A9062">
        <v>1</v>
      </c>
      <c r="B9062" t="s">
        <v>91</v>
      </c>
      <c r="C9062" t="s">
        <v>17</v>
      </c>
      <c r="D9062" t="s">
        <v>85</v>
      </c>
      <c r="E9062" t="s">
        <v>28</v>
      </c>
      <c r="F9062" t="s">
        <v>26</v>
      </c>
      <c r="H9062" t="s">
        <v>27</v>
      </c>
      <c r="I9062">
        <v>0.75</v>
      </c>
      <c r="J9062">
        <v>0.5</v>
      </c>
      <c r="K9062">
        <v>1</v>
      </c>
      <c r="M9062" t="s">
        <v>21</v>
      </c>
    </row>
    <row r="9063" spans="1:17" x14ac:dyDescent="0.25">
      <c r="A9063">
        <v>1</v>
      </c>
      <c r="B9063" t="s">
        <v>91</v>
      </c>
      <c r="C9063" t="s">
        <v>17</v>
      </c>
      <c r="D9063" t="s">
        <v>85</v>
      </c>
      <c r="E9063" t="s">
        <v>20</v>
      </c>
      <c r="F9063" t="s">
        <v>74</v>
      </c>
      <c r="J9063">
        <v>0.25</v>
      </c>
      <c r="K9063">
        <v>0.33</v>
      </c>
      <c r="M9063" t="s">
        <v>75</v>
      </c>
      <c r="N9063" t="s">
        <v>24</v>
      </c>
      <c r="O9063" t="s">
        <v>29</v>
      </c>
      <c r="P9063">
        <v>2500</v>
      </c>
      <c r="Q9063" t="str">
        <f>VLOOKUP(A9063&amp;C9063&amp;D9063,Sheet2!$A$1:$AX$1496,23,FALSE)</f>
        <v>LocationType.BarRestaurant:0;LocationType.Park:0;LocationType.Recreation:0;LocationType.Accommodation:1;</v>
      </c>
    </row>
    <row r="9064" spans="1:17" x14ac:dyDescent="0.25">
      <c r="A9064">
        <v>1</v>
      </c>
      <c r="B9064" t="s">
        <v>91</v>
      </c>
      <c r="C9064" t="s">
        <v>17</v>
      </c>
      <c r="D9064" t="s">
        <v>85</v>
      </c>
      <c r="E9064" t="s">
        <v>30</v>
      </c>
      <c r="F9064" t="s">
        <v>26</v>
      </c>
      <c r="H9064" t="s">
        <v>27</v>
      </c>
      <c r="I9064">
        <v>1</v>
      </c>
      <c r="J9064">
        <v>0.5</v>
      </c>
      <c r="K9064">
        <v>1.5</v>
      </c>
      <c r="M9064" t="s">
        <v>24</v>
      </c>
    </row>
    <row r="9065" spans="1:17" x14ac:dyDescent="0.25">
      <c r="A9065">
        <v>1</v>
      </c>
      <c r="B9065" t="s">
        <v>91</v>
      </c>
      <c r="C9065" t="s">
        <v>17</v>
      </c>
      <c r="D9065" t="s">
        <v>85</v>
      </c>
      <c r="E9065" t="s">
        <v>20</v>
      </c>
      <c r="F9065" t="s">
        <v>74</v>
      </c>
      <c r="J9065">
        <v>0.25</v>
      </c>
      <c r="K9065">
        <v>0.33</v>
      </c>
      <c r="M9065" t="s">
        <v>75</v>
      </c>
      <c r="N9065" t="s">
        <v>24</v>
      </c>
      <c r="O9065" t="s">
        <v>21</v>
      </c>
    </row>
    <row r="9066" spans="1:17" x14ac:dyDescent="0.25">
      <c r="A9066">
        <v>1</v>
      </c>
      <c r="B9066" t="s">
        <v>91</v>
      </c>
      <c r="C9066" t="s">
        <v>17</v>
      </c>
      <c r="D9066" t="s">
        <v>85</v>
      </c>
      <c r="E9066" t="s">
        <v>18</v>
      </c>
      <c r="F9066" t="s">
        <v>31</v>
      </c>
      <c r="G9066">
        <v>24</v>
      </c>
      <c r="M9066" t="s">
        <v>21</v>
      </c>
    </row>
    <row r="9067" spans="1:17" x14ac:dyDescent="0.25">
      <c r="A9067">
        <v>1</v>
      </c>
      <c r="B9067" t="s">
        <v>91</v>
      </c>
      <c r="C9067" t="s">
        <v>37</v>
      </c>
      <c r="D9067" t="s">
        <v>85</v>
      </c>
      <c r="E9067" t="s">
        <v>18</v>
      </c>
      <c r="F9067" t="s">
        <v>26</v>
      </c>
      <c r="H9067" t="s">
        <v>27</v>
      </c>
      <c r="I9067">
        <v>6.5</v>
      </c>
      <c r="J9067">
        <v>6</v>
      </c>
      <c r="K9067">
        <v>7</v>
      </c>
      <c r="M9067" t="s">
        <v>21</v>
      </c>
    </row>
    <row r="9068" spans="1:17" x14ac:dyDescent="0.25">
      <c r="A9068">
        <v>1</v>
      </c>
      <c r="B9068" t="s">
        <v>91</v>
      </c>
      <c r="C9068" t="s">
        <v>37</v>
      </c>
      <c r="D9068" t="s">
        <v>85</v>
      </c>
      <c r="E9068" t="s">
        <v>20</v>
      </c>
      <c r="F9068" t="s">
        <v>74</v>
      </c>
      <c r="J9068">
        <v>0.25</v>
      </c>
      <c r="K9068">
        <v>0.33</v>
      </c>
      <c r="M9068" t="s">
        <v>75</v>
      </c>
      <c r="N9068" t="s">
        <v>21</v>
      </c>
      <c r="O9068" t="s">
        <v>32</v>
      </c>
    </row>
    <row r="9069" spans="1:17" x14ac:dyDescent="0.25">
      <c r="A9069">
        <v>1</v>
      </c>
      <c r="B9069" t="s">
        <v>91</v>
      </c>
      <c r="C9069" t="s">
        <v>37</v>
      </c>
      <c r="D9069" t="s">
        <v>85</v>
      </c>
      <c r="E9069" t="s">
        <v>33</v>
      </c>
      <c r="F9069" t="s">
        <v>26</v>
      </c>
      <c r="H9069" t="s">
        <v>19</v>
      </c>
      <c r="J9069">
        <v>3</v>
      </c>
      <c r="K9069">
        <v>3.5</v>
      </c>
      <c r="M9069" t="s">
        <v>32</v>
      </c>
    </row>
    <row r="9070" spans="1:17" x14ac:dyDescent="0.25">
      <c r="A9070">
        <v>1</v>
      </c>
      <c r="B9070" t="s">
        <v>91</v>
      </c>
      <c r="C9070" t="s">
        <v>37</v>
      </c>
      <c r="D9070" t="s">
        <v>85</v>
      </c>
      <c r="E9070" t="s">
        <v>34</v>
      </c>
      <c r="F9070" t="s">
        <v>26</v>
      </c>
      <c r="H9070" t="s">
        <v>19</v>
      </c>
      <c r="J9070">
        <v>0.5</v>
      </c>
      <c r="K9070">
        <v>0.75</v>
      </c>
      <c r="M9070" t="s">
        <v>24</v>
      </c>
    </row>
    <row r="9071" spans="1:17" x14ac:dyDescent="0.25">
      <c r="A9071">
        <v>1</v>
      </c>
      <c r="B9071" t="s">
        <v>91</v>
      </c>
      <c r="C9071" t="s">
        <v>37</v>
      </c>
      <c r="D9071" t="s">
        <v>85</v>
      </c>
      <c r="E9071" t="s">
        <v>33</v>
      </c>
      <c r="F9071" t="s">
        <v>26</v>
      </c>
      <c r="H9071" t="s">
        <v>27</v>
      </c>
      <c r="I9071">
        <v>2.5</v>
      </c>
      <c r="J9071">
        <v>2</v>
      </c>
      <c r="K9071">
        <v>3</v>
      </c>
      <c r="M9071" t="s">
        <v>32</v>
      </c>
    </row>
    <row r="9072" spans="1:17" x14ac:dyDescent="0.25">
      <c r="A9072">
        <v>1</v>
      </c>
      <c r="B9072" t="s">
        <v>91</v>
      </c>
      <c r="C9072" t="s">
        <v>37</v>
      </c>
      <c r="D9072" t="s">
        <v>85</v>
      </c>
      <c r="E9072" t="s">
        <v>20</v>
      </c>
      <c r="F9072" t="s">
        <v>74</v>
      </c>
      <c r="J9072">
        <v>0.25</v>
      </c>
      <c r="K9072">
        <v>0.33</v>
      </c>
      <c r="M9072" t="s">
        <v>75</v>
      </c>
      <c r="N9072" t="s">
        <v>24</v>
      </c>
      <c r="O9072" t="s">
        <v>21</v>
      </c>
    </row>
    <row r="9073" spans="1:17" x14ac:dyDescent="0.25">
      <c r="A9073">
        <v>1</v>
      </c>
      <c r="B9073" t="s">
        <v>91</v>
      </c>
      <c r="C9073" t="s">
        <v>37</v>
      </c>
      <c r="D9073" t="s">
        <v>85</v>
      </c>
      <c r="E9073" t="s">
        <v>28</v>
      </c>
      <c r="F9073" t="s">
        <v>26</v>
      </c>
      <c r="H9073" t="s">
        <v>27</v>
      </c>
      <c r="I9073">
        <v>0.5</v>
      </c>
      <c r="J9073">
        <v>0.33</v>
      </c>
      <c r="K9073">
        <v>0.75</v>
      </c>
      <c r="M9073" t="s">
        <v>21</v>
      </c>
    </row>
    <row r="9074" spans="1:17" x14ac:dyDescent="0.25">
      <c r="A9074">
        <v>1</v>
      </c>
      <c r="B9074" t="s">
        <v>91</v>
      </c>
      <c r="C9074" t="s">
        <v>37</v>
      </c>
      <c r="D9074" t="s">
        <v>85</v>
      </c>
      <c r="E9074" t="s">
        <v>20</v>
      </c>
      <c r="F9074" t="s">
        <v>74</v>
      </c>
      <c r="J9074">
        <v>0.25</v>
      </c>
      <c r="K9074">
        <v>0.33</v>
      </c>
      <c r="M9074" t="s">
        <v>75</v>
      </c>
      <c r="N9074" t="s">
        <v>24</v>
      </c>
      <c r="O9074" t="s">
        <v>29</v>
      </c>
      <c r="P9074">
        <v>2500</v>
      </c>
      <c r="Q9074" t="str">
        <f>VLOOKUP(A9074&amp;C9074&amp;D9074,Sheet2!$A$1:$AX$1496,23,FALSE)</f>
        <v>LocationType.BarRestaurant:0;LocationType.Park:0.1;LocationType.Recreation:0;LocationType.Accommodation:0.9;</v>
      </c>
    </row>
    <row r="9075" spans="1:17" x14ac:dyDescent="0.25">
      <c r="A9075">
        <v>1</v>
      </c>
      <c r="B9075" t="s">
        <v>91</v>
      </c>
      <c r="C9075" t="s">
        <v>37</v>
      </c>
      <c r="D9075" t="s">
        <v>85</v>
      </c>
      <c r="E9075" t="s">
        <v>30</v>
      </c>
      <c r="F9075" t="s">
        <v>26</v>
      </c>
      <c r="H9075" t="s">
        <v>27</v>
      </c>
      <c r="I9075">
        <v>3.5</v>
      </c>
      <c r="J9075">
        <v>3</v>
      </c>
      <c r="K9075">
        <v>5</v>
      </c>
      <c r="M9075" t="s">
        <v>24</v>
      </c>
    </row>
    <row r="9076" spans="1:17" x14ac:dyDescent="0.25">
      <c r="A9076">
        <v>1</v>
      </c>
      <c r="B9076" t="s">
        <v>91</v>
      </c>
      <c r="C9076" t="s">
        <v>37</v>
      </c>
      <c r="D9076" t="s">
        <v>85</v>
      </c>
      <c r="E9076" t="s">
        <v>20</v>
      </c>
      <c r="F9076" t="s">
        <v>74</v>
      </c>
      <c r="J9076">
        <v>0.25</v>
      </c>
      <c r="K9076">
        <v>0.33</v>
      </c>
      <c r="M9076" t="s">
        <v>75</v>
      </c>
      <c r="N9076" t="s">
        <v>24</v>
      </c>
      <c r="O9076" t="s">
        <v>21</v>
      </c>
    </row>
    <row r="9077" spans="1:17" x14ac:dyDescent="0.25">
      <c r="A9077">
        <v>1</v>
      </c>
      <c r="B9077" t="s">
        <v>91</v>
      </c>
      <c r="C9077" t="s">
        <v>37</v>
      </c>
      <c r="D9077" t="s">
        <v>85</v>
      </c>
      <c r="E9077" t="s">
        <v>18</v>
      </c>
      <c r="F9077" t="s">
        <v>31</v>
      </c>
      <c r="G9077">
        <v>24</v>
      </c>
      <c r="M9077" t="s">
        <v>21</v>
      </c>
    </row>
    <row r="9078" spans="1:17" x14ac:dyDescent="0.25">
      <c r="A9078">
        <v>1</v>
      </c>
      <c r="B9078" t="s">
        <v>43</v>
      </c>
      <c r="C9078" t="s">
        <v>17</v>
      </c>
      <c r="D9078" t="s">
        <v>85</v>
      </c>
      <c r="E9078" t="s">
        <v>18</v>
      </c>
      <c r="F9078" t="s">
        <v>26</v>
      </c>
      <c r="H9078" t="s">
        <v>27</v>
      </c>
      <c r="I9078">
        <v>6.5</v>
      </c>
      <c r="J9078">
        <v>6</v>
      </c>
      <c r="K9078">
        <v>7</v>
      </c>
      <c r="M9078" t="s">
        <v>21</v>
      </c>
    </row>
    <row r="9079" spans="1:17" x14ac:dyDescent="0.25">
      <c r="A9079">
        <v>1</v>
      </c>
      <c r="B9079" t="s">
        <v>43</v>
      </c>
      <c r="C9079" t="s">
        <v>17</v>
      </c>
      <c r="D9079" t="s">
        <v>85</v>
      </c>
      <c r="E9079" t="s">
        <v>20</v>
      </c>
      <c r="F9079" t="s">
        <v>74</v>
      </c>
      <c r="J9079">
        <v>0.25</v>
      </c>
      <c r="K9079">
        <v>0.33</v>
      </c>
      <c r="M9079" t="s">
        <v>75</v>
      </c>
      <c r="N9079" t="s">
        <v>21</v>
      </c>
      <c r="O9079" t="s">
        <v>32</v>
      </c>
    </row>
    <row r="9080" spans="1:17" x14ac:dyDescent="0.25">
      <c r="A9080">
        <v>1</v>
      </c>
      <c r="B9080" t="s">
        <v>43</v>
      </c>
      <c r="C9080" t="s">
        <v>17</v>
      </c>
      <c r="D9080" t="s">
        <v>85</v>
      </c>
      <c r="E9080" t="s">
        <v>33</v>
      </c>
      <c r="F9080" t="s">
        <v>26</v>
      </c>
      <c r="H9080" t="s">
        <v>19</v>
      </c>
      <c r="J9080">
        <v>3</v>
      </c>
      <c r="K9080">
        <v>4</v>
      </c>
      <c r="M9080" t="s">
        <v>32</v>
      </c>
    </row>
    <row r="9081" spans="1:17" x14ac:dyDescent="0.25">
      <c r="A9081">
        <v>1</v>
      </c>
      <c r="B9081" t="s">
        <v>43</v>
      </c>
      <c r="C9081" t="s">
        <v>17</v>
      </c>
      <c r="D9081" t="s">
        <v>85</v>
      </c>
      <c r="E9081" t="s">
        <v>34</v>
      </c>
      <c r="F9081" t="s">
        <v>26</v>
      </c>
      <c r="H9081" t="s">
        <v>19</v>
      </c>
      <c r="J9081">
        <v>0.5</v>
      </c>
      <c r="K9081">
        <v>0.75</v>
      </c>
      <c r="M9081" t="s">
        <v>24</v>
      </c>
    </row>
    <row r="9082" spans="1:17" x14ac:dyDescent="0.25">
      <c r="A9082">
        <v>1</v>
      </c>
      <c r="B9082" t="s">
        <v>43</v>
      </c>
      <c r="C9082" t="s">
        <v>17</v>
      </c>
      <c r="D9082" t="s">
        <v>85</v>
      </c>
      <c r="E9082" t="s">
        <v>33</v>
      </c>
      <c r="F9082" t="s">
        <v>26</v>
      </c>
      <c r="H9082" t="s">
        <v>27</v>
      </c>
      <c r="I9082">
        <v>4</v>
      </c>
      <c r="J9082">
        <v>3</v>
      </c>
      <c r="K9082">
        <v>5.5</v>
      </c>
      <c r="M9082" t="s">
        <v>32</v>
      </c>
    </row>
    <row r="9083" spans="1:17" x14ac:dyDescent="0.25">
      <c r="A9083">
        <v>1</v>
      </c>
      <c r="B9083" t="s">
        <v>43</v>
      </c>
      <c r="C9083" t="s">
        <v>17</v>
      </c>
      <c r="D9083" t="s">
        <v>85</v>
      </c>
      <c r="E9083" t="s">
        <v>20</v>
      </c>
      <c r="F9083" t="s">
        <v>74</v>
      </c>
      <c r="J9083">
        <v>0.25</v>
      </c>
      <c r="K9083">
        <v>0.33</v>
      </c>
      <c r="M9083" t="s">
        <v>75</v>
      </c>
      <c r="N9083" t="s">
        <v>24</v>
      </c>
      <c r="O9083" t="s">
        <v>21</v>
      </c>
    </row>
    <row r="9084" spans="1:17" x14ac:dyDescent="0.25">
      <c r="A9084">
        <v>1</v>
      </c>
      <c r="B9084" t="s">
        <v>43</v>
      </c>
      <c r="C9084" t="s">
        <v>17</v>
      </c>
      <c r="D9084" t="s">
        <v>85</v>
      </c>
      <c r="E9084" t="s">
        <v>18</v>
      </c>
      <c r="F9084" t="s">
        <v>26</v>
      </c>
      <c r="H9084" t="s">
        <v>19</v>
      </c>
      <c r="I9084">
        <v>0.54</v>
      </c>
      <c r="J9084">
        <v>0.08</v>
      </c>
      <c r="K9084">
        <v>0.25</v>
      </c>
      <c r="M9084" t="s">
        <v>24</v>
      </c>
    </row>
    <row r="9085" spans="1:17" x14ac:dyDescent="0.25">
      <c r="A9085">
        <v>1</v>
      </c>
      <c r="B9085" t="s">
        <v>43</v>
      </c>
      <c r="C9085" t="s">
        <v>17</v>
      </c>
      <c r="D9085" t="s">
        <v>85</v>
      </c>
      <c r="E9085" t="s">
        <v>20</v>
      </c>
      <c r="F9085" t="s">
        <v>74</v>
      </c>
      <c r="J9085">
        <v>0.25</v>
      </c>
      <c r="K9085">
        <v>0.33</v>
      </c>
      <c r="M9085" t="s">
        <v>75</v>
      </c>
      <c r="N9085" t="s">
        <v>24</v>
      </c>
      <c r="O9085" t="s">
        <v>62</v>
      </c>
      <c r="Q9085" t="str">
        <f>VLOOKUP(A9085&amp;C9085&amp;D9085,Sheet2!$A$1:$AX$1496,11,FALSE)</f>
        <v>LocationType.Retail: 0.084;LocationType.Supermarket: 0.25;LocationType.FoodBeverage: 0.21;LocationType.Mall: 0.056;LocationType.Pharmacy: 0.02;LocationType.Accommodation: 0.38;</v>
      </c>
    </row>
    <row r="9086" spans="1:17" x14ac:dyDescent="0.25">
      <c r="A9086">
        <v>1</v>
      </c>
      <c r="B9086" t="s">
        <v>43</v>
      </c>
      <c r="C9086" t="s">
        <v>17</v>
      </c>
      <c r="D9086" t="s">
        <v>85</v>
      </c>
      <c r="E9086" t="s">
        <v>25</v>
      </c>
      <c r="F9086" t="s">
        <v>26</v>
      </c>
      <c r="H9086" t="s">
        <v>27</v>
      </c>
      <c r="I9086">
        <v>0.54</v>
      </c>
      <c r="J9086">
        <v>0.25</v>
      </c>
      <c r="K9086">
        <v>0.75</v>
      </c>
      <c r="M9086" t="s">
        <v>24</v>
      </c>
    </row>
    <row r="9087" spans="1:17" x14ac:dyDescent="0.25">
      <c r="A9087">
        <v>1</v>
      </c>
      <c r="B9087" t="s">
        <v>43</v>
      </c>
      <c r="C9087" t="s">
        <v>17</v>
      </c>
      <c r="D9087" t="s">
        <v>85</v>
      </c>
      <c r="E9087" t="s">
        <v>20</v>
      </c>
      <c r="F9087" t="s">
        <v>74</v>
      </c>
      <c r="I9087">
        <v>0.54</v>
      </c>
      <c r="J9087">
        <v>0.16</v>
      </c>
      <c r="K9087">
        <v>0.25</v>
      </c>
      <c r="M9087" t="s">
        <v>75</v>
      </c>
      <c r="N9087" t="s">
        <v>24</v>
      </c>
      <c r="O9087" t="s">
        <v>21</v>
      </c>
    </row>
    <row r="9088" spans="1:17" x14ac:dyDescent="0.25">
      <c r="A9088">
        <v>1</v>
      </c>
      <c r="B9088" t="s">
        <v>43</v>
      </c>
      <c r="C9088" t="s">
        <v>17</v>
      </c>
      <c r="D9088" t="s">
        <v>85</v>
      </c>
      <c r="E9088" t="s">
        <v>28</v>
      </c>
      <c r="F9088" t="s">
        <v>26</v>
      </c>
      <c r="H9088" t="s">
        <v>27</v>
      </c>
      <c r="I9088">
        <v>0.75</v>
      </c>
      <c r="J9088">
        <v>0.5</v>
      </c>
      <c r="K9088">
        <v>1</v>
      </c>
      <c r="M9088" t="s">
        <v>21</v>
      </c>
    </row>
    <row r="9089" spans="1:17" x14ac:dyDescent="0.25">
      <c r="A9089">
        <v>1</v>
      </c>
      <c r="B9089" t="s">
        <v>43</v>
      </c>
      <c r="C9089" t="s">
        <v>17</v>
      </c>
      <c r="D9089" t="s">
        <v>85</v>
      </c>
      <c r="E9089" t="s">
        <v>20</v>
      </c>
      <c r="F9089" t="s">
        <v>74</v>
      </c>
      <c r="J9089">
        <v>0.25</v>
      </c>
      <c r="K9089">
        <v>0.33</v>
      </c>
      <c r="M9089" t="s">
        <v>75</v>
      </c>
      <c r="N9089" t="s">
        <v>24</v>
      </c>
      <c r="O9089" t="s">
        <v>29</v>
      </c>
      <c r="P9089">
        <v>2500</v>
      </c>
      <c r="Q9089" t="str">
        <f>VLOOKUP(A9089&amp;C9089&amp;D9089,Sheet2!$A$1:$AX$1496,23,FALSE)</f>
        <v>LocationType.BarRestaurant:0;LocationType.Park:0;LocationType.Recreation:0;LocationType.Accommodation:1;</v>
      </c>
    </row>
    <row r="9090" spans="1:17" x14ac:dyDescent="0.25">
      <c r="A9090">
        <v>1</v>
      </c>
      <c r="B9090" t="s">
        <v>43</v>
      </c>
      <c r="C9090" t="s">
        <v>17</v>
      </c>
      <c r="D9090" t="s">
        <v>85</v>
      </c>
      <c r="E9090" t="s">
        <v>30</v>
      </c>
      <c r="F9090" t="s">
        <v>26</v>
      </c>
      <c r="H9090" t="s">
        <v>27</v>
      </c>
      <c r="I9090">
        <v>1</v>
      </c>
      <c r="J9090">
        <v>0.5</v>
      </c>
      <c r="K9090">
        <v>1.5</v>
      </c>
      <c r="M9090" t="s">
        <v>24</v>
      </c>
    </row>
    <row r="9091" spans="1:17" x14ac:dyDescent="0.25">
      <c r="A9091">
        <v>1</v>
      </c>
      <c r="B9091" t="s">
        <v>43</v>
      </c>
      <c r="C9091" t="s">
        <v>17</v>
      </c>
      <c r="D9091" t="s">
        <v>85</v>
      </c>
      <c r="E9091" t="s">
        <v>20</v>
      </c>
      <c r="F9091" t="s">
        <v>74</v>
      </c>
      <c r="J9091">
        <v>0.25</v>
      </c>
      <c r="K9091">
        <v>0.33</v>
      </c>
      <c r="M9091" t="s">
        <v>75</v>
      </c>
      <c r="N9091" t="s">
        <v>24</v>
      </c>
      <c r="O9091" t="s">
        <v>21</v>
      </c>
    </row>
    <row r="9092" spans="1:17" x14ac:dyDescent="0.25">
      <c r="A9092">
        <v>1</v>
      </c>
      <c r="B9092" t="s">
        <v>43</v>
      </c>
      <c r="C9092" t="s">
        <v>17</v>
      </c>
      <c r="D9092" t="s">
        <v>85</v>
      </c>
      <c r="E9092" t="s">
        <v>18</v>
      </c>
      <c r="F9092" t="s">
        <v>31</v>
      </c>
      <c r="G9092">
        <v>24</v>
      </c>
      <c r="M9092" t="s">
        <v>21</v>
      </c>
    </row>
    <row r="9093" spans="1:17" x14ac:dyDescent="0.25">
      <c r="A9093">
        <v>1</v>
      </c>
      <c r="B9093" t="s">
        <v>43</v>
      </c>
      <c r="C9093" t="s">
        <v>37</v>
      </c>
      <c r="D9093" t="s">
        <v>85</v>
      </c>
      <c r="E9093" t="s">
        <v>18</v>
      </c>
      <c r="F9093" t="s">
        <v>26</v>
      </c>
      <c r="H9093" t="s">
        <v>27</v>
      </c>
      <c r="I9093">
        <v>6.5</v>
      </c>
      <c r="J9093">
        <v>6</v>
      </c>
      <c r="K9093">
        <v>7</v>
      </c>
      <c r="M9093" t="s">
        <v>21</v>
      </c>
    </row>
    <row r="9094" spans="1:17" x14ac:dyDescent="0.25">
      <c r="A9094">
        <v>1</v>
      </c>
      <c r="B9094" t="s">
        <v>43</v>
      </c>
      <c r="C9094" t="s">
        <v>37</v>
      </c>
      <c r="D9094" t="s">
        <v>85</v>
      </c>
      <c r="E9094" t="s">
        <v>20</v>
      </c>
      <c r="F9094" t="s">
        <v>74</v>
      </c>
      <c r="J9094">
        <v>0.25</v>
      </c>
      <c r="K9094">
        <v>0.33</v>
      </c>
      <c r="M9094" t="s">
        <v>75</v>
      </c>
      <c r="N9094" t="s">
        <v>21</v>
      </c>
      <c r="O9094" t="s">
        <v>32</v>
      </c>
    </row>
    <row r="9095" spans="1:17" x14ac:dyDescent="0.25">
      <c r="A9095">
        <v>1</v>
      </c>
      <c r="B9095" t="s">
        <v>43</v>
      </c>
      <c r="C9095" t="s">
        <v>37</v>
      </c>
      <c r="D9095" t="s">
        <v>85</v>
      </c>
      <c r="E9095" t="s">
        <v>33</v>
      </c>
      <c r="F9095" t="s">
        <v>26</v>
      </c>
      <c r="H9095" t="s">
        <v>19</v>
      </c>
      <c r="J9095">
        <v>3</v>
      </c>
      <c r="K9095">
        <v>3.5</v>
      </c>
      <c r="M9095" t="s">
        <v>32</v>
      </c>
    </row>
    <row r="9096" spans="1:17" x14ac:dyDescent="0.25">
      <c r="A9096">
        <v>1</v>
      </c>
      <c r="B9096" t="s">
        <v>43</v>
      </c>
      <c r="C9096" t="s">
        <v>37</v>
      </c>
      <c r="D9096" t="s">
        <v>85</v>
      </c>
      <c r="E9096" t="s">
        <v>34</v>
      </c>
      <c r="F9096" t="s">
        <v>26</v>
      </c>
      <c r="H9096" t="s">
        <v>19</v>
      </c>
      <c r="J9096">
        <v>0.5</v>
      </c>
      <c r="K9096">
        <v>0.75</v>
      </c>
      <c r="M9096" t="s">
        <v>24</v>
      </c>
    </row>
    <row r="9097" spans="1:17" x14ac:dyDescent="0.25">
      <c r="A9097">
        <v>1</v>
      </c>
      <c r="B9097" t="s">
        <v>43</v>
      </c>
      <c r="C9097" t="s">
        <v>37</v>
      </c>
      <c r="D9097" t="s">
        <v>85</v>
      </c>
      <c r="E9097" t="s">
        <v>33</v>
      </c>
      <c r="F9097" t="s">
        <v>26</v>
      </c>
      <c r="H9097" t="s">
        <v>27</v>
      </c>
      <c r="I9097">
        <v>2.5</v>
      </c>
      <c r="J9097">
        <v>2</v>
      </c>
      <c r="K9097">
        <v>3</v>
      </c>
      <c r="M9097" t="s">
        <v>32</v>
      </c>
    </row>
    <row r="9098" spans="1:17" x14ac:dyDescent="0.25">
      <c r="A9098">
        <v>1</v>
      </c>
      <c r="B9098" t="s">
        <v>43</v>
      </c>
      <c r="C9098" t="s">
        <v>37</v>
      </c>
      <c r="D9098" t="s">
        <v>85</v>
      </c>
      <c r="E9098" t="s">
        <v>20</v>
      </c>
      <c r="F9098" t="s">
        <v>74</v>
      </c>
      <c r="J9098">
        <v>0.25</v>
      </c>
      <c r="K9098">
        <v>0.33</v>
      </c>
      <c r="M9098" t="s">
        <v>75</v>
      </c>
      <c r="N9098" t="s">
        <v>24</v>
      </c>
      <c r="O9098" t="s">
        <v>21</v>
      </c>
    </row>
    <row r="9099" spans="1:17" x14ac:dyDescent="0.25">
      <c r="A9099">
        <v>1</v>
      </c>
      <c r="B9099" t="s">
        <v>43</v>
      </c>
      <c r="C9099" t="s">
        <v>37</v>
      </c>
      <c r="D9099" t="s">
        <v>85</v>
      </c>
      <c r="E9099" t="s">
        <v>28</v>
      </c>
      <c r="F9099" t="s">
        <v>26</v>
      </c>
      <c r="H9099" t="s">
        <v>27</v>
      </c>
      <c r="I9099">
        <v>0.5</v>
      </c>
      <c r="J9099">
        <v>0.33</v>
      </c>
      <c r="K9099">
        <v>0.75</v>
      </c>
      <c r="M9099" t="s">
        <v>21</v>
      </c>
    </row>
    <row r="9100" spans="1:17" x14ac:dyDescent="0.25">
      <c r="A9100">
        <v>1</v>
      </c>
      <c r="B9100" t="s">
        <v>43</v>
      </c>
      <c r="C9100" t="s">
        <v>37</v>
      </c>
      <c r="D9100" t="s">
        <v>85</v>
      </c>
      <c r="E9100" t="s">
        <v>20</v>
      </c>
      <c r="F9100" t="s">
        <v>74</v>
      </c>
      <c r="J9100">
        <v>0.25</v>
      </c>
      <c r="K9100">
        <v>0.33</v>
      </c>
      <c r="M9100" t="s">
        <v>75</v>
      </c>
      <c r="N9100" t="s">
        <v>24</v>
      </c>
      <c r="O9100" t="s">
        <v>29</v>
      </c>
      <c r="P9100">
        <v>2500</v>
      </c>
      <c r="Q9100" t="str">
        <f>VLOOKUP(A9100&amp;C9100&amp;D9100,Sheet2!$A$1:$AX$1496,23,FALSE)</f>
        <v>LocationType.BarRestaurant:0;LocationType.Park:0.1;LocationType.Recreation:0;LocationType.Accommodation:0.9;</v>
      </c>
    </row>
    <row r="9101" spans="1:17" x14ac:dyDescent="0.25">
      <c r="A9101">
        <v>1</v>
      </c>
      <c r="B9101" t="s">
        <v>43</v>
      </c>
      <c r="C9101" t="s">
        <v>37</v>
      </c>
      <c r="D9101" t="s">
        <v>85</v>
      </c>
      <c r="E9101" t="s">
        <v>30</v>
      </c>
      <c r="F9101" t="s">
        <v>26</v>
      </c>
      <c r="H9101" t="s">
        <v>27</v>
      </c>
      <c r="I9101">
        <v>3.5</v>
      </c>
      <c r="J9101">
        <v>3</v>
      </c>
      <c r="K9101">
        <v>5</v>
      </c>
      <c r="M9101" t="s">
        <v>24</v>
      </c>
    </row>
    <row r="9102" spans="1:17" x14ac:dyDescent="0.25">
      <c r="A9102">
        <v>1</v>
      </c>
      <c r="B9102" t="s">
        <v>43</v>
      </c>
      <c r="C9102" t="s">
        <v>37</v>
      </c>
      <c r="D9102" t="s">
        <v>85</v>
      </c>
      <c r="E9102" t="s">
        <v>20</v>
      </c>
      <c r="F9102" t="s">
        <v>74</v>
      </c>
      <c r="J9102">
        <v>0.25</v>
      </c>
      <c r="K9102">
        <v>0.33</v>
      </c>
      <c r="M9102" t="s">
        <v>75</v>
      </c>
      <c r="N9102" t="s">
        <v>24</v>
      </c>
      <c r="O9102" t="s">
        <v>21</v>
      </c>
    </row>
    <row r="9103" spans="1:17" x14ac:dyDescent="0.25">
      <c r="A9103">
        <v>1</v>
      </c>
      <c r="B9103" t="s">
        <v>43</v>
      </c>
      <c r="C9103" t="s">
        <v>37</v>
      </c>
      <c r="D9103" t="s">
        <v>85</v>
      </c>
      <c r="E9103" t="s">
        <v>18</v>
      </c>
      <c r="F9103" t="s">
        <v>31</v>
      </c>
      <c r="G9103">
        <v>24</v>
      </c>
      <c r="M9103" t="s">
        <v>21</v>
      </c>
    </row>
    <row r="9104" spans="1:17" x14ac:dyDescent="0.25">
      <c r="A9104">
        <v>1</v>
      </c>
      <c r="B9104" t="s">
        <v>44</v>
      </c>
      <c r="C9104" t="s">
        <v>17</v>
      </c>
      <c r="D9104" t="s">
        <v>85</v>
      </c>
      <c r="E9104" t="s">
        <v>18</v>
      </c>
      <c r="F9104" t="s">
        <v>26</v>
      </c>
      <c r="H9104" t="s">
        <v>27</v>
      </c>
      <c r="I9104">
        <v>6.5</v>
      </c>
      <c r="J9104">
        <v>6</v>
      </c>
      <c r="K9104">
        <v>7</v>
      </c>
      <c r="M9104" t="s">
        <v>21</v>
      </c>
    </row>
    <row r="9105" spans="1:17" x14ac:dyDescent="0.25">
      <c r="A9105">
        <v>1</v>
      </c>
      <c r="B9105" t="s">
        <v>44</v>
      </c>
      <c r="C9105" t="s">
        <v>17</v>
      </c>
      <c r="D9105" t="s">
        <v>85</v>
      </c>
      <c r="E9105" t="s">
        <v>20</v>
      </c>
      <c r="F9105" t="s">
        <v>74</v>
      </c>
      <c r="J9105">
        <v>0.25</v>
      </c>
      <c r="K9105">
        <v>0.33</v>
      </c>
      <c r="M9105" t="s">
        <v>75</v>
      </c>
      <c r="N9105" t="s">
        <v>21</v>
      </c>
      <c r="O9105" t="s">
        <v>21</v>
      </c>
    </row>
    <row r="9106" spans="1:17" x14ac:dyDescent="0.25">
      <c r="A9106">
        <v>1</v>
      </c>
      <c r="B9106" t="s">
        <v>44</v>
      </c>
      <c r="C9106" t="s">
        <v>17</v>
      </c>
      <c r="D9106" t="s">
        <v>85</v>
      </c>
      <c r="E9106" t="s">
        <v>18</v>
      </c>
      <c r="F9106" t="s">
        <v>26</v>
      </c>
      <c r="H9106" t="s">
        <v>19</v>
      </c>
      <c r="J9106">
        <v>3</v>
      </c>
      <c r="K9106">
        <v>4</v>
      </c>
      <c r="M9106" t="s">
        <v>32</v>
      </c>
    </row>
    <row r="9107" spans="1:17" x14ac:dyDescent="0.25">
      <c r="A9107">
        <v>1</v>
      </c>
      <c r="B9107" t="s">
        <v>44</v>
      </c>
      <c r="C9107" t="s">
        <v>17</v>
      </c>
      <c r="D9107" t="s">
        <v>85</v>
      </c>
      <c r="E9107" t="s">
        <v>34</v>
      </c>
      <c r="F9107" t="s">
        <v>26</v>
      </c>
      <c r="H9107" t="s">
        <v>19</v>
      </c>
      <c r="J9107">
        <v>0.5</v>
      </c>
      <c r="K9107">
        <v>0.75</v>
      </c>
      <c r="M9107" t="s">
        <v>24</v>
      </c>
    </row>
    <row r="9108" spans="1:17" x14ac:dyDescent="0.25">
      <c r="A9108">
        <v>1</v>
      </c>
      <c r="B9108" t="s">
        <v>44</v>
      </c>
      <c r="C9108" t="s">
        <v>17</v>
      </c>
      <c r="D9108" t="s">
        <v>85</v>
      </c>
      <c r="E9108" t="s">
        <v>18</v>
      </c>
      <c r="F9108" t="s">
        <v>26</v>
      </c>
      <c r="H9108" t="s">
        <v>27</v>
      </c>
      <c r="I9108">
        <v>4</v>
      </c>
      <c r="J9108">
        <v>3</v>
      </c>
      <c r="K9108">
        <v>5.5</v>
      </c>
      <c r="M9108" t="s">
        <v>32</v>
      </c>
    </row>
    <row r="9109" spans="1:17" x14ac:dyDescent="0.25">
      <c r="A9109">
        <v>1</v>
      </c>
      <c r="B9109" t="s">
        <v>44</v>
      </c>
      <c r="C9109" t="s">
        <v>17</v>
      </c>
      <c r="D9109" t="s">
        <v>85</v>
      </c>
      <c r="E9109" t="s">
        <v>20</v>
      </c>
      <c r="F9109" t="s">
        <v>74</v>
      </c>
      <c r="J9109">
        <v>0.25</v>
      </c>
      <c r="K9109">
        <v>0.33</v>
      </c>
      <c r="M9109" t="s">
        <v>75</v>
      </c>
      <c r="N9109" t="s">
        <v>24</v>
      </c>
      <c r="O9109" t="s">
        <v>21</v>
      </c>
    </row>
    <row r="9110" spans="1:17" x14ac:dyDescent="0.25">
      <c r="A9110">
        <v>1</v>
      </c>
      <c r="B9110" t="s">
        <v>44</v>
      </c>
      <c r="C9110" t="s">
        <v>17</v>
      </c>
      <c r="D9110" t="s">
        <v>85</v>
      </c>
      <c r="E9110" t="s">
        <v>18</v>
      </c>
      <c r="F9110" t="s">
        <v>26</v>
      </c>
      <c r="H9110" t="s">
        <v>19</v>
      </c>
      <c r="I9110">
        <v>0.54</v>
      </c>
      <c r="J9110">
        <v>0.08</v>
      </c>
      <c r="K9110">
        <v>0.25</v>
      </c>
      <c r="M9110" t="s">
        <v>24</v>
      </c>
    </row>
    <row r="9111" spans="1:17" x14ac:dyDescent="0.25">
      <c r="A9111">
        <v>1</v>
      </c>
      <c r="B9111" t="s">
        <v>44</v>
      </c>
      <c r="C9111" t="s">
        <v>17</v>
      </c>
      <c r="D9111" t="s">
        <v>85</v>
      </c>
      <c r="E9111" t="s">
        <v>20</v>
      </c>
      <c r="F9111" t="s">
        <v>74</v>
      </c>
      <c r="J9111">
        <v>0.25</v>
      </c>
      <c r="K9111">
        <v>0.33</v>
      </c>
      <c r="M9111" t="s">
        <v>75</v>
      </c>
      <c r="N9111" t="s">
        <v>24</v>
      </c>
      <c r="O9111" t="s">
        <v>62</v>
      </c>
      <c r="Q9111" t="str">
        <f>VLOOKUP(A9111&amp;C9111&amp;D9111&amp;B9111,Sheet2!$A$1:$AZ$496,11,FALSE)</f>
        <v>LocationType.Retail: 0;LocationType.Supermarket: 0;LocationType.FoodBeverage: 0;LocationType.Mall: 0;LocationType.Pharmacy: 0.07;LocationType.Accommodation: 0.93;</v>
      </c>
    </row>
    <row r="9112" spans="1:17" x14ac:dyDescent="0.25">
      <c r="A9112">
        <v>1</v>
      </c>
      <c r="B9112" t="s">
        <v>44</v>
      </c>
      <c r="C9112" t="s">
        <v>17</v>
      </c>
      <c r="D9112" t="s">
        <v>85</v>
      </c>
      <c r="E9112" t="s">
        <v>25</v>
      </c>
      <c r="F9112" t="s">
        <v>26</v>
      </c>
      <c r="H9112" t="s">
        <v>27</v>
      </c>
      <c r="I9112">
        <v>0.54</v>
      </c>
      <c r="J9112">
        <v>0.25</v>
      </c>
      <c r="K9112">
        <v>0.75</v>
      </c>
      <c r="M9112" t="s">
        <v>24</v>
      </c>
    </row>
    <row r="9113" spans="1:17" x14ac:dyDescent="0.25">
      <c r="A9113">
        <v>1</v>
      </c>
      <c r="B9113" t="s">
        <v>44</v>
      </c>
      <c r="C9113" t="s">
        <v>17</v>
      </c>
      <c r="D9113" t="s">
        <v>85</v>
      </c>
      <c r="E9113" t="s">
        <v>20</v>
      </c>
      <c r="F9113" t="s">
        <v>74</v>
      </c>
      <c r="I9113">
        <v>0.54</v>
      </c>
      <c r="J9113">
        <v>0.16</v>
      </c>
      <c r="K9113">
        <v>0.25</v>
      </c>
      <c r="M9113" t="s">
        <v>75</v>
      </c>
      <c r="N9113" t="s">
        <v>24</v>
      </c>
      <c r="O9113" t="s">
        <v>21</v>
      </c>
    </row>
    <row r="9114" spans="1:17" x14ac:dyDescent="0.25">
      <c r="A9114">
        <v>1</v>
      </c>
      <c r="B9114" t="s">
        <v>44</v>
      </c>
      <c r="C9114" t="s">
        <v>17</v>
      </c>
      <c r="D9114" t="s">
        <v>85</v>
      </c>
      <c r="E9114" t="s">
        <v>28</v>
      </c>
      <c r="F9114" t="s">
        <v>26</v>
      </c>
      <c r="H9114" t="s">
        <v>27</v>
      </c>
      <c r="I9114">
        <v>0.75</v>
      </c>
      <c r="J9114">
        <v>0.5</v>
      </c>
      <c r="K9114">
        <v>1</v>
      </c>
      <c r="M9114" t="s">
        <v>21</v>
      </c>
    </row>
    <row r="9115" spans="1:17" x14ac:dyDescent="0.25">
      <c r="A9115">
        <v>1</v>
      </c>
      <c r="B9115" t="s">
        <v>44</v>
      </c>
      <c r="C9115" t="s">
        <v>17</v>
      </c>
      <c r="D9115" t="s">
        <v>85</v>
      </c>
      <c r="E9115" t="s">
        <v>18</v>
      </c>
      <c r="F9115" t="s">
        <v>26</v>
      </c>
      <c r="H9115" t="s">
        <v>27</v>
      </c>
      <c r="I9115">
        <v>1</v>
      </c>
      <c r="J9115">
        <v>0.5</v>
      </c>
      <c r="K9115">
        <v>1.5</v>
      </c>
      <c r="M9115" t="s">
        <v>24</v>
      </c>
    </row>
    <row r="9116" spans="1:17" x14ac:dyDescent="0.25">
      <c r="A9116">
        <v>1</v>
      </c>
      <c r="B9116" t="s">
        <v>44</v>
      </c>
      <c r="C9116" t="s">
        <v>17</v>
      </c>
      <c r="D9116" t="s">
        <v>85</v>
      </c>
      <c r="E9116" t="s">
        <v>20</v>
      </c>
      <c r="F9116" t="s">
        <v>74</v>
      </c>
      <c r="J9116">
        <v>0.25</v>
      </c>
      <c r="K9116">
        <v>0.33</v>
      </c>
      <c r="M9116" t="s">
        <v>75</v>
      </c>
      <c r="N9116" t="s">
        <v>24</v>
      </c>
      <c r="O9116" t="s">
        <v>21</v>
      </c>
    </row>
    <row r="9117" spans="1:17" x14ac:dyDescent="0.25">
      <c r="A9117">
        <v>1</v>
      </c>
      <c r="B9117" t="s">
        <v>44</v>
      </c>
      <c r="C9117" t="s">
        <v>17</v>
      </c>
      <c r="D9117" t="s">
        <v>85</v>
      </c>
      <c r="E9117" t="s">
        <v>18</v>
      </c>
      <c r="F9117" t="s">
        <v>31</v>
      </c>
      <c r="G9117">
        <v>24</v>
      </c>
      <c r="M9117" t="s">
        <v>21</v>
      </c>
    </row>
    <row r="9118" spans="1:17" x14ac:dyDescent="0.25">
      <c r="A9118">
        <v>1</v>
      </c>
      <c r="B9118" t="s">
        <v>44</v>
      </c>
      <c r="C9118" t="s">
        <v>37</v>
      </c>
      <c r="D9118" t="s">
        <v>85</v>
      </c>
      <c r="E9118" t="s">
        <v>18</v>
      </c>
      <c r="F9118" t="s">
        <v>26</v>
      </c>
      <c r="H9118" t="s">
        <v>27</v>
      </c>
      <c r="I9118">
        <v>6.5</v>
      </c>
      <c r="J9118">
        <v>6</v>
      </c>
      <c r="K9118">
        <v>7</v>
      </c>
      <c r="M9118" t="s">
        <v>21</v>
      </c>
    </row>
    <row r="9119" spans="1:17" x14ac:dyDescent="0.25">
      <c r="A9119">
        <v>1</v>
      </c>
      <c r="B9119" t="s">
        <v>44</v>
      </c>
      <c r="C9119" t="s">
        <v>37</v>
      </c>
      <c r="D9119" t="s">
        <v>85</v>
      </c>
      <c r="E9119" t="s">
        <v>20</v>
      </c>
      <c r="F9119" t="s">
        <v>74</v>
      </c>
      <c r="J9119">
        <v>0.25</v>
      </c>
      <c r="K9119">
        <v>0.33</v>
      </c>
      <c r="M9119" t="s">
        <v>75</v>
      </c>
      <c r="N9119" t="s">
        <v>21</v>
      </c>
      <c r="O9119" t="s">
        <v>21</v>
      </c>
    </row>
    <row r="9120" spans="1:17" x14ac:dyDescent="0.25">
      <c r="A9120">
        <v>1</v>
      </c>
      <c r="B9120" t="s">
        <v>44</v>
      </c>
      <c r="C9120" t="s">
        <v>37</v>
      </c>
      <c r="D9120" t="s">
        <v>85</v>
      </c>
      <c r="E9120" t="s">
        <v>18</v>
      </c>
      <c r="F9120" t="s">
        <v>26</v>
      </c>
      <c r="H9120" t="s">
        <v>19</v>
      </c>
      <c r="J9120">
        <v>3</v>
      </c>
      <c r="K9120">
        <v>3.5</v>
      </c>
      <c r="M9120" t="s">
        <v>32</v>
      </c>
    </row>
    <row r="9121" spans="1:17" x14ac:dyDescent="0.25">
      <c r="A9121">
        <v>1</v>
      </c>
      <c r="B9121" t="s">
        <v>44</v>
      </c>
      <c r="C9121" t="s">
        <v>37</v>
      </c>
      <c r="D9121" t="s">
        <v>85</v>
      </c>
      <c r="E9121" t="s">
        <v>34</v>
      </c>
      <c r="F9121" t="s">
        <v>26</v>
      </c>
      <c r="H9121" t="s">
        <v>19</v>
      </c>
      <c r="J9121">
        <v>0.5</v>
      </c>
      <c r="K9121">
        <v>0.75</v>
      </c>
      <c r="M9121" t="s">
        <v>24</v>
      </c>
    </row>
    <row r="9122" spans="1:17" x14ac:dyDescent="0.25">
      <c r="A9122">
        <v>1</v>
      </c>
      <c r="B9122" t="s">
        <v>44</v>
      </c>
      <c r="C9122" t="s">
        <v>37</v>
      </c>
      <c r="D9122" t="s">
        <v>85</v>
      </c>
      <c r="E9122" t="s">
        <v>18</v>
      </c>
      <c r="F9122" t="s">
        <v>26</v>
      </c>
      <c r="H9122" t="s">
        <v>27</v>
      </c>
      <c r="I9122">
        <v>2.5</v>
      </c>
      <c r="J9122">
        <v>2</v>
      </c>
      <c r="K9122">
        <v>3</v>
      </c>
      <c r="M9122" t="s">
        <v>32</v>
      </c>
    </row>
    <row r="9123" spans="1:17" x14ac:dyDescent="0.25">
      <c r="A9123">
        <v>1</v>
      </c>
      <c r="B9123" t="s">
        <v>44</v>
      </c>
      <c r="C9123" t="s">
        <v>37</v>
      </c>
      <c r="D9123" t="s">
        <v>85</v>
      </c>
      <c r="E9123" t="s">
        <v>20</v>
      </c>
      <c r="F9123" t="s">
        <v>74</v>
      </c>
      <c r="J9123">
        <v>0.25</v>
      </c>
      <c r="K9123">
        <v>0.33</v>
      </c>
      <c r="M9123" t="s">
        <v>75</v>
      </c>
      <c r="N9123" t="s">
        <v>24</v>
      </c>
      <c r="O9123" t="s">
        <v>21</v>
      </c>
    </row>
    <row r="9124" spans="1:17" x14ac:dyDescent="0.25">
      <c r="A9124">
        <v>1</v>
      </c>
      <c r="B9124" t="s">
        <v>44</v>
      </c>
      <c r="C9124" t="s">
        <v>37</v>
      </c>
      <c r="D9124" t="s">
        <v>85</v>
      </c>
      <c r="E9124" t="s">
        <v>28</v>
      </c>
      <c r="F9124" t="s">
        <v>26</v>
      </c>
      <c r="H9124" t="s">
        <v>27</v>
      </c>
      <c r="I9124">
        <v>0.5</v>
      </c>
      <c r="J9124">
        <v>0.33</v>
      </c>
      <c r="K9124">
        <v>0.75</v>
      </c>
      <c r="M9124" t="s">
        <v>21</v>
      </c>
    </row>
    <row r="9125" spans="1:17" x14ac:dyDescent="0.25">
      <c r="A9125">
        <v>1</v>
      </c>
      <c r="B9125" t="s">
        <v>44</v>
      </c>
      <c r="C9125" t="s">
        <v>37</v>
      </c>
      <c r="D9125" t="s">
        <v>85</v>
      </c>
      <c r="E9125" t="s">
        <v>18</v>
      </c>
      <c r="F9125" t="s">
        <v>26</v>
      </c>
      <c r="H9125" t="s">
        <v>27</v>
      </c>
      <c r="I9125">
        <v>3.5</v>
      </c>
      <c r="J9125">
        <v>3</v>
      </c>
      <c r="K9125">
        <v>5</v>
      </c>
      <c r="M9125" t="s">
        <v>24</v>
      </c>
    </row>
    <row r="9126" spans="1:17" x14ac:dyDescent="0.25">
      <c r="A9126">
        <v>1</v>
      </c>
      <c r="B9126" t="s">
        <v>44</v>
      </c>
      <c r="C9126" t="s">
        <v>37</v>
      </c>
      <c r="D9126" t="s">
        <v>85</v>
      </c>
      <c r="E9126" t="s">
        <v>20</v>
      </c>
      <c r="F9126" t="s">
        <v>74</v>
      </c>
      <c r="J9126">
        <v>0.25</v>
      </c>
      <c r="K9126">
        <v>0.33</v>
      </c>
      <c r="M9126" t="s">
        <v>75</v>
      </c>
      <c r="N9126" t="s">
        <v>24</v>
      </c>
      <c r="O9126" t="s">
        <v>21</v>
      </c>
    </row>
    <row r="9127" spans="1:17" x14ac:dyDescent="0.25">
      <c r="A9127">
        <v>1</v>
      </c>
      <c r="B9127" t="s">
        <v>44</v>
      </c>
      <c r="C9127" t="s">
        <v>37</v>
      </c>
      <c r="D9127" t="s">
        <v>85</v>
      </c>
      <c r="E9127" t="s">
        <v>18</v>
      </c>
      <c r="F9127" t="s">
        <v>31</v>
      </c>
      <c r="G9127">
        <v>24</v>
      </c>
      <c r="M9127" t="s">
        <v>21</v>
      </c>
    </row>
    <row r="9128" spans="1:17" x14ac:dyDescent="0.25">
      <c r="A9128">
        <v>1</v>
      </c>
      <c r="B9128" t="s">
        <v>92</v>
      </c>
      <c r="C9128" t="s">
        <v>17</v>
      </c>
      <c r="D9128" t="s">
        <v>85</v>
      </c>
      <c r="E9128" t="s">
        <v>18</v>
      </c>
      <c r="F9128" t="s">
        <v>26</v>
      </c>
      <c r="H9128" t="s">
        <v>27</v>
      </c>
      <c r="I9128">
        <v>6.5</v>
      </c>
      <c r="J9128">
        <v>6</v>
      </c>
      <c r="K9128">
        <v>7</v>
      </c>
      <c r="M9128" t="s">
        <v>21</v>
      </c>
    </row>
    <row r="9129" spans="1:17" x14ac:dyDescent="0.25">
      <c r="A9129">
        <v>1</v>
      </c>
      <c r="B9129" t="s">
        <v>92</v>
      </c>
      <c r="C9129" t="s">
        <v>17</v>
      </c>
      <c r="D9129" t="s">
        <v>85</v>
      </c>
      <c r="E9129" t="s">
        <v>20</v>
      </c>
      <c r="F9129" t="s">
        <v>74</v>
      </c>
      <c r="J9129">
        <v>0.25</v>
      </c>
      <c r="K9129">
        <v>0.33</v>
      </c>
      <c r="M9129" t="s">
        <v>75</v>
      </c>
      <c r="N9129" t="s">
        <v>21</v>
      </c>
      <c r="O9129" t="s">
        <v>32</v>
      </c>
    </row>
    <row r="9130" spans="1:17" x14ac:dyDescent="0.25">
      <c r="A9130">
        <v>1</v>
      </c>
      <c r="B9130" t="s">
        <v>92</v>
      </c>
      <c r="C9130" t="s">
        <v>17</v>
      </c>
      <c r="D9130" t="s">
        <v>85</v>
      </c>
      <c r="E9130" t="s">
        <v>33</v>
      </c>
      <c r="F9130" t="s">
        <v>26</v>
      </c>
      <c r="H9130" t="s">
        <v>19</v>
      </c>
      <c r="J9130">
        <v>3</v>
      </c>
      <c r="K9130">
        <v>4</v>
      </c>
      <c r="M9130" t="s">
        <v>32</v>
      </c>
    </row>
    <row r="9131" spans="1:17" x14ac:dyDescent="0.25">
      <c r="A9131">
        <v>1</v>
      </c>
      <c r="B9131" t="s">
        <v>92</v>
      </c>
      <c r="C9131" t="s">
        <v>17</v>
      </c>
      <c r="D9131" t="s">
        <v>85</v>
      </c>
      <c r="E9131" t="s">
        <v>34</v>
      </c>
      <c r="F9131" t="s">
        <v>26</v>
      </c>
      <c r="H9131" t="s">
        <v>19</v>
      </c>
      <c r="J9131">
        <v>0.5</v>
      </c>
      <c r="K9131">
        <v>0.75</v>
      </c>
      <c r="M9131" t="s">
        <v>24</v>
      </c>
    </row>
    <row r="9132" spans="1:17" x14ac:dyDescent="0.25">
      <c r="A9132">
        <v>1</v>
      </c>
      <c r="B9132" t="s">
        <v>92</v>
      </c>
      <c r="C9132" t="s">
        <v>17</v>
      </c>
      <c r="D9132" t="s">
        <v>85</v>
      </c>
      <c r="E9132" t="s">
        <v>33</v>
      </c>
      <c r="F9132" t="s">
        <v>26</v>
      </c>
      <c r="H9132" t="s">
        <v>27</v>
      </c>
      <c r="I9132">
        <v>4</v>
      </c>
      <c r="J9132">
        <v>3</v>
      </c>
      <c r="K9132">
        <v>5.5</v>
      </c>
      <c r="M9132" t="s">
        <v>32</v>
      </c>
    </row>
    <row r="9133" spans="1:17" x14ac:dyDescent="0.25">
      <c r="A9133">
        <v>1</v>
      </c>
      <c r="B9133" t="s">
        <v>92</v>
      </c>
      <c r="C9133" t="s">
        <v>17</v>
      </c>
      <c r="D9133" t="s">
        <v>85</v>
      </c>
      <c r="E9133" t="s">
        <v>20</v>
      </c>
      <c r="F9133" t="s">
        <v>74</v>
      </c>
      <c r="J9133">
        <v>0.25</v>
      </c>
      <c r="K9133">
        <v>0.33</v>
      </c>
      <c r="M9133" t="s">
        <v>75</v>
      </c>
      <c r="N9133" t="s">
        <v>24</v>
      </c>
      <c r="O9133" t="s">
        <v>21</v>
      </c>
    </row>
    <row r="9134" spans="1:17" x14ac:dyDescent="0.25">
      <c r="A9134">
        <v>1</v>
      </c>
      <c r="B9134" t="s">
        <v>92</v>
      </c>
      <c r="C9134" t="s">
        <v>17</v>
      </c>
      <c r="D9134" t="s">
        <v>85</v>
      </c>
      <c r="E9134" t="s">
        <v>18</v>
      </c>
      <c r="F9134" t="s">
        <v>26</v>
      </c>
      <c r="H9134" t="s">
        <v>19</v>
      </c>
      <c r="I9134">
        <v>0.54</v>
      </c>
      <c r="J9134">
        <v>0.08</v>
      </c>
      <c r="K9134">
        <v>0.25</v>
      </c>
      <c r="M9134" t="s">
        <v>24</v>
      </c>
    </row>
    <row r="9135" spans="1:17" x14ac:dyDescent="0.25">
      <c r="A9135">
        <v>1</v>
      </c>
      <c r="B9135" t="s">
        <v>92</v>
      </c>
      <c r="C9135" t="s">
        <v>17</v>
      </c>
      <c r="D9135" t="s">
        <v>85</v>
      </c>
      <c r="E9135" t="s">
        <v>20</v>
      </c>
      <c r="F9135" t="s">
        <v>74</v>
      </c>
      <c r="J9135">
        <v>0.25</v>
      </c>
      <c r="K9135">
        <v>0.33</v>
      </c>
      <c r="M9135" t="s">
        <v>75</v>
      </c>
      <c r="N9135" t="s">
        <v>24</v>
      </c>
      <c r="O9135" t="s">
        <v>62</v>
      </c>
      <c r="Q9135" t="str">
        <f>VLOOKUP(A9135&amp;C9135&amp;D9135,Sheet2!$A$1:$AX$1496,11,FALSE)</f>
        <v>LocationType.Retail: 0.084;LocationType.Supermarket: 0.25;LocationType.FoodBeverage: 0.21;LocationType.Mall: 0.056;LocationType.Pharmacy: 0.02;LocationType.Accommodation: 0.38;</v>
      </c>
    </row>
    <row r="9136" spans="1:17" x14ac:dyDescent="0.25">
      <c r="A9136">
        <v>1</v>
      </c>
      <c r="B9136" t="s">
        <v>92</v>
      </c>
      <c r="C9136" t="s">
        <v>17</v>
      </c>
      <c r="D9136" t="s">
        <v>85</v>
      </c>
      <c r="E9136" t="s">
        <v>25</v>
      </c>
      <c r="F9136" t="s">
        <v>26</v>
      </c>
      <c r="H9136" t="s">
        <v>27</v>
      </c>
      <c r="I9136">
        <v>0.54</v>
      </c>
      <c r="J9136">
        <v>0.25</v>
      </c>
      <c r="K9136">
        <v>0.75</v>
      </c>
      <c r="M9136" t="s">
        <v>24</v>
      </c>
    </row>
    <row r="9137" spans="1:17" x14ac:dyDescent="0.25">
      <c r="A9137">
        <v>1</v>
      </c>
      <c r="B9137" t="s">
        <v>92</v>
      </c>
      <c r="C9137" t="s">
        <v>17</v>
      </c>
      <c r="D9137" t="s">
        <v>85</v>
      </c>
      <c r="E9137" t="s">
        <v>20</v>
      </c>
      <c r="F9137" t="s">
        <v>74</v>
      </c>
      <c r="I9137">
        <v>0.54</v>
      </c>
      <c r="J9137">
        <v>0.16</v>
      </c>
      <c r="K9137">
        <v>0.25</v>
      </c>
      <c r="M9137" t="s">
        <v>75</v>
      </c>
      <c r="N9137" t="s">
        <v>24</v>
      </c>
      <c r="O9137" t="s">
        <v>21</v>
      </c>
    </row>
    <row r="9138" spans="1:17" x14ac:dyDescent="0.25">
      <c r="A9138">
        <v>1</v>
      </c>
      <c r="B9138" t="s">
        <v>92</v>
      </c>
      <c r="C9138" t="s">
        <v>17</v>
      </c>
      <c r="D9138" t="s">
        <v>85</v>
      </c>
      <c r="E9138" t="s">
        <v>28</v>
      </c>
      <c r="F9138" t="s">
        <v>26</v>
      </c>
      <c r="H9138" t="s">
        <v>27</v>
      </c>
      <c r="I9138">
        <v>0.75</v>
      </c>
      <c r="J9138">
        <v>0.5</v>
      </c>
      <c r="K9138">
        <v>1</v>
      </c>
      <c r="M9138" t="s">
        <v>21</v>
      </c>
    </row>
    <row r="9139" spans="1:17" x14ac:dyDescent="0.25">
      <c r="A9139">
        <v>1</v>
      </c>
      <c r="B9139" t="s">
        <v>92</v>
      </c>
      <c r="C9139" t="s">
        <v>17</v>
      </c>
      <c r="D9139" t="s">
        <v>85</v>
      </c>
      <c r="E9139" t="s">
        <v>20</v>
      </c>
      <c r="F9139" t="s">
        <v>74</v>
      </c>
      <c r="J9139">
        <v>0.25</v>
      </c>
      <c r="K9139">
        <v>0.33</v>
      </c>
      <c r="M9139" t="s">
        <v>75</v>
      </c>
      <c r="N9139" t="s">
        <v>24</v>
      </c>
      <c r="O9139" t="s">
        <v>29</v>
      </c>
      <c r="P9139">
        <v>2500</v>
      </c>
      <c r="Q9139" t="str">
        <f>VLOOKUP(A9139&amp;C9139&amp;D9139,Sheet2!$A$1:$AX$1496,23,FALSE)</f>
        <v>LocationType.BarRestaurant:0;LocationType.Park:0;LocationType.Recreation:0;LocationType.Accommodation:1;</v>
      </c>
    </row>
    <row r="9140" spans="1:17" x14ac:dyDescent="0.25">
      <c r="A9140">
        <v>1</v>
      </c>
      <c r="B9140" t="s">
        <v>92</v>
      </c>
      <c r="C9140" t="s">
        <v>17</v>
      </c>
      <c r="D9140" t="s">
        <v>85</v>
      </c>
      <c r="E9140" t="s">
        <v>30</v>
      </c>
      <c r="F9140" t="s">
        <v>26</v>
      </c>
      <c r="H9140" t="s">
        <v>27</v>
      </c>
      <c r="I9140">
        <v>1</v>
      </c>
      <c r="J9140">
        <v>0.5</v>
      </c>
      <c r="K9140">
        <v>1.5</v>
      </c>
      <c r="M9140" t="s">
        <v>24</v>
      </c>
    </row>
    <row r="9141" spans="1:17" x14ac:dyDescent="0.25">
      <c r="A9141">
        <v>1</v>
      </c>
      <c r="B9141" t="s">
        <v>92</v>
      </c>
      <c r="C9141" t="s">
        <v>17</v>
      </c>
      <c r="D9141" t="s">
        <v>85</v>
      </c>
      <c r="E9141" t="s">
        <v>20</v>
      </c>
      <c r="F9141" t="s">
        <v>74</v>
      </c>
      <c r="J9141">
        <v>0.25</v>
      </c>
      <c r="K9141">
        <v>0.33</v>
      </c>
      <c r="M9141" t="s">
        <v>75</v>
      </c>
      <c r="N9141" t="s">
        <v>24</v>
      </c>
      <c r="O9141" t="s">
        <v>21</v>
      </c>
    </row>
    <row r="9142" spans="1:17" x14ac:dyDescent="0.25">
      <c r="A9142">
        <v>1</v>
      </c>
      <c r="B9142" t="s">
        <v>92</v>
      </c>
      <c r="C9142" t="s">
        <v>17</v>
      </c>
      <c r="D9142" t="s">
        <v>85</v>
      </c>
      <c r="E9142" t="s">
        <v>18</v>
      </c>
      <c r="F9142" t="s">
        <v>31</v>
      </c>
      <c r="G9142">
        <v>24</v>
      </c>
      <c r="M9142" t="s">
        <v>21</v>
      </c>
    </row>
    <row r="9143" spans="1:17" x14ac:dyDescent="0.25">
      <c r="A9143">
        <v>1</v>
      </c>
      <c r="B9143" t="s">
        <v>92</v>
      </c>
      <c r="C9143" t="s">
        <v>37</v>
      </c>
      <c r="D9143" t="s">
        <v>85</v>
      </c>
      <c r="E9143" t="s">
        <v>18</v>
      </c>
      <c r="F9143" t="s">
        <v>26</v>
      </c>
      <c r="H9143" t="s">
        <v>27</v>
      </c>
      <c r="I9143">
        <v>6.5</v>
      </c>
      <c r="J9143">
        <v>6</v>
      </c>
      <c r="K9143">
        <v>7</v>
      </c>
      <c r="M9143" t="s">
        <v>21</v>
      </c>
    </row>
    <row r="9144" spans="1:17" x14ac:dyDescent="0.25">
      <c r="A9144">
        <v>1</v>
      </c>
      <c r="B9144" t="s">
        <v>92</v>
      </c>
      <c r="C9144" t="s">
        <v>37</v>
      </c>
      <c r="D9144" t="s">
        <v>85</v>
      </c>
      <c r="E9144" t="s">
        <v>20</v>
      </c>
      <c r="F9144" t="s">
        <v>74</v>
      </c>
      <c r="J9144">
        <v>0.25</v>
      </c>
      <c r="K9144">
        <v>0.33</v>
      </c>
      <c r="M9144" t="s">
        <v>75</v>
      </c>
      <c r="N9144" t="s">
        <v>21</v>
      </c>
      <c r="O9144" t="s">
        <v>32</v>
      </c>
    </row>
    <row r="9145" spans="1:17" x14ac:dyDescent="0.25">
      <c r="A9145">
        <v>1</v>
      </c>
      <c r="B9145" t="s">
        <v>92</v>
      </c>
      <c r="C9145" t="s">
        <v>37</v>
      </c>
      <c r="D9145" t="s">
        <v>85</v>
      </c>
      <c r="E9145" t="s">
        <v>33</v>
      </c>
      <c r="F9145" t="s">
        <v>26</v>
      </c>
      <c r="H9145" t="s">
        <v>19</v>
      </c>
      <c r="J9145">
        <v>3</v>
      </c>
      <c r="K9145">
        <v>3.5</v>
      </c>
      <c r="M9145" t="s">
        <v>32</v>
      </c>
    </row>
    <row r="9146" spans="1:17" x14ac:dyDescent="0.25">
      <c r="A9146">
        <v>1</v>
      </c>
      <c r="B9146" t="s">
        <v>92</v>
      </c>
      <c r="C9146" t="s">
        <v>37</v>
      </c>
      <c r="D9146" t="s">
        <v>85</v>
      </c>
      <c r="E9146" t="s">
        <v>34</v>
      </c>
      <c r="F9146" t="s">
        <v>26</v>
      </c>
      <c r="H9146" t="s">
        <v>19</v>
      </c>
      <c r="J9146">
        <v>0.5</v>
      </c>
      <c r="K9146">
        <v>0.75</v>
      </c>
      <c r="M9146" t="s">
        <v>24</v>
      </c>
    </row>
    <row r="9147" spans="1:17" x14ac:dyDescent="0.25">
      <c r="A9147">
        <v>1</v>
      </c>
      <c r="B9147" t="s">
        <v>92</v>
      </c>
      <c r="C9147" t="s">
        <v>37</v>
      </c>
      <c r="D9147" t="s">
        <v>85</v>
      </c>
      <c r="E9147" t="s">
        <v>33</v>
      </c>
      <c r="F9147" t="s">
        <v>26</v>
      </c>
      <c r="H9147" t="s">
        <v>27</v>
      </c>
      <c r="I9147">
        <v>2.5</v>
      </c>
      <c r="J9147">
        <v>2</v>
      </c>
      <c r="K9147">
        <v>3</v>
      </c>
      <c r="M9147" t="s">
        <v>32</v>
      </c>
    </row>
    <row r="9148" spans="1:17" x14ac:dyDescent="0.25">
      <c r="A9148">
        <v>1</v>
      </c>
      <c r="B9148" t="s">
        <v>92</v>
      </c>
      <c r="C9148" t="s">
        <v>37</v>
      </c>
      <c r="D9148" t="s">
        <v>85</v>
      </c>
      <c r="E9148" t="s">
        <v>20</v>
      </c>
      <c r="F9148" t="s">
        <v>74</v>
      </c>
      <c r="J9148">
        <v>0.25</v>
      </c>
      <c r="K9148">
        <v>0.33</v>
      </c>
      <c r="M9148" t="s">
        <v>75</v>
      </c>
      <c r="N9148" t="s">
        <v>24</v>
      </c>
      <c r="O9148" t="s">
        <v>21</v>
      </c>
    </row>
    <row r="9149" spans="1:17" x14ac:dyDescent="0.25">
      <c r="A9149">
        <v>1</v>
      </c>
      <c r="B9149" t="s">
        <v>92</v>
      </c>
      <c r="C9149" t="s">
        <v>37</v>
      </c>
      <c r="D9149" t="s">
        <v>85</v>
      </c>
      <c r="E9149" t="s">
        <v>28</v>
      </c>
      <c r="F9149" t="s">
        <v>26</v>
      </c>
      <c r="H9149" t="s">
        <v>27</v>
      </c>
      <c r="I9149">
        <v>0.5</v>
      </c>
      <c r="J9149">
        <v>0.33</v>
      </c>
      <c r="K9149">
        <v>0.75</v>
      </c>
      <c r="M9149" t="s">
        <v>21</v>
      </c>
    </row>
    <row r="9150" spans="1:17" x14ac:dyDescent="0.25">
      <c r="A9150">
        <v>1</v>
      </c>
      <c r="B9150" t="s">
        <v>92</v>
      </c>
      <c r="C9150" t="s">
        <v>37</v>
      </c>
      <c r="D9150" t="s">
        <v>85</v>
      </c>
      <c r="E9150" t="s">
        <v>20</v>
      </c>
      <c r="F9150" t="s">
        <v>74</v>
      </c>
      <c r="J9150">
        <v>0.25</v>
      </c>
      <c r="K9150">
        <v>0.33</v>
      </c>
      <c r="M9150" t="s">
        <v>75</v>
      </c>
      <c r="N9150" t="s">
        <v>24</v>
      </c>
      <c r="O9150" t="s">
        <v>29</v>
      </c>
      <c r="P9150">
        <v>2500</v>
      </c>
      <c r="Q9150" t="str">
        <f>VLOOKUP(A9150&amp;C9150&amp;D9150,Sheet2!$A$1:$AX$1496,23,FALSE)</f>
        <v>LocationType.BarRestaurant:0;LocationType.Park:0.1;LocationType.Recreation:0;LocationType.Accommodation:0.9;</v>
      </c>
    </row>
    <row r="9151" spans="1:17" x14ac:dyDescent="0.25">
      <c r="A9151">
        <v>1</v>
      </c>
      <c r="B9151" t="s">
        <v>92</v>
      </c>
      <c r="C9151" t="s">
        <v>37</v>
      </c>
      <c r="D9151" t="s">
        <v>85</v>
      </c>
      <c r="E9151" t="s">
        <v>30</v>
      </c>
      <c r="F9151" t="s">
        <v>26</v>
      </c>
      <c r="H9151" t="s">
        <v>27</v>
      </c>
      <c r="I9151">
        <v>3.5</v>
      </c>
      <c r="J9151">
        <v>3</v>
      </c>
      <c r="K9151">
        <v>5</v>
      </c>
      <c r="M9151" t="s">
        <v>24</v>
      </c>
    </row>
    <row r="9152" spans="1:17" x14ac:dyDescent="0.25">
      <c r="A9152">
        <v>1</v>
      </c>
      <c r="B9152" t="s">
        <v>92</v>
      </c>
      <c r="C9152" t="s">
        <v>37</v>
      </c>
      <c r="D9152" t="s">
        <v>85</v>
      </c>
      <c r="E9152" t="s">
        <v>20</v>
      </c>
      <c r="F9152" t="s">
        <v>74</v>
      </c>
      <c r="J9152">
        <v>0.25</v>
      </c>
      <c r="K9152">
        <v>0.33</v>
      </c>
      <c r="M9152" t="s">
        <v>75</v>
      </c>
      <c r="N9152" t="s">
        <v>24</v>
      </c>
      <c r="O9152" t="s">
        <v>21</v>
      </c>
    </row>
    <row r="9153" spans="1:17" x14ac:dyDescent="0.25">
      <c r="A9153">
        <v>1</v>
      </c>
      <c r="B9153" t="s">
        <v>92</v>
      </c>
      <c r="C9153" t="s">
        <v>37</v>
      </c>
      <c r="D9153" t="s">
        <v>85</v>
      </c>
      <c r="E9153" t="s">
        <v>18</v>
      </c>
      <c r="F9153" t="s">
        <v>31</v>
      </c>
      <c r="G9153">
        <v>24</v>
      </c>
      <c r="M9153" t="s">
        <v>21</v>
      </c>
    </row>
    <row r="9154" spans="1:17" x14ac:dyDescent="0.25">
      <c r="A9154">
        <v>1</v>
      </c>
      <c r="B9154" t="s">
        <v>46</v>
      </c>
      <c r="C9154" t="s">
        <v>17</v>
      </c>
      <c r="D9154" t="s">
        <v>85</v>
      </c>
      <c r="E9154" t="s">
        <v>18</v>
      </c>
      <c r="F9154" t="s">
        <v>26</v>
      </c>
      <c r="H9154" t="s">
        <v>27</v>
      </c>
      <c r="I9154">
        <v>6.5</v>
      </c>
      <c r="J9154">
        <v>6</v>
      </c>
      <c r="K9154">
        <v>7</v>
      </c>
      <c r="M9154" t="s">
        <v>21</v>
      </c>
    </row>
    <row r="9155" spans="1:17" x14ac:dyDescent="0.25">
      <c r="A9155">
        <v>1</v>
      </c>
      <c r="B9155" t="s">
        <v>46</v>
      </c>
      <c r="C9155" t="s">
        <v>17</v>
      </c>
      <c r="D9155" t="s">
        <v>85</v>
      </c>
      <c r="E9155" t="s">
        <v>20</v>
      </c>
      <c r="F9155" t="s">
        <v>74</v>
      </c>
      <c r="J9155">
        <v>0.25</v>
      </c>
      <c r="K9155">
        <v>0.33</v>
      </c>
      <c r="M9155" t="s">
        <v>75</v>
      </c>
      <c r="N9155" t="s">
        <v>21</v>
      </c>
      <c r="O9155" t="s">
        <v>32</v>
      </c>
    </row>
    <row r="9156" spans="1:17" x14ac:dyDescent="0.25">
      <c r="A9156">
        <v>1</v>
      </c>
      <c r="B9156" t="s">
        <v>46</v>
      </c>
      <c r="C9156" t="s">
        <v>17</v>
      </c>
      <c r="D9156" t="s">
        <v>85</v>
      </c>
      <c r="E9156" t="s">
        <v>33</v>
      </c>
      <c r="F9156" t="s">
        <v>26</v>
      </c>
      <c r="H9156" t="s">
        <v>19</v>
      </c>
      <c r="J9156">
        <v>3</v>
      </c>
      <c r="K9156">
        <v>4</v>
      </c>
      <c r="M9156" t="s">
        <v>32</v>
      </c>
    </row>
    <row r="9157" spans="1:17" x14ac:dyDescent="0.25">
      <c r="A9157">
        <v>1</v>
      </c>
      <c r="B9157" t="s">
        <v>46</v>
      </c>
      <c r="C9157" t="s">
        <v>17</v>
      </c>
      <c r="D9157" t="s">
        <v>85</v>
      </c>
      <c r="E9157" t="s">
        <v>34</v>
      </c>
      <c r="F9157" t="s">
        <v>26</v>
      </c>
      <c r="H9157" t="s">
        <v>19</v>
      </c>
      <c r="J9157">
        <v>0.5</v>
      </c>
      <c r="K9157">
        <v>0.75</v>
      </c>
      <c r="M9157" t="s">
        <v>24</v>
      </c>
    </row>
    <row r="9158" spans="1:17" x14ac:dyDescent="0.25">
      <c r="A9158">
        <v>1</v>
      </c>
      <c r="B9158" t="s">
        <v>46</v>
      </c>
      <c r="C9158" t="s">
        <v>17</v>
      </c>
      <c r="D9158" t="s">
        <v>85</v>
      </c>
      <c r="E9158" t="s">
        <v>33</v>
      </c>
      <c r="F9158" t="s">
        <v>26</v>
      </c>
      <c r="H9158" t="s">
        <v>27</v>
      </c>
      <c r="I9158">
        <v>4</v>
      </c>
      <c r="J9158">
        <v>3</v>
      </c>
      <c r="K9158">
        <v>5.5</v>
      </c>
      <c r="M9158" t="s">
        <v>32</v>
      </c>
    </row>
    <row r="9159" spans="1:17" x14ac:dyDescent="0.25">
      <c r="A9159">
        <v>1</v>
      </c>
      <c r="B9159" t="s">
        <v>46</v>
      </c>
      <c r="C9159" t="s">
        <v>17</v>
      </c>
      <c r="D9159" t="s">
        <v>85</v>
      </c>
      <c r="E9159" t="s">
        <v>20</v>
      </c>
      <c r="F9159" t="s">
        <v>74</v>
      </c>
      <c r="J9159">
        <v>0.25</v>
      </c>
      <c r="K9159">
        <v>0.33</v>
      </c>
      <c r="M9159" t="s">
        <v>75</v>
      </c>
      <c r="N9159" t="s">
        <v>24</v>
      </c>
      <c r="O9159" t="s">
        <v>21</v>
      </c>
    </row>
    <row r="9160" spans="1:17" x14ac:dyDescent="0.25">
      <c r="A9160">
        <v>1</v>
      </c>
      <c r="B9160" t="s">
        <v>46</v>
      </c>
      <c r="C9160" t="s">
        <v>17</v>
      </c>
      <c r="D9160" t="s">
        <v>85</v>
      </c>
      <c r="E9160" t="s">
        <v>18</v>
      </c>
      <c r="F9160" t="s">
        <v>26</v>
      </c>
      <c r="H9160" t="s">
        <v>19</v>
      </c>
      <c r="I9160">
        <v>0.54</v>
      </c>
      <c r="J9160">
        <v>0.08</v>
      </c>
      <c r="K9160">
        <v>0.25</v>
      </c>
      <c r="M9160" t="s">
        <v>24</v>
      </c>
    </row>
    <row r="9161" spans="1:17" x14ac:dyDescent="0.25">
      <c r="A9161">
        <v>1</v>
      </c>
      <c r="B9161" t="s">
        <v>46</v>
      </c>
      <c r="C9161" t="s">
        <v>17</v>
      </c>
      <c r="D9161" t="s">
        <v>85</v>
      </c>
      <c r="E9161" t="s">
        <v>20</v>
      </c>
      <c r="F9161" t="s">
        <v>74</v>
      </c>
      <c r="J9161">
        <v>0.25</v>
      </c>
      <c r="K9161">
        <v>0.33</v>
      </c>
      <c r="M9161" t="s">
        <v>75</v>
      </c>
      <c r="N9161" t="s">
        <v>24</v>
      </c>
      <c r="O9161" t="s">
        <v>62</v>
      </c>
      <c r="Q9161" t="str">
        <f>VLOOKUP(A9161&amp;C9161&amp;D9161,Sheet2!$A$1:$AX$1496,11,FALSE)</f>
        <v>LocationType.Retail: 0.084;LocationType.Supermarket: 0.25;LocationType.FoodBeverage: 0.21;LocationType.Mall: 0.056;LocationType.Pharmacy: 0.02;LocationType.Accommodation: 0.38;</v>
      </c>
    </row>
    <row r="9162" spans="1:17" x14ac:dyDescent="0.25">
      <c r="A9162">
        <v>1</v>
      </c>
      <c r="B9162" t="s">
        <v>46</v>
      </c>
      <c r="C9162" t="s">
        <v>17</v>
      </c>
      <c r="D9162" t="s">
        <v>85</v>
      </c>
      <c r="E9162" t="s">
        <v>25</v>
      </c>
      <c r="F9162" t="s">
        <v>26</v>
      </c>
      <c r="H9162" t="s">
        <v>27</v>
      </c>
      <c r="I9162">
        <v>0.54</v>
      </c>
      <c r="J9162">
        <v>0.25</v>
      </c>
      <c r="K9162">
        <v>0.75</v>
      </c>
      <c r="M9162" t="s">
        <v>24</v>
      </c>
    </row>
    <row r="9163" spans="1:17" x14ac:dyDescent="0.25">
      <c r="A9163">
        <v>1</v>
      </c>
      <c r="B9163" t="s">
        <v>46</v>
      </c>
      <c r="C9163" t="s">
        <v>17</v>
      </c>
      <c r="D9163" t="s">
        <v>85</v>
      </c>
      <c r="E9163" t="s">
        <v>20</v>
      </c>
      <c r="F9163" t="s">
        <v>74</v>
      </c>
      <c r="I9163">
        <v>0.54</v>
      </c>
      <c r="J9163">
        <v>0.16</v>
      </c>
      <c r="K9163">
        <v>0.25</v>
      </c>
      <c r="M9163" t="s">
        <v>75</v>
      </c>
      <c r="N9163" t="s">
        <v>24</v>
      </c>
      <c r="O9163" t="s">
        <v>21</v>
      </c>
    </row>
    <row r="9164" spans="1:17" x14ac:dyDescent="0.25">
      <c r="A9164">
        <v>1</v>
      </c>
      <c r="B9164" t="s">
        <v>46</v>
      </c>
      <c r="C9164" t="s">
        <v>17</v>
      </c>
      <c r="D9164" t="s">
        <v>85</v>
      </c>
      <c r="E9164" t="s">
        <v>28</v>
      </c>
      <c r="F9164" t="s">
        <v>26</v>
      </c>
      <c r="H9164" t="s">
        <v>27</v>
      </c>
      <c r="I9164">
        <v>0.75</v>
      </c>
      <c r="J9164">
        <v>0.5</v>
      </c>
      <c r="K9164">
        <v>1</v>
      </c>
      <c r="M9164" t="s">
        <v>21</v>
      </c>
    </row>
    <row r="9165" spans="1:17" x14ac:dyDescent="0.25">
      <c r="A9165">
        <v>1</v>
      </c>
      <c r="B9165" t="s">
        <v>46</v>
      </c>
      <c r="C9165" t="s">
        <v>17</v>
      </c>
      <c r="D9165" t="s">
        <v>85</v>
      </c>
      <c r="E9165" t="s">
        <v>20</v>
      </c>
      <c r="F9165" t="s">
        <v>74</v>
      </c>
      <c r="J9165">
        <v>0.25</v>
      </c>
      <c r="K9165">
        <v>0.33</v>
      </c>
      <c r="M9165" t="s">
        <v>75</v>
      </c>
      <c r="N9165" t="s">
        <v>24</v>
      </c>
      <c r="O9165" t="s">
        <v>29</v>
      </c>
      <c r="P9165">
        <v>2500</v>
      </c>
      <c r="Q9165" t="str">
        <f>VLOOKUP(A9165&amp;C9165&amp;D9165,Sheet2!$A$1:$AX$1496,23,FALSE)</f>
        <v>LocationType.BarRestaurant:0;LocationType.Park:0;LocationType.Recreation:0;LocationType.Accommodation:1;</v>
      </c>
    </row>
    <row r="9166" spans="1:17" x14ac:dyDescent="0.25">
      <c r="A9166">
        <v>1</v>
      </c>
      <c r="B9166" t="s">
        <v>46</v>
      </c>
      <c r="C9166" t="s">
        <v>17</v>
      </c>
      <c r="D9166" t="s">
        <v>85</v>
      </c>
      <c r="E9166" t="s">
        <v>30</v>
      </c>
      <c r="F9166" t="s">
        <v>26</v>
      </c>
      <c r="H9166" t="s">
        <v>27</v>
      </c>
      <c r="I9166">
        <v>1</v>
      </c>
      <c r="J9166">
        <v>0.5</v>
      </c>
      <c r="K9166">
        <v>1.5</v>
      </c>
      <c r="M9166" t="s">
        <v>24</v>
      </c>
    </row>
    <row r="9167" spans="1:17" x14ac:dyDescent="0.25">
      <c r="A9167">
        <v>1</v>
      </c>
      <c r="B9167" t="s">
        <v>46</v>
      </c>
      <c r="C9167" t="s">
        <v>17</v>
      </c>
      <c r="D9167" t="s">
        <v>85</v>
      </c>
      <c r="E9167" t="s">
        <v>20</v>
      </c>
      <c r="F9167" t="s">
        <v>74</v>
      </c>
      <c r="J9167">
        <v>0.25</v>
      </c>
      <c r="K9167">
        <v>0.33</v>
      </c>
      <c r="M9167" t="s">
        <v>75</v>
      </c>
      <c r="N9167" t="s">
        <v>24</v>
      </c>
      <c r="O9167" t="s">
        <v>21</v>
      </c>
    </row>
    <row r="9168" spans="1:17" x14ac:dyDescent="0.25">
      <c r="A9168">
        <v>1</v>
      </c>
      <c r="B9168" t="s">
        <v>46</v>
      </c>
      <c r="C9168" t="s">
        <v>17</v>
      </c>
      <c r="D9168" t="s">
        <v>85</v>
      </c>
      <c r="E9168" t="s">
        <v>18</v>
      </c>
      <c r="F9168" t="s">
        <v>31</v>
      </c>
      <c r="G9168">
        <v>24</v>
      </c>
      <c r="M9168" t="s">
        <v>21</v>
      </c>
    </row>
    <row r="9169" spans="1:17" x14ac:dyDescent="0.25">
      <c r="A9169">
        <v>1</v>
      </c>
      <c r="B9169" t="s">
        <v>46</v>
      </c>
      <c r="C9169" t="s">
        <v>37</v>
      </c>
      <c r="D9169" t="s">
        <v>85</v>
      </c>
      <c r="E9169" t="s">
        <v>18</v>
      </c>
      <c r="F9169" t="s">
        <v>26</v>
      </c>
      <c r="H9169" t="s">
        <v>27</v>
      </c>
      <c r="I9169">
        <v>6.5</v>
      </c>
      <c r="J9169">
        <v>6</v>
      </c>
      <c r="K9169">
        <v>7</v>
      </c>
      <c r="M9169" t="s">
        <v>21</v>
      </c>
    </row>
    <row r="9170" spans="1:17" x14ac:dyDescent="0.25">
      <c r="A9170">
        <v>1</v>
      </c>
      <c r="B9170" t="s">
        <v>46</v>
      </c>
      <c r="C9170" t="s">
        <v>37</v>
      </c>
      <c r="D9170" t="s">
        <v>85</v>
      </c>
      <c r="E9170" t="s">
        <v>20</v>
      </c>
      <c r="F9170" t="s">
        <v>74</v>
      </c>
      <c r="J9170">
        <v>0.25</v>
      </c>
      <c r="K9170">
        <v>0.33</v>
      </c>
      <c r="M9170" t="s">
        <v>75</v>
      </c>
      <c r="N9170" t="s">
        <v>21</v>
      </c>
      <c r="O9170" t="s">
        <v>32</v>
      </c>
    </row>
    <row r="9171" spans="1:17" x14ac:dyDescent="0.25">
      <c r="A9171">
        <v>1</v>
      </c>
      <c r="B9171" t="s">
        <v>46</v>
      </c>
      <c r="C9171" t="s">
        <v>37</v>
      </c>
      <c r="D9171" t="s">
        <v>85</v>
      </c>
      <c r="E9171" t="s">
        <v>33</v>
      </c>
      <c r="F9171" t="s">
        <v>26</v>
      </c>
      <c r="H9171" t="s">
        <v>19</v>
      </c>
      <c r="J9171">
        <v>3</v>
      </c>
      <c r="K9171">
        <v>3.5</v>
      </c>
      <c r="M9171" t="s">
        <v>32</v>
      </c>
    </row>
    <row r="9172" spans="1:17" x14ac:dyDescent="0.25">
      <c r="A9172">
        <v>1</v>
      </c>
      <c r="B9172" t="s">
        <v>46</v>
      </c>
      <c r="C9172" t="s">
        <v>37</v>
      </c>
      <c r="D9172" t="s">
        <v>85</v>
      </c>
      <c r="E9172" t="s">
        <v>34</v>
      </c>
      <c r="F9172" t="s">
        <v>26</v>
      </c>
      <c r="H9172" t="s">
        <v>19</v>
      </c>
      <c r="J9172">
        <v>0.5</v>
      </c>
      <c r="K9172">
        <v>0.75</v>
      </c>
      <c r="M9172" t="s">
        <v>24</v>
      </c>
    </row>
    <row r="9173" spans="1:17" x14ac:dyDescent="0.25">
      <c r="A9173">
        <v>1</v>
      </c>
      <c r="B9173" t="s">
        <v>46</v>
      </c>
      <c r="C9173" t="s">
        <v>37</v>
      </c>
      <c r="D9173" t="s">
        <v>85</v>
      </c>
      <c r="E9173" t="s">
        <v>33</v>
      </c>
      <c r="F9173" t="s">
        <v>26</v>
      </c>
      <c r="H9173" t="s">
        <v>27</v>
      </c>
      <c r="I9173">
        <v>2.5</v>
      </c>
      <c r="J9173">
        <v>2</v>
      </c>
      <c r="K9173">
        <v>3</v>
      </c>
      <c r="M9173" t="s">
        <v>32</v>
      </c>
    </row>
    <row r="9174" spans="1:17" x14ac:dyDescent="0.25">
      <c r="A9174">
        <v>1</v>
      </c>
      <c r="B9174" t="s">
        <v>46</v>
      </c>
      <c r="C9174" t="s">
        <v>37</v>
      </c>
      <c r="D9174" t="s">
        <v>85</v>
      </c>
      <c r="E9174" t="s">
        <v>20</v>
      </c>
      <c r="F9174" t="s">
        <v>74</v>
      </c>
      <c r="J9174">
        <v>0.25</v>
      </c>
      <c r="K9174">
        <v>0.33</v>
      </c>
      <c r="M9174" t="s">
        <v>75</v>
      </c>
      <c r="N9174" t="s">
        <v>24</v>
      </c>
      <c r="O9174" t="s">
        <v>21</v>
      </c>
    </row>
    <row r="9175" spans="1:17" x14ac:dyDescent="0.25">
      <c r="A9175">
        <v>1</v>
      </c>
      <c r="B9175" t="s">
        <v>46</v>
      </c>
      <c r="C9175" t="s">
        <v>37</v>
      </c>
      <c r="D9175" t="s">
        <v>85</v>
      </c>
      <c r="E9175" t="s">
        <v>28</v>
      </c>
      <c r="F9175" t="s">
        <v>26</v>
      </c>
      <c r="H9175" t="s">
        <v>27</v>
      </c>
      <c r="I9175">
        <v>0.5</v>
      </c>
      <c r="J9175">
        <v>0.33</v>
      </c>
      <c r="K9175">
        <v>0.75</v>
      </c>
      <c r="M9175" t="s">
        <v>21</v>
      </c>
    </row>
    <row r="9176" spans="1:17" x14ac:dyDescent="0.25">
      <c r="A9176">
        <v>1</v>
      </c>
      <c r="B9176" t="s">
        <v>46</v>
      </c>
      <c r="C9176" t="s">
        <v>37</v>
      </c>
      <c r="D9176" t="s">
        <v>85</v>
      </c>
      <c r="E9176" t="s">
        <v>20</v>
      </c>
      <c r="F9176" t="s">
        <v>74</v>
      </c>
      <c r="J9176">
        <v>0.25</v>
      </c>
      <c r="K9176">
        <v>0.33</v>
      </c>
      <c r="M9176" t="s">
        <v>75</v>
      </c>
      <c r="N9176" t="s">
        <v>24</v>
      </c>
      <c r="O9176" t="s">
        <v>29</v>
      </c>
      <c r="P9176">
        <v>2500</v>
      </c>
      <c r="Q9176" t="str">
        <f>VLOOKUP(A9176&amp;C9176&amp;D9176,Sheet2!$A$1:$AX$1496,23,FALSE)</f>
        <v>LocationType.BarRestaurant:0;LocationType.Park:0.1;LocationType.Recreation:0;LocationType.Accommodation:0.9;</v>
      </c>
    </row>
    <row r="9177" spans="1:17" x14ac:dyDescent="0.25">
      <c r="A9177">
        <v>1</v>
      </c>
      <c r="B9177" t="s">
        <v>46</v>
      </c>
      <c r="C9177" t="s">
        <v>37</v>
      </c>
      <c r="D9177" t="s">
        <v>85</v>
      </c>
      <c r="E9177" t="s">
        <v>30</v>
      </c>
      <c r="F9177" t="s">
        <v>26</v>
      </c>
      <c r="H9177" t="s">
        <v>27</v>
      </c>
      <c r="I9177">
        <v>3.5</v>
      </c>
      <c r="J9177">
        <v>3</v>
      </c>
      <c r="K9177">
        <v>5</v>
      </c>
      <c r="M9177" t="s">
        <v>24</v>
      </c>
    </row>
    <row r="9178" spans="1:17" x14ac:dyDescent="0.25">
      <c r="A9178">
        <v>1</v>
      </c>
      <c r="B9178" t="s">
        <v>46</v>
      </c>
      <c r="C9178" t="s">
        <v>37</v>
      </c>
      <c r="D9178" t="s">
        <v>85</v>
      </c>
      <c r="E9178" t="s">
        <v>20</v>
      </c>
      <c r="F9178" t="s">
        <v>74</v>
      </c>
      <c r="J9178">
        <v>0.25</v>
      </c>
      <c r="K9178">
        <v>0.33</v>
      </c>
      <c r="M9178" t="s">
        <v>75</v>
      </c>
      <c r="N9178" t="s">
        <v>24</v>
      </c>
      <c r="O9178" t="s">
        <v>21</v>
      </c>
    </row>
    <row r="9179" spans="1:17" x14ac:dyDescent="0.25">
      <c r="A9179">
        <v>1</v>
      </c>
      <c r="B9179" t="s">
        <v>46</v>
      </c>
      <c r="C9179" t="s">
        <v>37</v>
      </c>
      <c r="D9179" t="s">
        <v>85</v>
      </c>
      <c r="E9179" t="s">
        <v>18</v>
      </c>
      <c r="F9179" t="s">
        <v>31</v>
      </c>
      <c r="G9179">
        <v>24</v>
      </c>
      <c r="M9179" t="s">
        <v>21</v>
      </c>
    </row>
    <row r="9180" spans="1:17" x14ac:dyDescent="0.25">
      <c r="A9180">
        <v>1</v>
      </c>
      <c r="B9180" t="s">
        <v>47</v>
      </c>
      <c r="C9180" t="s">
        <v>17</v>
      </c>
      <c r="D9180" t="s">
        <v>85</v>
      </c>
      <c r="E9180" t="s">
        <v>48</v>
      </c>
      <c r="F9180" t="s">
        <v>31</v>
      </c>
      <c r="G9180">
        <v>24</v>
      </c>
      <c r="M9180" t="s">
        <v>21</v>
      </c>
      <c r="O9180" t="s">
        <v>62</v>
      </c>
      <c r="Q9180" t="s">
        <v>61</v>
      </c>
    </row>
    <row r="9181" spans="1:17" x14ac:dyDescent="0.25">
      <c r="A9181">
        <v>1</v>
      </c>
      <c r="B9181" t="s">
        <v>47</v>
      </c>
      <c r="C9181" t="s">
        <v>37</v>
      </c>
      <c r="D9181" t="s">
        <v>85</v>
      </c>
      <c r="E9181" t="s">
        <v>48</v>
      </c>
      <c r="F9181" t="s">
        <v>31</v>
      </c>
      <c r="G9181">
        <v>24</v>
      </c>
      <c r="M9181" t="s">
        <v>21</v>
      </c>
      <c r="O9181" t="s">
        <v>62</v>
      </c>
      <c r="Q9181" t="s">
        <v>61</v>
      </c>
    </row>
    <row r="9182" spans="1:17" x14ac:dyDescent="0.25">
      <c r="A9182">
        <v>1</v>
      </c>
      <c r="B9182" t="s">
        <v>49</v>
      </c>
      <c r="C9182" t="s">
        <v>17</v>
      </c>
      <c r="D9182" t="s">
        <v>85</v>
      </c>
      <c r="E9182" t="s">
        <v>50</v>
      </c>
      <c r="F9182" t="s">
        <v>31</v>
      </c>
      <c r="G9182">
        <v>24</v>
      </c>
      <c r="M9182" t="s">
        <v>21</v>
      </c>
      <c r="O9182" t="s">
        <v>62</v>
      </c>
      <c r="Q9182" t="s">
        <v>61</v>
      </c>
    </row>
    <row r="9183" spans="1:17" x14ac:dyDescent="0.25">
      <c r="A9183">
        <v>1</v>
      </c>
      <c r="B9183" t="s">
        <v>49</v>
      </c>
      <c r="C9183" t="s">
        <v>37</v>
      </c>
      <c r="D9183" t="s">
        <v>85</v>
      </c>
      <c r="E9183" t="s">
        <v>50</v>
      </c>
      <c r="F9183" t="s">
        <v>31</v>
      </c>
      <c r="G9183">
        <v>24</v>
      </c>
      <c r="M9183" t="s">
        <v>21</v>
      </c>
      <c r="O9183" t="s">
        <v>62</v>
      </c>
      <c r="Q9183" t="s">
        <v>61</v>
      </c>
    </row>
    <row r="9184" spans="1:17" x14ac:dyDescent="0.25">
      <c r="A9184">
        <v>2</v>
      </c>
      <c r="B9184" t="s">
        <v>46</v>
      </c>
      <c r="C9184" t="s">
        <v>36</v>
      </c>
      <c r="D9184" t="s">
        <v>85</v>
      </c>
      <c r="E9184" t="s">
        <v>18</v>
      </c>
      <c r="F9184" t="s">
        <v>26</v>
      </c>
      <c r="H9184" t="s">
        <v>27</v>
      </c>
      <c r="I9184">
        <v>6.5</v>
      </c>
      <c r="J9184">
        <v>6</v>
      </c>
      <c r="K9184">
        <v>7</v>
      </c>
      <c r="M9184" t="s">
        <v>21</v>
      </c>
    </row>
    <row r="9185" spans="1:17" x14ac:dyDescent="0.25">
      <c r="A9185">
        <v>2</v>
      </c>
      <c r="B9185" t="s">
        <v>46</v>
      </c>
      <c r="C9185" t="s">
        <v>36</v>
      </c>
      <c r="D9185" t="s">
        <v>85</v>
      </c>
      <c r="E9185" t="s">
        <v>20</v>
      </c>
      <c r="F9185" t="s">
        <v>74</v>
      </c>
      <c r="J9185">
        <v>0.25</v>
      </c>
      <c r="K9185">
        <v>0.33</v>
      </c>
      <c r="M9185" t="s">
        <v>75</v>
      </c>
      <c r="N9185" t="s">
        <v>21</v>
      </c>
      <c r="O9185" t="s">
        <v>32</v>
      </c>
    </row>
    <row r="9186" spans="1:17" x14ac:dyDescent="0.25">
      <c r="A9186">
        <v>2</v>
      </c>
      <c r="B9186" t="s">
        <v>46</v>
      </c>
      <c r="C9186" t="s">
        <v>36</v>
      </c>
      <c r="D9186" t="s">
        <v>85</v>
      </c>
      <c r="E9186" t="s">
        <v>33</v>
      </c>
      <c r="F9186" t="s">
        <v>26</v>
      </c>
      <c r="H9186" t="s">
        <v>19</v>
      </c>
      <c r="J9186">
        <v>3</v>
      </c>
      <c r="K9186">
        <v>4</v>
      </c>
      <c r="M9186" t="s">
        <v>32</v>
      </c>
    </row>
    <row r="9187" spans="1:17" x14ac:dyDescent="0.25">
      <c r="A9187">
        <v>2</v>
      </c>
      <c r="B9187" t="s">
        <v>46</v>
      </c>
      <c r="C9187" t="s">
        <v>36</v>
      </c>
      <c r="D9187" t="s">
        <v>85</v>
      </c>
      <c r="E9187" t="s">
        <v>34</v>
      </c>
      <c r="F9187" t="s">
        <v>26</v>
      </c>
      <c r="H9187" t="s">
        <v>19</v>
      </c>
      <c r="J9187">
        <v>0.5</v>
      </c>
      <c r="K9187">
        <v>0.75</v>
      </c>
      <c r="M9187" t="s">
        <v>24</v>
      </c>
    </row>
    <row r="9188" spans="1:17" x14ac:dyDescent="0.25">
      <c r="A9188">
        <v>2</v>
      </c>
      <c r="B9188" t="s">
        <v>46</v>
      </c>
      <c r="C9188" t="s">
        <v>36</v>
      </c>
      <c r="D9188" t="s">
        <v>85</v>
      </c>
      <c r="E9188" t="s">
        <v>33</v>
      </c>
      <c r="F9188" t="s">
        <v>26</v>
      </c>
      <c r="H9188" t="s">
        <v>27</v>
      </c>
      <c r="I9188">
        <v>4</v>
      </c>
      <c r="J9188">
        <v>3</v>
      </c>
      <c r="K9188">
        <v>5.5</v>
      </c>
      <c r="M9188" t="s">
        <v>32</v>
      </c>
    </row>
    <row r="9189" spans="1:17" x14ac:dyDescent="0.25">
      <c r="A9189">
        <v>2</v>
      </c>
      <c r="B9189" t="s">
        <v>46</v>
      </c>
      <c r="C9189" t="s">
        <v>36</v>
      </c>
      <c r="D9189" t="s">
        <v>85</v>
      </c>
      <c r="E9189" t="s">
        <v>20</v>
      </c>
      <c r="F9189" t="s">
        <v>74</v>
      </c>
      <c r="J9189">
        <v>0.25</v>
      </c>
      <c r="K9189">
        <v>0.33</v>
      </c>
      <c r="M9189" t="s">
        <v>75</v>
      </c>
      <c r="N9189" t="s">
        <v>24</v>
      </c>
      <c r="O9189" t="s">
        <v>21</v>
      </c>
    </row>
    <row r="9190" spans="1:17" x14ac:dyDescent="0.25">
      <c r="A9190">
        <v>2</v>
      </c>
      <c r="B9190" t="s">
        <v>46</v>
      </c>
      <c r="C9190" t="s">
        <v>36</v>
      </c>
      <c r="D9190" t="s">
        <v>85</v>
      </c>
      <c r="E9190" t="s">
        <v>18</v>
      </c>
      <c r="F9190" t="s">
        <v>26</v>
      </c>
      <c r="H9190" t="s">
        <v>19</v>
      </c>
      <c r="I9190">
        <v>0.54</v>
      </c>
      <c r="J9190">
        <v>0.08</v>
      </c>
      <c r="K9190">
        <v>0.25</v>
      </c>
      <c r="M9190" t="s">
        <v>24</v>
      </c>
    </row>
    <row r="9191" spans="1:17" x14ac:dyDescent="0.25">
      <c r="A9191">
        <v>2</v>
      </c>
      <c r="B9191" t="s">
        <v>46</v>
      </c>
      <c r="C9191" t="s">
        <v>36</v>
      </c>
      <c r="D9191" t="s">
        <v>85</v>
      </c>
      <c r="E9191" t="s">
        <v>20</v>
      </c>
      <c r="F9191" t="s">
        <v>74</v>
      </c>
      <c r="J9191">
        <v>0.25</v>
      </c>
      <c r="K9191">
        <v>0.33</v>
      </c>
      <c r="M9191" t="s">
        <v>75</v>
      </c>
      <c r="N9191" t="s">
        <v>24</v>
      </c>
      <c r="O9191" t="s">
        <v>62</v>
      </c>
      <c r="Q9191" t="str">
        <f>VLOOKUP(A9191&amp;C9191&amp;D9191,Sheet2!$A$1:$AA$496,11,FALSE)</f>
        <v>LocationType.Retail: 0;LocationType.Supermarket: 0.25;LocationType.FoodBeverage: 0;LocationType.Mall: 0;LocationType.Pharmacy: 0.02;LocationType.Accommodation: 0.73;</v>
      </c>
    </row>
    <row r="9192" spans="1:17" x14ac:dyDescent="0.25">
      <c r="A9192">
        <v>2</v>
      </c>
      <c r="B9192" t="s">
        <v>46</v>
      </c>
      <c r="C9192" t="s">
        <v>36</v>
      </c>
      <c r="D9192" t="s">
        <v>85</v>
      </c>
      <c r="E9192" t="s">
        <v>25</v>
      </c>
      <c r="F9192" t="s">
        <v>26</v>
      </c>
      <c r="H9192" t="s">
        <v>27</v>
      </c>
      <c r="I9192">
        <v>0.54</v>
      </c>
      <c r="J9192">
        <v>0.25</v>
      </c>
      <c r="K9192">
        <v>0.75</v>
      </c>
      <c r="M9192" t="s">
        <v>24</v>
      </c>
    </row>
    <row r="9193" spans="1:17" x14ac:dyDescent="0.25">
      <c r="A9193">
        <v>2</v>
      </c>
      <c r="B9193" t="s">
        <v>46</v>
      </c>
      <c r="C9193" t="s">
        <v>36</v>
      </c>
      <c r="D9193" t="s">
        <v>85</v>
      </c>
      <c r="E9193" t="s">
        <v>20</v>
      </c>
      <c r="F9193" t="s">
        <v>74</v>
      </c>
      <c r="I9193">
        <v>0.54</v>
      </c>
      <c r="J9193">
        <v>0.16</v>
      </c>
      <c r="K9193">
        <v>0.25</v>
      </c>
      <c r="M9193" t="s">
        <v>75</v>
      </c>
      <c r="N9193" t="s">
        <v>24</v>
      </c>
      <c r="O9193" t="s">
        <v>21</v>
      </c>
    </row>
    <row r="9194" spans="1:17" x14ac:dyDescent="0.25">
      <c r="A9194">
        <v>2</v>
      </c>
      <c r="B9194" t="s">
        <v>46</v>
      </c>
      <c r="C9194" t="s">
        <v>36</v>
      </c>
      <c r="D9194" t="s">
        <v>85</v>
      </c>
      <c r="E9194" t="s">
        <v>28</v>
      </c>
      <c r="F9194" t="s">
        <v>26</v>
      </c>
      <c r="H9194" t="s">
        <v>27</v>
      </c>
      <c r="I9194">
        <v>0.75</v>
      </c>
      <c r="J9194">
        <v>0.5</v>
      </c>
      <c r="K9194">
        <v>1</v>
      </c>
      <c r="M9194" t="s">
        <v>21</v>
      </c>
    </row>
    <row r="9195" spans="1:17" x14ac:dyDescent="0.25">
      <c r="A9195">
        <v>2</v>
      </c>
      <c r="B9195" t="s">
        <v>46</v>
      </c>
      <c r="C9195" t="s">
        <v>36</v>
      </c>
      <c r="D9195" t="s">
        <v>85</v>
      </c>
      <c r="E9195" t="s">
        <v>20</v>
      </c>
      <c r="F9195" t="s">
        <v>74</v>
      </c>
      <c r="J9195">
        <v>0.25</v>
      </c>
      <c r="K9195">
        <v>0.33</v>
      </c>
      <c r="M9195" t="s">
        <v>75</v>
      </c>
      <c r="N9195" t="s">
        <v>24</v>
      </c>
      <c r="O9195" t="s">
        <v>29</v>
      </c>
      <c r="P9195">
        <v>2500</v>
      </c>
      <c r="Q9195" t="str">
        <f>VLOOKUP(A9195&amp;C9195&amp;D9195,Sheet2!$A$1:$AX$496,23,FALSE)</f>
        <v>LocationType.BarRestaurant:0;LocationType.Park:0;LocationType.Recreation:0;LocationType.Accommodation:1;</v>
      </c>
    </row>
    <row r="9196" spans="1:17" x14ac:dyDescent="0.25">
      <c r="A9196">
        <v>2</v>
      </c>
      <c r="B9196" t="s">
        <v>46</v>
      </c>
      <c r="C9196" t="s">
        <v>36</v>
      </c>
      <c r="D9196" t="s">
        <v>85</v>
      </c>
      <c r="E9196" t="s">
        <v>30</v>
      </c>
      <c r="F9196" t="s">
        <v>26</v>
      </c>
      <c r="H9196" t="s">
        <v>27</v>
      </c>
      <c r="I9196">
        <v>1</v>
      </c>
      <c r="J9196">
        <v>0.5</v>
      </c>
      <c r="K9196">
        <v>1.5</v>
      </c>
      <c r="M9196" t="s">
        <v>24</v>
      </c>
    </row>
    <row r="9197" spans="1:17" x14ac:dyDescent="0.25">
      <c r="A9197">
        <v>2</v>
      </c>
      <c r="B9197" t="s">
        <v>46</v>
      </c>
      <c r="C9197" t="s">
        <v>36</v>
      </c>
      <c r="D9197" t="s">
        <v>85</v>
      </c>
      <c r="E9197" t="s">
        <v>20</v>
      </c>
      <c r="F9197" t="s">
        <v>74</v>
      </c>
      <c r="J9197">
        <v>0.25</v>
      </c>
      <c r="K9197">
        <v>0.33</v>
      </c>
      <c r="M9197" t="s">
        <v>75</v>
      </c>
      <c r="N9197" t="s">
        <v>24</v>
      </c>
      <c r="O9197" t="s">
        <v>21</v>
      </c>
    </row>
    <row r="9198" spans="1:17" x14ac:dyDescent="0.25">
      <c r="A9198">
        <v>2</v>
      </c>
      <c r="B9198" t="s">
        <v>46</v>
      </c>
      <c r="C9198" t="s">
        <v>36</v>
      </c>
      <c r="D9198" t="s">
        <v>85</v>
      </c>
      <c r="E9198" t="s">
        <v>18</v>
      </c>
      <c r="F9198" t="s">
        <v>31</v>
      </c>
      <c r="G9198">
        <v>24</v>
      </c>
      <c r="M9198" t="s">
        <v>21</v>
      </c>
    </row>
    <row r="9199" spans="1:17" x14ac:dyDescent="0.25">
      <c r="A9199">
        <v>2</v>
      </c>
      <c r="B9199" t="s">
        <v>90</v>
      </c>
      <c r="C9199" t="s">
        <v>36</v>
      </c>
      <c r="D9199" t="s">
        <v>85</v>
      </c>
      <c r="E9199" t="s">
        <v>18</v>
      </c>
      <c r="F9199" t="s">
        <v>26</v>
      </c>
      <c r="H9199" t="s">
        <v>27</v>
      </c>
      <c r="I9199">
        <v>6.5</v>
      </c>
      <c r="J9199">
        <v>6</v>
      </c>
      <c r="K9199">
        <v>7</v>
      </c>
      <c r="M9199" t="s">
        <v>21</v>
      </c>
    </row>
    <row r="9200" spans="1:17" x14ac:dyDescent="0.25">
      <c r="A9200">
        <v>2</v>
      </c>
      <c r="B9200" t="s">
        <v>90</v>
      </c>
      <c r="C9200" t="s">
        <v>36</v>
      </c>
      <c r="D9200" t="s">
        <v>85</v>
      </c>
      <c r="E9200" t="s">
        <v>20</v>
      </c>
      <c r="F9200" t="s">
        <v>74</v>
      </c>
      <c r="J9200">
        <v>0.25</v>
      </c>
      <c r="K9200">
        <v>0.33</v>
      </c>
      <c r="M9200" t="s">
        <v>75</v>
      </c>
      <c r="N9200" t="s">
        <v>21</v>
      </c>
      <c r="O9200" t="s">
        <v>32</v>
      </c>
    </row>
    <row r="9201" spans="1:17" x14ac:dyDescent="0.25">
      <c r="A9201">
        <v>2</v>
      </c>
      <c r="B9201" t="s">
        <v>90</v>
      </c>
      <c r="C9201" t="s">
        <v>36</v>
      </c>
      <c r="D9201" t="s">
        <v>85</v>
      </c>
      <c r="E9201" t="s">
        <v>33</v>
      </c>
      <c r="F9201" t="s">
        <v>26</v>
      </c>
      <c r="H9201" t="s">
        <v>19</v>
      </c>
      <c r="J9201">
        <v>3</v>
      </c>
      <c r="K9201">
        <v>4</v>
      </c>
      <c r="M9201" t="s">
        <v>32</v>
      </c>
    </row>
    <row r="9202" spans="1:17" x14ac:dyDescent="0.25">
      <c r="A9202">
        <v>2</v>
      </c>
      <c r="B9202" t="s">
        <v>90</v>
      </c>
      <c r="C9202" t="s">
        <v>36</v>
      </c>
      <c r="D9202" t="s">
        <v>85</v>
      </c>
      <c r="E9202" t="s">
        <v>34</v>
      </c>
      <c r="F9202" t="s">
        <v>26</v>
      </c>
      <c r="H9202" t="s">
        <v>19</v>
      </c>
      <c r="J9202">
        <v>0.5</v>
      </c>
      <c r="K9202">
        <v>0.75</v>
      </c>
      <c r="M9202" t="s">
        <v>24</v>
      </c>
    </row>
    <row r="9203" spans="1:17" x14ac:dyDescent="0.25">
      <c r="A9203">
        <v>2</v>
      </c>
      <c r="B9203" t="s">
        <v>90</v>
      </c>
      <c r="C9203" t="s">
        <v>36</v>
      </c>
      <c r="D9203" t="s">
        <v>85</v>
      </c>
      <c r="E9203" t="s">
        <v>33</v>
      </c>
      <c r="F9203" t="s">
        <v>26</v>
      </c>
      <c r="H9203" t="s">
        <v>27</v>
      </c>
      <c r="I9203">
        <v>4</v>
      </c>
      <c r="J9203">
        <v>3</v>
      </c>
      <c r="K9203">
        <v>5.5</v>
      </c>
      <c r="M9203" t="s">
        <v>32</v>
      </c>
    </row>
    <row r="9204" spans="1:17" x14ac:dyDescent="0.25">
      <c r="A9204">
        <v>2</v>
      </c>
      <c r="B9204" t="s">
        <v>90</v>
      </c>
      <c r="C9204" t="s">
        <v>36</v>
      </c>
      <c r="D9204" t="s">
        <v>85</v>
      </c>
      <c r="E9204" t="s">
        <v>20</v>
      </c>
      <c r="F9204" t="s">
        <v>74</v>
      </c>
      <c r="J9204">
        <v>0.25</v>
      </c>
      <c r="K9204">
        <v>0.33</v>
      </c>
      <c r="M9204" t="s">
        <v>75</v>
      </c>
      <c r="N9204" t="s">
        <v>24</v>
      </c>
      <c r="O9204" t="s">
        <v>21</v>
      </c>
    </row>
    <row r="9205" spans="1:17" x14ac:dyDescent="0.25">
      <c r="A9205">
        <v>2</v>
      </c>
      <c r="B9205" t="s">
        <v>90</v>
      </c>
      <c r="C9205" t="s">
        <v>36</v>
      </c>
      <c r="D9205" t="s">
        <v>85</v>
      </c>
      <c r="E9205" t="s">
        <v>18</v>
      </c>
      <c r="F9205" t="s">
        <v>26</v>
      </c>
      <c r="H9205" t="s">
        <v>19</v>
      </c>
      <c r="I9205">
        <v>0.54</v>
      </c>
      <c r="J9205">
        <v>0.08</v>
      </c>
      <c r="K9205">
        <v>0.25</v>
      </c>
      <c r="M9205" t="s">
        <v>24</v>
      </c>
    </row>
    <row r="9206" spans="1:17" x14ac:dyDescent="0.25">
      <c r="A9206">
        <v>2</v>
      </c>
      <c r="B9206" t="s">
        <v>90</v>
      </c>
      <c r="C9206" t="s">
        <v>36</v>
      </c>
      <c r="D9206" t="s">
        <v>85</v>
      </c>
      <c r="E9206" t="s">
        <v>20</v>
      </c>
      <c r="F9206" t="s">
        <v>74</v>
      </c>
      <c r="J9206">
        <v>0.25</v>
      </c>
      <c r="K9206">
        <v>0.33</v>
      </c>
      <c r="M9206" t="s">
        <v>75</v>
      </c>
      <c r="N9206" t="s">
        <v>24</v>
      </c>
      <c r="O9206" t="s">
        <v>62</v>
      </c>
      <c r="Q9206" t="str">
        <f>VLOOKUP(A9206&amp;C9206&amp;D9206,Sheet2!$A$1:$AA$496,11,FALSE)</f>
        <v>LocationType.Retail: 0;LocationType.Supermarket: 0.25;LocationType.FoodBeverage: 0;LocationType.Mall: 0;LocationType.Pharmacy: 0.02;LocationType.Accommodation: 0.73;</v>
      </c>
    </row>
    <row r="9207" spans="1:17" x14ac:dyDescent="0.25">
      <c r="A9207">
        <v>2</v>
      </c>
      <c r="B9207" t="s">
        <v>90</v>
      </c>
      <c r="C9207" t="s">
        <v>36</v>
      </c>
      <c r="D9207" t="s">
        <v>85</v>
      </c>
      <c r="E9207" t="s">
        <v>25</v>
      </c>
      <c r="F9207" t="s">
        <v>26</v>
      </c>
      <c r="H9207" t="s">
        <v>27</v>
      </c>
      <c r="I9207">
        <v>0.54</v>
      </c>
      <c r="J9207">
        <v>0.25</v>
      </c>
      <c r="K9207">
        <v>0.75</v>
      </c>
      <c r="M9207" t="s">
        <v>24</v>
      </c>
    </row>
    <row r="9208" spans="1:17" x14ac:dyDescent="0.25">
      <c r="A9208">
        <v>2</v>
      </c>
      <c r="B9208" t="s">
        <v>90</v>
      </c>
      <c r="C9208" t="s">
        <v>36</v>
      </c>
      <c r="D9208" t="s">
        <v>85</v>
      </c>
      <c r="E9208" t="s">
        <v>20</v>
      </c>
      <c r="F9208" t="s">
        <v>74</v>
      </c>
      <c r="I9208">
        <v>0.54</v>
      </c>
      <c r="J9208">
        <v>0.16</v>
      </c>
      <c r="K9208">
        <v>0.25</v>
      </c>
      <c r="M9208" t="s">
        <v>75</v>
      </c>
      <c r="N9208" t="s">
        <v>24</v>
      </c>
      <c r="O9208" t="s">
        <v>21</v>
      </c>
    </row>
    <row r="9209" spans="1:17" x14ac:dyDescent="0.25">
      <c r="A9209">
        <v>2</v>
      </c>
      <c r="B9209" t="s">
        <v>90</v>
      </c>
      <c r="C9209" t="s">
        <v>36</v>
      </c>
      <c r="D9209" t="s">
        <v>85</v>
      </c>
      <c r="E9209" t="s">
        <v>28</v>
      </c>
      <c r="F9209" t="s">
        <v>26</v>
      </c>
      <c r="H9209" t="s">
        <v>27</v>
      </c>
      <c r="I9209">
        <v>0.75</v>
      </c>
      <c r="J9209">
        <v>0.5</v>
      </c>
      <c r="K9209">
        <v>1</v>
      </c>
      <c r="M9209" t="s">
        <v>21</v>
      </c>
    </row>
    <row r="9210" spans="1:17" x14ac:dyDescent="0.25">
      <c r="A9210">
        <v>2</v>
      </c>
      <c r="B9210" t="s">
        <v>90</v>
      </c>
      <c r="C9210" t="s">
        <v>36</v>
      </c>
      <c r="D9210" t="s">
        <v>85</v>
      </c>
      <c r="E9210" t="s">
        <v>20</v>
      </c>
      <c r="F9210" t="s">
        <v>74</v>
      </c>
      <c r="J9210">
        <v>0.25</v>
      </c>
      <c r="K9210">
        <v>0.33</v>
      </c>
      <c r="M9210" t="s">
        <v>75</v>
      </c>
      <c r="N9210" t="s">
        <v>24</v>
      </c>
      <c r="O9210" t="s">
        <v>29</v>
      </c>
      <c r="P9210">
        <v>2500</v>
      </c>
      <c r="Q9210" t="str">
        <f>VLOOKUP(A9210&amp;C9210&amp;D9210,Sheet2!$A$1:$AX$496,23,FALSE)</f>
        <v>LocationType.BarRestaurant:0;LocationType.Park:0;LocationType.Recreation:0;LocationType.Accommodation:1;</v>
      </c>
    </row>
    <row r="9211" spans="1:17" x14ac:dyDescent="0.25">
      <c r="A9211">
        <v>2</v>
      </c>
      <c r="B9211" t="s">
        <v>90</v>
      </c>
      <c r="C9211" t="s">
        <v>36</v>
      </c>
      <c r="D9211" t="s">
        <v>85</v>
      </c>
      <c r="E9211" t="s">
        <v>30</v>
      </c>
      <c r="F9211" t="s">
        <v>26</v>
      </c>
      <c r="H9211" t="s">
        <v>27</v>
      </c>
      <c r="I9211">
        <v>1</v>
      </c>
      <c r="J9211">
        <v>0.5</v>
      </c>
      <c r="K9211">
        <v>1.5</v>
      </c>
      <c r="M9211" t="s">
        <v>24</v>
      </c>
    </row>
    <row r="9212" spans="1:17" x14ac:dyDescent="0.25">
      <c r="A9212">
        <v>2</v>
      </c>
      <c r="B9212" t="s">
        <v>90</v>
      </c>
      <c r="C9212" t="s">
        <v>36</v>
      </c>
      <c r="D9212" t="s">
        <v>85</v>
      </c>
      <c r="E9212" t="s">
        <v>20</v>
      </c>
      <c r="F9212" t="s">
        <v>74</v>
      </c>
      <c r="J9212">
        <v>0.25</v>
      </c>
      <c r="K9212">
        <v>0.33</v>
      </c>
      <c r="M9212" t="s">
        <v>75</v>
      </c>
      <c r="N9212" t="s">
        <v>24</v>
      </c>
      <c r="O9212" t="s">
        <v>21</v>
      </c>
    </row>
    <row r="9213" spans="1:17" x14ac:dyDescent="0.25">
      <c r="A9213">
        <v>2</v>
      </c>
      <c r="B9213" t="s">
        <v>90</v>
      </c>
      <c r="C9213" t="s">
        <v>36</v>
      </c>
      <c r="D9213" t="s">
        <v>85</v>
      </c>
      <c r="E9213" t="s">
        <v>18</v>
      </c>
      <c r="F9213" t="s">
        <v>31</v>
      </c>
      <c r="G9213">
        <v>24</v>
      </c>
      <c r="M9213" t="s">
        <v>21</v>
      </c>
    </row>
    <row r="9214" spans="1:17" x14ac:dyDescent="0.25">
      <c r="A9214">
        <v>2</v>
      </c>
      <c r="B9214" t="s">
        <v>93</v>
      </c>
      <c r="C9214" t="s">
        <v>36</v>
      </c>
      <c r="D9214" t="s">
        <v>85</v>
      </c>
      <c r="E9214" t="s">
        <v>18</v>
      </c>
      <c r="F9214" t="s">
        <v>26</v>
      </c>
      <c r="H9214" t="s">
        <v>27</v>
      </c>
      <c r="I9214">
        <v>6.5</v>
      </c>
      <c r="J9214">
        <v>6</v>
      </c>
      <c r="K9214">
        <v>7</v>
      </c>
      <c r="M9214" t="s">
        <v>21</v>
      </c>
    </row>
    <row r="9215" spans="1:17" x14ac:dyDescent="0.25">
      <c r="A9215">
        <v>2</v>
      </c>
      <c r="B9215" t="s">
        <v>93</v>
      </c>
      <c r="C9215" t="s">
        <v>36</v>
      </c>
      <c r="D9215" t="s">
        <v>85</v>
      </c>
      <c r="E9215" t="s">
        <v>20</v>
      </c>
      <c r="F9215" t="s">
        <v>74</v>
      </c>
      <c r="J9215">
        <v>0.25</v>
      </c>
      <c r="K9215">
        <v>0.33</v>
      </c>
      <c r="M9215" t="s">
        <v>75</v>
      </c>
      <c r="N9215" t="s">
        <v>21</v>
      </c>
      <c r="O9215" t="s">
        <v>32</v>
      </c>
    </row>
    <row r="9216" spans="1:17" x14ac:dyDescent="0.25">
      <c r="A9216">
        <v>2</v>
      </c>
      <c r="B9216" t="s">
        <v>93</v>
      </c>
      <c r="C9216" t="s">
        <v>36</v>
      </c>
      <c r="D9216" t="s">
        <v>85</v>
      </c>
      <c r="E9216" t="s">
        <v>33</v>
      </c>
      <c r="F9216" t="s">
        <v>26</v>
      </c>
      <c r="H9216" t="s">
        <v>19</v>
      </c>
      <c r="J9216">
        <v>3</v>
      </c>
      <c r="K9216">
        <v>4</v>
      </c>
      <c r="M9216" t="s">
        <v>32</v>
      </c>
    </row>
    <row r="9217" spans="1:17" x14ac:dyDescent="0.25">
      <c r="A9217">
        <v>2</v>
      </c>
      <c r="B9217" t="s">
        <v>93</v>
      </c>
      <c r="C9217" t="s">
        <v>36</v>
      </c>
      <c r="D9217" t="s">
        <v>85</v>
      </c>
      <c r="E9217" t="s">
        <v>34</v>
      </c>
      <c r="F9217" t="s">
        <v>26</v>
      </c>
      <c r="H9217" t="s">
        <v>19</v>
      </c>
      <c r="J9217">
        <v>0.5</v>
      </c>
      <c r="K9217">
        <v>0.75</v>
      </c>
      <c r="M9217" t="s">
        <v>24</v>
      </c>
    </row>
    <row r="9218" spans="1:17" x14ac:dyDescent="0.25">
      <c r="A9218">
        <v>2</v>
      </c>
      <c r="B9218" t="s">
        <v>93</v>
      </c>
      <c r="C9218" t="s">
        <v>36</v>
      </c>
      <c r="D9218" t="s">
        <v>85</v>
      </c>
      <c r="E9218" t="s">
        <v>33</v>
      </c>
      <c r="F9218" t="s">
        <v>26</v>
      </c>
      <c r="H9218" t="s">
        <v>27</v>
      </c>
      <c r="I9218">
        <v>4</v>
      </c>
      <c r="J9218">
        <v>3</v>
      </c>
      <c r="K9218">
        <v>5.5</v>
      </c>
      <c r="M9218" t="s">
        <v>32</v>
      </c>
    </row>
    <row r="9219" spans="1:17" x14ac:dyDescent="0.25">
      <c r="A9219">
        <v>2</v>
      </c>
      <c r="B9219" t="s">
        <v>93</v>
      </c>
      <c r="C9219" t="s">
        <v>36</v>
      </c>
      <c r="D9219" t="s">
        <v>85</v>
      </c>
      <c r="E9219" t="s">
        <v>20</v>
      </c>
      <c r="F9219" t="s">
        <v>74</v>
      </c>
      <c r="J9219">
        <v>0.25</v>
      </c>
      <c r="K9219">
        <v>0.33</v>
      </c>
      <c r="M9219" t="s">
        <v>75</v>
      </c>
      <c r="N9219" t="s">
        <v>24</v>
      </c>
      <c r="O9219" t="s">
        <v>21</v>
      </c>
    </row>
    <row r="9220" spans="1:17" x14ac:dyDescent="0.25">
      <c r="A9220">
        <v>2</v>
      </c>
      <c r="B9220" t="s">
        <v>93</v>
      </c>
      <c r="C9220" t="s">
        <v>36</v>
      </c>
      <c r="D9220" t="s">
        <v>85</v>
      </c>
      <c r="E9220" t="s">
        <v>18</v>
      </c>
      <c r="F9220" t="s">
        <v>26</v>
      </c>
      <c r="H9220" t="s">
        <v>19</v>
      </c>
      <c r="I9220">
        <v>0.54</v>
      </c>
      <c r="J9220">
        <v>0.08</v>
      </c>
      <c r="K9220">
        <v>0.25</v>
      </c>
      <c r="M9220" t="s">
        <v>24</v>
      </c>
    </row>
    <row r="9221" spans="1:17" x14ac:dyDescent="0.25">
      <c r="A9221">
        <v>2</v>
      </c>
      <c r="B9221" t="s">
        <v>93</v>
      </c>
      <c r="C9221" t="s">
        <v>36</v>
      </c>
      <c r="D9221" t="s">
        <v>85</v>
      </c>
      <c r="E9221" t="s">
        <v>20</v>
      </c>
      <c r="F9221" t="s">
        <v>74</v>
      </c>
      <c r="J9221">
        <v>0.25</v>
      </c>
      <c r="K9221">
        <v>0.33</v>
      </c>
      <c r="M9221" t="s">
        <v>75</v>
      </c>
      <c r="N9221" t="s">
        <v>24</v>
      </c>
      <c r="O9221" t="s">
        <v>62</v>
      </c>
      <c r="Q9221" t="str">
        <f>VLOOKUP(A9221&amp;C9221&amp;D9221,Sheet2!$A$1:$AA$496,11,FALSE)</f>
        <v>LocationType.Retail: 0;LocationType.Supermarket: 0.25;LocationType.FoodBeverage: 0;LocationType.Mall: 0;LocationType.Pharmacy: 0.02;LocationType.Accommodation: 0.73;</v>
      </c>
    </row>
    <row r="9222" spans="1:17" x14ac:dyDescent="0.25">
      <c r="A9222">
        <v>2</v>
      </c>
      <c r="B9222" t="s">
        <v>93</v>
      </c>
      <c r="C9222" t="s">
        <v>36</v>
      </c>
      <c r="D9222" t="s">
        <v>85</v>
      </c>
      <c r="E9222" t="s">
        <v>25</v>
      </c>
      <c r="F9222" t="s">
        <v>26</v>
      </c>
      <c r="H9222" t="s">
        <v>27</v>
      </c>
      <c r="I9222">
        <v>0.54</v>
      </c>
      <c r="J9222">
        <v>0.25</v>
      </c>
      <c r="K9222">
        <v>0.75</v>
      </c>
      <c r="M9222" t="s">
        <v>24</v>
      </c>
    </row>
    <row r="9223" spans="1:17" x14ac:dyDescent="0.25">
      <c r="A9223">
        <v>2</v>
      </c>
      <c r="B9223" t="s">
        <v>93</v>
      </c>
      <c r="C9223" t="s">
        <v>36</v>
      </c>
      <c r="D9223" t="s">
        <v>85</v>
      </c>
      <c r="E9223" t="s">
        <v>20</v>
      </c>
      <c r="F9223" t="s">
        <v>74</v>
      </c>
      <c r="I9223">
        <v>0.54</v>
      </c>
      <c r="J9223">
        <v>0.16</v>
      </c>
      <c r="K9223">
        <v>0.25</v>
      </c>
      <c r="M9223" t="s">
        <v>75</v>
      </c>
      <c r="N9223" t="s">
        <v>24</v>
      </c>
      <c r="O9223" t="s">
        <v>21</v>
      </c>
    </row>
    <row r="9224" spans="1:17" x14ac:dyDescent="0.25">
      <c r="A9224">
        <v>2</v>
      </c>
      <c r="B9224" t="s">
        <v>93</v>
      </c>
      <c r="C9224" t="s">
        <v>36</v>
      </c>
      <c r="D9224" t="s">
        <v>85</v>
      </c>
      <c r="E9224" t="s">
        <v>28</v>
      </c>
      <c r="F9224" t="s">
        <v>26</v>
      </c>
      <c r="H9224" t="s">
        <v>27</v>
      </c>
      <c r="I9224">
        <v>0.75</v>
      </c>
      <c r="J9224">
        <v>0.5</v>
      </c>
      <c r="K9224">
        <v>1</v>
      </c>
      <c r="M9224" t="s">
        <v>21</v>
      </c>
    </row>
    <row r="9225" spans="1:17" x14ac:dyDescent="0.25">
      <c r="A9225">
        <v>2</v>
      </c>
      <c r="B9225" t="s">
        <v>93</v>
      </c>
      <c r="C9225" t="s">
        <v>36</v>
      </c>
      <c r="D9225" t="s">
        <v>85</v>
      </c>
      <c r="E9225" t="s">
        <v>20</v>
      </c>
      <c r="F9225" t="s">
        <v>74</v>
      </c>
      <c r="J9225">
        <v>0.25</v>
      </c>
      <c r="K9225">
        <v>0.33</v>
      </c>
      <c r="M9225" t="s">
        <v>75</v>
      </c>
      <c r="N9225" t="s">
        <v>24</v>
      </c>
      <c r="O9225" t="s">
        <v>29</v>
      </c>
      <c r="P9225">
        <v>2500</v>
      </c>
      <c r="Q9225" t="str">
        <f>VLOOKUP(A9225&amp;C9225&amp;D9225,Sheet2!$A$1:$AX$496,23,FALSE)</f>
        <v>LocationType.BarRestaurant:0;LocationType.Park:0;LocationType.Recreation:0;LocationType.Accommodation:1;</v>
      </c>
    </row>
    <row r="9226" spans="1:17" x14ac:dyDescent="0.25">
      <c r="A9226">
        <v>2</v>
      </c>
      <c r="B9226" t="s">
        <v>93</v>
      </c>
      <c r="C9226" t="s">
        <v>36</v>
      </c>
      <c r="D9226" t="s">
        <v>85</v>
      </c>
      <c r="E9226" t="s">
        <v>30</v>
      </c>
      <c r="F9226" t="s">
        <v>26</v>
      </c>
      <c r="H9226" t="s">
        <v>27</v>
      </c>
      <c r="I9226">
        <v>1</v>
      </c>
      <c r="J9226">
        <v>0.5</v>
      </c>
      <c r="K9226">
        <v>1.5</v>
      </c>
      <c r="M9226" t="s">
        <v>24</v>
      </c>
    </row>
    <row r="9227" spans="1:17" x14ac:dyDescent="0.25">
      <c r="A9227">
        <v>2</v>
      </c>
      <c r="B9227" t="s">
        <v>93</v>
      </c>
      <c r="C9227" t="s">
        <v>36</v>
      </c>
      <c r="D9227" t="s">
        <v>85</v>
      </c>
      <c r="E9227" t="s">
        <v>20</v>
      </c>
      <c r="F9227" t="s">
        <v>74</v>
      </c>
      <c r="J9227">
        <v>0.25</v>
      </c>
      <c r="K9227">
        <v>0.33</v>
      </c>
      <c r="M9227" t="s">
        <v>75</v>
      </c>
      <c r="N9227" t="s">
        <v>24</v>
      </c>
      <c r="O9227" t="s">
        <v>21</v>
      </c>
    </row>
    <row r="9228" spans="1:17" x14ac:dyDescent="0.25">
      <c r="A9228">
        <v>2</v>
      </c>
      <c r="B9228" t="s">
        <v>93</v>
      </c>
      <c r="C9228" t="s">
        <v>36</v>
      </c>
      <c r="D9228" t="s">
        <v>85</v>
      </c>
      <c r="E9228" t="s">
        <v>18</v>
      </c>
      <c r="F9228" t="s">
        <v>31</v>
      </c>
      <c r="G9228">
        <v>24</v>
      </c>
      <c r="M9228" t="s">
        <v>21</v>
      </c>
    </row>
    <row r="9229" spans="1:17" x14ac:dyDescent="0.25">
      <c r="A9229">
        <v>2</v>
      </c>
      <c r="B9229" t="s">
        <v>41</v>
      </c>
      <c r="C9229" t="s">
        <v>36</v>
      </c>
      <c r="D9229" t="s">
        <v>85</v>
      </c>
      <c r="E9229" t="s">
        <v>18</v>
      </c>
      <c r="F9229" t="s">
        <v>26</v>
      </c>
      <c r="H9229" t="s">
        <v>27</v>
      </c>
      <c r="I9229">
        <v>6.5</v>
      </c>
      <c r="J9229">
        <v>6</v>
      </c>
      <c r="K9229">
        <v>7</v>
      </c>
      <c r="M9229" t="s">
        <v>21</v>
      </c>
    </row>
    <row r="9230" spans="1:17" x14ac:dyDescent="0.25">
      <c r="A9230">
        <v>2</v>
      </c>
      <c r="B9230" t="s">
        <v>41</v>
      </c>
      <c r="C9230" t="s">
        <v>36</v>
      </c>
      <c r="D9230" t="s">
        <v>85</v>
      </c>
      <c r="E9230" t="s">
        <v>20</v>
      </c>
      <c r="F9230" t="s">
        <v>74</v>
      </c>
      <c r="J9230">
        <v>0.25</v>
      </c>
      <c r="K9230">
        <v>0.33</v>
      </c>
      <c r="M9230" t="s">
        <v>75</v>
      </c>
      <c r="N9230" t="s">
        <v>21</v>
      </c>
      <c r="O9230" t="s">
        <v>32</v>
      </c>
    </row>
    <row r="9231" spans="1:17" x14ac:dyDescent="0.25">
      <c r="A9231">
        <v>2</v>
      </c>
      <c r="B9231" t="s">
        <v>41</v>
      </c>
      <c r="C9231" t="s">
        <v>36</v>
      </c>
      <c r="D9231" t="s">
        <v>85</v>
      </c>
      <c r="E9231" t="s">
        <v>33</v>
      </c>
      <c r="F9231" t="s">
        <v>26</v>
      </c>
      <c r="H9231" t="s">
        <v>19</v>
      </c>
      <c r="J9231">
        <v>3</v>
      </c>
      <c r="K9231">
        <v>4</v>
      </c>
      <c r="M9231" t="s">
        <v>32</v>
      </c>
    </row>
    <row r="9232" spans="1:17" x14ac:dyDescent="0.25">
      <c r="A9232">
        <v>2</v>
      </c>
      <c r="B9232" t="s">
        <v>41</v>
      </c>
      <c r="C9232" t="s">
        <v>36</v>
      </c>
      <c r="D9232" t="s">
        <v>85</v>
      </c>
      <c r="E9232" t="s">
        <v>34</v>
      </c>
      <c r="F9232" t="s">
        <v>26</v>
      </c>
      <c r="H9232" t="s">
        <v>19</v>
      </c>
      <c r="J9232">
        <v>0.5</v>
      </c>
      <c r="K9232">
        <v>0.75</v>
      </c>
      <c r="M9232" t="s">
        <v>24</v>
      </c>
    </row>
    <row r="9233" spans="1:17" x14ac:dyDescent="0.25">
      <c r="A9233">
        <v>2</v>
      </c>
      <c r="B9233" t="s">
        <v>41</v>
      </c>
      <c r="C9233" t="s">
        <v>36</v>
      </c>
      <c r="D9233" t="s">
        <v>85</v>
      </c>
      <c r="E9233" t="s">
        <v>33</v>
      </c>
      <c r="F9233" t="s">
        <v>26</v>
      </c>
      <c r="H9233" t="s">
        <v>27</v>
      </c>
      <c r="I9233">
        <v>4</v>
      </c>
      <c r="J9233">
        <v>3</v>
      </c>
      <c r="K9233">
        <v>5.5</v>
      </c>
      <c r="M9233" t="s">
        <v>32</v>
      </c>
    </row>
    <row r="9234" spans="1:17" x14ac:dyDescent="0.25">
      <c r="A9234">
        <v>2</v>
      </c>
      <c r="B9234" t="s">
        <v>41</v>
      </c>
      <c r="C9234" t="s">
        <v>36</v>
      </c>
      <c r="D9234" t="s">
        <v>85</v>
      </c>
      <c r="E9234" t="s">
        <v>20</v>
      </c>
      <c r="F9234" t="s">
        <v>74</v>
      </c>
      <c r="J9234">
        <v>0.25</v>
      </c>
      <c r="K9234">
        <v>0.33</v>
      </c>
      <c r="M9234" t="s">
        <v>75</v>
      </c>
      <c r="N9234" t="s">
        <v>24</v>
      </c>
      <c r="O9234" t="s">
        <v>21</v>
      </c>
    </row>
    <row r="9235" spans="1:17" x14ac:dyDescent="0.25">
      <c r="A9235">
        <v>2</v>
      </c>
      <c r="B9235" t="s">
        <v>41</v>
      </c>
      <c r="C9235" t="s">
        <v>36</v>
      </c>
      <c r="D9235" t="s">
        <v>85</v>
      </c>
      <c r="E9235" t="s">
        <v>18</v>
      </c>
      <c r="F9235" t="s">
        <v>26</v>
      </c>
      <c r="H9235" t="s">
        <v>19</v>
      </c>
      <c r="I9235">
        <v>0.54</v>
      </c>
      <c r="J9235">
        <v>0.08</v>
      </c>
      <c r="K9235">
        <v>0.25</v>
      </c>
      <c r="M9235" t="s">
        <v>24</v>
      </c>
    </row>
    <row r="9236" spans="1:17" x14ac:dyDescent="0.25">
      <c r="A9236">
        <v>2</v>
      </c>
      <c r="B9236" t="s">
        <v>41</v>
      </c>
      <c r="C9236" t="s">
        <v>36</v>
      </c>
      <c r="D9236" t="s">
        <v>85</v>
      </c>
      <c r="E9236" t="s">
        <v>20</v>
      </c>
      <c r="F9236" t="s">
        <v>74</v>
      </c>
      <c r="J9236">
        <v>0.25</v>
      </c>
      <c r="K9236">
        <v>0.33</v>
      </c>
      <c r="M9236" t="s">
        <v>75</v>
      </c>
      <c r="N9236" t="s">
        <v>24</v>
      </c>
      <c r="O9236" t="s">
        <v>62</v>
      </c>
      <c r="Q9236" t="str">
        <f>VLOOKUP(A9236&amp;C9236&amp;D9236,Sheet2!$A$1:$AA$496,11,FALSE)</f>
        <v>LocationType.Retail: 0;LocationType.Supermarket: 0.25;LocationType.FoodBeverage: 0;LocationType.Mall: 0;LocationType.Pharmacy: 0.02;LocationType.Accommodation: 0.73;</v>
      </c>
    </row>
    <row r="9237" spans="1:17" x14ac:dyDescent="0.25">
      <c r="A9237">
        <v>2</v>
      </c>
      <c r="B9237" t="s">
        <v>41</v>
      </c>
      <c r="C9237" t="s">
        <v>36</v>
      </c>
      <c r="D9237" t="s">
        <v>85</v>
      </c>
      <c r="E9237" t="s">
        <v>25</v>
      </c>
      <c r="F9237" t="s">
        <v>26</v>
      </c>
      <c r="H9237" t="s">
        <v>27</v>
      </c>
      <c r="I9237">
        <v>0.54</v>
      </c>
      <c r="J9237">
        <v>0.25</v>
      </c>
      <c r="K9237">
        <v>0.75</v>
      </c>
      <c r="M9237" t="s">
        <v>24</v>
      </c>
    </row>
    <row r="9238" spans="1:17" x14ac:dyDescent="0.25">
      <c r="A9238">
        <v>2</v>
      </c>
      <c r="B9238" t="s">
        <v>41</v>
      </c>
      <c r="C9238" t="s">
        <v>36</v>
      </c>
      <c r="D9238" t="s">
        <v>85</v>
      </c>
      <c r="E9238" t="s">
        <v>20</v>
      </c>
      <c r="F9238" t="s">
        <v>74</v>
      </c>
      <c r="I9238">
        <v>0.54</v>
      </c>
      <c r="J9238">
        <v>0.16</v>
      </c>
      <c r="K9238">
        <v>0.25</v>
      </c>
      <c r="M9238" t="s">
        <v>75</v>
      </c>
      <c r="N9238" t="s">
        <v>24</v>
      </c>
      <c r="O9238" t="s">
        <v>21</v>
      </c>
    </row>
    <row r="9239" spans="1:17" x14ac:dyDescent="0.25">
      <c r="A9239">
        <v>2</v>
      </c>
      <c r="B9239" t="s">
        <v>41</v>
      </c>
      <c r="C9239" t="s">
        <v>36</v>
      </c>
      <c r="D9239" t="s">
        <v>85</v>
      </c>
      <c r="E9239" t="s">
        <v>28</v>
      </c>
      <c r="F9239" t="s">
        <v>26</v>
      </c>
      <c r="H9239" t="s">
        <v>27</v>
      </c>
      <c r="I9239">
        <v>0.75</v>
      </c>
      <c r="J9239">
        <v>0.5</v>
      </c>
      <c r="K9239">
        <v>1</v>
      </c>
      <c r="M9239" t="s">
        <v>21</v>
      </c>
    </row>
    <row r="9240" spans="1:17" x14ac:dyDescent="0.25">
      <c r="A9240">
        <v>2</v>
      </c>
      <c r="B9240" t="s">
        <v>41</v>
      </c>
      <c r="C9240" t="s">
        <v>36</v>
      </c>
      <c r="D9240" t="s">
        <v>85</v>
      </c>
      <c r="E9240" t="s">
        <v>20</v>
      </c>
      <c r="F9240" t="s">
        <v>74</v>
      </c>
      <c r="J9240">
        <v>0.25</v>
      </c>
      <c r="K9240">
        <v>0.33</v>
      </c>
      <c r="M9240" t="s">
        <v>75</v>
      </c>
      <c r="N9240" t="s">
        <v>24</v>
      </c>
      <c r="O9240" t="s">
        <v>29</v>
      </c>
      <c r="P9240">
        <v>2500</v>
      </c>
      <c r="Q9240" t="str">
        <f>VLOOKUP(A9240&amp;C9240&amp;D9240,Sheet2!$A$1:$AX$496,23,FALSE)</f>
        <v>LocationType.BarRestaurant:0;LocationType.Park:0;LocationType.Recreation:0;LocationType.Accommodation:1;</v>
      </c>
    </row>
    <row r="9241" spans="1:17" x14ac:dyDescent="0.25">
      <c r="A9241">
        <v>2</v>
      </c>
      <c r="B9241" t="s">
        <v>41</v>
      </c>
      <c r="C9241" t="s">
        <v>36</v>
      </c>
      <c r="D9241" t="s">
        <v>85</v>
      </c>
      <c r="E9241" t="s">
        <v>30</v>
      </c>
      <c r="F9241" t="s">
        <v>26</v>
      </c>
      <c r="H9241" t="s">
        <v>27</v>
      </c>
      <c r="I9241">
        <v>1</v>
      </c>
      <c r="J9241">
        <v>0.5</v>
      </c>
      <c r="K9241">
        <v>1.5</v>
      </c>
      <c r="M9241" t="s">
        <v>24</v>
      </c>
    </row>
    <row r="9242" spans="1:17" x14ac:dyDescent="0.25">
      <c r="A9242">
        <v>2</v>
      </c>
      <c r="B9242" t="s">
        <v>41</v>
      </c>
      <c r="C9242" t="s">
        <v>36</v>
      </c>
      <c r="D9242" t="s">
        <v>85</v>
      </c>
      <c r="E9242" t="s">
        <v>20</v>
      </c>
      <c r="F9242" t="s">
        <v>74</v>
      </c>
      <c r="J9242">
        <v>0.25</v>
      </c>
      <c r="K9242">
        <v>0.33</v>
      </c>
      <c r="M9242" t="s">
        <v>75</v>
      </c>
      <c r="N9242" t="s">
        <v>24</v>
      </c>
      <c r="O9242" t="s">
        <v>21</v>
      </c>
    </row>
    <row r="9243" spans="1:17" x14ac:dyDescent="0.25">
      <c r="A9243">
        <v>2</v>
      </c>
      <c r="B9243" t="s">
        <v>41</v>
      </c>
      <c r="C9243" t="s">
        <v>36</v>
      </c>
      <c r="D9243" t="s">
        <v>85</v>
      </c>
      <c r="E9243" t="s">
        <v>18</v>
      </c>
      <c r="F9243" t="s">
        <v>31</v>
      </c>
      <c r="G9243">
        <v>24</v>
      </c>
      <c r="M9243" t="s">
        <v>21</v>
      </c>
    </row>
    <row r="9244" spans="1:17" x14ac:dyDescent="0.25">
      <c r="A9244">
        <v>2</v>
      </c>
      <c r="B9244" t="s">
        <v>91</v>
      </c>
      <c r="C9244" t="s">
        <v>36</v>
      </c>
      <c r="D9244" t="s">
        <v>85</v>
      </c>
      <c r="E9244" t="s">
        <v>18</v>
      </c>
      <c r="F9244" t="s">
        <v>26</v>
      </c>
      <c r="H9244" t="s">
        <v>27</v>
      </c>
      <c r="I9244">
        <v>6.5</v>
      </c>
      <c r="J9244">
        <v>6</v>
      </c>
      <c r="K9244">
        <v>7</v>
      </c>
      <c r="M9244" t="s">
        <v>21</v>
      </c>
    </row>
    <row r="9245" spans="1:17" x14ac:dyDescent="0.25">
      <c r="A9245">
        <v>2</v>
      </c>
      <c r="B9245" t="s">
        <v>91</v>
      </c>
      <c r="C9245" t="s">
        <v>36</v>
      </c>
      <c r="D9245" t="s">
        <v>85</v>
      </c>
      <c r="E9245" t="s">
        <v>20</v>
      </c>
      <c r="F9245" t="s">
        <v>74</v>
      </c>
      <c r="J9245">
        <v>0.25</v>
      </c>
      <c r="K9245">
        <v>0.33</v>
      </c>
      <c r="M9245" t="s">
        <v>75</v>
      </c>
      <c r="N9245" t="s">
        <v>21</v>
      </c>
      <c r="O9245" t="s">
        <v>32</v>
      </c>
    </row>
    <row r="9246" spans="1:17" x14ac:dyDescent="0.25">
      <c r="A9246">
        <v>2</v>
      </c>
      <c r="B9246" t="s">
        <v>91</v>
      </c>
      <c r="C9246" t="s">
        <v>36</v>
      </c>
      <c r="D9246" t="s">
        <v>85</v>
      </c>
      <c r="E9246" t="s">
        <v>33</v>
      </c>
      <c r="F9246" t="s">
        <v>26</v>
      </c>
      <c r="H9246" t="s">
        <v>19</v>
      </c>
      <c r="J9246">
        <v>3</v>
      </c>
      <c r="K9246">
        <v>4</v>
      </c>
      <c r="M9246" t="s">
        <v>32</v>
      </c>
    </row>
    <row r="9247" spans="1:17" x14ac:dyDescent="0.25">
      <c r="A9247">
        <v>2</v>
      </c>
      <c r="B9247" t="s">
        <v>91</v>
      </c>
      <c r="C9247" t="s">
        <v>36</v>
      </c>
      <c r="D9247" t="s">
        <v>85</v>
      </c>
      <c r="E9247" t="s">
        <v>34</v>
      </c>
      <c r="F9247" t="s">
        <v>26</v>
      </c>
      <c r="H9247" t="s">
        <v>19</v>
      </c>
      <c r="J9247">
        <v>0.5</v>
      </c>
      <c r="K9247">
        <v>0.75</v>
      </c>
      <c r="M9247" t="s">
        <v>24</v>
      </c>
    </row>
    <row r="9248" spans="1:17" x14ac:dyDescent="0.25">
      <c r="A9248">
        <v>2</v>
      </c>
      <c r="B9248" t="s">
        <v>91</v>
      </c>
      <c r="C9248" t="s">
        <v>36</v>
      </c>
      <c r="D9248" t="s">
        <v>85</v>
      </c>
      <c r="E9248" t="s">
        <v>33</v>
      </c>
      <c r="F9248" t="s">
        <v>26</v>
      </c>
      <c r="H9248" t="s">
        <v>27</v>
      </c>
      <c r="I9248">
        <v>4</v>
      </c>
      <c r="J9248">
        <v>3</v>
      </c>
      <c r="K9248">
        <v>5.5</v>
      </c>
      <c r="M9248" t="s">
        <v>32</v>
      </c>
    </row>
    <row r="9249" spans="1:17" x14ac:dyDescent="0.25">
      <c r="A9249">
        <v>2</v>
      </c>
      <c r="B9249" t="s">
        <v>91</v>
      </c>
      <c r="C9249" t="s">
        <v>36</v>
      </c>
      <c r="D9249" t="s">
        <v>85</v>
      </c>
      <c r="E9249" t="s">
        <v>20</v>
      </c>
      <c r="F9249" t="s">
        <v>74</v>
      </c>
      <c r="J9249">
        <v>0.25</v>
      </c>
      <c r="K9249">
        <v>0.33</v>
      </c>
      <c r="M9249" t="s">
        <v>75</v>
      </c>
      <c r="N9249" t="s">
        <v>24</v>
      </c>
      <c r="O9249" t="s">
        <v>21</v>
      </c>
    </row>
    <row r="9250" spans="1:17" x14ac:dyDescent="0.25">
      <c r="A9250">
        <v>2</v>
      </c>
      <c r="B9250" t="s">
        <v>91</v>
      </c>
      <c r="C9250" t="s">
        <v>36</v>
      </c>
      <c r="D9250" t="s">
        <v>85</v>
      </c>
      <c r="E9250" t="s">
        <v>18</v>
      </c>
      <c r="F9250" t="s">
        <v>26</v>
      </c>
      <c r="H9250" t="s">
        <v>19</v>
      </c>
      <c r="I9250">
        <v>0.54</v>
      </c>
      <c r="J9250">
        <v>0.08</v>
      </c>
      <c r="K9250">
        <v>0.25</v>
      </c>
      <c r="M9250" t="s">
        <v>24</v>
      </c>
    </row>
    <row r="9251" spans="1:17" x14ac:dyDescent="0.25">
      <c r="A9251">
        <v>2</v>
      </c>
      <c r="B9251" t="s">
        <v>91</v>
      </c>
      <c r="C9251" t="s">
        <v>36</v>
      </c>
      <c r="D9251" t="s">
        <v>85</v>
      </c>
      <c r="E9251" t="s">
        <v>20</v>
      </c>
      <c r="F9251" t="s">
        <v>74</v>
      </c>
      <c r="J9251">
        <v>0.25</v>
      </c>
      <c r="K9251">
        <v>0.33</v>
      </c>
      <c r="M9251" t="s">
        <v>75</v>
      </c>
      <c r="N9251" t="s">
        <v>24</v>
      </c>
      <c r="O9251" t="s">
        <v>62</v>
      </c>
      <c r="Q9251" t="str">
        <f>VLOOKUP(A9251&amp;C9251&amp;D9251,Sheet2!$A$1:$AA$496,11,FALSE)</f>
        <v>LocationType.Retail: 0;LocationType.Supermarket: 0.25;LocationType.FoodBeverage: 0;LocationType.Mall: 0;LocationType.Pharmacy: 0.02;LocationType.Accommodation: 0.73;</v>
      </c>
    </row>
    <row r="9252" spans="1:17" x14ac:dyDescent="0.25">
      <c r="A9252">
        <v>2</v>
      </c>
      <c r="B9252" t="s">
        <v>91</v>
      </c>
      <c r="C9252" t="s">
        <v>36</v>
      </c>
      <c r="D9252" t="s">
        <v>85</v>
      </c>
      <c r="E9252" t="s">
        <v>25</v>
      </c>
      <c r="F9252" t="s">
        <v>26</v>
      </c>
      <c r="H9252" t="s">
        <v>27</v>
      </c>
      <c r="I9252">
        <v>0.54</v>
      </c>
      <c r="J9252">
        <v>0.25</v>
      </c>
      <c r="K9252">
        <v>0.75</v>
      </c>
      <c r="M9252" t="s">
        <v>24</v>
      </c>
    </row>
    <row r="9253" spans="1:17" x14ac:dyDescent="0.25">
      <c r="A9253">
        <v>2</v>
      </c>
      <c r="B9253" t="s">
        <v>91</v>
      </c>
      <c r="C9253" t="s">
        <v>36</v>
      </c>
      <c r="D9253" t="s">
        <v>85</v>
      </c>
      <c r="E9253" t="s">
        <v>20</v>
      </c>
      <c r="F9253" t="s">
        <v>74</v>
      </c>
      <c r="I9253">
        <v>0.54</v>
      </c>
      <c r="J9253">
        <v>0.16</v>
      </c>
      <c r="K9253">
        <v>0.25</v>
      </c>
      <c r="M9253" t="s">
        <v>75</v>
      </c>
      <c r="N9253" t="s">
        <v>24</v>
      </c>
      <c r="O9253" t="s">
        <v>21</v>
      </c>
    </row>
    <row r="9254" spans="1:17" x14ac:dyDescent="0.25">
      <c r="A9254">
        <v>2</v>
      </c>
      <c r="B9254" t="s">
        <v>91</v>
      </c>
      <c r="C9254" t="s">
        <v>36</v>
      </c>
      <c r="D9254" t="s">
        <v>85</v>
      </c>
      <c r="E9254" t="s">
        <v>28</v>
      </c>
      <c r="F9254" t="s">
        <v>26</v>
      </c>
      <c r="H9254" t="s">
        <v>27</v>
      </c>
      <c r="I9254">
        <v>0.75</v>
      </c>
      <c r="J9254">
        <v>0.5</v>
      </c>
      <c r="K9254">
        <v>1</v>
      </c>
      <c r="M9254" t="s">
        <v>21</v>
      </c>
    </row>
    <row r="9255" spans="1:17" x14ac:dyDescent="0.25">
      <c r="A9255">
        <v>2</v>
      </c>
      <c r="B9255" t="s">
        <v>91</v>
      </c>
      <c r="C9255" t="s">
        <v>36</v>
      </c>
      <c r="D9255" t="s">
        <v>85</v>
      </c>
      <c r="E9255" t="s">
        <v>20</v>
      </c>
      <c r="F9255" t="s">
        <v>74</v>
      </c>
      <c r="J9255">
        <v>0.25</v>
      </c>
      <c r="K9255">
        <v>0.33</v>
      </c>
      <c r="M9255" t="s">
        <v>75</v>
      </c>
      <c r="N9255" t="s">
        <v>24</v>
      </c>
      <c r="O9255" t="s">
        <v>29</v>
      </c>
      <c r="P9255">
        <v>2500</v>
      </c>
      <c r="Q9255" t="str">
        <f>VLOOKUP(A9255&amp;C9255&amp;D9255,Sheet2!$A$1:$AX$496,23,FALSE)</f>
        <v>LocationType.BarRestaurant:0;LocationType.Park:0;LocationType.Recreation:0;LocationType.Accommodation:1;</v>
      </c>
    </row>
    <row r="9256" spans="1:17" x14ac:dyDescent="0.25">
      <c r="A9256">
        <v>2</v>
      </c>
      <c r="B9256" t="s">
        <v>91</v>
      </c>
      <c r="C9256" t="s">
        <v>36</v>
      </c>
      <c r="D9256" t="s">
        <v>85</v>
      </c>
      <c r="E9256" t="s">
        <v>30</v>
      </c>
      <c r="F9256" t="s">
        <v>26</v>
      </c>
      <c r="H9256" t="s">
        <v>27</v>
      </c>
      <c r="I9256">
        <v>1</v>
      </c>
      <c r="J9256">
        <v>0.5</v>
      </c>
      <c r="K9256">
        <v>1.5</v>
      </c>
      <c r="M9256" t="s">
        <v>24</v>
      </c>
    </row>
    <row r="9257" spans="1:17" x14ac:dyDescent="0.25">
      <c r="A9257">
        <v>2</v>
      </c>
      <c r="B9257" t="s">
        <v>91</v>
      </c>
      <c r="C9257" t="s">
        <v>36</v>
      </c>
      <c r="D9257" t="s">
        <v>85</v>
      </c>
      <c r="E9257" t="s">
        <v>20</v>
      </c>
      <c r="F9257" t="s">
        <v>74</v>
      </c>
      <c r="J9257">
        <v>0.25</v>
      </c>
      <c r="K9257">
        <v>0.33</v>
      </c>
      <c r="M9257" t="s">
        <v>75</v>
      </c>
      <c r="N9257" t="s">
        <v>24</v>
      </c>
      <c r="O9257" t="s">
        <v>21</v>
      </c>
    </row>
    <row r="9258" spans="1:17" x14ac:dyDescent="0.25">
      <c r="A9258">
        <v>2</v>
      </c>
      <c r="B9258" t="s">
        <v>91</v>
      </c>
      <c r="C9258" t="s">
        <v>36</v>
      </c>
      <c r="D9258" t="s">
        <v>85</v>
      </c>
      <c r="E9258" t="s">
        <v>18</v>
      </c>
      <c r="F9258" t="s">
        <v>31</v>
      </c>
      <c r="G9258">
        <v>24</v>
      </c>
      <c r="M9258" t="s">
        <v>21</v>
      </c>
    </row>
    <row r="9259" spans="1:17" x14ac:dyDescent="0.25">
      <c r="A9259">
        <v>2</v>
      </c>
      <c r="B9259" t="s">
        <v>43</v>
      </c>
      <c r="C9259" t="s">
        <v>36</v>
      </c>
      <c r="D9259" t="s">
        <v>85</v>
      </c>
      <c r="E9259" t="s">
        <v>18</v>
      </c>
      <c r="F9259" t="s">
        <v>26</v>
      </c>
      <c r="H9259" t="s">
        <v>27</v>
      </c>
      <c r="I9259">
        <v>6.5</v>
      </c>
      <c r="J9259">
        <v>6</v>
      </c>
      <c r="K9259">
        <v>7</v>
      </c>
      <c r="M9259" t="s">
        <v>21</v>
      </c>
    </row>
    <row r="9260" spans="1:17" x14ac:dyDescent="0.25">
      <c r="A9260">
        <v>2</v>
      </c>
      <c r="B9260" t="s">
        <v>43</v>
      </c>
      <c r="C9260" t="s">
        <v>36</v>
      </c>
      <c r="D9260" t="s">
        <v>85</v>
      </c>
      <c r="E9260" t="s">
        <v>20</v>
      </c>
      <c r="F9260" t="s">
        <v>74</v>
      </c>
      <c r="J9260">
        <v>0.25</v>
      </c>
      <c r="K9260">
        <v>0.33</v>
      </c>
      <c r="M9260" t="s">
        <v>75</v>
      </c>
      <c r="N9260" t="s">
        <v>21</v>
      </c>
      <c r="O9260" t="s">
        <v>32</v>
      </c>
    </row>
    <row r="9261" spans="1:17" x14ac:dyDescent="0.25">
      <c r="A9261">
        <v>2</v>
      </c>
      <c r="B9261" t="s">
        <v>43</v>
      </c>
      <c r="C9261" t="s">
        <v>36</v>
      </c>
      <c r="D9261" t="s">
        <v>85</v>
      </c>
      <c r="E9261" t="s">
        <v>33</v>
      </c>
      <c r="F9261" t="s">
        <v>26</v>
      </c>
      <c r="H9261" t="s">
        <v>19</v>
      </c>
      <c r="J9261">
        <v>3</v>
      </c>
      <c r="K9261">
        <v>4</v>
      </c>
      <c r="M9261" t="s">
        <v>32</v>
      </c>
    </row>
    <row r="9262" spans="1:17" x14ac:dyDescent="0.25">
      <c r="A9262">
        <v>2</v>
      </c>
      <c r="B9262" t="s">
        <v>43</v>
      </c>
      <c r="C9262" t="s">
        <v>36</v>
      </c>
      <c r="D9262" t="s">
        <v>85</v>
      </c>
      <c r="E9262" t="s">
        <v>34</v>
      </c>
      <c r="F9262" t="s">
        <v>26</v>
      </c>
      <c r="H9262" t="s">
        <v>19</v>
      </c>
      <c r="J9262">
        <v>0.5</v>
      </c>
      <c r="K9262">
        <v>0.75</v>
      </c>
      <c r="M9262" t="s">
        <v>24</v>
      </c>
    </row>
    <row r="9263" spans="1:17" x14ac:dyDescent="0.25">
      <c r="A9263">
        <v>2</v>
      </c>
      <c r="B9263" t="s">
        <v>43</v>
      </c>
      <c r="C9263" t="s">
        <v>36</v>
      </c>
      <c r="D9263" t="s">
        <v>85</v>
      </c>
      <c r="E9263" t="s">
        <v>33</v>
      </c>
      <c r="F9263" t="s">
        <v>26</v>
      </c>
      <c r="H9263" t="s">
        <v>27</v>
      </c>
      <c r="I9263">
        <v>4</v>
      </c>
      <c r="J9263">
        <v>3</v>
      </c>
      <c r="K9263">
        <v>5.5</v>
      </c>
      <c r="M9263" t="s">
        <v>32</v>
      </c>
    </row>
    <row r="9264" spans="1:17" x14ac:dyDescent="0.25">
      <c r="A9264">
        <v>2</v>
      </c>
      <c r="B9264" t="s">
        <v>43</v>
      </c>
      <c r="C9264" t="s">
        <v>36</v>
      </c>
      <c r="D9264" t="s">
        <v>85</v>
      </c>
      <c r="E9264" t="s">
        <v>20</v>
      </c>
      <c r="F9264" t="s">
        <v>74</v>
      </c>
      <c r="J9264">
        <v>0.25</v>
      </c>
      <c r="K9264">
        <v>0.33</v>
      </c>
      <c r="M9264" t="s">
        <v>75</v>
      </c>
      <c r="N9264" t="s">
        <v>24</v>
      </c>
      <c r="O9264" t="s">
        <v>21</v>
      </c>
    </row>
    <row r="9265" spans="1:17" x14ac:dyDescent="0.25">
      <c r="A9265">
        <v>2</v>
      </c>
      <c r="B9265" t="s">
        <v>43</v>
      </c>
      <c r="C9265" t="s">
        <v>36</v>
      </c>
      <c r="D9265" t="s">
        <v>85</v>
      </c>
      <c r="E9265" t="s">
        <v>18</v>
      </c>
      <c r="F9265" t="s">
        <v>26</v>
      </c>
      <c r="H9265" t="s">
        <v>19</v>
      </c>
      <c r="I9265">
        <v>0.54</v>
      </c>
      <c r="J9265">
        <v>0.08</v>
      </c>
      <c r="K9265">
        <v>0.25</v>
      </c>
      <c r="M9265" t="s">
        <v>24</v>
      </c>
    </row>
    <row r="9266" spans="1:17" x14ac:dyDescent="0.25">
      <c r="A9266">
        <v>2</v>
      </c>
      <c r="B9266" t="s">
        <v>43</v>
      </c>
      <c r="C9266" t="s">
        <v>36</v>
      </c>
      <c r="D9266" t="s">
        <v>85</v>
      </c>
      <c r="E9266" t="s">
        <v>20</v>
      </c>
      <c r="F9266" t="s">
        <v>74</v>
      </c>
      <c r="J9266">
        <v>0.25</v>
      </c>
      <c r="K9266">
        <v>0.33</v>
      </c>
      <c r="M9266" t="s">
        <v>75</v>
      </c>
      <c r="N9266" t="s">
        <v>24</v>
      </c>
      <c r="O9266" t="s">
        <v>62</v>
      </c>
      <c r="Q9266" t="str">
        <f>VLOOKUP(A9266&amp;C9266&amp;D9266,Sheet2!$A$1:$AA$496,11,FALSE)</f>
        <v>LocationType.Retail: 0;LocationType.Supermarket: 0.25;LocationType.FoodBeverage: 0;LocationType.Mall: 0;LocationType.Pharmacy: 0.02;LocationType.Accommodation: 0.73;</v>
      </c>
    </row>
    <row r="9267" spans="1:17" x14ac:dyDescent="0.25">
      <c r="A9267">
        <v>2</v>
      </c>
      <c r="B9267" t="s">
        <v>43</v>
      </c>
      <c r="C9267" t="s">
        <v>36</v>
      </c>
      <c r="D9267" t="s">
        <v>85</v>
      </c>
      <c r="E9267" t="s">
        <v>25</v>
      </c>
      <c r="F9267" t="s">
        <v>26</v>
      </c>
      <c r="H9267" t="s">
        <v>27</v>
      </c>
      <c r="I9267">
        <v>0.54</v>
      </c>
      <c r="J9267">
        <v>0.25</v>
      </c>
      <c r="K9267">
        <v>0.75</v>
      </c>
      <c r="M9267" t="s">
        <v>24</v>
      </c>
    </row>
    <row r="9268" spans="1:17" x14ac:dyDescent="0.25">
      <c r="A9268">
        <v>2</v>
      </c>
      <c r="B9268" t="s">
        <v>43</v>
      </c>
      <c r="C9268" t="s">
        <v>36</v>
      </c>
      <c r="D9268" t="s">
        <v>85</v>
      </c>
      <c r="E9268" t="s">
        <v>20</v>
      </c>
      <c r="F9268" t="s">
        <v>74</v>
      </c>
      <c r="I9268">
        <v>0.54</v>
      </c>
      <c r="J9268">
        <v>0.16</v>
      </c>
      <c r="K9268">
        <v>0.25</v>
      </c>
      <c r="M9268" t="s">
        <v>75</v>
      </c>
      <c r="N9268" t="s">
        <v>24</v>
      </c>
      <c r="O9268" t="s">
        <v>21</v>
      </c>
    </row>
    <row r="9269" spans="1:17" x14ac:dyDescent="0.25">
      <c r="A9269">
        <v>2</v>
      </c>
      <c r="B9269" t="s">
        <v>43</v>
      </c>
      <c r="C9269" t="s">
        <v>36</v>
      </c>
      <c r="D9269" t="s">
        <v>85</v>
      </c>
      <c r="E9269" t="s">
        <v>28</v>
      </c>
      <c r="F9269" t="s">
        <v>26</v>
      </c>
      <c r="H9269" t="s">
        <v>27</v>
      </c>
      <c r="I9269">
        <v>0.75</v>
      </c>
      <c r="J9269">
        <v>0.5</v>
      </c>
      <c r="K9269">
        <v>1</v>
      </c>
      <c r="M9269" t="s">
        <v>21</v>
      </c>
    </row>
    <row r="9270" spans="1:17" x14ac:dyDescent="0.25">
      <c r="A9270">
        <v>2</v>
      </c>
      <c r="B9270" t="s">
        <v>43</v>
      </c>
      <c r="C9270" t="s">
        <v>36</v>
      </c>
      <c r="D9270" t="s">
        <v>85</v>
      </c>
      <c r="E9270" t="s">
        <v>20</v>
      </c>
      <c r="F9270" t="s">
        <v>74</v>
      </c>
      <c r="J9270">
        <v>0.25</v>
      </c>
      <c r="K9270">
        <v>0.33</v>
      </c>
      <c r="M9270" t="s">
        <v>75</v>
      </c>
      <c r="N9270" t="s">
        <v>24</v>
      </c>
      <c r="O9270" t="s">
        <v>29</v>
      </c>
      <c r="P9270">
        <v>2500</v>
      </c>
      <c r="Q9270" t="str">
        <f>VLOOKUP(A9270&amp;C9270&amp;D9270,Sheet2!$A$1:$AX$496,23,FALSE)</f>
        <v>LocationType.BarRestaurant:0;LocationType.Park:0;LocationType.Recreation:0;LocationType.Accommodation:1;</v>
      </c>
    </row>
    <row r="9271" spans="1:17" x14ac:dyDescent="0.25">
      <c r="A9271">
        <v>2</v>
      </c>
      <c r="B9271" t="s">
        <v>43</v>
      </c>
      <c r="C9271" t="s">
        <v>36</v>
      </c>
      <c r="D9271" t="s">
        <v>85</v>
      </c>
      <c r="E9271" t="s">
        <v>30</v>
      </c>
      <c r="F9271" t="s">
        <v>26</v>
      </c>
      <c r="H9271" t="s">
        <v>27</v>
      </c>
      <c r="I9271">
        <v>1</v>
      </c>
      <c r="J9271">
        <v>0.5</v>
      </c>
      <c r="K9271">
        <v>1.5</v>
      </c>
      <c r="M9271" t="s">
        <v>24</v>
      </c>
    </row>
    <row r="9272" spans="1:17" x14ac:dyDescent="0.25">
      <c r="A9272">
        <v>2</v>
      </c>
      <c r="B9272" t="s">
        <v>43</v>
      </c>
      <c r="C9272" t="s">
        <v>36</v>
      </c>
      <c r="D9272" t="s">
        <v>85</v>
      </c>
      <c r="E9272" t="s">
        <v>20</v>
      </c>
      <c r="F9272" t="s">
        <v>74</v>
      </c>
      <c r="J9272">
        <v>0.25</v>
      </c>
      <c r="K9272">
        <v>0.33</v>
      </c>
      <c r="M9272" t="s">
        <v>75</v>
      </c>
      <c r="N9272" t="s">
        <v>24</v>
      </c>
      <c r="O9272" t="s">
        <v>21</v>
      </c>
    </row>
    <row r="9273" spans="1:17" x14ac:dyDescent="0.25">
      <c r="A9273">
        <v>2</v>
      </c>
      <c r="B9273" t="s">
        <v>43</v>
      </c>
      <c r="C9273" t="s">
        <v>36</v>
      </c>
      <c r="D9273" t="s">
        <v>85</v>
      </c>
      <c r="E9273" t="s">
        <v>18</v>
      </c>
      <c r="F9273" t="s">
        <v>31</v>
      </c>
      <c r="G9273">
        <v>24</v>
      </c>
      <c r="M9273" t="s">
        <v>21</v>
      </c>
    </row>
    <row r="9274" spans="1:17" x14ac:dyDescent="0.25">
      <c r="A9274">
        <v>2</v>
      </c>
      <c r="B9274" t="s">
        <v>44</v>
      </c>
      <c r="C9274" t="s">
        <v>36</v>
      </c>
      <c r="D9274" t="s">
        <v>85</v>
      </c>
      <c r="E9274" t="s">
        <v>18</v>
      </c>
      <c r="F9274" t="s">
        <v>26</v>
      </c>
      <c r="H9274" t="s">
        <v>27</v>
      </c>
      <c r="I9274">
        <v>6.5</v>
      </c>
      <c r="J9274">
        <v>6</v>
      </c>
      <c r="K9274">
        <v>7</v>
      </c>
      <c r="M9274" t="s">
        <v>21</v>
      </c>
    </row>
    <row r="9275" spans="1:17" x14ac:dyDescent="0.25">
      <c r="A9275">
        <v>2</v>
      </c>
      <c r="B9275" t="s">
        <v>44</v>
      </c>
      <c r="C9275" t="s">
        <v>36</v>
      </c>
      <c r="D9275" t="s">
        <v>85</v>
      </c>
      <c r="E9275" t="s">
        <v>20</v>
      </c>
      <c r="F9275" t="s">
        <v>74</v>
      </c>
      <c r="J9275">
        <v>0.25</v>
      </c>
      <c r="K9275">
        <v>0.33</v>
      </c>
      <c r="M9275" t="s">
        <v>75</v>
      </c>
      <c r="N9275" t="s">
        <v>21</v>
      </c>
      <c r="O9275" t="s">
        <v>21</v>
      </c>
    </row>
    <row r="9276" spans="1:17" x14ac:dyDescent="0.25">
      <c r="A9276">
        <v>2</v>
      </c>
      <c r="B9276" t="s">
        <v>44</v>
      </c>
      <c r="C9276" t="s">
        <v>36</v>
      </c>
      <c r="D9276" t="s">
        <v>85</v>
      </c>
      <c r="E9276" t="s">
        <v>18</v>
      </c>
      <c r="F9276" t="s">
        <v>26</v>
      </c>
      <c r="H9276" t="s">
        <v>19</v>
      </c>
      <c r="J9276">
        <v>3</v>
      </c>
      <c r="K9276">
        <v>4</v>
      </c>
      <c r="M9276" t="s">
        <v>32</v>
      </c>
    </row>
    <row r="9277" spans="1:17" x14ac:dyDescent="0.25">
      <c r="A9277">
        <v>2</v>
      </c>
      <c r="B9277" t="s">
        <v>44</v>
      </c>
      <c r="C9277" t="s">
        <v>36</v>
      </c>
      <c r="D9277" t="s">
        <v>85</v>
      </c>
      <c r="E9277" t="s">
        <v>34</v>
      </c>
      <c r="F9277" t="s">
        <v>26</v>
      </c>
      <c r="H9277" t="s">
        <v>19</v>
      </c>
      <c r="J9277">
        <v>0.5</v>
      </c>
      <c r="K9277">
        <v>0.75</v>
      </c>
      <c r="M9277" t="s">
        <v>24</v>
      </c>
    </row>
    <row r="9278" spans="1:17" x14ac:dyDescent="0.25">
      <c r="A9278">
        <v>2</v>
      </c>
      <c r="B9278" t="s">
        <v>44</v>
      </c>
      <c r="C9278" t="s">
        <v>36</v>
      </c>
      <c r="D9278" t="s">
        <v>85</v>
      </c>
      <c r="E9278" t="s">
        <v>18</v>
      </c>
      <c r="F9278" t="s">
        <v>26</v>
      </c>
      <c r="H9278" t="s">
        <v>27</v>
      </c>
      <c r="I9278">
        <v>4</v>
      </c>
      <c r="J9278">
        <v>3</v>
      </c>
      <c r="K9278">
        <v>5.5</v>
      </c>
      <c r="M9278" t="s">
        <v>32</v>
      </c>
    </row>
    <row r="9279" spans="1:17" x14ac:dyDescent="0.25">
      <c r="A9279">
        <v>2</v>
      </c>
      <c r="B9279" t="s">
        <v>44</v>
      </c>
      <c r="C9279" t="s">
        <v>36</v>
      </c>
      <c r="D9279" t="s">
        <v>85</v>
      </c>
      <c r="E9279" t="s">
        <v>20</v>
      </c>
      <c r="F9279" t="s">
        <v>74</v>
      </c>
      <c r="J9279">
        <v>0.25</v>
      </c>
      <c r="K9279">
        <v>0.33</v>
      </c>
      <c r="M9279" t="s">
        <v>75</v>
      </c>
      <c r="N9279" t="s">
        <v>24</v>
      </c>
      <c r="O9279" t="s">
        <v>21</v>
      </c>
    </row>
    <row r="9280" spans="1:17" x14ac:dyDescent="0.25">
      <c r="A9280">
        <v>2</v>
      </c>
      <c r="B9280" t="s">
        <v>44</v>
      </c>
      <c r="C9280" t="s">
        <v>36</v>
      </c>
      <c r="D9280" t="s">
        <v>85</v>
      </c>
      <c r="E9280" t="s">
        <v>18</v>
      </c>
      <c r="F9280" t="s">
        <v>26</v>
      </c>
      <c r="H9280" t="s">
        <v>19</v>
      </c>
      <c r="I9280">
        <v>0.54</v>
      </c>
      <c r="J9280">
        <v>0.08</v>
      </c>
      <c r="K9280">
        <v>0.25</v>
      </c>
      <c r="M9280" t="s">
        <v>24</v>
      </c>
    </row>
    <row r="9281" spans="1:17" x14ac:dyDescent="0.25">
      <c r="A9281">
        <v>2</v>
      </c>
      <c r="B9281" t="s">
        <v>44</v>
      </c>
      <c r="C9281" t="s">
        <v>36</v>
      </c>
      <c r="D9281" t="s">
        <v>85</v>
      </c>
      <c r="E9281" t="s">
        <v>20</v>
      </c>
      <c r="F9281" t="s">
        <v>74</v>
      </c>
      <c r="J9281">
        <v>0.25</v>
      </c>
      <c r="K9281">
        <v>0.33</v>
      </c>
      <c r="M9281" t="s">
        <v>75</v>
      </c>
      <c r="N9281" t="s">
        <v>24</v>
      </c>
      <c r="O9281" t="s">
        <v>62</v>
      </c>
      <c r="Q9281" t="str">
        <f>VLOOKUP(A9281&amp;C9281&amp;D9281&amp;B9281,Sheet2!$A$1:$AZ$496,11,FALSE)</f>
        <v>LocationType.Retail: 0;LocationType.Supermarket: 0;LocationType.FoodBeverage: 0;LocationType.Mall: 0;LocationType.Pharmacy: 0.07;LocationType.Accommodation: 0.93;</v>
      </c>
    </row>
    <row r="9282" spans="1:17" x14ac:dyDescent="0.25">
      <c r="A9282">
        <v>2</v>
      </c>
      <c r="B9282" t="s">
        <v>44</v>
      </c>
      <c r="C9282" t="s">
        <v>36</v>
      </c>
      <c r="D9282" t="s">
        <v>85</v>
      </c>
      <c r="E9282" t="s">
        <v>25</v>
      </c>
      <c r="F9282" t="s">
        <v>26</v>
      </c>
      <c r="H9282" t="s">
        <v>27</v>
      </c>
      <c r="I9282">
        <v>0.54</v>
      </c>
      <c r="J9282">
        <v>0.25</v>
      </c>
      <c r="K9282">
        <v>0.75</v>
      </c>
      <c r="M9282" t="s">
        <v>24</v>
      </c>
    </row>
    <row r="9283" spans="1:17" x14ac:dyDescent="0.25">
      <c r="A9283">
        <v>2</v>
      </c>
      <c r="B9283" t="s">
        <v>44</v>
      </c>
      <c r="C9283" t="s">
        <v>36</v>
      </c>
      <c r="D9283" t="s">
        <v>85</v>
      </c>
      <c r="E9283" t="s">
        <v>20</v>
      </c>
      <c r="F9283" t="s">
        <v>74</v>
      </c>
      <c r="I9283">
        <v>0.54</v>
      </c>
      <c r="J9283">
        <v>0.16</v>
      </c>
      <c r="K9283">
        <v>0.25</v>
      </c>
      <c r="M9283" t="s">
        <v>75</v>
      </c>
      <c r="N9283" t="s">
        <v>24</v>
      </c>
      <c r="O9283" t="s">
        <v>21</v>
      </c>
    </row>
    <row r="9284" spans="1:17" x14ac:dyDescent="0.25">
      <c r="A9284">
        <v>2</v>
      </c>
      <c r="B9284" t="s">
        <v>44</v>
      </c>
      <c r="C9284" t="s">
        <v>36</v>
      </c>
      <c r="D9284" t="s">
        <v>85</v>
      </c>
      <c r="E9284" t="s">
        <v>28</v>
      </c>
      <c r="F9284" t="s">
        <v>26</v>
      </c>
      <c r="H9284" t="s">
        <v>27</v>
      </c>
      <c r="I9284">
        <v>0.75</v>
      </c>
      <c r="J9284">
        <v>0.5</v>
      </c>
      <c r="K9284">
        <v>1</v>
      </c>
      <c r="M9284" t="s">
        <v>21</v>
      </c>
    </row>
    <row r="9285" spans="1:17" x14ac:dyDescent="0.25">
      <c r="A9285">
        <v>2</v>
      </c>
      <c r="B9285" t="s">
        <v>44</v>
      </c>
      <c r="C9285" t="s">
        <v>36</v>
      </c>
      <c r="D9285" t="s">
        <v>85</v>
      </c>
      <c r="E9285" t="s">
        <v>18</v>
      </c>
      <c r="F9285" t="s">
        <v>26</v>
      </c>
      <c r="H9285" t="s">
        <v>27</v>
      </c>
      <c r="I9285">
        <v>1</v>
      </c>
      <c r="J9285">
        <v>0.5</v>
      </c>
      <c r="K9285">
        <v>1.5</v>
      </c>
      <c r="M9285" t="s">
        <v>24</v>
      </c>
    </row>
    <row r="9286" spans="1:17" x14ac:dyDescent="0.25">
      <c r="A9286">
        <v>2</v>
      </c>
      <c r="B9286" t="s">
        <v>44</v>
      </c>
      <c r="C9286" t="s">
        <v>36</v>
      </c>
      <c r="D9286" t="s">
        <v>85</v>
      </c>
      <c r="E9286" t="s">
        <v>20</v>
      </c>
      <c r="F9286" t="s">
        <v>74</v>
      </c>
      <c r="J9286">
        <v>0.25</v>
      </c>
      <c r="K9286">
        <v>0.33</v>
      </c>
      <c r="M9286" t="s">
        <v>75</v>
      </c>
      <c r="N9286" t="s">
        <v>24</v>
      </c>
      <c r="O9286" t="s">
        <v>21</v>
      </c>
    </row>
    <row r="9287" spans="1:17" x14ac:dyDescent="0.25">
      <c r="A9287">
        <v>2</v>
      </c>
      <c r="B9287" t="s">
        <v>44</v>
      </c>
      <c r="C9287" t="s">
        <v>36</v>
      </c>
      <c r="D9287" t="s">
        <v>85</v>
      </c>
      <c r="E9287" t="s">
        <v>18</v>
      </c>
      <c r="F9287" t="s">
        <v>31</v>
      </c>
      <c r="G9287">
        <v>24</v>
      </c>
      <c r="M9287" t="s">
        <v>21</v>
      </c>
    </row>
    <row r="9288" spans="1:17" x14ac:dyDescent="0.25">
      <c r="A9288">
        <v>2</v>
      </c>
      <c r="B9288" t="s">
        <v>92</v>
      </c>
      <c r="C9288" t="s">
        <v>36</v>
      </c>
      <c r="D9288" t="s">
        <v>85</v>
      </c>
      <c r="E9288" t="s">
        <v>18</v>
      </c>
      <c r="F9288" t="s">
        <v>26</v>
      </c>
      <c r="H9288" t="s">
        <v>27</v>
      </c>
      <c r="I9288">
        <v>6.5</v>
      </c>
      <c r="J9288">
        <v>6</v>
      </c>
      <c r="K9288">
        <v>7</v>
      </c>
      <c r="M9288" t="s">
        <v>21</v>
      </c>
    </row>
    <row r="9289" spans="1:17" x14ac:dyDescent="0.25">
      <c r="A9289">
        <v>2</v>
      </c>
      <c r="B9289" t="s">
        <v>92</v>
      </c>
      <c r="C9289" t="s">
        <v>36</v>
      </c>
      <c r="D9289" t="s">
        <v>85</v>
      </c>
      <c r="E9289" t="s">
        <v>20</v>
      </c>
      <c r="F9289" t="s">
        <v>74</v>
      </c>
      <c r="J9289">
        <v>0.25</v>
      </c>
      <c r="K9289">
        <v>0.33</v>
      </c>
      <c r="M9289" t="s">
        <v>75</v>
      </c>
      <c r="N9289" t="s">
        <v>21</v>
      </c>
      <c r="O9289" t="s">
        <v>32</v>
      </c>
    </row>
    <row r="9290" spans="1:17" x14ac:dyDescent="0.25">
      <c r="A9290">
        <v>2</v>
      </c>
      <c r="B9290" t="s">
        <v>92</v>
      </c>
      <c r="C9290" t="s">
        <v>36</v>
      </c>
      <c r="D9290" t="s">
        <v>85</v>
      </c>
      <c r="E9290" t="s">
        <v>33</v>
      </c>
      <c r="F9290" t="s">
        <v>26</v>
      </c>
      <c r="H9290" t="s">
        <v>19</v>
      </c>
      <c r="J9290">
        <v>3</v>
      </c>
      <c r="K9290">
        <v>4</v>
      </c>
      <c r="M9290" t="s">
        <v>32</v>
      </c>
    </row>
    <row r="9291" spans="1:17" x14ac:dyDescent="0.25">
      <c r="A9291">
        <v>2</v>
      </c>
      <c r="B9291" t="s">
        <v>92</v>
      </c>
      <c r="C9291" t="s">
        <v>36</v>
      </c>
      <c r="D9291" t="s">
        <v>85</v>
      </c>
      <c r="E9291" t="s">
        <v>34</v>
      </c>
      <c r="F9291" t="s">
        <v>26</v>
      </c>
      <c r="H9291" t="s">
        <v>19</v>
      </c>
      <c r="J9291">
        <v>0.5</v>
      </c>
      <c r="K9291">
        <v>0.75</v>
      </c>
      <c r="M9291" t="s">
        <v>24</v>
      </c>
    </row>
    <row r="9292" spans="1:17" x14ac:dyDescent="0.25">
      <c r="A9292">
        <v>2</v>
      </c>
      <c r="B9292" t="s">
        <v>92</v>
      </c>
      <c r="C9292" t="s">
        <v>36</v>
      </c>
      <c r="D9292" t="s">
        <v>85</v>
      </c>
      <c r="E9292" t="s">
        <v>33</v>
      </c>
      <c r="F9292" t="s">
        <v>26</v>
      </c>
      <c r="H9292" t="s">
        <v>27</v>
      </c>
      <c r="I9292">
        <v>4</v>
      </c>
      <c r="J9292">
        <v>3</v>
      </c>
      <c r="K9292">
        <v>5.5</v>
      </c>
      <c r="M9292" t="s">
        <v>32</v>
      </c>
    </row>
    <row r="9293" spans="1:17" x14ac:dyDescent="0.25">
      <c r="A9293">
        <v>2</v>
      </c>
      <c r="B9293" t="s">
        <v>92</v>
      </c>
      <c r="C9293" t="s">
        <v>36</v>
      </c>
      <c r="D9293" t="s">
        <v>85</v>
      </c>
      <c r="E9293" t="s">
        <v>20</v>
      </c>
      <c r="F9293" t="s">
        <v>74</v>
      </c>
      <c r="J9293">
        <v>0.25</v>
      </c>
      <c r="K9293">
        <v>0.33</v>
      </c>
      <c r="M9293" t="s">
        <v>75</v>
      </c>
      <c r="N9293" t="s">
        <v>24</v>
      </c>
      <c r="O9293" t="s">
        <v>21</v>
      </c>
    </row>
    <row r="9294" spans="1:17" x14ac:dyDescent="0.25">
      <c r="A9294">
        <v>2</v>
      </c>
      <c r="B9294" t="s">
        <v>92</v>
      </c>
      <c r="C9294" t="s">
        <v>36</v>
      </c>
      <c r="D9294" t="s">
        <v>85</v>
      </c>
      <c r="E9294" t="s">
        <v>18</v>
      </c>
      <c r="F9294" t="s">
        <v>26</v>
      </c>
      <c r="H9294" t="s">
        <v>19</v>
      </c>
      <c r="I9294">
        <v>0.54</v>
      </c>
      <c r="J9294">
        <v>0.08</v>
      </c>
      <c r="K9294">
        <v>0.25</v>
      </c>
      <c r="M9294" t="s">
        <v>24</v>
      </c>
    </row>
    <row r="9295" spans="1:17" x14ac:dyDescent="0.25">
      <c r="A9295">
        <v>2</v>
      </c>
      <c r="B9295" t="s">
        <v>92</v>
      </c>
      <c r="C9295" t="s">
        <v>36</v>
      </c>
      <c r="D9295" t="s">
        <v>85</v>
      </c>
      <c r="E9295" t="s">
        <v>20</v>
      </c>
      <c r="F9295" t="s">
        <v>74</v>
      </c>
      <c r="J9295">
        <v>0.25</v>
      </c>
      <c r="K9295">
        <v>0.33</v>
      </c>
      <c r="M9295" t="s">
        <v>75</v>
      </c>
      <c r="N9295" t="s">
        <v>24</v>
      </c>
      <c r="O9295" t="s">
        <v>62</v>
      </c>
      <c r="Q9295" t="str">
        <f>VLOOKUP(A9295&amp;C9295&amp;D9295,Sheet2!$A$1:$AA$496,11,FALSE)</f>
        <v>LocationType.Retail: 0;LocationType.Supermarket: 0.25;LocationType.FoodBeverage: 0;LocationType.Mall: 0;LocationType.Pharmacy: 0.02;LocationType.Accommodation: 0.73;</v>
      </c>
    </row>
    <row r="9296" spans="1:17" x14ac:dyDescent="0.25">
      <c r="A9296">
        <v>2</v>
      </c>
      <c r="B9296" t="s">
        <v>92</v>
      </c>
      <c r="C9296" t="s">
        <v>36</v>
      </c>
      <c r="D9296" t="s">
        <v>85</v>
      </c>
      <c r="E9296" t="s">
        <v>25</v>
      </c>
      <c r="F9296" t="s">
        <v>26</v>
      </c>
      <c r="H9296" t="s">
        <v>27</v>
      </c>
      <c r="I9296">
        <v>0.54</v>
      </c>
      <c r="J9296">
        <v>0.25</v>
      </c>
      <c r="K9296">
        <v>0.75</v>
      </c>
      <c r="M9296" t="s">
        <v>24</v>
      </c>
    </row>
    <row r="9297" spans="1:17" x14ac:dyDescent="0.25">
      <c r="A9297">
        <v>2</v>
      </c>
      <c r="B9297" t="s">
        <v>92</v>
      </c>
      <c r="C9297" t="s">
        <v>36</v>
      </c>
      <c r="D9297" t="s">
        <v>85</v>
      </c>
      <c r="E9297" t="s">
        <v>20</v>
      </c>
      <c r="F9297" t="s">
        <v>74</v>
      </c>
      <c r="I9297">
        <v>0.54</v>
      </c>
      <c r="J9297">
        <v>0.16</v>
      </c>
      <c r="K9297">
        <v>0.25</v>
      </c>
      <c r="M9297" t="s">
        <v>75</v>
      </c>
      <c r="N9297" t="s">
        <v>24</v>
      </c>
      <c r="O9297" t="s">
        <v>21</v>
      </c>
    </row>
    <row r="9298" spans="1:17" x14ac:dyDescent="0.25">
      <c r="A9298">
        <v>2</v>
      </c>
      <c r="B9298" t="s">
        <v>92</v>
      </c>
      <c r="C9298" t="s">
        <v>36</v>
      </c>
      <c r="D9298" t="s">
        <v>85</v>
      </c>
      <c r="E9298" t="s">
        <v>28</v>
      </c>
      <c r="F9298" t="s">
        <v>26</v>
      </c>
      <c r="H9298" t="s">
        <v>27</v>
      </c>
      <c r="I9298">
        <v>0.75</v>
      </c>
      <c r="J9298">
        <v>0.5</v>
      </c>
      <c r="K9298">
        <v>1</v>
      </c>
      <c r="M9298" t="s">
        <v>21</v>
      </c>
    </row>
    <row r="9299" spans="1:17" x14ac:dyDescent="0.25">
      <c r="A9299">
        <v>2</v>
      </c>
      <c r="B9299" t="s">
        <v>92</v>
      </c>
      <c r="C9299" t="s">
        <v>36</v>
      </c>
      <c r="D9299" t="s">
        <v>85</v>
      </c>
      <c r="E9299" t="s">
        <v>20</v>
      </c>
      <c r="F9299" t="s">
        <v>74</v>
      </c>
      <c r="J9299">
        <v>0.25</v>
      </c>
      <c r="K9299">
        <v>0.33</v>
      </c>
      <c r="M9299" t="s">
        <v>75</v>
      </c>
      <c r="N9299" t="s">
        <v>24</v>
      </c>
      <c r="O9299" t="s">
        <v>29</v>
      </c>
      <c r="P9299">
        <v>2500</v>
      </c>
      <c r="Q9299" t="str">
        <f>VLOOKUP(A9299&amp;C9299&amp;D9299,Sheet2!$A$1:$AX$496,23,FALSE)</f>
        <v>LocationType.BarRestaurant:0;LocationType.Park:0;LocationType.Recreation:0;LocationType.Accommodation:1;</v>
      </c>
    </row>
    <row r="9300" spans="1:17" x14ac:dyDescent="0.25">
      <c r="A9300">
        <v>2</v>
      </c>
      <c r="B9300" t="s">
        <v>92</v>
      </c>
      <c r="C9300" t="s">
        <v>36</v>
      </c>
      <c r="D9300" t="s">
        <v>85</v>
      </c>
      <c r="E9300" t="s">
        <v>30</v>
      </c>
      <c r="F9300" t="s">
        <v>26</v>
      </c>
      <c r="H9300" t="s">
        <v>27</v>
      </c>
      <c r="I9300">
        <v>1</v>
      </c>
      <c r="J9300">
        <v>0.5</v>
      </c>
      <c r="K9300">
        <v>1.5</v>
      </c>
      <c r="M9300" t="s">
        <v>24</v>
      </c>
    </row>
    <row r="9301" spans="1:17" x14ac:dyDescent="0.25">
      <c r="A9301">
        <v>2</v>
      </c>
      <c r="B9301" t="s">
        <v>92</v>
      </c>
      <c r="C9301" t="s">
        <v>36</v>
      </c>
      <c r="D9301" t="s">
        <v>85</v>
      </c>
      <c r="E9301" t="s">
        <v>20</v>
      </c>
      <c r="F9301" t="s">
        <v>74</v>
      </c>
      <c r="J9301">
        <v>0.25</v>
      </c>
      <c r="K9301">
        <v>0.33</v>
      </c>
      <c r="M9301" t="s">
        <v>75</v>
      </c>
      <c r="N9301" t="s">
        <v>24</v>
      </c>
      <c r="O9301" t="s">
        <v>21</v>
      </c>
    </row>
    <row r="9302" spans="1:17" x14ac:dyDescent="0.25">
      <c r="A9302">
        <v>2</v>
      </c>
      <c r="B9302" t="s">
        <v>92</v>
      </c>
      <c r="C9302" t="s">
        <v>36</v>
      </c>
      <c r="D9302" t="s">
        <v>85</v>
      </c>
      <c r="E9302" t="s">
        <v>18</v>
      </c>
      <c r="F9302" t="s">
        <v>31</v>
      </c>
      <c r="G9302">
        <v>24</v>
      </c>
      <c r="M9302" t="s">
        <v>21</v>
      </c>
    </row>
    <row r="9303" spans="1:17" x14ac:dyDescent="0.25">
      <c r="A9303">
        <v>2</v>
      </c>
      <c r="B9303" t="s">
        <v>46</v>
      </c>
      <c r="C9303" t="s">
        <v>36</v>
      </c>
      <c r="D9303" t="s">
        <v>85</v>
      </c>
      <c r="E9303" t="s">
        <v>18</v>
      </c>
      <c r="F9303" t="s">
        <v>26</v>
      </c>
      <c r="H9303" t="s">
        <v>27</v>
      </c>
      <c r="I9303">
        <v>6.5</v>
      </c>
      <c r="J9303">
        <v>6</v>
      </c>
      <c r="K9303">
        <v>7</v>
      </c>
      <c r="M9303" t="s">
        <v>21</v>
      </c>
    </row>
    <row r="9304" spans="1:17" x14ac:dyDescent="0.25">
      <c r="A9304">
        <v>2</v>
      </c>
      <c r="B9304" t="s">
        <v>46</v>
      </c>
      <c r="C9304" t="s">
        <v>36</v>
      </c>
      <c r="D9304" t="s">
        <v>85</v>
      </c>
      <c r="E9304" t="s">
        <v>20</v>
      </c>
      <c r="F9304" t="s">
        <v>74</v>
      </c>
      <c r="J9304">
        <v>0.25</v>
      </c>
      <c r="K9304">
        <v>0.33</v>
      </c>
      <c r="M9304" t="s">
        <v>75</v>
      </c>
      <c r="N9304" t="s">
        <v>21</v>
      </c>
      <c r="O9304" t="s">
        <v>32</v>
      </c>
    </row>
    <row r="9305" spans="1:17" x14ac:dyDescent="0.25">
      <c r="A9305">
        <v>2</v>
      </c>
      <c r="B9305" t="s">
        <v>46</v>
      </c>
      <c r="C9305" t="s">
        <v>36</v>
      </c>
      <c r="D9305" t="s">
        <v>85</v>
      </c>
      <c r="E9305" t="s">
        <v>33</v>
      </c>
      <c r="F9305" t="s">
        <v>26</v>
      </c>
      <c r="H9305" t="s">
        <v>19</v>
      </c>
      <c r="J9305">
        <v>3</v>
      </c>
      <c r="K9305">
        <v>4</v>
      </c>
      <c r="M9305" t="s">
        <v>32</v>
      </c>
    </row>
    <row r="9306" spans="1:17" x14ac:dyDescent="0.25">
      <c r="A9306">
        <v>2</v>
      </c>
      <c r="B9306" t="s">
        <v>46</v>
      </c>
      <c r="C9306" t="s">
        <v>36</v>
      </c>
      <c r="D9306" t="s">
        <v>85</v>
      </c>
      <c r="E9306" t="s">
        <v>34</v>
      </c>
      <c r="F9306" t="s">
        <v>26</v>
      </c>
      <c r="H9306" t="s">
        <v>19</v>
      </c>
      <c r="J9306">
        <v>0.5</v>
      </c>
      <c r="K9306">
        <v>0.75</v>
      </c>
      <c r="M9306" t="s">
        <v>24</v>
      </c>
    </row>
    <row r="9307" spans="1:17" x14ac:dyDescent="0.25">
      <c r="A9307">
        <v>2</v>
      </c>
      <c r="B9307" t="s">
        <v>46</v>
      </c>
      <c r="C9307" t="s">
        <v>36</v>
      </c>
      <c r="D9307" t="s">
        <v>85</v>
      </c>
      <c r="E9307" t="s">
        <v>33</v>
      </c>
      <c r="F9307" t="s">
        <v>26</v>
      </c>
      <c r="H9307" t="s">
        <v>27</v>
      </c>
      <c r="I9307">
        <v>4</v>
      </c>
      <c r="J9307">
        <v>3</v>
      </c>
      <c r="K9307">
        <v>5.5</v>
      </c>
      <c r="M9307" t="s">
        <v>32</v>
      </c>
    </row>
    <row r="9308" spans="1:17" x14ac:dyDescent="0.25">
      <c r="A9308">
        <v>2</v>
      </c>
      <c r="B9308" t="s">
        <v>46</v>
      </c>
      <c r="C9308" t="s">
        <v>36</v>
      </c>
      <c r="D9308" t="s">
        <v>85</v>
      </c>
      <c r="E9308" t="s">
        <v>20</v>
      </c>
      <c r="F9308" t="s">
        <v>74</v>
      </c>
      <c r="J9308">
        <v>0.25</v>
      </c>
      <c r="K9308">
        <v>0.33</v>
      </c>
      <c r="M9308" t="s">
        <v>75</v>
      </c>
      <c r="N9308" t="s">
        <v>24</v>
      </c>
      <c r="O9308" t="s">
        <v>21</v>
      </c>
    </row>
    <row r="9309" spans="1:17" x14ac:dyDescent="0.25">
      <c r="A9309">
        <v>2</v>
      </c>
      <c r="B9309" t="s">
        <v>46</v>
      </c>
      <c r="C9309" t="s">
        <v>36</v>
      </c>
      <c r="D9309" t="s">
        <v>85</v>
      </c>
      <c r="E9309" t="s">
        <v>18</v>
      </c>
      <c r="F9309" t="s">
        <v>26</v>
      </c>
      <c r="H9309" t="s">
        <v>19</v>
      </c>
      <c r="I9309">
        <v>0.54</v>
      </c>
      <c r="J9309">
        <v>0.08</v>
      </c>
      <c r="K9309">
        <v>0.25</v>
      </c>
      <c r="M9309" t="s">
        <v>24</v>
      </c>
    </row>
    <row r="9310" spans="1:17" x14ac:dyDescent="0.25">
      <c r="A9310">
        <v>2</v>
      </c>
      <c r="B9310" t="s">
        <v>46</v>
      </c>
      <c r="C9310" t="s">
        <v>36</v>
      </c>
      <c r="D9310" t="s">
        <v>85</v>
      </c>
      <c r="E9310" t="s">
        <v>20</v>
      </c>
      <c r="F9310" t="s">
        <v>74</v>
      </c>
      <c r="J9310">
        <v>0.25</v>
      </c>
      <c r="K9310">
        <v>0.33</v>
      </c>
      <c r="M9310" t="s">
        <v>75</v>
      </c>
      <c r="N9310" t="s">
        <v>24</v>
      </c>
      <c r="O9310" t="s">
        <v>62</v>
      </c>
      <c r="Q9310" t="str">
        <f>VLOOKUP(A9310&amp;C9310&amp;D9310,Sheet2!$A$1:$AA$496,11,FALSE)</f>
        <v>LocationType.Retail: 0;LocationType.Supermarket: 0.25;LocationType.FoodBeverage: 0;LocationType.Mall: 0;LocationType.Pharmacy: 0.02;LocationType.Accommodation: 0.73;</v>
      </c>
    </row>
    <row r="9311" spans="1:17" x14ac:dyDescent="0.25">
      <c r="A9311">
        <v>2</v>
      </c>
      <c r="B9311" t="s">
        <v>46</v>
      </c>
      <c r="C9311" t="s">
        <v>36</v>
      </c>
      <c r="D9311" t="s">
        <v>85</v>
      </c>
      <c r="E9311" t="s">
        <v>25</v>
      </c>
      <c r="F9311" t="s">
        <v>26</v>
      </c>
      <c r="H9311" t="s">
        <v>27</v>
      </c>
      <c r="I9311">
        <v>0.54</v>
      </c>
      <c r="J9311">
        <v>0.25</v>
      </c>
      <c r="K9311">
        <v>0.75</v>
      </c>
      <c r="M9311" t="s">
        <v>24</v>
      </c>
    </row>
    <row r="9312" spans="1:17" x14ac:dyDescent="0.25">
      <c r="A9312">
        <v>2</v>
      </c>
      <c r="B9312" t="s">
        <v>46</v>
      </c>
      <c r="C9312" t="s">
        <v>36</v>
      </c>
      <c r="D9312" t="s">
        <v>85</v>
      </c>
      <c r="E9312" t="s">
        <v>20</v>
      </c>
      <c r="F9312" t="s">
        <v>74</v>
      </c>
      <c r="I9312">
        <v>0.54</v>
      </c>
      <c r="J9312">
        <v>0.16</v>
      </c>
      <c r="K9312">
        <v>0.25</v>
      </c>
      <c r="M9312" t="s">
        <v>75</v>
      </c>
      <c r="N9312" t="s">
        <v>24</v>
      </c>
      <c r="O9312" t="s">
        <v>21</v>
      </c>
    </row>
    <row r="9313" spans="1:17" x14ac:dyDescent="0.25">
      <c r="A9313">
        <v>2</v>
      </c>
      <c r="B9313" t="s">
        <v>46</v>
      </c>
      <c r="C9313" t="s">
        <v>36</v>
      </c>
      <c r="D9313" t="s">
        <v>85</v>
      </c>
      <c r="E9313" t="s">
        <v>28</v>
      </c>
      <c r="F9313" t="s">
        <v>26</v>
      </c>
      <c r="H9313" t="s">
        <v>27</v>
      </c>
      <c r="I9313">
        <v>0.75</v>
      </c>
      <c r="J9313">
        <v>0.5</v>
      </c>
      <c r="K9313">
        <v>1</v>
      </c>
      <c r="M9313" t="s">
        <v>21</v>
      </c>
    </row>
    <row r="9314" spans="1:17" x14ac:dyDescent="0.25">
      <c r="A9314">
        <v>2</v>
      </c>
      <c r="B9314" t="s">
        <v>46</v>
      </c>
      <c r="C9314" t="s">
        <v>36</v>
      </c>
      <c r="D9314" t="s">
        <v>85</v>
      </c>
      <c r="E9314" t="s">
        <v>20</v>
      </c>
      <c r="F9314" t="s">
        <v>74</v>
      </c>
      <c r="J9314">
        <v>0.25</v>
      </c>
      <c r="K9314">
        <v>0.33</v>
      </c>
      <c r="M9314" t="s">
        <v>75</v>
      </c>
      <c r="N9314" t="s">
        <v>24</v>
      </c>
      <c r="O9314" t="s">
        <v>29</v>
      </c>
      <c r="P9314">
        <v>2500</v>
      </c>
      <c r="Q9314" t="str">
        <f>VLOOKUP(A9314&amp;C9314&amp;D9314,Sheet2!$A$1:$AX$496,23,FALSE)</f>
        <v>LocationType.BarRestaurant:0;LocationType.Park:0;LocationType.Recreation:0;LocationType.Accommodation:1;</v>
      </c>
    </row>
    <row r="9315" spans="1:17" x14ac:dyDescent="0.25">
      <c r="A9315">
        <v>2</v>
      </c>
      <c r="B9315" t="s">
        <v>46</v>
      </c>
      <c r="C9315" t="s">
        <v>36</v>
      </c>
      <c r="D9315" t="s">
        <v>85</v>
      </c>
      <c r="E9315" t="s">
        <v>30</v>
      </c>
      <c r="F9315" t="s">
        <v>26</v>
      </c>
      <c r="H9315" t="s">
        <v>27</v>
      </c>
      <c r="I9315">
        <v>1</v>
      </c>
      <c r="J9315">
        <v>0.5</v>
      </c>
      <c r="K9315">
        <v>1.5</v>
      </c>
      <c r="M9315" t="s">
        <v>24</v>
      </c>
    </row>
    <row r="9316" spans="1:17" x14ac:dyDescent="0.25">
      <c r="A9316">
        <v>2</v>
      </c>
      <c r="B9316" t="s">
        <v>46</v>
      </c>
      <c r="C9316" t="s">
        <v>36</v>
      </c>
      <c r="D9316" t="s">
        <v>85</v>
      </c>
      <c r="E9316" t="s">
        <v>20</v>
      </c>
      <c r="F9316" t="s">
        <v>74</v>
      </c>
      <c r="J9316">
        <v>0.25</v>
      </c>
      <c r="K9316">
        <v>0.33</v>
      </c>
      <c r="M9316" t="s">
        <v>75</v>
      </c>
      <c r="N9316" t="s">
        <v>24</v>
      </c>
      <c r="O9316" t="s">
        <v>21</v>
      </c>
    </row>
    <row r="9317" spans="1:17" x14ac:dyDescent="0.25">
      <c r="A9317">
        <v>2</v>
      </c>
      <c r="B9317" t="s">
        <v>46</v>
      </c>
      <c r="C9317" t="s">
        <v>36</v>
      </c>
      <c r="D9317" t="s">
        <v>85</v>
      </c>
      <c r="E9317" t="s">
        <v>18</v>
      </c>
      <c r="F9317" t="s">
        <v>31</v>
      </c>
      <c r="G9317">
        <v>24</v>
      </c>
      <c r="M9317" t="s">
        <v>21</v>
      </c>
    </row>
    <row r="9318" spans="1:17" x14ac:dyDescent="0.25">
      <c r="A9318">
        <v>2</v>
      </c>
      <c r="B9318" t="s">
        <v>47</v>
      </c>
      <c r="C9318" t="s">
        <v>36</v>
      </c>
      <c r="D9318" t="s">
        <v>85</v>
      </c>
      <c r="E9318" t="s">
        <v>48</v>
      </c>
      <c r="F9318" t="s">
        <v>31</v>
      </c>
      <c r="G9318">
        <v>24</v>
      </c>
      <c r="M9318" t="s">
        <v>21</v>
      </c>
      <c r="O9318" t="s">
        <v>62</v>
      </c>
      <c r="Q9318" t="s">
        <v>61</v>
      </c>
    </row>
    <row r="9319" spans="1:17" x14ac:dyDescent="0.25">
      <c r="A9319">
        <v>2</v>
      </c>
      <c r="B9319" t="s">
        <v>49</v>
      </c>
      <c r="C9319" t="s">
        <v>36</v>
      </c>
      <c r="D9319" t="s">
        <v>85</v>
      </c>
      <c r="E9319" t="s">
        <v>50</v>
      </c>
      <c r="F9319" t="s">
        <v>31</v>
      </c>
      <c r="G9319">
        <v>24</v>
      </c>
      <c r="M9319" t="s">
        <v>21</v>
      </c>
      <c r="O9319" t="s">
        <v>62</v>
      </c>
      <c r="Q9319" t="s">
        <v>61</v>
      </c>
    </row>
    <row r="9320" spans="1:17" x14ac:dyDescent="0.25">
      <c r="A9320">
        <v>2</v>
      </c>
      <c r="B9320" t="s">
        <v>46</v>
      </c>
      <c r="C9320" t="s">
        <v>38</v>
      </c>
      <c r="D9320" t="s">
        <v>85</v>
      </c>
      <c r="E9320" t="s">
        <v>18</v>
      </c>
      <c r="F9320" t="s">
        <v>26</v>
      </c>
      <c r="H9320" t="s">
        <v>27</v>
      </c>
      <c r="I9320">
        <v>6.5</v>
      </c>
      <c r="J9320">
        <v>6</v>
      </c>
      <c r="K9320">
        <v>7</v>
      </c>
      <c r="M9320" t="s">
        <v>21</v>
      </c>
    </row>
    <row r="9321" spans="1:17" x14ac:dyDescent="0.25">
      <c r="A9321">
        <v>2</v>
      </c>
      <c r="B9321" t="s">
        <v>46</v>
      </c>
      <c r="C9321" t="s">
        <v>38</v>
      </c>
      <c r="D9321" t="s">
        <v>85</v>
      </c>
      <c r="E9321" t="s">
        <v>20</v>
      </c>
      <c r="F9321" t="s">
        <v>74</v>
      </c>
      <c r="J9321">
        <v>0.25</v>
      </c>
      <c r="K9321">
        <v>0.33</v>
      </c>
      <c r="M9321" t="s">
        <v>75</v>
      </c>
      <c r="N9321" t="s">
        <v>21</v>
      </c>
      <c r="O9321" t="s">
        <v>32</v>
      </c>
    </row>
    <row r="9322" spans="1:17" x14ac:dyDescent="0.25">
      <c r="A9322">
        <v>2</v>
      </c>
      <c r="B9322" t="s">
        <v>46</v>
      </c>
      <c r="C9322" t="s">
        <v>38</v>
      </c>
      <c r="D9322" t="s">
        <v>85</v>
      </c>
      <c r="E9322" t="s">
        <v>33</v>
      </c>
      <c r="F9322" t="s">
        <v>26</v>
      </c>
      <c r="H9322" t="s">
        <v>19</v>
      </c>
      <c r="J9322">
        <v>3</v>
      </c>
      <c r="K9322">
        <v>4</v>
      </c>
      <c r="M9322" t="s">
        <v>32</v>
      </c>
    </row>
    <row r="9323" spans="1:17" x14ac:dyDescent="0.25">
      <c r="A9323">
        <v>2</v>
      </c>
      <c r="B9323" t="s">
        <v>46</v>
      </c>
      <c r="C9323" t="s">
        <v>38</v>
      </c>
      <c r="D9323" t="s">
        <v>85</v>
      </c>
      <c r="E9323" t="s">
        <v>34</v>
      </c>
      <c r="F9323" t="s">
        <v>26</v>
      </c>
      <c r="H9323" t="s">
        <v>19</v>
      </c>
      <c r="J9323">
        <v>0.5</v>
      </c>
      <c r="K9323">
        <v>0.75</v>
      </c>
      <c r="M9323" t="s">
        <v>24</v>
      </c>
    </row>
    <row r="9324" spans="1:17" x14ac:dyDescent="0.25">
      <c r="A9324">
        <v>2</v>
      </c>
      <c r="B9324" t="s">
        <v>46</v>
      </c>
      <c r="C9324" t="s">
        <v>38</v>
      </c>
      <c r="D9324" t="s">
        <v>85</v>
      </c>
      <c r="E9324" t="s">
        <v>33</v>
      </c>
      <c r="F9324" t="s">
        <v>26</v>
      </c>
      <c r="H9324" t="s">
        <v>27</v>
      </c>
      <c r="I9324">
        <v>4</v>
      </c>
      <c r="J9324">
        <v>3</v>
      </c>
      <c r="K9324">
        <v>5.5</v>
      </c>
      <c r="M9324" t="s">
        <v>32</v>
      </c>
    </row>
    <row r="9325" spans="1:17" x14ac:dyDescent="0.25">
      <c r="A9325">
        <v>2</v>
      </c>
      <c r="B9325" t="s">
        <v>46</v>
      </c>
      <c r="C9325" t="s">
        <v>38</v>
      </c>
      <c r="D9325" t="s">
        <v>85</v>
      </c>
      <c r="E9325" t="s">
        <v>20</v>
      </c>
      <c r="F9325" t="s">
        <v>74</v>
      </c>
      <c r="J9325">
        <v>0.25</v>
      </c>
      <c r="K9325">
        <v>0.33</v>
      </c>
      <c r="M9325" t="s">
        <v>75</v>
      </c>
      <c r="N9325" t="s">
        <v>24</v>
      </c>
      <c r="O9325" t="s">
        <v>21</v>
      </c>
    </row>
    <row r="9326" spans="1:17" x14ac:dyDescent="0.25">
      <c r="A9326">
        <v>2</v>
      </c>
      <c r="B9326" t="s">
        <v>46</v>
      </c>
      <c r="C9326" t="s">
        <v>38</v>
      </c>
      <c r="D9326" t="s">
        <v>85</v>
      </c>
      <c r="E9326" t="s">
        <v>18</v>
      </c>
      <c r="F9326" t="s">
        <v>26</v>
      </c>
      <c r="H9326" t="s">
        <v>19</v>
      </c>
      <c r="I9326">
        <v>0.54</v>
      </c>
      <c r="J9326">
        <v>0.08</v>
      </c>
      <c r="K9326">
        <v>0.25</v>
      </c>
      <c r="M9326" t="s">
        <v>24</v>
      </c>
    </row>
    <row r="9327" spans="1:17" x14ac:dyDescent="0.25">
      <c r="A9327">
        <v>2</v>
      </c>
      <c r="B9327" t="s">
        <v>46</v>
      </c>
      <c r="C9327" t="s">
        <v>38</v>
      </c>
      <c r="D9327" t="s">
        <v>85</v>
      </c>
      <c r="E9327" t="s">
        <v>20</v>
      </c>
      <c r="F9327" t="s">
        <v>74</v>
      </c>
      <c r="J9327">
        <v>0.25</v>
      </c>
      <c r="K9327">
        <v>0.33</v>
      </c>
      <c r="M9327" t="s">
        <v>75</v>
      </c>
      <c r="N9327" t="s">
        <v>24</v>
      </c>
      <c r="O9327" t="s">
        <v>62</v>
      </c>
      <c r="Q9327" t="str">
        <f>VLOOKUP(A9327&amp;C9327&amp;D9327,Sheet2!$A$1:$AA$496,11,FALSE)</f>
        <v>LocationType.Retail: 0;LocationType.Supermarket: 0.25;LocationType.FoodBeverage: 0;LocationType.Mall: 0;LocationType.Pharmacy: 0;LocationType.Accommodation: 0.75;</v>
      </c>
    </row>
    <row r="9328" spans="1:17" x14ac:dyDescent="0.25">
      <c r="A9328">
        <v>2</v>
      </c>
      <c r="B9328" t="s">
        <v>46</v>
      </c>
      <c r="C9328" t="s">
        <v>38</v>
      </c>
      <c r="D9328" t="s">
        <v>85</v>
      </c>
      <c r="E9328" t="s">
        <v>25</v>
      </c>
      <c r="F9328" t="s">
        <v>26</v>
      </c>
      <c r="H9328" t="s">
        <v>27</v>
      </c>
      <c r="I9328">
        <v>0.54</v>
      </c>
      <c r="J9328">
        <v>0.25</v>
      </c>
      <c r="K9328">
        <v>0.75</v>
      </c>
      <c r="M9328" t="s">
        <v>24</v>
      </c>
    </row>
    <row r="9329" spans="1:17" x14ac:dyDescent="0.25">
      <c r="A9329">
        <v>2</v>
      </c>
      <c r="B9329" t="s">
        <v>46</v>
      </c>
      <c r="C9329" t="s">
        <v>38</v>
      </c>
      <c r="D9329" t="s">
        <v>85</v>
      </c>
      <c r="E9329" t="s">
        <v>20</v>
      </c>
      <c r="F9329" t="s">
        <v>74</v>
      </c>
      <c r="I9329">
        <v>0.54</v>
      </c>
      <c r="J9329">
        <v>0.16</v>
      </c>
      <c r="K9329">
        <v>0.25</v>
      </c>
      <c r="M9329" t="s">
        <v>75</v>
      </c>
      <c r="N9329" t="s">
        <v>24</v>
      </c>
      <c r="O9329" t="s">
        <v>21</v>
      </c>
    </row>
    <row r="9330" spans="1:17" x14ac:dyDescent="0.25">
      <c r="A9330">
        <v>2</v>
      </c>
      <c r="B9330" t="s">
        <v>46</v>
      </c>
      <c r="C9330" t="s">
        <v>38</v>
      </c>
      <c r="D9330" t="s">
        <v>85</v>
      </c>
      <c r="E9330" t="s">
        <v>28</v>
      </c>
      <c r="F9330" t="s">
        <v>26</v>
      </c>
      <c r="H9330" t="s">
        <v>27</v>
      </c>
      <c r="I9330">
        <v>0.75</v>
      </c>
      <c r="J9330">
        <v>0.5</v>
      </c>
      <c r="K9330">
        <v>1</v>
      </c>
      <c r="M9330" t="s">
        <v>21</v>
      </c>
    </row>
    <row r="9331" spans="1:17" x14ac:dyDescent="0.25">
      <c r="A9331">
        <v>2</v>
      </c>
      <c r="B9331" t="s">
        <v>46</v>
      </c>
      <c r="C9331" t="s">
        <v>38</v>
      </c>
      <c r="D9331" t="s">
        <v>85</v>
      </c>
      <c r="E9331" t="s">
        <v>20</v>
      </c>
      <c r="F9331" t="s">
        <v>74</v>
      </c>
      <c r="J9331">
        <v>0.25</v>
      </c>
      <c r="K9331">
        <v>0.33</v>
      </c>
      <c r="M9331" t="s">
        <v>75</v>
      </c>
      <c r="N9331" t="s">
        <v>24</v>
      </c>
      <c r="O9331" t="s">
        <v>29</v>
      </c>
      <c r="P9331">
        <v>2500</v>
      </c>
      <c r="Q9331" t="str">
        <f>VLOOKUP(A9331&amp;C9331&amp;D9331,Sheet2!$A$1:$AX$496,23,FALSE)</f>
        <v>LocationType.BarRestaurant:0;LocationType.Park:0;LocationType.Recreation:0;LocationType.Accommodation:1;</v>
      </c>
    </row>
    <row r="9332" spans="1:17" x14ac:dyDescent="0.25">
      <c r="A9332">
        <v>2</v>
      </c>
      <c r="B9332" t="s">
        <v>46</v>
      </c>
      <c r="C9332" t="s">
        <v>38</v>
      </c>
      <c r="D9332" t="s">
        <v>85</v>
      </c>
      <c r="E9332" t="s">
        <v>30</v>
      </c>
      <c r="F9332" t="s">
        <v>26</v>
      </c>
      <c r="H9332" t="s">
        <v>27</v>
      </c>
      <c r="I9332">
        <v>1</v>
      </c>
      <c r="J9332">
        <v>0.5</v>
      </c>
      <c r="K9332">
        <v>1.5</v>
      </c>
      <c r="M9332" t="s">
        <v>24</v>
      </c>
    </row>
    <row r="9333" spans="1:17" x14ac:dyDescent="0.25">
      <c r="A9333">
        <v>2</v>
      </c>
      <c r="B9333" t="s">
        <v>46</v>
      </c>
      <c r="C9333" t="s">
        <v>38</v>
      </c>
      <c r="D9333" t="s">
        <v>85</v>
      </c>
      <c r="E9333" t="s">
        <v>20</v>
      </c>
      <c r="F9333" t="s">
        <v>74</v>
      </c>
      <c r="J9333">
        <v>0.25</v>
      </c>
      <c r="K9333">
        <v>0.33</v>
      </c>
      <c r="M9333" t="s">
        <v>75</v>
      </c>
      <c r="N9333" t="s">
        <v>24</v>
      </c>
      <c r="O9333" t="s">
        <v>21</v>
      </c>
    </row>
    <row r="9334" spans="1:17" x14ac:dyDescent="0.25">
      <c r="A9334">
        <v>2</v>
      </c>
      <c r="B9334" t="s">
        <v>46</v>
      </c>
      <c r="C9334" t="s">
        <v>38</v>
      </c>
      <c r="D9334" t="s">
        <v>85</v>
      </c>
      <c r="E9334" t="s">
        <v>18</v>
      </c>
      <c r="F9334" t="s">
        <v>31</v>
      </c>
      <c r="G9334">
        <v>24</v>
      </c>
      <c r="M9334" t="s">
        <v>21</v>
      </c>
    </row>
    <row r="9335" spans="1:17" x14ac:dyDescent="0.25">
      <c r="A9335">
        <v>2</v>
      </c>
      <c r="B9335" t="s">
        <v>90</v>
      </c>
      <c r="C9335" t="s">
        <v>38</v>
      </c>
      <c r="D9335" t="s">
        <v>85</v>
      </c>
      <c r="E9335" t="s">
        <v>18</v>
      </c>
      <c r="F9335" t="s">
        <v>26</v>
      </c>
      <c r="H9335" t="s">
        <v>27</v>
      </c>
      <c r="I9335">
        <v>6.5</v>
      </c>
      <c r="J9335">
        <v>6</v>
      </c>
      <c r="K9335">
        <v>7</v>
      </c>
      <c r="M9335" t="s">
        <v>21</v>
      </c>
    </row>
    <row r="9336" spans="1:17" x14ac:dyDescent="0.25">
      <c r="A9336">
        <v>2</v>
      </c>
      <c r="B9336" t="s">
        <v>90</v>
      </c>
      <c r="C9336" t="s">
        <v>38</v>
      </c>
      <c r="D9336" t="s">
        <v>85</v>
      </c>
      <c r="E9336" t="s">
        <v>20</v>
      </c>
      <c r="F9336" t="s">
        <v>74</v>
      </c>
      <c r="J9336">
        <v>0.25</v>
      </c>
      <c r="K9336">
        <v>0.33</v>
      </c>
      <c r="M9336" t="s">
        <v>75</v>
      </c>
      <c r="N9336" t="s">
        <v>21</v>
      </c>
      <c r="O9336" t="s">
        <v>32</v>
      </c>
    </row>
    <row r="9337" spans="1:17" x14ac:dyDescent="0.25">
      <c r="A9337">
        <v>2</v>
      </c>
      <c r="B9337" t="s">
        <v>90</v>
      </c>
      <c r="C9337" t="s">
        <v>38</v>
      </c>
      <c r="D9337" t="s">
        <v>85</v>
      </c>
      <c r="E9337" t="s">
        <v>33</v>
      </c>
      <c r="F9337" t="s">
        <v>26</v>
      </c>
      <c r="H9337" t="s">
        <v>19</v>
      </c>
      <c r="J9337">
        <v>3</v>
      </c>
      <c r="K9337">
        <v>4</v>
      </c>
      <c r="M9337" t="s">
        <v>32</v>
      </c>
    </row>
    <row r="9338" spans="1:17" x14ac:dyDescent="0.25">
      <c r="A9338">
        <v>2</v>
      </c>
      <c r="B9338" t="s">
        <v>90</v>
      </c>
      <c r="C9338" t="s">
        <v>38</v>
      </c>
      <c r="D9338" t="s">
        <v>85</v>
      </c>
      <c r="E9338" t="s">
        <v>34</v>
      </c>
      <c r="F9338" t="s">
        <v>26</v>
      </c>
      <c r="H9338" t="s">
        <v>19</v>
      </c>
      <c r="J9338">
        <v>0.5</v>
      </c>
      <c r="K9338">
        <v>0.75</v>
      </c>
      <c r="M9338" t="s">
        <v>24</v>
      </c>
    </row>
    <row r="9339" spans="1:17" x14ac:dyDescent="0.25">
      <c r="A9339">
        <v>2</v>
      </c>
      <c r="B9339" t="s">
        <v>90</v>
      </c>
      <c r="C9339" t="s">
        <v>38</v>
      </c>
      <c r="D9339" t="s">
        <v>85</v>
      </c>
      <c r="E9339" t="s">
        <v>33</v>
      </c>
      <c r="F9339" t="s">
        <v>26</v>
      </c>
      <c r="H9339" t="s">
        <v>27</v>
      </c>
      <c r="I9339">
        <v>4</v>
      </c>
      <c r="J9339">
        <v>3</v>
      </c>
      <c r="K9339">
        <v>5.5</v>
      </c>
      <c r="M9339" t="s">
        <v>32</v>
      </c>
    </row>
    <row r="9340" spans="1:17" x14ac:dyDescent="0.25">
      <c r="A9340">
        <v>2</v>
      </c>
      <c r="B9340" t="s">
        <v>90</v>
      </c>
      <c r="C9340" t="s">
        <v>38</v>
      </c>
      <c r="D9340" t="s">
        <v>85</v>
      </c>
      <c r="E9340" t="s">
        <v>20</v>
      </c>
      <c r="F9340" t="s">
        <v>74</v>
      </c>
      <c r="J9340">
        <v>0.25</v>
      </c>
      <c r="K9340">
        <v>0.33</v>
      </c>
      <c r="M9340" t="s">
        <v>75</v>
      </c>
      <c r="N9340" t="s">
        <v>24</v>
      </c>
      <c r="O9340" t="s">
        <v>21</v>
      </c>
    </row>
    <row r="9341" spans="1:17" x14ac:dyDescent="0.25">
      <c r="A9341">
        <v>2</v>
      </c>
      <c r="B9341" t="s">
        <v>90</v>
      </c>
      <c r="C9341" t="s">
        <v>38</v>
      </c>
      <c r="D9341" t="s">
        <v>85</v>
      </c>
      <c r="E9341" t="s">
        <v>18</v>
      </c>
      <c r="F9341" t="s">
        <v>26</v>
      </c>
      <c r="H9341" t="s">
        <v>19</v>
      </c>
      <c r="I9341">
        <v>0.54</v>
      </c>
      <c r="J9341">
        <v>0.08</v>
      </c>
      <c r="K9341">
        <v>0.25</v>
      </c>
      <c r="M9341" t="s">
        <v>24</v>
      </c>
    </row>
    <row r="9342" spans="1:17" x14ac:dyDescent="0.25">
      <c r="A9342">
        <v>2</v>
      </c>
      <c r="B9342" t="s">
        <v>90</v>
      </c>
      <c r="C9342" t="s">
        <v>38</v>
      </c>
      <c r="D9342" t="s">
        <v>85</v>
      </c>
      <c r="E9342" t="s">
        <v>20</v>
      </c>
      <c r="F9342" t="s">
        <v>74</v>
      </c>
      <c r="J9342">
        <v>0.25</v>
      </c>
      <c r="K9342">
        <v>0.33</v>
      </c>
      <c r="M9342" t="s">
        <v>75</v>
      </c>
      <c r="N9342" t="s">
        <v>24</v>
      </c>
      <c r="O9342" t="s">
        <v>62</v>
      </c>
      <c r="Q9342" t="str">
        <f>VLOOKUP(A9342&amp;C9342&amp;D9342,Sheet2!$A$1:$AA$496,11,FALSE)</f>
        <v>LocationType.Retail: 0;LocationType.Supermarket: 0.25;LocationType.FoodBeverage: 0;LocationType.Mall: 0;LocationType.Pharmacy: 0;LocationType.Accommodation: 0.75;</v>
      </c>
    </row>
    <row r="9343" spans="1:17" x14ac:dyDescent="0.25">
      <c r="A9343">
        <v>2</v>
      </c>
      <c r="B9343" t="s">
        <v>90</v>
      </c>
      <c r="C9343" t="s">
        <v>38</v>
      </c>
      <c r="D9343" t="s">
        <v>85</v>
      </c>
      <c r="E9343" t="s">
        <v>25</v>
      </c>
      <c r="F9343" t="s">
        <v>26</v>
      </c>
      <c r="H9343" t="s">
        <v>27</v>
      </c>
      <c r="I9343">
        <v>0.54</v>
      </c>
      <c r="J9343">
        <v>0.25</v>
      </c>
      <c r="K9343">
        <v>0.75</v>
      </c>
      <c r="M9343" t="s">
        <v>24</v>
      </c>
    </row>
    <row r="9344" spans="1:17" x14ac:dyDescent="0.25">
      <c r="A9344">
        <v>2</v>
      </c>
      <c r="B9344" t="s">
        <v>90</v>
      </c>
      <c r="C9344" t="s">
        <v>38</v>
      </c>
      <c r="D9344" t="s">
        <v>85</v>
      </c>
      <c r="E9344" t="s">
        <v>20</v>
      </c>
      <c r="F9344" t="s">
        <v>74</v>
      </c>
      <c r="I9344">
        <v>0.54</v>
      </c>
      <c r="J9344">
        <v>0.16</v>
      </c>
      <c r="K9344">
        <v>0.25</v>
      </c>
      <c r="M9344" t="s">
        <v>75</v>
      </c>
      <c r="N9344" t="s">
        <v>24</v>
      </c>
      <c r="O9344" t="s">
        <v>21</v>
      </c>
    </row>
    <row r="9345" spans="1:17" x14ac:dyDescent="0.25">
      <c r="A9345">
        <v>2</v>
      </c>
      <c r="B9345" t="s">
        <v>90</v>
      </c>
      <c r="C9345" t="s">
        <v>38</v>
      </c>
      <c r="D9345" t="s">
        <v>85</v>
      </c>
      <c r="E9345" t="s">
        <v>28</v>
      </c>
      <c r="F9345" t="s">
        <v>26</v>
      </c>
      <c r="H9345" t="s">
        <v>27</v>
      </c>
      <c r="I9345">
        <v>0.75</v>
      </c>
      <c r="J9345">
        <v>0.5</v>
      </c>
      <c r="K9345">
        <v>1</v>
      </c>
      <c r="M9345" t="s">
        <v>21</v>
      </c>
    </row>
    <row r="9346" spans="1:17" x14ac:dyDescent="0.25">
      <c r="A9346">
        <v>2</v>
      </c>
      <c r="B9346" t="s">
        <v>90</v>
      </c>
      <c r="C9346" t="s">
        <v>38</v>
      </c>
      <c r="D9346" t="s">
        <v>85</v>
      </c>
      <c r="E9346" t="s">
        <v>20</v>
      </c>
      <c r="F9346" t="s">
        <v>74</v>
      </c>
      <c r="J9346">
        <v>0.25</v>
      </c>
      <c r="K9346">
        <v>0.33</v>
      </c>
      <c r="M9346" t="s">
        <v>75</v>
      </c>
      <c r="N9346" t="s">
        <v>24</v>
      </c>
      <c r="O9346" t="s">
        <v>29</v>
      </c>
      <c r="P9346">
        <v>2500</v>
      </c>
      <c r="Q9346" t="str">
        <f>VLOOKUP(A9346&amp;C9346&amp;D9346,Sheet2!$A$1:$AX$496,23,FALSE)</f>
        <v>LocationType.BarRestaurant:0;LocationType.Park:0;LocationType.Recreation:0;LocationType.Accommodation:1;</v>
      </c>
    </row>
    <row r="9347" spans="1:17" x14ac:dyDescent="0.25">
      <c r="A9347">
        <v>2</v>
      </c>
      <c r="B9347" t="s">
        <v>90</v>
      </c>
      <c r="C9347" t="s">
        <v>38</v>
      </c>
      <c r="D9347" t="s">
        <v>85</v>
      </c>
      <c r="E9347" t="s">
        <v>30</v>
      </c>
      <c r="F9347" t="s">
        <v>26</v>
      </c>
      <c r="H9347" t="s">
        <v>27</v>
      </c>
      <c r="I9347">
        <v>1</v>
      </c>
      <c r="J9347">
        <v>0.5</v>
      </c>
      <c r="K9347">
        <v>1.5</v>
      </c>
      <c r="M9347" t="s">
        <v>24</v>
      </c>
    </row>
    <row r="9348" spans="1:17" x14ac:dyDescent="0.25">
      <c r="A9348">
        <v>2</v>
      </c>
      <c r="B9348" t="s">
        <v>90</v>
      </c>
      <c r="C9348" t="s">
        <v>38</v>
      </c>
      <c r="D9348" t="s">
        <v>85</v>
      </c>
      <c r="E9348" t="s">
        <v>20</v>
      </c>
      <c r="F9348" t="s">
        <v>74</v>
      </c>
      <c r="J9348">
        <v>0.25</v>
      </c>
      <c r="K9348">
        <v>0.33</v>
      </c>
      <c r="M9348" t="s">
        <v>75</v>
      </c>
      <c r="N9348" t="s">
        <v>24</v>
      </c>
      <c r="O9348" t="s">
        <v>21</v>
      </c>
    </row>
    <row r="9349" spans="1:17" x14ac:dyDescent="0.25">
      <c r="A9349">
        <v>2</v>
      </c>
      <c r="B9349" t="s">
        <v>90</v>
      </c>
      <c r="C9349" t="s">
        <v>38</v>
      </c>
      <c r="D9349" t="s">
        <v>85</v>
      </c>
      <c r="E9349" t="s">
        <v>18</v>
      </c>
      <c r="F9349" t="s">
        <v>31</v>
      </c>
      <c r="G9349">
        <v>24</v>
      </c>
      <c r="M9349" t="s">
        <v>21</v>
      </c>
    </row>
    <row r="9350" spans="1:17" x14ac:dyDescent="0.25">
      <c r="A9350">
        <v>2</v>
      </c>
      <c r="B9350" t="s">
        <v>93</v>
      </c>
      <c r="C9350" t="s">
        <v>38</v>
      </c>
      <c r="D9350" t="s">
        <v>85</v>
      </c>
      <c r="E9350" t="s">
        <v>18</v>
      </c>
      <c r="F9350" t="s">
        <v>26</v>
      </c>
      <c r="H9350" t="s">
        <v>27</v>
      </c>
      <c r="I9350">
        <v>6.5</v>
      </c>
      <c r="J9350">
        <v>6</v>
      </c>
      <c r="K9350">
        <v>7</v>
      </c>
      <c r="M9350" t="s">
        <v>21</v>
      </c>
    </row>
    <row r="9351" spans="1:17" x14ac:dyDescent="0.25">
      <c r="A9351">
        <v>2</v>
      </c>
      <c r="B9351" t="s">
        <v>93</v>
      </c>
      <c r="C9351" t="s">
        <v>38</v>
      </c>
      <c r="D9351" t="s">
        <v>85</v>
      </c>
      <c r="E9351" t="s">
        <v>20</v>
      </c>
      <c r="F9351" t="s">
        <v>74</v>
      </c>
      <c r="J9351">
        <v>0.25</v>
      </c>
      <c r="K9351">
        <v>0.33</v>
      </c>
      <c r="M9351" t="s">
        <v>75</v>
      </c>
      <c r="N9351" t="s">
        <v>21</v>
      </c>
      <c r="O9351" t="s">
        <v>32</v>
      </c>
    </row>
    <row r="9352" spans="1:17" x14ac:dyDescent="0.25">
      <c r="A9352">
        <v>2</v>
      </c>
      <c r="B9352" t="s">
        <v>93</v>
      </c>
      <c r="C9352" t="s">
        <v>38</v>
      </c>
      <c r="D9352" t="s">
        <v>85</v>
      </c>
      <c r="E9352" t="s">
        <v>33</v>
      </c>
      <c r="F9352" t="s">
        <v>26</v>
      </c>
      <c r="H9352" t="s">
        <v>19</v>
      </c>
      <c r="J9352">
        <v>3</v>
      </c>
      <c r="K9352">
        <v>4</v>
      </c>
      <c r="M9352" t="s">
        <v>32</v>
      </c>
    </row>
    <row r="9353" spans="1:17" x14ac:dyDescent="0.25">
      <c r="A9353">
        <v>2</v>
      </c>
      <c r="B9353" t="s">
        <v>93</v>
      </c>
      <c r="C9353" t="s">
        <v>38</v>
      </c>
      <c r="D9353" t="s">
        <v>85</v>
      </c>
      <c r="E9353" t="s">
        <v>34</v>
      </c>
      <c r="F9353" t="s">
        <v>26</v>
      </c>
      <c r="H9353" t="s">
        <v>19</v>
      </c>
      <c r="J9353">
        <v>0.5</v>
      </c>
      <c r="K9353">
        <v>0.75</v>
      </c>
      <c r="M9353" t="s">
        <v>24</v>
      </c>
    </row>
    <row r="9354" spans="1:17" x14ac:dyDescent="0.25">
      <c r="A9354">
        <v>2</v>
      </c>
      <c r="B9354" t="s">
        <v>93</v>
      </c>
      <c r="C9354" t="s">
        <v>38</v>
      </c>
      <c r="D9354" t="s">
        <v>85</v>
      </c>
      <c r="E9354" t="s">
        <v>33</v>
      </c>
      <c r="F9354" t="s">
        <v>26</v>
      </c>
      <c r="H9354" t="s">
        <v>27</v>
      </c>
      <c r="I9354">
        <v>4</v>
      </c>
      <c r="J9354">
        <v>3</v>
      </c>
      <c r="K9354">
        <v>5.5</v>
      </c>
      <c r="M9354" t="s">
        <v>32</v>
      </c>
    </row>
    <row r="9355" spans="1:17" x14ac:dyDescent="0.25">
      <c r="A9355">
        <v>2</v>
      </c>
      <c r="B9355" t="s">
        <v>93</v>
      </c>
      <c r="C9355" t="s">
        <v>38</v>
      </c>
      <c r="D9355" t="s">
        <v>85</v>
      </c>
      <c r="E9355" t="s">
        <v>20</v>
      </c>
      <c r="F9355" t="s">
        <v>74</v>
      </c>
      <c r="J9355">
        <v>0.25</v>
      </c>
      <c r="K9355">
        <v>0.33</v>
      </c>
      <c r="M9355" t="s">
        <v>75</v>
      </c>
      <c r="N9355" t="s">
        <v>24</v>
      </c>
      <c r="O9355" t="s">
        <v>21</v>
      </c>
    </row>
    <row r="9356" spans="1:17" x14ac:dyDescent="0.25">
      <c r="A9356">
        <v>2</v>
      </c>
      <c r="B9356" t="s">
        <v>93</v>
      </c>
      <c r="C9356" t="s">
        <v>38</v>
      </c>
      <c r="D9356" t="s">
        <v>85</v>
      </c>
      <c r="E9356" t="s">
        <v>18</v>
      </c>
      <c r="F9356" t="s">
        <v>26</v>
      </c>
      <c r="H9356" t="s">
        <v>19</v>
      </c>
      <c r="I9356">
        <v>0.54</v>
      </c>
      <c r="J9356">
        <v>0.08</v>
      </c>
      <c r="K9356">
        <v>0.25</v>
      </c>
      <c r="M9356" t="s">
        <v>24</v>
      </c>
    </row>
    <row r="9357" spans="1:17" x14ac:dyDescent="0.25">
      <c r="A9357">
        <v>2</v>
      </c>
      <c r="B9357" t="s">
        <v>93</v>
      </c>
      <c r="C9357" t="s">
        <v>38</v>
      </c>
      <c r="D9357" t="s">
        <v>85</v>
      </c>
      <c r="E9357" t="s">
        <v>20</v>
      </c>
      <c r="F9357" t="s">
        <v>74</v>
      </c>
      <c r="J9357">
        <v>0.25</v>
      </c>
      <c r="K9357">
        <v>0.33</v>
      </c>
      <c r="M9357" t="s">
        <v>75</v>
      </c>
      <c r="N9357" t="s">
        <v>24</v>
      </c>
      <c r="O9357" t="s">
        <v>62</v>
      </c>
      <c r="Q9357" t="str">
        <f>VLOOKUP(A9357&amp;C9357&amp;D9357,Sheet2!$A$1:$AA$496,11,FALSE)</f>
        <v>LocationType.Retail: 0;LocationType.Supermarket: 0.25;LocationType.FoodBeverage: 0;LocationType.Mall: 0;LocationType.Pharmacy: 0;LocationType.Accommodation: 0.75;</v>
      </c>
    </row>
    <row r="9358" spans="1:17" x14ac:dyDescent="0.25">
      <c r="A9358">
        <v>2</v>
      </c>
      <c r="B9358" t="s">
        <v>93</v>
      </c>
      <c r="C9358" t="s">
        <v>38</v>
      </c>
      <c r="D9358" t="s">
        <v>85</v>
      </c>
      <c r="E9358" t="s">
        <v>25</v>
      </c>
      <c r="F9358" t="s">
        <v>26</v>
      </c>
      <c r="H9358" t="s">
        <v>27</v>
      </c>
      <c r="I9358">
        <v>0.54</v>
      </c>
      <c r="J9358">
        <v>0.25</v>
      </c>
      <c r="K9358">
        <v>0.75</v>
      </c>
      <c r="M9358" t="s">
        <v>24</v>
      </c>
    </row>
    <row r="9359" spans="1:17" x14ac:dyDescent="0.25">
      <c r="A9359">
        <v>2</v>
      </c>
      <c r="B9359" t="s">
        <v>93</v>
      </c>
      <c r="C9359" t="s">
        <v>38</v>
      </c>
      <c r="D9359" t="s">
        <v>85</v>
      </c>
      <c r="E9359" t="s">
        <v>20</v>
      </c>
      <c r="F9359" t="s">
        <v>74</v>
      </c>
      <c r="I9359">
        <v>0.54</v>
      </c>
      <c r="J9359">
        <v>0.16</v>
      </c>
      <c r="K9359">
        <v>0.25</v>
      </c>
      <c r="M9359" t="s">
        <v>75</v>
      </c>
      <c r="N9359" t="s">
        <v>24</v>
      </c>
      <c r="O9359" t="s">
        <v>21</v>
      </c>
    </row>
    <row r="9360" spans="1:17" x14ac:dyDescent="0.25">
      <c r="A9360">
        <v>2</v>
      </c>
      <c r="B9360" t="s">
        <v>93</v>
      </c>
      <c r="C9360" t="s">
        <v>38</v>
      </c>
      <c r="D9360" t="s">
        <v>85</v>
      </c>
      <c r="E9360" t="s">
        <v>28</v>
      </c>
      <c r="F9360" t="s">
        <v>26</v>
      </c>
      <c r="H9360" t="s">
        <v>27</v>
      </c>
      <c r="I9360">
        <v>0.75</v>
      </c>
      <c r="J9360">
        <v>0.5</v>
      </c>
      <c r="K9360">
        <v>1</v>
      </c>
      <c r="M9360" t="s">
        <v>21</v>
      </c>
    </row>
    <row r="9361" spans="1:17" x14ac:dyDescent="0.25">
      <c r="A9361">
        <v>2</v>
      </c>
      <c r="B9361" t="s">
        <v>93</v>
      </c>
      <c r="C9361" t="s">
        <v>38</v>
      </c>
      <c r="D9361" t="s">
        <v>85</v>
      </c>
      <c r="E9361" t="s">
        <v>20</v>
      </c>
      <c r="F9361" t="s">
        <v>74</v>
      </c>
      <c r="J9361">
        <v>0.25</v>
      </c>
      <c r="K9361">
        <v>0.33</v>
      </c>
      <c r="M9361" t="s">
        <v>75</v>
      </c>
      <c r="N9361" t="s">
        <v>24</v>
      </c>
      <c r="O9361" t="s">
        <v>29</v>
      </c>
      <c r="P9361">
        <v>2500</v>
      </c>
      <c r="Q9361" t="str">
        <f>VLOOKUP(A9361&amp;C9361&amp;D9361,Sheet2!$A$1:$AX$496,23,FALSE)</f>
        <v>LocationType.BarRestaurant:0;LocationType.Park:0;LocationType.Recreation:0;LocationType.Accommodation:1;</v>
      </c>
    </row>
    <row r="9362" spans="1:17" x14ac:dyDescent="0.25">
      <c r="A9362">
        <v>2</v>
      </c>
      <c r="B9362" t="s">
        <v>93</v>
      </c>
      <c r="C9362" t="s">
        <v>38</v>
      </c>
      <c r="D9362" t="s">
        <v>85</v>
      </c>
      <c r="E9362" t="s">
        <v>30</v>
      </c>
      <c r="F9362" t="s">
        <v>26</v>
      </c>
      <c r="H9362" t="s">
        <v>27</v>
      </c>
      <c r="I9362">
        <v>1</v>
      </c>
      <c r="J9362">
        <v>0.5</v>
      </c>
      <c r="K9362">
        <v>1.5</v>
      </c>
      <c r="M9362" t="s">
        <v>24</v>
      </c>
    </row>
    <row r="9363" spans="1:17" x14ac:dyDescent="0.25">
      <c r="A9363">
        <v>2</v>
      </c>
      <c r="B9363" t="s">
        <v>93</v>
      </c>
      <c r="C9363" t="s">
        <v>38</v>
      </c>
      <c r="D9363" t="s">
        <v>85</v>
      </c>
      <c r="E9363" t="s">
        <v>20</v>
      </c>
      <c r="F9363" t="s">
        <v>74</v>
      </c>
      <c r="J9363">
        <v>0.25</v>
      </c>
      <c r="K9363">
        <v>0.33</v>
      </c>
      <c r="M9363" t="s">
        <v>75</v>
      </c>
      <c r="N9363" t="s">
        <v>24</v>
      </c>
      <c r="O9363" t="s">
        <v>21</v>
      </c>
    </row>
    <row r="9364" spans="1:17" x14ac:dyDescent="0.25">
      <c r="A9364">
        <v>2</v>
      </c>
      <c r="B9364" t="s">
        <v>93</v>
      </c>
      <c r="C9364" t="s">
        <v>38</v>
      </c>
      <c r="D9364" t="s">
        <v>85</v>
      </c>
      <c r="E9364" t="s">
        <v>18</v>
      </c>
      <c r="F9364" t="s">
        <v>31</v>
      </c>
      <c r="G9364">
        <v>24</v>
      </c>
      <c r="M9364" t="s">
        <v>21</v>
      </c>
    </row>
    <row r="9365" spans="1:17" x14ac:dyDescent="0.25">
      <c r="A9365">
        <v>2</v>
      </c>
      <c r="B9365" t="s">
        <v>41</v>
      </c>
      <c r="C9365" t="s">
        <v>38</v>
      </c>
      <c r="D9365" t="s">
        <v>85</v>
      </c>
      <c r="E9365" t="s">
        <v>18</v>
      </c>
      <c r="F9365" t="s">
        <v>26</v>
      </c>
      <c r="H9365" t="s">
        <v>27</v>
      </c>
      <c r="I9365">
        <v>6.5</v>
      </c>
      <c r="J9365">
        <v>6</v>
      </c>
      <c r="K9365">
        <v>7</v>
      </c>
      <c r="M9365" t="s">
        <v>21</v>
      </c>
    </row>
    <row r="9366" spans="1:17" x14ac:dyDescent="0.25">
      <c r="A9366">
        <v>2</v>
      </c>
      <c r="B9366" t="s">
        <v>41</v>
      </c>
      <c r="C9366" t="s">
        <v>38</v>
      </c>
      <c r="D9366" t="s">
        <v>85</v>
      </c>
      <c r="E9366" t="s">
        <v>20</v>
      </c>
      <c r="F9366" t="s">
        <v>74</v>
      </c>
      <c r="J9366">
        <v>0.25</v>
      </c>
      <c r="K9366">
        <v>0.33</v>
      </c>
      <c r="M9366" t="s">
        <v>75</v>
      </c>
      <c r="N9366" t="s">
        <v>21</v>
      </c>
      <c r="O9366" t="s">
        <v>32</v>
      </c>
    </row>
    <row r="9367" spans="1:17" x14ac:dyDescent="0.25">
      <c r="A9367">
        <v>2</v>
      </c>
      <c r="B9367" t="s">
        <v>41</v>
      </c>
      <c r="C9367" t="s">
        <v>38</v>
      </c>
      <c r="D9367" t="s">
        <v>85</v>
      </c>
      <c r="E9367" t="s">
        <v>33</v>
      </c>
      <c r="F9367" t="s">
        <v>26</v>
      </c>
      <c r="H9367" t="s">
        <v>19</v>
      </c>
      <c r="J9367">
        <v>3</v>
      </c>
      <c r="K9367">
        <v>4</v>
      </c>
      <c r="M9367" t="s">
        <v>32</v>
      </c>
    </row>
    <row r="9368" spans="1:17" x14ac:dyDescent="0.25">
      <c r="A9368">
        <v>2</v>
      </c>
      <c r="B9368" t="s">
        <v>41</v>
      </c>
      <c r="C9368" t="s">
        <v>38</v>
      </c>
      <c r="D9368" t="s">
        <v>85</v>
      </c>
      <c r="E9368" t="s">
        <v>34</v>
      </c>
      <c r="F9368" t="s">
        <v>26</v>
      </c>
      <c r="H9368" t="s">
        <v>19</v>
      </c>
      <c r="J9368">
        <v>0.5</v>
      </c>
      <c r="K9368">
        <v>0.75</v>
      </c>
      <c r="M9368" t="s">
        <v>24</v>
      </c>
    </row>
    <row r="9369" spans="1:17" x14ac:dyDescent="0.25">
      <c r="A9369">
        <v>2</v>
      </c>
      <c r="B9369" t="s">
        <v>41</v>
      </c>
      <c r="C9369" t="s">
        <v>38</v>
      </c>
      <c r="D9369" t="s">
        <v>85</v>
      </c>
      <c r="E9369" t="s">
        <v>33</v>
      </c>
      <c r="F9369" t="s">
        <v>26</v>
      </c>
      <c r="H9369" t="s">
        <v>27</v>
      </c>
      <c r="I9369">
        <v>4</v>
      </c>
      <c r="J9369">
        <v>3</v>
      </c>
      <c r="K9369">
        <v>5.5</v>
      </c>
      <c r="M9369" t="s">
        <v>32</v>
      </c>
    </row>
    <row r="9370" spans="1:17" x14ac:dyDescent="0.25">
      <c r="A9370">
        <v>2</v>
      </c>
      <c r="B9370" t="s">
        <v>41</v>
      </c>
      <c r="C9370" t="s">
        <v>38</v>
      </c>
      <c r="D9370" t="s">
        <v>85</v>
      </c>
      <c r="E9370" t="s">
        <v>20</v>
      </c>
      <c r="F9370" t="s">
        <v>74</v>
      </c>
      <c r="J9370">
        <v>0.25</v>
      </c>
      <c r="K9370">
        <v>0.33</v>
      </c>
      <c r="M9370" t="s">
        <v>75</v>
      </c>
      <c r="N9370" t="s">
        <v>24</v>
      </c>
      <c r="O9370" t="s">
        <v>21</v>
      </c>
    </row>
    <row r="9371" spans="1:17" x14ac:dyDescent="0.25">
      <c r="A9371">
        <v>2</v>
      </c>
      <c r="B9371" t="s">
        <v>41</v>
      </c>
      <c r="C9371" t="s">
        <v>38</v>
      </c>
      <c r="D9371" t="s">
        <v>85</v>
      </c>
      <c r="E9371" t="s">
        <v>18</v>
      </c>
      <c r="F9371" t="s">
        <v>26</v>
      </c>
      <c r="H9371" t="s">
        <v>19</v>
      </c>
      <c r="I9371">
        <v>0.54</v>
      </c>
      <c r="J9371">
        <v>0.08</v>
      </c>
      <c r="K9371">
        <v>0.25</v>
      </c>
      <c r="M9371" t="s">
        <v>24</v>
      </c>
    </row>
    <row r="9372" spans="1:17" x14ac:dyDescent="0.25">
      <c r="A9372">
        <v>2</v>
      </c>
      <c r="B9372" t="s">
        <v>41</v>
      </c>
      <c r="C9372" t="s">
        <v>38</v>
      </c>
      <c r="D9372" t="s">
        <v>85</v>
      </c>
      <c r="E9372" t="s">
        <v>20</v>
      </c>
      <c r="F9372" t="s">
        <v>74</v>
      </c>
      <c r="J9372">
        <v>0.25</v>
      </c>
      <c r="K9372">
        <v>0.33</v>
      </c>
      <c r="M9372" t="s">
        <v>75</v>
      </c>
      <c r="N9372" t="s">
        <v>24</v>
      </c>
      <c r="O9372" t="s">
        <v>62</v>
      </c>
      <c r="Q9372" t="str">
        <f>VLOOKUP(A9372&amp;C9372&amp;D9372,Sheet2!$A$1:$AA$496,11,FALSE)</f>
        <v>LocationType.Retail: 0;LocationType.Supermarket: 0.25;LocationType.FoodBeverage: 0;LocationType.Mall: 0;LocationType.Pharmacy: 0;LocationType.Accommodation: 0.75;</v>
      </c>
    </row>
    <row r="9373" spans="1:17" x14ac:dyDescent="0.25">
      <c r="A9373">
        <v>2</v>
      </c>
      <c r="B9373" t="s">
        <v>41</v>
      </c>
      <c r="C9373" t="s">
        <v>38</v>
      </c>
      <c r="D9373" t="s">
        <v>85</v>
      </c>
      <c r="E9373" t="s">
        <v>25</v>
      </c>
      <c r="F9373" t="s">
        <v>26</v>
      </c>
      <c r="H9373" t="s">
        <v>27</v>
      </c>
      <c r="I9373">
        <v>0.54</v>
      </c>
      <c r="J9373">
        <v>0.25</v>
      </c>
      <c r="K9373">
        <v>0.75</v>
      </c>
      <c r="M9373" t="s">
        <v>24</v>
      </c>
    </row>
    <row r="9374" spans="1:17" x14ac:dyDescent="0.25">
      <c r="A9374">
        <v>2</v>
      </c>
      <c r="B9374" t="s">
        <v>41</v>
      </c>
      <c r="C9374" t="s">
        <v>38</v>
      </c>
      <c r="D9374" t="s">
        <v>85</v>
      </c>
      <c r="E9374" t="s">
        <v>20</v>
      </c>
      <c r="F9374" t="s">
        <v>74</v>
      </c>
      <c r="I9374">
        <v>0.54</v>
      </c>
      <c r="J9374">
        <v>0.16</v>
      </c>
      <c r="K9374">
        <v>0.25</v>
      </c>
      <c r="M9374" t="s">
        <v>75</v>
      </c>
      <c r="N9374" t="s">
        <v>24</v>
      </c>
      <c r="O9374" t="s">
        <v>21</v>
      </c>
    </row>
    <row r="9375" spans="1:17" x14ac:dyDescent="0.25">
      <c r="A9375">
        <v>2</v>
      </c>
      <c r="B9375" t="s">
        <v>41</v>
      </c>
      <c r="C9375" t="s">
        <v>38</v>
      </c>
      <c r="D9375" t="s">
        <v>85</v>
      </c>
      <c r="E9375" t="s">
        <v>28</v>
      </c>
      <c r="F9375" t="s">
        <v>26</v>
      </c>
      <c r="H9375" t="s">
        <v>27</v>
      </c>
      <c r="I9375">
        <v>0.75</v>
      </c>
      <c r="J9375">
        <v>0.5</v>
      </c>
      <c r="K9375">
        <v>1</v>
      </c>
      <c r="M9375" t="s">
        <v>21</v>
      </c>
    </row>
    <row r="9376" spans="1:17" x14ac:dyDescent="0.25">
      <c r="A9376">
        <v>2</v>
      </c>
      <c r="B9376" t="s">
        <v>41</v>
      </c>
      <c r="C9376" t="s">
        <v>38</v>
      </c>
      <c r="D9376" t="s">
        <v>85</v>
      </c>
      <c r="E9376" t="s">
        <v>20</v>
      </c>
      <c r="F9376" t="s">
        <v>74</v>
      </c>
      <c r="J9376">
        <v>0.25</v>
      </c>
      <c r="K9376">
        <v>0.33</v>
      </c>
      <c r="M9376" t="s">
        <v>75</v>
      </c>
      <c r="N9376" t="s">
        <v>24</v>
      </c>
      <c r="O9376" t="s">
        <v>29</v>
      </c>
      <c r="P9376">
        <v>2500</v>
      </c>
      <c r="Q9376" t="str">
        <f>VLOOKUP(A9376&amp;C9376&amp;D9376,Sheet2!$A$1:$AX$496,23,FALSE)</f>
        <v>LocationType.BarRestaurant:0;LocationType.Park:0;LocationType.Recreation:0;LocationType.Accommodation:1;</v>
      </c>
    </row>
    <row r="9377" spans="1:17" x14ac:dyDescent="0.25">
      <c r="A9377">
        <v>2</v>
      </c>
      <c r="B9377" t="s">
        <v>41</v>
      </c>
      <c r="C9377" t="s">
        <v>38</v>
      </c>
      <c r="D9377" t="s">
        <v>85</v>
      </c>
      <c r="E9377" t="s">
        <v>30</v>
      </c>
      <c r="F9377" t="s">
        <v>26</v>
      </c>
      <c r="H9377" t="s">
        <v>27</v>
      </c>
      <c r="I9377">
        <v>1</v>
      </c>
      <c r="J9377">
        <v>0.5</v>
      </c>
      <c r="K9377">
        <v>1.5</v>
      </c>
      <c r="M9377" t="s">
        <v>24</v>
      </c>
    </row>
    <row r="9378" spans="1:17" x14ac:dyDescent="0.25">
      <c r="A9378">
        <v>2</v>
      </c>
      <c r="B9378" t="s">
        <v>41</v>
      </c>
      <c r="C9378" t="s">
        <v>38</v>
      </c>
      <c r="D9378" t="s">
        <v>85</v>
      </c>
      <c r="E9378" t="s">
        <v>20</v>
      </c>
      <c r="F9378" t="s">
        <v>74</v>
      </c>
      <c r="J9378">
        <v>0.25</v>
      </c>
      <c r="K9378">
        <v>0.33</v>
      </c>
      <c r="M9378" t="s">
        <v>75</v>
      </c>
      <c r="N9378" t="s">
        <v>24</v>
      </c>
      <c r="O9378" t="s">
        <v>21</v>
      </c>
    </row>
    <row r="9379" spans="1:17" x14ac:dyDescent="0.25">
      <c r="A9379">
        <v>2</v>
      </c>
      <c r="B9379" t="s">
        <v>41</v>
      </c>
      <c r="C9379" t="s">
        <v>38</v>
      </c>
      <c r="D9379" t="s">
        <v>85</v>
      </c>
      <c r="E9379" t="s">
        <v>18</v>
      </c>
      <c r="F9379" t="s">
        <v>31</v>
      </c>
      <c r="G9379">
        <v>24</v>
      </c>
      <c r="M9379" t="s">
        <v>21</v>
      </c>
    </row>
    <row r="9380" spans="1:17" x14ac:dyDescent="0.25">
      <c r="A9380">
        <v>2</v>
      </c>
      <c r="B9380" t="s">
        <v>91</v>
      </c>
      <c r="C9380" t="s">
        <v>38</v>
      </c>
      <c r="D9380" t="s">
        <v>85</v>
      </c>
      <c r="E9380" t="s">
        <v>18</v>
      </c>
      <c r="F9380" t="s">
        <v>26</v>
      </c>
      <c r="H9380" t="s">
        <v>27</v>
      </c>
      <c r="I9380">
        <v>6.5</v>
      </c>
      <c r="J9380">
        <v>6</v>
      </c>
      <c r="K9380">
        <v>7</v>
      </c>
      <c r="M9380" t="s">
        <v>21</v>
      </c>
    </row>
    <row r="9381" spans="1:17" x14ac:dyDescent="0.25">
      <c r="A9381">
        <v>2</v>
      </c>
      <c r="B9381" t="s">
        <v>91</v>
      </c>
      <c r="C9381" t="s">
        <v>38</v>
      </c>
      <c r="D9381" t="s">
        <v>85</v>
      </c>
      <c r="E9381" t="s">
        <v>20</v>
      </c>
      <c r="F9381" t="s">
        <v>74</v>
      </c>
      <c r="J9381">
        <v>0.25</v>
      </c>
      <c r="K9381">
        <v>0.33</v>
      </c>
      <c r="M9381" t="s">
        <v>75</v>
      </c>
      <c r="N9381" t="s">
        <v>21</v>
      </c>
      <c r="O9381" t="s">
        <v>32</v>
      </c>
    </row>
    <row r="9382" spans="1:17" x14ac:dyDescent="0.25">
      <c r="A9382">
        <v>2</v>
      </c>
      <c r="B9382" t="s">
        <v>91</v>
      </c>
      <c r="C9382" t="s">
        <v>38</v>
      </c>
      <c r="D9382" t="s">
        <v>85</v>
      </c>
      <c r="E9382" t="s">
        <v>33</v>
      </c>
      <c r="F9382" t="s">
        <v>26</v>
      </c>
      <c r="H9382" t="s">
        <v>19</v>
      </c>
      <c r="J9382">
        <v>3</v>
      </c>
      <c r="K9382">
        <v>4</v>
      </c>
      <c r="M9382" t="s">
        <v>32</v>
      </c>
    </row>
    <row r="9383" spans="1:17" x14ac:dyDescent="0.25">
      <c r="A9383">
        <v>2</v>
      </c>
      <c r="B9383" t="s">
        <v>91</v>
      </c>
      <c r="C9383" t="s">
        <v>38</v>
      </c>
      <c r="D9383" t="s">
        <v>85</v>
      </c>
      <c r="E9383" t="s">
        <v>34</v>
      </c>
      <c r="F9383" t="s">
        <v>26</v>
      </c>
      <c r="H9383" t="s">
        <v>19</v>
      </c>
      <c r="J9383">
        <v>0.5</v>
      </c>
      <c r="K9383">
        <v>0.75</v>
      </c>
      <c r="M9383" t="s">
        <v>24</v>
      </c>
    </row>
    <row r="9384" spans="1:17" x14ac:dyDescent="0.25">
      <c r="A9384">
        <v>2</v>
      </c>
      <c r="B9384" t="s">
        <v>91</v>
      </c>
      <c r="C9384" t="s">
        <v>38</v>
      </c>
      <c r="D9384" t="s">
        <v>85</v>
      </c>
      <c r="E9384" t="s">
        <v>33</v>
      </c>
      <c r="F9384" t="s">
        <v>26</v>
      </c>
      <c r="H9384" t="s">
        <v>27</v>
      </c>
      <c r="I9384">
        <v>4</v>
      </c>
      <c r="J9384">
        <v>3</v>
      </c>
      <c r="K9384">
        <v>5.5</v>
      </c>
      <c r="M9384" t="s">
        <v>32</v>
      </c>
    </row>
    <row r="9385" spans="1:17" x14ac:dyDescent="0.25">
      <c r="A9385">
        <v>2</v>
      </c>
      <c r="B9385" t="s">
        <v>91</v>
      </c>
      <c r="C9385" t="s">
        <v>38</v>
      </c>
      <c r="D9385" t="s">
        <v>85</v>
      </c>
      <c r="E9385" t="s">
        <v>20</v>
      </c>
      <c r="F9385" t="s">
        <v>74</v>
      </c>
      <c r="J9385">
        <v>0.25</v>
      </c>
      <c r="K9385">
        <v>0.33</v>
      </c>
      <c r="M9385" t="s">
        <v>75</v>
      </c>
      <c r="N9385" t="s">
        <v>24</v>
      </c>
      <c r="O9385" t="s">
        <v>21</v>
      </c>
    </row>
    <row r="9386" spans="1:17" x14ac:dyDescent="0.25">
      <c r="A9386">
        <v>2</v>
      </c>
      <c r="B9386" t="s">
        <v>91</v>
      </c>
      <c r="C9386" t="s">
        <v>38</v>
      </c>
      <c r="D9386" t="s">
        <v>85</v>
      </c>
      <c r="E9386" t="s">
        <v>18</v>
      </c>
      <c r="F9386" t="s">
        <v>26</v>
      </c>
      <c r="H9386" t="s">
        <v>19</v>
      </c>
      <c r="I9386">
        <v>0.54</v>
      </c>
      <c r="J9386">
        <v>0.08</v>
      </c>
      <c r="K9386">
        <v>0.25</v>
      </c>
      <c r="M9386" t="s">
        <v>24</v>
      </c>
    </row>
    <row r="9387" spans="1:17" x14ac:dyDescent="0.25">
      <c r="A9387">
        <v>2</v>
      </c>
      <c r="B9387" t="s">
        <v>91</v>
      </c>
      <c r="C9387" t="s">
        <v>38</v>
      </c>
      <c r="D9387" t="s">
        <v>85</v>
      </c>
      <c r="E9387" t="s">
        <v>20</v>
      </c>
      <c r="F9387" t="s">
        <v>74</v>
      </c>
      <c r="J9387">
        <v>0.25</v>
      </c>
      <c r="K9387">
        <v>0.33</v>
      </c>
      <c r="M9387" t="s">
        <v>75</v>
      </c>
      <c r="N9387" t="s">
        <v>24</v>
      </c>
      <c r="O9387" t="s">
        <v>62</v>
      </c>
      <c r="Q9387" t="str">
        <f>VLOOKUP(A9387&amp;C9387&amp;D9387,Sheet2!$A$1:$AA$496,11,FALSE)</f>
        <v>LocationType.Retail: 0;LocationType.Supermarket: 0.25;LocationType.FoodBeverage: 0;LocationType.Mall: 0;LocationType.Pharmacy: 0;LocationType.Accommodation: 0.75;</v>
      </c>
    </row>
    <row r="9388" spans="1:17" x14ac:dyDescent="0.25">
      <c r="A9388">
        <v>2</v>
      </c>
      <c r="B9388" t="s">
        <v>91</v>
      </c>
      <c r="C9388" t="s">
        <v>38</v>
      </c>
      <c r="D9388" t="s">
        <v>85</v>
      </c>
      <c r="E9388" t="s">
        <v>25</v>
      </c>
      <c r="F9388" t="s">
        <v>26</v>
      </c>
      <c r="H9388" t="s">
        <v>27</v>
      </c>
      <c r="I9388">
        <v>0.54</v>
      </c>
      <c r="J9388">
        <v>0.25</v>
      </c>
      <c r="K9388">
        <v>0.75</v>
      </c>
      <c r="M9388" t="s">
        <v>24</v>
      </c>
    </row>
    <row r="9389" spans="1:17" x14ac:dyDescent="0.25">
      <c r="A9389">
        <v>2</v>
      </c>
      <c r="B9389" t="s">
        <v>91</v>
      </c>
      <c r="C9389" t="s">
        <v>38</v>
      </c>
      <c r="D9389" t="s">
        <v>85</v>
      </c>
      <c r="E9389" t="s">
        <v>20</v>
      </c>
      <c r="F9389" t="s">
        <v>74</v>
      </c>
      <c r="I9389">
        <v>0.54</v>
      </c>
      <c r="J9389">
        <v>0.16</v>
      </c>
      <c r="K9389">
        <v>0.25</v>
      </c>
      <c r="M9389" t="s">
        <v>75</v>
      </c>
      <c r="N9389" t="s">
        <v>24</v>
      </c>
      <c r="O9389" t="s">
        <v>21</v>
      </c>
    </row>
    <row r="9390" spans="1:17" x14ac:dyDescent="0.25">
      <c r="A9390">
        <v>2</v>
      </c>
      <c r="B9390" t="s">
        <v>91</v>
      </c>
      <c r="C9390" t="s">
        <v>38</v>
      </c>
      <c r="D9390" t="s">
        <v>85</v>
      </c>
      <c r="E9390" t="s">
        <v>28</v>
      </c>
      <c r="F9390" t="s">
        <v>26</v>
      </c>
      <c r="H9390" t="s">
        <v>27</v>
      </c>
      <c r="I9390">
        <v>0.75</v>
      </c>
      <c r="J9390">
        <v>0.5</v>
      </c>
      <c r="K9390">
        <v>1</v>
      </c>
      <c r="M9390" t="s">
        <v>21</v>
      </c>
    </row>
    <row r="9391" spans="1:17" x14ac:dyDescent="0.25">
      <c r="A9391">
        <v>2</v>
      </c>
      <c r="B9391" t="s">
        <v>91</v>
      </c>
      <c r="C9391" t="s">
        <v>38</v>
      </c>
      <c r="D9391" t="s">
        <v>85</v>
      </c>
      <c r="E9391" t="s">
        <v>20</v>
      </c>
      <c r="F9391" t="s">
        <v>74</v>
      </c>
      <c r="J9391">
        <v>0.25</v>
      </c>
      <c r="K9391">
        <v>0.33</v>
      </c>
      <c r="M9391" t="s">
        <v>75</v>
      </c>
      <c r="N9391" t="s">
        <v>24</v>
      </c>
      <c r="O9391" t="s">
        <v>29</v>
      </c>
      <c r="P9391">
        <v>2500</v>
      </c>
      <c r="Q9391" t="str">
        <f>VLOOKUP(A9391&amp;C9391&amp;D9391,Sheet2!$A$1:$AX$496,23,FALSE)</f>
        <v>LocationType.BarRestaurant:0;LocationType.Park:0;LocationType.Recreation:0;LocationType.Accommodation:1;</v>
      </c>
    </row>
    <row r="9392" spans="1:17" x14ac:dyDescent="0.25">
      <c r="A9392">
        <v>2</v>
      </c>
      <c r="B9392" t="s">
        <v>91</v>
      </c>
      <c r="C9392" t="s">
        <v>38</v>
      </c>
      <c r="D9392" t="s">
        <v>85</v>
      </c>
      <c r="E9392" t="s">
        <v>30</v>
      </c>
      <c r="F9392" t="s">
        <v>26</v>
      </c>
      <c r="H9392" t="s">
        <v>27</v>
      </c>
      <c r="I9392">
        <v>1</v>
      </c>
      <c r="J9392">
        <v>0.5</v>
      </c>
      <c r="K9392">
        <v>1.5</v>
      </c>
      <c r="M9392" t="s">
        <v>24</v>
      </c>
    </row>
    <row r="9393" spans="1:17" x14ac:dyDescent="0.25">
      <c r="A9393">
        <v>2</v>
      </c>
      <c r="B9393" t="s">
        <v>91</v>
      </c>
      <c r="C9393" t="s">
        <v>38</v>
      </c>
      <c r="D9393" t="s">
        <v>85</v>
      </c>
      <c r="E9393" t="s">
        <v>20</v>
      </c>
      <c r="F9393" t="s">
        <v>74</v>
      </c>
      <c r="J9393">
        <v>0.25</v>
      </c>
      <c r="K9393">
        <v>0.33</v>
      </c>
      <c r="M9393" t="s">
        <v>75</v>
      </c>
      <c r="N9393" t="s">
        <v>24</v>
      </c>
      <c r="O9393" t="s">
        <v>21</v>
      </c>
    </row>
    <row r="9394" spans="1:17" x14ac:dyDescent="0.25">
      <c r="A9394">
        <v>2</v>
      </c>
      <c r="B9394" t="s">
        <v>91</v>
      </c>
      <c r="C9394" t="s">
        <v>38</v>
      </c>
      <c r="D9394" t="s">
        <v>85</v>
      </c>
      <c r="E9394" t="s">
        <v>18</v>
      </c>
      <c r="F9394" t="s">
        <v>31</v>
      </c>
      <c r="G9394">
        <v>24</v>
      </c>
      <c r="M9394" t="s">
        <v>21</v>
      </c>
    </row>
    <row r="9395" spans="1:17" x14ac:dyDescent="0.25">
      <c r="A9395">
        <v>2</v>
      </c>
      <c r="B9395" t="s">
        <v>43</v>
      </c>
      <c r="C9395" t="s">
        <v>38</v>
      </c>
      <c r="D9395" t="s">
        <v>85</v>
      </c>
      <c r="E9395" t="s">
        <v>18</v>
      </c>
      <c r="F9395" t="s">
        <v>26</v>
      </c>
      <c r="H9395" t="s">
        <v>27</v>
      </c>
      <c r="I9395">
        <v>6.5</v>
      </c>
      <c r="J9395">
        <v>6</v>
      </c>
      <c r="K9395">
        <v>7</v>
      </c>
      <c r="M9395" t="s">
        <v>21</v>
      </c>
    </row>
    <row r="9396" spans="1:17" x14ac:dyDescent="0.25">
      <c r="A9396">
        <v>2</v>
      </c>
      <c r="B9396" t="s">
        <v>43</v>
      </c>
      <c r="C9396" t="s">
        <v>38</v>
      </c>
      <c r="D9396" t="s">
        <v>85</v>
      </c>
      <c r="E9396" t="s">
        <v>20</v>
      </c>
      <c r="F9396" t="s">
        <v>74</v>
      </c>
      <c r="J9396">
        <v>0.25</v>
      </c>
      <c r="K9396">
        <v>0.33</v>
      </c>
      <c r="M9396" t="s">
        <v>75</v>
      </c>
      <c r="N9396" t="s">
        <v>21</v>
      </c>
      <c r="O9396" t="s">
        <v>32</v>
      </c>
    </row>
    <row r="9397" spans="1:17" x14ac:dyDescent="0.25">
      <c r="A9397">
        <v>2</v>
      </c>
      <c r="B9397" t="s">
        <v>43</v>
      </c>
      <c r="C9397" t="s">
        <v>38</v>
      </c>
      <c r="D9397" t="s">
        <v>85</v>
      </c>
      <c r="E9397" t="s">
        <v>33</v>
      </c>
      <c r="F9397" t="s">
        <v>26</v>
      </c>
      <c r="H9397" t="s">
        <v>19</v>
      </c>
      <c r="J9397">
        <v>3</v>
      </c>
      <c r="K9397">
        <v>4</v>
      </c>
      <c r="M9397" t="s">
        <v>32</v>
      </c>
    </row>
    <row r="9398" spans="1:17" x14ac:dyDescent="0.25">
      <c r="A9398">
        <v>2</v>
      </c>
      <c r="B9398" t="s">
        <v>43</v>
      </c>
      <c r="C9398" t="s">
        <v>38</v>
      </c>
      <c r="D9398" t="s">
        <v>85</v>
      </c>
      <c r="E9398" t="s">
        <v>34</v>
      </c>
      <c r="F9398" t="s">
        <v>26</v>
      </c>
      <c r="H9398" t="s">
        <v>19</v>
      </c>
      <c r="J9398">
        <v>0.5</v>
      </c>
      <c r="K9398">
        <v>0.75</v>
      </c>
      <c r="M9398" t="s">
        <v>24</v>
      </c>
    </row>
    <row r="9399" spans="1:17" x14ac:dyDescent="0.25">
      <c r="A9399">
        <v>2</v>
      </c>
      <c r="B9399" t="s">
        <v>43</v>
      </c>
      <c r="C9399" t="s">
        <v>38</v>
      </c>
      <c r="D9399" t="s">
        <v>85</v>
      </c>
      <c r="E9399" t="s">
        <v>33</v>
      </c>
      <c r="F9399" t="s">
        <v>26</v>
      </c>
      <c r="H9399" t="s">
        <v>27</v>
      </c>
      <c r="I9399">
        <v>4</v>
      </c>
      <c r="J9399">
        <v>3</v>
      </c>
      <c r="K9399">
        <v>5.5</v>
      </c>
      <c r="M9399" t="s">
        <v>32</v>
      </c>
    </row>
    <row r="9400" spans="1:17" x14ac:dyDescent="0.25">
      <c r="A9400">
        <v>2</v>
      </c>
      <c r="B9400" t="s">
        <v>43</v>
      </c>
      <c r="C9400" t="s">
        <v>38</v>
      </c>
      <c r="D9400" t="s">
        <v>85</v>
      </c>
      <c r="E9400" t="s">
        <v>20</v>
      </c>
      <c r="F9400" t="s">
        <v>74</v>
      </c>
      <c r="J9400">
        <v>0.25</v>
      </c>
      <c r="K9400">
        <v>0.33</v>
      </c>
      <c r="M9400" t="s">
        <v>75</v>
      </c>
      <c r="N9400" t="s">
        <v>24</v>
      </c>
      <c r="O9400" t="s">
        <v>21</v>
      </c>
    </row>
    <row r="9401" spans="1:17" x14ac:dyDescent="0.25">
      <c r="A9401">
        <v>2</v>
      </c>
      <c r="B9401" t="s">
        <v>43</v>
      </c>
      <c r="C9401" t="s">
        <v>38</v>
      </c>
      <c r="D9401" t="s">
        <v>85</v>
      </c>
      <c r="E9401" t="s">
        <v>18</v>
      </c>
      <c r="F9401" t="s">
        <v>26</v>
      </c>
      <c r="H9401" t="s">
        <v>19</v>
      </c>
      <c r="I9401">
        <v>0.54</v>
      </c>
      <c r="J9401">
        <v>0.08</v>
      </c>
      <c r="K9401">
        <v>0.25</v>
      </c>
      <c r="M9401" t="s">
        <v>24</v>
      </c>
    </row>
    <row r="9402" spans="1:17" x14ac:dyDescent="0.25">
      <c r="A9402">
        <v>2</v>
      </c>
      <c r="B9402" t="s">
        <v>43</v>
      </c>
      <c r="C9402" t="s">
        <v>38</v>
      </c>
      <c r="D9402" t="s">
        <v>85</v>
      </c>
      <c r="E9402" t="s">
        <v>20</v>
      </c>
      <c r="F9402" t="s">
        <v>74</v>
      </c>
      <c r="J9402">
        <v>0.25</v>
      </c>
      <c r="K9402">
        <v>0.33</v>
      </c>
      <c r="M9402" t="s">
        <v>75</v>
      </c>
      <c r="N9402" t="s">
        <v>24</v>
      </c>
      <c r="O9402" t="s">
        <v>62</v>
      </c>
      <c r="Q9402" t="str">
        <f>VLOOKUP(A9402&amp;C9402&amp;D9402,Sheet2!$A$1:$AA$496,11,FALSE)</f>
        <v>LocationType.Retail: 0;LocationType.Supermarket: 0.25;LocationType.FoodBeverage: 0;LocationType.Mall: 0;LocationType.Pharmacy: 0;LocationType.Accommodation: 0.75;</v>
      </c>
    </row>
    <row r="9403" spans="1:17" x14ac:dyDescent="0.25">
      <c r="A9403">
        <v>2</v>
      </c>
      <c r="B9403" t="s">
        <v>43</v>
      </c>
      <c r="C9403" t="s">
        <v>38</v>
      </c>
      <c r="D9403" t="s">
        <v>85</v>
      </c>
      <c r="E9403" t="s">
        <v>25</v>
      </c>
      <c r="F9403" t="s">
        <v>26</v>
      </c>
      <c r="H9403" t="s">
        <v>27</v>
      </c>
      <c r="I9403">
        <v>0.54</v>
      </c>
      <c r="J9403">
        <v>0.25</v>
      </c>
      <c r="K9403">
        <v>0.75</v>
      </c>
      <c r="M9403" t="s">
        <v>24</v>
      </c>
    </row>
    <row r="9404" spans="1:17" x14ac:dyDescent="0.25">
      <c r="A9404">
        <v>2</v>
      </c>
      <c r="B9404" t="s">
        <v>43</v>
      </c>
      <c r="C9404" t="s">
        <v>38</v>
      </c>
      <c r="D9404" t="s">
        <v>85</v>
      </c>
      <c r="E9404" t="s">
        <v>20</v>
      </c>
      <c r="F9404" t="s">
        <v>74</v>
      </c>
      <c r="I9404">
        <v>0.54</v>
      </c>
      <c r="J9404">
        <v>0.16</v>
      </c>
      <c r="K9404">
        <v>0.25</v>
      </c>
      <c r="M9404" t="s">
        <v>75</v>
      </c>
      <c r="N9404" t="s">
        <v>24</v>
      </c>
      <c r="O9404" t="s">
        <v>21</v>
      </c>
    </row>
    <row r="9405" spans="1:17" x14ac:dyDescent="0.25">
      <c r="A9405">
        <v>2</v>
      </c>
      <c r="B9405" t="s">
        <v>43</v>
      </c>
      <c r="C9405" t="s">
        <v>38</v>
      </c>
      <c r="D9405" t="s">
        <v>85</v>
      </c>
      <c r="E9405" t="s">
        <v>28</v>
      </c>
      <c r="F9405" t="s">
        <v>26</v>
      </c>
      <c r="H9405" t="s">
        <v>27</v>
      </c>
      <c r="I9405">
        <v>0.75</v>
      </c>
      <c r="J9405">
        <v>0.5</v>
      </c>
      <c r="K9405">
        <v>1</v>
      </c>
      <c r="M9405" t="s">
        <v>21</v>
      </c>
    </row>
    <row r="9406" spans="1:17" x14ac:dyDescent="0.25">
      <c r="A9406">
        <v>2</v>
      </c>
      <c r="B9406" t="s">
        <v>43</v>
      </c>
      <c r="C9406" t="s">
        <v>38</v>
      </c>
      <c r="D9406" t="s">
        <v>85</v>
      </c>
      <c r="E9406" t="s">
        <v>20</v>
      </c>
      <c r="F9406" t="s">
        <v>74</v>
      </c>
      <c r="J9406">
        <v>0.25</v>
      </c>
      <c r="K9406">
        <v>0.33</v>
      </c>
      <c r="M9406" t="s">
        <v>75</v>
      </c>
      <c r="N9406" t="s">
        <v>24</v>
      </c>
      <c r="O9406" t="s">
        <v>29</v>
      </c>
      <c r="P9406">
        <v>2500</v>
      </c>
      <c r="Q9406" t="str">
        <f>VLOOKUP(A9406&amp;C9406&amp;D9406,Sheet2!$A$1:$AX$496,23,FALSE)</f>
        <v>LocationType.BarRestaurant:0;LocationType.Park:0;LocationType.Recreation:0;LocationType.Accommodation:1;</v>
      </c>
    </row>
    <row r="9407" spans="1:17" x14ac:dyDescent="0.25">
      <c r="A9407">
        <v>2</v>
      </c>
      <c r="B9407" t="s">
        <v>43</v>
      </c>
      <c r="C9407" t="s">
        <v>38</v>
      </c>
      <c r="D9407" t="s">
        <v>85</v>
      </c>
      <c r="E9407" t="s">
        <v>30</v>
      </c>
      <c r="F9407" t="s">
        <v>26</v>
      </c>
      <c r="H9407" t="s">
        <v>27</v>
      </c>
      <c r="I9407">
        <v>1</v>
      </c>
      <c r="J9407">
        <v>0.5</v>
      </c>
      <c r="K9407">
        <v>1.5</v>
      </c>
      <c r="M9407" t="s">
        <v>24</v>
      </c>
    </row>
    <row r="9408" spans="1:17" x14ac:dyDescent="0.25">
      <c r="A9408">
        <v>2</v>
      </c>
      <c r="B9408" t="s">
        <v>43</v>
      </c>
      <c r="C9408" t="s">
        <v>38</v>
      </c>
      <c r="D9408" t="s">
        <v>85</v>
      </c>
      <c r="E9408" t="s">
        <v>20</v>
      </c>
      <c r="F9408" t="s">
        <v>74</v>
      </c>
      <c r="J9408">
        <v>0.25</v>
      </c>
      <c r="K9408">
        <v>0.33</v>
      </c>
      <c r="M9408" t="s">
        <v>75</v>
      </c>
      <c r="N9408" t="s">
        <v>24</v>
      </c>
      <c r="O9408" t="s">
        <v>21</v>
      </c>
    </row>
    <row r="9409" spans="1:17" x14ac:dyDescent="0.25">
      <c r="A9409">
        <v>2</v>
      </c>
      <c r="B9409" t="s">
        <v>43</v>
      </c>
      <c r="C9409" t="s">
        <v>38</v>
      </c>
      <c r="D9409" t="s">
        <v>85</v>
      </c>
      <c r="E9409" t="s">
        <v>18</v>
      </c>
      <c r="F9409" t="s">
        <v>31</v>
      </c>
      <c r="G9409">
        <v>24</v>
      </c>
      <c r="M9409" t="s">
        <v>21</v>
      </c>
    </row>
    <row r="9410" spans="1:17" x14ac:dyDescent="0.25">
      <c r="A9410">
        <v>2</v>
      </c>
      <c r="B9410" t="s">
        <v>44</v>
      </c>
      <c r="C9410" t="s">
        <v>38</v>
      </c>
      <c r="D9410" t="s">
        <v>85</v>
      </c>
      <c r="E9410" t="s">
        <v>18</v>
      </c>
      <c r="F9410" t="s">
        <v>26</v>
      </c>
      <c r="H9410" t="s">
        <v>27</v>
      </c>
      <c r="I9410">
        <v>6.5</v>
      </c>
      <c r="J9410">
        <v>6</v>
      </c>
      <c r="K9410">
        <v>7</v>
      </c>
      <c r="M9410" t="s">
        <v>21</v>
      </c>
    </row>
    <row r="9411" spans="1:17" x14ac:dyDescent="0.25">
      <c r="A9411">
        <v>2</v>
      </c>
      <c r="B9411" t="s">
        <v>44</v>
      </c>
      <c r="C9411" t="s">
        <v>38</v>
      </c>
      <c r="D9411" t="s">
        <v>85</v>
      </c>
      <c r="E9411" t="s">
        <v>20</v>
      </c>
      <c r="F9411" t="s">
        <v>74</v>
      </c>
      <c r="J9411">
        <v>0.25</v>
      </c>
      <c r="K9411">
        <v>0.33</v>
      </c>
      <c r="M9411" t="s">
        <v>75</v>
      </c>
      <c r="N9411" t="s">
        <v>21</v>
      </c>
      <c r="O9411" t="s">
        <v>21</v>
      </c>
    </row>
    <row r="9412" spans="1:17" x14ac:dyDescent="0.25">
      <c r="A9412">
        <v>2</v>
      </c>
      <c r="B9412" t="s">
        <v>44</v>
      </c>
      <c r="C9412" t="s">
        <v>38</v>
      </c>
      <c r="D9412" t="s">
        <v>85</v>
      </c>
      <c r="E9412" t="s">
        <v>18</v>
      </c>
      <c r="F9412" t="s">
        <v>26</v>
      </c>
      <c r="H9412" t="s">
        <v>19</v>
      </c>
      <c r="J9412">
        <v>3</v>
      </c>
      <c r="K9412">
        <v>4</v>
      </c>
      <c r="M9412" t="s">
        <v>32</v>
      </c>
    </row>
    <row r="9413" spans="1:17" x14ac:dyDescent="0.25">
      <c r="A9413">
        <v>2</v>
      </c>
      <c r="B9413" t="s">
        <v>44</v>
      </c>
      <c r="C9413" t="s">
        <v>38</v>
      </c>
      <c r="D9413" t="s">
        <v>85</v>
      </c>
      <c r="E9413" t="s">
        <v>34</v>
      </c>
      <c r="F9413" t="s">
        <v>26</v>
      </c>
      <c r="H9413" t="s">
        <v>19</v>
      </c>
      <c r="J9413">
        <v>0.5</v>
      </c>
      <c r="K9413">
        <v>0.75</v>
      </c>
      <c r="M9413" t="s">
        <v>24</v>
      </c>
    </row>
    <row r="9414" spans="1:17" x14ac:dyDescent="0.25">
      <c r="A9414">
        <v>2</v>
      </c>
      <c r="B9414" t="s">
        <v>44</v>
      </c>
      <c r="C9414" t="s">
        <v>38</v>
      </c>
      <c r="D9414" t="s">
        <v>85</v>
      </c>
      <c r="E9414" t="s">
        <v>18</v>
      </c>
      <c r="F9414" t="s">
        <v>26</v>
      </c>
      <c r="H9414" t="s">
        <v>27</v>
      </c>
      <c r="I9414">
        <v>4</v>
      </c>
      <c r="J9414">
        <v>3</v>
      </c>
      <c r="K9414">
        <v>5.5</v>
      </c>
      <c r="M9414" t="s">
        <v>32</v>
      </c>
    </row>
    <row r="9415" spans="1:17" x14ac:dyDescent="0.25">
      <c r="A9415">
        <v>2</v>
      </c>
      <c r="B9415" t="s">
        <v>44</v>
      </c>
      <c r="C9415" t="s">
        <v>38</v>
      </c>
      <c r="D9415" t="s">
        <v>85</v>
      </c>
      <c r="E9415" t="s">
        <v>20</v>
      </c>
      <c r="F9415" t="s">
        <v>74</v>
      </c>
      <c r="J9415">
        <v>0.25</v>
      </c>
      <c r="K9415">
        <v>0.33</v>
      </c>
      <c r="M9415" t="s">
        <v>75</v>
      </c>
      <c r="N9415" t="s">
        <v>24</v>
      </c>
      <c r="O9415" t="s">
        <v>21</v>
      </c>
    </row>
    <row r="9416" spans="1:17" x14ac:dyDescent="0.25">
      <c r="A9416">
        <v>2</v>
      </c>
      <c r="B9416" t="s">
        <v>44</v>
      </c>
      <c r="C9416" t="s">
        <v>38</v>
      </c>
      <c r="D9416" t="s">
        <v>85</v>
      </c>
      <c r="E9416" t="s">
        <v>18</v>
      </c>
      <c r="F9416" t="s">
        <v>26</v>
      </c>
      <c r="H9416" t="s">
        <v>19</v>
      </c>
      <c r="I9416">
        <v>0.54</v>
      </c>
      <c r="J9416">
        <v>0.08</v>
      </c>
      <c r="K9416">
        <v>0.25</v>
      </c>
      <c r="M9416" t="s">
        <v>24</v>
      </c>
    </row>
    <row r="9417" spans="1:17" x14ac:dyDescent="0.25">
      <c r="A9417">
        <v>2</v>
      </c>
      <c r="B9417" t="s">
        <v>44</v>
      </c>
      <c r="C9417" t="s">
        <v>38</v>
      </c>
      <c r="D9417" t="s">
        <v>85</v>
      </c>
      <c r="E9417" t="s">
        <v>20</v>
      </c>
      <c r="F9417" t="s">
        <v>74</v>
      </c>
      <c r="J9417">
        <v>0.25</v>
      </c>
      <c r="K9417">
        <v>0.33</v>
      </c>
      <c r="M9417" t="s">
        <v>75</v>
      </c>
      <c r="N9417" t="s">
        <v>24</v>
      </c>
      <c r="O9417" t="s">
        <v>62</v>
      </c>
      <c r="Q9417" t="str">
        <f>VLOOKUP(A9417&amp;C9417&amp;D9417&amp;B9417,Sheet2!$A$1:$AZ$496,11,FALSE)</f>
        <v>LocationType.Retail: 0;LocationType.Supermarket: 0;LocationType.FoodBeverage: 0;LocationType.Mall: 0;LocationType.Pharmacy: 0;LocationType.Accommodation: 1;</v>
      </c>
    </row>
    <row r="9418" spans="1:17" x14ac:dyDescent="0.25">
      <c r="A9418">
        <v>2</v>
      </c>
      <c r="B9418" t="s">
        <v>44</v>
      </c>
      <c r="C9418" t="s">
        <v>38</v>
      </c>
      <c r="D9418" t="s">
        <v>85</v>
      </c>
      <c r="E9418" t="s">
        <v>25</v>
      </c>
      <c r="F9418" t="s">
        <v>26</v>
      </c>
      <c r="H9418" t="s">
        <v>27</v>
      </c>
      <c r="I9418">
        <v>0.54</v>
      </c>
      <c r="J9418">
        <v>0.25</v>
      </c>
      <c r="K9418">
        <v>0.75</v>
      </c>
      <c r="M9418" t="s">
        <v>24</v>
      </c>
    </row>
    <row r="9419" spans="1:17" x14ac:dyDescent="0.25">
      <c r="A9419">
        <v>2</v>
      </c>
      <c r="B9419" t="s">
        <v>44</v>
      </c>
      <c r="C9419" t="s">
        <v>38</v>
      </c>
      <c r="D9419" t="s">
        <v>85</v>
      </c>
      <c r="E9419" t="s">
        <v>20</v>
      </c>
      <c r="F9419" t="s">
        <v>74</v>
      </c>
      <c r="I9419">
        <v>0.54</v>
      </c>
      <c r="J9419">
        <v>0.16</v>
      </c>
      <c r="K9419">
        <v>0.25</v>
      </c>
      <c r="M9419" t="s">
        <v>75</v>
      </c>
      <c r="N9419" t="s">
        <v>24</v>
      </c>
      <c r="O9419" t="s">
        <v>21</v>
      </c>
    </row>
    <row r="9420" spans="1:17" x14ac:dyDescent="0.25">
      <c r="A9420">
        <v>2</v>
      </c>
      <c r="B9420" t="s">
        <v>44</v>
      </c>
      <c r="C9420" t="s">
        <v>38</v>
      </c>
      <c r="D9420" t="s">
        <v>85</v>
      </c>
      <c r="E9420" t="s">
        <v>28</v>
      </c>
      <c r="F9420" t="s">
        <v>26</v>
      </c>
      <c r="H9420" t="s">
        <v>27</v>
      </c>
      <c r="I9420">
        <v>0.75</v>
      </c>
      <c r="J9420">
        <v>0.5</v>
      </c>
      <c r="K9420">
        <v>1</v>
      </c>
      <c r="M9420" t="s">
        <v>21</v>
      </c>
    </row>
    <row r="9421" spans="1:17" x14ac:dyDescent="0.25">
      <c r="A9421">
        <v>2</v>
      </c>
      <c r="B9421" t="s">
        <v>44</v>
      </c>
      <c r="C9421" t="s">
        <v>38</v>
      </c>
      <c r="D9421" t="s">
        <v>85</v>
      </c>
      <c r="E9421" t="s">
        <v>18</v>
      </c>
      <c r="F9421" t="s">
        <v>26</v>
      </c>
      <c r="H9421" t="s">
        <v>27</v>
      </c>
      <c r="I9421">
        <v>1</v>
      </c>
      <c r="J9421">
        <v>0.5</v>
      </c>
      <c r="K9421">
        <v>1.5</v>
      </c>
      <c r="M9421" t="s">
        <v>24</v>
      </c>
    </row>
    <row r="9422" spans="1:17" x14ac:dyDescent="0.25">
      <c r="A9422">
        <v>2</v>
      </c>
      <c r="B9422" t="s">
        <v>44</v>
      </c>
      <c r="C9422" t="s">
        <v>38</v>
      </c>
      <c r="D9422" t="s">
        <v>85</v>
      </c>
      <c r="E9422" t="s">
        <v>20</v>
      </c>
      <c r="F9422" t="s">
        <v>74</v>
      </c>
      <c r="J9422">
        <v>0.25</v>
      </c>
      <c r="K9422">
        <v>0.33</v>
      </c>
      <c r="M9422" t="s">
        <v>75</v>
      </c>
      <c r="N9422" t="s">
        <v>24</v>
      </c>
      <c r="O9422" t="s">
        <v>21</v>
      </c>
    </row>
    <row r="9423" spans="1:17" x14ac:dyDescent="0.25">
      <c r="A9423">
        <v>2</v>
      </c>
      <c r="B9423" t="s">
        <v>44</v>
      </c>
      <c r="C9423" t="s">
        <v>38</v>
      </c>
      <c r="D9423" t="s">
        <v>85</v>
      </c>
      <c r="E9423" t="s">
        <v>18</v>
      </c>
      <c r="F9423" t="s">
        <v>31</v>
      </c>
      <c r="G9423">
        <v>24</v>
      </c>
      <c r="M9423" t="s">
        <v>21</v>
      </c>
    </row>
    <row r="9424" spans="1:17" x14ac:dyDescent="0.25">
      <c r="A9424">
        <v>2</v>
      </c>
      <c r="B9424" t="s">
        <v>92</v>
      </c>
      <c r="C9424" t="s">
        <v>38</v>
      </c>
      <c r="D9424" t="s">
        <v>85</v>
      </c>
      <c r="E9424" t="s">
        <v>18</v>
      </c>
      <c r="F9424" t="s">
        <v>26</v>
      </c>
      <c r="H9424" t="s">
        <v>27</v>
      </c>
      <c r="I9424">
        <v>6.5</v>
      </c>
      <c r="J9424">
        <v>6</v>
      </c>
      <c r="K9424">
        <v>7</v>
      </c>
      <c r="M9424" t="s">
        <v>21</v>
      </c>
    </row>
    <row r="9425" spans="1:17" x14ac:dyDescent="0.25">
      <c r="A9425">
        <v>2</v>
      </c>
      <c r="B9425" t="s">
        <v>92</v>
      </c>
      <c r="C9425" t="s">
        <v>38</v>
      </c>
      <c r="D9425" t="s">
        <v>85</v>
      </c>
      <c r="E9425" t="s">
        <v>20</v>
      </c>
      <c r="F9425" t="s">
        <v>74</v>
      </c>
      <c r="J9425">
        <v>0.25</v>
      </c>
      <c r="K9425">
        <v>0.33</v>
      </c>
      <c r="M9425" t="s">
        <v>75</v>
      </c>
      <c r="N9425" t="s">
        <v>21</v>
      </c>
      <c r="O9425" t="s">
        <v>32</v>
      </c>
    </row>
    <row r="9426" spans="1:17" x14ac:dyDescent="0.25">
      <c r="A9426">
        <v>2</v>
      </c>
      <c r="B9426" t="s">
        <v>92</v>
      </c>
      <c r="C9426" t="s">
        <v>38</v>
      </c>
      <c r="D9426" t="s">
        <v>85</v>
      </c>
      <c r="E9426" t="s">
        <v>33</v>
      </c>
      <c r="F9426" t="s">
        <v>26</v>
      </c>
      <c r="H9426" t="s">
        <v>19</v>
      </c>
      <c r="J9426">
        <v>3</v>
      </c>
      <c r="K9426">
        <v>4</v>
      </c>
      <c r="M9426" t="s">
        <v>32</v>
      </c>
    </row>
    <row r="9427" spans="1:17" x14ac:dyDescent="0.25">
      <c r="A9427">
        <v>2</v>
      </c>
      <c r="B9427" t="s">
        <v>92</v>
      </c>
      <c r="C9427" t="s">
        <v>38</v>
      </c>
      <c r="D9427" t="s">
        <v>85</v>
      </c>
      <c r="E9427" t="s">
        <v>34</v>
      </c>
      <c r="F9427" t="s">
        <v>26</v>
      </c>
      <c r="H9427" t="s">
        <v>19</v>
      </c>
      <c r="J9427">
        <v>0.5</v>
      </c>
      <c r="K9427">
        <v>0.75</v>
      </c>
      <c r="M9427" t="s">
        <v>24</v>
      </c>
    </row>
    <row r="9428" spans="1:17" x14ac:dyDescent="0.25">
      <c r="A9428">
        <v>2</v>
      </c>
      <c r="B9428" t="s">
        <v>92</v>
      </c>
      <c r="C9428" t="s">
        <v>38</v>
      </c>
      <c r="D9428" t="s">
        <v>85</v>
      </c>
      <c r="E9428" t="s">
        <v>33</v>
      </c>
      <c r="F9428" t="s">
        <v>26</v>
      </c>
      <c r="H9428" t="s">
        <v>27</v>
      </c>
      <c r="I9428">
        <v>4</v>
      </c>
      <c r="J9428">
        <v>3</v>
      </c>
      <c r="K9428">
        <v>5.5</v>
      </c>
      <c r="M9428" t="s">
        <v>32</v>
      </c>
    </row>
    <row r="9429" spans="1:17" x14ac:dyDescent="0.25">
      <c r="A9429">
        <v>2</v>
      </c>
      <c r="B9429" t="s">
        <v>92</v>
      </c>
      <c r="C9429" t="s">
        <v>38</v>
      </c>
      <c r="D9429" t="s">
        <v>85</v>
      </c>
      <c r="E9429" t="s">
        <v>20</v>
      </c>
      <c r="F9429" t="s">
        <v>74</v>
      </c>
      <c r="J9429">
        <v>0.25</v>
      </c>
      <c r="K9429">
        <v>0.33</v>
      </c>
      <c r="M9429" t="s">
        <v>75</v>
      </c>
      <c r="N9429" t="s">
        <v>24</v>
      </c>
      <c r="O9429" t="s">
        <v>21</v>
      </c>
    </row>
    <row r="9430" spans="1:17" x14ac:dyDescent="0.25">
      <c r="A9430">
        <v>2</v>
      </c>
      <c r="B9430" t="s">
        <v>92</v>
      </c>
      <c r="C9430" t="s">
        <v>38</v>
      </c>
      <c r="D9430" t="s">
        <v>85</v>
      </c>
      <c r="E9430" t="s">
        <v>18</v>
      </c>
      <c r="F9430" t="s">
        <v>26</v>
      </c>
      <c r="H9430" t="s">
        <v>19</v>
      </c>
      <c r="I9430">
        <v>0.54</v>
      </c>
      <c r="J9430">
        <v>0.08</v>
      </c>
      <c r="K9430">
        <v>0.25</v>
      </c>
      <c r="M9430" t="s">
        <v>24</v>
      </c>
    </row>
    <row r="9431" spans="1:17" x14ac:dyDescent="0.25">
      <c r="A9431">
        <v>2</v>
      </c>
      <c r="B9431" t="s">
        <v>92</v>
      </c>
      <c r="C9431" t="s">
        <v>38</v>
      </c>
      <c r="D9431" t="s">
        <v>85</v>
      </c>
      <c r="E9431" t="s">
        <v>20</v>
      </c>
      <c r="F9431" t="s">
        <v>74</v>
      </c>
      <c r="J9431">
        <v>0.25</v>
      </c>
      <c r="K9431">
        <v>0.33</v>
      </c>
      <c r="M9431" t="s">
        <v>75</v>
      </c>
      <c r="N9431" t="s">
        <v>24</v>
      </c>
      <c r="O9431" t="s">
        <v>62</v>
      </c>
      <c r="Q9431" t="str">
        <f>VLOOKUP(A9431&amp;C9431&amp;D9431,Sheet2!$A$1:$AA$496,11,FALSE)</f>
        <v>LocationType.Retail: 0;LocationType.Supermarket: 0.25;LocationType.FoodBeverage: 0;LocationType.Mall: 0;LocationType.Pharmacy: 0;LocationType.Accommodation: 0.75;</v>
      </c>
    </row>
    <row r="9432" spans="1:17" x14ac:dyDescent="0.25">
      <c r="A9432">
        <v>2</v>
      </c>
      <c r="B9432" t="s">
        <v>92</v>
      </c>
      <c r="C9432" t="s">
        <v>38</v>
      </c>
      <c r="D9432" t="s">
        <v>85</v>
      </c>
      <c r="E9432" t="s">
        <v>25</v>
      </c>
      <c r="F9432" t="s">
        <v>26</v>
      </c>
      <c r="H9432" t="s">
        <v>27</v>
      </c>
      <c r="I9432">
        <v>0.54</v>
      </c>
      <c r="J9432">
        <v>0.25</v>
      </c>
      <c r="K9432">
        <v>0.75</v>
      </c>
      <c r="M9432" t="s">
        <v>24</v>
      </c>
    </row>
    <row r="9433" spans="1:17" x14ac:dyDescent="0.25">
      <c r="A9433">
        <v>2</v>
      </c>
      <c r="B9433" t="s">
        <v>92</v>
      </c>
      <c r="C9433" t="s">
        <v>38</v>
      </c>
      <c r="D9433" t="s">
        <v>85</v>
      </c>
      <c r="E9433" t="s">
        <v>20</v>
      </c>
      <c r="F9433" t="s">
        <v>74</v>
      </c>
      <c r="I9433">
        <v>0.54</v>
      </c>
      <c r="J9433">
        <v>0.16</v>
      </c>
      <c r="K9433">
        <v>0.25</v>
      </c>
      <c r="M9433" t="s">
        <v>75</v>
      </c>
      <c r="N9433" t="s">
        <v>24</v>
      </c>
      <c r="O9433" t="s">
        <v>21</v>
      </c>
    </row>
    <row r="9434" spans="1:17" x14ac:dyDescent="0.25">
      <c r="A9434">
        <v>2</v>
      </c>
      <c r="B9434" t="s">
        <v>92</v>
      </c>
      <c r="C9434" t="s">
        <v>38</v>
      </c>
      <c r="D9434" t="s">
        <v>85</v>
      </c>
      <c r="E9434" t="s">
        <v>28</v>
      </c>
      <c r="F9434" t="s">
        <v>26</v>
      </c>
      <c r="H9434" t="s">
        <v>27</v>
      </c>
      <c r="I9434">
        <v>0.75</v>
      </c>
      <c r="J9434">
        <v>0.5</v>
      </c>
      <c r="K9434">
        <v>1</v>
      </c>
      <c r="M9434" t="s">
        <v>21</v>
      </c>
    </row>
    <row r="9435" spans="1:17" x14ac:dyDescent="0.25">
      <c r="A9435">
        <v>2</v>
      </c>
      <c r="B9435" t="s">
        <v>92</v>
      </c>
      <c r="C9435" t="s">
        <v>38</v>
      </c>
      <c r="D9435" t="s">
        <v>85</v>
      </c>
      <c r="E9435" t="s">
        <v>20</v>
      </c>
      <c r="F9435" t="s">
        <v>74</v>
      </c>
      <c r="J9435">
        <v>0.25</v>
      </c>
      <c r="K9435">
        <v>0.33</v>
      </c>
      <c r="M9435" t="s">
        <v>75</v>
      </c>
      <c r="N9435" t="s">
        <v>24</v>
      </c>
      <c r="O9435" t="s">
        <v>29</v>
      </c>
      <c r="P9435">
        <v>2500</v>
      </c>
      <c r="Q9435" t="str">
        <f>VLOOKUP(A9435&amp;C9435&amp;D9435,Sheet2!$A$1:$AX$496,23,FALSE)</f>
        <v>LocationType.BarRestaurant:0;LocationType.Park:0;LocationType.Recreation:0;LocationType.Accommodation:1;</v>
      </c>
    </row>
    <row r="9436" spans="1:17" x14ac:dyDescent="0.25">
      <c r="A9436">
        <v>2</v>
      </c>
      <c r="B9436" t="s">
        <v>92</v>
      </c>
      <c r="C9436" t="s">
        <v>38</v>
      </c>
      <c r="D9436" t="s">
        <v>85</v>
      </c>
      <c r="E9436" t="s">
        <v>30</v>
      </c>
      <c r="F9436" t="s">
        <v>26</v>
      </c>
      <c r="H9436" t="s">
        <v>27</v>
      </c>
      <c r="I9436">
        <v>1</v>
      </c>
      <c r="J9436">
        <v>0.5</v>
      </c>
      <c r="K9436">
        <v>1.5</v>
      </c>
      <c r="M9436" t="s">
        <v>24</v>
      </c>
    </row>
    <row r="9437" spans="1:17" x14ac:dyDescent="0.25">
      <c r="A9437">
        <v>2</v>
      </c>
      <c r="B9437" t="s">
        <v>92</v>
      </c>
      <c r="C9437" t="s">
        <v>38</v>
      </c>
      <c r="D9437" t="s">
        <v>85</v>
      </c>
      <c r="E9437" t="s">
        <v>20</v>
      </c>
      <c r="F9437" t="s">
        <v>74</v>
      </c>
      <c r="J9437">
        <v>0.25</v>
      </c>
      <c r="K9437">
        <v>0.33</v>
      </c>
      <c r="M9437" t="s">
        <v>75</v>
      </c>
      <c r="N9437" t="s">
        <v>24</v>
      </c>
      <c r="O9437" t="s">
        <v>21</v>
      </c>
    </row>
    <row r="9438" spans="1:17" x14ac:dyDescent="0.25">
      <c r="A9438">
        <v>2</v>
      </c>
      <c r="B9438" t="s">
        <v>92</v>
      </c>
      <c r="C9438" t="s">
        <v>38</v>
      </c>
      <c r="D9438" t="s">
        <v>85</v>
      </c>
      <c r="E9438" t="s">
        <v>18</v>
      </c>
      <c r="F9438" t="s">
        <v>31</v>
      </c>
      <c r="G9438">
        <v>24</v>
      </c>
      <c r="M9438" t="s">
        <v>21</v>
      </c>
    </row>
    <row r="9439" spans="1:17" x14ac:dyDescent="0.25">
      <c r="A9439">
        <v>2</v>
      </c>
      <c r="B9439" t="s">
        <v>46</v>
      </c>
      <c r="C9439" t="s">
        <v>38</v>
      </c>
      <c r="D9439" t="s">
        <v>85</v>
      </c>
      <c r="E9439" t="s">
        <v>18</v>
      </c>
      <c r="F9439" t="s">
        <v>26</v>
      </c>
      <c r="H9439" t="s">
        <v>27</v>
      </c>
      <c r="I9439">
        <v>6.5</v>
      </c>
      <c r="J9439">
        <v>6</v>
      </c>
      <c r="K9439">
        <v>7</v>
      </c>
      <c r="M9439" t="s">
        <v>21</v>
      </c>
    </row>
    <row r="9440" spans="1:17" x14ac:dyDescent="0.25">
      <c r="A9440">
        <v>2</v>
      </c>
      <c r="B9440" t="s">
        <v>46</v>
      </c>
      <c r="C9440" t="s">
        <v>38</v>
      </c>
      <c r="D9440" t="s">
        <v>85</v>
      </c>
      <c r="E9440" t="s">
        <v>20</v>
      </c>
      <c r="F9440" t="s">
        <v>74</v>
      </c>
      <c r="J9440">
        <v>0.25</v>
      </c>
      <c r="K9440">
        <v>0.33</v>
      </c>
      <c r="M9440" t="s">
        <v>75</v>
      </c>
      <c r="N9440" t="s">
        <v>21</v>
      </c>
      <c r="O9440" t="s">
        <v>32</v>
      </c>
    </row>
    <row r="9441" spans="1:17" x14ac:dyDescent="0.25">
      <c r="A9441">
        <v>2</v>
      </c>
      <c r="B9441" t="s">
        <v>46</v>
      </c>
      <c r="C9441" t="s">
        <v>38</v>
      </c>
      <c r="D9441" t="s">
        <v>85</v>
      </c>
      <c r="E9441" t="s">
        <v>33</v>
      </c>
      <c r="F9441" t="s">
        <v>26</v>
      </c>
      <c r="H9441" t="s">
        <v>19</v>
      </c>
      <c r="J9441">
        <v>3</v>
      </c>
      <c r="K9441">
        <v>4</v>
      </c>
      <c r="M9441" t="s">
        <v>32</v>
      </c>
    </row>
    <row r="9442" spans="1:17" x14ac:dyDescent="0.25">
      <c r="A9442">
        <v>2</v>
      </c>
      <c r="B9442" t="s">
        <v>46</v>
      </c>
      <c r="C9442" t="s">
        <v>38</v>
      </c>
      <c r="D9442" t="s">
        <v>85</v>
      </c>
      <c r="E9442" t="s">
        <v>34</v>
      </c>
      <c r="F9442" t="s">
        <v>26</v>
      </c>
      <c r="H9442" t="s">
        <v>19</v>
      </c>
      <c r="J9442">
        <v>0.5</v>
      </c>
      <c r="K9442">
        <v>0.75</v>
      </c>
      <c r="M9442" t="s">
        <v>24</v>
      </c>
    </row>
    <row r="9443" spans="1:17" x14ac:dyDescent="0.25">
      <c r="A9443">
        <v>2</v>
      </c>
      <c r="B9443" t="s">
        <v>46</v>
      </c>
      <c r="C9443" t="s">
        <v>38</v>
      </c>
      <c r="D9443" t="s">
        <v>85</v>
      </c>
      <c r="E9443" t="s">
        <v>33</v>
      </c>
      <c r="F9443" t="s">
        <v>26</v>
      </c>
      <c r="H9443" t="s">
        <v>27</v>
      </c>
      <c r="I9443">
        <v>4</v>
      </c>
      <c r="J9443">
        <v>3</v>
      </c>
      <c r="K9443">
        <v>5.5</v>
      </c>
      <c r="M9443" t="s">
        <v>32</v>
      </c>
    </row>
    <row r="9444" spans="1:17" x14ac:dyDescent="0.25">
      <c r="A9444">
        <v>2</v>
      </c>
      <c r="B9444" t="s">
        <v>46</v>
      </c>
      <c r="C9444" t="s">
        <v>38</v>
      </c>
      <c r="D9444" t="s">
        <v>85</v>
      </c>
      <c r="E9444" t="s">
        <v>20</v>
      </c>
      <c r="F9444" t="s">
        <v>74</v>
      </c>
      <c r="J9444">
        <v>0.25</v>
      </c>
      <c r="K9444">
        <v>0.33</v>
      </c>
      <c r="M9444" t="s">
        <v>75</v>
      </c>
      <c r="N9444" t="s">
        <v>24</v>
      </c>
      <c r="O9444" t="s">
        <v>21</v>
      </c>
    </row>
    <row r="9445" spans="1:17" x14ac:dyDescent="0.25">
      <c r="A9445">
        <v>2</v>
      </c>
      <c r="B9445" t="s">
        <v>46</v>
      </c>
      <c r="C9445" t="s">
        <v>38</v>
      </c>
      <c r="D9445" t="s">
        <v>85</v>
      </c>
      <c r="E9445" t="s">
        <v>18</v>
      </c>
      <c r="F9445" t="s">
        <v>26</v>
      </c>
      <c r="H9445" t="s">
        <v>19</v>
      </c>
      <c r="I9445">
        <v>0.54</v>
      </c>
      <c r="J9445">
        <v>0.08</v>
      </c>
      <c r="K9445">
        <v>0.25</v>
      </c>
      <c r="M9445" t="s">
        <v>24</v>
      </c>
    </row>
    <row r="9446" spans="1:17" x14ac:dyDescent="0.25">
      <c r="A9446">
        <v>2</v>
      </c>
      <c r="B9446" t="s">
        <v>46</v>
      </c>
      <c r="C9446" t="s">
        <v>38</v>
      </c>
      <c r="D9446" t="s">
        <v>85</v>
      </c>
      <c r="E9446" t="s">
        <v>20</v>
      </c>
      <c r="F9446" t="s">
        <v>74</v>
      </c>
      <c r="J9446">
        <v>0.25</v>
      </c>
      <c r="K9446">
        <v>0.33</v>
      </c>
      <c r="M9446" t="s">
        <v>75</v>
      </c>
      <c r="N9446" t="s">
        <v>24</v>
      </c>
      <c r="O9446" t="s">
        <v>62</v>
      </c>
      <c r="Q9446" t="str">
        <f>VLOOKUP(A9446&amp;C9446&amp;D9446,Sheet2!$A$1:$AA$496,11,FALSE)</f>
        <v>LocationType.Retail: 0;LocationType.Supermarket: 0.25;LocationType.FoodBeverage: 0;LocationType.Mall: 0;LocationType.Pharmacy: 0;LocationType.Accommodation: 0.75;</v>
      </c>
    </row>
    <row r="9447" spans="1:17" x14ac:dyDescent="0.25">
      <c r="A9447">
        <v>2</v>
      </c>
      <c r="B9447" t="s">
        <v>46</v>
      </c>
      <c r="C9447" t="s">
        <v>38</v>
      </c>
      <c r="D9447" t="s">
        <v>85</v>
      </c>
      <c r="E9447" t="s">
        <v>25</v>
      </c>
      <c r="F9447" t="s">
        <v>26</v>
      </c>
      <c r="H9447" t="s">
        <v>27</v>
      </c>
      <c r="I9447">
        <v>0.54</v>
      </c>
      <c r="J9447">
        <v>0.25</v>
      </c>
      <c r="K9447">
        <v>0.75</v>
      </c>
      <c r="M9447" t="s">
        <v>24</v>
      </c>
    </row>
    <row r="9448" spans="1:17" x14ac:dyDescent="0.25">
      <c r="A9448">
        <v>2</v>
      </c>
      <c r="B9448" t="s">
        <v>46</v>
      </c>
      <c r="C9448" t="s">
        <v>38</v>
      </c>
      <c r="D9448" t="s">
        <v>85</v>
      </c>
      <c r="E9448" t="s">
        <v>20</v>
      </c>
      <c r="F9448" t="s">
        <v>74</v>
      </c>
      <c r="I9448">
        <v>0.54</v>
      </c>
      <c r="J9448">
        <v>0.16</v>
      </c>
      <c r="K9448">
        <v>0.25</v>
      </c>
      <c r="M9448" t="s">
        <v>75</v>
      </c>
      <c r="N9448" t="s">
        <v>24</v>
      </c>
      <c r="O9448" t="s">
        <v>21</v>
      </c>
    </row>
    <row r="9449" spans="1:17" x14ac:dyDescent="0.25">
      <c r="A9449">
        <v>2</v>
      </c>
      <c r="B9449" t="s">
        <v>46</v>
      </c>
      <c r="C9449" t="s">
        <v>38</v>
      </c>
      <c r="D9449" t="s">
        <v>85</v>
      </c>
      <c r="E9449" t="s">
        <v>28</v>
      </c>
      <c r="F9449" t="s">
        <v>26</v>
      </c>
      <c r="H9449" t="s">
        <v>27</v>
      </c>
      <c r="I9449">
        <v>0.75</v>
      </c>
      <c r="J9449">
        <v>0.5</v>
      </c>
      <c r="K9449">
        <v>1</v>
      </c>
      <c r="M9449" t="s">
        <v>21</v>
      </c>
    </row>
    <row r="9450" spans="1:17" x14ac:dyDescent="0.25">
      <c r="A9450">
        <v>2</v>
      </c>
      <c r="B9450" t="s">
        <v>46</v>
      </c>
      <c r="C9450" t="s">
        <v>38</v>
      </c>
      <c r="D9450" t="s">
        <v>85</v>
      </c>
      <c r="E9450" t="s">
        <v>20</v>
      </c>
      <c r="F9450" t="s">
        <v>74</v>
      </c>
      <c r="J9450">
        <v>0.25</v>
      </c>
      <c r="K9450">
        <v>0.33</v>
      </c>
      <c r="M9450" t="s">
        <v>75</v>
      </c>
      <c r="N9450" t="s">
        <v>24</v>
      </c>
      <c r="O9450" t="s">
        <v>29</v>
      </c>
      <c r="P9450">
        <v>2500</v>
      </c>
      <c r="Q9450" t="str">
        <f>VLOOKUP(A9450&amp;C9450&amp;D9450,Sheet2!$A$1:$AX$496,23,FALSE)</f>
        <v>LocationType.BarRestaurant:0;LocationType.Park:0;LocationType.Recreation:0;LocationType.Accommodation:1;</v>
      </c>
    </row>
    <row r="9451" spans="1:17" x14ac:dyDescent="0.25">
      <c r="A9451">
        <v>2</v>
      </c>
      <c r="B9451" t="s">
        <v>46</v>
      </c>
      <c r="C9451" t="s">
        <v>38</v>
      </c>
      <c r="D9451" t="s">
        <v>85</v>
      </c>
      <c r="E9451" t="s">
        <v>30</v>
      </c>
      <c r="F9451" t="s">
        <v>26</v>
      </c>
      <c r="H9451" t="s">
        <v>27</v>
      </c>
      <c r="I9451">
        <v>1</v>
      </c>
      <c r="J9451">
        <v>0.5</v>
      </c>
      <c r="K9451">
        <v>1.5</v>
      </c>
      <c r="M9451" t="s">
        <v>24</v>
      </c>
    </row>
    <row r="9452" spans="1:17" x14ac:dyDescent="0.25">
      <c r="A9452">
        <v>2</v>
      </c>
      <c r="B9452" t="s">
        <v>46</v>
      </c>
      <c r="C9452" t="s">
        <v>38</v>
      </c>
      <c r="D9452" t="s">
        <v>85</v>
      </c>
      <c r="E9452" t="s">
        <v>20</v>
      </c>
      <c r="F9452" t="s">
        <v>74</v>
      </c>
      <c r="J9452">
        <v>0.25</v>
      </c>
      <c r="K9452">
        <v>0.33</v>
      </c>
      <c r="M9452" t="s">
        <v>75</v>
      </c>
      <c r="N9452" t="s">
        <v>24</v>
      </c>
      <c r="O9452" t="s">
        <v>21</v>
      </c>
    </row>
    <row r="9453" spans="1:17" x14ac:dyDescent="0.25">
      <c r="A9453">
        <v>2</v>
      </c>
      <c r="B9453" t="s">
        <v>46</v>
      </c>
      <c r="C9453" t="s">
        <v>38</v>
      </c>
      <c r="D9453" t="s">
        <v>85</v>
      </c>
      <c r="E9453" t="s">
        <v>18</v>
      </c>
      <c r="F9453" t="s">
        <v>31</v>
      </c>
      <c r="G9453">
        <v>24</v>
      </c>
      <c r="M9453" t="s">
        <v>21</v>
      </c>
    </row>
    <row r="9454" spans="1:17" x14ac:dyDescent="0.25">
      <c r="A9454">
        <v>2</v>
      </c>
      <c r="B9454" t="s">
        <v>47</v>
      </c>
      <c r="C9454" t="s">
        <v>38</v>
      </c>
      <c r="D9454" t="s">
        <v>85</v>
      </c>
      <c r="E9454" t="s">
        <v>48</v>
      </c>
      <c r="F9454" t="s">
        <v>31</v>
      </c>
      <c r="G9454">
        <v>24</v>
      </c>
      <c r="M9454" t="s">
        <v>21</v>
      </c>
      <c r="O9454" t="s">
        <v>62</v>
      </c>
      <c r="Q9454" t="s">
        <v>61</v>
      </c>
    </row>
    <row r="9455" spans="1:17" x14ac:dyDescent="0.25">
      <c r="A9455">
        <v>2</v>
      </c>
      <c r="B9455" t="s">
        <v>49</v>
      </c>
      <c r="C9455" t="s">
        <v>38</v>
      </c>
      <c r="D9455" t="s">
        <v>85</v>
      </c>
      <c r="E9455" t="s">
        <v>50</v>
      </c>
      <c r="F9455" t="s">
        <v>31</v>
      </c>
      <c r="G9455">
        <v>24</v>
      </c>
      <c r="M9455" t="s">
        <v>21</v>
      </c>
      <c r="O9455" t="s">
        <v>62</v>
      </c>
      <c r="Q9455" t="s">
        <v>61</v>
      </c>
    </row>
    <row r="9456" spans="1:17" x14ac:dyDescent="0.25">
      <c r="A9456">
        <v>2</v>
      </c>
      <c r="B9456" t="s">
        <v>46</v>
      </c>
      <c r="C9456" t="s">
        <v>17</v>
      </c>
      <c r="D9456" t="s">
        <v>85</v>
      </c>
      <c r="E9456" t="s">
        <v>18</v>
      </c>
      <c r="F9456" t="s">
        <v>26</v>
      </c>
      <c r="H9456" t="s">
        <v>27</v>
      </c>
      <c r="I9456">
        <v>6.5</v>
      </c>
      <c r="J9456">
        <v>6</v>
      </c>
      <c r="K9456">
        <v>7</v>
      </c>
      <c r="M9456" t="s">
        <v>21</v>
      </c>
    </row>
    <row r="9457" spans="1:17" x14ac:dyDescent="0.25">
      <c r="A9457">
        <v>2</v>
      </c>
      <c r="B9457" t="s">
        <v>46</v>
      </c>
      <c r="C9457" t="s">
        <v>17</v>
      </c>
      <c r="D9457" t="s">
        <v>85</v>
      </c>
      <c r="E9457" t="s">
        <v>20</v>
      </c>
      <c r="F9457" t="s">
        <v>74</v>
      </c>
      <c r="J9457">
        <v>0.25</v>
      </c>
      <c r="K9457">
        <v>0.33</v>
      </c>
      <c r="M9457" t="s">
        <v>75</v>
      </c>
      <c r="N9457" t="s">
        <v>21</v>
      </c>
      <c r="O9457" t="s">
        <v>32</v>
      </c>
    </row>
    <row r="9458" spans="1:17" x14ac:dyDescent="0.25">
      <c r="A9458">
        <v>2</v>
      </c>
      <c r="B9458" t="s">
        <v>46</v>
      </c>
      <c r="C9458" t="s">
        <v>17</v>
      </c>
      <c r="D9458" t="s">
        <v>85</v>
      </c>
      <c r="E9458" t="s">
        <v>33</v>
      </c>
      <c r="F9458" t="s">
        <v>26</v>
      </c>
      <c r="H9458" t="s">
        <v>19</v>
      </c>
      <c r="J9458">
        <v>3</v>
      </c>
      <c r="K9458">
        <v>4</v>
      </c>
      <c r="M9458" t="s">
        <v>32</v>
      </c>
    </row>
    <row r="9459" spans="1:17" x14ac:dyDescent="0.25">
      <c r="A9459">
        <v>2</v>
      </c>
      <c r="B9459" t="s">
        <v>46</v>
      </c>
      <c r="C9459" t="s">
        <v>17</v>
      </c>
      <c r="D9459" t="s">
        <v>85</v>
      </c>
      <c r="E9459" t="s">
        <v>34</v>
      </c>
      <c r="F9459" t="s">
        <v>26</v>
      </c>
      <c r="H9459" t="s">
        <v>19</v>
      </c>
      <c r="J9459">
        <v>0.5</v>
      </c>
      <c r="K9459">
        <v>0.75</v>
      </c>
      <c r="M9459" t="s">
        <v>24</v>
      </c>
    </row>
    <row r="9460" spans="1:17" x14ac:dyDescent="0.25">
      <c r="A9460">
        <v>2</v>
      </c>
      <c r="B9460" t="s">
        <v>46</v>
      </c>
      <c r="C9460" t="s">
        <v>17</v>
      </c>
      <c r="D9460" t="s">
        <v>85</v>
      </c>
      <c r="E9460" t="s">
        <v>33</v>
      </c>
      <c r="F9460" t="s">
        <v>26</v>
      </c>
      <c r="H9460" t="s">
        <v>27</v>
      </c>
      <c r="I9460">
        <v>4</v>
      </c>
      <c r="J9460">
        <v>3</v>
      </c>
      <c r="K9460">
        <v>5.5</v>
      </c>
      <c r="M9460" t="s">
        <v>32</v>
      </c>
    </row>
    <row r="9461" spans="1:17" x14ac:dyDescent="0.25">
      <c r="A9461">
        <v>2</v>
      </c>
      <c r="B9461" t="s">
        <v>46</v>
      </c>
      <c r="C9461" t="s">
        <v>17</v>
      </c>
      <c r="D9461" t="s">
        <v>85</v>
      </c>
      <c r="E9461" t="s">
        <v>20</v>
      </c>
      <c r="F9461" t="s">
        <v>74</v>
      </c>
      <c r="J9461">
        <v>0.25</v>
      </c>
      <c r="K9461">
        <v>0.33</v>
      </c>
      <c r="M9461" t="s">
        <v>75</v>
      </c>
      <c r="N9461" t="s">
        <v>24</v>
      </c>
      <c r="O9461" t="s">
        <v>21</v>
      </c>
    </row>
    <row r="9462" spans="1:17" x14ac:dyDescent="0.25">
      <c r="A9462">
        <v>2</v>
      </c>
      <c r="B9462" t="s">
        <v>46</v>
      </c>
      <c r="C9462" t="s">
        <v>17</v>
      </c>
      <c r="D9462" t="s">
        <v>85</v>
      </c>
      <c r="E9462" t="s">
        <v>18</v>
      </c>
      <c r="F9462" t="s">
        <v>26</v>
      </c>
      <c r="H9462" t="s">
        <v>19</v>
      </c>
      <c r="I9462">
        <v>0.54</v>
      </c>
      <c r="J9462">
        <v>0.08</v>
      </c>
      <c r="K9462">
        <v>0.25</v>
      </c>
      <c r="M9462" t="s">
        <v>24</v>
      </c>
    </row>
    <row r="9463" spans="1:17" x14ac:dyDescent="0.25">
      <c r="A9463">
        <v>2</v>
      </c>
      <c r="B9463" t="s">
        <v>46</v>
      </c>
      <c r="C9463" t="s">
        <v>17</v>
      </c>
      <c r="D9463" t="s">
        <v>85</v>
      </c>
      <c r="E9463" t="s">
        <v>20</v>
      </c>
      <c r="F9463" t="s">
        <v>74</v>
      </c>
      <c r="J9463">
        <v>0.25</v>
      </c>
      <c r="K9463">
        <v>0.33</v>
      </c>
      <c r="M9463" t="s">
        <v>75</v>
      </c>
      <c r="N9463" t="s">
        <v>24</v>
      </c>
      <c r="O9463" t="s">
        <v>62</v>
      </c>
      <c r="Q9463" t="str">
        <f>VLOOKUP(A9463&amp;C9463&amp;D9463,Sheet2!$A$1:$AA$496,11,FALSE)</f>
        <v>LocationType.Retail: 0;LocationType.Supermarket: 0.25;LocationType.FoodBeverage: 0;LocationType.Mall: 0;LocationType.Pharmacy: 0.02;LocationType.Accommodation: 0.73;</v>
      </c>
    </row>
    <row r="9464" spans="1:17" x14ac:dyDescent="0.25">
      <c r="A9464">
        <v>2</v>
      </c>
      <c r="B9464" t="s">
        <v>46</v>
      </c>
      <c r="C9464" t="s">
        <v>17</v>
      </c>
      <c r="D9464" t="s">
        <v>85</v>
      </c>
      <c r="E9464" t="s">
        <v>25</v>
      </c>
      <c r="F9464" t="s">
        <v>26</v>
      </c>
      <c r="H9464" t="s">
        <v>27</v>
      </c>
      <c r="I9464">
        <v>0.54</v>
      </c>
      <c r="J9464">
        <v>0.25</v>
      </c>
      <c r="K9464">
        <v>0.75</v>
      </c>
      <c r="M9464" t="s">
        <v>24</v>
      </c>
    </row>
    <row r="9465" spans="1:17" x14ac:dyDescent="0.25">
      <c r="A9465">
        <v>2</v>
      </c>
      <c r="B9465" t="s">
        <v>46</v>
      </c>
      <c r="C9465" t="s">
        <v>17</v>
      </c>
      <c r="D9465" t="s">
        <v>85</v>
      </c>
      <c r="E9465" t="s">
        <v>20</v>
      </c>
      <c r="F9465" t="s">
        <v>74</v>
      </c>
      <c r="I9465">
        <v>0.54</v>
      </c>
      <c r="J9465">
        <v>0.16</v>
      </c>
      <c r="K9465">
        <v>0.25</v>
      </c>
      <c r="M9465" t="s">
        <v>75</v>
      </c>
      <c r="N9465" t="s">
        <v>24</v>
      </c>
      <c r="O9465" t="s">
        <v>21</v>
      </c>
    </row>
    <row r="9466" spans="1:17" x14ac:dyDescent="0.25">
      <c r="A9466">
        <v>2</v>
      </c>
      <c r="B9466" t="s">
        <v>46</v>
      </c>
      <c r="C9466" t="s">
        <v>17</v>
      </c>
      <c r="D9466" t="s">
        <v>85</v>
      </c>
      <c r="E9466" t="s">
        <v>28</v>
      </c>
      <c r="F9466" t="s">
        <v>26</v>
      </c>
      <c r="H9466" t="s">
        <v>27</v>
      </c>
      <c r="I9466">
        <v>0.75</v>
      </c>
      <c r="J9466">
        <v>0.5</v>
      </c>
      <c r="K9466">
        <v>1</v>
      </c>
      <c r="M9466" t="s">
        <v>21</v>
      </c>
    </row>
    <row r="9467" spans="1:17" x14ac:dyDescent="0.25">
      <c r="A9467">
        <v>2</v>
      </c>
      <c r="B9467" t="s">
        <v>46</v>
      </c>
      <c r="C9467" t="s">
        <v>17</v>
      </c>
      <c r="D9467" t="s">
        <v>85</v>
      </c>
      <c r="E9467" t="s">
        <v>20</v>
      </c>
      <c r="F9467" t="s">
        <v>74</v>
      </c>
      <c r="J9467">
        <v>0.25</v>
      </c>
      <c r="K9467">
        <v>0.33</v>
      </c>
      <c r="M9467" t="s">
        <v>75</v>
      </c>
      <c r="N9467" t="s">
        <v>24</v>
      </c>
      <c r="O9467" t="s">
        <v>29</v>
      </c>
      <c r="P9467">
        <v>2500</v>
      </c>
      <c r="Q9467" t="str">
        <f>VLOOKUP(A9467&amp;C9467&amp;D9467,Sheet2!$A$1:$AX$496,23,FALSE)</f>
        <v>LocationType.BarRestaurant:0;LocationType.Park:0;LocationType.Recreation:0;LocationType.Accommodation:1;</v>
      </c>
    </row>
    <row r="9468" spans="1:17" x14ac:dyDescent="0.25">
      <c r="A9468">
        <v>2</v>
      </c>
      <c r="B9468" t="s">
        <v>46</v>
      </c>
      <c r="C9468" t="s">
        <v>17</v>
      </c>
      <c r="D9468" t="s">
        <v>85</v>
      </c>
      <c r="E9468" t="s">
        <v>30</v>
      </c>
      <c r="F9468" t="s">
        <v>26</v>
      </c>
      <c r="H9468" t="s">
        <v>27</v>
      </c>
      <c r="I9468">
        <v>1</v>
      </c>
      <c r="J9468">
        <v>0.5</v>
      </c>
      <c r="K9468">
        <v>1.5</v>
      </c>
      <c r="M9468" t="s">
        <v>24</v>
      </c>
    </row>
    <row r="9469" spans="1:17" x14ac:dyDescent="0.25">
      <c r="A9469">
        <v>2</v>
      </c>
      <c r="B9469" t="s">
        <v>46</v>
      </c>
      <c r="C9469" t="s">
        <v>17</v>
      </c>
      <c r="D9469" t="s">
        <v>85</v>
      </c>
      <c r="E9469" t="s">
        <v>20</v>
      </c>
      <c r="F9469" t="s">
        <v>74</v>
      </c>
      <c r="J9469">
        <v>0.25</v>
      </c>
      <c r="K9469">
        <v>0.33</v>
      </c>
      <c r="M9469" t="s">
        <v>75</v>
      </c>
      <c r="N9469" t="s">
        <v>24</v>
      </c>
      <c r="O9469" t="s">
        <v>21</v>
      </c>
    </row>
    <row r="9470" spans="1:17" x14ac:dyDescent="0.25">
      <c r="A9470">
        <v>2</v>
      </c>
      <c r="B9470" t="s">
        <v>46</v>
      </c>
      <c r="C9470" t="s">
        <v>17</v>
      </c>
      <c r="D9470" t="s">
        <v>85</v>
      </c>
      <c r="E9470" t="s">
        <v>18</v>
      </c>
      <c r="F9470" t="s">
        <v>31</v>
      </c>
      <c r="G9470">
        <v>24</v>
      </c>
      <c r="M9470" t="s">
        <v>21</v>
      </c>
    </row>
    <row r="9471" spans="1:17" x14ac:dyDescent="0.25">
      <c r="A9471">
        <v>2</v>
      </c>
      <c r="B9471" t="s">
        <v>46</v>
      </c>
      <c r="C9471" t="s">
        <v>37</v>
      </c>
      <c r="D9471" t="s">
        <v>85</v>
      </c>
      <c r="E9471" t="s">
        <v>18</v>
      </c>
      <c r="F9471" t="s">
        <v>26</v>
      </c>
      <c r="H9471" t="s">
        <v>27</v>
      </c>
      <c r="I9471">
        <v>6.5</v>
      </c>
      <c r="J9471">
        <v>6</v>
      </c>
      <c r="K9471">
        <v>7</v>
      </c>
      <c r="M9471" t="s">
        <v>21</v>
      </c>
    </row>
    <row r="9472" spans="1:17" x14ac:dyDescent="0.25">
      <c r="A9472">
        <v>2</v>
      </c>
      <c r="B9472" t="s">
        <v>46</v>
      </c>
      <c r="C9472" t="s">
        <v>37</v>
      </c>
      <c r="D9472" t="s">
        <v>85</v>
      </c>
      <c r="E9472" t="s">
        <v>20</v>
      </c>
      <c r="F9472" t="s">
        <v>74</v>
      </c>
      <c r="J9472">
        <v>0.25</v>
      </c>
      <c r="K9472">
        <v>0.33</v>
      </c>
      <c r="M9472" t="s">
        <v>75</v>
      </c>
      <c r="N9472" t="s">
        <v>21</v>
      </c>
      <c r="O9472" t="s">
        <v>32</v>
      </c>
    </row>
    <row r="9473" spans="1:17" x14ac:dyDescent="0.25">
      <c r="A9473">
        <v>2</v>
      </c>
      <c r="B9473" t="s">
        <v>46</v>
      </c>
      <c r="C9473" t="s">
        <v>37</v>
      </c>
      <c r="D9473" t="s">
        <v>85</v>
      </c>
      <c r="E9473" t="s">
        <v>33</v>
      </c>
      <c r="F9473" t="s">
        <v>26</v>
      </c>
      <c r="H9473" t="s">
        <v>19</v>
      </c>
      <c r="J9473">
        <v>3</v>
      </c>
      <c r="K9473">
        <v>3.5</v>
      </c>
      <c r="M9473" t="s">
        <v>32</v>
      </c>
    </row>
    <row r="9474" spans="1:17" x14ac:dyDescent="0.25">
      <c r="A9474">
        <v>2</v>
      </c>
      <c r="B9474" t="s">
        <v>46</v>
      </c>
      <c r="C9474" t="s">
        <v>37</v>
      </c>
      <c r="D9474" t="s">
        <v>85</v>
      </c>
      <c r="E9474" t="s">
        <v>34</v>
      </c>
      <c r="F9474" t="s">
        <v>26</v>
      </c>
      <c r="H9474" t="s">
        <v>19</v>
      </c>
      <c r="J9474">
        <v>0.5</v>
      </c>
      <c r="K9474">
        <v>0.75</v>
      </c>
      <c r="M9474" t="s">
        <v>24</v>
      </c>
    </row>
    <row r="9475" spans="1:17" x14ac:dyDescent="0.25">
      <c r="A9475">
        <v>2</v>
      </c>
      <c r="B9475" t="s">
        <v>46</v>
      </c>
      <c r="C9475" t="s">
        <v>37</v>
      </c>
      <c r="D9475" t="s">
        <v>85</v>
      </c>
      <c r="E9475" t="s">
        <v>33</v>
      </c>
      <c r="F9475" t="s">
        <v>26</v>
      </c>
      <c r="H9475" t="s">
        <v>27</v>
      </c>
      <c r="I9475">
        <v>2.5</v>
      </c>
      <c r="J9475">
        <v>2</v>
      </c>
      <c r="K9475">
        <v>3</v>
      </c>
      <c r="M9475" t="s">
        <v>32</v>
      </c>
    </row>
    <row r="9476" spans="1:17" x14ac:dyDescent="0.25">
      <c r="A9476">
        <v>2</v>
      </c>
      <c r="B9476" t="s">
        <v>46</v>
      </c>
      <c r="C9476" t="s">
        <v>37</v>
      </c>
      <c r="D9476" t="s">
        <v>85</v>
      </c>
      <c r="E9476" t="s">
        <v>20</v>
      </c>
      <c r="F9476" t="s">
        <v>74</v>
      </c>
      <c r="J9476">
        <v>0.25</v>
      </c>
      <c r="K9476">
        <v>0.33</v>
      </c>
      <c r="M9476" t="s">
        <v>75</v>
      </c>
      <c r="N9476" t="s">
        <v>24</v>
      </c>
      <c r="O9476" t="s">
        <v>21</v>
      </c>
    </row>
    <row r="9477" spans="1:17" x14ac:dyDescent="0.25">
      <c r="A9477">
        <v>2</v>
      </c>
      <c r="B9477" t="s">
        <v>46</v>
      </c>
      <c r="C9477" t="s">
        <v>37</v>
      </c>
      <c r="D9477" t="s">
        <v>85</v>
      </c>
      <c r="E9477" t="s">
        <v>28</v>
      </c>
      <c r="F9477" t="s">
        <v>26</v>
      </c>
      <c r="H9477" t="s">
        <v>27</v>
      </c>
      <c r="I9477">
        <v>0.5</v>
      </c>
      <c r="J9477">
        <v>0.33</v>
      </c>
      <c r="K9477">
        <v>0.75</v>
      </c>
      <c r="M9477" t="s">
        <v>21</v>
      </c>
    </row>
    <row r="9478" spans="1:17" x14ac:dyDescent="0.25">
      <c r="A9478">
        <v>2</v>
      </c>
      <c r="B9478" t="s">
        <v>46</v>
      </c>
      <c r="C9478" t="s">
        <v>37</v>
      </c>
      <c r="D9478" t="s">
        <v>85</v>
      </c>
      <c r="E9478" t="s">
        <v>20</v>
      </c>
      <c r="F9478" t="s">
        <v>74</v>
      </c>
      <c r="J9478">
        <v>0.25</v>
      </c>
      <c r="K9478">
        <v>0.33</v>
      </c>
      <c r="M9478" t="s">
        <v>75</v>
      </c>
      <c r="N9478" t="s">
        <v>24</v>
      </c>
      <c r="O9478" t="s">
        <v>29</v>
      </c>
      <c r="P9478">
        <v>2500</v>
      </c>
      <c r="Q9478" t="str">
        <f>VLOOKUP(A9478&amp;C9478&amp;D9478,Sheet2!$A$1:$AX$496,23,FALSE)</f>
        <v>LocationType.BarRestaurant:0;LocationType.Park:0;LocationType.Recreation:0;LocationType.Accommodation:1;</v>
      </c>
    </row>
    <row r="9479" spans="1:17" x14ac:dyDescent="0.25">
      <c r="A9479">
        <v>2</v>
      </c>
      <c r="B9479" t="s">
        <v>46</v>
      </c>
      <c r="C9479" t="s">
        <v>37</v>
      </c>
      <c r="D9479" t="s">
        <v>85</v>
      </c>
      <c r="E9479" t="s">
        <v>30</v>
      </c>
      <c r="F9479" t="s">
        <v>26</v>
      </c>
      <c r="H9479" t="s">
        <v>27</v>
      </c>
      <c r="I9479">
        <v>3.5</v>
      </c>
      <c r="J9479">
        <v>3</v>
      </c>
      <c r="K9479">
        <v>5</v>
      </c>
      <c r="M9479" t="s">
        <v>24</v>
      </c>
    </row>
    <row r="9480" spans="1:17" x14ac:dyDescent="0.25">
      <c r="A9480">
        <v>2</v>
      </c>
      <c r="B9480" t="s">
        <v>46</v>
      </c>
      <c r="C9480" t="s">
        <v>37</v>
      </c>
      <c r="D9480" t="s">
        <v>85</v>
      </c>
      <c r="E9480" t="s">
        <v>20</v>
      </c>
      <c r="F9480" t="s">
        <v>74</v>
      </c>
      <c r="J9480">
        <v>0.25</v>
      </c>
      <c r="K9480">
        <v>0.33</v>
      </c>
      <c r="M9480" t="s">
        <v>75</v>
      </c>
      <c r="N9480" t="s">
        <v>24</v>
      </c>
      <c r="O9480" t="s">
        <v>21</v>
      </c>
    </row>
    <row r="9481" spans="1:17" x14ac:dyDescent="0.25">
      <c r="A9481">
        <v>2</v>
      </c>
      <c r="B9481" t="s">
        <v>46</v>
      </c>
      <c r="C9481" t="s">
        <v>37</v>
      </c>
      <c r="D9481" t="s">
        <v>85</v>
      </c>
      <c r="E9481" t="s">
        <v>18</v>
      </c>
      <c r="F9481" t="s">
        <v>31</v>
      </c>
      <c r="G9481">
        <v>24</v>
      </c>
      <c r="M9481" t="s">
        <v>21</v>
      </c>
    </row>
    <row r="9482" spans="1:17" x14ac:dyDescent="0.25">
      <c r="A9482">
        <v>2</v>
      </c>
      <c r="B9482" t="s">
        <v>90</v>
      </c>
      <c r="C9482" t="s">
        <v>17</v>
      </c>
      <c r="D9482" t="s">
        <v>85</v>
      </c>
      <c r="E9482" t="s">
        <v>18</v>
      </c>
      <c r="F9482" t="s">
        <v>26</v>
      </c>
      <c r="H9482" t="s">
        <v>27</v>
      </c>
      <c r="I9482">
        <v>6.5</v>
      </c>
      <c r="J9482">
        <v>6</v>
      </c>
      <c r="K9482">
        <v>7</v>
      </c>
      <c r="M9482" t="s">
        <v>21</v>
      </c>
    </row>
    <row r="9483" spans="1:17" x14ac:dyDescent="0.25">
      <c r="A9483">
        <v>2</v>
      </c>
      <c r="B9483" t="s">
        <v>90</v>
      </c>
      <c r="C9483" t="s">
        <v>17</v>
      </c>
      <c r="D9483" t="s">
        <v>85</v>
      </c>
      <c r="E9483" t="s">
        <v>20</v>
      </c>
      <c r="F9483" t="s">
        <v>74</v>
      </c>
      <c r="J9483">
        <v>0.25</v>
      </c>
      <c r="K9483">
        <v>0.33</v>
      </c>
      <c r="M9483" t="s">
        <v>75</v>
      </c>
      <c r="N9483" t="s">
        <v>21</v>
      </c>
      <c r="O9483" t="s">
        <v>32</v>
      </c>
    </row>
    <row r="9484" spans="1:17" x14ac:dyDescent="0.25">
      <c r="A9484">
        <v>2</v>
      </c>
      <c r="B9484" t="s">
        <v>90</v>
      </c>
      <c r="C9484" t="s">
        <v>17</v>
      </c>
      <c r="D9484" t="s">
        <v>85</v>
      </c>
      <c r="E9484" t="s">
        <v>33</v>
      </c>
      <c r="F9484" t="s">
        <v>26</v>
      </c>
      <c r="H9484" t="s">
        <v>19</v>
      </c>
      <c r="J9484">
        <v>3</v>
      </c>
      <c r="K9484">
        <v>4</v>
      </c>
      <c r="M9484" t="s">
        <v>32</v>
      </c>
    </row>
    <row r="9485" spans="1:17" x14ac:dyDescent="0.25">
      <c r="A9485">
        <v>2</v>
      </c>
      <c r="B9485" t="s">
        <v>90</v>
      </c>
      <c r="C9485" t="s">
        <v>17</v>
      </c>
      <c r="D9485" t="s">
        <v>85</v>
      </c>
      <c r="E9485" t="s">
        <v>34</v>
      </c>
      <c r="F9485" t="s">
        <v>26</v>
      </c>
      <c r="H9485" t="s">
        <v>19</v>
      </c>
      <c r="J9485">
        <v>0.5</v>
      </c>
      <c r="K9485">
        <v>0.75</v>
      </c>
      <c r="M9485" t="s">
        <v>24</v>
      </c>
    </row>
    <row r="9486" spans="1:17" x14ac:dyDescent="0.25">
      <c r="A9486">
        <v>2</v>
      </c>
      <c r="B9486" t="s">
        <v>90</v>
      </c>
      <c r="C9486" t="s">
        <v>17</v>
      </c>
      <c r="D9486" t="s">
        <v>85</v>
      </c>
      <c r="E9486" t="s">
        <v>33</v>
      </c>
      <c r="F9486" t="s">
        <v>26</v>
      </c>
      <c r="H9486" t="s">
        <v>27</v>
      </c>
      <c r="I9486">
        <v>4</v>
      </c>
      <c r="J9486">
        <v>3</v>
      </c>
      <c r="K9486">
        <v>5.5</v>
      </c>
      <c r="M9486" t="s">
        <v>32</v>
      </c>
    </row>
    <row r="9487" spans="1:17" x14ac:dyDescent="0.25">
      <c r="A9487">
        <v>2</v>
      </c>
      <c r="B9487" t="s">
        <v>90</v>
      </c>
      <c r="C9487" t="s">
        <v>17</v>
      </c>
      <c r="D9487" t="s">
        <v>85</v>
      </c>
      <c r="E9487" t="s">
        <v>20</v>
      </c>
      <c r="F9487" t="s">
        <v>74</v>
      </c>
      <c r="J9487">
        <v>0.25</v>
      </c>
      <c r="K9487">
        <v>0.33</v>
      </c>
      <c r="M9487" t="s">
        <v>75</v>
      </c>
      <c r="N9487" t="s">
        <v>24</v>
      </c>
      <c r="O9487" t="s">
        <v>21</v>
      </c>
    </row>
    <row r="9488" spans="1:17" x14ac:dyDescent="0.25">
      <c r="A9488">
        <v>2</v>
      </c>
      <c r="B9488" t="s">
        <v>90</v>
      </c>
      <c r="C9488" t="s">
        <v>17</v>
      </c>
      <c r="D9488" t="s">
        <v>85</v>
      </c>
      <c r="E9488" t="s">
        <v>18</v>
      </c>
      <c r="F9488" t="s">
        <v>26</v>
      </c>
      <c r="H9488" t="s">
        <v>19</v>
      </c>
      <c r="I9488">
        <v>0.54</v>
      </c>
      <c r="J9488">
        <v>0.08</v>
      </c>
      <c r="K9488">
        <v>0.25</v>
      </c>
      <c r="M9488" t="s">
        <v>24</v>
      </c>
    </row>
    <row r="9489" spans="1:17" x14ac:dyDescent="0.25">
      <c r="A9489">
        <v>2</v>
      </c>
      <c r="B9489" t="s">
        <v>90</v>
      </c>
      <c r="C9489" t="s">
        <v>17</v>
      </c>
      <c r="D9489" t="s">
        <v>85</v>
      </c>
      <c r="E9489" t="s">
        <v>20</v>
      </c>
      <c r="F9489" t="s">
        <v>74</v>
      </c>
      <c r="J9489">
        <v>0.25</v>
      </c>
      <c r="K9489">
        <v>0.33</v>
      </c>
      <c r="M9489" t="s">
        <v>75</v>
      </c>
      <c r="N9489" t="s">
        <v>24</v>
      </c>
      <c r="O9489" t="s">
        <v>62</v>
      </c>
      <c r="Q9489" t="str">
        <f>VLOOKUP(A9489&amp;C9489&amp;D9489,Sheet2!$A$1:$AA$496,11,FALSE)</f>
        <v>LocationType.Retail: 0;LocationType.Supermarket: 0.25;LocationType.FoodBeverage: 0;LocationType.Mall: 0;LocationType.Pharmacy: 0.02;LocationType.Accommodation: 0.73;</v>
      </c>
    </row>
    <row r="9490" spans="1:17" x14ac:dyDescent="0.25">
      <c r="A9490">
        <v>2</v>
      </c>
      <c r="B9490" t="s">
        <v>90</v>
      </c>
      <c r="C9490" t="s">
        <v>17</v>
      </c>
      <c r="D9490" t="s">
        <v>85</v>
      </c>
      <c r="E9490" t="s">
        <v>25</v>
      </c>
      <c r="F9490" t="s">
        <v>26</v>
      </c>
      <c r="H9490" t="s">
        <v>27</v>
      </c>
      <c r="I9490">
        <v>0.54</v>
      </c>
      <c r="J9490">
        <v>0.25</v>
      </c>
      <c r="K9490">
        <v>0.75</v>
      </c>
      <c r="M9490" t="s">
        <v>24</v>
      </c>
    </row>
    <row r="9491" spans="1:17" x14ac:dyDescent="0.25">
      <c r="A9491">
        <v>2</v>
      </c>
      <c r="B9491" t="s">
        <v>90</v>
      </c>
      <c r="C9491" t="s">
        <v>17</v>
      </c>
      <c r="D9491" t="s">
        <v>85</v>
      </c>
      <c r="E9491" t="s">
        <v>20</v>
      </c>
      <c r="F9491" t="s">
        <v>74</v>
      </c>
      <c r="I9491">
        <v>0.54</v>
      </c>
      <c r="J9491">
        <v>0.16</v>
      </c>
      <c r="K9491">
        <v>0.25</v>
      </c>
      <c r="M9491" t="s">
        <v>75</v>
      </c>
      <c r="N9491" t="s">
        <v>24</v>
      </c>
      <c r="O9491" t="s">
        <v>21</v>
      </c>
    </row>
    <row r="9492" spans="1:17" x14ac:dyDescent="0.25">
      <c r="A9492">
        <v>2</v>
      </c>
      <c r="B9492" t="s">
        <v>90</v>
      </c>
      <c r="C9492" t="s">
        <v>17</v>
      </c>
      <c r="D9492" t="s">
        <v>85</v>
      </c>
      <c r="E9492" t="s">
        <v>28</v>
      </c>
      <c r="F9492" t="s">
        <v>26</v>
      </c>
      <c r="H9492" t="s">
        <v>27</v>
      </c>
      <c r="I9492">
        <v>0.75</v>
      </c>
      <c r="J9492">
        <v>0.5</v>
      </c>
      <c r="K9492">
        <v>1</v>
      </c>
      <c r="M9492" t="s">
        <v>21</v>
      </c>
    </row>
    <row r="9493" spans="1:17" x14ac:dyDescent="0.25">
      <c r="A9493">
        <v>2</v>
      </c>
      <c r="B9493" t="s">
        <v>90</v>
      </c>
      <c r="C9493" t="s">
        <v>17</v>
      </c>
      <c r="D9493" t="s">
        <v>85</v>
      </c>
      <c r="E9493" t="s">
        <v>20</v>
      </c>
      <c r="F9493" t="s">
        <v>74</v>
      </c>
      <c r="J9493">
        <v>0.25</v>
      </c>
      <c r="K9493">
        <v>0.33</v>
      </c>
      <c r="M9493" t="s">
        <v>75</v>
      </c>
      <c r="N9493" t="s">
        <v>24</v>
      </c>
      <c r="O9493" t="s">
        <v>29</v>
      </c>
      <c r="P9493">
        <v>2500</v>
      </c>
      <c r="Q9493" t="str">
        <f>VLOOKUP(A9493&amp;C9493&amp;D9493,Sheet2!$A$1:$AX$496,23,FALSE)</f>
        <v>LocationType.BarRestaurant:0;LocationType.Park:0;LocationType.Recreation:0;LocationType.Accommodation:1;</v>
      </c>
    </row>
    <row r="9494" spans="1:17" x14ac:dyDescent="0.25">
      <c r="A9494">
        <v>2</v>
      </c>
      <c r="B9494" t="s">
        <v>90</v>
      </c>
      <c r="C9494" t="s">
        <v>17</v>
      </c>
      <c r="D9494" t="s">
        <v>85</v>
      </c>
      <c r="E9494" t="s">
        <v>30</v>
      </c>
      <c r="F9494" t="s">
        <v>26</v>
      </c>
      <c r="H9494" t="s">
        <v>27</v>
      </c>
      <c r="I9494">
        <v>1</v>
      </c>
      <c r="J9494">
        <v>0.5</v>
      </c>
      <c r="K9494">
        <v>1.5</v>
      </c>
      <c r="M9494" t="s">
        <v>24</v>
      </c>
    </row>
    <row r="9495" spans="1:17" x14ac:dyDescent="0.25">
      <c r="A9495">
        <v>2</v>
      </c>
      <c r="B9495" t="s">
        <v>90</v>
      </c>
      <c r="C9495" t="s">
        <v>17</v>
      </c>
      <c r="D9495" t="s">
        <v>85</v>
      </c>
      <c r="E9495" t="s">
        <v>20</v>
      </c>
      <c r="F9495" t="s">
        <v>74</v>
      </c>
      <c r="J9495">
        <v>0.25</v>
      </c>
      <c r="K9495">
        <v>0.33</v>
      </c>
      <c r="M9495" t="s">
        <v>75</v>
      </c>
      <c r="N9495" t="s">
        <v>24</v>
      </c>
      <c r="O9495" t="s">
        <v>21</v>
      </c>
    </row>
    <row r="9496" spans="1:17" x14ac:dyDescent="0.25">
      <c r="A9496">
        <v>2</v>
      </c>
      <c r="B9496" t="s">
        <v>90</v>
      </c>
      <c r="C9496" t="s">
        <v>17</v>
      </c>
      <c r="D9496" t="s">
        <v>85</v>
      </c>
      <c r="E9496" t="s">
        <v>18</v>
      </c>
      <c r="F9496" t="s">
        <v>31</v>
      </c>
      <c r="G9496">
        <v>24</v>
      </c>
      <c r="M9496" t="s">
        <v>21</v>
      </c>
    </row>
    <row r="9497" spans="1:17" x14ac:dyDescent="0.25">
      <c r="A9497">
        <v>2</v>
      </c>
      <c r="B9497" t="s">
        <v>90</v>
      </c>
      <c r="C9497" t="s">
        <v>37</v>
      </c>
      <c r="D9497" t="s">
        <v>85</v>
      </c>
      <c r="E9497" t="s">
        <v>18</v>
      </c>
      <c r="F9497" t="s">
        <v>26</v>
      </c>
      <c r="H9497" t="s">
        <v>27</v>
      </c>
      <c r="I9497">
        <v>6.5</v>
      </c>
      <c r="J9497">
        <v>6</v>
      </c>
      <c r="K9497">
        <v>7</v>
      </c>
      <c r="M9497" t="s">
        <v>21</v>
      </c>
    </row>
    <row r="9498" spans="1:17" x14ac:dyDescent="0.25">
      <c r="A9498">
        <v>2</v>
      </c>
      <c r="B9498" t="s">
        <v>90</v>
      </c>
      <c r="C9498" t="s">
        <v>37</v>
      </c>
      <c r="D9498" t="s">
        <v>85</v>
      </c>
      <c r="E9498" t="s">
        <v>20</v>
      </c>
      <c r="F9498" t="s">
        <v>74</v>
      </c>
      <c r="J9498">
        <v>0.25</v>
      </c>
      <c r="K9498">
        <v>0.33</v>
      </c>
      <c r="M9498" t="s">
        <v>75</v>
      </c>
      <c r="N9498" t="s">
        <v>21</v>
      </c>
      <c r="O9498" t="s">
        <v>32</v>
      </c>
    </row>
    <row r="9499" spans="1:17" x14ac:dyDescent="0.25">
      <c r="A9499">
        <v>2</v>
      </c>
      <c r="B9499" t="s">
        <v>90</v>
      </c>
      <c r="C9499" t="s">
        <v>37</v>
      </c>
      <c r="D9499" t="s">
        <v>85</v>
      </c>
      <c r="E9499" t="s">
        <v>33</v>
      </c>
      <c r="F9499" t="s">
        <v>26</v>
      </c>
      <c r="H9499" t="s">
        <v>19</v>
      </c>
      <c r="J9499">
        <v>3</v>
      </c>
      <c r="K9499">
        <v>3.5</v>
      </c>
      <c r="M9499" t="s">
        <v>32</v>
      </c>
    </row>
    <row r="9500" spans="1:17" x14ac:dyDescent="0.25">
      <c r="A9500">
        <v>2</v>
      </c>
      <c r="B9500" t="s">
        <v>90</v>
      </c>
      <c r="C9500" t="s">
        <v>37</v>
      </c>
      <c r="D9500" t="s">
        <v>85</v>
      </c>
      <c r="E9500" t="s">
        <v>34</v>
      </c>
      <c r="F9500" t="s">
        <v>26</v>
      </c>
      <c r="H9500" t="s">
        <v>19</v>
      </c>
      <c r="J9500">
        <v>0.5</v>
      </c>
      <c r="K9500">
        <v>0.75</v>
      </c>
      <c r="M9500" t="s">
        <v>24</v>
      </c>
    </row>
    <row r="9501" spans="1:17" x14ac:dyDescent="0.25">
      <c r="A9501">
        <v>2</v>
      </c>
      <c r="B9501" t="s">
        <v>90</v>
      </c>
      <c r="C9501" t="s">
        <v>37</v>
      </c>
      <c r="D9501" t="s">
        <v>85</v>
      </c>
      <c r="E9501" t="s">
        <v>33</v>
      </c>
      <c r="F9501" t="s">
        <v>26</v>
      </c>
      <c r="H9501" t="s">
        <v>27</v>
      </c>
      <c r="I9501">
        <v>2.5</v>
      </c>
      <c r="J9501">
        <v>2</v>
      </c>
      <c r="K9501">
        <v>3</v>
      </c>
      <c r="M9501" t="s">
        <v>32</v>
      </c>
    </row>
    <row r="9502" spans="1:17" x14ac:dyDescent="0.25">
      <c r="A9502">
        <v>2</v>
      </c>
      <c r="B9502" t="s">
        <v>90</v>
      </c>
      <c r="C9502" t="s">
        <v>37</v>
      </c>
      <c r="D9502" t="s">
        <v>85</v>
      </c>
      <c r="E9502" t="s">
        <v>20</v>
      </c>
      <c r="F9502" t="s">
        <v>74</v>
      </c>
      <c r="J9502">
        <v>0.25</v>
      </c>
      <c r="K9502">
        <v>0.33</v>
      </c>
      <c r="M9502" t="s">
        <v>75</v>
      </c>
      <c r="N9502" t="s">
        <v>24</v>
      </c>
      <c r="O9502" t="s">
        <v>21</v>
      </c>
    </row>
    <row r="9503" spans="1:17" x14ac:dyDescent="0.25">
      <c r="A9503">
        <v>2</v>
      </c>
      <c r="B9503" t="s">
        <v>90</v>
      </c>
      <c r="C9503" t="s">
        <v>37</v>
      </c>
      <c r="D9503" t="s">
        <v>85</v>
      </c>
      <c r="E9503" t="s">
        <v>28</v>
      </c>
      <c r="F9503" t="s">
        <v>26</v>
      </c>
      <c r="H9503" t="s">
        <v>27</v>
      </c>
      <c r="I9503">
        <v>0.5</v>
      </c>
      <c r="J9503">
        <v>0.33</v>
      </c>
      <c r="K9503">
        <v>0.75</v>
      </c>
      <c r="M9503" t="s">
        <v>21</v>
      </c>
    </row>
    <row r="9504" spans="1:17" x14ac:dyDescent="0.25">
      <c r="A9504">
        <v>2</v>
      </c>
      <c r="B9504" t="s">
        <v>90</v>
      </c>
      <c r="C9504" t="s">
        <v>37</v>
      </c>
      <c r="D9504" t="s">
        <v>85</v>
      </c>
      <c r="E9504" t="s">
        <v>20</v>
      </c>
      <c r="F9504" t="s">
        <v>74</v>
      </c>
      <c r="J9504">
        <v>0.25</v>
      </c>
      <c r="K9504">
        <v>0.33</v>
      </c>
      <c r="M9504" t="s">
        <v>75</v>
      </c>
      <c r="N9504" t="s">
        <v>24</v>
      </c>
      <c r="O9504" t="s">
        <v>29</v>
      </c>
      <c r="P9504">
        <v>2500</v>
      </c>
      <c r="Q9504" t="str">
        <f>VLOOKUP(A9504&amp;C9504&amp;D9504,Sheet2!$A$1:$AX$496,23,FALSE)</f>
        <v>LocationType.BarRestaurant:0;LocationType.Park:0;LocationType.Recreation:0;LocationType.Accommodation:1;</v>
      </c>
    </row>
    <row r="9505" spans="1:17" x14ac:dyDescent="0.25">
      <c r="A9505">
        <v>2</v>
      </c>
      <c r="B9505" t="s">
        <v>90</v>
      </c>
      <c r="C9505" t="s">
        <v>37</v>
      </c>
      <c r="D9505" t="s">
        <v>85</v>
      </c>
      <c r="E9505" t="s">
        <v>30</v>
      </c>
      <c r="F9505" t="s">
        <v>26</v>
      </c>
      <c r="H9505" t="s">
        <v>27</v>
      </c>
      <c r="I9505">
        <v>3.5</v>
      </c>
      <c r="J9505">
        <v>3</v>
      </c>
      <c r="K9505">
        <v>5</v>
      </c>
      <c r="M9505" t="s">
        <v>24</v>
      </c>
    </row>
    <row r="9506" spans="1:17" x14ac:dyDescent="0.25">
      <c r="A9506">
        <v>2</v>
      </c>
      <c r="B9506" t="s">
        <v>90</v>
      </c>
      <c r="C9506" t="s">
        <v>37</v>
      </c>
      <c r="D9506" t="s">
        <v>85</v>
      </c>
      <c r="E9506" t="s">
        <v>20</v>
      </c>
      <c r="F9506" t="s">
        <v>74</v>
      </c>
      <c r="J9506">
        <v>0.25</v>
      </c>
      <c r="K9506">
        <v>0.33</v>
      </c>
      <c r="M9506" t="s">
        <v>75</v>
      </c>
      <c r="N9506" t="s">
        <v>24</v>
      </c>
      <c r="O9506" t="s">
        <v>21</v>
      </c>
    </row>
    <row r="9507" spans="1:17" x14ac:dyDescent="0.25">
      <c r="A9507">
        <v>2</v>
      </c>
      <c r="B9507" t="s">
        <v>90</v>
      </c>
      <c r="C9507" t="s">
        <v>37</v>
      </c>
      <c r="D9507" t="s">
        <v>85</v>
      </c>
      <c r="E9507" t="s">
        <v>18</v>
      </c>
      <c r="F9507" t="s">
        <v>31</v>
      </c>
      <c r="G9507">
        <v>24</v>
      </c>
      <c r="M9507" t="s">
        <v>21</v>
      </c>
    </row>
    <row r="9508" spans="1:17" x14ac:dyDescent="0.25">
      <c r="A9508">
        <v>2</v>
      </c>
      <c r="B9508" t="s">
        <v>93</v>
      </c>
      <c r="C9508" t="s">
        <v>17</v>
      </c>
      <c r="D9508" t="s">
        <v>85</v>
      </c>
      <c r="E9508" t="s">
        <v>18</v>
      </c>
      <c r="F9508" t="s">
        <v>26</v>
      </c>
      <c r="H9508" t="s">
        <v>27</v>
      </c>
      <c r="I9508">
        <v>6.5</v>
      </c>
      <c r="J9508">
        <v>6</v>
      </c>
      <c r="K9508">
        <v>7</v>
      </c>
      <c r="M9508" t="s">
        <v>21</v>
      </c>
    </row>
    <row r="9509" spans="1:17" x14ac:dyDescent="0.25">
      <c r="A9509">
        <v>2</v>
      </c>
      <c r="B9509" t="s">
        <v>93</v>
      </c>
      <c r="C9509" t="s">
        <v>17</v>
      </c>
      <c r="D9509" t="s">
        <v>85</v>
      </c>
      <c r="E9509" t="s">
        <v>20</v>
      </c>
      <c r="F9509" t="s">
        <v>74</v>
      </c>
      <c r="J9509">
        <v>0.25</v>
      </c>
      <c r="K9509">
        <v>0.33</v>
      </c>
      <c r="M9509" t="s">
        <v>75</v>
      </c>
      <c r="N9509" t="s">
        <v>21</v>
      </c>
      <c r="O9509" t="s">
        <v>32</v>
      </c>
    </row>
    <row r="9510" spans="1:17" x14ac:dyDescent="0.25">
      <c r="A9510">
        <v>2</v>
      </c>
      <c r="B9510" t="s">
        <v>93</v>
      </c>
      <c r="C9510" t="s">
        <v>17</v>
      </c>
      <c r="D9510" t="s">
        <v>85</v>
      </c>
      <c r="E9510" t="s">
        <v>33</v>
      </c>
      <c r="F9510" t="s">
        <v>26</v>
      </c>
      <c r="H9510" t="s">
        <v>19</v>
      </c>
      <c r="J9510">
        <v>3</v>
      </c>
      <c r="K9510">
        <v>4</v>
      </c>
      <c r="M9510" t="s">
        <v>32</v>
      </c>
    </row>
    <row r="9511" spans="1:17" x14ac:dyDescent="0.25">
      <c r="A9511">
        <v>2</v>
      </c>
      <c r="B9511" t="s">
        <v>93</v>
      </c>
      <c r="C9511" t="s">
        <v>17</v>
      </c>
      <c r="D9511" t="s">
        <v>85</v>
      </c>
      <c r="E9511" t="s">
        <v>34</v>
      </c>
      <c r="F9511" t="s">
        <v>26</v>
      </c>
      <c r="H9511" t="s">
        <v>19</v>
      </c>
      <c r="J9511">
        <v>0.5</v>
      </c>
      <c r="K9511">
        <v>0.75</v>
      </c>
      <c r="M9511" t="s">
        <v>24</v>
      </c>
    </row>
    <row r="9512" spans="1:17" x14ac:dyDescent="0.25">
      <c r="A9512">
        <v>2</v>
      </c>
      <c r="B9512" t="s">
        <v>93</v>
      </c>
      <c r="C9512" t="s">
        <v>17</v>
      </c>
      <c r="D9512" t="s">
        <v>85</v>
      </c>
      <c r="E9512" t="s">
        <v>33</v>
      </c>
      <c r="F9512" t="s">
        <v>26</v>
      </c>
      <c r="H9512" t="s">
        <v>27</v>
      </c>
      <c r="I9512">
        <v>4</v>
      </c>
      <c r="J9512">
        <v>3</v>
      </c>
      <c r="K9512">
        <v>5.5</v>
      </c>
      <c r="M9512" t="s">
        <v>32</v>
      </c>
    </row>
    <row r="9513" spans="1:17" x14ac:dyDescent="0.25">
      <c r="A9513">
        <v>2</v>
      </c>
      <c r="B9513" t="s">
        <v>93</v>
      </c>
      <c r="C9513" t="s">
        <v>17</v>
      </c>
      <c r="D9513" t="s">
        <v>85</v>
      </c>
      <c r="E9513" t="s">
        <v>20</v>
      </c>
      <c r="F9513" t="s">
        <v>74</v>
      </c>
      <c r="J9513">
        <v>0.25</v>
      </c>
      <c r="K9513">
        <v>0.33</v>
      </c>
      <c r="M9513" t="s">
        <v>75</v>
      </c>
      <c r="N9513" t="s">
        <v>24</v>
      </c>
      <c r="O9513" t="s">
        <v>21</v>
      </c>
    </row>
    <row r="9514" spans="1:17" x14ac:dyDescent="0.25">
      <c r="A9514">
        <v>2</v>
      </c>
      <c r="B9514" t="s">
        <v>93</v>
      </c>
      <c r="C9514" t="s">
        <v>17</v>
      </c>
      <c r="D9514" t="s">
        <v>85</v>
      </c>
      <c r="E9514" t="s">
        <v>18</v>
      </c>
      <c r="F9514" t="s">
        <v>26</v>
      </c>
      <c r="H9514" t="s">
        <v>19</v>
      </c>
      <c r="I9514">
        <v>0.54</v>
      </c>
      <c r="J9514">
        <v>0.08</v>
      </c>
      <c r="K9514">
        <v>0.25</v>
      </c>
      <c r="M9514" t="s">
        <v>24</v>
      </c>
    </row>
    <row r="9515" spans="1:17" x14ac:dyDescent="0.25">
      <c r="A9515">
        <v>2</v>
      </c>
      <c r="B9515" t="s">
        <v>93</v>
      </c>
      <c r="C9515" t="s">
        <v>17</v>
      </c>
      <c r="D9515" t="s">
        <v>85</v>
      </c>
      <c r="E9515" t="s">
        <v>20</v>
      </c>
      <c r="F9515" t="s">
        <v>74</v>
      </c>
      <c r="J9515">
        <v>0.25</v>
      </c>
      <c r="K9515">
        <v>0.33</v>
      </c>
      <c r="M9515" t="s">
        <v>75</v>
      </c>
      <c r="N9515" t="s">
        <v>24</v>
      </c>
      <c r="O9515" t="s">
        <v>62</v>
      </c>
      <c r="Q9515" t="str">
        <f>VLOOKUP(A9515&amp;C9515&amp;D9515,Sheet2!$A$1:$AA$496,11,FALSE)</f>
        <v>LocationType.Retail: 0;LocationType.Supermarket: 0.25;LocationType.FoodBeverage: 0;LocationType.Mall: 0;LocationType.Pharmacy: 0.02;LocationType.Accommodation: 0.73;</v>
      </c>
    </row>
    <row r="9516" spans="1:17" x14ac:dyDescent="0.25">
      <c r="A9516">
        <v>2</v>
      </c>
      <c r="B9516" t="s">
        <v>93</v>
      </c>
      <c r="C9516" t="s">
        <v>17</v>
      </c>
      <c r="D9516" t="s">
        <v>85</v>
      </c>
      <c r="E9516" t="s">
        <v>25</v>
      </c>
      <c r="F9516" t="s">
        <v>26</v>
      </c>
      <c r="H9516" t="s">
        <v>27</v>
      </c>
      <c r="I9516">
        <v>0.54</v>
      </c>
      <c r="J9516">
        <v>0.25</v>
      </c>
      <c r="K9516">
        <v>0.75</v>
      </c>
      <c r="M9516" t="s">
        <v>24</v>
      </c>
    </row>
    <row r="9517" spans="1:17" x14ac:dyDescent="0.25">
      <c r="A9517">
        <v>2</v>
      </c>
      <c r="B9517" t="s">
        <v>93</v>
      </c>
      <c r="C9517" t="s">
        <v>17</v>
      </c>
      <c r="D9517" t="s">
        <v>85</v>
      </c>
      <c r="E9517" t="s">
        <v>20</v>
      </c>
      <c r="F9517" t="s">
        <v>74</v>
      </c>
      <c r="I9517">
        <v>0.54</v>
      </c>
      <c r="J9517">
        <v>0.16</v>
      </c>
      <c r="K9517">
        <v>0.25</v>
      </c>
      <c r="M9517" t="s">
        <v>75</v>
      </c>
      <c r="N9517" t="s">
        <v>24</v>
      </c>
      <c r="O9517" t="s">
        <v>21</v>
      </c>
    </row>
    <row r="9518" spans="1:17" x14ac:dyDescent="0.25">
      <c r="A9518">
        <v>2</v>
      </c>
      <c r="B9518" t="s">
        <v>93</v>
      </c>
      <c r="C9518" t="s">
        <v>17</v>
      </c>
      <c r="D9518" t="s">
        <v>85</v>
      </c>
      <c r="E9518" t="s">
        <v>28</v>
      </c>
      <c r="F9518" t="s">
        <v>26</v>
      </c>
      <c r="H9518" t="s">
        <v>27</v>
      </c>
      <c r="I9518">
        <v>0.75</v>
      </c>
      <c r="J9518">
        <v>0.5</v>
      </c>
      <c r="K9518">
        <v>1</v>
      </c>
      <c r="M9518" t="s">
        <v>21</v>
      </c>
    </row>
    <row r="9519" spans="1:17" x14ac:dyDescent="0.25">
      <c r="A9519">
        <v>2</v>
      </c>
      <c r="B9519" t="s">
        <v>93</v>
      </c>
      <c r="C9519" t="s">
        <v>17</v>
      </c>
      <c r="D9519" t="s">
        <v>85</v>
      </c>
      <c r="E9519" t="s">
        <v>20</v>
      </c>
      <c r="F9519" t="s">
        <v>74</v>
      </c>
      <c r="J9519">
        <v>0.25</v>
      </c>
      <c r="K9519">
        <v>0.33</v>
      </c>
      <c r="M9519" t="s">
        <v>75</v>
      </c>
      <c r="N9519" t="s">
        <v>24</v>
      </c>
      <c r="O9519" t="s">
        <v>29</v>
      </c>
      <c r="P9519">
        <v>2500</v>
      </c>
      <c r="Q9519" t="str">
        <f>VLOOKUP(A9519&amp;C9519&amp;D9519,Sheet2!$A$1:$AX$496,23,FALSE)</f>
        <v>LocationType.BarRestaurant:0;LocationType.Park:0;LocationType.Recreation:0;LocationType.Accommodation:1;</v>
      </c>
    </row>
    <row r="9520" spans="1:17" x14ac:dyDescent="0.25">
      <c r="A9520">
        <v>2</v>
      </c>
      <c r="B9520" t="s">
        <v>93</v>
      </c>
      <c r="C9520" t="s">
        <v>17</v>
      </c>
      <c r="D9520" t="s">
        <v>85</v>
      </c>
      <c r="E9520" t="s">
        <v>30</v>
      </c>
      <c r="F9520" t="s">
        <v>26</v>
      </c>
      <c r="H9520" t="s">
        <v>27</v>
      </c>
      <c r="I9520">
        <v>1</v>
      </c>
      <c r="J9520">
        <v>0.5</v>
      </c>
      <c r="K9520">
        <v>1.5</v>
      </c>
      <c r="M9520" t="s">
        <v>24</v>
      </c>
    </row>
    <row r="9521" spans="1:17" x14ac:dyDescent="0.25">
      <c r="A9521">
        <v>2</v>
      </c>
      <c r="B9521" t="s">
        <v>93</v>
      </c>
      <c r="C9521" t="s">
        <v>17</v>
      </c>
      <c r="D9521" t="s">
        <v>85</v>
      </c>
      <c r="E9521" t="s">
        <v>20</v>
      </c>
      <c r="F9521" t="s">
        <v>74</v>
      </c>
      <c r="J9521">
        <v>0.25</v>
      </c>
      <c r="K9521">
        <v>0.33</v>
      </c>
      <c r="M9521" t="s">
        <v>75</v>
      </c>
      <c r="N9521" t="s">
        <v>24</v>
      </c>
      <c r="O9521" t="s">
        <v>21</v>
      </c>
    </row>
    <row r="9522" spans="1:17" x14ac:dyDescent="0.25">
      <c r="A9522">
        <v>2</v>
      </c>
      <c r="B9522" t="s">
        <v>93</v>
      </c>
      <c r="C9522" t="s">
        <v>17</v>
      </c>
      <c r="D9522" t="s">
        <v>85</v>
      </c>
      <c r="E9522" t="s">
        <v>18</v>
      </c>
      <c r="F9522" t="s">
        <v>31</v>
      </c>
      <c r="G9522">
        <v>24</v>
      </c>
      <c r="M9522" t="s">
        <v>21</v>
      </c>
    </row>
    <row r="9523" spans="1:17" x14ac:dyDescent="0.25">
      <c r="A9523">
        <v>2</v>
      </c>
      <c r="B9523" t="s">
        <v>93</v>
      </c>
      <c r="C9523" t="s">
        <v>37</v>
      </c>
      <c r="D9523" t="s">
        <v>85</v>
      </c>
      <c r="E9523" t="s">
        <v>18</v>
      </c>
      <c r="F9523" t="s">
        <v>26</v>
      </c>
      <c r="H9523" t="s">
        <v>27</v>
      </c>
      <c r="I9523">
        <v>6.5</v>
      </c>
      <c r="J9523">
        <v>6</v>
      </c>
      <c r="K9523">
        <v>7</v>
      </c>
      <c r="M9523" t="s">
        <v>21</v>
      </c>
    </row>
    <row r="9524" spans="1:17" x14ac:dyDescent="0.25">
      <c r="A9524">
        <v>2</v>
      </c>
      <c r="B9524" t="s">
        <v>93</v>
      </c>
      <c r="C9524" t="s">
        <v>37</v>
      </c>
      <c r="D9524" t="s">
        <v>85</v>
      </c>
      <c r="E9524" t="s">
        <v>20</v>
      </c>
      <c r="F9524" t="s">
        <v>74</v>
      </c>
      <c r="J9524">
        <v>0.25</v>
      </c>
      <c r="K9524">
        <v>0.33</v>
      </c>
      <c r="M9524" t="s">
        <v>75</v>
      </c>
      <c r="N9524" t="s">
        <v>21</v>
      </c>
      <c r="O9524" t="s">
        <v>32</v>
      </c>
    </row>
    <row r="9525" spans="1:17" x14ac:dyDescent="0.25">
      <c r="A9525">
        <v>2</v>
      </c>
      <c r="B9525" t="s">
        <v>93</v>
      </c>
      <c r="C9525" t="s">
        <v>37</v>
      </c>
      <c r="D9525" t="s">
        <v>85</v>
      </c>
      <c r="E9525" t="s">
        <v>33</v>
      </c>
      <c r="F9525" t="s">
        <v>26</v>
      </c>
      <c r="H9525" t="s">
        <v>19</v>
      </c>
      <c r="J9525">
        <v>3</v>
      </c>
      <c r="K9525">
        <v>3.5</v>
      </c>
      <c r="M9525" t="s">
        <v>32</v>
      </c>
    </row>
    <row r="9526" spans="1:17" x14ac:dyDescent="0.25">
      <c r="A9526">
        <v>2</v>
      </c>
      <c r="B9526" t="s">
        <v>93</v>
      </c>
      <c r="C9526" t="s">
        <v>37</v>
      </c>
      <c r="D9526" t="s">
        <v>85</v>
      </c>
      <c r="E9526" t="s">
        <v>34</v>
      </c>
      <c r="F9526" t="s">
        <v>26</v>
      </c>
      <c r="H9526" t="s">
        <v>19</v>
      </c>
      <c r="J9526">
        <v>0.5</v>
      </c>
      <c r="K9526">
        <v>0.75</v>
      </c>
      <c r="M9526" t="s">
        <v>24</v>
      </c>
    </row>
    <row r="9527" spans="1:17" x14ac:dyDescent="0.25">
      <c r="A9527">
        <v>2</v>
      </c>
      <c r="B9527" t="s">
        <v>93</v>
      </c>
      <c r="C9527" t="s">
        <v>37</v>
      </c>
      <c r="D9527" t="s">
        <v>85</v>
      </c>
      <c r="E9527" t="s">
        <v>33</v>
      </c>
      <c r="F9527" t="s">
        <v>26</v>
      </c>
      <c r="H9527" t="s">
        <v>27</v>
      </c>
      <c r="I9527">
        <v>2.5</v>
      </c>
      <c r="J9527">
        <v>2</v>
      </c>
      <c r="K9527">
        <v>3</v>
      </c>
      <c r="M9527" t="s">
        <v>32</v>
      </c>
    </row>
    <row r="9528" spans="1:17" x14ac:dyDescent="0.25">
      <c r="A9528">
        <v>2</v>
      </c>
      <c r="B9528" t="s">
        <v>93</v>
      </c>
      <c r="C9528" t="s">
        <v>37</v>
      </c>
      <c r="D9528" t="s">
        <v>85</v>
      </c>
      <c r="E9528" t="s">
        <v>20</v>
      </c>
      <c r="F9528" t="s">
        <v>74</v>
      </c>
      <c r="J9528">
        <v>0.25</v>
      </c>
      <c r="K9528">
        <v>0.33</v>
      </c>
      <c r="M9528" t="s">
        <v>75</v>
      </c>
      <c r="N9528" t="s">
        <v>24</v>
      </c>
      <c r="O9528" t="s">
        <v>21</v>
      </c>
    </row>
    <row r="9529" spans="1:17" x14ac:dyDescent="0.25">
      <c r="A9529">
        <v>2</v>
      </c>
      <c r="B9529" t="s">
        <v>93</v>
      </c>
      <c r="C9529" t="s">
        <v>37</v>
      </c>
      <c r="D9529" t="s">
        <v>85</v>
      </c>
      <c r="E9529" t="s">
        <v>28</v>
      </c>
      <c r="F9529" t="s">
        <v>26</v>
      </c>
      <c r="H9529" t="s">
        <v>27</v>
      </c>
      <c r="I9529">
        <v>0.5</v>
      </c>
      <c r="J9529">
        <v>0.33</v>
      </c>
      <c r="K9529">
        <v>0.75</v>
      </c>
      <c r="M9529" t="s">
        <v>21</v>
      </c>
    </row>
    <row r="9530" spans="1:17" x14ac:dyDescent="0.25">
      <c r="A9530">
        <v>2</v>
      </c>
      <c r="B9530" t="s">
        <v>93</v>
      </c>
      <c r="C9530" t="s">
        <v>37</v>
      </c>
      <c r="D9530" t="s">
        <v>85</v>
      </c>
      <c r="E9530" t="s">
        <v>20</v>
      </c>
      <c r="F9530" t="s">
        <v>74</v>
      </c>
      <c r="J9530">
        <v>0.25</v>
      </c>
      <c r="K9530">
        <v>0.33</v>
      </c>
      <c r="M9530" t="s">
        <v>75</v>
      </c>
      <c r="N9530" t="s">
        <v>24</v>
      </c>
      <c r="O9530" t="s">
        <v>29</v>
      </c>
      <c r="P9530">
        <v>2500</v>
      </c>
      <c r="Q9530" t="str">
        <f>VLOOKUP(A9530&amp;C9530&amp;D9530,Sheet2!$A$1:$AX$496,23,FALSE)</f>
        <v>LocationType.BarRestaurant:0;LocationType.Park:0;LocationType.Recreation:0;LocationType.Accommodation:1;</v>
      </c>
    </row>
    <row r="9531" spans="1:17" x14ac:dyDescent="0.25">
      <c r="A9531">
        <v>2</v>
      </c>
      <c r="B9531" t="s">
        <v>93</v>
      </c>
      <c r="C9531" t="s">
        <v>37</v>
      </c>
      <c r="D9531" t="s">
        <v>85</v>
      </c>
      <c r="E9531" t="s">
        <v>30</v>
      </c>
      <c r="F9531" t="s">
        <v>26</v>
      </c>
      <c r="H9531" t="s">
        <v>27</v>
      </c>
      <c r="I9531">
        <v>3.5</v>
      </c>
      <c r="J9531">
        <v>3</v>
      </c>
      <c r="K9531">
        <v>5</v>
      </c>
      <c r="M9531" t="s">
        <v>24</v>
      </c>
    </row>
    <row r="9532" spans="1:17" x14ac:dyDescent="0.25">
      <c r="A9532">
        <v>2</v>
      </c>
      <c r="B9532" t="s">
        <v>93</v>
      </c>
      <c r="C9532" t="s">
        <v>37</v>
      </c>
      <c r="D9532" t="s">
        <v>85</v>
      </c>
      <c r="E9532" t="s">
        <v>20</v>
      </c>
      <c r="F9532" t="s">
        <v>74</v>
      </c>
      <c r="J9532">
        <v>0.25</v>
      </c>
      <c r="K9532">
        <v>0.33</v>
      </c>
      <c r="M9532" t="s">
        <v>75</v>
      </c>
      <c r="N9532" t="s">
        <v>24</v>
      </c>
      <c r="O9532" t="s">
        <v>21</v>
      </c>
    </row>
    <row r="9533" spans="1:17" x14ac:dyDescent="0.25">
      <c r="A9533">
        <v>2</v>
      </c>
      <c r="B9533" t="s">
        <v>93</v>
      </c>
      <c r="C9533" t="s">
        <v>37</v>
      </c>
      <c r="D9533" t="s">
        <v>85</v>
      </c>
      <c r="E9533" t="s">
        <v>18</v>
      </c>
      <c r="F9533" t="s">
        <v>31</v>
      </c>
      <c r="G9533">
        <v>24</v>
      </c>
      <c r="M9533" t="s">
        <v>21</v>
      </c>
    </row>
    <row r="9534" spans="1:17" x14ac:dyDescent="0.25">
      <c r="A9534">
        <v>2</v>
      </c>
      <c r="B9534" t="s">
        <v>41</v>
      </c>
      <c r="C9534" t="s">
        <v>17</v>
      </c>
      <c r="D9534" t="s">
        <v>85</v>
      </c>
      <c r="E9534" t="s">
        <v>18</v>
      </c>
      <c r="F9534" t="s">
        <v>26</v>
      </c>
      <c r="H9534" t="s">
        <v>27</v>
      </c>
      <c r="I9534">
        <v>6.5</v>
      </c>
      <c r="J9534">
        <v>6</v>
      </c>
      <c r="K9534">
        <v>7</v>
      </c>
      <c r="M9534" t="s">
        <v>21</v>
      </c>
    </row>
    <row r="9535" spans="1:17" x14ac:dyDescent="0.25">
      <c r="A9535">
        <v>2</v>
      </c>
      <c r="B9535" t="s">
        <v>41</v>
      </c>
      <c r="C9535" t="s">
        <v>17</v>
      </c>
      <c r="D9535" t="s">
        <v>85</v>
      </c>
      <c r="E9535" t="s">
        <v>20</v>
      </c>
      <c r="F9535" t="s">
        <v>74</v>
      </c>
      <c r="J9535">
        <v>0.25</v>
      </c>
      <c r="K9535">
        <v>0.33</v>
      </c>
      <c r="M9535" t="s">
        <v>75</v>
      </c>
      <c r="N9535" t="s">
        <v>21</v>
      </c>
      <c r="O9535" t="s">
        <v>32</v>
      </c>
    </row>
    <row r="9536" spans="1:17" x14ac:dyDescent="0.25">
      <c r="A9536">
        <v>2</v>
      </c>
      <c r="B9536" t="s">
        <v>41</v>
      </c>
      <c r="C9536" t="s">
        <v>17</v>
      </c>
      <c r="D9536" t="s">
        <v>85</v>
      </c>
      <c r="E9536" t="s">
        <v>33</v>
      </c>
      <c r="F9536" t="s">
        <v>26</v>
      </c>
      <c r="H9536" t="s">
        <v>19</v>
      </c>
      <c r="J9536">
        <v>3</v>
      </c>
      <c r="K9536">
        <v>4</v>
      </c>
      <c r="M9536" t="s">
        <v>32</v>
      </c>
    </row>
    <row r="9537" spans="1:17" x14ac:dyDescent="0.25">
      <c r="A9537">
        <v>2</v>
      </c>
      <c r="B9537" t="s">
        <v>41</v>
      </c>
      <c r="C9537" t="s">
        <v>17</v>
      </c>
      <c r="D9537" t="s">
        <v>85</v>
      </c>
      <c r="E9537" t="s">
        <v>34</v>
      </c>
      <c r="F9537" t="s">
        <v>26</v>
      </c>
      <c r="H9537" t="s">
        <v>19</v>
      </c>
      <c r="J9537">
        <v>0.5</v>
      </c>
      <c r="K9537">
        <v>0.75</v>
      </c>
      <c r="M9537" t="s">
        <v>24</v>
      </c>
    </row>
    <row r="9538" spans="1:17" x14ac:dyDescent="0.25">
      <c r="A9538">
        <v>2</v>
      </c>
      <c r="B9538" t="s">
        <v>41</v>
      </c>
      <c r="C9538" t="s">
        <v>17</v>
      </c>
      <c r="D9538" t="s">
        <v>85</v>
      </c>
      <c r="E9538" t="s">
        <v>33</v>
      </c>
      <c r="F9538" t="s">
        <v>26</v>
      </c>
      <c r="H9538" t="s">
        <v>27</v>
      </c>
      <c r="I9538">
        <v>4</v>
      </c>
      <c r="J9538">
        <v>3</v>
      </c>
      <c r="K9538">
        <v>5.5</v>
      </c>
      <c r="M9538" t="s">
        <v>32</v>
      </c>
    </row>
    <row r="9539" spans="1:17" x14ac:dyDescent="0.25">
      <c r="A9539">
        <v>2</v>
      </c>
      <c r="B9539" t="s">
        <v>41</v>
      </c>
      <c r="C9539" t="s">
        <v>17</v>
      </c>
      <c r="D9539" t="s">
        <v>85</v>
      </c>
      <c r="E9539" t="s">
        <v>20</v>
      </c>
      <c r="F9539" t="s">
        <v>74</v>
      </c>
      <c r="J9539">
        <v>0.25</v>
      </c>
      <c r="K9539">
        <v>0.33</v>
      </c>
      <c r="M9539" t="s">
        <v>75</v>
      </c>
      <c r="N9539" t="s">
        <v>24</v>
      </c>
      <c r="O9539" t="s">
        <v>21</v>
      </c>
    </row>
    <row r="9540" spans="1:17" x14ac:dyDescent="0.25">
      <c r="A9540">
        <v>2</v>
      </c>
      <c r="B9540" t="s">
        <v>41</v>
      </c>
      <c r="C9540" t="s">
        <v>17</v>
      </c>
      <c r="D9540" t="s">
        <v>85</v>
      </c>
      <c r="E9540" t="s">
        <v>18</v>
      </c>
      <c r="F9540" t="s">
        <v>26</v>
      </c>
      <c r="H9540" t="s">
        <v>19</v>
      </c>
      <c r="I9540">
        <v>0.54</v>
      </c>
      <c r="J9540">
        <v>0.08</v>
      </c>
      <c r="K9540">
        <v>0.25</v>
      </c>
      <c r="M9540" t="s">
        <v>24</v>
      </c>
    </row>
    <row r="9541" spans="1:17" x14ac:dyDescent="0.25">
      <c r="A9541">
        <v>2</v>
      </c>
      <c r="B9541" t="s">
        <v>41</v>
      </c>
      <c r="C9541" t="s">
        <v>17</v>
      </c>
      <c r="D9541" t="s">
        <v>85</v>
      </c>
      <c r="E9541" t="s">
        <v>20</v>
      </c>
      <c r="F9541" t="s">
        <v>74</v>
      </c>
      <c r="J9541">
        <v>0.25</v>
      </c>
      <c r="K9541">
        <v>0.33</v>
      </c>
      <c r="M9541" t="s">
        <v>75</v>
      </c>
      <c r="N9541" t="s">
        <v>24</v>
      </c>
      <c r="O9541" t="s">
        <v>62</v>
      </c>
      <c r="Q9541" t="str">
        <f>VLOOKUP(A9541&amp;C9541&amp;D9541,Sheet2!$A$1:$AA$496,11,FALSE)</f>
        <v>LocationType.Retail: 0;LocationType.Supermarket: 0.25;LocationType.FoodBeverage: 0;LocationType.Mall: 0;LocationType.Pharmacy: 0.02;LocationType.Accommodation: 0.73;</v>
      </c>
    </row>
    <row r="9542" spans="1:17" x14ac:dyDescent="0.25">
      <c r="A9542">
        <v>2</v>
      </c>
      <c r="B9542" t="s">
        <v>41</v>
      </c>
      <c r="C9542" t="s">
        <v>17</v>
      </c>
      <c r="D9542" t="s">
        <v>85</v>
      </c>
      <c r="E9542" t="s">
        <v>25</v>
      </c>
      <c r="F9542" t="s">
        <v>26</v>
      </c>
      <c r="H9542" t="s">
        <v>27</v>
      </c>
      <c r="I9542">
        <v>0.54</v>
      </c>
      <c r="J9542">
        <v>0.25</v>
      </c>
      <c r="K9542">
        <v>0.75</v>
      </c>
      <c r="M9542" t="s">
        <v>24</v>
      </c>
    </row>
    <row r="9543" spans="1:17" x14ac:dyDescent="0.25">
      <c r="A9543">
        <v>2</v>
      </c>
      <c r="B9543" t="s">
        <v>41</v>
      </c>
      <c r="C9543" t="s">
        <v>17</v>
      </c>
      <c r="D9543" t="s">
        <v>85</v>
      </c>
      <c r="E9543" t="s">
        <v>20</v>
      </c>
      <c r="F9543" t="s">
        <v>74</v>
      </c>
      <c r="I9543">
        <v>0.54</v>
      </c>
      <c r="J9543">
        <v>0.16</v>
      </c>
      <c r="K9543">
        <v>0.25</v>
      </c>
      <c r="M9543" t="s">
        <v>75</v>
      </c>
      <c r="N9543" t="s">
        <v>24</v>
      </c>
      <c r="O9543" t="s">
        <v>21</v>
      </c>
    </row>
    <row r="9544" spans="1:17" x14ac:dyDescent="0.25">
      <c r="A9544">
        <v>2</v>
      </c>
      <c r="B9544" t="s">
        <v>41</v>
      </c>
      <c r="C9544" t="s">
        <v>17</v>
      </c>
      <c r="D9544" t="s">
        <v>85</v>
      </c>
      <c r="E9544" t="s">
        <v>28</v>
      </c>
      <c r="F9544" t="s">
        <v>26</v>
      </c>
      <c r="H9544" t="s">
        <v>27</v>
      </c>
      <c r="I9544">
        <v>0.75</v>
      </c>
      <c r="J9544">
        <v>0.5</v>
      </c>
      <c r="K9544">
        <v>1</v>
      </c>
      <c r="M9544" t="s">
        <v>21</v>
      </c>
    </row>
    <row r="9545" spans="1:17" x14ac:dyDescent="0.25">
      <c r="A9545">
        <v>2</v>
      </c>
      <c r="B9545" t="s">
        <v>41</v>
      </c>
      <c r="C9545" t="s">
        <v>17</v>
      </c>
      <c r="D9545" t="s">
        <v>85</v>
      </c>
      <c r="E9545" t="s">
        <v>20</v>
      </c>
      <c r="F9545" t="s">
        <v>74</v>
      </c>
      <c r="J9545">
        <v>0.25</v>
      </c>
      <c r="K9545">
        <v>0.33</v>
      </c>
      <c r="M9545" t="s">
        <v>75</v>
      </c>
      <c r="N9545" t="s">
        <v>24</v>
      </c>
      <c r="O9545" t="s">
        <v>29</v>
      </c>
      <c r="P9545">
        <v>2500</v>
      </c>
      <c r="Q9545" t="str">
        <f>VLOOKUP(A9545&amp;C9545&amp;D9545,Sheet2!$A$1:$AX$496,23,FALSE)</f>
        <v>LocationType.BarRestaurant:0;LocationType.Park:0;LocationType.Recreation:0;LocationType.Accommodation:1;</v>
      </c>
    </row>
    <row r="9546" spans="1:17" x14ac:dyDescent="0.25">
      <c r="A9546">
        <v>2</v>
      </c>
      <c r="B9546" t="s">
        <v>41</v>
      </c>
      <c r="C9546" t="s">
        <v>17</v>
      </c>
      <c r="D9546" t="s">
        <v>85</v>
      </c>
      <c r="E9546" t="s">
        <v>30</v>
      </c>
      <c r="F9546" t="s">
        <v>26</v>
      </c>
      <c r="H9546" t="s">
        <v>27</v>
      </c>
      <c r="I9546">
        <v>1</v>
      </c>
      <c r="J9546">
        <v>0.5</v>
      </c>
      <c r="K9546">
        <v>1.5</v>
      </c>
      <c r="M9546" t="s">
        <v>24</v>
      </c>
    </row>
    <row r="9547" spans="1:17" x14ac:dyDescent="0.25">
      <c r="A9547">
        <v>2</v>
      </c>
      <c r="B9547" t="s">
        <v>41</v>
      </c>
      <c r="C9547" t="s">
        <v>17</v>
      </c>
      <c r="D9547" t="s">
        <v>85</v>
      </c>
      <c r="E9547" t="s">
        <v>20</v>
      </c>
      <c r="F9547" t="s">
        <v>74</v>
      </c>
      <c r="J9547">
        <v>0.25</v>
      </c>
      <c r="K9547">
        <v>0.33</v>
      </c>
      <c r="M9547" t="s">
        <v>75</v>
      </c>
      <c r="N9547" t="s">
        <v>24</v>
      </c>
      <c r="O9547" t="s">
        <v>21</v>
      </c>
    </row>
    <row r="9548" spans="1:17" x14ac:dyDescent="0.25">
      <c r="A9548">
        <v>2</v>
      </c>
      <c r="B9548" t="s">
        <v>41</v>
      </c>
      <c r="C9548" t="s">
        <v>17</v>
      </c>
      <c r="D9548" t="s">
        <v>85</v>
      </c>
      <c r="E9548" t="s">
        <v>18</v>
      </c>
      <c r="F9548" t="s">
        <v>31</v>
      </c>
      <c r="G9548">
        <v>24</v>
      </c>
      <c r="M9548" t="s">
        <v>21</v>
      </c>
    </row>
    <row r="9549" spans="1:17" x14ac:dyDescent="0.25">
      <c r="A9549">
        <v>2</v>
      </c>
      <c r="B9549" t="s">
        <v>41</v>
      </c>
      <c r="C9549" t="s">
        <v>37</v>
      </c>
      <c r="D9549" t="s">
        <v>85</v>
      </c>
      <c r="E9549" t="s">
        <v>18</v>
      </c>
      <c r="F9549" t="s">
        <v>26</v>
      </c>
      <c r="H9549" t="s">
        <v>27</v>
      </c>
      <c r="I9549">
        <v>6.5</v>
      </c>
      <c r="J9549">
        <v>6</v>
      </c>
      <c r="K9549">
        <v>7</v>
      </c>
      <c r="M9549" t="s">
        <v>21</v>
      </c>
    </row>
    <row r="9550" spans="1:17" x14ac:dyDescent="0.25">
      <c r="A9550">
        <v>2</v>
      </c>
      <c r="B9550" t="s">
        <v>41</v>
      </c>
      <c r="C9550" t="s">
        <v>37</v>
      </c>
      <c r="D9550" t="s">
        <v>85</v>
      </c>
      <c r="E9550" t="s">
        <v>20</v>
      </c>
      <c r="F9550" t="s">
        <v>74</v>
      </c>
      <c r="J9550">
        <v>0.25</v>
      </c>
      <c r="K9550">
        <v>0.33</v>
      </c>
      <c r="M9550" t="s">
        <v>75</v>
      </c>
      <c r="N9550" t="s">
        <v>21</v>
      </c>
      <c r="O9550" t="s">
        <v>32</v>
      </c>
    </row>
    <row r="9551" spans="1:17" x14ac:dyDescent="0.25">
      <c r="A9551">
        <v>2</v>
      </c>
      <c r="B9551" t="s">
        <v>41</v>
      </c>
      <c r="C9551" t="s">
        <v>37</v>
      </c>
      <c r="D9551" t="s">
        <v>85</v>
      </c>
      <c r="E9551" t="s">
        <v>33</v>
      </c>
      <c r="F9551" t="s">
        <v>26</v>
      </c>
      <c r="H9551" t="s">
        <v>19</v>
      </c>
      <c r="J9551">
        <v>3</v>
      </c>
      <c r="K9551">
        <v>3.5</v>
      </c>
      <c r="M9551" t="s">
        <v>32</v>
      </c>
    </row>
    <row r="9552" spans="1:17" x14ac:dyDescent="0.25">
      <c r="A9552">
        <v>2</v>
      </c>
      <c r="B9552" t="s">
        <v>41</v>
      </c>
      <c r="C9552" t="s">
        <v>37</v>
      </c>
      <c r="D9552" t="s">
        <v>85</v>
      </c>
      <c r="E9552" t="s">
        <v>34</v>
      </c>
      <c r="F9552" t="s">
        <v>26</v>
      </c>
      <c r="H9552" t="s">
        <v>19</v>
      </c>
      <c r="J9552">
        <v>0.5</v>
      </c>
      <c r="K9552">
        <v>0.75</v>
      </c>
      <c r="M9552" t="s">
        <v>24</v>
      </c>
    </row>
    <row r="9553" spans="1:17" x14ac:dyDescent="0.25">
      <c r="A9553">
        <v>2</v>
      </c>
      <c r="B9553" t="s">
        <v>41</v>
      </c>
      <c r="C9553" t="s">
        <v>37</v>
      </c>
      <c r="D9553" t="s">
        <v>85</v>
      </c>
      <c r="E9553" t="s">
        <v>33</v>
      </c>
      <c r="F9553" t="s">
        <v>26</v>
      </c>
      <c r="H9553" t="s">
        <v>27</v>
      </c>
      <c r="I9553">
        <v>2.5</v>
      </c>
      <c r="J9553">
        <v>2</v>
      </c>
      <c r="K9553">
        <v>3</v>
      </c>
      <c r="M9553" t="s">
        <v>32</v>
      </c>
    </row>
    <row r="9554" spans="1:17" x14ac:dyDescent="0.25">
      <c r="A9554">
        <v>2</v>
      </c>
      <c r="B9554" t="s">
        <v>41</v>
      </c>
      <c r="C9554" t="s">
        <v>37</v>
      </c>
      <c r="D9554" t="s">
        <v>85</v>
      </c>
      <c r="E9554" t="s">
        <v>20</v>
      </c>
      <c r="F9554" t="s">
        <v>74</v>
      </c>
      <c r="J9554">
        <v>0.25</v>
      </c>
      <c r="K9554">
        <v>0.33</v>
      </c>
      <c r="M9554" t="s">
        <v>75</v>
      </c>
      <c r="N9554" t="s">
        <v>24</v>
      </c>
      <c r="O9554" t="s">
        <v>21</v>
      </c>
    </row>
    <row r="9555" spans="1:17" x14ac:dyDescent="0.25">
      <c r="A9555">
        <v>2</v>
      </c>
      <c r="B9555" t="s">
        <v>41</v>
      </c>
      <c r="C9555" t="s">
        <v>37</v>
      </c>
      <c r="D9555" t="s">
        <v>85</v>
      </c>
      <c r="E9555" t="s">
        <v>28</v>
      </c>
      <c r="F9555" t="s">
        <v>26</v>
      </c>
      <c r="H9555" t="s">
        <v>27</v>
      </c>
      <c r="I9555">
        <v>0.5</v>
      </c>
      <c r="J9555">
        <v>0.33</v>
      </c>
      <c r="K9555">
        <v>0.75</v>
      </c>
      <c r="M9555" t="s">
        <v>21</v>
      </c>
    </row>
    <row r="9556" spans="1:17" x14ac:dyDescent="0.25">
      <c r="A9556">
        <v>2</v>
      </c>
      <c r="B9556" t="s">
        <v>41</v>
      </c>
      <c r="C9556" t="s">
        <v>37</v>
      </c>
      <c r="D9556" t="s">
        <v>85</v>
      </c>
      <c r="E9556" t="s">
        <v>20</v>
      </c>
      <c r="F9556" t="s">
        <v>74</v>
      </c>
      <c r="J9556">
        <v>0.25</v>
      </c>
      <c r="K9556">
        <v>0.33</v>
      </c>
      <c r="M9556" t="s">
        <v>75</v>
      </c>
      <c r="N9556" t="s">
        <v>24</v>
      </c>
      <c r="O9556" t="s">
        <v>29</v>
      </c>
      <c r="P9556">
        <v>2500</v>
      </c>
      <c r="Q9556" t="str">
        <f>VLOOKUP(A9556&amp;C9556&amp;D9556,Sheet2!$A$1:$AX$496,23,FALSE)</f>
        <v>LocationType.BarRestaurant:0;LocationType.Park:0;LocationType.Recreation:0;LocationType.Accommodation:1;</v>
      </c>
    </row>
    <row r="9557" spans="1:17" x14ac:dyDescent="0.25">
      <c r="A9557">
        <v>2</v>
      </c>
      <c r="B9557" t="s">
        <v>41</v>
      </c>
      <c r="C9557" t="s">
        <v>37</v>
      </c>
      <c r="D9557" t="s">
        <v>85</v>
      </c>
      <c r="E9557" t="s">
        <v>30</v>
      </c>
      <c r="F9557" t="s">
        <v>26</v>
      </c>
      <c r="H9557" t="s">
        <v>27</v>
      </c>
      <c r="I9557">
        <v>3.5</v>
      </c>
      <c r="J9557">
        <v>3</v>
      </c>
      <c r="K9557">
        <v>5</v>
      </c>
      <c r="M9557" t="s">
        <v>24</v>
      </c>
    </row>
    <row r="9558" spans="1:17" x14ac:dyDescent="0.25">
      <c r="A9558">
        <v>2</v>
      </c>
      <c r="B9558" t="s">
        <v>41</v>
      </c>
      <c r="C9558" t="s">
        <v>37</v>
      </c>
      <c r="D9558" t="s">
        <v>85</v>
      </c>
      <c r="E9558" t="s">
        <v>20</v>
      </c>
      <c r="F9558" t="s">
        <v>74</v>
      </c>
      <c r="J9558">
        <v>0.25</v>
      </c>
      <c r="K9558">
        <v>0.33</v>
      </c>
      <c r="M9558" t="s">
        <v>75</v>
      </c>
      <c r="N9558" t="s">
        <v>24</v>
      </c>
      <c r="O9558" t="s">
        <v>21</v>
      </c>
    </row>
    <row r="9559" spans="1:17" x14ac:dyDescent="0.25">
      <c r="A9559">
        <v>2</v>
      </c>
      <c r="B9559" t="s">
        <v>41</v>
      </c>
      <c r="C9559" t="s">
        <v>37</v>
      </c>
      <c r="D9559" t="s">
        <v>85</v>
      </c>
      <c r="E9559" t="s">
        <v>18</v>
      </c>
      <c r="F9559" t="s">
        <v>31</v>
      </c>
      <c r="G9559">
        <v>24</v>
      </c>
      <c r="M9559" t="s">
        <v>21</v>
      </c>
    </row>
    <row r="9560" spans="1:17" x14ac:dyDescent="0.25">
      <c r="A9560">
        <v>2</v>
      </c>
      <c r="B9560" t="s">
        <v>91</v>
      </c>
      <c r="C9560" t="s">
        <v>17</v>
      </c>
      <c r="D9560" t="s">
        <v>85</v>
      </c>
      <c r="E9560" t="s">
        <v>18</v>
      </c>
      <c r="F9560" t="s">
        <v>26</v>
      </c>
      <c r="H9560" t="s">
        <v>27</v>
      </c>
      <c r="I9560">
        <v>6.5</v>
      </c>
      <c r="J9560">
        <v>6</v>
      </c>
      <c r="K9560">
        <v>7</v>
      </c>
      <c r="M9560" t="s">
        <v>21</v>
      </c>
    </row>
    <row r="9561" spans="1:17" x14ac:dyDescent="0.25">
      <c r="A9561">
        <v>2</v>
      </c>
      <c r="B9561" t="s">
        <v>91</v>
      </c>
      <c r="C9561" t="s">
        <v>17</v>
      </c>
      <c r="D9561" t="s">
        <v>85</v>
      </c>
      <c r="E9561" t="s">
        <v>20</v>
      </c>
      <c r="F9561" t="s">
        <v>74</v>
      </c>
      <c r="J9561">
        <v>0.25</v>
      </c>
      <c r="K9561">
        <v>0.33</v>
      </c>
      <c r="M9561" t="s">
        <v>75</v>
      </c>
      <c r="N9561" t="s">
        <v>21</v>
      </c>
      <c r="O9561" t="s">
        <v>32</v>
      </c>
    </row>
    <row r="9562" spans="1:17" x14ac:dyDescent="0.25">
      <c r="A9562">
        <v>2</v>
      </c>
      <c r="B9562" t="s">
        <v>91</v>
      </c>
      <c r="C9562" t="s">
        <v>17</v>
      </c>
      <c r="D9562" t="s">
        <v>85</v>
      </c>
      <c r="E9562" t="s">
        <v>33</v>
      </c>
      <c r="F9562" t="s">
        <v>26</v>
      </c>
      <c r="H9562" t="s">
        <v>19</v>
      </c>
      <c r="J9562">
        <v>3</v>
      </c>
      <c r="K9562">
        <v>4</v>
      </c>
      <c r="M9562" t="s">
        <v>32</v>
      </c>
    </row>
    <row r="9563" spans="1:17" x14ac:dyDescent="0.25">
      <c r="A9563">
        <v>2</v>
      </c>
      <c r="B9563" t="s">
        <v>91</v>
      </c>
      <c r="C9563" t="s">
        <v>17</v>
      </c>
      <c r="D9563" t="s">
        <v>85</v>
      </c>
      <c r="E9563" t="s">
        <v>34</v>
      </c>
      <c r="F9563" t="s">
        <v>26</v>
      </c>
      <c r="H9563" t="s">
        <v>19</v>
      </c>
      <c r="J9563">
        <v>0.5</v>
      </c>
      <c r="K9563">
        <v>0.75</v>
      </c>
      <c r="M9563" t="s">
        <v>24</v>
      </c>
    </row>
    <row r="9564" spans="1:17" x14ac:dyDescent="0.25">
      <c r="A9564">
        <v>2</v>
      </c>
      <c r="B9564" t="s">
        <v>91</v>
      </c>
      <c r="C9564" t="s">
        <v>17</v>
      </c>
      <c r="D9564" t="s">
        <v>85</v>
      </c>
      <c r="E9564" t="s">
        <v>33</v>
      </c>
      <c r="F9564" t="s">
        <v>26</v>
      </c>
      <c r="H9564" t="s">
        <v>27</v>
      </c>
      <c r="I9564">
        <v>4</v>
      </c>
      <c r="J9564">
        <v>3</v>
      </c>
      <c r="K9564">
        <v>5.5</v>
      </c>
      <c r="M9564" t="s">
        <v>32</v>
      </c>
    </row>
    <row r="9565" spans="1:17" x14ac:dyDescent="0.25">
      <c r="A9565">
        <v>2</v>
      </c>
      <c r="B9565" t="s">
        <v>91</v>
      </c>
      <c r="C9565" t="s">
        <v>17</v>
      </c>
      <c r="D9565" t="s">
        <v>85</v>
      </c>
      <c r="E9565" t="s">
        <v>20</v>
      </c>
      <c r="F9565" t="s">
        <v>74</v>
      </c>
      <c r="J9565">
        <v>0.25</v>
      </c>
      <c r="K9565">
        <v>0.33</v>
      </c>
      <c r="M9565" t="s">
        <v>75</v>
      </c>
      <c r="N9565" t="s">
        <v>24</v>
      </c>
      <c r="O9565" t="s">
        <v>21</v>
      </c>
    </row>
    <row r="9566" spans="1:17" x14ac:dyDescent="0.25">
      <c r="A9566">
        <v>2</v>
      </c>
      <c r="B9566" t="s">
        <v>91</v>
      </c>
      <c r="C9566" t="s">
        <v>17</v>
      </c>
      <c r="D9566" t="s">
        <v>85</v>
      </c>
      <c r="E9566" t="s">
        <v>18</v>
      </c>
      <c r="F9566" t="s">
        <v>26</v>
      </c>
      <c r="H9566" t="s">
        <v>19</v>
      </c>
      <c r="I9566">
        <v>0.54</v>
      </c>
      <c r="J9566">
        <v>0.08</v>
      </c>
      <c r="K9566">
        <v>0.25</v>
      </c>
      <c r="M9566" t="s">
        <v>24</v>
      </c>
    </row>
    <row r="9567" spans="1:17" x14ac:dyDescent="0.25">
      <c r="A9567">
        <v>2</v>
      </c>
      <c r="B9567" t="s">
        <v>91</v>
      </c>
      <c r="C9567" t="s">
        <v>17</v>
      </c>
      <c r="D9567" t="s">
        <v>85</v>
      </c>
      <c r="E9567" t="s">
        <v>20</v>
      </c>
      <c r="F9567" t="s">
        <v>74</v>
      </c>
      <c r="J9567">
        <v>0.25</v>
      </c>
      <c r="K9567">
        <v>0.33</v>
      </c>
      <c r="M9567" t="s">
        <v>75</v>
      </c>
      <c r="N9567" t="s">
        <v>24</v>
      </c>
      <c r="O9567" t="s">
        <v>62</v>
      </c>
      <c r="Q9567" t="str">
        <f>VLOOKUP(A9567&amp;C9567&amp;D9567,Sheet2!$A$1:$AA$496,11,FALSE)</f>
        <v>LocationType.Retail: 0;LocationType.Supermarket: 0.25;LocationType.FoodBeverage: 0;LocationType.Mall: 0;LocationType.Pharmacy: 0.02;LocationType.Accommodation: 0.73;</v>
      </c>
    </row>
    <row r="9568" spans="1:17" x14ac:dyDescent="0.25">
      <c r="A9568">
        <v>2</v>
      </c>
      <c r="B9568" t="s">
        <v>91</v>
      </c>
      <c r="C9568" t="s">
        <v>17</v>
      </c>
      <c r="D9568" t="s">
        <v>85</v>
      </c>
      <c r="E9568" t="s">
        <v>25</v>
      </c>
      <c r="F9568" t="s">
        <v>26</v>
      </c>
      <c r="H9568" t="s">
        <v>27</v>
      </c>
      <c r="I9568">
        <v>0.54</v>
      </c>
      <c r="J9568">
        <v>0.25</v>
      </c>
      <c r="K9568">
        <v>0.75</v>
      </c>
      <c r="M9568" t="s">
        <v>24</v>
      </c>
    </row>
    <row r="9569" spans="1:17" x14ac:dyDescent="0.25">
      <c r="A9569">
        <v>2</v>
      </c>
      <c r="B9569" t="s">
        <v>91</v>
      </c>
      <c r="C9569" t="s">
        <v>17</v>
      </c>
      <c r="D9569" t="s">
        <v>85</v>
      </c>
      <c r="E9569" t="s">
        <v>20</v>
      </c>
      <c r="F9569" t="s">
        <v>74</v>
      </c>
      <c r="I9569">
        <v>0.54</v>
      </c>
      <c r="J9569">
        <v>0.16</v>
      </c>
      <c r="K9569">
        <v>0.25</v>
      </c>
      <c r="M9569" t="s">
        <v>75</v>
      </c>
      <c r="N9569" t="s">
        <v>24</v>
      </c>
      <c r="O9569" t="s">
        <v>21</v>
      </c>
    </row>
    <row r="9570" spans="1:17" x14ac:dyDescent="0.25">
      <c r="A9570">
        <v>2</v>
      </c>
      <c r="B9570" t="s">
        <v>91</v>
      </c>
      <c r="C9570" t="s">
        <v>17</v>
      </c>
      <c r="D9570" t="s">
        <v>85</v>
      </c>
      <c r="E9570" t="s">
        <v>28</v>
      </c>
      <c r="F9570" t="s">
        <v>26</v>
      </c>
      <c r="H9570" t="s">
        <v>27</v>
      </c>
      <c r="I9570">
        <v>0.75</v>
      </c>
      <c r="J9570">
        <v>0.5</v>
      </c>
      <c r="K9570">
        <v>1</v>
      </c>
      <c r="M9570" t="s">
        <v>21</v>
      </c>
    </row>
    <row r="9571" spans="1:17" x14ac:dyDescent="0.25">
      <c r="A9571">
        <v>2</v>
      </c>
      <c r="B9571" t="s">
        <v>91</v>
      </c>
      <c r="C9571" t="s">
        <v>17</v>
      </c>
      <c r="D9571" t="s">
        <v>85</v>
      </c>
      <c r="E9571" t="s">
        <v>20</v>
      </c>
      <c r="F9571" t="s">
        <v>74</v>
      </c>
      <c r="J9571">
        <v>0.25</v>
      </c>
      <c r="K9571">
        <v>0.33</v>
      </c>
      <c r="M9571" t="s">
        <v>75</v>
      </c>
      <c r="N9571" t="s">
        <v>24</v>
      </c>
      <c r="O9571" t="s">
        <v>29</v>
      </c>
      <c r="P9571">
        <v>2500</v>
      </c>
      <c r="Q9571" t="str">
        <f>VLOOKUP(A9571&amp;C9571&amp;D9571,Sheet2!$A$1:$AX$496,23,FALSE)</f>
        <v>LocationType.BarRestaurant:0;LocationType.Park:0;LocationType.Recreation:0;LocationType.Accommodation:1;</v>
      </c>
    </row>
    <row r="9572" spans="1:17" x14ac:dyDescent="0.25">
      <c r="A9572">
        <v>2</v>
      </c>
      <c r="B9572" t="s">
        <v>91</v>
      </c>
      <c r="C9572" t="s">
        <v>17</v>
      </c>
      <c r="D9572" t="s">
        <v>85</v>
      </c>
      <c r="E9572" t="s">
        <v>30</v>
      </c>
      <c r="F9572" t="s">
        <v>26</v>
      </c>
      <c r="H9572" t="s">
        <v>27</v>
      </c>
      <c r="I9572">
        <v>1</v>
      </c>
      <c r="J9572">
        <v>0.5</v>
      </c>
      <c r="K9572">
        <v>1.5</v>
      </c>
      <c r="M9572" t="s">
        <v>24</v>
      </c>
    </row>
    <row r="9573" spans="1:17" x14ac:dyDescent="0.25">
      <c r="A9573">
        <v>2</v>
      </c>
      <c r="B9573" t="s">
        <v>91</v>
      </c>
      <c r="C9573" t="s">
        <v>17</v>
      </c>
      <c r="D9573" t="s">
        <v>85</v>
      </c>
      <c r="E9573" t="s">
        <v>20</v>
      </c>
      <c r="F9573" t="s">
        <v>74</v>
      </c>
      <c r="J9573">
        <v>0.25</v>
      </c>
      <c r="K9573">
        <v>0.33</v>
      </c>
      <c r="M9573" t="s">
        <v>75</v>
      </c>
      <c r="N9573" t="s">
        <v>24</v>
      </c>
      <c r="O9573" t="s">
        <v>21</v>
      </c>
    </row>
    <row r="9574" spans="1:17" x14ac:dyDescent="0.25">
      <c r="A9574">
        <v>2</v>
      </c>
      <c r="B9574" t="s">
        <v>91</v>
      </c>
      <c r="C9574" t="s">
        <v>17</v>
      </c>
      <c r="D9574" t="s">
        <v>85</v>
      </c>
      <c r="E9574" t="s">
        <v>18</v>
      </c>
      <c r="F9574" t="s">
        <v>31</v>
      </c>
      <c r="G9574">
        <v>24</v>
      </c>
      <c r="M9574" t="s">
        <v>21</v>
      </c>
    </row>
    <row r="9575" spans="1:17" x14ac:dyDescent="0.25">
      <c r="A9575">
        <v>2</v>
      </c>
      <c r="B9575" t="s">
        <v>91</v>
      </c>
      <c r="C9575" t="s">
        <v>37</v>
      </c>
      <c r="D9575" t="s">
        <v>85</v>
      </c>
      <c r="E9575" t="s">
        <v>18</v>
      </c>
      <c r="F9575" t="s">
        <v>26</v>
      </c>
      <c r="H9575" t="s">
        <v>27</v>
      </c>
      <c r="I9575">
        <v>6.5</v>
      </c>
      <c r="J9575">
        <v>6</v>
      </c>
      <c r="K9575">
        <v>7</v>
      </c>
      <c r="M9575" t="s">
        <v>21</v>
      </c>
    </row>
    <row r="9576" spans="1:17" x14ac:dyDescent="0.25">
      <c r="A9576">
        <v>2</v>
      </c>
      <c r="B9576" t="s">
        <v>91</v>
      </c>
      <c r="C9576" t="s">
        <v>37</v>
      </c>
      <c r="D9576" t="s">
        <v>85</v>
      </c>
      <c r="E9576" t="s">
        <v>20</v>
      </c>
      <c r="F9576" t="s">
        <v>74</v>
      </c>
      <c r="J9576">
        <v>0.25</v>
      </c>
      <c r="K9576">
        <v>0.33</v>
      </c>
      <c r="M9576" t="s">
        <v>75</v>
      </c>
      <c r="N9576" t="s">
        <v>21</v>
      </c>
      <c r="O9576" t="s">
        <v>32</v>
      </c>
    </row>
    <row r="9577" spans="1:17" x14ac:dyDescent="0.25">
      <c r="A9577">
        <v>2</v>
      </c>
      <c r="B9577" t="s">
        <v>91</v>
      </c>
      <c r="C9577" t="s">
        <v>37</v>
      </c>
      <c r="D9577" t="s">
        <v>85</v>
      </c>
      <c r="E9577" t="s">
        <v>33</v>
      </c>
      <c r="F9577" t="s">
        <v>26</v>
      </c>
      <c r="H9577" t="s">
        <v>19</v>
      </c>
      <c r="J9577">
        <v>3</v>
      </c>
      <c r="K9577">
        <v>3.5</v>
      </c>
      <c r="M9577" t="s">
        <v>32</v>
      </c>
    </row>
    <row r="9578" spans="1:17" x14ac:dyDescent="0.25">
      <c r="A9578">
        <v>2</v>
      </c>
      <c r="B9578" t="s">
        <v>91</v>
      </c>
      <c r="C9578" t="s">
        <v>37</v>
      </c>
      <c r="D9578" t="s">
        <v>85</v>
      </c>
      <c r="E9578" t="s">
        <v>34</v>
      </c>
      <c r="F9578" t="s">
        <v>26</v>
      </c>
      <c r="H9578" t="s">
        <v>19</v>
      </c>
      <c r="J9578">
        <v>0.5</v>
      </c>
      <c r="K9578">
        <v>0.75</v>
      </c>
      <c r="M9578" t="s">
        <v>24</v>
      </c>
    </row>
    <row r="9579" spans="1:17" x14ac:dyDescent="0.25">
      <c r="A9579">
        <v>2</v>
      </c>
      <c r="B9579" t="s">
        <v>91</v>
      </c>
      <c r="C9579" t="s">
        <v>37</v>
      </c>
      <c r="D9579" t="s">
        <v>85</v>
      </c>
      <c r="E9579" t="s">
        <v>33</v>
      </c>
      <c r="F9579" t="s">
        <v>26</v>
      </c>
      <c r="H9579" t="s">
        <v>27</v>
      </c>
      <c r="I9579">
        <v>2.5</v>
      </c>
      <c r="J9579">
        <v>2</v>
      </c>
      <c r="K9579">
        <v>3</v>
      </c>
      <c r="M9579" t="s">
        <v>32</v>
      </c>
    </row>
    <row r="9580" spans="1:17" x14ac:dyDescent="0.25">
      <c r="A9580">
        <v>2</v>
      </c>
      <c r="B9580" t="s">
        <v>91</v>
      </c>
      <c r="C9580" t="s">
        <v>37</v>
      </c>
      <c r="D9580" t="s">
        <v>85</v>
      </c>
      <c r="E9580" t="s">
        <v>20</v>
      </c>
      <c r="F9580" t="s">
        <v>74</v>
      </c>
      <c r="J9580">
        <v>0.25</v>
      </c>
      <c r="K9580">
        <v>0.33</v>
      </c>
      <c r="M9580" t="s">
        <v>75</v>
      </c>
      <c r="N9580" t="s">
        <v>24</v>
      </c>
      <c r="O9580" t="s">
        <v>21</v>
      </c>
    </row>
    <row r="9581" spans="1:17" x14ac:dyDescent="0.25">
      <c r="A9581">
        <v>2</v>
      </c>
      <c r="B9581" t="s">
        <v>91</v>
      </c>
      <c r="C9581" t="s">
        <v>37</v>
      </c>
      <c r="D9581" t="s">
        <v>85</v>
      </c>
      <c r="E9581" t="s">
        <v>28</v>
      </c>
      <c r="F9581" t="s">
        <v>26</v>
      </c>
      <c r="H9581" t="s">
        <v>27</v>
      </c>
      <c r="I9581">
        <v>0.5</v>
      </c>
      <c r="J9581">
        <v>0.33</v>
      </c>
      <c r="K9581">
        <v>0.75</v>
      </c>
      <c r="M9581" t="s">
        <v>21</v>
      </c>
    </row>
    <row r="9582" spans="1:17" x14ac:dyDescent="0.25">
      <c r="A9582">
        <v>2</v>
      </c>
      <c r="B9582" t="s">
        <v>91</v>
      </c>
      <c r="C9582" t="s">
        <v>37</v>
      </c>
      <c r="D9582" t="s">
        <v>85</v>
      </c>
      <c r="E9582" t="s">
        <v>20</v>
      </c>
      <c r="F9582" t="s">
        <v>74</v>
      </c>
      <c r="J9582">
        <v>0.25</v>
      </c>
      <c r="K9582">
        <v>0.33</v>
      </c>
      <c r="M9582" t="s">
        <v>75</v>
      </c>
      <c r="N9582" t="s">
        <v>24</v>
      </c>
      <c r="O9582" t="s">
        <v>29</v>
      </c>
      <c r="P9582">
        <v>2500</v>
      </c>
      <c r="Q9582" t="str">
        <f>VLOOKUP(A9582&amp;C9582&amp;D9582,Sheet2!$A$1:$AX$496,23,FALSE)</f>
        <v>LocationType.BarRestaurant:0;LocationType.Park:0;LocationType.Recreation:0;LocationType.Accommodation:1;</v>
      </c>
    </row>
    <row r="9583" spans="1:17" x14ac:dyDescent="0.25">
      <c r="A9583">
        <v>2</v>
      </c>
      <c r="B9583" t="s">
        <v>91</v>
      </c>
      <c r="C9583" t="s">
        <v>37</v>
      </c>
      <c r="D9583" t="s">
        <v>85</v>
      </c>
      <c r="E9583" t="s">
        <v>30</v>
      </c>
      <c r="F9583" t="s">
        <v>26</v>
      </c>
      <c r="H9583" t="s">
        <v>27</v>
      </c>
      <c r="I9583">
        <v>3.5</v>
      </c>
      <c r="J9583">
        <v>3</v>
      </c>
      <c r="K9583">
        <v>5</v>
      </c>
      <c r="M9583" t="s">
        <v>24</v>
      </c>
    </row>
    <row r="9584" spans="1:17" x14ac:dyDescent="0.25">
      <c r="A9584">
        <v>2</v>
      </c>
      <c r="B9584" t="s">
        <v>91</v>
      </c>
      <c r="C9584" t="s">
        <v>37</v>
      </c>
      <c r="D9584" t="s">
        <v>85</v>
      </c>
      <c r="E9584" t="s">
        <v>20</v>
      </c>
      <c r="F9584" t="s">
        <v>74</v>
      </c>
      <c r="J9584">
        <v>0.25</v>
      </c>
      <c r="K9584">
        <v>0.33</v>
      </c>
      <c r="M9584" t="s">
        <v>75</v>
      </c>
      <c r="N9584" t="s">
        <v>24</v>
      </c>
      <c r="O9584" t="s">
        <v>21</v>
      </c>
    </row>
    <row r="9585" spans="1:17" x14ac:dyDescent="0.25">
      <c r="A9585">
        <v>2</v>
      </c>
      <c r="B9585" t="s">
        <v>91</v>
      </c>
      <c r="C9585" t="s">
        <v>37</v>
      </c>
      <c r="D9585" t="s">
        <v>85</v>
      </c>
      <c r="E9585" t="s">
        <v>18</v>
      </c>
      <c r="F9585" t="s">
        <v>31</v>
      </c>
      <c r="G9585">
        <v>24</v>
      </c>
      <c r="M9585" t="s">
        <v>21</v>
      </c>
    </row>
    <row r="9586" spans="1:17" x14ac:dyDescent="0.25">
      <c r="A9586">
        <v>2</v>
      </c>
      <c r="B9586" t="s">
        <v>43</v>
      </c>
      <c r="C9586" t="s">
        <v>17</v>
      </c>
      <c r="D9586" t="s">
        <v>85</v>
      </c>
      <c r="E9586" t="s">
        <v>18</v>
      </c>
      <c r="F9586" t="s">
        <v>26</v>
      </c>
      <c r="H9586" t="s">
        <v>27</v>
      </c>
      <c r="I9586">
        <v>6.5</v>
      </c>
      <c r="J9586">
        <v>6</v>
      </c>
      <c r="K9586">
        <v>7</v>
      </c>
      <c r="M9586" t="s">
        <v>21</v>
      </c>
    </row>
    <row r="9587" spans="1:17" x14ac:dyDescent="0.25">
      <c r="A9587">
        <v>2</v>
      </c>
      <c r="B9587" t="s">
        <v>43</v>
      </c>
      <c r="C9587" t="s">
        <v>17</v>
      </c>
      <c r="D9587" t="s">
        <v>85</v>
      </c>
      <c r="E9587" t="s">
        <v>20</v>
      </c>
      <c r="F9587" t="s">
        <v>74</v>
      </c>
      <c r="J9587">
        <v>0.25</v>
      </c>
      <c r="K9587">
        <v>0.33</v>
      </c>
      <c r="M9587" t="s">
        <v>75</v>
      </c>
      <c r="N9587" t="s">
        <v>21</v>
      </c>
      <c r="O9587" t="s">
        <v>32</v>
      </c>
    </row>
    <row r="9588" spans="1:17" x14ac:dyDescent="0.25">
      <c r="A9588">
        <v>2</v>
      </c>
      <c r="B9588" t="s">
        <v>43</v>
      </c>
      <c r="C9588" t="s">
        <v>17</v>
      </c>
      <c r="D9588" t="s">
        <v>85</v>
      </c>
      <c r="E9588" t="s">
        <v>33</v>
      </c>
      <c r="F9588" t="s">
        <v>26</v>
      </c>
      <c r="H9588" t="s">
        <v>19</v>
      </c>
      <c r="J9588">
        <v>3</v>
      </c>
      <c r="K9588">
        <v>4</v>
      </c>
      <c r="M9588" t="s">
        <v>32</v>
      </c>
    </row>
    <row r="9589" spans="1:17" x14ac:dyDescent="0.25">
      <c r="A9589">
        <v>2</v>
      </c>
      <c r="B9589" t="s">
        <v>43</v>
      </c>
      <c r="C9589" t="s">
        <v>17</v>
      </c>
      <c r="D9589" t="s">
        <v>85</v>
      </c>
      <c r="E9589" t="s">
        <v>34</v>
      </c>
      <c r="F9589" t="s">
        <v>26</v>
      </c>
      <c r="H9589" t="s">
        <v>19</v>
      </c>
      <c r="J9589">
        <v>0.5</v>
      </c>
      <c r="K9589">
        <v>0.75</v>
      </c>
      <c r="M9589" t="s">
        <v>24</v>
      </c>
    </row>
    <row r="9590" spans="1:17" x14ac:dyDescent="0.25">
      <c r="A9590">
        <v>2</v>
      </c>
      <c r="B9590" t="s">
        <v>43</v>
      </c>
      <c r="C9590" t="s">
        <v>17</v>
      </c>
      <c r="D9590" t="s">
        <v>85</v>
      </c>
      <c r="E9590" t="s">
        <v>33</v>
      </c>
      <c r="F9590" t="s">
        <v>26</v>
      </c>
      <c r="H9590" t="s">
        <v>27</v>
      </c>
      <c r="I9590">
        <v>4</v>
      </c>
      <c r="J9590">
        <v>3</v>
      </c>
      <c r="K9590">
        <v>5.5</v>
      </c>
      <c r="M9590" t="s">
        <v>32</v>
      </c>
    </row>
    <row r="9591" spans="1:17" x14ac:dyDescent="0.25">
      <c r="A9591">
        <v>2</v>
      </c>
      <c r="B9591" t="s">
        <v>43</v>
      </c>
      <c r="C9591" t="s">
        <v>17</v>
      </c>
      <c r="D9591" t="s">
        <v>85</v>
      </c>
      <c r="E9591" t="s">
        <v>20</v>
      </c>
      <c r="F9591" t="s">
        <v>74</v>
      </c>
      <c r="J9591">
        <v>0.25</v>
      </c>
      <c r="K9591">
        <v>0.33</v>
      </c>
      <c r="M9591" t="s">
        <v>75</v>
      </c>
      <c r="N9591" t="s">
        <v>24</v>
      </c>
      <c r="O9591" t="s">
        <v>21</v>
      </c>
    </row>
    <row r="9592" spans="1:17" x14ac:dyDescent="0.25">
      <c r="A9592">
        <v>2</v>
      </c>
      <c r="B9592" t="s">
        <v>43</v>
      </c>
      <c r="C9592" t="s">
        <v>17</v>
      </c>
      <c r="D9592" t="s">
        <v>85</v>
      </c>
      <c r="E9592" t="s">
        <v>18</v>
      </c>
      <c r="F9592" t="s">
        <v>26</v>
      </c>
      <c r="H9592" t="s">
        <v>19</v>
      </c>
      <c r="I9592">
        <v>0.54</v>
      </c>
      <c r="J9592">
        <v>0.08</v>
      </c>
      <c r="K9592">
        <v>0.25</v>
      </c>
      <c r="M9592" t="s">
        <v>24</v>
      </c>
    </row>
    <row r="9593" spans="1:17" x14ac:dyDescent="0.25">
      <c r="A9593">
        <v>2</v>
      </c>
      <c r="B9593" t="s">
        <v>43</v>
      </c>
      <c r="C9593" t="s">
        <v>17</v>
      </c>
      <c r="D9593" t="s">
        <v>85</v>
      </c>
      <c r="E9593" t="s">
        <v>20</v>
      </c>
      <c r="F9593" t="s">
        <v>74</v>
      </c>
      <c r="J9593">
        <v>0.25</v>
      </c>
      <c r="K9593">
        <v>0.33</v>
      </c>
      <c r="M9593" t="s">
        <v>75</v>
      </c>
      <c r="N9593" t="s">
        <v>24</v>
      </c>
      <c r="O9593" t="s">
        <v>62</v>
      </c>
      <c r="Q9593" t="str">
        <f>VLOOKUP(A9593&amp;C9593&amp;D9593,Sheet2!$A$1:$AA$496,11,FALSE)</f>
        <v>LocationType.Retail: 0;LocationType.Supermarket: 0.25;LocationType.FoodBeverage: 0;LocationType.Mall: 0;LocationType.Pharmacy: 0.02;LocationType.Accommodation: 0.73;</v>
      </c>
    </row>
    <row r="9594" spans="1:17" x14ac:dyDescent="0.25">
      <c r="A9594">
        <v>2</v>
      </c>
      <c r="B9594" t="s">
        <v>43</v>
      </c>
      <c r="C9594" t="s">
        <v>17</v>
      </c>
      <c r="D9594" t="s">
        <v>85</v>
      </c>
      <c r="E9594" t="s">
        <v>25</v>
      </c>
      <c r="F9594" t="s">
        <v>26</v>
      </c>
      <c r="H9594" t="s">
        <v>27</v>
      </c>
      <c r="I9594">
        <v>0.54</v>
      </c>
      <c r="J9594">
        <v>0.25</v>
      </c>
      <c r="K9594">
        <v>0.75</v>
      </c>
      <c r="M9594" t="s">
        <v>24</v>
      </c>
    </row>
    <row r="9595" spans="1:17" x14ac:dyDescent="0.25">
      <c r="A9595">
        <v>2</v>
      </c>
      <c r="B9595" t="s">
        <v>43</v>
      </c>
      <c r="C9595" t="s">
        <v>17</v>
      </c>
      <c r="D9595" t="s">
        <v>85</v>
      </c>
      <c r="E9595" t="s">
        <v>20</v>
      </c>
      <c r="F9595" t="s">
        <v>74</v>
      </c>
      <c r="I9595">
        <v>0.54</v>
      </c>
      <c r="J9595">
        <v>0.16</v>
      </c>
      <c r="K9595">
        <v>0.25</v>
      </c>
      <c r="M9595" t="s">
        <v>75</v>
      </c>
      <c r="N9595" t="s">
        <v>24</v>
      </c>
      <c r="O9595" t="s">
        <v>21</v>
      </c>
    </row>
    <row r="9596" spans="1:17" x14ac:dyDescent="0.25">
      <c r="A9596">
        <v>2</v>
      </c>
      <c r="B9596" t="s">
        <v>43</v>
      </c>
      <c r="C9596" t="s">
        <v>17</v>
      </c>
      <c r="D9596" t="s">
        <v>85</v>
      </c>
      <c r="E9596" t="s">
        <v>28</v>
      </c>
      <c r="F9596" t="s">
        <v>26</v>
      </c>
      <c r="H9596" t="s">
        <v>27</v>
      </c>
      <c r="I9596">
        <v>0.75</v>
      </c>
      <c r="J9596">
        <v>0.5</v>
      </c>
      <c r="K9596">
        <v>1</v>
      </c>
      <c r="M9596" t="s">
        <v>21</v>
      </c>
    </row>
    <row r="9597" spans="1:17" x14ac:dyDescent="0.25">
      <c r="A9597">
        <v>2</v>
      </c>
      <c r="B9597" t="s">
        <v>43</v>
      </c>
      <c r="C9597" t="s">
        <v>17</v>
      </c>
      <c r="D9597" t="s">
        <v>85</v>
      </c>
      <c r="E9597" t="s">
        <v>20</v>
      </c>
      <c r="F9597" t="s">
        <v>74</v>
      </c>
      <c r="J9597">
        <v>0.25</v>
      </c>
      <c r="K9597">
        <v>0.33</v>
      </c>
      <c r="M9597" t="s">
        <v>75</v>
      </c>
      <c r="N9597" t="s">
        <v>24</v>
      </c>
      <c r="O9597" t="s">
        <v>29</v>
      </c>
      <c r="P9597">
        <v>2500</v>
      </c>
      <c r="Q9597" t="str">
        <f>VLOOKUP(A9597&amp;C9597&amp;D9597,Sheet2!$A$1:$AX$496,23,FALSE)</f>
        <v>LocationType.BarRestaurant:0;LocationType.Park:0;LocationType.Recreation:0;LocationType.Accommodation:1;</v>
      </c>
    </row>
    <row r="9598" spans="1:17" x14ac:dyDescent="0.25">
      <c r="A9598">
        <v>2</v>
      </c>
      <c r="B9598" t="s">
        <v>43</v>
      </c>
      <c r="C9598" t="s">
        <v>17</v>
      </c>
      <c r="D9598" t="s">
        <v>85</v>
      </c>
      <c r="E9598" t="s">
        <v>30</v>
      </c>
      <c r="F9598" t="s">
        <v>26</v>
      </c>
      <c r="H9598" t="s">
        <v>27</v>
      </c>
      <c r="I9598">
        <v>1</v>
      </c>
      <c r="J9598">
        <v>0.5</v>
      </c>
      <c r="K9598">
        <v>1.5</v>
      </c>
      <c r="M9598" t="s">
        <v>24</v>
      </c>
    </row>
    <row r="9599" spans="1:17" x14ac:dyDescent="0.25">
      <c r="A9599">
        <v>2</v>
      </c>
      <c r="B9599" t="s">
        <v>43</v>
      </c>
      <c r="C9599" t="s">
        <v>17</v>
      </c>
      <c r="D9599" t="s">
        <v>85</v>
      </c>
      <c r="E9599" t="s">
        <v>20</v>
      </c>
      <c r="F9599" t="s">
        <v>74</v>
      </c>
      <c r="J9599">
        <v>0.25</v>
      </c>
      <c r="K9599">
        <v>0.33</v>
      </c>
      <c r="M9599" t="s">
        <v>75</v>
      </c>
      <c r="N9599" t="s">
        <v>24</v>
      </c>
      <c r="O9599" t="s">
        <v>21</v>
      </c>
    </row>
    <row r="9600" spans="1:17" x14ac:dyDescent="0.25">
      <c r="A9600">
        <v>2</v>
      </c>
      <c r="B9600" t="s">
        <v>43</v>
      </c>
      <c r="C9600" t="s">
        <v>17</v>
      </c>
      <c r="D9600" t="s">
        <v>85</v>
      </c>
      <c r="E9600" t="s">
        <v>18</v>
      </c>
      <c r="F9600" t="s">
        <v>31</v>
      </c>
      <c r="G9600">
        <v>24</v>
      </c>
      <c r="M9600" t="s">
        <v>21</v>
      </c>
    </row>
    <row r="9601" spans="1:17" x14ac:dyDescent="0.25">
      <c r="A9601">
        <v>2</v>
      </c>
      <c r="B9601" t="s">
        <v>43</v>
      </c>
      <c r="C9601" t="s">
        <v>37</v>
      </c>
      <c r="D9601" t="s">
        <v>85</v>
      </c>
      <c r="E9601" t="s">
        <v>18</v>
      </c>
      <c r="F9601" t="s">
        <v>26</v>
      </c>
      <c r="H9601" t="s">
        <v>27</v>
      </c>
      <c r="I9601">
        <v>6.5</v>
      </c>
      <c r="J9601">
        <v>6</v>
      </c>
      <c r="K9601">
        <v>7</v>
      </c>
      <c r="M9601" t="s">
        <v>21</v>
      </c>
    </row>
    <row r="9602" spans="1:17" x14ac:dyDescent="0.25">
      <c r="A9602">
        <v>2</v>
      </c>
      <c r="B9602" t="s">
        <v>43</v>
      </c>
      <c r="C9602" t="s">
        <v>37</v>
      </c>
      <c r="D9602" t="s">
        <v>85</v>
      </c>
      <c r="E9602" t="s">
        <v>20</v>
      </c>
      <c r="F9602" t="s">
        <v>74</v>
      </c>
      <c r="J9602">
        <v>0.25</v>
      </c>
      <c r="K9602">
        <v>0.33</v>
      </c>
      <c r="M9602" t="s">
        <v>75</v>
      </c>
      <c r="N9602" t="s">
        <v>21</v>
      </c>
      <c r="O9602" t="s">
        <v>32</v>
      </c>
    </row>
    <row r="9603" spans="1:17" x14ac:dyDescent="0.25">
      <c r="A9603">
        <v>2</v>
      </c>
      <c r="B9603" t="s">
        <v>43</v>
      </c>
      <c r="C9603" t="s">
        <v>37</v>
      </c>
      <c r="D9603" t="s">
        <v>85</v>
      </c>
      <c r="E9603" t="s">
        <v>33</v>
      </c>
      <c r="F9603" t="s">
        <v>26</v>
      </c>
      <c r="H9603" t="s">
        <v>19</v>
      </c>
      <c r="J9603">
        <v>3</v>
      </c>
      <c r="K9603">
        <v>3.5</v>
      </c>
      <c r="M9603" t="s">
        <v>32</v>
      </c>
    </row>
    <row r="9604" spans="1:17" x14ac:dyDescent="0.25">
      <c r="A9604">
        <v>2</v>
      </c>
      <c r="B9604" t="s">
        <v>43</v>
      </c>
      <c r="C9604" t="s">
        <v>37</v>
      </c>
      <c r="D9604" t="s">
        <v>85</v>
      </c>
      <c r="E9604" t="s">
        <v>34</v>
      </c>
      <c r="F9604" t="s">
        <v>26</v>
      </c>
      <c r="H9604" t="s">
        <v>19</v>
      </c>
      <c r="J9604">
        <v>0.5</v>
      </c>
      <c r="K9604">
        <v>0.75</v>
      </c>
      <c r="M9604" t="s">
        <v>24</v>
      </c>
    </row>
    <row r="9605" spans="1:17" x14ac:dyDescent="0.25">
      <c r="A9605">
        <v>2</v>
      </c>
      <c r="B9605" t="s">
        <v>43</v>
      </c>
      <c r="C9605" t="s">
        <v>37</v>
      </c>
      <c r="D9605" t="s">
        <v>85</v>
      </c>
      <c r="E9605" t="s">
        <v>33</v>
      </c>
      <c r="F9605" t="s">
        <v>26</v>
      </c>
      <c r="H9605" t="s">
        <v>27</v>
      </c>
      <c r="I9605">
        <v>2.5</v>
      </c>
      <c r="J9605">
        <v>2</v>
      </c>
      <c r="K9605">
        <v>3</v>
      </c>
      <c r="M9605" t="s">
        <v>32</v>
      </c>
    </row>
    <row r="9606" spans="1:17" x14ac:dyDescent="0.25">
      <c r="A9606">
        <v>2</v>
      </c>
      <c r="B9606" t="s">
        <v>43</v>
      </c>
      <c r="C9606" t="s">
        <v>37</v>
      </c>
      <c r="D9606" t="s">
        <v>85</v>
      </c>
      <c r="E9606" t="s">
        <v>20</v>
      </c>
      <c r="F9606" t="s">
        <v>74</v>
      </c>
      <c r="J9606">
        <v>0.25</v>
      </c>
      <c r="K9606">
        <v>0.33</v>
      </c>
      <c r="M9606" t="s">
        <v>75</v>
      </c>
      <c r="N9606" t="s">
        <v>24</v>
      </c>
      <c r="O9606" t="s">
        <v>21</v>
      </c>
    </row>
    <row r="9607" spans="1:17" x14ac:dyDescent="0.25">
      <c r="A9607">
        <v>2</v>
      </c>
      <c r="B9607" t="s">
        <v>43</v>
      </c>
      <c r="C9607" t="s">
        <v>37</v>
      </c>
      <c r="D9607" t="s">
        <v>85</v>
      </c>
      <c r="E9607" t="s">
        <v>28</v>
      </c>
      <c r="F9607" t="s">
        <v>26</v>
      </c>
      <c r="H9607" t="s">
        <v>27</v>
      </c>
      <c r="I9607">
        <v>0.5</v>
      </c>
      <c r="J9607">
        <v>0.33</v>
      </c>
      <c r="K9607">
        <v>0.75</v>
      </c>
      <c r="M9607" t="s">
        <v>21</v>
      </c>
    </row>
    <row r="9608" spans="1:17" x14ac:dyDescent="0.25">
      <c r="A9608">
        <v>2</v>
      </c>
      <c r="B9608" t="s">
        <v>43</v>
      </c>
      <c r="C9608" t="s">
        <v>37</v>
      </c>
      <c r="D9608" t="s">
        <v>85</v>
      </c>
      <c r="E9608" t="s">
        <v>20</v>
      </c>
      <c r="F9608" t="s">
        <v>74</v>
      </c>
      <c r="J9608">
        <v>0.25</v>
      </c>
      <c r="K9608">
        <v>0.33</v>
      </c>
      <c r="M9608" t="s">
        <v>75</v>
      </c>
      <c r="N9608" t="s">
        <v>24</v>
      </c>
      <c r="O9608" t="s">
        <v>29</v>
      </c>
      <c r="P9608">
        <v>2500</v>
      </c>
      <c r="Q9608" t="str">
        <f>VLOOKUP(A9608&amp;C9608&amp;D9608,Sheet2!$A$1:$AX$496,23,FALSE)</f>
        <v>LocationType.BarRestaurant:0;LocationType.Park:0;LocationType.Recreation:0;LocationType.Accommodation:1;</v>
      </c>
    </row>
    <row r="9609" spans="1:17" x14ac:dyDescent="0.25">
      <c r="A9609">
        <v>2</v>
      </c>
      <c r="B9609" t="s">
        <v>43</v>
      </c>
      <c r="C9609" t="s">
        <v>37</v>
      </c>
      <c r="D9609" t="s">
        <v>85</v>
      </c>
      <c r="E9609" t="s">
        <v>30</v>
      </c>
      <c r="F9609" t="s">
        <v>26</v>
      </c>
      <c r="H9609" t="s">
        <v>27</v>
      </c>
      <c r="I9609">
        <v>3.5</v>
      </c>
      <c r="J9609">
        <v>3</v>
      </c>
      <c r="K9609">
        <v>5</v>
      </c>
      <c r="M9609" t="s">
        <v>24</v>
      </c>
    </row>
    <row r="9610" spans="1:17" x14ac:dyDescent="0.25">
      <c r="A9610">
        <v>2</v>
      </c>
      <c r="B9610" t="s">
        <v>43</v>
      </c>
      <c r="C9610" t="s">
        <v>37</v>
      </c>
      <c r="D9610" t="s">
        <v>85</v>
      </c>
      <c r="E9610" t="s">
        <v>20</v>
      </c>
      <c r="F9610" t="s">
        <v>74</v>
      </c>
      <c r="J9610">
        <v>0.25</v>
      </c>
      <c r="K9610">
        <v>0.33</v>
      </c>
      <c r="M9610" t="s">
        <v>75</v>
      </c>
      <c r="N9610" t="s">
        <v>24</v>
      </c>
      <c r="O9610" t="s">
        <v>21</v>
      </c>
    </row>
    <row r="9611" spans="1:17" x14ac:dyDescent="0.25">
      <c r="A9611">
        <v>2</v>
      </c>
      <c r="B9611" t="s">
        <v>43</v>
      </c>
      <c r="C9611" t="s">
        <v>37</v>
      </c>
      <c r="D9611" t="s">
        <v>85</v>
      </c>
      <c r="E9611" t="s">
        <v>18</v>
      </c>
      <c r="F9611" t="s">
        <v>31</v>
      </c>
      <c r="G9611">
        <v>24</v>
      </c>
      <c r="M9611" t="s">
        <v>21</v>
      </c>
    </row>
    <row r="9612" spans="1:17" x14ac:dyDescent="0.25">
      <c r="A9612">
        <v>2</v>
      </c>
      <c r="B9612" t="s">
        <v>44</v>
      </c>
      <c r="C9612" t="s">
        <v>17</v>
      </c>
      <c r="D9612" t="s">
        <v>85</v>
      </c>
      <c r="E9612" t="s">
        <v>18</v>
      </c>
      <c r="F9612" t="s">
        <v>26</v>
      </c>
      <c r="H9612" t="s">
        <v>27</v>
      </c>
      <c r="I9612">
        <v>6.5</v>
      </c>
      <c r="J9612">
        <v>6</v>
      </c>
      <c r="K9612">
        <v>7</v>
      </c>
      <c r="M9612" t="s">
        <v>21</v>
      </c>
    </row>
    <row r="9613" spans="1:17" x14ac:dyDescent="0.25">
      <c r="A9613">
        <v>2</v>
      </c>
      <c r="B9613" t="s">
        <v>44</v>
      </c>
      <c r="C9613" t="s">
        <v>17</v>
      </c>
      <c r="D9613" t="s">
        <v>85</v>
      </c>
      <c r="E9613" t="s">
        <v>20</v>
      </c>
      <c r="F9613" t="s">
        <v>74</v>
      </c>
      <c r="J9613">
        <v>0.25</v>
      </c>
      <c r="K9613">
        <v>0.33</v>
      </c>
      <c r="M9613" t="s">
        <v>75</v>
      </c>
      <c r="N9613" t="s">
        <v>21</v>
      </c>
      <c r="O9613" t="s">
        <v>21</v>
      </c>
    </row>
    <row r="9614" spans="1:17" x14ac:dyDescent="0.25">
      <c r="A9614">
        <v>2</v>
      </c>
      <c r="B9614" t="s">
        <v>44</v>
      </c>
      <c r="C9614" t="s">
        <v>17</v>
      </c>
      <c r="D9614" t="s">
        <v>85</v>
      </c>
      <c r="E9614" t="s">
        <v>18</v>
      </c>
      <c r="F9614" t="s">
        <v>26</v>
      </c>
      <c r="H9614" t="s">
        <v>19</v>
      </c>
      <c r="J9614">
        <v>3</v>
      </c>
      <c r="K9614">
        <v>4</v>
      </c>
      <c r="M9614" t="s">
        <v>32</v>
      </c>
    </row>
    <row r="9615" spans="1:17" x14ac:dyDescent="0.25">
      <c r="A9615">
        <v>2</v>
      </c>
      <c r="B9615" t="s">
        <v>44</v>
      </c>
      <c r="C9615" t="s">
        <v>17</v>
      </c>
      <c r="D9615" t="s">
        <v>85</v>
      </c>
      <c r="E9615" t="s">
        <v>34</v>
      </c>
      <c r="F9615" t="s">
        <v>26</v>
      </c>
      <c r="H9615" t="s">
        <v>19</v>
      </c>
      <c r="J9615">
        <v>0.5</v>
      </c>
      <c r="K9615">
        <v>0.75</v>
      </c>
      <c r="M9615" t="s">
        <v>24</v>
      </c>
    </row>
    <row r="9616" spans="1:17" x14ac:dyDescent="0.25">
      <c r="A9616">
        <v>2</v>
      </c>
      <c r="B9616" t="s">
        <v>44</v>
      </c>
      <c r="C9616" t="s">
        <v>17</v>
      </c>
      <c r="D9616" t="s">
        <v>85</v>
      </c>
      <c r="E9616" t="s">
        <v>18</v>
      </c>
      <c r="F9616" t="s">
        <v>26</v>
      </c>
      <c r="H9616" t="s">
        <v>27</v>
      </c>
      <c r="I9616">
        <v>4</v>
      </c>
      <c r="J9616">
        <v>3</v>
      </c>
      <c r="K9616">
        <v>5.5</v>
      </c>
      <c r="M9616" t="s">
        <v>32</v>
      </c>
    </row>
    <row r="9617" spans="1:17" x14ac:dyDescent="0.25">
      <c r="A9617">
        <v>2</v>
      </c>
      <c r="B9617" t="s">
        <v>44</v>
      </c>
      <c r="C9617" t="s">
        <v>17</v>
      </c>
      <c r="D9617" t="s">
        <v>85</v>
      </c>
      <c r="E9617" t="s">
        <v>20</v>
      </c>
      <c r="F9617" t="s">
        <v>74</v>
      </c>
      <c r="J9617">
        <v>0.25</v>
      </c>
      <c r="K9617">
        <v>0.33</v>
      </c>
      <c r="M9617" t="s">
        <v>75</v>
      </c>
      <c r="N9617" t="s">
        <v>24</v>
      </c>
      <c r="O9617" t="s">
        <v>21</v>
      </c>
    </row>
    <row r="9618" spans="1:17" x14ac:dyDescent="0.25">
      <c r="A9618">
        <v>2</v>
      </c>
      <c r="B9618" t="s">
        <v>44</v>
      </c>
      <c r="C9618" t="s">
        <v>17</v>
      </c>
      <c r="D9618" t="s">
        <v>85</v>
      </c>
      <c r="E9618" t="s">
        <v>18</v>
      </c>
      <c r="F9618" t="s">
        <v>26</v>
      </c>
      <c r="H9618" t="s">
        <v>19</v>
      </c>
      <c r="I9618">
        <v>0.54</v>
      </c>
      <c r="J9618">
        <v>0.08</v>
      </c>
      <c r="K9618">
        <v>0.25</v>
      </c>
      <c r="M9618" t="s">
        <v>24</v>
      </c>
    </row>
    <row r="9619" spans="1:17" x14ac:dyDescent="0.25">
      <c r="A9619">
        <v>2</v>
      </c>
      <c r="B9619" t="s">
        <v>44</v>
      </c>
      <c r="C9619" t="s">
        <v>17</v>
      </c>
      <c r="D9619" t="s">
        <v>85</v>
      </c>
      <c r="E9619" t="s">
        <v>20</v>
      </c>
      <c r="F9619" t="s">
        <v>74</v>
      </c>
      <c r="J9619">
        <v>0.25</v>
      </c>
      <c r="K9619">
        <v>0.33</v>
      </c>
      <c r="M9619" t="s">
        <v>75</v>
      </c>
      <c r="N9619" t="s">
        <v>24</v>
      </c>
      <c r="O9619" t="s">
        <v>62</v>
      </c>
      <c r="Q9619" t="str">
        <f>VLOOKUP(A9619&amp;C9619&amp;D9619&amp;B9619,Sheet2!$A$1:$AZ$496,11,FALSE)</f>
        <v>LocationType.Retail: 0;LocationType.Supermarket: 0;LocationType.FoodBeverage: 0;LocationType.Mall: 0;LocationType.Pharmacy: 0.07;LocationType.Accommodation: 0.93;</v>
      </c>
    </row>
    <row r="9620" spans="1:17" x14ac:dyDescent="0.25">
      <c r="A9620">
        <v>2</v>
      </c>
      <c r="B9620" t="s">
        <v>44</v>
      </c>
      <c r="C9620" t="s">
        <v>17</v>
      </c>
      <c r="D9620" t="s">
        <v>85</v>
      </c>
      <c r="E9620" t="s">
        <v>25</v>
      </c>
      <c r="F9620" t="s">
        <v>26</v>
      </c>
      <c r="H9620" t="s">
        <v>27</v>
      </c>
      <c r="I9620">
        <v>0.54</v>
      </c>
      <c r="J9620">
        <v>0.25</v>
      </c>
      <c r="K9620">
        <v>0.75</v>
      </c>
      <c r="M9620" t="s">
        <v>24</v>
      </c>
    </row>
    <row r="9621" spans="1:17" x14ac:dyDescent="0.25">
      <c r="A9621">
        <v>2</v>
      </c>
      <c r="B9621" t="s">
        <v>44</v>
      </c>
      <c r="C9621" t="s">
        <v>17</v>
      </c>
      <c r="D9621" t="s">
        <v>85</v>
      </c>
      <c r="E9621" t="s">
        <v>20</v>
      </c>
      <c r="F9621" t="s">
        <v>74</v>
      </c>
      <c r="I9621">
        <v>0.54</v>
      </c>
      <c r="J9621">
        <v>0.16</v>
      </c>
      <c r="K9621">
        <v>0.25</v>
      </c>
      <c r="M9621" t="s">
        <v>75</v>
      </c>
      <c r="N9621" t="s">
        <v>24</v>
      </c>
      <c r="O9621" t="s">
        <v>21</v>
      </c>
    </row>
    <row r="9622" spans="1:17" x14ac:dyDescent="0.25">
      <c r="A9622">
        <v>2</v>
      </c>
      <c r="B9622" t="s">
        <v>44</v>
      </c>
      <c r="C9622" t="s">
        <v>17</v>
      </c>
      <c r="D9622" t="s">
        <v>85</v>
      </c>
      <c r="E9622" t="s">
        <v>28</v>
      </c>
      <c r="F9622" t="s">
        <v>26</v>
      </c>
      <c r="H9622" t="s">
        <v>27</v>
      </c>
      <c r="I9622">
        <v>0.75</v>
      </c>
      <c r="J9622">
        <v>0.5</v>
      </c>
      <c r="K9622">
        <v>1</v>
      </c>
      <c r="M9622" t="s">
        <v>21</v>
      </c>
    </row>
    <row r="9623" spans="1:17" x14ac:dyDescent="0.25">
      <c r="A9623">
        <v>2</v>
      </c>
      <c r="B9623" t="s">
        <v>44</v>
      </c>
      <c r="C9623" t="s">
        <v>17</v>
      </c>
      <c r="D9623" t="s">
        <v>85</v>
      </c>
      <c r="E9623" t="s">
        <v>18</v>
      </c>
      <c r="F9623" t="s">
        <v>26</v>
      </c>
      <c r="H9623" t="s">
        <v>27</v>
      </c>
      <c r="I9623">
        <v>1</v>
      </c>
      <c r="J9623">
        <v>0.5</v>
      </c>
      <c r="K9623">
        <v>1.5</v>
      </c>
      <c r="M9623" t="s">
        <v>24</v>
      </c>
    </row>
    <row r="9624" spans="1:17" x14ac:dyDescent="0.25">
      <c r="A9624">
        <v>2</v>
      </c>
      <c r="B9624" t="s">
        <v>44</v>
      </c>
      <c r="C9624" t="s">
        <v>17</v>
      </c>
      <c r="D9624" t="s">
        <v>85</v>
      </c>
      <c r="E9624" t="s">
        <v>20</v>
      </c>
      <c r="F9624" t="s">
        <v>74</v>
      </c>
      <c r="J9624">
        <v>0.25</v>
      </c>
      <c r="K9624">
        <v>0.33</v>
      </c>
      <c r="M9624" t="s">
        <v>75</v>
      </c>
      <c r="N9624" t="s">
        <v>24</v>
      </c>
      <c r="O9624" t="s">
        <v>21</v>
      </c>
    </row>
    <row r="9625" spans="1:17" x14ac:dyDescent="0.25">
      <c r="A9625">
        <v>2</v>
      </c>
      <c r="B9625" t="s">
        <v>44</v>
      </c>
      <c r="C9625" t="s">
        <v>17</v>
      </c>
      <c r="D9625" t="s">
        <v>85</v>
      </c>
      <c r="E9625" t="s">
        <v>18</v>
      </c>
      <c r="F9625" t="s">
        <v>31</v>
      </c>
      <c r="G9625">
        <v>24</v>
      </c>
      <c r="M9625" t="s">
        <v>21</v>
      </c>
    </row>
    <row r="9626" spans="1:17" x14ac:dyDescent="0.25">
      <c r="A9626">
        <v>2</v>
      </c>
      <c r="B9626" t="s">
        <v>44</v>
      </c>
      <c r="C9626" t="s">
        <v>37</v>
      </c>
      <c r="D9626" t="s">
        <v>85</v>
      </c>
      <c r="E9626" t="s">
        <v>18</v>
      </c>
      <c r="F9626" t="s">
        <v>26</v>
      </c>
      <c r="H9626" t="s">
        <v>27</v>
      </c>
      <c r="I9626">
        <v>6.5</v>
      </c>
      <c r="J9626">
        <v>6</v>
      </c>
      <c r="K9626">
        <v>7</v>
      </c>
      <c r="M9626" t="s">
        <v>21</v>
      </c>
    </row>
    <row r="9627" spans="1:17" x14ac:dyDescent="0.25">
      <c r="A9627">
        <v>2</v>
      </c>
      <c r="B9627" t="s">
        <v>44</v>
      </c>
      <c r="C9627" t="s">
        <v>37</v>
      </c>
      <c r="D9627" t="s">
        <v>85</v>
      </c>
      <c r="E9627" t="s">
        <v>20</v>
      </c>
      <c r="F9627" t="s">
        <v>74</v>
      </c>
      <c r="J9627">
        <v>0.25</v>
      </c>
      <c r="K9627">
        <v>0.33</v>
      </c>
      <c r="M9627" t="s">
        <v>75</v>
      </c>
      <c r="N9627" t="s">
        <v>21</v>
      </c>
      <c r="O9627" t="s">
        <v>21</v>
      </c>
    </row>
    <row r="9628" spans="1:17" x14ac:dyDescent="0.25">
      <c r="A9628">
        <v>2</v>
      </c>
      <c r="B9628" t="s">
        <v>44</v>
      </c>
      <c r="C9628" t="s">
        <v>37</v>
      </c>
      <c r="D9628" t="s">
        <v>85</v>
      </c>
      <c r="E9628" t="s">
        <v>18</v>
      </c>
      <c r="F9628" t="s">
        <v>26</v>
      </c>
      <c r="H9628" t="s">
        <v>19</v>
      </c>
      <c r="J9628">
        <v>3</v>
      </c>
      <c r="K9628">
        <v>3.5</v>
      </c>
      <c r="M9628" t="s">
        <v>32</v>
      </c>
    </row>
    <row r="9629" spans="1:17" x14ac:dyDescent="0.25">
      <c r="A9629">
        <v>2</v>
      </c>
      <c r="B9629" t="s">
        <v>44</v>
      </c>
      <c r="C9629" t="s">
        <v>37</v>
      </c>
      <c r="D9629" t="s">
        <v>85</v>
      </c>
      <c r="E9629" t="s">
        <v>34</v>
      </c>
      <c r="F9629" t="s">
        <v>26</v>
      </c>
      <c r="H9629" t="s">
        <v>19</v>
      </c>
      <c r="J9629">
        <v>0.5</v>
      </c>
      <c r="K9629">
        <v>0.75</v>
      </c>
      <c r="M9629" t="s">
        <v>24</v>
      </c>
    </row>
    <row r="9630" spans="1:17" x14ac:dyDescent="0.25">
      <c r="A9630">
        <v>2</v>
      </c>
      <c r="B9630" t="s">
        <v>44</v>
      </c>
      <c r="C9630" t="s">
        <v>37</v>
      </c>
      <c r="D9630" t="s">
        <v>85</v>
      </c>
      <c r="E9630" t="s">
        <v>18</v>
      </c>
      <c r="F9630" t="s">
        <v>26</v>
      </c>
      <c r="H9630" t="s">
        <v>27</v>
      </c>
      <c r="I9630">
        <v>2.5</v>
      </c>
      <c r="J9630">
        <v>2</v>
      </c>
      <c r="K9630">
        <v>3</v>
      </c>
      <c r="M9630" t="s">
        <v>32</v>
      </c>
    </row>
    <row r="9631" spans="1:17" x14ac:dyDescent="0.25">
      <c r="A9631">
        <v>2</v>
      </c>
      <c r="B9631" t="s">
        <v>44</v>
      </c>
      <c r="C9631" t="s">
        <v>37</v>
      </c>
      <c r="D9631" t="s">
        <v>85</v>
      </c>
      <c r="E9631" t="s">
        <v>20</v>
      </c>
      <c r="F9631" t="s">
        <v>74</v>
      </c>
      <c r="J9631">
        <v>0.25</v>
      </c>
      <c r="K9631">
        <v>0.33</v>
      </c>
      <c r="M9631" t="s">
        <v>75</v>
      </c>
      <c r="N9631" t="s">
        <v>24</v>
      </c>
      <c r="O9631" t="s">
        <v>21</v>
      </c>
    </row>
    <row r="9632" spans="1:17" x14ac:dyDescent="0.25">
      <c r="A9632">
        <v>2</v>
      </c>
      <c r="B9632" t="s">
        <v>44</v>
      </c>
      <c r="C9632" t="s">
        <v>37</v>
      </c>
      <c r="D9632" t="s">
        <v>85</v>
      </c>
      <c r="E9632" t="s">
        <v>28</v>
      </c>
      <c r="F9632" t="s">
        <v>26</v>
      </c>
      <c r="H9632" t="s">
        <v>27</v>
      </c>
      <c r="I9632">
        <v>0.5</v>
      </c>
      <c r="J9632">
        <v>0.33</v>
      </c>
      <c r="K9632">
        <v>0.75</v>
      </c>
      <c r="M9632" t="s">
        <v>21</v>
      </c>
    </row>
    <row r="9633" spans="1:17" x14ac:dyDescent="0.25">
      <c r="A9633">
        <v>2</v>
      </c>
      <c r="B9633" t="s">
        <v>44</v>
      </c>
      <c r="C9633" t="s">
        <v>37</v>
      </c>
      <c r="D9633" t="s">
        <v>85</v>
      </c>
      <c r="E9633" t="s">
        <v>18</v>
      </c>
      <c r="F9633" t="s">
        <v>26</v>
      </c>
      <c r="H9633" t="s">
        <v>27</v>
      </c>
      <c r="I9633">
        <v>3.5</v>
      </c>
      <c r="J9633">
        <v>3</v>
      </c>
      <c r="K9633">
        <v>5</v>
      </c>
      <c r="M9633" t="s">
        <v>24</v>
      </c>
    </row>
    <row r="9634" spans="1:17" x14ac:dyDescent="0.25">
      <c r="A9634">
        <v>2</v>
      </c>
      <c r="B9634" t="s">
        <v>44</v>
      </c>
      <c r="C9634" t="s">
        <v>37</v>
      </c>
      <c r="D9634" t="s">
        <v>85</v>
      </c>
      <c r="E9634" t="s">
        <v>20</v>
      </c>
      <c r="F9634" t="s">
        <v>74</v>
      </c>
      <c r="J9634">
        <v>0.25</v>
      </c>
      <c r="K9634">
        <v>0.33</v>
      </c>
      <c r="M9634" t="s">
        <v>75</v>
      </c>
      <c r="N9634" t="s">
        <v>24</v>
      </c>
      <c r="O9634" t="s">
        <v>21</v>
      </c>
    </row>
    <row r="9635" spans="1:17" x14ac:dyDescent="0.25">
      <c r="A9635">
        <v>2</v>
      </c>
      <c r="B9635" t="s">
        <v>44</v>
      </c>
      <c r="C9635" t="s">
        <v>37</v>
      </c>
      <c r="D9635" t="s">
        <v>85</v>
      </c>
      <c r="E9635" t="s">
        <v>18</v>
      </c>
      <c r="F9635" t="s">
        <v>31</v>
      </c>
      <c r="G9635">
        <v>24</v>
      </c>
      <c r="M9635" t="s">
        <v>21</v>
      </c>
    </row>
    <row r="9636" spans="1:17" x14ac:dyDescent="0.25">
      <c r="A9636">
        <v>2</v>
      </c>
      <c r="B9636" t="s">
        <v>92</v>
      </c>
      <c r="C9636" t="s">
        <v>17</v>
      </c>
      <c r="D9636" t="s">
        <v>85</v>
      </c>
      <c r="E9636" t="s">
        <v>18</v>
      </c>
      <c r="F9636" t="s">
        <v>26</v>
      </c>
      <c r="H9636" t="s">
        <v>27</v>
      </c>
      <c r="I9636">
        <v>6.5</v>
      </c>
      <c r="J9636">
        <v>6</v>
      </c>
      <c r="K9636">
        <v>7</v>
      </c>
      <c r="M9636" t="s">
        <v>21</v>
      </c>
    </row>
    <row r="9637" spans="1:17" x14ac:dyDescent="0.25">
      <c r="A9637">
        <v>2</v>
      </c>
      <c r="B9637" t="s">
        <v>92</v>
      </c>
      <c r="C9637" t="s">
        <v>17</v>
      </c>
      <c r="D9637" t="s">
        <v>85</v>
      </c>
      <c r="E9637" t="s">
        <v>20</v>
      </c>
      <c r="F9637" t="s">
        <v>74</v>
      </c>
      <c r="J9637">
        <v>0.25</v>
      </c>
      <c r="K9637">
        <v>0.33</v>
      </c>
      <c r="M9637" t="s">
        <v>75</v>
      </c>
      <c r="N9637" t="s">
        <v>21</v>
      </c>
      <c r="O9637" t="s">
        <v>32</v>
      </c>
    </row>
    <row r="9638" spans="1:17" x14ac:dyDescent="0.25">
      <c r="A9638">
        <v>2</v>
      </c>
      <c r="B9638" t="s">
        <v>92</v>
      </c>
      <c r="C9638" t="s">
        <v>17</v>
      </c>
      <c r="D9638" t="s">
        <v>85</v>
      </c>
      <c r="E9638" t="s">
        <v>33</v>
      </c>
      <c r="F9638" t="s">
        <v>26</v>
      </c>
      <c r="H9638" t="s">
        <v>19</v>
      </c>
      <c r="J9638">
        <v>3</v>
      </c>
      <c r="K9638">
        <v>4</v>
      </c>
      <c r="M9638" t="s">
        <v>32</v>
      </c>
    </row>
    <row r="9639" spans="1:17" x14ac:dyDescent="0.25">
      <c r="A9639">
        <v>2</v>
      </c>
      <c r="B9639" t="s">
        <v>92</v>
      </c>
      <c r="C9639" t="s">
        <v>17</v>
      </c>
      <c r="D9639" t="s">
        <v>85</v>
      </c>
      <c r="E9639" t="s">
        <v>34</v>
      </c>
      <c r="F9639" t="s">
        <v>26</v>
      </c>
      <c r="H9639" t="s">
        <v>19</v>
      </c>
      <c r="J9639">
        <v>0.5</v>
      </c>
      <c r="K9639">
        <v>0.75</v>
      </c>
      <c r="M9639" t="s">
        <v>24</v>
      </c>
    </row>
    <row r="9640" spans="1:17" x14ac:dyDescent="0.25">
      <c r="A9640">
        <v>2</v>
      </c>
      <c r="B9640" t="s">
        <v>92</v>
      </c>
      <c r="C9640" t="s">
        <v>17</v>
      </c>
      <c r="D9640" t="s">
        <v>85</v>
      </c>
      <c r="E9640" t="s">
        <v>33</v>
      </c>
      <c r="F9640" t="s">
        <v>26</v>
      </c>
      <c r="H9640" t="s">
        <v>27</v>
      </c>
      <c r="I9640">
        <v>4</v>
      </c>
      <c r="J9640">
        <v>3</v>
      </c>
      <c r="K9640">
        <v>5.5</v>
      </c>
      <c r="M9640" t="s">
        <v>32</v>
      </c>
    </row>
    <row r="9641" spans="1:17" x14ac:dyDescent="0.25">
      <c r="A9641">
        <v>2</v>
      </c>
      <c r="B9641" t="s">
        <v>92</v>
      </c>
      <c r="C9641" t="s">
        <v>17</v>
      </c>
      <c r="D9641" t="s">
        <v>85</v>
      </c>
      <c r="E9641" t="s">
        <v>20</v>
      </c>
      <c r="F9641" t="s">
        <v>74</v>
      </c>
      <c r="J9641">
        <v>0.25</v>
      </c>
      <c r="K9641">
        <v>0.33</v>
      </c>
      <c r="M9641" t="s">
        <v>75</v>
      </c>
      <c r="N9641" t="s">
        <v>24</v>
      </c>
      <c r="O9641" t="s">
        <v>21</v>
      </c>
    </row>
    <row r="9642" spans="1:17" x14ac:dyDescent="0.25">
      <c r="A9642">
        <v>2</v>
      </c>
      <c r="B9642" t="s">
        <v>92</v>
      </c>
      <c r="C9642" t="s">
        <v>17</v>
      </c>
      <c r="D9642" t="s">
        <v>85</v>
      </c>
      <c r="E9642" t="s">
        <v>18</v>
      </c>
      <c r="F9642" t="s">
        <v>26</v>
      </c>
      <c r="H9642" t="s">
        <v>19</v>
      </c>
      <c r="I9642">
        <v>0.54</v>
      </c>
      <c r="J9642">
        <v>0.08</v>
      </c>
      <c r="K9642">
        <v>0.25</v>
      </c>
      <c r="M9642" t="s">
        <v>24</v>
      </c>
    </row>
    <row r="9643" spans="1:17" x14ac:dyDescent="0.25">
      <c r="A9643">
        <v>2</v>
      </c>
      <c r="B9643" t="s">
        <v>92</v>
      </c>
      <c r="C9643" t="s">
        <v>17</v>
      </c>
      <c r="D9643" t="s">
        <v>85</v>
      </c>
      <c r="E9643" t="s">
        <v>20</v>
      </c>
      <c r="F9643" t="s">
        <v>74</v>
      </c>
      <c r="J9643">
        <v>0.25</v>
      </c>
      <c r="K9643">
        <v>0.33</v>
      </c>
      <c r="M9643" t="s">
        <v>75</v>
      </c>
      <c r="N9643" t="s">
        <v>24</v>
      </c>
      <c r="O9643" t="s">
        <v>62</v>
      </c>
      <c r="Q9643" t="str">
        <f>VLOOKUP(A9643&amp;C9643&amp;D9643,Sheet2!$A$1:$AA$496,11,FALSE)</f>
        <v>LocationType.Retail: 0;LocationType.Supermarket: 0.25;LocationType.FoodBeverage: 0;LocationType.Mall: 0;LocationType.Pharmacy: 0.02;LocationType.Accommodation: 0.73;</v>
      </c>
    </row>
    <row r="9644" spans="1:17" x14ac:dyDescent="0.25">
      <c r="A9644">
        <v>2</v>
      </c>
      <c r="B9644" t="s">
        <v>92</v>
      </c>
      <c r="C9644" t="s">
        <v>17</v>
      </c>
      <c r="D9644" t="s">
        <v>85</v>
      </c>
      <c r="E9644" t="s">
        <v>25</v>
      </c>
      <c r="F9644" t="s">
        <v>26</v>
      </c>
      <c r="H9644" t="s">
        <v>27</v>
      </c>
      <c r="I9644">
        <v>0.54</v>
      </c>
      <c r="J9644">
        <v>0.25</v>
      </c>
      <c r="K9644">
        <v>0.75</v>
      </c>
      <c r="M9644" t="s">
        <v>24</v>
      </c>
    </row>
    <row r="9645" spans="1:17" x14ac:dyDescent="0.25">
      <c r="A9645">
        <v>2</v>
      </c>
      <c r="B9645" t="s">
        <v>92</v>
      </c>
      <c r="C9645" t="s">
        <v>17</v>
      </c>
      <c r="D9645" t="s">
        <v>85</v>
      </c>
      <c r="E9645" t="s">
        <v>20</v>
      </c>
      <c r="F9645" t="s">
        <v>74</v>
      </c>
      <c r="I9645">
        <v>0.54</v>
      </c>
      <c r="J9645">
        <v>0.16</v>
      </c>
      <c r="K9645">
        <v>0.25</v>
      </c>
      <c r="M9645" t="s">
        <v>75</v>
      </c>
      <c r="N9645" t="s">
        <v>24</v>
      </c>
      <c r="O9645" t="s">
        <v>21</v>
      </c>
    </row>
    <row r="9646" spans="1:17" x14ac:dyDescent="0.25">
      <c r="A9646">
        <v>2</v>
      </c>
      <c r="B9646" t="s">
        <v>92</v>
      </c>
      <c r="C9646" t="s">
        <v>17</v>
      </c>
      <c r="D9646" t="s">
        <v>85</v>
      </c>
      <c r="E9646" t="s">
        <v>28</v>
      </c>
      <c r="F9646" t="s">
        <v>26</v>
      </c>
      <c r="H9646" t="s">
        <v>27</v>
      </c>
      <c r="I9646">
        <v>0.75</v>
      </c>
      <c r="J9646">
        <v>0.5</v>
      </c>
      <c r="K9646">
        <v>1</v>
      </c>
      <c r="M9646" t="s">
        <v>21</v>
      </c>
    </row>
    <row r="9647" spans="1:17" x14ac:dyDescent="0.25">
      <c r="A9647">
        <v>2</v>
      </c>
      <c r="B9647" t="s">
        <v>92</v>
      </c>
      <c r="C9647" t="s">
        <v>17</v>
      </c>
      <c r="D9647" t="s">
        <v>85</v>
      </c>
      <c r="E9647" t="s">
        <v>20</v>
      </c>
      <c r="F9647" t="s">
        <v>74</v>
      </c>
      <c r="J9647">
        <v>0.25</v>
      </c>
      <c r="K9647">
        <v>0.33</v>
      </c>
      <c r="M9647" t="s">
        <v>75</v>
      </c>
      <c r="N9647" t="s">
        <v>24</v>
      </c>
      <c r="O9647" t="s">
        <v>29</v>
      </c>
      <c r="P9647">
        <v>2500</v>
      </c>
      <c r="Q9647" t="str">
        <f>VLOOKUP(A9647&amp;C9647&amp;D9647,Sheet2!$A$1:$AX$496,23,FALSE)</f>
        <v>LocationType.BarRestaurant:0;LocationType.Park:0;LocationType.Recreation:0;LocationType.Accommodation:1;</v>
      </c>
    </row>
    <row r="9648" spans="1:17" x14ac:dyDescent="0.25">
      <c r="A9648">
        <v>2</v>
      </c>
      <c r="B9648" t="s">
        <v>92</v>
      </c>
      <c r="C9648" t="s">
        <v>17</v>
      </c>
      <c r="D9648" t="s">
        <v>85</v>
      </c>
      <c r="E9648" t="s">
        <v>30</v>
      </c>
      <c r="F9648" t="s">
        <v>26</v>
      </c>
      <c r="H9648" t="s">
        <v>27</v>
      </c>
      <c r="I9648">
        <v>1</v>
      </c>
      <c r="J9648">
        <v>0.5</v>
      </c>
      <c r="K9648">
        <v>1.5</v>
      </c>
      <c r="M9648" t="s">
        <v>24</v>
      </c>
    </row>
    <row r="9649" spans="1:17" x14ac:dyDescent="0.25">
      <c r="A9649">
        <v>2</v>
      </c>
      <c r="B9649" t="s">
        <v>92</v>
      </c>
      <c r="C9649" t="s">
        <v>17</v>
      </c>
      <c r="D9649" t="s">
        <v>85</v>
      </c>
      <c r="E9649" t="s">
        <v>20</v>
      </c>
      <c r="F9649" t="s">
        <v>74</v>
      </c>
      <c r="J9649">
        <v>0.25</v>
      </c>
      <c r="K9649">
        <v>0.33</v>
      </c>
      <c r="M9649" t="s">
        <v>75</v>
      </c>
      <c r="N9649" t="s">
        <v>24</v>
      </c>
      <c r="O9649" t="s">
        <v>21</v>
      </c>
    </row>
    <row r="9650" spans="1:17" x14ac:dyDescent="0.25">
      <c r="A9650">
        <v>2</v>
      </c>
      <c r="B9650" t="s">
        <v>92</v>
      </c>
      <c r="C9650" t="s">
        <v>17</v>
      </c>
      <c r="D9650" t="s">
        <v>85</v>
      </c>
      <c r="E9650" t="s">
        <v>18</v>
      </c>
      <c r="F9650" t="s">
        <v>31</v>
      </c>
      <c r="G9650">
        <v>24</v>
      </c>
      <c r="M9650" t="s">
        <v>21</v>
      </c>
    </row>
    <row r="9651" spans="1:17" x14ac:dyDescent="0.25">
      <c r="A9651">
        <v>2</v>
      </c>
      <c r="B9651" t="s">
        <v>92</v>
      </c>
      <c r="C9651" t="s">
        <v>37</v>
      </c>
      <c r="D9651" t="s">
        <v>85</v>
      </c>
      <c r="E9651" t="s">
        <v>18</v>
      </c>
      <c r="F9651" t="s">
        <v>26</v>
      </c>
      <c r="H9651" t="s">
        <v>27</v>
      </c>
      <c r="I9651">
        <v>6.5</v>
      </c>
      <c r="J9651">
        <v>6</v>
      </c>
      <c r="K9651">
        <v>7</v>
      </c>
      <c r="M9651" t="s">
        <v>21</v>
      </c>
    </row>
    <row r="9652" spans="1:17" x14ac:dyDescent="0.25">
      <c r="A9652">
        <v>2</v>
      </c>
      <c r="B9652" t="s">
        <v>92</v>
      </c>
      <c r="C9652" t="s">
        <v>37</v>
      </c>
      <c r="D9652" t="s">
        <v>85</v>
      </c>
      <c r="E9652" t="s">
        <v>20</v>
      </c>
      <c r="F9652" t="s">
        <v>74</v>
      </c>
      <c r="J9652">
        <v>0.25</v>
      </c>
      <c r="K9652">
        <v>0.33</v>
      </c>
      <c r="M9652" t="s">
        <v>75</v>
      </c>
      <c r="N9652" t="s">
        <v>21</v>
      </c>
      <c r="O9652" t="s">
        <v>32</v>
      </c>
    </row>
    <row r="9653" spans="1:17" x14ac:dyDescent="0.25">
      <c r="A9653">
        <v>2</v>
      </c>
      <c r="B9653" t="s">
        <v>92</v>
      </c>
      <c r="C9653" t="s">
        <v>37</v>
      </c>
      <c r="D9653" t="s">
        <v>85</v>
      </c>
      <c r="E9653" t="s">
        <v>33</v>
      </c>
      <c r="F9653" t="s">
        <v>26</v>
      </c>
      <c r="H9653" t="s">
        <v>19</v>
      </c>
      <c r="J9653">
        <v>3</v>
      </c>
      <c r="K9653">
        <v>3.5</v>
      </c>
      <c r="M9653" t="s">
        <v>32</v>
      </c>
    </row>
    <row r="9654" spans="1:17" x14ac:dyDescent="0.25">
      <c r="A9654">
        <v>2</v>
      </c>
      <c r="B9654" t="s">
        <v>92</v>
      </c>
      <c r="C9654" t="s">
        <v>37</v>
      </c>
      <c r="D9654" t="s">
        <v>85</v>
      </c>
      <c r="E9654" t="s">
        <v>34</v>
      </c>
      <c r="F9654" t="s">
        <v>26</v>
      </c>
      <c r="H9654" t="s">
        <v>19</v>
      </c>
      <c r="J9654">
        <v>0.5</v>
      </c>
      <c r="K9654">
        <v>0.75</v>
      </c>
      <c r="M9654" t="s">
        <v>24</v>
      </c>
    </row>
    <row r="9655" spans="1:17" x14ac:dyDescent="0.25">
      <c r="A9655">
        <v>2</v>
      </c>
      <c r="B9655" t="s">
        <v>92</v>
      </c>
      <c r="C9655" t="s">
        <v>37</v>
      </c>
      <c r="D9655" t="s">
        <v>85</v>
      </c>
      <c r="E9655" t="s">
        <v>33</v>
      </c>
      <c r="F9655" t="s">
        <v>26</v>
      </c>
      <c r="H9655" t="s">
        <v>27</v>
      </c>
      <c r="I9655">
        <v>2.5</v>
      </c>
      <c r="J9655">
        <v>2</v>
      </c>
      <c r="K9655">
        <v>3</v>
      </c>
      <c r="M9655" t="s">
        <v>32</v>
      </c>
    </row>
    <row r="9656" spans="1:17" x14ac:dyDescent="0.25">
      <c r="A9656">
        <v>2</v>
      </c>
      <c r="B9656" t="s">
        <v>92</v>
      </c>
      <c r="C9656" t="s">
        <v>37</v>
      </c>
      <c r="D9656" t="s">
        <v>85</v>
      </c>
      <c r="E9656" t="s">
        <v>20</v>
      </c>
      <c r="F9656" t="s">
        <v>74</v>
      </c>
      <c r="J9656">
        <v>0.25</v>
      </c>
      <c r="K9656">
        <v>0.33</v>
      </c>
      <c r="M9656" t="s">
        <v>75</v>
      </c>
      <c r="N9656" t="s">
        <v>24</v>
      </c>
      <c r="O9656" t="s">
        <v>21</v>
      </c>
    </row>
    <row r="9657" spans="1:17" x14ac:dyDescent="0.25">
      <c r="A9657">
        <v>2</v>
      </c>
      <c r="B9657" t="s">
        <v>92</v>
      </c>
      <c r="C9657" t="s">
        <v>37</v>
      </c>
      <c r="D9657" t="s">
        <v>85</v>
      </c>
      <c r="E9657" t="s">
        <v>28</v>
      </c>
      <c r="F9657" t="s">
        <v>26</v>
      </c>
      <c r="H9657" t="s">
        <v>27</v>
      </c>
      <c r="I9657">
        <v>0.5</v>
      </c>
      <c r="J9657">
        <v>0.33</v>
      </c>
      <c r="K9657">
        <v>0.75</v>
      </c>
      <c r="M9657" t="s">
        <v>21</v>
      </c>
    </row>
    <row r="9658" spans="1:17" x14ac:dyDescent="0.25">
      <c r="A9658">
        <v>2</v>
      </c>
      <c r="B9658" t="s">
        <v>92</v>
      </c>
      <c r="C9658" t="s">
        <v>37</v>
      </c>
      <c r="D9658" t="s">
        <v>85</v>
      </c>
      <c r="E9658" t="s">
        <v>20</v>
      </c>
      <c r="F9658" t="s">
        <v>74</v>
      </c>
      <c r="J9658">
        <v>0.25</v>
      </c>
      <c r="K9658">
        <v>0.33</v>
      </c>
      <c r="M9658" t="s">
        <v>75</v>
      </c>
      <c r="N9658" t="s">
        <v>24</v>
      </c>
      <c r="O9658" t="s">
        <v>29</v>
      </c>
      <c r="P9658">
        <v>2500</v>
      </c>
      <c r="Q9658" t="str">
        <f>VLOOKUP(A9658&amp;C9658&amp;D9658,Sheet2!$A$1:$AX$496,23,FALSE)</f>
        <v>LocationType.BarRestaurant:0;LocationType.Park:0;LocationType.Recreation:0;LocationType.Accommodation:1;</v>
      </c>
    </row>
    <row r="9659" spans="1:17" x14ac:dyDescent="0.25">
      <c r="A9659">
        <v>2</v>
      </c>
      <c r="B9659" t="s">
        <v>92</v>
      </c>
      <c r="C9659" t="s">
        <v>37</v>
      </c>
      <c r="D9659" t="s">
        <v>85</v>
      </c>
      <c r="E9659" t="s">
        <v>30</v>
      </c>
      <c r="F9659" t="s">
        <v>26</v>
      </c>
      <c r="H9659" t="s">
        <v>27</v>
      </c>
      <c r="I9659">
        <v>3.5</v>
      </c>
      <c r="J9659">
        <v>3</v>
      </c>
      <c r="K9659">
        <v>5</v>
      </c>
      <c r="M9659" t="s">
        <v>24</v>
      </c>
    </row>
    <row r="9660" spans="1:17" x14ac:dyDescent="0.25">
      <c r="A9660">
        <v>2</v>
      </c>
      <c r="B9660" t="s">
        <v>92</v>
      </c>
      <c r="C9660" t="s">
        <v>37</v>
      </c>
      <c r="D9660" t="s">
        <v>85</v>
      </c>
      <c r="E9660" t="s">
        <v>20</v>
      </c>
      <c r="F9660" t="s">
        <v>74</v>
      </c>
      <c r="J9660">
        <v>0.25</v>
      </c>
      <c r="K9660">
        <v>0.33</v>
      </c>
      <c r="M9660" t="s">
        <v>75</v>
      </c>
      <c r="N9660" t="s">
        <v>24</v>
      </c>
      <c r="O9660" t="s">
        <v>21</v>
      </c>
    </row>
    <row r="9661" spans="1:17" x14ac:dyDescent="0.25">
      <c r="A9661">
        <v>2</v>
      </c>
      <c r="B9661" t="s">
        <v>92</v>
      </c>
      <c r="C9661" t="s">
        <v>37</v>
      </c>
      <c r="D9661" t="s">
        <v>85</v>
      </c>
      <c r="E9661" t="s">
        <v>18</v>
      </c>
      <c r="F9661" t="s">
        <v>31</v>
      </c>
      <c r="G9661">
        <v>24</v>
      </c>
      <c r="M9661" t="s">
        <v>21</v>
      </c>
    </row>
    <row r="9662" spans="1:17" x14ac:dyDescent="0.25">
      <c r="A9662">
        <v>2</v>
      </c>
      <c r="B9662" t="s">
        <v>46</v>
      </c>
      <c r="C9662" t="s">
        <v>17</v>
      </c>
      <c r="D9662" t="s">
        <v>85</v>
      </c>
      <c r="E9662" t="s">
        <v>18</v>
      </c>
      <c r="F9662" t="s">
        <v>26</v>
      </c>
      <c r="H9662" t="s">
        <v>27</v>
      </c>
      <c r="I9662">
        <v>6.5</v>
      </c>
      <c r="J9662">
        <v>6</v>
      </c>
      <c r="K9662">
        <v>7</v>
      </c>
      <c r="M9662" t="s">
        <v>21</v>
      </c>
    </row>
    <row r="9663" spans="1:17" x14ac:dyDescent="0.25">
      <c r="A9663">
        <v>2</v>
      </c>
      <c r="B9663" t="s">
        <v>46</v>
      </c>
      <c r="C9663" t="s">
        <v>17</v>
      </c>
      <c r="D9663" t="s">
        <v>85</v>
      </c>
      <c r="E9663" t="s">
        <v>20</v>
      </c>
      <c r="F9663" t="s">
        <v>74</v>
      </c>
      <c r="J9663">
        <v>0.25</v>
      </c>
      <c r="K9663">
        <v>0.33</v>
      </c>
      <c r="M9663" t="s">
        <v>75</v>
      </c>
      <c r="N9663" t="s">
        <v>21</v>
      </c>
      <c r="O9663" t="s">
        <v>32</v>
      </c>
    </row>
    <row r="9664" spans="1:17" x14ac:dyDescent="0.25">
      <c r="A9664">
        <v>2</v>
      </c>
      <c r="B9664" t="s">
        <v>46</v>
      </c>
      <c r="C9664" t="s">
        <v>17</v>
      </c>
      <c r="D9664" t="s">
        <v>85</v>
      </c>
      <c r="E9664" t="s">
        <v>33</v>
      </c>
      <c r="F9664" t="s">
        <v>26</v>
      </c>
      <c r="H9664" t="s">
        <v>19</v>
      </c>
      <c r="J9664">
        <v>3</v>
      </c>
      <c r="K9664">
        <v>4</v>
      </c>
      <c r="M9664" t="s">
        <v>32</v>
      </c>
    </row>
    <row r="9665" spans="1:17" x14ac:dyDescent="0.25">
      <c r="A9665">
        <v>2</v>
      </c>
      <c r="B9665" t="s">
        <v>46</v>
      </c>
      <c r="C9665" t="s">
        <v>17</v>
      </c>
      <c r="D9665" t="s">
        <v>85</v>
      </c>
      <c r="E9665" t="s">
        <v>34</v>
      </c>
      <c r="F9665" t="s">
        <v>26</v>
      </c>
      <c r="H9665" t="s">
        <v>19</v>
      </c>
      <c r="J9665">
        <v>0.5</v>
      </c>
      <c r="K9665">
        <v>0.75</v>
      </c>
      <c r="M9665" t="s">
        <v>24</v>
      </c>
    </row>
    <row r="9666" spans="1:17" x14ac:dyDescent="0.25">
      <c r="A9666">
        <v>2</v>
      </c>
      <c r="B9666" t="s">
        <v>46</v>
      </c>
      <c r="C9666" t="s">
        <v>17</v>
      </c>
      <c r="D9666" t="s">
        <v>85</v>
      </c>
      <c r="E9666" t="s">
        <v>33</v>
      </c>
      <c r="F9666" t="s">
        <v>26</v>
      </c>
      <c r="H9666" t="s">
        <v>27</v>
      </c>
      <c r="I9666">
        <v>4</v>
      </c>
      <c r="J9666">
        <v>3</v>
      </c>
      <c r="K9666">
        <v>5.5</v>
      </c>
      <c r="M9666" t="s">
        <v>32</v>
      </c>
    </row>
    <row r="9667" spans="1:17" x14ac:dyDescent="0.25">
      <c r="A9667">
        <v>2</v>
      </c>
      <c r="B9667" t="s">
        <v>46</v>
      </c>
      <c r="C9667" t="s">
        <v>17</v>
      </c>
      <c r="D9667" t="s">
        <v>85</v>
      </c>
      <c r="E9667" t="s">
        <v>20</v>
      </c>
      <c r="F9667" t="s">
        <v>74</v>
      </c>
      <c r="J9667">
        <v>0.25</v>
      </c>
      <c r="K9667">
        <v>0.33</v>
      </c>
      <c r="M9667" t="s">
        <v>75</v>
      </c>
      <c r="N9667" t="s">
        <v>24</v>
      </c>
      <c r="O9667" t="s">
        <v>21</v>
      </c>
    </row>
    <row r="9668" spans="1:17" x14ac:dyDescent="0.25">
      <c r="A9668">
        <v>2</v>
      </c>
      <c r="B9668" t="s">
        <v>46</v>
      </c>
      <c r="C9668" t="s">
        <v>17</v>
      </c>
      <c r="D9668" t="s">
        <v>85</v>
      </c>
      <c r="E9668" t="s">
        <v>18</v>
      </c>
      <c r="F9668" t="s">
        <v>26</v>
      </c>
      <c r="H9668" t="s">
        <v>19</v>
      </c>
      <c r="I9668">
        <v>0.54</v>
      </c>
      <c r="J9668">
        <v>0.08</v>
      </c>
      <c r="K9668">
        <v>0.25</v>
      </c>
      <c r="M9668" t="s">
        <v>24</v>
      </c>
    </row>
    <row r="9669" spans="1:17" x14ac:dyDescent="0.25">
      <c r="A9669">
        <v>2</v>
      </c>
      <c r="B9669" t="s">
        <v>46</v>
      </c>
      <c r="C9669" t="s">
        <v>17</v>
      </c>
      <c r="D9669" t="s">
        <v>85</v>
      </c>
      <c r="E9669" t="s">
        <v>20</v>
      </c>
      <c r="F9669" t="s">
        <v>74</v>
      </c>
      <c r="J9669">
        <v>0.25</v>
      </c>
      <c r="K9669">
        <v>0.33</v>
      </c>
      <c r="M9669" t="s">
        <v>75</v>
      </c>
      <c r="N9669" t="s">
        <v>24</v>
      </c>
      <c r="O9669" t="s">
        <v>62</v>
      </c>
      <c r="Q9669" t="str">
        <f>VLOOKUP(A9669&amp;C9669&amp;D9669,Sheet2!$A$1:$AA$496,11,FALSE)</f>
        <v>LocationType.Retail: 0;LocationType.Supermarket: 0.25;LocationType.FoodBeverage: 0;LocationType.Mall: 0;LocationType.Pharmacy: 0.02;LocationType.Accommodation: 0.73;</v>
      </c>
    </row>
    <row r="9670" spans="1:17" x14ac:dyDescent="0.25">
      <c r="A9670">
        <v>2</v>
      </c>
      <c r="B9670" t="s">
        <v>46</v>
      </c>
      <c r="C9670" t="s">
        <v>17</v>
      </c>
      <c r="D9670" t="s">
        <v>85</v>
      </c>
      <c r="E9670" t="s">
        <v>25</v>
      </c>
      <c r="F9670" t="s">
        <v>26</v>
      </c>
      <c r="H9670" t="s">
        <v>27</v>
      </c>
      <c r="I9670">
        <v>0.54</v>
      </c>
      <c r="J9670">
        <v>0.25</v>
      </c>
      <c r="K9670">
        <v>0.75</v>
      </c>
      <c r="M9670" t="s">
        <v>24</v>
      </c>
    </row>
    <row r="9671" spans="1:17" x14ac:dyDescent="0.25">
      <c r="A9671">
        <v>2</v>
      </c>
      <c r="B9671" t="s">
        <v>46</v>
      </c>
      <c r="C9671" t="s">
        <v>17</v>
      </c>
      <c r="D9671" t="s">
        <v>85</v>
      </c>
      <c r="E9671" t="s">
        <v>20</v>
      </c>
      <c r="F9671" t="s">
        <v>74</v>
      </c>
      <c r="I9671">
        <v>0.54</v>
      </c>
      <c r="J9671">
        <v>0.16</v>
      </c>
      <c r="K9671">
        <v>0.25</v>
      </c>
      <c r="M9671" t="s">
        <v>75</v>
      </c>
      <c r="N9671" t="s">
        <v>24</v>
      </c>
      <c r="O9671" t="s">
        <v>21</v>
      </c>
    </row>
    <row r="9672" spans="1:17" x14ac:dyDescent="0.25">
      <c r="A9672">
        <v>2</v>
      </c>
      <c r="B9672" t="s">
        <v>46</v>
      </c>
      <c r="C9672" t="s">
        <v>17</v>
      </c>
      <c r="D9672" t="s">
        <v>85</v>
      </c>
      <c r="E9672" t="s">
        <v>28</v>
      </c>
      <c r="F9672" t="s">
        <v>26</v>
      </c>
      <c r="H9672" t="s">
        <v>27</v>
      </c>
      <c r="I9672">
        <v>0.75</v>
      </c>
      <c r="J9672">
        <v>0.5</v>
      </c>
      <c r="K9672">
        <v>1</v>
      </c>
      <c r="M9672" t="s">
        <v>21</v>
      </c>
    </row>
    <row r="9673" spans="1:17" x14ac:dyDescent="0.25">
      <c r="A9673">
        <v>2</v>
      </c>
      <c r="B9673" t="s">
        <v>46</v>
      </c>
      <c r="C9673" t="s">
        <v>17</v>
      </c>
      <c r="D9673" t="s">
        <v>85</v>
      </c>
      <c r="E9673" t="s">
        <v>20</v>
      </c>
      <c r="F9673" t="s">
        <v>74</v>
      </c>
      <c r="J9673">
        <v>0.25</v>
      </c>
      <c r="K9673">
        <v>0.33</v>
      </c>
      <c r="M9673" t="s">
        <v>75</v>
      </c>
      <c r="N9673" t="s">
        <v>24</v>
      </c>
      <c r="O9673" t="s">
        <v>29</v>
      </c>
      <c r="P9673">
        <v>2500</v>
      </c>
      <c r="Q9673" t="str">
        <f>VLOOKUP(A9673&amp;C9673&amp;D9673,Sheet2!$A$1:$AX$496,23,FALSE)</f>
        <v>LocationType.BarRestaurant:0;LocationType.Park:0;LocationType.Recreation:0;LocationType.Accommodation:1;</v>
      </c>
    </row>
    <row r="9674" spans="1:17" x14ac:dyDescent="0.25">
      <c r="A9674">
        <v>2</v>
      </c>
      <c r="B9674" t="s">
        <v>46</v>
      </c>
      <c r="C9674" t="s">
        <v>17</v>
      </c>
      <c r="D9674" t="s">
        <v>85</v>
      </c>
      <c r="E9674" t="s">
        <v>30</v>
      </c>
      <c r="F9674" t="s">
        <v>26</v>
      </c>
      <c r="H9674" t="s">
        <v>27</v>
      </c>
      <c r="I9674">
        <v>1</v>
      </c>
      <c r="J9674">
        <v>0.5</v>
      </c>
      <c r="K9674">
        <v>1.5</v>
      </c>
      <c r="M9674" t="s">
        <v>24</v>
      </c>
    </row>
    <row r="9675" spans="1:17" x14ac:dyDescent="0.25">
      <c r="A9675">
        <v>2</v>
      </c>
      <c r="B9675" t="s">
        <v>46</v>
      </c>
      <c r="C9675" t="s">
        <v>17</v>
      </c>
      <c r="D9675" t="s">
        <v>85</v>
      </c>
      <c r="E9675" t="s">
        <v>20</v>
      </c>
      <c r="F9675" t="s">
        <v>74</v>
      </c>
      <c r="J9675">
        <v>0.25</v>
      </c>
      <c r="K9675">
        <v>0.33</v>
      </c>
      <c r="M9675" t="s">
        <v>75</v>
      </c>
      <c r="N9675" t="s">
        <v>24</v>
      </c>
      <c r="O9675" t="s">
        <v>21</v>
      </c>
    </row>
    <row r="9676" spans="1:17" x14ac:dyDescent="0.25">
      <c r="A9676">
        <v>2</v>
      </c>
      <c r="B9676" t="s">
        <v>46</v>
      </c>
      <c r="C9676" t="s">
        <v>17</v>
      </c>
      <c r="D9676" t="s">
        <v>85</v>
      </c>
      <c r="E9676" t="s">
        <v>18</v>
      </c>
      <c r="F9676" t="s">
        <v>31</v>
      </c>
      <c r="G9676">
        <v>24</v>
      </c>
      <c r="M9676" t="s">
        <v>21</v>
      </c>
    </row>
    <row r="9677" spans="1:17" x14ac:dyDescent="0.25">
      <c r="A9677">
        <v>2</v>
      </c>
      <c r="B9677" t="s">
        <v>46</v>
      </c>
      <c r="C9677" t="s">
        <v>37</v>
      </c>
      <c r="D9677" t="s">
        <v>85</v>
      </c>
      <c r="E9677" t="s">
        <v>18</v>
      </c>
      <c r="F9677" t="s">
        <v>26</v>
      </c>
      <c r="H9677" t="s">
        <v>27</v>
      </c>
      <c r="I9677">
        <v>6.5</v>
      </c>
      <c r="J9677">
        <v>6</v>
      </c>
      <c r="K9677">
        <v>7</v>
      </c>
      <c r="M9677" t="s">
        <v>21</v>
      </c>
    </row>
    <row r="9678" spans="1:17" x14ac:dyDescent="0.25">
      <c r="A9678">
        <v>2</v>
      </c>
      <c r="B9678" t="s">
        <v>46</v>
      </c>
      <c r="C9678" t="s">
        <v>37</v>
      </c>
      <c r="D9678" t="s">
        <v>85</v>
      </c>
      <c r="E9678" t="s">
        <v>20</v>
      </c>
      <c r="F9678" t="s">
        <v>74</v>
      </c>
      <c r="J9678">
        <v>0.25</v>
      </c>
      <c r="K9678">
        <v>0.33</v>
      </c>
      <c r="M9678" t="s">
        <v>75</v>
      </c>
      <c r="N9678" t="s">
        <v>21</v>
      </c>
      <c r="O9678" t="s">
        <v>32</v>
      </c>
    </row>
    <row r="9679" spans="1:17" x14ac:dyDescent="0.25">
      <c r="A9679">
        <v>2</v>
      </c>
      <c r="B9679" t="s">
        <v>46</v>
      </c>
      <c r="C9679" t="s">
        <v>37</v>
      </c>
      <c r="D9679" t="s">
        <v>85</v>
      </c>
      <c r="E9679" t="s">
        <v>33</v>
      </c>
      <c r="F9679" t="s">
        <v>26</v>
      </c>
      <c r="H9679" t="s">
        <v>19</v>
      </c>
      <c r="J9679">
        <v>3</v>
      </c>
      <c r="K9679">
        <v>3.5</v>
      </c>
      <c r="M9679" t="s">
        <v>32</v>
      </c>
    </row>
    <row r="9680" spans="1:17" x14ac:dyDescent="0.25">
      <c r="A9680">
        <v>2</v>
      </c>
      <c r="B9680" t="s">
        <v>46</v>
      </c>
      <c r="C9680" t="s">
        <v>37</v>
      </c>
      <c r="D9680" t="s">
        <v>85</v>
      </c>
      <c r="E9680" t="s">
        <v>34</v>
      </c>
      <c r="F9680" t="s">
        <v>26</v>
      </c>
      <c r="H9680" t="s">
        <v>19</v>
      </c>
      <c r="J9680">
        <v>0.5</v>
      </c>
      <c r="K9680">
        <v>0.75</v>
      </c>
      <c r="M9680" t="s">
        <v>24</v>
      </c>
    </row>
    <row r="9681" spans="1:17" x14ac:dyDescent="0.25">
      <c r="A9681">
        <v>2</v>
      </c>
      <c r="B9681" t="s">
        <v>46</v>
      </c>
      <c r="C9681" t="s">
        <v>37</v>
      </c>
      <c r="D9681" t="s">
        <v>85</v>
      </c>
      <c r="E9681" t="s">
        <v>33</v>
      </c>
      <c r="F9681" t="s">
        <v>26</v>
      </c>
      <c r="H9681" t="s">
        <v>27</v>
      </c>
      <c r="I9681">
        <v>2.5</v>
      </c>
      <c r="J9681">
        <v>2</v>
      </c>
      <c r="K9681">
        <v>3</v>
      </c>
      <c r="M9681" t="s">
        <v>32</v>
      </c>
    </row>
    <row r="9682" spans="1:17" x14ac:dyDescent="0.25">
      <c r="A9682">
        <v>2</v>
      </c>
      <c r="B9682" t="s">
        <v>46</v>
      </c>
      <c r="C9682" t="s">
        <v>37</v>
      </c>
      <c r="D9682" t="s">
        <v>85</v>
      </c>
      <c r="E9682" t="s">
        <v>20</v>
      </c>
      <c r="F9682" t="s">
        <v>74</v>
      </c>
      <c r="J9682">
        <v>0.25</v>
      </c>
      <c r="K9682">
        <v>0.33</v>
      </c>
      <c r="M9682" t="s">
        <v>75</v>
      </c>
      <c r="N9682" t="s">
        <v>24</v>
      </c>
      <c r="O9682" t="s">
        <v>21</v>
      </c>
    </row>
    <row r="9683" spans="1:17" x14ac:dyDescent="0.25">
      <c r="A9683">
        <v>2</v>
      </c>
      <c r="B9683" t="s">
        <v>46</v>
      </c>
      <c r="C9683" t="s">
        <v>37</v>
      </c>
      <c r="D9683" t="s">
        <v>85</v>
      </c>
      <c r="E9683" t="s">
        <v>28</v>
      </c>
      <c r="F9683" t="s">
        <v>26</v>
      </c>
      <c r="H9683" t="s">
        <v>27</v>
      </c>
      <c r="I9683">
        <v>0.5</v>
      </c>
      <c r="J9683">
        <v>0.33</v>
      </c>
      <c r="K9683">
        <v>0.75</v>
      </c>
      <c r="M9683" t="s">
        <v>21</v>
      </c>
    </row>
    <row r="9684" spans="1:17" x14ac:dyDescent="0.25">
      <c r="A9684">
        <v>2</v>
      </c>
      <c r="B9684" t="s">
        <v>46</v>
      </c>
      <c r="C9684" t="s">
        <v>37</v>
      </c>
      <c r="D9684" t="s">
        <v>85</v>
      </c>
      <c r="E9684" t="s">
        <v>20</v>
      </c>
      <c r="F9684" t="s">
        <v>74</v>
      </c>
      <c r="J9684">
        <v>0.25</v>
      </c>
      <c r="K9684">
        <v>0.33</v>
      </c>
      <c r="M9684" t="s">
        <v>75</v>
      </c>
      <c r="N9684" t="s">
        <v>24</v>
      </c>
      <c r="O9684" t="s">
        <v>29</v>
      </c>
      <c r="P9684">
        <v>2500</v>
      </c>
      <c r="Q9684" t="str">
        <f>VLOOKUP(A9684&amp;C9684&amp;D9684,Sheet2!$A$1:$AX$496,23,FALSE)</f>
        <v>LocationType.BarRestaurant:0;LocationType.Park:0;LocationType.Recreation:0;LocationType.Accommodation:1;</v>
      </c>
    </row>
    <row r="9685" spans="1:17" x14ac:dyDescent="0.25">
      <c r="A9685">
        <v>2</v>
      </c>
      <c r="B9685" t="s">
        <v>46</v>
      </c>
      <c r="C9685" t="s">
        <v>37</v>
      </c>
      <c r="D9685" t="s">
        <v>85</v>
      </c>
      <c r="E9685" t="s">
        <v>30</v>
      </c>
      <c r="F9685" t="s">
        <v>26</v>
      </c>
      <c r="H9685" t="s">
        <v>27</v>
      </c>
      <c r="I9685">
        <v>3.5</v>
      </c>
      <c r="J9685">
        <v>3</v>
      </c>
      <c r="K9685">
        <v>5</v>
      </c>
      <c r="M9685" t="s">
        <v>24</v>
      </c>
    </row>
    <row r="9686" spans="1:17" x14ac:dyDescent="0.25">
      <c r="A9686">
        <v>2</v>
      </c>
      <c r="B9686" t="s">
        <v>46</v>
      </c>
      <c r="C9686" t="s">
        <v>37</v>
      </c>
      <c r="D9686" t="s">
        <v>85</v>
      </c>
      <c r="E9686" t="s">
        <v>20</v>
      </c>
      <c r="F9686" t="s">
        <v>74</v>
      </c>
      <c r="J9686">
        <v>0.25</v>
      </c>
      <c r="K9686">
        <v>0.33</v>
      </c>
      <c r="M9686" t="s">
        <v>75</v>
      </c>
      <c r="N9686" t="s">
        <v>24</v>
      </c>
      <c r="O9686" t="s">
        <v>21</v>
      </c>
    </row>
    <row r="9687" spans="1:17" x14ac:dyDescent="0.25">
      <c r="A9687">
        <v>2</v>
      </c>
      <c r="B9687" t="s">
        <v>46</v>
      </c>
      <c r="C9687" t="s">
        <v>37</v>
      </c>
      <c r="D9687" t="s">
        <v>85</v>
      </c>
      <c r="E9687" t="s">
        <v>18</v>
      </c>
      <c r="F9687" t="s">
        <v>31</v>
      </c>
      <c r="G9687">
        <v>24</v>
      </c>
      <c r="M9687" t="s">
        <v>21</v>
      </c>
    </row>
    <row r="9688" spans="1:17" x14ac:dyDescent="0.25">
      <c r="A9688">
        <v>2</v>
      </c>
      <c r="B9688" t="s">
        <v>47</v>
      </c>
      <c r="C9688" t="s">
        <v>17</v>
      </c>
      <c r="D9688" t="s">
        <v>85</v>
      </c>
      <c r="E9688" t="s">
        <v>48</v>
      </c>
      <c r="F9688" t="s">
        <v>31</v>
      </c>
      <c r="G9688">
        <v>24</v>
      </c>
      <c r="M9688" t="s">
        <v>21</v>
      </c>
      <c r="O9688" t="s">
        <v>62</v>
      </c>
      <c r="Q9688" t="s">
        <v>61</v>
      </c>
    </row>
    <row r="9689" spans="1:17" x14ac:dyDescent="0.25">
      <c r="A9689">
        <v>2</v>
      </c>
      <c r="B9689" t="s">
        <v>47</v>
      </c>
      <c r="C9689" t="s">
        <v>37</v>
      </c>
      <c r="D9689" t="s">
        <v>85</v>
      </c>
      <c r="E9689" t="s">
        <v>48</v>
      </c>
      <c r="F9689" t="s">
        <v>31</v>
      </c>
      <c r="G9689">
        <v>24</v>
      </c>
      <c r="M9689" t="s">
        <v>21</v>
      </c>
      <c r="O9689" t="s">
        <v>62</v>
      </c>
      <c r="Q9689" t="s">
        <v>61</v>
      </c>
    </row>
    <row r="9690" spans="1:17" x14ac:dyDescent="0.25">
      <c r="A9690">
        <v>2</v>
      </c>
      <c r="B9690" t="s">
        <v>49</v>
      </c>
      <c r="C9690" t="s">
        <v>17</v>
      </c>
      <c r="D9690" t="s">
        <v>85</v>
      </c>
      <c r="E9690" t="s">
        <v>50</v>
      </c>
      <c r="F9690" t="s">
        <v>31</v>
      </c>
      <c r="G9690">
        <v>24</v>
      </c>
      <c r="M9690" t="s">
        <v>21</v>
      </c>
      <c r="O9690" t="s">
        <v>62</v>
      </c>
      <c r="Q9690" t="s">
        <v>61</v>
      </c>
    </row>
    <row r="9691" spans="1:17" x14ac:dyDescent="0.25">
      <c r="A9691">
        <v>2</v>
      </c>
      <c r="B9691" t="s">
        <v>49</v>
      </c>
      <c r="C9691" t="s">
        <v>37</v>
      </c>
      <c r="D9691" t="s">
        <v>85</v>
      </c>
      <c r="E9691" t="s">
        <v>50</v>
      </c>
      <c r="F9691" t="s">
        <v>31</v>
      </c>
      <c r="G9691">
        <v>24</v>
      </c>
      <c r="M9691" t="s">
        <v>21</v>
      </c>
      <c r="O9691" t="s">
        <v>62</v>
      </c>
      <c r="Q9691" t="s">
        <v>61</v>
      </c>
    </row>
  </sheetData>
  <autoFilter ref="A1:Q9691" xr:uid="{D245E848-251C-4B2E-9B56-1E15A6F9994A}">
    <sortState xmlns:xlrd2="http://schemas.microsoft.com/office/spreadsheetml/2017/richdata2" ref="A2688:Q8167">
      <sortCondition ref="A1:A969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9902-EE97-4337-AD5B-84A45E8D9F00}">
  <sheetPr filterMode="1"/>
  <dimension ref="A1:AC269"/>
  <sheetViews>
    <sheetView zoomScaleNormal="100" workbookViewId="0">
      <pane xSplit="4" ySplit="1" topLeftCell="M233" activePane="bottomRight" state="frozen"/>
      <selection pane="topRight" activeCell="E1" sqref="E1"/>
      <selection pane="bottomLeft" activeCell="A2" sqref="A2"/>
      <selection pane="bottomRight" activeCell="D238" sqref="D238"/>
    </sheetView>
  </sheetViews>
  <sheetFormatPr defaultRowHeight="15" x14ac:dyDescent="0.25"/>
  <cols>
    <col min="1" max="1" width="30.28515625" bestFit="1" customWidth="1"/>
    <col min="2" max="2" width="8" bestFit="1" customWidth="1"/>
    <col min="3" max="3" width="8.140625" bestFit="1" customWidth="1"/>
    <col min="4" max="4" width="22" bestFit="1" customWidth="1"/>
    <col min="5" max="5" width="22.7109375" hidden="1" customWidth="1"/>
    <col min="6" max="6" width="28.42578125" hidden="1" customWidth="1"/>
    <col min="7" max="7" width="29.85546875" hidden="1" customWidth="1"/>
    <col min="8" max="8" width="21.5703125" hidden="1" customWidth="1"/>
    <col min="9" max="10" width="26.140625" hidden="1" customWidth="1"/>
    <col min="11" max="11" width="20.85546875" hidden="1" customWidth="1"/>
    <col min="12" max="12" width="22" customWidth="1"/>
    <col min="13" max="13" width="11.5703125" customWidth="1"/>
    <col min="14" max="14" width="13.28515625" customWidth="1"/>
    <col min="15" max="15" width="9.85546875" customWidth="1"/>
    <col min="16" max="16" width="23" bestFit="1" customWidth="1"/>
    <col min="17" max="17" width="28.7109375" bestFit="1" customWidth="1"/>
    <col min="18" max="18" width="8.28515625" style="4" bestFit="1" customWidth="1"/>
    <col min="19" max="19" width="28.28515625" style="4" hidden="1" customWidth="1"/>
    <col min="20" max="20" width="20" style="4" hidden="1" customWidth="1"/>
    <col min="21" max="21" width="25.5703125" style="4" hidden="1" customWidth="1"/>
    <col min="22" max="22" width="30.28515625" style="4" hidden="1" customWidth="1"/>
    <col min="23" max="23" width="101.85546875" style="4" hidden="1" customWidth="1"/>
    <col min="24" max="24" width="26.85546875" style="5" bestFit="1" customWidth="1"/>
    <col min="25" max="25" width="18.5703125" style="5" bestFit="1" customWidth="1"/>
    <col min="26" max="26" width="24.140625" style="5" bestFit="1" customWidth="1"/>
    <col min="27" max="27" width="28.7109375" style="5" bestFit="1" customWidth="1"/>
    <col min="28" max="28" width="5.42578125" bestFit="1" customWidth="1"/>
    <col min="29" max="29" width="22.42578125" style="7" bestFit="1" customWidth="1"/>
  </cols>
  <sheetData>
    <row r="1" spans="1:29" x14ac:dyDescent="0.25">
      <c r="A1" t="s">
        <v>88</v>
      </c>
      <c r="B1" t="s">
        <v>0</v>
      </c>
      <c r="C1" t="s">
        <v>71</v>
      </c>
      <c r="D1" t="s">
        <v>72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 t="s">
        <v>15</v>
      </c>
      <c r="L1" t="s">
        <v>78</v>
      </c>
      <c r="M1" t="s">
        <v>63</v>
      </c>
      <c r="N1" t="s">
        <v>83</v>
      </c>
      <c r="O1" t="s">
        <v>79</v>
      </c>
      <c r="P1" t="s">
        <v>80</v>
      </c>
      <c r="Q1" t="s">
        <v>77</v>
      </c>
      <c r="R1" s="4" t="s">
        <v>81</v>
      </c>
      <c r="S1" s="4">
        <v>1</v>
      </c>
      <c r="T1" s="4">
        <v>2</v>
      </c>
      <c r="U1" s="4">
        <v>3</v>
      </c>
      <c r="V1" s="4">
        <v>4</v>
      </c>
      <c r="W1" s="4">
        <v>5</v>
      </c>
      <c r="X1" s="5" t="s">
        <v>82</v>
      </c>
      <c r="Y1" s="5" t="s">
        <v>64</v>
      </c>
      <c r="Z1" s="5" t="s">
        <v>76</v>
      </c>
      <c r="AA1" s="5" t="s">
        <v>77</v>
      </c>
      <c r="AB1">
        <v>8</v>
      </c>
      <c r="AC1" s="7" t="s">
        <v>89</v>
      </c>
    </row>
    <row r="2" spans="1:29" hidden="1" x14ac:dyDescent="0.25">
      <c r="A2" t="str">
        <f t="shared" ref="A2:A33" si="0">B2&amp;C2&amp;D2&amp;AC2</f>
        <v>0Fridaycollege studentSymptomatic_Middle_Stage</v>
      </c>
      <c r="B2">
        <v>0</v>
      </c>
      <c r="C2" t="s">
        <v>37</v>
      </c>
      <c r="D2" t="s">
        <v>54</v>
      </c>
      <c r="E2" t="str">
        <f t="shared" ref="E2:E65" si="1">L$1&amp;": " &amp;L2 &amp; ";"</f>
        <v>LocationType.Retail: 0;</v>
      </c>
      <c r="F2" t="str">
        <f t="shared" ref="F2:F65" si="2">M$1&amp;": " &amp;M2 &amp; ";"</f>
        <v>LocationType.Supermarket: 0;</v>
      </c>
      <c r="G2" t="str">
        <f t="shared" ref="G2:G65" si="3">N$1&amp;": " &amp;N2 &amp; ";"</f>
        <v>LocationType.FoodBeverage: 0;</v>
      </c>
      <c r="H2" t="str">
        <f t="shared" ref="H2:H65" si="4">O$1&amp;": " &amp;O2 &amp; ";"</f>
        <v>LocationType.Mall: 0;</v>
      </c>
      <c r="I2" t="str">
        <f t="shared" ref="I2:I65" si="5">P$1&amp;": " &amp;P2 &amp; ";"</f>
        <v>LocationType.Pharmacy: 0.045;</v>
      </c>
      <c r="J2" t="str">
        <f t="shared" ref="J2:J65" si="6">Q$1&amp;": " &amp;Q2 &amp; ";"</f>
        <v>LocationType.Accommodation: 0.955;</v>
      </c>
      <c r="K2" t="str">
        <f t="shared" ref="K2:K65" si="7">E2 &amp; F2 &amp; G2 &amp; H2&amp; I2 &amp; J2</f>
        <v>LocationType.Retail: 0;LocationType.Supermarket: 0;LocationType.FoodBeverage: 0;LocationType.Mall: 0;LocationType.Pharmacy: 0.045;LocationType.Accommodation: 0.955;</v>
      </c>
      <c r="L2" s="5">
        <v>0</v>
      </c>
      <c r="M2" s="5">
        <v>0</v>
      </c>
      <c r="N2" s="5">
        <v>0</v>
      </c>
      <c r="O2" s="5">
        <v>0</v>
      </c>
      <c r="P2" s="5">
        <v>4.5000000000000005E-2</v>
      </c>
      <c r="Q2" s="5">
        <f t="shared" ref="Q2:Q65" si="8">1-SUM(L2:P2)</f>
        <v>0.95499999999999996</v>
      </c>
      <c r="R2" s="6">
        <f>SUM(L2:Q2)</f>
        <v>1</v>
      </c>
      <c r="S2" t="str">
        <f t="shared" ref="S2:S65" si="9">X$1&amp;":" &amp;X2 &amp; ";"</f>
        <v>LocationType.BarRestaurant:0;</v>
      </c>
      <c r="T2" t="str">
        <f t="shared" ref="T2:T65" si="10">Y$1&amp;":" &amp;Y2 &amp; ";"</f>
        <v>LocationType.Park:0;</v>
      </c>
      <c r="U2" t="str">
        <f t="shared" ref="U2:U65" si="11">Z$1&amp;":" &amp;Z2 &amp; ";"</f>
        <v>LocationType.Recreation:0;</v>
      </c>
      <c r="V2" t="str">
        <f t="shared" ref="V2:V65" si="12">AA$1&amp;":" &amp;AA2 &amp; ";"</f>
        <v>LocationType.Accommodation:1;</v>
      </c>
      <c r="W2" t="str">
        <f t="shared" ref="W2:W65" si="13">S2 &amp; T2 &amp; U2&amp; V2</f>
        <v>LocationType.BarRestaurant:0;LocationType.Park:0;LocationType.Recreation:0;LocationType.Accommodation:1;</v>
      </c>
      <c r="X2" s="5">
        <v>0</v>
      </c>
      <c r="Y2" s="5">
        <v>0</v>
      </c>
      <c r="Z2" s="5">
        <v>0</v>
      </c>
      <c r="AA2" s="5">
        <f t="shared" ref="AA2:AA65" si="14">1-SUM(X2:Z2)</f>
        <v>1</v>
      </c>
      <c r="AB2" s="1">
        <f t="shared" ref="AB2:AB33" si="15">SUM(X2:AA2)</f>
        <v>1</v>
      </c>
      <c r="AC2" s="7" t="s">
        <v>44</v>
      </c>
    </row>
    <row r="3" spans="1:29" hidden="1" x14ac:dyDescent="0.25">
      <c r="A3" t="str">
        <f t="shared" si="0"/>
        <v>0Fridayessential workerSymptomatic_Middle_Stage</v>
      </c>
      <c r="B3">
        <v>0</v>
      </c>
      <c r="C3" t="s">
        <v>37</v>
      </c>
      <c r="D3" t="s">
        <v>85</v>
      </c>
      <c r="E3" t="str">
        <f t="shared" si="1"/>
        <v>LocationType.Retail: 0;</v>
      </c>
      <c r="F3" t="str">
        <f t="shared" si="2"/>
        <v>LocationType.Supermarket: 0;</v>
      </c>
      <c r="G3" t="str">
        <f t="shared" si="3"/>
        <v>LocationType.FoodBeverage: 0;</v>
      </c>
      <c r="H3" t="str">
        <f t="shared" si="4"/>
        <v>LocationType.Mall: 0;</v>
      </c>
      <c r="I3" t="str">
        <f t="shared" si="5"/>
        <v>LocationType.Pharmacy: 0.045;</v>
      </c>
      <c r="J3" t="str">
        <f t="shared" si="6"/>
        <v>LocationType.Accommodation: 0.955;</v>
      </c>
      <c r="K3" t="str">
        <f t="shared" si="7"/>
        <v>LocationType.Retail: 0;LocationType.Supermarket: 0;LocationType.FoodBeverage: 0;LocationType.Mall: 0;LocationType.Pharmacy: 0.045;LocationType.Accommodation: 0.955;</v>
      </c>
      <c r="L3" s="5">
        <v>0</v>
      </c>
      <c r="M3" s="5">
        <v>0</v>
      </c>
      <c r="N3" s="5">
        <v>0</v>
      </c>
      <c r="O3" s="5">
        <v>0</v>
      </c>
      <c r="P3" s="5">
        <v>4.5000000000000005E-2</v>
      </c>
      <c r="Q3" s="5">
        <f t="shared" si="8"/>
        <v>0.95499999999999996</v>
      </c>
      <c r="R3" s="6">
        <v>1</v>
      </c>
      <c r="S3" t="str">
        <f t="shared" si="9"/>
        <v>LocationType.BarRestaurant:0;</v>
      </c>
      <c r="T3" t="str">
        <f t="shared" si="10"/>
        <v>LocationType.Park:0;</v>
      </c>
      <c r="U3" t="str">
        <f t="shared" si="11"/>
        <v>LocationType.Recreation:0;</v>
      </c>
      <c r="V3" t="str">
        <f t="shared" si="12"/>
        <v>LocationType.Accommodation:1;</v>
      </c>
      <c r="W3" t="str">
        <f t="shared" si="13"/>
        <v>LocationType.BarRestaurant:0;LocationType.Park:0;LocationType.Recreation:0;LocationType.Accommodation:1;</v>
      </c>
      <c r="X3" s="5">
        <v>0</v>
      </c>
      <c r="Y3" s="5">
        <v>0</v>
      </c>
      <c r="Z3" s="5">
        <v>0</v>
      </c>
      <c r="AA3" s="5">
        <f t="shared" si="14"/>
        <v>1</v>
      </c>
      <c r="AB3" s="1">
        <f t="shared" si="15"/>
        <v>1</v>
      </c>
      <c r="AC3" s="7" t="s">
        <v>44</v>
      </c>
    </row>
    <row r="4" spans="1:29" hidden="1" x14ac:dyDescent="0.25">
      <c r="A4" t="str">
        <f t="shared" si="0"/>
        <v>0FridayInfantSymptomatic_Middle_Stage</v>
      </c>
      <c r="B4">
        <v>0</v>
      </c>
      <c r="C4" t="s">
        <v>37</v>
      </c>
      <c r="D4" t="s">
        <v>73</v>
      </c>
      <c r="E4" t="str">
        <f t="shared" si="1"/>
        <v>LocationType.Retail: 0;</v>
      </c>
      <c r="F4" t="str">
        <f t="shared" si="2"/>
        <v>LocationType.Supermarket: 0;</v>
      </c>
      <c r="G4" t="str">
        <f t="shared" si="3"/>
        <v>LocationType.FoodBeverage: 0;</v>
      </c>
      <c r="H4" t="str">
        <f t="shared" si="4"/>
        <v>LocationType.Mall: 0;</v>
      </c>
      <c r="I4" t="str">
        <f t="shared" si="5"/>
        <v>LocationType.Pharmacy: 0;</v>
      </c>
      <c r="J4" t="str">
        <f t="shared" si="6"/>
        <v>LocationType.Accommodation: 1;</v>
      </c>
      <c r="K4" t="str">
        <f t="shared" si="7"/>
        <v>LocationType.Retail: 0;LocationType.Supermarket: 0;LocationType.FoodBeverage: 0;LocationType.Mall: 0;LocationType.Pharmacy: 0;LocationType.Accommodation: 1;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f t="shared" si="8"/>
        <v>1</v>
      </c>
      <c r="R4" s="6">
        <f t="shared" ref="R4:R13" si="16">SUM(L4:Q4)</f>
        <v>1</v>
      </c>
      <c r="S4" t="str">
        <f t="shared" si="9"/>
        <v>LocationType.BarRestaurant:0;</v>
      </c>
      <c r="T4" t="str">
        <f t="shared" si="10"/>
        <v>LocationType.Park:0;</v>
      </c>
      <c r="U4" t="str">
        <f t="shared" si="11"/>
        <v>LocationType.Recreation:0;</v>
      </c>
      <c r="V4" t="str">
        <f t="shared" si="12"/>
        <v>LocationType.Accommodation:1;</v>
      </c>
      <c r="W4" t="str">
        <f t="shared" si="13"/>
        <v>LocationType.BarRestaurant:0;LocationType.Park:0;LocationType.Recreation:0;LocationType.Accommodation:1;</v>
      </c>
      <c r="X4" s="5">
        <v>0</v>
      </c>
      <c r="Y4" s="5">
        <v>0</v>
      </c>
      <c r="Z4" s="5">
        <v>0</v>
      </c>
      <c r="AA4" s="5">
        <f t="shared" si="14"/>
        <v>1</v>
      </c>
      <c r="AB4" s="1">
        <f t="shared" si="15"/>
        <v>1</v>
      </c>
      <c r="AC4" s="7" t="s">
        <v>44</v>
      </c>
    </row>
    <row r="5" spans="1:29" hidden="1" x14ac:dyDescent="0.25">
      <c r="A5" t="str">
        <f t="shared" si="0"/>
        <v>0Fridaykindergarten studentSymptomatic_Middle_Stage</v>
      </c>
      <c r="B5">
        <v>0</v>
      </c>
      <c r="C5" t="s">
        <v>37</v>
      </c>
      <c r="D5" t="s">
        <v>56</v>
      </c>
      <c r="E5" t="str">
        <f t="shared" si="1"/>
        <v>LocationType.Retail: 0;</v>
      </c>
      <c r="F5" t="str">
        <f t="shared" si="2"/>
        <v>LocationType.Supermarket: 0;</v>
      </c>
      <c r="G5" t="str">
        <f t="shared" si="3"/>
        <v>LocationType.FoodBeverage: 0;</v>
      </c>
      <c r="H5" t="str">
        <f t="shared" si="4"/>
        <v>LocationType.Mall: 0;</v>
      </c>
      <c r="I5" t="str">
        <f t="shared" si="5"/>
        <v>LocationType.Pharmacy: 0;</v>
      </c>
      <c r="J5" t="str">
        <f t="shared" si="6"/>
        <v>LocationType.Accommodation: 1;</v>
      </c>
      <c r="K5" t="str">
        <f t="shared" si="7"/>
        <v>LocationType.Retail: 0;LocationType.Supermarket: 0;LocationType.FoodBeverage: 0;LocationType.Mall: 0;LocationType.Pharmacy: 0;LocationType.Accommodation: 1;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f t="shared" si="8"/>
        <v>1</v>
      </c>
      <c r="R5" s="6">
        <f t="shared" si="16"/>
        <v>1</v>
      </c>
      <c r="S5" t="str">
        <f t="shared" si="9"/>
        <v>LocationType.BarRestaurant:0;</v>
      </c>
      <c r="T5" t="str">
        <f t="shared" si="10"/>
        <v>LocationType.Park:0;</v>
      </c>
      <c r="U5" t="str">
        <f t="shared" si="11"/>
        <v>LocationType.Recreation:0;</v>
      </c>
      <c r="V5" t="str">
        <f t="shared" si="12"/>
        <v>LocationType.Accommodation:1;</v>
      </c>
      <c r="W5" t="str">
        <f t="shared" si="13"/>
        <v>LocationType.BarRestaurant:0;LocationType.Park:0;LocationType.Recreation:0;LocationType.Accommodation:1;</v>
      </c>
      <c r="X5" s="5">
        <v>0</v>
      </c>
      <c r="Y5" s="5">
        <v>0</v>
      </c>
      <c r="Z5" s="5">
        <v>0</v>
      </c>
      <c r="AA5" s="5">
        <f t="shared" si="14"/>
        <v>1</v>
      </c>
      <c r="AB5" s="1">
        <f t="shared" si="15"/>
        <v>1</v>
      </c>
      <c r="AC5" s="7" t="s">
        <v>44</v>
      </c>
    </row>
    <row r="6" spans="1:29" hidden="1" x14ac:dyDescent="0.25">
      <c r="A6" t="str">
        <f t="shared" si="0"/>
        <v>0FridaypensionerSymptomatic_Middle_Stage</v>
      </c>
      <c r="B6">
        <v>0</v>
      </c>
      <c r="C6" t="s">
        <v>37</v>
      </c>
      <c r="D6" t="s">
        <v>59</v>
      </c>
      <c r="E6" t="str">
        <f t="shared" si="1"/>
        <v>LocationType.Retail: 0;</v>
      </c>
      <c r="F6" t="str">
        <f t="shared" si="2"/>
        <v>LocationType.Supermarket: 0;</v>
      </c>
      <c r="G6" t="str">
        <f t="shared" si="3"/>
        <v>LocationType.FoodBeverage: 0;</v>
      </c>
      <c r="H6" t="str">
        <f t="shared" si="4"/>
        <v>LocationType.Mall: 0;</v>
      </c>
      <c r="I6" t="str">
        <f t="shared" si="5"/>
        <v>LocationType.Pharmacy: 0.08;</v>
      </c>
      <c r="J6" t="str">
        <f t="shared" si="6"/>
        <v>LocationType.Accommodation: 0.92;</v>
      </c>
      <c r="K6" t="str">
        <f t="shared" si="7"/>
        <v>LocationType.Retail: 0;LocationType.Supermarket: 0;LocationType.FoodBeverage: 0;LocationType.Mall: 0;LocationType.Pharmacy: 0.08;LocationType.Accommodation: 0.92;</v>
      </c>
      <c r="L6" s="5">
        <v>0</v>
      </c>
      <c r="M6" s="5">
        <v>0</v>
      </c>
      <c r="N6" s="5">
        <v>0</v>
      </c>
      <c r="O6" s="5">
        <v>0</v>
      </c>
      <c r="P6" s="5">
        <v>0.08</v>
      </c>
      <c r="Q6" s="5">
        <f t="shared" si="8"/>
        <v>0.92</v>
      </c>
      <c r="R6" s="6">
        <f t="shared" si="16"/>
        <v>1</v>
      </c>
      <c r="S6" t="str">
        <f t="shared" si="9"/>
        <v>LocationType.BarRestaurant:0;</v>
      </c>
      <c r="T6" t="str">
        <f t="shared" si="10"/>
        <v>LocationType.Park:0;</v>
      </c>
      <c r="U6" t="str">
        <f t="shared" si="11"/>
        <v>LocationType.Recreation:0;</v>
      </c>
      <c r="V6" t="str">
        <f t="shared" si="12"/>
        <v>LocationType.Accommodation:1;</v>
      </c>
      <c r="W6" t="str">
        <f t="shared" si="13"/>
        <v>LocationType.BarRestaurant:0;LocationType.Park:0;LocationType.Recreation:0;LocationType.Accommodation:1;</v>
      </c>
      <c r="X6" s="5">
        <v>0</v>
      </c>
      <c r="Y6" s="5">
        <v>0</v>
      </c>
      <c r="Z6" s="5">
        <v>0</v>
      </c>
      <c r="AA6" s="5">
        <f t="shared" si="14"/>
        <v>1</v>
      </c>
      <c r="AB6" s="1">
        <f t="shared" si="15"/>
        <v>1</v>
      </c>
      <c r="AC6" s="7" t="s">
        <v>44</v>
      </c>
    </row>
    <row r="7" spans="1:29" hidden="1" x14ac:dyDescent="0.25">
      <c r="A7" t="str">
        <f t="shared" si="0"/>
        <v>0Fridayprimary school studentSymptomatic_Middle_Stage</v>
      </c>
      <c r="B7">
        <v>0</v>
      </c>
      <c r="C7" t="s">
        <v>37</v>
      </c>
      <c r="D7" t="s">
        <v>57</v>
      </c>
      <c r="E7" t="str">
        <f t="shared" si="1"/>
        <v>LocationType.Retail: 0;</v>
      </c>
      <c r="F7" t="str">
        <f t="shared" si="2"/>
        <v>LocationType.Supermarket: 0;</v>
      </c>
      <c r="G7" t="str">
        <f t="shared" si="3"/>
        <v>LocationType.FoodBeverage: 0;</v>
      </c>
      <c r="H7" t="str">
        <f t="shared" si="4"/>
        <v>LocationType.Mall: 0;</v>
      </c>
      <c r="I7" t="str">
        <f t="shared" si="5"/>
        <v>LocationType.Pharmacy: 0;</v>
      </c>
      <c r="J7" t="str">
        <f t="shared" si="6"/>
        <v>LocationType.Accommodation: 1;</v>
      </c>
      <c r="K7" t="str">
        <f t="shared" si="7"/>
        <v>LocationType.Retail: 0;LocationType.Supermarket: 0;LocationType.FoodBeverage: 0;LocationType.Mall: 0;LocationType.Pharmacy: 0;LocationType.Accommodation: 1;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f t="shared" si="8"/>
        <v>1</v>
      </c>
      <c r="R7" s="6">
        <f t="shared" si="16"/>
        <v>1</v>
      </c>
      <c r="S7" t="str">
        <f t="shared" si="9"/>
        <v>LocationType.BarRestaurant:0;</v>
      </c>
      <c r="T7" t="str">
        <f t="shared" si="10"/>
        <v>LocationType.Park:0;</v>
      </c>
      <c r="U7" t="str">
        <f t="shared" si="11"/>
        <v>LocationType.Recreation:0;</v>
      </c>
      <c r="V7" t="str">
        <f t="shared" si="12"/>
        <v>LocationType.Accommodation:1;</v>
      </c>
      <c r="W7" t="str">
        <f t="shared" si="13"/>
        <v>LocationType.BarRestaurant:0;LocationType.Park:0;LocationType.Recreation:0;LocationType.Accommodation:1;</v>
      </c>
      <c r="X7" s="5">
        <v>0</v>
      </c>
      <c r="Y7" s="5">
        <v>0</v>
      </c>
      <c r="Z7" s="5">
        <v>0</v>
      </c>
      <c r="AA7" s="5">
        <f t="shared" si="14"/>
        <v>1</v>
      </c>
      <c r="AB7" s="1">
        <f t="shared" si="15"/>
        <v>1</v>
      </c>
      <c r="AC7" s="7" t="s">
        <v>44</v>
      </c>
    </row>
    <row r="8" spans="1:29" hidden="1" x14ac:dyDescent="0.25">
      <c r="A8" t="str">
        <f t="shared" si="0"/>
        <v>0Fridaysecondary school studentSymptomatic_Middle_Stage</v>
      </c>
      <c r="B8">
        <v>0</v>
      </c>
      <c r="C8" t="s">
        <v>37</v>
      </c>
      <c r="D8" t="s">
        <v>58</v>
      </c>
      <c r="E8" t="str">
        <f t="shared" si="1"/>
        <v>LocationType.Retail: 0;</v>
      </c>
      <c r="F8" t="str">
        <f t="shared" si="2"/>
        <v>LocationType.Supermarket: 0;</v>
      </c>
      <c r="G8" t="str">
        <f t="shared" si="3"/>
        <v>LocationType.FoodBeverage: 0;</v>
      </c>
      <c r="H8" t="str">
        <f t="shared" si="4"/>
        <v>LocationType.Mall: 0;</v>
      </c>
      <c r="I8" t="str">
        <f t="shared" si="5"/>
        <v>LocationType.Pharmacy: 0;</v>
      </c>
      <c r="J8" t="str">
        <f t="shared" si="6"/>
        <v>LocationType.Accommodation: 1;</v>
      </c>
      <c r="K8" t="str">
        <f t="shared" si="7"/>
        <v>LocationType.Retail: 0;LocationType.Supermarket: 0;LocationType.FoodBeverage: 0;LocationType.Mall: 0;LocationType.Pharmacy: 0;LocationType.Accommodation: 1;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f t="shared" si="8"/>
        <v>1</v>
      </c>
      <c r="R8" s="6">
        <f t="shared" si="16"/>
        <v>1</v>
      </c>
      <c r="S8" t="str">
        <f t="shared" si="9"/>
        <v>LocationType.BarRestaurant:0;</v>
      </c>
      <c r="T8" t="str">
        <f t="shared" si="10"/>
        <v>LocationType.Park:0;</v>
      </c>
      <c r="U8" t="str">
        <f t="shared" si="11"/>
        <v>LocationType.Recreation:0;</v>
      </c>
      <c r="V8" t="str">
        <f t="shared" si="12"/>
        <v>LocationType.Accommodation:1;</v>
      </c>
      <c r="W8" t="str">
        <f t="shared" si="13"/>
        <v>LocationType.BarRestaurant:0;LocationType.Park:0;LocationType.Recreation:0;LocationType.Accommodation:1;</v>
      </c>
      <c r="X8" s="5">
        <v>0</v>
      </c>
      <c r="Y8" s="5">
        <v>0</v>
      </c>
      <c r="Z8" s="5">
        <v>0</v>
      </c>
      <c r="AA8" s="5">
        <f t="shared" si="14"/>
        <v>1</v>
      </c>
      <c r="AB8" s="1">
        <f t="shared" si="15"/>
        <v>1</v>
      </c>
      <c r="AC8" s="7" t="s">
        <v>44</v>
      </c>
    </row>
    <row r="9" spans="1:29" hidden="1" x14ac:dyDescent="0.25">
      <c r="A9" t="str">
        <f t="shared" si="0"/>
        <v>0Fridayunemployed job-seekerSymptomatic_Middle_Stage</v>
      </c>
      <c r="B9">
        <v>0</v>
      </c>
      <c r="C9" t="s">
        <v>37</v>
      </c>
      <c r="D9" t="s">
        <v>52</v>
      </c>
      <c r="E9" t="str">
        <f t="shared" si="1"/>
        <v>LocationType.Retail: 0;</v>
      </c>
      <c r="F9" t="str">
        <f t="shared" si="2"/>
        <v>LocationType.Supermarket: 0;</v>
      </c>
      <c r="G9" t="str">
        <f t="shared" si="3"/>
        <v>LocationType.FoodBeverage: 0;</v>
      </c>
      <c r="H9" t="str">
        <f t="shared" si="4"/>
        <v>LocationType.Mall: 0;</v>
      </c>
      <c r="I9" t="str">
        <f t="shared" si="5"/>
        <v>LocationType.Pharmacy: 0.045;</v>
      </c>
      <c r="J9" t="str">
        <f t="shared" si="6"/>
        <v>LocationType.Accommodation: 0.955;</v>
      </c>
      <c r="K9" t="str">
        <f t="shared" si="7"/>
        <v>LocationType.Retail: 0;LocationType.Supermarket: 0;LocationType.FoodBeverage: 0;LocationType.Mall: 0;LocationType.Pharmacy: 0.045;LocationType.Accommodation: 0.955;</v>
      </c>
      <c r="L9" s="5">
        <v>0</v>
      </c>
      <c r="M9" s="5">
        <v>0</v>
      </c>
      <c r="N9" s="5">
        <v>0</v>
      </c>
      <c r="O9" s="5">
        <v>0</v>
      </c>
      <c r="P9" s="5">
        <v>4.5000000000000005E-2</v>
      </c>
      <c r="Q9" s="5">
        <f t="shared" si="8"/>
        <v>0.95499999999999996</v>
      </c>
      <c r="R9" s="6">
        <f t="shared" si="16"/>
        <v>1</v>
      </c>
      <c r="S9" t="str">
        <f t="shared" si="9"/>
        <v>LocationType.BarRestaurant:0;</v>
      </c>
      <c r="T9" t="str">
        <f t="shared" si="10"/>
        <v>LocationType.Park:0;</v>
      </c>
      <c r="U9" t="str">
        <f t="shared" si="11"/>
        <v>LocationType.Recreation:0;</v>
      </c>
      <c r="V9" t="str">
        <f t="shared" si="12"/>
        <v>LocationType.Accommodation:1;</v>
      </c>
      <c r="W9" t="str">
        <f t="shared" si="13"/>
        <v>LocationType.BarRestaurant:0;LocationType.Park:0;LocationType.Recreation:0;LocationType.Accommodation:1;</v>
      </c>
      <c r="X9" s="5">
        <v>0</v>
      </c>
      <c r="Y9" s="5">
        <v>0</v>
      </c>
      <c r="Z9" s="5">
        <v>0</v>
      </c>
      <c r="AA9" s="5">
        <f t="shared" si="14"/>
        <v>1</v>
      </c>
      <c r="AB9" s="1">
        <f t="shared" si="15"/>
        <v>1</v>
      </c>
      <c r="AC9" s="7" t="s">
        <v>44</v>
      </c>
    </row>
    <row r="10" spans="1:29" hidden="1" x14ac:dyDescent="0.25">
      <c r="A10" t="str">
        <f t="shared" si="0"/>
        <v>0Fridayuniversity studentSymptomatic_Middle_Stage</v>
      </c>
      <c r="B10">
        <v>0</v>
      </c>
      <c r="C10" t="s">
        <v>37</v>
      </c>
      <c r="D10" t="s">
        <v>55</v>
      </c>
      <c r="E10" t="str">
        <f t="shared" si="1"/>
        <v>LocationType.Retail: 0;</v>
      </c>
      <c r="F10" t="str">
        <f t="shared" si="2"/>
        <v>LocationType.Supermarket: 0;</v>
      </c>
      <c r="G10" t="str">
        <f t="shared" si="3"/>
        <v>LocationType.FoodBeverage: 0;</v>
      </c>
      <c r="H10" t="str">
        <f t="shared" si="4"/>
        <v>LocationType.Mall: 0;</v>
      </c>
      <c r="I10" t="str">
        <f t="shared" si="5"/>
        <v>LocationType.Pharmacy: 0.05;</v>
      </c>
      <c r="J10" t="str">
        <f t="shared" si="6"/>
        <v>LocationType.Accommodation: 0.95;</v>
      </c>
      <c r="K10" t="str">
        <f t="shared" si="7"/>
        <v>LocationType.Retail: 0;LocationType.Supermarket: 0;LocationType.FoodBeverage: 0;LocationType.Mall: 0;LocationType.Pharmacy: 0.05;LocationType.Accommodation: 0.95;</v>
      </c>
      <c r="L10" s="5">
        <v>0</v>
      </c>
      <c r="M10" s="5">
        <v>0</v>
      </c>
      <c r="N10" s="5">
        <v>0</v>
      </c>
      <c r="O10" s="5">
        <v>0</v>
      </c>
      <c r="P10" s="5">
        <v>0.05</v>
      </c>
      <c r="Q10" s="5">
        <f t="shared" si="8"/>
        <v>0.95</v>
      </c>
      <c r="R10" s="6">
        <f t="shared" si="16"/>
        <v>1</v>
      </c>
      <c r="S10" t="str">
        <f t="shared" si="9"/>
        <v>LocationType.BarRestaurant:0;</v>
      </c>
      <c r="T10" t="str">
        <f t="shared" si="10"/>
        <v>LocationType.Park:0;</v>
      </c>
      <c r="U10" t="str">
        <f t="shared" si="11"/>
        <v>LocationType.Recreation:0;</v>
      </c>
      <c r="V10" t="str">
        <f t="shared" si="12"/>
        <v>LocationType.Accommodation:1;</v>
      </c>
      <c r="W10" t="str">
        <f t="shared" si="13"/>
        <v>LocationType.BarRestaurant:0;LocationType.Park:0;LocationType.Recreation:0;LocationType.Accommodation:1;</v>
      </c>
      <c r="X10" s="5">
        <v>0</v>
      </c>
      <c r="Y10" s="5">
        <v>0</v>
      </c>
      <c r="Z10" s="5">
        <v>0</v>
      </c>
      <c r="AA10" s="5">
        <f t="shared" si="14"/>
        <v>1</v>
      </c>
      <c r="AB10" s="1">
        <f t="shared" si="15"/>
        <v>1</v>
      </c>
      <c r="AC10" s="7" t="s">
        <v>44</v>
      </c>
    </row>
    <row r="11" spans="1:29" hidden="1" x14ac:dyDescent="0.25">
      <c r="A11" t="str">
        <f t="shared" si="0"/>
        <v>0Fridayweekend workerSymptomatic_Middle_Stage</v>
      </c>
      <c r="B11">
        <v>0</v>
      </c>
      <c r="C11" t="s">
        <v>37</v>
      </c>
      <c r="D11" t="s">
        <v>84</v>
      </c>
      <c r="E11" t="str">
        <f t="shared" si="1"/>
        <v>LocationType.Retail: 0;</v>
      </c>
      <c r="F11" t="str">
        <f t="shared" si="2"/>
        <v>LocationType.Supermarket: 0;</v>
      </c>
      <c r="G11" t="str">
        <f t="shared" si="3"/>
        <v>LocationType.FoodBeverage: 0;</v>
      </c>
      <c r="H11" t="str">
        <f t="shared" si="4"/>
        <v>LocationType.Mall: 0;</v>
      </c>
      <c r="I11" t="str">
        <f t="shared" si="5"/>
        <v>LocationType.Pharmacy: 0.045;</v>
      </c>
      <c r="J11" t="str">
        <f t="shared" si="6"/>
        <v>LocationType.Accommodation: 0.955;</v>
      </c>
      <c r="K11" t="str">
        <f t="shared" si="7"/>
        <v>LocationType.Retail: 0;LocationType.Supermarket: 0;LocationType.FoodBeverage: 0;LocationType.Mall: 0;LocationType.Pharmacy: 0.045;LocationType.Accommodation: 0.955;</v>
      </c>
      <c r="L11" s="5">
        <v>0</v>
      </c>
      <c r="M11" s="5">
        <v>0</v>
      </c>
      <c r="N11" s="5">
        <v>0</v>
      </c>
      <c r="O11" s="5">
        <v>0</v>
      </c>
      <c r="P11" s="5">
        <v>4.5000000000000005E-2</v>
      </c>
      <c r="Q11" s="5">
        <f t="shared" si="8"/>
        <v>0.95499999999999996</v>
      </c>
      <c r="R11" s="6">
        <f t="shared" si="16"/>
        <v>1</v>
      </c>
      <c r="S11" t="str">
        <f t="shared" si="9"/>
        <v>LocationType.BarRestaurant:0;</v>
      </c>
      <c r="T11" t="str">
        <f t="shared" si="10"/>
        <v>LocationType.Park:0;</v>
      </c>
      <c r="U11" t="str">
        <f t="shared" si="11"/>
        <v>LocationType.Recreation:0;</v>
      </c>
      <c r="V11" t="str">
        <f t="shared" si="12"/>
        <v>LocationType.Accommodation:1;</v>
      </c>
      <c r="W11" t="str">
        <f t="shared" si="13"/>
        <v>LocationType.BarRestaurant:0;LocationType.Park:0;LocationType.Recreation:0;LocationType.Accommodation:1;</v>
      </c>
      <c r="X11" s="5">
        <v>0</v>
      </c>
      <c r="Y11" s="5">
        <v>0</v>
      </c>
      <c r="Z11" s="5">
        <v>0</v>
      </c>
      <c r="AA11" s="5">
        <f t="shared" si="14"/>
        <v>1</v>
      </c>
      <c r="AB11" s="1">
        <f t="shared" si="15"/>
        <v>1</v>
      </c>
      <c r="AC11" s="7" t="s">
        <v>44</v>
      </c>
    </row>
    <row r="12" spans="1:29" hidden="1" x14ac:dyDescent="0.25">
      <c r="A12" t="str">
        <f t="shared" si="0"/>
        <v>0FridayworkerSymptomatic_Middle_Stage</v>
      </c>
      <c r="B12">
        <v>0</v>
      </c>
      <c r="C12" t="s">
        <v>37</v>
      </c>
      <c r="D12" t="s">
        <v>53</v>
      </c>
      <c r="E12" t="str">
        <f t="shared" si="1"/>
        <v>LocationType.Retail: 0;</v>
      </c>
      <c r="F12" t="str">
        <f t="shared" si="2"/>
        <v>LocationType.Supermarket: 0;</v>
      </c>
      <c r="G12" t="str">
        <f t="shared" si="3"/>
        <v>LocationType.FoodBeverage: 0;</v>
      </c>
      <c r="H12" t="str">
        <f t="shared" si="4"/>
        <v>LocationType.Mall: 0;</v>
      </c>
      <c r="I12" t="str">
        <f t="shared" si="5"/>
        <v>LocationType.Pharmacy: 0.045;</v>
      </c>
      <c r="J12" t="str">
        <f t="shared" si="6"/>
        <v>LocationType.Accommodation: 0.955;</v>
      </c>
      <c r="K12" t="str">
        <f t="shared" si="7"/>
        <v>LocationType.Retail: 0;LocationType.Supermarket: 0;LocationType.FoodBeverage: 0;LocationType.Mall: 0;LocationType.Pharmacy: 0.045;LocationType.Accommodation: 0.955;</v>
      </c>
      <c r="L12" s="5">
        <v>0</v>
      </c>
      <c r="M12" s="5">
        <v>0</v>
      </c>
      <c r="N12" s="5">
        <v>0</v>
      </c>
      <c r="O12" s="5">
        <v>0</v>
      </c>
      <c r="P12" s="5">
        <v>4.5000000000000005E-2</v>
      </c>
      <c r="Q12" s="5">
        <f t="shared" si="8"/>
        <v>0.95499999999999996</v>
      </c>
      <c r="R12" s="6">
        <f t="shared" si="16"/>
        <v>1</v>
      </c>
      <c r="S12" t="str">
        <f t="shared" si="9"/>
        <v>LocationType.BarRestaurant:0;</v>
      </c>
      <c r="T12" t="str">
        <f t="shared" si="10"/>
        <v>LocationType.Park:0;</v>
      </c>
      <c r="U12" t="str">
        <f t="shared" si="11"/>
        <v>LocationType.Recreation:0;</v>
      </c>
      <c r="V12" t="str">
        <f t="shared" si="12"/>
        <v>LocationType.Accommodation:1;</v>
      </c>
      <c r="W12" t="str">
        <f t="shared" si="13"/>
        <v>LocationType.BarRestaurant:0;LocationType.Park:0;LocationType.Recreation:0;LocationType.Accommodation:1;</v>
      </c>
      <c r="X12" s="5">
        <v>0</v>
      </c>
      <c r="Y12" s="5">
        <v>0</v>
      </c>
      <c r="Z12" s="5">
        <v>0</v>
      </c>
      <c r="AA12" s="5">
        <f t="shared" si="14"/>
        <v>1</v>
      </c>
      <c r="AB12" s="1">
        <f t="shared" si="15"/>
        <v>1</v>
      </c>
      <c r="AC12" s="7" t="s">
        <v>44</v>
      </c>
    </row>
    <row r="13" spans="1:29" hidden="1" x14ac:dyDescent="0.25">
      <c r="A13" t="str">
        <f t="shared" si="0"/>
        <v>0Saturdaycollege studentSymptomatic_Middle_Stage</v>
      </c>
      <c r="B13">
        <v>0</v>
      </c>
      <c r="C13" t="s">
        <v>36</v>
      </c>
      <c r="D13" t="s">
        <v>54</v>
      </c>
      <c r="E13" t="str">
        <f t="shared" si="1"/>
        <v>LocationType.Retail: 0;</v>
      </c>
      <c r="F13" t="str">
        <f t="shared" si="2"/>
        <v>LocationType.Supermarket: 0;</v>
      </c>
      <c r="G13" t="str">
        <f t="shared" si="3"/>
        <v>LocationType.FoodBeverage: 0;</v>
      </c>
      <c r="H13" t="str">
        <f t="shared" si="4"/>
        <v>LocationType.Mall: 0;</v>
      </c>
      <c r="I13" t="str">
        <f t="shared" si="5"/>
        <v>LocationType.Pharmacy: 0;</v>
      </c>
      <c r="J13" t="str">
        <f t="shared" si="6"/>
        <v>LocationType.Accommodation: 1;</v>
      </c>
      <c r="K13" t="str">
        <f t="shared" si="7"/>
        <v>LocationType.Retail: 0;LocationType.Supermarket: 0;LocationType.FoodBeverage: 0;LocationType.Mall: 0;LocationType.Pharmacy: 0;LocationType.Accommodation: 1;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f t="shared" si="8"/>
        <v>1</v>
      </c>
      <c r="R13" s="6">
        <f t="shared" si="16"/>
        <v>1</v>
      </c>
      <c r="S13" t="str">
        <f t="shared" si="9"/>
        <v>LocationType.BarRestaurant:0;</v>
      </c>
      <c r="T13" t="str">
        <f t="shared" si="10"/>
        <v>LocationType.Park:0;</v>
      </c>
      <c r="U13" t="str">
        <f t="shared" si="11"/>
        <v>LocationType.Recreation:0;</v>
      </c>
      <c r="V13" t="str">
        <f t="shared" si="12"/>
        <v>LocationType.Accommodation:1;</v>
      </c>
      <c r="W13" t="str">
        <f t="shared" si="13"/>
        <v>LocationType.BarRestaurant:0;LocationType.Park:0;LocationType.Recreation:0;LocationType.Accommodation:1;</v>
      </c>
      <c r="X13" s="5">
        <v>0</v>
      </c>
      <c r="Y13" s="5">
        <v>0</v>
      </c>
      <c r="Z13" s="5">
        <v>0</v>
      </c>
      <c r="AA13" s="5">
        <f t="shared" si="14"/>
        <v>1</v>
      </c>
      <c r="AB13" s="1">
        <f t="shared" si="15"/>
        <v>1</v>
      </c>
      <c r="AC13" s="7" t="s">
        <v>44</v>
      </c>
    </row>
    <row r="14" spans="1:29" hidden="1" x14ac:dyDescent="0.25">
      <c r="A14" t="str">
        <f t="shared" si="0"/>
        <v>0Saturdayessential workerSymptomatic_Middle_Stage</v>
      </c>
      <c r="B14">
        <v>0</v>
      </c>
      <c r="C14" t="s">
        <v>36</v>
      </c>
      <c r="D14" t="s">
        <v>85</v>
      </c>
      <c r="E14" t="str">
        <f t="shared" si="1"/>
        <v>LocationType.Retail: 0;</v>
      </c>
      <c r="F14" t="str">
        <f t="shared" si="2"/>
        <v>LocationType.Supermarket: 0;</v>
      </c>
      <c r="G14" t="str">
        <f t="shared" si="3"/>
        <v>LocationType.FoodBeverage: 0;</v>
      </c>
      <c r="H14" t="str">
        <f t="shared" si="4"/>
        <v>LocationType.Mall: 0;</v>
      </c>
      <c r="I14" t="str">
        <f t="shared" si="5"/>
        <v>LocationType.Pharmacy: 0.07;</v>
      </c>
      <c r="J14" t="str">
        <f t="shared" si="6"/>
        <v>LocationType.Accommodation: 0.93;</v>
      </c>
      <c r="K14" t="str">
        <f t="shared" si="7"/>
        <v>LocationType.Retail: 0;LocationType.Supermarket: 0;LocationType.FoodBeverage: 0;LocationType.Mall: 0;LocationType.Pharmacy: 0.07;LocationType.Accommodation: 0.93;</v>
      </c>
      <c r="L14" s="5">
        <v>0</v>
      </c>
      <c r="M14" s="5">
        <v>0</v>
      </c>
      <c r="N14" s="5">
        <v>0</v>
      </c>
      <c r="O14" s="5">
        <v>0</v>
      </c>
      <c r="P14" s="5">
        <v>6.9999999999999993E-2</v>
      </c>
      <c r="Q14" s="5">
        <f t="shared" si="8"/>
        <v>0.93</v>
      </c>
      <c r="R14" s="6">
        <v>1</v>
      </c>
      <c r="S14" t="str">
        <f t="shared" si="9"/>
        <v>LocationType.BarRestaurant:0;</v>
      </c>
      <c r="T14" t="str">
        <f t="shared" si="10"/>
        <v>LocationType.Park:0;</v>
      </c>
      <c r="U14" t="str">
        <f t="shared" si="11"/>
        <v>LocationType.Recreation:0;</v>
      </c>
      <c r="V14" t="str">
        <f t="shared" si="12"/>
        <v>LocationType.Accommodation:1;</v>
      </c>
      <c r="W14" t="str">
        <f t="shared" si="13"/>
        <v>LocationType.BarRestaurant:0;LocationType.Park:0;LocationType.Recreation:0;LocationType.Accommodation:1;</v>
      </c>
      <c r="X14" s="5">
        <v>0</v>
      </c>
      <c r="Y14" s="5">
        <v>0</v>
      </c>
      <c r="Z14" s="5">
        <v>0</v>
      </c>
      <c r="AA14" s="5">
        <f t="shared" si="14"/>
        <v>1</v>
      </c>
      <c r="AB14" s="1">
        <f t="shared" si="15"/>
        <v>1</v>
      </c>
      <c r="AC14" s="7" t="s">
        <v>44</v>
      </c>
    </row>
    <row r="15" spans="1:29" hidden="1" x14ac:dyDescent="0.25">
      <c r="A15" t="str">
        <f t="shared" si="0"/>
        <v>0SaturdayInfantSymptomatic_Middle_Stage</v>
      </c>
      <c r="B15">
        <v>0</v>
      </c>
      <c r="C15" t="s">
        <v>36</v>
      </c>
      <c r="D15" t="s">
        <v>73</v>
      </c>
      <c r="E15" t="str">
        <f t="shared" si="1"/>
        <v>LocationType.Retail: 0;</v>
      </c>
      <c r="F15" t="str">
        <f t="shared" si="2"/>
        <v>LocationType.Supermarket: 0;</v>
      </c>
      <c r="G15" t="str">
        <f t="shared" si="3"/>
        <v>LocationType.FoodBeverage: 0;</v>
      </c>
      <c r="H15" t="str">
        <f t="shared" si="4"/>
        <v>LocationType.Mall: 0;</v>
      </c>
      <c r="I15" t="str">
        <f t="shared" si="5"/>
        <v>LocationType.Pharmacy: 0;</v>
      </c>
      <c r="J15" t="str">
        <f t="shared" si="6"/>
        <v>LocationType.Accommodation: 1;</v>
      </c>
      <c r="K15" t="str">
        <f t="shared" si="7"/>
        <v>LocationType.Retail: 0;LocationType.Supermarket: 0;LocationType.FoodBeverage: 0;LocationType.Mall: 0;LocationType.Pharmacy: 0;LocationType.Accommodation: 1;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f t="shared" si="8"/>
        <v>1</v>
      </c>
      <c r="R15" s="6">
        <f t="shared" ref="R15:R24" si="17">SUM(L15:Q15)</f>
        <v>1</v>
      </c>
      <c r="S15" t="str">
        <f t="shared" si="9"/>
        <v>LocationType.BarRestaurant:0;</v>
      </c>
      <c r="T15" t="str">
        <f t="shared" si="10"/>
        <v>LocationType.Park:0;</v>
      </c>
      <c r="U15" t="str">
        <f t="shared" si="11"/>
        <v>LocationType.Recreation:0;</v>
      </c>
      <c r="V15" t="str">
        <f t="shared" si="12"/>
        <v>LocationType.Accommodation:1;</v>
      </c>
      <c r="W15" t="str">
        <f t="shared" si="13"/>
        <v>LocationType.BarRestaurant:0;LocationType.Park:0;LocationType.Recreation:0;LocationType.Accommodation:1;</v>
      </c>
      <c r="X15" s="5">
        <v>0</v>
      </c>
      <c r="Y15" s="5">
        <v>0</v>
      </c>
      <c r="Z15" s="5">
        <v>0</v>
      </c>
      <c r="AA15" s="5">
        <f t="shared" si="14"/>
        <v>1</v>
      </c>
      <c r="AB15" s="1">
        <f t="shared" si="15"/>
        <v>1</v>
      </c>
      <c r="AC15" s="7" t="s">
        <v>44</v>
      </c>
    </row>
    <row r="16" spans="1:29" hidden="1" x14ac:dyDescent="0.25">
      <c r="A16" t="str">
        <f t="shared" si="0"/>
        <v>0Saturdaykindergarten studentSymptomatic_Middle_Stage</v>
      </c>
      <c r="B16">
        <v>0</v>
      </c>
      <c r="C16" t="s">
        <v>36</v>
      </c>
      <c r="D16" t="s">
        <v>56</v>
      </c>
      <c r="E16" t="str">
        <f t="shared" si="1"/>
        <v>LocationType.Retail: 0;</v>
      </c>
      <c r="F16" t="str">
        <f t="shared" si="2"/>
        <v>LocationType.Supermarket: 0;</v>
      </c>
      <c r="G16" t="str">
        <f t="shared" si="3"/>
        <v>LocationType.FoodBeverage: 0;</v>
      </c>
      <c r="H16" t="str">
        <f t="shared" si="4"/>
        <v>LocationType.Mall: 0;</v>
      </c>
      <c r="I16" t="str">
        <f t="shared" si="5"/>
        <v>LocationType.Pharmacy: 0;</v>
      </c>
      <c r="J16" t="str">
        <f t="shared" si="6"/>
        <v>LocationType.Accommodation: 1;</v>
      </c>
      <c r="K16" t="str">
        <f t="shared" si="7"/>
        <v>LocationType.Retail: 0;LocationType.Supermarket: 0;LocationType.FoodBeverage: 0;LocationType.Mall: 0;LocationType.Pharmacy: 0;LocationType.Accommodation: 1;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f t="shared" si="8"/>
        <v>1</v>
      </c>
      <c r="R16" s="6">
        <f t="shared" si="17"/>
        <v>1</v>
      </c>
      <c r="S16" t="str">
        <f t="shared" si="9"/>
        <v>LocationType.BarRestaurant:0;</v>
      </c>
      <c r="T16" t="str">
        <f t="shared" si="10"/>
        <v>LocationType.Park:0;</v>
      </c>
      <c r="U16" t="str">
        <f t="shared" si="11"/>
        <v>LocationType.Recreation:0;</v>
      </c>
      <c r="V16" t="str">
        <f t="shared" si="12"/>
        <v>LocationType.Accommodation:1;</v>
      </c>
      <c r="W16" t="str">
        <f t="shared" si="13"/>
        <v>LocationType.BarRestaurant:0;LocationType.Park:0;LocationType.Recreation:0;LocationType.Accommodation:1;</v>
      </c>
      <c r="X16" s="5">
        <v>0</v>
      </c>
      <c r="Y16" s="5">
        <v>0</v>
      </c>
      <c r="Z16" s="5">
        <v>0</v>
      </c>
      <c r="AA16" s="5">
        <f t="shared" si="14"/>
        <v>1</v>
      </c>
      <c r="AB16" s="1">
        <f t="shared" si="15"/>
        <v>1</v>
      </c>
      <c r="AC16" s="7" t="s">
        <v>44</v>
      </c>
    </row>
    <row r="17" spans="1:29" hidden="1" x14ac:dyDescent="0.25">
      <c r="A17" t="str">
        <f t="shared" si="0"/>
        <v>0SaturdaypensionerSymptomatic_Middle_Stage</v>
      </c>
      <c r="B17">
        <v>0</v>
      </c>
      <c r="C17" t="s">
        <v>36</v>
      </c>
      <c r="D17" t="s">
        <v>59</v>
      </c>
      <c r="E17" t="str">
        <f t="shared" si="1"/>
        <v>LocationType.Retail: 0;</v>
      </c>
      <c r="F17" t="str">
        <f t="shared" si="2"/>
        <v>LocationType.Supermarket: 0;</v>
      </c>
      <c r="G17" t="str">
        <f t="shared" si="3"/>
        <v>LocationType.FoodBeverage: 0;</v>
      </c>
      <c r="H17" t="str">
        <f t="shared" si="4"/>
        <v>LocationType.Mall: 0;</v>
      </c>
      <c r="I17" t="str">
        <f t="shared" si="5"/>
        <v>LocationType.Pharmacy: 0.04;</v>
      </c>
      <c r="J17" t="str">
        <f t="shared" si="6"/>
        <v>LocationType.Accommodation: 0.96;</v>
      </c>
      <c r="K17" t="str">
        <f t="shared" si="7"/>
        <v>LocationType.Retail: 0;LocationType.Supermarket: 0;LocationType.FoodBeverage: 0;LocationType.Mall: 0;LocationType.Pharmacy: 0.04;LocationType.Accommodation: 0.96;</v>
      </c>
      <c r="L17" s="5">
        <v>0</v>
      </c>
      <c r="M17" s="5">
        <v>0</v>
      </c>
      <c r="N17" s="5">
        <v>0</v>
      </c>
      <c r="O17" s="5">
        <v>0</v>
      </c>
      <c r="P17" s="5">
        <v>4.0000000000000008E-2</v>
      </c>
      <c r="Q17" s="5">
        <f t="shared" si="8"/>
        <v>0.96</v>
      </c>
      <c r="R17" s="6">
        <f t="shared" si="17"/>
        <v>1</v>
      </c>
      <c r="S17" t="str">
        <f t="shared" si="9"/>
        <v>LocationType.BarRestaurant:0;</v>
      </c>
      <c r="T17" t="str">
        <f t="shared" si="10"/>
        <v>LocationType.Park:0;</v>
      </c>
      <c r="U17" t="str">
        <f t="shared" si="11"/>
        <v>LocationType.Recreation:0;</v>
      </c>
      <c r="V17" t="str">
        <f t="shared" si="12"/>
        <v>LocationType.Accommodation:1;</v>
      </c>
      <c r="W17" t="str">
        <f t="shared" si="13"/>
        <v>LocationType.BarRestaurant:0;LocationType.Park:0;LocationType.Recreation:0;LocationType.Accommodation:1;</v>
      </c>
      <c r="X17" s="5">
        <v>0</v>
      </c>
      <c r="Y17" s="5">
        <v>0</v>
      </c>
      <c r="Z17" s="5">
        <v>0</v>
      </c>
      <c r="AA17" s="5">
        <f t="shared" si="14"/>
        <v>1</v>
      </c>
      <c r="AB17" s="1">
        <f t="shared" si="15"/>
        <v>1</v>
      </c>
      <c r="AC17" s="7" t="s">
        <v>44</v>
      </c>
    </row>
    <row r="18" spans="1:29" hidden="1" x14ac:dyDescent="0.25">
      <c r="A18" t="str">
        <f t="shared" si="0"/>
        <v>0Saturdayprimary school studentSymptomatic_Middle_Stage</v>
      </c>
      <c r="B18">
        <v>0</v>
      </c>
      <c r="C18" t="s">
        <v>36</v>
      </c>
      <c r="D18" t="s">
        <v>57</v>
      </c>
      <c r="E18" t="str">
        <f t="shared" si="1"/>
        <v>LocationType.Retail: 0;</v>
      </c>
      <c r="F18" t="str">
        <f t="shared" si="2"/>
        <v>LocationType.Supermarket: 0;</v>
      </c>
      <c r="G18" t="str">
        <f t="shared" si="3"/>
        <v>LocationType.FoodBeverage: 0;</v>
      </c>
      <c r="H18" t="str">
        <f t="shared" si="4"/>
        <v>LocationType.Mall: 0;</v>
      </c>
      <c r="I18" t="str">
        <f t="shared" si="5"/>
        <v>LocationType.Pharmacy: 0;</v>
      </c>
      <c r="J18" t="str">
        <f t="shared" si="6"/>
        <v>LocationType.Accommodation: 1;</v>
      </c>
      <c r="K18" t="str">
        <f t="shared" si="7"/>
        <v>LocationType.Retail: 0;LocationType.Supermarket: 0;LocationType.FoodBeverage: 0;LocationType.Mall: 0;LocationType.Pharmacy: 0;LocationType.Accommodation: 1;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f t="shared" si="8"/>
        <v>1</v>
      </c>
      <c r="R18" s="6">
        <f t="shared" si="17"/>
        <v>1</v>
      </c>
      <c r="S18" t="str">
        <f t="shared" si="9"/>
        <v>LocationType.BarRestaurant:0;</v>
      </c>
      <c r="T18" t="str">
        <f t="shared" si="10"/>
        <v>LocationType.Park:0;</v>
      </c>
      <c r="U18" t="str">
        <f t="shared" si="11"/>
        <v>LocationType.Recreation:0;</v>
      </c>
      <c r="V18" t="str">
        <f t="shared" si="12"/>
        <v>LocationType.Accommodation:1;</v>
      </c>
      <c r="W18" t="str">
        <f t="shared" si="13"/>
        <v>LocationType.BarRestaurant:0;LocationType.Park:0;LocationType.Recreation:0;LocationType.Accommodation:1;</v>
      </c>
      <c r="X18" s="5">
        <v>0</v>
      </c>
      <c r="Y18" s="5">
        <v>0</v>
      </c>
      <c r="Z18" s="5">
        <v>0</v>
      </c>
      <c r="AA18" s="5">
        <f t="shared" si="14"/>
        <v>1</v>
      </c>
      <c r="AB18" s="1">
        <f t="shared" si="15"/>
        <v>1</v>
      </c>
      <c r="AC18" s="7" t="s">
        <v>44</v>
      </c>
    </row>
    <row r="19" spans="1:29" hidden="1" x14ac:dyDescent="0.25">
      <c r="A19" t="str">
        <f t="shared" si="0"/>
        <v>0Saturdaysecondary school studentSymptomatic_Middle_Stage</v>
      </c>
      <c r="B19">
        <v>0</v>
      </c>
      <c r="C19" t="s">
        <v>36</v>
      </c>
      <c r="D19" t="s">
        <v>58</v>
      </c>
      <c r="E19" t="str">
        <f t="shared" si="1"/>
        <v>LocationType.Retail: 0;</v>
      </c>
      <c r="F19" t="str">
        <f t="shared" si="2"/>
        <v>LocationType.Supermarket: 0;</v>
      </c>
      <c r="G19" t="str">
        <f t="shared" si="3"/>
        <v>LocationType.FoodBeverage: 0;</v>
      </c>
      <c r="H19" t="str">
        <f t="shared" si="4"/>
        <v>LocationType.Mall: 0;</v>
      </c>
      <c r="I19" t="str">
        <f t="shared" si="5"/>
        <v>LocationType.Pharmacy: 0;</v>
      </c>
      <c r="J19" t="str">
        <f t="shared" si="6"/>
        <v>LocationType.Accommodation: 1;</v>
      </c>
      <c r="K19" t="str">
        <f t="shared" si="7"/>
        <v>LocationType.Retail: 0;LocationType.Supermarket: 0;LocationType.FoodBeverage: 0;LocationType.Mall: 0;LocationType.Pharmacy: 0;LocationType.Accommodation: 1;</v>
      </c>
      <c r="L19" s="5">
        <v>0</v>
      </c>
      <c r="M19" s="5">
        <v>0</v>
      </c>
      <c r="N19" s="5">
        <v>0</v>
      </c>
      <c r="O19" s="5">
        <v>0</v>
      </c>
      <c r="P19">
        <v>0</v>
      </c>
      <c r="Q19" s="5">
        <f t="shared" si="8"/>
        <v>1</v>
      </c>
      <c r="R19" s="6">
        <f t="shared" si="17"/>
        <v>1</v>
      </c>
      <c r="S19" t="str">
        <f t="shared" si="9"/>
        <v>LocationType.BarRestaurant:0;</v>
      </c>
      <c r="T19" t="str">
        <f t="shared" si="10"/>
        <v>LocationType.Park:0;</v>
      </c>
      <c r="U19" t="str">
        <f t="shared" si="11"/>
        <v>LocationType.Recreation:0;</v>
      </c>
      <c r="V19" t="str">
        <f t="shared" si="12"/>
        <v>LocationType.Accommodation:1;</v>
      </c>
      <c r="W19" t="str">
        <f t="shared" si="13"/>
        <v>LocationType.BarRestaurant:0;LocationType.Park:0;LocationType.Recreation:0;LocationType.Accommodation:1;</v>
      </c>
      <c r="X19" s="5">
        <v>0</v>
      </c>
      <c r="Y19" s="5">
        <v>0</v>
      </c>
      <c r="Z19" s="5">
        <v>0</v>
      </c>
      <c r="AA19" s="5">
        <f t="shared" si="14"/>
        <v>1</v>
      </c>
      <c r="AB19" s="1">
        <f t="shared" si="15"/>
        <v>1</v>
      </c>
      <c r="AC19" s="7" t="s">
        <v>44</v>
      </c>
    </row>
    <row r="20" spans="1:29" hidden="1" x14ac:dyDescent="0.25">
      <c r="A20" t="str">
        <f t="shared" si="0"/>
        <v>0Saturdayunemployed job-seekerSymptomatic_Middle_Stage</v>
      </c>
      <c r="B20">
        <v>0</v>
      </c>
      <c r="C20" t="s">
        <v>36</v>
      </c>
      <c r="D20" t="s">
        <v>52</v>
      </c>
      <c r="E20" t="str">
        <f t="shared" si="1"/>
        <v>LocationType.Retail: 0;</v>
      </c>
      <c r="F20" t="str">
        <f t="shared" si="2"/>
        <v>LocationType.Supermarket: 0;</v>
      </c>
      <c r="G20" t="str">
        <f t="shared" si="3"/>
        <v>LocationType.FoodBeverage: 0;</v>
      </c>
      <c r="H20" t="str">
        <f t="shared" si="4"/>
        <v>LocationType.Mall: 0;</v>
      </c>
      <c r="I20" t="str">
        <f t="shared" si="5"/>
        <v>LocationType.Pharmacy: 0.072;</v>
      </c>
      <c r="J20" t="str">
        <f t="shared" si="6"/>
        <v>LocationType.Accommodation: 0.928;</v>
      </c>
      <c r="K20" t="str">
        <f t="shared" si="7"/>
        <v>LocationType.Retail: 0;LocationType.Supermarket: 0;LocationType.FoodBeverage: 0;LocationType.Mall: 0;LocationType.Pharmacy: 0.072;LocationType.Accommodation: 0.928;</v>
      </c>
      <c r="L20" s="5">
        <v>0</v>
      </c>
      <c r="M20" s="5">
        <v>0</v>
      </c>
      <c r="N20" s="5">
        <v>0</v>
      </c>
      <c r="O20" s="5">
        <v>0</v>
      </c>
      <c r="P20" s="5">
        <v>7.2000000000000008E-2</v>
      </c>
      <c r="Q20" s="5">
        <f t="shared" si="8"/>
        <v>0.92799999999999994</v>
      </c>
      <c r="R20" s="6">
        <f t="shared" si="17"/>
        <v>1</v>
      </c>
      <c r="S20" t="str">
        <f t="shared" si="9"/>
        <v>LocationType.BarRestaurant:0;</v>
      </c>
      <c r="T20" t="str">
        <f t="shared" si="10"/>
        <v>LocationType.Park:0;</v>
      </c>
      <c r="U20" t="str">
        <f t="shared" si="11"/>
        <v>LocationType.Recreation:0;</v>
      </c>
      <c r="V20" t="str">
        <f t="shared" si="12"/>
        <v>LocationType.Accommodation:1;</v>
      </c>
      <c r="W20" t="str">
        <f t="shared" si="13"/>
        <v>LocationType.BarRestaurant:0;LocationType.Park:0;LocationType.Recreation:0;LocationType.Accommodation:1;</v>
      </c>
      <c r="X20" s="5">
        <v>0</v>
      </c>
      <c r="Y20" s="5">
        <v>0</v>
      </c>
      <c r="Z20" s="5">
        <v>0</v>
      </c>
      <c r="AA20" s="5">
        <f t="shared" si="14"/>
        <v>1</v>
      </c>
      <c r="AB20" s="1">
        <f t="shared" si="15"/>
        <v>1</v>
      </c>
      <c r="AC20" s="7" t="s">
        <v>44</v>
      </c>
    </row>
    <row r="21" spans="1:29" hidden="1" x14ac:dyDescent="0.25">
      <c r="A21" t="str">
        <f t="shared" si="0"/>
        <v>0Saturdayuniversity studentSymptomatic_Middle_Stage</v>
      </c>
      <c r="B21">
        <v>0</v>
      </c>
      <c r="C21" t="s">
        <v>36</v>
      </c>
      <c r="D21" t="s">
        <v>55</v>
      </c>
      <c r="E21" t="str">
        <f t="shared" si="1"/>
        <v>LocationType.Retail: 0;</v>
      </c>
      <c r="F21" t="str">
        <f t="shared" si="2"/>
        <v>LocationType.Supermarket: 0;</v>
      </c>
      <c r="G21" t="str">
        <f t="shared" si="3"/>
        <v>LocationType.FoodBeverage: 0;</v>
      </c>
      <c r="H21" t="str">
        <f t="shared" si="4"/>
        <v>LocationType.Mall: 0;</v>
      </c>
      <c r="I21" t="str">
        <f t="shared" si="5"/>
        <v>LocationType.Pharmacy: 0;</v>
      </c>
      <c r="J21" t="str">
        <f t="shared" si="6"/>
        <v>LocationType.Accommodation: 1;</v>
      </c>
      <c r="K21" t="str">
        <f t="shared" si="7"/>
        <v>LocationType.Retail: 0;LocationType.Supermarket: 0;LocationType.FoodBeverage: 0;LocationType.Mall: 0;LocationType.Pharmacy: 0;LocationType.Accommodation: 1;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f t="shared" si="8"/>
        <v>1</v>
      </c>
      <c r="R21" s="6">
        <f t="shared" si="17"/>
        <v>1</v>
      </c>
      <c r="S21" t="str">
        <f t="shared" si="9"/>
        <v>LocationType.BarRestaurant:0;</v>
      </c>
      <c r="T21" t="str">
        <f t="shared" si="10"/>
        <v>LocationType.Park:0;</v>
      </c>
      <c r="U21" t="str">
        <f t="shared" si="11"/>
        <v>LocationType.Recreation:0;</v>
      </c>
      <c r="V21" t="str">
        <f t="shared" si="12"/>
        <v>LocationType.Accommodation:1;</v>
      </c>
      <c r="W21" t="str">
        <f t="shared" si="13"/>
        <v>LocationType.BarRestaurant:0;LocationType.Park:0;LocationType.Recreation:0;LocationType.Accommodation:1;</v>
      </c>
      <c r="X21" s="5">
        <v>0</v>
      </c>
      <c r="Y21" s="5">
        <v>0</v>
      </c>
      <c r="Z21" s="5">
        <v>0</v>
      </c>
      <c r="AA21" s="5">
        <f t="shared" si="14"/>
        <v>1</v>
      </c>
      <c r="AB21" s="1">
        <f t="shared" si="15"/>
        <v>1</v>
      </c>
      <c r="AC21" s="7" t="s">
        <v>44</v>
      </c>
    </row>
    <row r="22" spans="1:29" hidden="1" x14ac:dyDescent="0.25">
      <c r="A22" t="str">
        <f t="shared" si="0"/>
        <v>0Saturdayweekend workerSymptomatic_Middle_Stage</v>
      </c>
      <c r="B22">
        <v>0</v>
      </c>
      <c r="C22" t="s">
        <v>36</v>
      </c>
      <c r="D22" t="s">
        <v>84</v>
      </c>
      <c r="E22" t="str">
        <f t="shared" si="1"/>
        <v>LocationType.Retail: 0;</v>
      </c>
      <c r="F22" t="str">
        <f t="shared" si="2"/>
        <v>LocationType.Supermarket: 0;</v>
      </c>
      <c r="G22" t="str">
        <f t="shared" si="3"/>
        <v>LocationType.FoodBeverage: 0;</v>
      </c>
      <c r="H22" t="str">
        <f t="shared" si="4"/>
        <v>LocationType.Mall: 0;</v>
      </c>
      <c r="I22" t="str">
        <f t="shared" si="5"/>
        <v>LocationType.Pharmacy: 0.07;</v>
      </c>
      <c r="J22" t="str">
        <f t="shared" si="6"/>
        <v>LocationType.Accommodation: 0.93;</v>
      </c>
      <c r="K22" t="str">
        <f t="shared" si="7"/>
        <v>LocationType.Retail: 0;LocationType.Supermarket: 0;LocationType.FoodBeverage: 0;LocationType.Mall: 0;LocationType.Pharmacy: 0.07;LocationType.Accommodation: 0.93;</v>
      </c>
      <c r="L22" s="5">
        <v>0</v>
      </c>
      <c r="M22" s="5">
        <v>0</v>
      </c>
      <c r="N22" s="5">
        <v>0</v>
      </c>
      <c r="O22" s="5">
        <v>0</v>
      </c>
      <c r="P22" s="5">
        <v>6.9999999999999993E-2</v>
      </c>
      <c r="Q22" s="5">
        <f t="shared" si="8"/>
        <v>0.93</v>
      </c>
      <c r="R22" s="6">
        <f t="shared" si="17"/>
        <v>1</v>
      </c>
      <c r="S22" t="str">
        <f t="shared" si="9"/>
        <v>LocationType.BarRestaurant:0;</v>
      </c>
      <c r="T22" t="str">
        <f t="shared" si="10"/>
        <v>LocationType.Park:0;</v>
      </c>
      <c r="U22" t="str">
        <f t="shared" si="11"/>
        <v>LocationType.Recreation:0;</v>
      </c>
      <c r="V22" t="str">
        <f t="shared" si="12"/>
        <v>LocationType.Accommodation:1;</v>
      </c>
      <c r="W22" t="str">
        <f t="shared" si="13"/>
        <v>LocationType.BarRestaurant:0;LocationType.Park:0;LocationType.Recreation:0;LocationType.Accommodation:1;</v>
      </c>
      <c r="X22" s="5">
        <v>0</v>
      </c>
      <c r="Y22" s="5">
        <v>0</v>
      </c>
      <c r="Z22" s="5">
        <v>0</v>
      </c>
      <c r="AA22" s="5">
        <f t="shared" si="14"/>
        <v>1</v>
      </c>
      <c r="AB22" s="1">
        <f t="shared" si="15"/>
        <v>1</v>
      </c>
      <c r="AC22" s="7" t="s">
        <v>44</v>
      </c>
    </row>
    <row r="23" spans="1:29" hidden="1" x14ac:dyDescent="0.25">
      <c r="A23" t="str">
        <f t="shared" si="0"/>
        <v>0SaturdayworkerSymptomatic_Middle_Stage</v>
      </c>
      <c r="B23">
        <v>0</v>
      </c>
      <c r="C23" t="s">
        <v>36</v>
      </c>
      <c r="D23" t="s">
        <v>53</v>
      </c>
      <c r="E23" t="str">
        <f t="shared" si="1"/>
        <v>LocationType.Retail: 0;</v>
      </c>
      <c r="F23" t="str">
        <f t="shared" si="2"/>
        <v>LocationType.Supermarket: 0;</v>
      </c>
      <c r="G23" t="str">
        <f t="shared" si="3"/>
        <v>LocationType.FoodBeverage: 0;</v>
      </c>
      <c r="H23" t="str">
        <f t="shared" si="4"/>
        <v>LocationType.Mall: 0;</v>
      </c>
      <c r="I23" t="str">
        <f t="shared" si="5"/>
        <v>LocationType.Pharmacy: 0.045;</v>
      </c>
      <c r="J23" t="str">
        <f t="shared" si="6"/>
        <v>LocationType.Accommodation: 0.955;</v>
      </c>
      <c r="K23" t="str">
        <f t="shared" si="7"/>
        <v>LocationType.Retail: 0;LocationType.Supermarket: 0;LocationType.FoodBeverage: 0;LocationType.Mall: 0;LocationType.Pharmacy: 0.045;LocationType.Accommodation: 0.955;</v>
      </c>
      <c r="L23" s="5">
        <v>0</v>
      </c>
      <c r="M23" s="5">
        <v>0</v>
      </c>
      <c r="N23" s="5">
        <v>0</v>
      </c>
      <c r="O23" s="5">
        <v>0</v>
      </c>
      <c r="P23" s="5">
        <v>4.5000000000000005E-2</v>
      </c>
      <c r="Q23" s="5">
        <f t="shared" si="8"/>
        <v>0.95499999999999996</v>
      </c>
      <c r="R23" s="6">
        <f t="shared" si="17"/>
        <v>1</v>
      </c>
      <c r="S23" t="str">
        <f t="shared" si="9"/>
        <v>LocationType.BarRestaurant:0;</v>
      </c>
      <c r="T23" t="str">
        <f t="shared" si="10"/>
        <v>LocationType.Park:0;</v>
      </c>
      <c r="U23" t="str">
        <f t="shared" si="11"/>
        <v>LocationType.Recreation:0;</v>
      </c>
      <c r="V23" t="str">
        <f t="shared" si="12"/>
        <v>LocationType.Accommodation:1;</v>
      </c>
      <c r="W23" t="str">
        <f t="shared" si="13"/>
        <v>LocationType.BarRestaurant:0;LocationType.Park:0;LocationType.Recreation:0;LocationType.Accommodation:1;</v>
      </c>
      <c r="X23" s="5">
        <v>0</v>
      </c>
      <c r="Y23" s="5">
        <v>0</v>
      </c>
      <c r="Z23" s="5">
        <v>0</v>
      </c>
      <c r="AA23" s="5">
        <f t="shared" si="14"/>
        <v>1</v>
      </c>
      <c r="AB23" s="1">
        <f t="shared" si="15"/>
        <v>1</v>
      </c>
      <c r="AC23" s="7" t="s">
        <v>44</v>
      </c>
    </row>
    <row r="24" spans="1:29" hidden="1" x14ac:dyDescent="0.25">
      <c r="A24" t="str">
        <f t="shared" si="0"/>
        <v>0Sundaycollege studentSymptomatic_Middle_Stage</v>
      </c>
      <c r="B24">
        <v>0</v>
      </c>
      <c r="C24" t="s">
        <v>38</v>
      </c>
      <c r="D24" t="s">
        <v>54</v>
      </c>
      <c r="E24" t="str">
        <f t="shared" si="1"/>
        <v>LocationType.Retail: 0;</v>
      </c>
      <c r="F24" t="str">
        <f t="shared" si="2"/>
        <v>LocationType.Supermarket: 0;</v>
      </c>
      <c r="G24" t="str">
        <f t="shared" si="3"/>
        <v>LocationType.FoodBeverage: 0;</v>
      </c>
      <c r="H24" t="str">
        <f t="shared" si="4"/>
        <v>LocationType.Mall: 0;</v>
      </c>
      <c r="I24" t="str">
        <f t="shared" si="5"/>
        <v>LocationType.Pharmacy: 0;</v>
      </c>
      <c r="J24" t="str">
        <f t="shared" si="6"/>
        <v>LocationType.Accommodation: 1;</v>
      </c>
      <c r="K24" t="str">
        <f t="shared" si="7"/>
        <v>LocationType.Retail: 0;LocationType.Supermarket: 0;LocationType.FoodBeverage: 0;LocationType.Mall: 0;LocationType.Pharmacy: 0;LocationType.Accommodation: 1;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f t="shared" si="8"/>
        <v>1</v>
      </c>
      <c r="R24" s="6">
        <f t="shared" si="17"/>
        <v>1</v>
      </c>
      <c r="S24" t="str">
        <f t="shared" si="9"/>
        <v>LocationType.BarRestaurant:0;</v>
      </c>
      <c r="T24" t="str">
        <f t="shared" si="10"/>
        <v>LocationType.Park:0;</v>
      </c>
      <c r="U24" t="str">
        <f t="shared" si="11"/>
        <v>LocationType.Recreation:0;</v>
      </c>
      <c r="V24" t="str">
        <f t="shared" si="12"/>
        <v>LocationType.Accommodation:1;</v>
      </c>
      <c r="W24" t="str">
        <f t="shared" si="13"/>
        <v>LocationType.BarRestaurant:0;LocationType.Park:0;LocationType.Recreation:0;LocationType.Accommodation:1;</v>
      </c>
      <c r="X24" s="5">
        <v>0</v>
      </c>
      <c r="Y24" s="5">
        <v>0</v>
      </c>
      <c r="Z24" s="5">
        <v>0</v>
      </c>
      <c r="AA24" s="5">
        <f t="shared" si="14"/>
        <v>1</v>
      </c>
      <c r="AB24" s="1">
        <f t="shared" si="15"/>
        <v>1</v>
      </c>
      <c r="AC24" s="7" t="s">
        <v>44</v>
      </c>
    </row>
    <row r="25" spans="1:29" hidden="1" x14ac:dyDescent="0.25">
      <c r="A25" t="str">
        <f t="shared" si="0"/>
        <v>0Sundayessential workerSymptomatic_Middle_Stage</v>
      </c>
      <c r="B25">
        <v>0</v>
      </c>
      <c r="C25" t="s">
        <v>38</v>
      </c>
      <c r="D25" t="s">
        <v>85</v>
      </c>
      <c r="E25" t="str">
        <f t="shared" si="1"/>
        <v>LocationType.Retail: 0;</v>
      </c>
      <c r="F25" t="str">
        <f t="shared" si="2"/>
        <v>LocationType.Supermarket: 0;</v>
      </c>
      <c r="G25" t="str">
        <f t="shared" si="3"/>
        <v>LocationType.FoodBeverage: 0;</v>
      </c>
      <c r="H25" t="str">
        <f t="shared" si="4"/>
        <v>LocationType.Mall: 0;</v>
      </c>
      <c r="I25" t="str">
        <f t="shared" si="5"/>
        <v>LocationType.Pharmacy: 0;</v>
      </c>
      <c r="J25" t="str">
        <f t="shared" si="6"/>
        <v>LocationType.Accommodation: 1;</v>
      </c>
      <c r="K25" t="str">
        <f t="shared" si="7"/>
        <v>LocationType.Retail: 0;LocationType.Supermarket: 0;LocationType.FoodBeverage: 0;LocationType.Mall: 0;LocationType.Pharmacy: 0;LocationType.Accommodation: 1;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f t="shared" si="8"/>
        <v>1</v>
      </c>
      <c r="R25" s="6">
        <v>1</v>
      </c>
      <c r="S25" t="str">
        <f t="shared" si="9"/>
        <v>LocationType.BarRestaurant:0;</v>
      </c>
      <c r="T25" t="str">
        <f t="shared" si="10"/>
        <v>LocationType.Park:0;</v>
      </c>
      <c r="U25" t="str">
        <f t="shared" si="11"/>
        <v>LocationType.Recreation:0;</v>
      </c>
      <c r="V25" t="str">
        <f t="shared" si="12"/>
        <v>LocationType.Accommodation:1;</v>
      </c>
      <c r="W25" t="str">
        <f t="shared" si="13"/>
        <v>LocationType.BarRestaurant:0;LocationType.Park:0;LocationType.Recreation:0;LocationType.Accommodation:1;</v>
      </c>
      <c r="X25" s="5">
        <v>0</v>
      </c>
      <c r="Y25" s="5">
        <v>0</v>
      </c>
      <c r="Z25" s="5">
        <v>0</v>
      </c>
      <c r="AA25" s="5">
        <f t="shared" si="14"/>
        <v>1</v>
      </c>
      <c r="AB25" s="1">
        <f t="shared" si="15"/>
        <v>1</v>
      </c>
      <c r="AC25" s="7" t="s">
        <v>44</v>
      </c>
    </row>
    <row r="26" spans="1:29" hidden="1" x14ac:dyDescent="0.25">
      <c r="A26" t="str">
        <f t="shared" si="0"/>
        <v>0SundayInfantSymptomatic_Middle_Stage</v>
      </c>
      <c r="B26">
        <v>0</v>
      </c>
      <c r="C26" t="s">
        <v>38</v>
      </c>
      <c r="D26" t="s">
        <v>73</v>
      </c>
      <c r="E26" t="str">
        <f t="shared" si="1"/>
        <v>LocationType.Retail: 0;</v>
      </c>
      <c r="F26" t="str">
        <f t="shared" si="2"/>
        <v>LocationType.Supermarket: 0;</v>
      </c>
      <c r="G26" t="str">
        <f t="shared" si="3"/>
        <v>LocationType.FoodBeverage: 0;</v>
      </c>
      <c r="H26" t="str">
        <f t="shared" si="4"/>
        <v>LocationType.Mall: 0;</v>
      </c>
      <c r="I26" t="str">
        <f t="shared" si="5"/>
        <v>LocationType.Pharmacy: 0;</v>
      </c>
      <c r="J26" t="str">
        <f t="shared" si="6"/>
        <v>LocationType.Accommodation: 1;</v>
      </c>
      <c r="K26" t="str">
        <f t="shared" si="7"/>
        <v>LocationType.Retail: 0;LocationType.Supermarket: 0;LocationType.FoodBeverage: 0;LocationType.Mall: 0;LocationType.Pharmacy: 0;LocationType.Accommodation: 1;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f t="shared" si="8"/>
        <v>1</v>
      </c>
      <c r="R26" s="6">
        <f t="shared" ref="R26:R35" si="18">SUM(L26:Q26)</f>
        <v>1</v>
      </c>
      <c r="S26" t="str">
        <f t="shared" si="9"/>
        <v>LocationType.BarRestaurant:0;</v>
      </c>
      <c r="T26" t="str">
        <f t="shared" si="10"/>
        <v>LocationType.Park:0;</v>
      </c>
      <c r="U26" t="str">
        <f t="shared" si="11"/>
        <v>LocationType.Recreation:0;</v>
      </c>
      <c r="V26" t="str">
        <f t="shared" si="12"/>
        <v>LocationType.Accommodation:1;</v>
      </c>
      <c r="W26" t="str">
        <f t="shared" si="13"/>
        <v>LocationType.BarRestaurant:0;LocationType.Park:0;LocationType.Recreation:0;LocationType.Accommodation:1;</v>
      </c>
      <c r="X26" s="5">
        <v>0</v>
      </c>
      <c r="Y26" s="5">
        <v>0</v>
      </c>
      <c r="Z26" s="5">
        <v>0</v>
      </c>
      <c r="AA26" s="5">
        <f t="shared" si="14"/>
        <v>1</v>
      </c>
      <c r="AB26" s="1">
        <f t="shared" si="15"/>
        <v>1</v>
      </c>
      <c r="AC26" s="7" t="s">
        <v>44</v>
      </c>
    </row>
    <row r="27" spans="1:29" hidden="1" x14ac:dyDescent="0.25">
      <c r="A27" t="str">
        <f t="shared" si="0"/>
        <v>0Sundaykindergarten studentSymptomatic_Middle_Stage</v>
      </c>
      <c r="B27">
        <v>0</v>
      </c>
      <c r="C27" t="s">
        <v>38</v>
      </c>
      <c r="D27" t="s">
        <v>56</v>
      </c>
      <c r="E27" t="str">
        <f t="shared" si="1"/>
        <v>LocationType.Retail: 0;</v>
      </c>
      <c r="F27" t="str">
        <f t="shared" si="2"/>
        <v>LocationType.Supermarket: 0;</v>
      </c>
      <c r="G27" t="str">
        <f t="shared" si="3"/>
        <v>LocationType.FoodBeverage: 0;</v>
      </c>
      <c r="H27" t="str">
        <f t="shared" si="4"/>
        <v>LocationType.Mall: 0;</v>
      </c>
      <c r="I27" t="str">
        <f t="shared" si="5"/>
        <v>LocationType.Pharmacy: 0;</v>
      </c>
      <c r="J27" t="str">
        <f t="shared" si="6"/>
        <v>LocationType.Accommodation: 1;</v>
      </c>
      <c r="K27" t="str">
        <f t="shared" si="7"/>
        <v>LocationType.Retail: 0;LocationType.Supermarket: 0;LocationType.FoodBeverage: 0;LocationType.Mall: 0;LocationType.Pharmacy: 0;LocationType.Accommodation: 1;</v>
      </c>
      <c r="L27" s="5">
        <v>0</v>
      </c>
      <c r="M27" s="5">
        <v>0</v>
      </c>
      <c r="N27" s="5">
        <v>0</v>
      </c>
      <c r="O27" s="5">
        <v>0</v>
      </c>
      <c r="P27">
        <v>0</v>
      </c>
      <c r="Q27" s="5">
        <f t="shared" si="8"/>
        <v>1</v>
      </c>
      <c r="R27" s="6">
        <f t="shared" si="18"/>
        <v>1</v>
      </c>
      <c r="S27" t="str">
        <f t="shared" si="9"/>
        <v>LocationType.BarRestaurant:0;</v>
      </c>
      <c r="T27" t="str">
        <f t="shared" si="10"/>
        <v>LocationType.Park:0;</v>
      </c>
      <c r="U27" t="str">
        <f t="shared" si="11"/>
        <v>LocationType.Recreation:0;</v>
      </c>
      <c r="V27" t="str">
        <f t="shared" si="12"/>
        <v>LocationType.Accommodation:1;</v>
      </c>
      <c r="W27" t="str">
        <f t="shared" si="13"/>
        <v>LocationType.BarRestaurant:0;LocationType.Park:0;LocationType.Recreation:0;LocationType.Accommodation:1;</v>
      </c>
      <c r="X27" s="5">
        <v>0</v>
      </c>
      <c r="Y27" s="5">
        <v>0</v>
      </c>
      <c r="Z27" s="5">
        <v>0</v>
      </c>
      <c r="AA27" s="5">
        <f t="shared" si="14"/>
        <v>1</v>
      </c>
      <c r="AB27" s="1">
        <f t="shared" si="15"/>
        <v>1</v>
      </c>
      <c r="AC27" s="7" t="s">
        <v>44</v>
      </c>
    </row>
    <row r="28" spans="1:29" hidden="1" x14ac:dyDescent="0.25">
      <c r="A28" t="str">
        <f t="shared" si="0"/>
        <v>0SundaypensionerSymptomatic_Middle_Stage</v>
      </c>
      <c r="B28">
        <v>0</v>
      </c>
      <c r="C28" t="s">
        <v>38</v>
      </c>
      <c r="D28" t="s">
        <v>59</v>
      </c>
      <c r="E28" t="str">
        <f t="shared" si="1"/>
        <v>LocationType.Retail: 0;</v>
      </c>
      <c r="F28" t="str">
        <f t="shared" si="2"/>
        <v>LocationType.Supermarket: 0;</v>
      </c>
      <c r="G28" t="str">
        <f t="shared" si="3"/>
        <v>LocationType.FoodBeverage: 0;</v>
      </c>
      <c r="H28" t="str">
        <f t="shared" si="4"/>
        <v>LocationType.Mall: 0;</v>
      </c>
      <c r="I28" t="str">
        <f t="shared" si="5"/>
        <v>LocationType.Pharmacy: 0.01;</v>
      </c>
      <c r="J28" t="str">
        <f t="shared" si="6"/>
        <v>LocationType.Accommodation: 0.99;</v>
      </c>
      <c r="K28" t="str">
        <f t="shared" si="7"/>
        <v>LocationType.Retail: 0;LocationType.Supermarket: 0;LocationType.FoodBeverage: 0;LocationType.Mall: 0;LocationType.Pharmacy: 0.01;LocationType.Accommodation: 0.99;</v>
      </c>
      <c r="L28" s="5">
        <v>0</v>
      </c>
      <c r="M28" s="5">
        <v>0</v>
      </c>
      <c r="N28" s="5">
        <v>0</v>
      </c>
      <c r="O28" s="5">
        <v>0</v>
      </c>
      <c r="P28" s="5">
        <v>0.01</v>
      </c>
      <c r="Q28" s="5">
        <f t="shared" si="8"/>
        <v>0.99</v>
      </c>
      <c r="R28" s="6">
        <f t="shared" si="18"/>
        <v>1</v>
      </c>
      <c r="S28" t="str">
        <f t="shared" si="9"/>
        <v>LocationType.BarRestaurant:0;</v>
      </c>
      <c r="T28" t="str">
        <f t="shared" si="10"/>
        <v>LocationType.Park:0;</v>
      </c>
      <c r="U28" t="str">
        <f t="shared" si="11"/>
        <v>LocationType.Recreation:0;</v>
      </c>
      <c r="V28" t="str">
        <f t="shared" si="12"/>
        <v>LocationType.Accommodation:1;</v>
      </c>
      <c r="W28" t="str">
        <f t="shared" si="13"/>
        <v>LocationType.BarRestaurant:0;LocationType.Park:0;LocationType.Recreation:0;LocationType.Accommodation:1;</v>
      </c>
      <c r="X28" s="5">
        <v>0</v>
      </c>
      <c r="Y28" s="5">
        <v>0</v>
      </c>
      <c r="Z28" s="5">
        <v>0</v>
      </c>
      <c r="AA28" s="5">
        <f t="shared" si="14"/>
        <v>1</v>
      </c>
      <c r="AB28" s="1">
        <f t="shared" si="15"/>
        <v>1</v>
      </c>
      <c r="AC28" s="7" t="s">
        <v>44</v>
      </c>
    </row>
    <row r="29" spans="1:29" hidden="1" x14ac:dyDescent="0.25">
      <c r="A29" t="str">
        <f t="shared" si="0"/>
        <v>0Sundayprimary school studentSymptomatic_Middle_Stage</v>
      </c>
      <c r="B29">
        <v>0</v>
      </c>
      <c r="C29" t="s">
        <v>38</v>
      </c>
      <c r="D29" t="s">
        <v>57</v>
      </c>
      <c r="E29" t="str">
        <f t="shared" si="1"/>
        <v>LocationType.Retail: 0;</v>
      </c>
      <c r="F29" t="str">
        <f t="shared" si="2"/>
        <v>LocationType.Supermarket: 0;</v>
      </c>
      <c r="G29" t="str">
        <f t="shared" si="3"/>
        <v>LocationType.FoodBeverage: 0;</v>
      </c>
      <c r="H29" t="str">
        <f t="shared" si="4"/>
        <v>LocationType.Mall: 0;</v>
      </c>
      <c r="I29" t="str">
        <f t="shared" si="5"/>
        <v>LocationType.Pharmacy: 0;</v>
      </c>
      <c r="J29" t="str">
        <f t="shared" si="6"/>
        <v>LocationType.Accommodation: 1;</v>
      </c>
      <c r="K29" t="str">
        <f t="shared" si="7"/>
        <v>LocationType.Retail: 0;LocationType.Supermarket: 0;LocationType.FoodBeverage: 0;LocationType.Mall: 0;LocationType.Pharmacy: 0;LocationType.Accommodation: 1;</v>
      </c>
      <c r="L29" s="5">
        <v>0</v>
      </c>
      <c r="M29" s="5">
        <v>0</v>
      </c>
      <c r="N29" s="5">
        <v>0</v>
      </c>
      <c r="O29" s="5">
        <v>0</v>
      </c>
      <c r="P29">
        <v>0</v>
      </c>
      <c r="Q29" s="5">
        <f t="shared" si="8"/>
        <v>1</v>
      </c>
      <c r="R29" s="6">
        <f t="shared" si="18"/>
        <v>1</v>
      </c>
      <c r="S29" t="str">
        <f t="shared" si="9"/>
        <v>LocationType.BarRestaurant:0;</v>
      </c>
      <c r="T29" t="str">
        <f t="shared" si="10"/>
        <v>LocationType.Park:0;</v>
      </c>
      <c r="U29" t="str">
        <f t="shared" si="11"/>
        <v>LocationType.Recreation:0;</v>
      </c>
      <c r="V29" t="str">
        <f t="shared" si="12"/>
        <v>LocationType.Accommodation:1;</v>
      </c>
      <c r="W29" t="str">
        <f t="shared" si="13"/>
        <v>LocationType.BarRestaurant:0;LocationType.Park:0;LocationType.Recreation:0;LocationType.Accommodation:1;</v>
      </c>
      <c r="X29" s="5">
        <v>0</v>
      </c>
      <c r="Y29" s="5">
        <v>0</v>
      </c>
      <c r="Z29" s="5">
        <v>0</v>
      </c>
      <c r="AA29" s="5">
        <f t="shared" si="14"/>
        <v>1</v>
      </c>
      <c r="AB29" s="1">
        <f t="shared" si="15"/>
        <v>1</v>
      </c>
      <c r="AC29" s="7" t="s">
        <v>44</v>
      </c>
    </row>
    <row r="30" spans="1:29" hidden="1" x14ac:dyDescent="0.25">
      <c r="A30" t="str">
        <f t="shared" si="0"/>
        <v>0Sundaysecondary school studentSymptomatic_Middle_Stage</v>
      </c>
      <c r="B30">
        <v>0</v>
      </c>
      <c r="C30" t="s">
        <v>38</v>
      </c>
      <c r="D30" t="s">
        <v>58</v>
      </c>
      <c r="E30" t="str">
        <f t="shared" si="1"/>
        <v>LocationType.Retail: 0;</v>
      </c>
      <c r="F30" t="str">
        <f t="shared" si="2"/>
        <v>LocationType.Supermarket: 0;</v>
      </c>
      <c r="G30" t="str">
        <f t="shared" si="3"/>
        <v>LocationType.FoodBeverage: 0;</v>
      </c>
      <c r="H30" t="str">
        <f t="shared" si="4"/>
        <v>LocationType.Mall: 0;</v>
      </c>
      <c r="I30" t="str">
        <f t="shared" si="5"/>
        <v>LocationType.Pharmacy: 0;</v>
      </c>
      <c r="J30" t="str">
        <f t="shared" si="6"/>
        <v>LocationType.Accommodation: 1;</v>
      </c>
      <c r="K30" t="str">
        <f t="shared" si="7"/>
        <v>LocationType.Retail: 0;LocationType.Supermarket: 0;LocationType.FoodBeverage: 0;LocationType.Mall: 0;LocationType.Pharmacy: 0;LocationType.Accommodation: 1;</v>
      </c>
      <c r="L30" s="5">
        <v>0</v>
      </c>
      <c r="M30" s="5">
        <v>0</v>
      </c>
      <c r="N30" s="5">
        <v>0</v>
      </c>
      <c r="O30" s="5">
        <v>0</v>
      </c>
      <c r="P30">
        <v>0</v>
      </c>
      <c r="Q30" s="5">
        <f t="shared" si="8"/>
        <v>1</v>
      </c>
      <c r="R30" s="6">
        <f t="shared" si="18"/>
        <v>1</v>
      </c>
      <c r="S30" t="str">
        <f t="shared" si="9"/>
        <v>LocationType.BarRestaurant:0;</v>
      </c>
      <c r="T30" t="str">
        <f t="shared" si="10"/>
        <v>LocationType.Park:0;</v>
      </c>
      <c r="U30" t="str">
        <f t="shared" si="11"/>
        <v>LocationType.Recreation:0;</v>
      </c>
      <c r="V30" t="str">
        <f t="shared" si="12"/>
        <v>LocationType.Accommodation:1;</v>
      </c>
      <c r="W30" t="str">
        <f t="shared" si="13"/>
        <v>LocationType.BarRestaurant:0;LocationType.Park:0;LocationType.Recreation:0;LocationType.Accommodation:1;</v>
      </c>
      <c r="X30" s="5">
        <v>0</v>
      </c>
      <c r="Y30" s="5">
        <v>0</v>
      </c>
      <c r="Z30" s="5">
        <v>0</v>
      </c>
      <c r="AA30" s="5">
        <f t="shared" si="14"/>
        <v>1</v>
      </c>
      <c r="AB30" s="1">
        <f t="shared" si="15"/>
        <v>1</v>
      </c>
      <c r="AC30" s="7" t="s">
        <v>44</v>
      </c>
    </row>
    <row r="31" spans="1:29" hidden="1" x14ac:dyDescent="0.25">
      <c r="A31" t="str">
        <f t="shared" si="0"/>
        <v>0Sundayunemployed job-seekerSymptomatic_Middle_Stage</v>
      </c>
      <c r="B31">
        <v>0</v>
      </c>
      <c r="C31" t="s">
        <v>38</v>
      </c>
      <c r="D31" t="s">
        <v>52</v>
      </c>
      <c r="E31" t="str">
        <f t="shared" si="1"/>
        <v>LocationType.Retail: 0;</v>
      </c>
      <c r="F31" t="str">
        <f t="shared" si="2"/>
        <v>LocationType.Supermarket: 0;</v>
      </c>
      <c r="G31" t="str">
        <f t="shared" si="3"/>
        <v>LocationType.FoodBeverage: 0;</v>
      </c>
      <c r="H31" t="str">
        <f t="shared" si="4"/>
        <v>LocationType.Mall: 0;</v>
      </c>
      <c r="I31" t="str">
        <f t="shared" si="5"/>
        <v>LocationType.Pharmacy: 0;</v>
      </c>
      <c r="J31" t="str">
        <f t="shared" si="6"/>
        <v>LocationType.Accommodation: 1;</v>
      </c>
      <c r="K31" t="str">
        <f t="shared" si="7"/>
        <v>LocationType.Retail: 0;LocationType.Supermarket: 0;LocationType.FoodBeverage: 0;LocationType.Mall: 0;LocationType.Pharmacy: 0;LocationType.Accommodation: 1;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f t="shared" si="8"/>
        <v>1</v>
      </c>
      <c r="R31" s="6">
        <f t="shared" si="18"/>
        <v>1</v>
      </c>
      <c r="S31" t="str">
        <f t="shared" si="9"/>
        <v>LocationType.BarRestaurant:0;</v>
      </c>
      <c r="T31" t="str">
        <f t="shared" si="10"/>
        <v>LocationType.Park:0;</v>
      </c>
      <c r="U31" t="str">
        <f t="shared" si="11"/>
        <v>LocationType.Recreation:0;</v>
      </c>
      <c r="V31" t="str">
        <f t="shared" si="12"/>
        <v>LocationType.Accommodation:1;</v>
      </c>
      <c r="W31" t="str">
        <f t="shared" si="13"/>
        <v>LocationType.BarRestaurant:0;LocationType.Park:0;LocationType.Recreation:0;LocationType.Accommodation:1;</v>
      </c>
      <c r="X31" s="5">
        <v>0</v>
      </c>
      <c r="Y31" s="5">
        <v>0</v>
      </c>
      <c r="Z31" s="5">
        <v>0</v>
      </c>
      <c r="AA31" s="5">
        <f t="shared" si="14"/>
        <v>1</v>
      </c>
      <c r="AB31" s="1">
        <f t="shared" si="15"/>
        <v>1</v>
      </c>
      <c r="AC31" s="7" t="s">
        <v>44</v>
      </c>
    </row>
    <row r="32" spans="1:29" hidden="1" x14ac:dyDescent="0.25">
      <c r="A32" t="str">
        <f t="shared" si="0"/>
        <v>0Sundayuniversity studentSymptomatic_Middle_Stage</v>
      </c>
      <c r="B32">
        <v>0</v>
      </c>
      <c r="C32" t="s">
        <v>38</v>
      </c>
      <c r="D32" t="s">
        <v>55</v>
      </c>
      <c r="E32" t="str">
        <f t="shared" si="1"/>
        <v>LocationType.Retail: 0;</v>
      </c>
      <c r="F32" t="str">
        <f t="shared" si="2"/>
        <v>LocationType.Supermarket: 0;</v>
      </c>
      <c r="G32" t="str">
        <f t="shared" si="3"/>
        <v>LocationType.FoodBeverage: 0;</v>
      </c>
      <c r="H32" t="str">
        <f t="shared" si="4"/>
        <v>LocationType.Mall: 0;</v>
      </c>
      <c r="I32" t="str">
        <f t="shared" si="5"/>
        <v>LocationType.Pharmacy: 0.01;</v>
      </c>
      <c r="J32" t="str">
        <f t="shared" si="6"/>
        <v>LocationType.Accommodation: 0.99;</v>
      </c>
      <c r="K32" t="str">
        <f t="shared" si="7"/>
        <v>LocationType.Retail: 0;LocationType.Supermarket: 0;LocationType.FoodBeverage: 0;LocationType.Mall: 0;LocationType.Pharmacy: 0.01;LocationType.Accommodation: 0.99;</v>
      </c>
      <c r="L32" s="5">
        <v>0</v>
      </c>
      <c r="M32" s="5">
        <v>0</v>
      </c>
      <c r="N32" s="5">
        <v>0</v>
      </c>
      <c r="O32" s="5">
        <v>0</v>
      </c>
      <c r="P32" s="5">
        <v>0.01</v>
      </c>
      <c r="Q32" s="5">
        <f t="shared" si="8"/>
        <v>0.99</v>
      </c>
      <c r="R32" s="6">
        <f t="shared" si="18"/>
        <v>1</v>
      </c>
      <c r="S32" t="str">
        <f t="shared" si="9"/>
        <v>LocationType.BarRestaurant:0;</v>
      </c>
      <c r="T32" t="str">
        <f t="shared" si="10"/>
        <v>LocationType.Park:0;</v>
      </c>
      <c r="U32" t="str">
        <f t="shared" si="11"/>
        <v>LocationType.Recreation:0;</v>
      </c>
      <c r="V32" t="str">
        <f t="shared" si="12"/>
        <v>LocationType.Accommodation:1;</v>
      </c>
      <c r="W32" t="str">
        <f t="shared" si="13"/>
        <v>LocationType.BarRestaurant:0;LocationType.Park:0;LocationType.Recreation:0;LocationType.Accommodation:1;</v>
      </c>
      <c r="X32" s="5">
        <v>0</v>
      </c>
      <c r="Y32" s="5">
        <v>0</v>
      </c>
      <c r="Z32" s="5">
        <v>0</v>
      </c>
      <c r="AA32" s="5">
        <f t="shared" si="14"/>
        <v>1</v>
      </c>
      <c r="AB32" s="1">
        <f t="shared" si="15"/>
        <v>1</v>
      </c>
      <c r="AC32" s="7" t="s">
        <v>44</v>
      </c>
    </row>
    <row r="33" spans="1:29" hidden="1" x14ac:dyDescent="0.25">
      <c r="A33" t="str">
        <f t="shared" si="0"/>
        <v>0Sundayweekend workerSymptomatic_Middle_Stage</v>
      </c>
      <c r="B33">
        <v>0</v>
      </c>
      <c r="C33" t="s">
        <v>38</v>
      </c>
      <c r="D33" t="s">
        <v>84</v>
      </c>
      <c r="E33" t="str">
        <f t="shared" si="1"/>
        <v>LocationType.Retail: 0;</v>
      </c>
      <c r="F33" t="str">
        <f t="shared" si="2"/>
        <v>LocationType.Supermarket: 0;</v>
      </c>
      <c r="G33" t="str">
        <f t="shared" si="3"/>
        <v>LocationType.FoodBeverage: 0;</v>
      </c>
      <c r="H33" t="str">
        <f t="shared" si="4"/>
        <v>LocationType.Mall: 0;</v>
      </c>
      <c r="I33" t="str">
        <f t="shared" si="5"/>
        <v>LocationType.Pharmacy: 0;</v>
      </c>
      <c r="J33" t="str">
        <f t="shared" si="6"/>
        <v>LocationType.Accommodation: 1;</v>
      </c>
      <c r="K33" t="str">
        <f t="shared" si="7"/>
        <v>LocationType.Retail: 0;LocationType.Supermarket: 0;LocationType.FoodBeverage: 0;LocationType.Mall: 0;LocationType.Pharmacy: 0;LocationType.Accommodation: 1;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f t="shared" si="8"/>
        <v>1</v>
      </c>
      <c r="R33" s="6">
        <f t="shared" si="18"/>
        <v>1</v>
      </c>
      <c r="S33" t="str">
        <f t="shared" si="9"/>
        <v>LocationType.BarRestaurant:0;</v>
      </c>
      <c r="T33" t="str">
        <f t="shared" si="10"/>
        <v>LocationType.Park:0;</v>
      </c>
      <c r="U33" t="str">
        <f t="shared" si="11"/>
        <v>LocationType.Recreation:0;</v>
      </c>
      <c r="V33" t="str">
        <f t="shared" si="12"/>
        <v>LocationType.Accommodation:1;</v>
      </c>
      <c r="W33" t="str">
        <f t="shared" si="13"/>
        <v>LocationType.BarRestaurant:0;LocationType.Park:0;LocationType.Recreation:0;LocationType.Accommodation:1;</v>
      </c>
      <c r="X33" s="5">
        <v>0</v>
      </c>
      <c r="Y33" s="5">
        <v>0</v>
      </c>
      <c r="Z33" s="5">
        <v>0</v>
      </c>
      <c r="AA33" s="5">
        <f t="shared" si="14"/>
        <v>1</v>
      </c>
      <c r="AB33" s="1">
        <f t="shared" si="15"/>
        <v>1</v>
      </c>
      <c r="AC33" s="7" t="s">
        <v>44</v>
      </c>
    </row>
    <row r="34" spans="1:29" hidden="1" x14ac:dyDescent="0.25">
      <c r="A34" t="str">
        <f t="shared" ref="A34:A65" si="19">B34&amp;C34&amp;D34&amp;AC34</f>
        <v>0SundayworkerSymptomatic_Middle_Stage</v>
      </c>
      <c r="B34">
        <v>0</v>
      </c>
      <c r="C34" t="s">
        <v>38</v>
      </c>
      <c r="D34" t="s">
        <v>53</v>
      </c>
      <c r="E34" t="str">
        <f t="shared" si="1"/>
        <v>LocationType.Retail: 0;</v>
      </c>
      <c r="F34" t="str">
        <f t="shared" si="2"/>
        <v>LocationType.Supermarket: 0;</v>
      </c>
      <c r="G34" t="str">
        <f t="shared" si="3"/>
        <v>LocationType.FoodBeverage: 0;</v>
      </c>
      <c r="H34" t="str">
        <f t="shared" si="4"/>
        <v>LocationType.Mall: 0;</v>
      </c>
      <c r="I34" t="str">
        <f t="shared" si="5"/>
        <v>LocationType.Pharmacy: 0;</v>
      </c>
      <c r="J34" t="str">
        <f t="shared" si="6"/>
        <v>LocationType.Accommodation: 1;</v>
      </c>
      <c r="K34" t="str">
        <f t="shared" si="7"/>
        <v>LocationType.Retail: 0;LocationType.Supermarket: 0;LocationType.FoodBeverage: 0;LocationType.Mall: 0;LocationType.Pharmacy: 0;LocationType.Accommodation: 1;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f t="shared" si="8"/>
        <v>1</v>
      </c>
      <c r="R34" s="6">
        <f t="shared" si="18"/>
        <v>1</v>
      </c>
      <c r="S34" t="str">
        <f t="shared" si="9"/>
        <v>LocationType.BarRestaurant:0;</v>
      </c>
      <c r="T34" t="str">
        <f t="shared" si="10"/>
        <v>LocationType.Park:0;</v>
      </c>
      <c r="U34" t="str">
        <f t="shared" si="11"/>
        <v>LocationType.Recreation:0;</v>
      </c>
      <c r="V34" t="str">
        <f t="shared" si="12"/>
        <v>LocationType.Accommodation:1;</v>
      </c>
      <c r="W34" t="str">
        <f t="shared" si="13"/>
        <v>LocationType.BarRestaurant:0;LocationType.Park:0;LocationType.Recreation:0;LocationType.Accommodation:1;</v>
      </c>
      <c r="X34" s="5">
        <v>0</v>
      </c>
      <c r="Y34" s="5">
        <v>0</v>
      </c>
      <c r="Z34" s="5">
        <v>0</v>
      </c>
      <c r="AA34" s="5">
        <f t="shared" si="14"/>
        <v>1</v>
      </c>
      <c r="AB34" s="1">
        <f t="shared" ref="AB34:AB65" si="20">SUM(X34:AA34)</f>
        <v>1</v>
      </c>
      <c r="AC34" s="7" t="s">
        <v>44</v>
      </c>
    </row>
    <row r="35" spans="1:29" hidden="1" x14ac:dyDescent="0.25">
      <c r="A35" t="str">
        <f t="shared" si="19"/>
        <v>0Tuesdaycollege studentSymptomatic_Middle_Stage</v>
      </c>
      <c r="B35">
        <v>0</v>
      </c>
      <c r="C35" t="s">
        <v>17</v>
      </c>
      <c r="D35" t="s">
        <v>54</v>
      </c>
      <c r="E35" t="str">
        <f t="shared" si="1"/>
        <v>LocationType.Retail: 0;</v>
      </c>
      <c r="F35" t="str">
        <f t="shared" si="2"/>
        <v>LocationType.Supermarket: 0;</v>
      </c>
      <c r="G35" t="str">
        <f t="shared" si="3"/>
        <v>LocationType.FoodBeverage: 0;</v>
      </c>
      <c r="H35" t="str">
        <f t="shared" si="4"/>
        <v>LocationType.Mall: 0;</v>
      </c>
      <c r="I35" t="str">
        <f t="shared" si="5"/>
        <v>LocationType.Pharmacy: 0.064;</v>
      </c>
      <c r="J35" t="str">
        <f t="shared" si="6"/>
        <v>LocationType.Accommodation: 0.936;</v>
      </c>
      <c r="K35" t="str">
        <f t="shared" si="7"/>
        <v>LocationType.Retail: 0;LocationType.Supermarket: 0;LocationType.FoodBeverage: 0;LocationType.Mall: 0;LocationType.Pharmacy: 0.064;LocationType.Accommodation: 0.936;</v>
      </c>
      <c r="L35" s="5">
        <v>0</v>
      </c>
      <c r="M35" s="5">
        <v>0</v>
      </c>
      <c r="N35" s="5">
        <v>0</v>
      </c>
      <c r="O35" s="5">
        <v>0</v>
      </c>
      <c r="P35" s="5">
        <v>6.4000000000000001E-2</v>
      </c>
      <c r="Q35" s="5">
        <f t="shared" si="8"/>
        <v>0.93599999999999994</v>
      </c>
      <c r="R35" s="6">
        <f t="shared" si="18"/>
        <v>1</v>
      </c>
      <c r="S35" t="str">
        <f t="shared" si="9"/>
        <v>LocationType.BarRestaurant:0;</v>
      </c>
      <c r="T35" t="str">
        <f t="shared" si="10"/>
        <v>LocationType.Park:0;</v>
      </c>
      <c r="U35" t="str">
        <f t="shared" si="11"/>
        <v>LocationType.Recreation:0;</v>
      </c>
      <c r="V35" t="str">
        <f t="shared" si="12"/>
        <v>LocationType.Accommodation:1;</v>
      </c>
      <c r="W35" t="str">
        <f t="shared" si="13"/>
        <v>LocationType.BarRestaurant:0;LocationType.Park:0;LocationType.Recreation:0;LocationType.Accommodation:1;</v>
      </c>
      <c r="X35" s="5">
        <v>0</v>
      </c>
      <c r="Y35" s="5">
        <v>0</v>
      </c>
      <c r="Z35" s="5">
        <v>0</v>
      </c>
      <c r="AA35" s="5">
        <f t="shared" si="14"/>
        <v>1</v>
      </c>
      <c r="AB35" s="1">
        <f t="shared" si="20"/>
        <v>1</v>
      </c>
      <c r="AC35" s="7" t="s">
        <v>44</v>
      </c>
    </row>
    <row r="36" spans="1:29" hidden="1" x14ac:dyDescent="0.25">
      <c r="A36" t="str">
        <f t="shared" si="19"/>
        <v>0Tuesdayessential workerSymptomatic_Middle_Stage</v>
      </c>
      <c r="B36">
        <v>0</v>
      </c>
      <c r="C36" t="s">
        <v>17</v>
      </c>
      <c r="D36" t="s">
        <v>85</v>
      </c>
      <c r="E36" t="str">
        <f t="shared" si="1"/>
        <v>LocationType.Retail: 0;</v>
      </c>
      <c r="F36" t="str">
        <f t="shared" si="2"/>
        <v>LocationType.Supermarket: 0;</v>
      </c>
      <c r="G36" t="str">
        <f t="shared" si="3"/>
        <v>LocationType.FoodBeverage: 0;</v>
      </c>
      <c r="H36" t="str">
        <f t="shared" si="4"/>
        <v>LocationType.Mall: 0;</v>
      </c>
      <c r="I36" t="str">
        <f t="shared" si="5"/>
        <v>LocationType.Pharmacy: 0.07;</v>
      </c>
      <c r="J36" t="str">
        <f t="shared" si="6"/>
        <v>LocationType.Accommodation: 0.93;</v>
      </c>
      <c r="K36" t="str">
        <f t="shared" si="7"/>
        <v>LocationType.Retail: 0;LocationType.Supermarket: 0;LocationType.FoodBeverage: 0;LocationType.Mall: 0;LocationType.Pharmacy: 0.07;LocationType.Accommodation: 0.93;</v>
      </c>
      <c r="L36" s="5">
        <v>0</v>
      </c>
      <c r="M36" s="5">
        <v>0</v>
      </c>
      <c r="N36" s="5">
        <v>0</v>
      </c>
      <c r="O36" s="5">
        <v>0</v>
      </c>
      <c r="P36" s="5">
        <v>6.9999999999999993E-2</v>
      </c>
      <c r="Q36" s="5">
        <f t="shared" si="8"/>
        <v>0.93</v>
      </c>
      <c r="R36" s="6">
        <v>1</v>
      </c>
      <c r="S36" t="str">
        <f t="shared" si="9"/>
        <v>LocationType.BarRestaurant:0;</v>
      </c>
      <c r="T36" t="str">
        <f t="shared" si="10"/>
        <v>LocationType.Park:0;</v>
      </c>
      <c r="U36" t="str">
        <f t="shared" si="11"/>
        <v>LocationType.Recreation:0;</v>
      </c>
      <c r="V36" t="str">
        <f t="shared" si="12"/>
        <v>LocationType.Accommodation:1;</v>
      </c>
      <c r="W36" t="str">
        <f t="shared" si="13"/>
        <v>LocationType.BarRestaurant:0;LocationType.Park:0;LocationType.Recreation:0;LocationType.Accommodation:1;</v>
      </c>
      <c r="X36" s="5">
        <v>0</v>
      </c>
      <c r="Y36" s="5">
        <v>0</v>
      </c>
      <c r="Z36" s="5">
        <v>0</v>
      </c>
      <c r="AA36" s="5">
        <f t="shared" si="14"/>
        <v>1</v>
      </c>
      <c r="AB36" s="1">
        <f t="shared" si="20"/>
        <v>1</v>
      </c>
      <c r="AC36" s="7" t="s">
        <v>44</v>
      </c>
    </row>
    <row r="37" spans="1:29" hidden="1" x14ac:dyDescent="0.25">
      <c r="A37" t="str">
        <f t="shared" si="19"/>
        <v>0TuesdayInfantSymptomatic_Middle_Stage</v>
      </c>
      <c r="B37">
        <v>0</v>
      </c>
      <c r="C37" t="s">
        <v>17</v>
      </c>
      <c r="D37" t="s">
        <v>73</v>
      </c>
      <c r="E37" t="str">
        <f t="shared" si="1"/>
        <v>LocationType.Retail: 0;</v>
      </c>
      <c r="F37" t="str">
        <f t="shared" si="2"/>
        <v>LocationType.Supermarket: 0;</v>
      </c>
      <c r="G37" t="str">
        <f t="shared" si="3"/>
        <v>LocationType.FoodBeverage: 0;</v>
      </c>
      <c r="H37" t="str">
        <f t="shared" si="4"/>
        <v>LocationType.Mall: 0;</v>
      </c>
      <c r="I37" t="str">
        <f t="shared" si="5"/>
        <v>LocationType.Pharmacy: 0;</v>
      </c>
      <c r="J37" t="str">
        <f t="shared" si="6"/>
        <v>LocationType.Accommodation: 1;</v>
      </c>
      <c r="K37" t="str">
        <f t="shared" si="7"/>
        <v>LocationType.Retail: 0;LocationType.Supermarket: 0;LocationType.FoodBeverage: 0;LocationType.Mall: 0;LocationType.Pharmacy: 0;LocationType.Accommodation: 1;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f t="shared" si="8"/>
        <v>1</v>
      </c>
      <c r="R37" s="6">
        <f t="shared" ref="R37:R46" si="21">SUM(L37:Q37)</f>
        <v>1</v>
      </c>
      <c r="S37" t="str">
        <f t="shared" si="9"/>
        <v>LocationType.BarRestaurant:0;</v>
      </c>
      <c r="T37" t="str">
        <f t="shared" si="10"/>
        <v>LocationType.Park:0;</v>
      </c>
      <c r="U37" t="str">
        <f t="shared" si="11"/>
        <v>LocationType.Recreation:0;</v>
      </c>
      <c r="V37" t="str">
        <f t="shared" si="12"/>
        <v>LocationType.Accommodation:1;</v>
      </c>
      <c r="W37" t="str">
        <f t="shared" si="13"/>
        <v>LocationType.BarRestaurant:0;LocationType.Park:0;LocationType.Recreation:0;LocationType.Accommodation:1;</v>
      </c>
      <c r="X37" s="5">
        <v>0</v>
      </c>
      <c r="Y37" s="5">
        <v>0</v>
      </c>
      <c r="Z37" s="5">
        <v>0</v>
      </c>
      <c r="AA37" s="5">
        <f t="shared" si="14"/>
        <v>1</v>
      </c>
      <c r="AB37" s="1">
        <f t="shared" si="20"/>
        <v>1</v>
      </c>
      <c r="AC37" s="7" t="s">
        <v>44</v>
      </c>
    </row>
    <row r="38" spans="1:29" hidden="1" x14ac:dyDescent="0.25">
      <c r="A38" t="str">
        <f t="shared" si="19"/>
        <v>0Tuesdaykindergarten studentSymptomatic_Middle_Stage</v>
      </c>
      <c r="B38">
        <v>0</v>
      </c>
      <c r="C38" t="s">
        <v>17</v>
      </c>
      <c r="D38" t="s">
        <v>56</v>
      </c>
      <c r="E38" t="str">
        <f t="shared" si="1"/>
        <v>LocationType.Retail: 0;</v>
      </c>
      <c r="F38" t="str">
        <f t="shared" si="2"/>
        <v>LocationType.Supermarket: 0;</v>
      </c>
      <c r="G38" t="str">
        <f t="shared" si="3"/>
        <v>LocationType.FoodBeverage: 0;</v>
      </c>
      <c r="H38" t="str">
        <f t="shared" si="4"/>
        <v>LocationType.Mall: 0;</v>
      </c>
      <c r="I38" t="str">
        <f t="shared" si="5"/>
        <v>LocationType.Pharmacy: 0;</v>
      </c>
      <c r="J38" t="str">
        <f t="shared" si="6"/>
        <v>LocationType.Accommodation: 1;</v>
      </c>
      <c r="K38" t="str">
        <f t="shared" si="7"/>
        <v>LocationType.Retail: 0;LocationType.Supermarket: 0;LocationType.FoodBeverage: 0;LocationType.Mall: 0;LocationType.Pharmacy: 0;LocationType.Accommodation: 1;</v>
      </c>
      <c r="L38" s="5">
        <v>0</v>
      </c>
      <c r="M38" s="5">
        <v>0</v>
      </c>
      <c r="N38" s="5">
        <v>0</v>
      </c>
      <c r="O38" s="5">
        <v>0</v>
      </c>
      <c r="P38">
        <v>0</v>
      </c>
      <c r="Q38" s="5">
        <f t="shared" si="8"/>
        <v>1</v>
      </c>
      <c r="R38" s="6">
        <f t="shared" si="21"/>
        <v>1</v>
      </c>
      <c r="S38" t="str">
        <f t="shared" si="9"/>
        <v>LocationType.BarRestaurant:0;</v>
      </c>
      <c r="T38" t="str">
        <f t="shared" si="10"/>
        <v>LocationType.Park:0;</v>
      </c>
      <c r="U38" t="str">
        <f t="shared" si="11"/>
        <v>LocationType.Recreation:0;</v>
      </c>
      <c r="V38" t="str">
        <f t="shared" si="12"/>
        <v>LocationType.Accommodation:1;</v>
      </c>
      <c r="W38" t="str">
        <f t="shared" si="13"/>
        <v>LocationType.BarRestaurant:0;LocationType.Park:0;LocationType.Recreation:0;LocationType.Accommodation:1;</v>
      </c>
      <c r="X38" s="5">
        <v>0</v>
      </c>
      <c r="Y38" s="5">
        <v>0</v>
      </c>
      <c r="Z38" s="5">
        <v>0</v>
      </c>
      <c r="AA38" s="5">
        <f t="shared" si="14"/>
        <v>1</v>
      </c>
      <c r="AB38" s="1">
        <f t="shared" si="20"/>
        <v>1</v>
      </c>
      <c r="AC38" s="7" t="s">
        <v>44</v>
      </c>
    </row>
    <row r="39" spans="1:29" hidden="1" x14ac:dyDescent="0.25">
      <c r="A39" t="str">
        <f t="shared" si="19"/>
        <v>0TuesdaypensionerSymptomatic_Middle_Stage</v>
      </c>
      <c r="B39">
        <v>0</v>
      </c>
      <c r="C39" t="s">
        <v>17</v>
      </c>
      <c r="D39" t="s">
        <v>59</v>
      </c>
      <c r="E39" t="str">
        <f t="shared" si="1"/>
        <v>LocationType.Retail: 0;</v>
      </c>
      <c r="F39" t="str">
        <f t="shared" si="2"/>
        <v>LocationType.Supermarket: 0;</v>
      </c>
      <c r="G39" t="str">
        <f t="shared" si="3"/>
        <v>LocationType.FoodBeverage: 0;</v>
      </c>
      <c r="H39" t="str">
        <f t="shared" si="4"/>
        <v>LocationType.Mall: 0;</v>
      </c>
      <c r="I39" t="str">
        <f t="shared" si="5"/>
        <v>LocationType.Pharmacy: 0.14;</v>
      </c>
      <c r="J39" t="str">
        <f t="shared" si="6"/>
        <v>LocationType.Accommodation: 0.86;</v>
      </c>
      <c r="K39" t="str">
        <f t="shared" si="7"/>
        <v>LocationType.Retail: 0;LocationType.Supermarket: 0;LocationType.FoodBeverage: 0;LocationType.Mall: 0;LocationType.Pharmacy: 0.14;LocationType.Accommodation: 0.86;</v>
      </c>
      <c r="L39" s="5">
        <v>0</v>
      </c>
      <c r="M39" s="5">
        <v>0</v>
      </c>
      <c r="N39" s="5">
        <v>0</v>
      </c>
      <c r="O39" s="5">
        <v>0</v>
      </c>
      <c r="P39" s="5">
        <v>0.13999999999999999</v>
      </c>
      <c r="Q39" s="5">
        <f t="shared" si="8"/>
        <v>0.86</v>
      </c>
      <c r="R39" s="6">
        <f t="shared" si="21"/>
        <v>1</v>
      </c>
      <c r="S39" t="str">
        <f t="shared" si="9"/>
        <v>LocationType.BarRestaurant:0;</v>
      </c>
      <c r="T39" t="str">
        <f t="shared" si="10"/>
        <v>LocationType.Park:0;</v>
      </c>
      <c r="U39" t="str">
        <f t="shared" si="11"/>
        <v>LocationType.Recreation:0;</v>
      </c>
      <c r="V39" t="str">
        <f t="shared" si="12"/>
        <v>LocationType.Accommodation:1;</v>
      </c>
      <c r="W39" t="str">
        <f t="shared" si="13"/>
        <v>LocationType.BarRestaurant:0;LocationType.Park:0;LocationType.Recreation:0;LocationType.Accommodation:1;</v>
      </c>
      <c r="X39" s="5">
        <v>0</v>
      </c>
      <c r="Y39" s="5">
        <v>0</v>
      </c>
      <c r="Z39" s="5">
        <v>0</v>
      </c>
      <c r="AA39" s="5">
        <f t="shared" si="14"/>
        <v>1</v>
      </c>
      <c r="AB39" s="1">
        <f t="shared" si="20"/>
        <v>1</v>
      </c>
      <c r="AC39" s="7" t="s">
        <v>44</v>
      </c>
    </row>
    <row r="40" spans="1:29" hidden="1" x14ac:dyDescent="0.25">
      <c r="A40" t="str">
        <f t="shared" si="19"/>
        <v>0Tuesdayprimary school studentSymptomatic_Middle_Stage</v>
      </c>
      <c r="B40">
        <v>0</v>
      </c>
      <c r="C40" t="s">
        <v>17</v>
      </c>
      <c r="D40" t="s">
        <v>57</v>
      </c>
      <c r="E40" t="str">
        <f t="shared" si="1"/>
        <v>LocationType.Retail: 0;</v>
      </c>
      <c r="F40" t="str">
        <f t="shared" si="2"/>
        <v>LocationType.Supermarket: 0;</v>
      </c>
      <c r="G40" t="str">
        <f t="shared" si="3"/>
        <v>LocationType.FoodBeverage: 0;</v>
      </c>
      <c r="H40" t="str">
        <f t="shared" si="4"/>
        <v>LocationType.Mall: 0;</v>
      </c>
      <c r="I40" t="str">
        <f t="shared" si="5"/>
        <v>LocationType.Pharmacy: 0;</v>
      </c>
      <c r="J40" t="str">
        <f t="shared" si="6"/>
        <v>LocationType.Accommodation: 1;</v>
      </c>
      <c r="K40" t="str">
        <f t="shared" si="7"/>
        <v>LocationType.Retail: 0;LocationType.Supermarket: 0;LocationType.FoodBeverage: 0;LocationType.Mall: 0;LocationType.Pharmacy: 0;LocationType.Accommodation: 1;</v>
      </c>
      <c r="L40" s="5">
        <v>0</v>
      </c>
      <c r="M40" s="5">
        <v>0</v>
      </c>
      <c r="N40" s="5">
        <v>0</v>
      </c>
      <c r="O40" s="5">
        <v>0</v>
      </c>
      <c r="P40">
        <v>0</v>
      </c>
      <c r="Q40" s="5">
        <f t="shared" si="8"/>
        <v>1</v>
      </c>
      <c r="R40" s="6">
        <f t="shared" si="21"/>
        <v>1</v>
      </c>
      <c r="S40" t="str">
        <f t="shared" si="9"/>
        <v>LocationType.BarRestaurant:0;</v>
      </c>
      <c r="T40" t="str">
        <f t="shared" si="10"/>
        <v>LocationType.Park:0;</v>
      </c>
      <c r="U40" t="str">
        <f t="shared" si="11"/>
        <v>LocationType.Recreation:0;</v>
      </c>
      <c r="V40" t="str">
        <f t="shared" si="12"/>
        <v>LocationType.Accommodation:1;</v>
      </c>
      <c r="W40" t="str">
        <f t="shared" si="13"/>
        <v>LocationType.BarRestaurant:0;LocationType.Park:0;LocationType.Recreation:0;LocationType.Accommodation:1;</v>
      </c>
      <c r="X40" s="5">
        <v>0</v>
      </c>
      <c r="Y40" s="5">
        <v>0</v>
      </c>
      <c r="Z40" s="5">
        <v>0</v>
      </c>
      <c r="AA40" s="5">
        <f t="shared" si="14"/>
        <v>1</v>
      </c>
      <c r="AB40" s="1">
        <f t="shared" si="20"/>
        <v>1</v>
      </c>
      <c r="AC40" s="7" t="s">
        <v>44</v>
      </c>
    </row>
    <row r="41" spans="1:29" ht="13.9" hidden="1" customHeight="1" x14ac:dyDescent="0.25">
      <c r="A41" t="str">
        <f t="shared" si="19"/>
        <v>0Tuesdaysecondary school studentSymptomatic_Middle_Stage</v>
      </c>
      <c r="B41">
        <v>0</v>
      </c>
      <c r="C41" t="s">
        <v>17</v>
      </c>
      <c r="D41" t="s">
        <v>58</v>
      </c>
      <c r="E41" t="str">
        <f t="shared" si="1"/>
        <v>LocationType.Retail: 0;</v>
      </c>
      <c r="F41" t="str">
        <f t="shared" si="2"/>
        <v>LocationType.Supermarket: 0;</v>
      </c>
      <c r="G41" t="str">
        <f t="shared" si="3"/>
        <v>LocationType.FoodBeverage: 0;</v>
      </c>
      <c r="H41" t="str">
        <f t="shared" si="4"/>
        <v>LocationType.Mall: 0;</v>
      </c>
      <c r="I41" t="str">
        <f t="shared" si="5"/>
        <v>LocationType.Pharmacy: 0;</v>
      </c>
      <c r="J41" t="str">
        <f t="shared" si="6"/>
        <v>LocationType.Accommodation: 1;</v>
      </c>
      <c r="K41" t="str">
        <f t="shared" si="7"/>
        <v>LocationType.Retail: 0;LocationType.Supermarket: 0;LocationType.FoodBeverage: 0;LocationType.Mall: 0;LocationType.Pharmacy: 0;LocationType.Accommodation: 1;</v>
      </c>
      <c r="L41" s="5">
        <v>0</v>
      </c>
      <c r="M41" s="5">
        <v>0</v>
      </c>
      <c r="N41" s="5">
        <v>0</v>
      </c>
      <c r="O41" s="5">
        <v>0</v>
      </c>
      <c r="P41">
        <v>0</v>
      </c>
      <c r="Q41" s="5">
        <f t="shared" si="8"/>
        <v>1</v>
      </c>
      <c r="R41" s="6">
        <f t="shared" si="21"/>
        <v>1</v>
      </c>
      <c r="S41" t="str">
        <f t="shared" si="9"/>
        <v>LocationType.BarRestaurant:0;</v>
      </c>
      <c r="T41" t="str">
        <f t="shared" si="10"/>
        <v>LocationType.Park:0;</v>
      </c>
      <c r="U41" t="str">
        <f t="shared" si="11"/>
        <v>LocationType.Recreation:0;</v>
      </c>
      <c r="V41" t="str">
        <f t="shared" si="12"/>
        <v>LocationType.Accommodation:1;</v>
      </c>
      <c r="W41" t="str">
        <f t="shared" si="13"/>
        <v>LocationType.BarRestaurant:0;LocationType.Park:0;LocationType.Recreation:0;LocationType.Accommodation:1;</v>
      </c>
      <c r="X41" s="5">
        <v>0</v>
      </c>
      <c r="Y41" s="5">
        <v>0</v>
      </c>
      <c r="Z41" s="5">
        <v>0</v>
      </c>
      <c r="AA41" s="5">
        <f t="shared" si="14"/>
        <v>1</v>
      </c>
      <c r="AB41" s="1">
        <f t="shared" si="20"/>
        <v>1</v>
      </c>
      <c r="AC41" s="7" t="s">
        <v>44</v>
      </c>
    </row>
    <row r="42" spans="1:29" hidden="1" x14ac:dyDescent="0.25">
      <c r="A42" t="str">
        <f t="shared" si="19"/>
        <v>0Tuesdayunemployed job-seekerSymptomatic_Middle_Stage</v>
      </c>
      <c r="B42">
        <v>0</v>
      </c>
      <c r="C42" t="s">
        <v>17</v>
      </c>
      <c r="D42" t="s">
        <v>52</v>
      </c>
      <c r="E42" t="str">
        <f t="shared" si="1"/>
        <v>LocationType.Retail: 0;</v>
      </c>
      <c r="F42" t="str">
        <f t="shared" si="2"/>
        <v>LocationType.Supermarket: 0;</v>
      </c>
      <c r="G42" t="str">
        <f t="shared" si="3"/>
        <v>LocationType.FoodBeverage: 0;</v>
      </c>
      <c r="H42" t="str">
        <f t="shared" si="4"/>
        <v>LocationType.Mall: 0;</v>
      </c>
      <c r="I42" t="str">
        <f t="shared" si="5"/>
        <v>LocationType.Pharmacy: 0.07;</v>
      </c>
      <c r="J42" t="str">
        <f t="shared" si="6"/>
        <v>LocationType.Accommodation: 0.93;</v>
      </c>
      <c r="K42" t="str">
        <f t="shared" si="7"/>
        <v>LocationType.Retail: 0;LocationType.Supermarket: 0;LocationType.FoodBeverage: 0;LocationType.Mall: 0;LocationType.Pharmacy: 0.07;LocationType.Accommodation: 0.93;</v>
      </c>
      <c r="L42" s="5">
        <v>0</v>
      </c>
      <c r="M42" s="5">
        <v>0</v>
      </c>
      <c r="N42" s="5">
        <v>0</v>
      </c>
      <c r="O42" s="5">
        <v>0</v>
      </c>
      <c r="P42" s="5">
        <v>6.9999999999999993E-2</v>
      </c>
      <c r="Q42" s="5">
        <f t="shared" si="8"/>
        <v>0.93</v>
      </c>
      <c r="R42" s="6">
        <f t="shared" si="21"/>
        <v>1</v>
      </c>
      <c r="S42" t="str">
        <f t="shared" si="9"/>
        <v>LocationType.BarRestaurant:0;</v>
      </c>
      <c r="T42" t="str">
        <f t="shared" si="10"/>
        <v>LocationType.Park:0;</v>
      </c>
      <c r="U42" t="str">
        <f t="shared" si="11"/>
        <v>LocationType.Recreation:0;</v>
      </c>
      <c r="V42" t="str">
        <f t="shared" si="12"/>
        <v>LocationType.Accommodation:1;</v>
      </c>
      <c r="W42" t="str">
        <f t="shared" si="13"/>
        <v>LocationType.BarRestaurant:0;LocationType.Park:0;LocationType.Recreation:0;LocationType.Accommodation:1;</v>
      </c>
      <c r="X42" s="5">
        <v>0</v>
      </c>
      <c r="Y42" s="5">
        <v>0</v>
      </c>
      <c r="Z42" s="5">
        <v>0</v>
      </c>
      <c r="AA42" s="5">
        <f t="shared" si="14"/>
        <v>1</v>
      </c>
      <c r="AB42" s="1">
        <f t="shared" si="20"/>
        <v>1</v>
      </c>
      <c r="AC42" s="7" t="s">
        <v>44</v>
      </c>
    </row>
    <row r="43" spans="1:29" hidden="1" x14ac:dyDescent="0.25">
      <c r="A43" t="str">
        <f t="shared" si="19"/>
        <v>0Tuesdayuniversity studentSymptomatic_Middle_Stage</v>
      </c>
      <c r="B43">
        <v>0</v>
      </c>
      <c r="C43" t="s">
        <v>17</v>
      </c>
      <c r="D43" t="s">
        <v>55</v>
      </c>
      <c r="E43" t="str">
        <f t="shared" si="1"/>
        <v>LocationType.Retail: 0;</v>
      </c>
      <c r="F43" t="str">
        <f t="shared" si="2"/>
        <v>LocationType.Supermarket: 0;</v>
      </c>
      <c r="G43" t="str">
        <f t="shared" si="3"/>
        <v>LocationType.FoodBeverage: 0;</v>
      </c>
      <c r="H43" t="str">
        <f t="shared" si="4"/>
        <v>LocationType.Mall: 0;</v>
      </c>
      <c r="I43" t="str">
        <f t="shared" si="5"/>
        <v>LocationType.Pharmacy: 0.064;</v>
      </c>
      <c r="J43" t="str">
        <f t="shared" si="6"/>
        <v>LocationType.Accommodation: 0.936;</v>
      </c>
      <c r="K43" t="str">
        <f t="shared" si="7"/>
        <v>LocationType.Retail: 0;LocationType.Supermarket: 0;LocationType.FoodBeverage: 0;LocationType.Mall: 0;LocationType.Pharmacy: 0.064;LocationType.Accommodation: 0.936;</v>
      </c>
      <c r="L43" s="5">
        <v>0</v>
      </c>
      <c r="M43" s="5">
        <v>0</v>
      </c>
      <c r="N43" s="5">
        <v>0</v>
      </c>
      <c r="O43" s="5">
        <v>0</v>
      </c>
      <c r="P43" s="5">
        <v>6.4000000000000001E-2</v>
      </c>
      <c r="Q43" s="5">
        <f t="shared" si="8"/>
        <v>0.93599999999999994</v>
      </c>
      <c r="R43" s="6">
        <f t="shared" si="21"/>
        <v>1</v>
      </c>
      <c r="S43" t="str">
        <f t="shared" si="9"/>
        <v>LocationType.BarRestaurant:0;</v>
      </c>
      <c r="T43" t="str">
        <f t="shared" si="10"/>
        <v>LocationType.Park:0;</v>
      </c>
      <c r="U43" t="str">
        <f t="shared" si="11"/>
        <v>LocationType.Recreation:0;</v>
      </c>
      <c r="V43" t="str">
        <f t="shared" si="12"/>
        <v>LocationType.Accommodation:1;</v>
      </c>
      <c r="W43" t="str">
        <f t="shared" si="13"/>
        <v>LocationType.BarRestaurant:0;LocationType.Park:0;LocationType.Recreation:0;LocationType.Accommodation:1;</v>
      </c>
      <c r="X43" s="5">
        <v>0</v>
      </c>
      <c r="Y43" s="5">
        <v>0</v>
      </c>
      <c r="Z43" s="5">
        <v>0</v>
      </c>
      <c r="AA43" s="5">
        <f t="shared" si="14"/>
        <v>1</v>
      </c>
      <c r="AB43" s="1">
        <f t="shared" si="20"/>
        <v>1</v>
      </c>
      <c r="AC43" s="7" t="s">
        <v>44</v>
      </c>
    </row>
    <row r="44" spans="1:29" hidden="1" x14ac:dyDescent="0.25">
      <c r="A44" t="str">
        <f t="shared" si="19"/>
        <v>0Tuesdayweekend workerSymptomatic_Middle_Stage</v>
      </c>
      <c r="B44">
        <v>0</v>
      </c>
      <c r="C44" t="s">
        <v>17</v>
      </c>
      <c r="D44" t="s">
        <v>84</v>
      </c>
      <c r="E44" t="str">
        <f t="shared" si="1"/>
        <v>LocationType.Retail: 0;</v>
      </c>
      <c r="F44" t="str">
        <f t="shared" si="2"/>
        <v>LocationType.Supermarket: 0;</v>
      </c>
      <c r="G44" t="str">
        <f t="shared" si="3"/>
        <v>LocationType.FoodBeverage: 0;</v>
      </c>
      <c r="H44" t="str">
        <f t="shared" si="4"/>
        <v>LocationType.Mall: 0;</v>
      </c>
      <c r="I44" t="str">
        <f t="shared" si="5"/>
        <v>LocationType.Pharmacy: 0.07;</v>
      </c>
      <c r="J44" t="str">
        <f t="shared" si="6"/>
        <v>LocationType.Accommodation: 0.93;</v>
      </c>
      <c r="K44" t="str">
        <f t="shared" si="7"/>
        <v>LocationType.Retail: 0;LocationType.Supermarket: 0;LocationType.FoodBeverage: 0;LocationType.Mall: 0;LocationType.Pharmacy: 0.07;LocationType.Accommodation: 0.93;</v>
      </c>
      <c r="L44" s="5">
        <v>0</v>
      </c>
      <c r="M44" s="5">
        <v>0</v>
      </c>
      <c r="N44" s="5">
        <v>0</v>
      </c>
      <c r="O44" s="5">
        <v>0</v>
      </c>
      <c r="P44" s="5">
        <v>6.9999999999999993E-2</v>
      </c>
      <c r="Q44" s="5">
        <f t="shared" si="8"/>
        <v>0.93</v>
      </c>
      <c r="R44" s="6">
        <f t="shared" si="21"/>
        <v>1</v>
      </c>
      <c r="S44" t="str">
        <f t="shared" si="9"/>
        <v>LocationType.BarRestaurant:0;</v>
      </c>
      <c r="T44" t="str">
        <f t="shared" si="10"/>
        <v>LocationType.Park:0;</v>
      </c>
      <c r="U44" t="str">
        <f t="shared" si="11"/>
        <v>LocationType.Recreation:0;</v>
      </c>
      <c r="V44" t="str">
        <f t="shared" si="12"/>
        <v>LocationType.Accommodation:1;</v>
      </c>
      <c r="W44" t="str">
        <f t="shared" si="13"/>
        <v>LocationType.BarRestaurant:0;LocationType.Park:0;LocationType.Recreation:0;LocationType.Accommodation:1;</v>
      </c>
      <c r="X44" s="5">
        <v>0</v>
      </c>
      <c r="Y44" s="5">
        <v>0</v>
      </c>
      <c r="Z44" s="5">
        <v>0</v>
      </c>
      <c r="AA44" s="5">
        <f t="shared" si="14"/>
        <v>1</v>
      </c>
      <c r="AB44" s="1">
        <f t="shared" si="20"/>
        <v>1</v>
      </c>
      <c r="AC44" s="7" t="s">
        <v>44</v>
      </c>
    </row>
    <row r="45" spans="1:29" hidden="1" x14ac:dyDescent="0.25">
      <c r="A45" t="str">
        <f t="shared" si="19"/>
        <v>0TuesdayworkerSymptomatic_Middle_Stage</v>
      </c>
      <c r="B45">
        <v>0</v>
      </c>
      <c r="C45" t="s">
        <v>17</v>
      </c>
      <c r="D45" t="s">
        <v>53</v>
      </c>
      <c r="E45" t="str">
        <f t="shared" si="1"/>
        <v>LocationType.Retail: 0;</v>
      </c>
      <c r="F45" t="str">
        <f t="shared" si="2"/>
        <v>LocationType.Supermarket: 0;</v>
      </c>
      <c r="G45" t="str">
        <f t="shared" si="3"/>
        <v>LocationType.FoodBeverage: 0;</v>
      </c>
      <c r="H45" t="str">
        <f t="shared" si="4"/>
        <v>LocationType.Mall: 0;</v>
      </c>
      <c r="I45" t="str">
        <f t="shared" si="5"/>
        <v>LocationType.Pharmacy: 0.07;</v>
      </c>
      <c r="J45" t="str">
        <f t="shared" si="6"/>
        <v>LocationType.Accommodation: 0.93;</v>
      </c>
      <c r="K45" t="str">
        <f t="shared" si="7"/>
        <v>LocationType.Retail: 0;LocationType.Supermarket: 0;LocationType.FoodBeverage: 0;LocationType.Mall: 0;LocationType.Pharmacy: 0.07;LocationType.Accommodation: 0.93;</v>
      </c>
      <c r="L45" s="5">
        <v>0</v>
      </c>
      <c r="M45" s="5">
        <v>0</v>
      </c>
      <c r="N45" s="5">
        <v>0</v>
      </c>
      <c r="O45" s="5">
        <v>0</v>
      </c>
      <c r="P45" s="5">
        <v>6.9999999999999993E-2</v>
      </c>
      <c r="Q45" s="5">
        <f t="shared" si="8"/>
        <v>0.93</v>
      </c>
      <c r="R45" s="6">
        <f t="shared" si="21"/>
        <v>1</v>
      </c>
      <c r="S45" t="str">
        <f t="shared" si="9"/>
        <v>LocationType.BarRestaurant:0;</v>
      </c>
      <c r="T45" t="str">
        <f t="shared" si="10"/>
        <v>LocationType.Park:0;</v>
      </c>
      <c r="U45" t="str">
        <f t="shared" si="11"/>
        <v>LocationType.Recreation:0;</v>
      </c>
      <c r="V45" t="str">
        <f t="shared" si="12"/>
        <v>LocationType.Accommodation:1;</v>
      </c>
      <c r="W45" t="str">
        <f t="shared" si="13"/>
        <v>LocationType.BarRestaurant:0;LocationType.Park:0;LocationType.Recreation:0;LocationType.Accommodation:1;</v>
      </c>
      <c r="X45" s="5">
        <v>0</v>
      </c>
      <c r="Y45" s="5">
        <v>0</v>
      </c>
      <c r="Z45" s="5">
        <v>0</v>
      </c>
      <c r="AA45" s="5">
        <f t="shared" si="14"/>
        <v>1</v>
      </c>
      <c r="AB45" s="1">
        <f t="shared" si="20"/>
        <v>1</v>
      </c>
      <c r="AC45" s="7" t="s">
        <v>44</v>
      </c>
    </row>
    <row r="46" spans="1:29" hidden="1" x14ac:dyDescent="0.25">
      <c r="A46" t="str">
        <f t="shared" si="19"/>
        <v>1Fridaycollege studentSymptomatic_Middle_Stage</v>
      </c>
      <c r="B46">
        <v>1</v>
      </c>
      <c r="C46" t="s">
        <v>37</v>
      </c>
      <c r="D46" t="s">
        <v>54</v>
      </c>
      <c r="E46" t="str">
        <f t="shared" si="1"/>
        <v>LocationType.Retail: 0;</v>
      </c>
      <c r="F46" t="str">
        <f t="shared" si="2"/>
        <v>LocationType.Supermarket: 0;</v>
      </c>
      <c r="G46" t="str">
        <f t="shared" si="3"/>
        <v>LocationType.FoodBeverage: 0;</v>
      </c>
      <c r="H46" t="str">
        <f t="shared" si="4"/>
        <v>LocationType.Mall: 0;</v>
      </c>
      <c r="I46" t="str">
        <f t="shared" si="5"/>
        <v>LocationType.Pharmacy: 0.045;</v>
      </c>
      <c r="J46" t="str">
        <f t="shared" si="6"/>
        <v>LocationType.Accommodation: 0.955;</v>
      </c>
      <c r="K46" t="str">
        <f t="shared" si="7"/>
        <v>LocationType.Retail: 0;LocationType.Supermarket: 0;LocationType.FoodBeverage: 0;LocationType.Mall: 0;LocationType.Pharmacy: 0.045;LocationType.Accommodation: 0.955;</v>
      </c>
      <c r="L46" s="5">
        <v>0</v>
      </c>
      <c r="M46" s="5">
        <v>0</v>
      </c>
      <c r="N46" s="5">
        <v>0</v>
      </c>
      <c r="O46" s="5">
        <v>0</v>
      </c>
      <c r="P46" s="5">
        <v>4.5000000000000005E-2</v>
      </c>
      <c r="Q46" s="5">
        <f t="shared" si="8"/>
        <v>0.95499999999999996</v>
      </c>
      <c r="R46" s="6">
        <f t="shared" si="21"/>
        <v>1</v>
      </c>
      <c r="S46" t="str">
        <f t="shared" si="9"/>
        <v>LocationType.BarRestaurant:0;</v>
      </c>
      <c r="T46" t="str">
        <f t="shared" si="10"/>
        <v>LocationType.Park:0;</v>
      </c>
      <c r="U46" t="str">
        <f t="shared" si="11"/>
        <v>LocationType.Recreation:0;</v>
      </c>
      <c r="V46" t="str">
        <f t="shared" si="12"/>
        <v>LocationType.Accommodation:1;</v>
      </c>
      <c r="W46" t="str">
        <f t="shared" si="13"/>
        <v>LocationType.BarRestaurant:0;LocationType.Park:0;LocationType.Recreation:0;LocationType.Accommodation:1;</v>
      </c>
      <c r="X46" s="5">
        <v>0</v>
      </c>
      <c r="Y46" s="5">
        <v>0</v>
      </c>
      <c r="Z46" s="5">
        <v>0</v>
      </c>
      <c r="AA46" s="5">
        <f t="shared" si="14"/>
        <v>1</v>
      </c>
      <c r="AB46" s="1">
        <f t="shared" si="20"/>
        <v>1</v>
      </c>
      <c r="AC46" s="7" t="s">
        <v>44</v>
      </c>
    </row>
    <row r="47" spans="1:29" hidden="1" x14ac:dyDescent="0.25">
      <c r="A47" t="str">
        <f t="shared" si="19"/>
        <v>1Fridayessential workerSymptomatic_Middle_Stage</v>
      </c>
      <c r="B47">
        <v>1</v>
      </c>
      <c r="C47" t="s">
        <v>37</v>
      </c>
      <c r="D47" t="s">
        <v>85</v>
      </c>
      <c r="E47" t="str">
        <f t="shared" si="1"/>
        <v>LocationType.Retail: 0;</v>
      </c>
      <c r="F47" t="str">
        <f t="shared" si="2"/>
        <v>LocationType.Supermarket: 0;</v>
      </c>
      <c r="G47" t="str">
        <f t="shared" si="3"/>
        <v>LocationType.FoodBeverage: 0;</v>
      </c>
      <c r="H47" t="str">
        <f t="shared" si="4"/>
        <v>LocationType.Mall: 0;</v>
      </c>
      <c r="I47" t="str">
        <f t="shared" si="5"/>
        <v>LocationType.Pharmacy: 0.045;</v>
      </c>
      <c r="J47" t="str">
        <f t="shared" si="6"/>
        <v>LocationType.Accommodation: 0.955;</v>
      </c>
      <c r="K47" t="str">
        <f t="shared" si="7"/>
        <v>LocationType.Retail: 0;LocationType.Supermarket: 0;LocationType.FoodBeverage: 0;LocationType.Mall: 0;LocationType.Pharmacy: 0.045;LocationType.Accommodation: 0.955;</v>
      </c>
      <c r="L47" s="5">
        <v>0</v>
      </c>
      <c r="M47" s="5">
        <v>0</v>
      </c>
      <c r="N47" s="5">
        <v>0</v>
      </c>
      <c r="O47" s="5">
        <v>0</v>
      </c>
      <c r="P47" s="5">
        <v>4.5000000000000005E-2</v>
      </c>
      <c r="Q47" s="5">
        <f t="shared" si="8"/>
        <v>0.95499999999999996</v>
      </c>
      <c r="R47" s="6">
        <v>1</v>
      </c>
      <c r="S47" t="str">
        <f t="shared" si="9"/>
        <v>LocationType.BarRestaurant:0;</v>
      </c>
      <c r="T47" t="str">
        <f t="shared" si="10"/>
        <v>LocationType.Park:0;</v>
      </c>
      <c r="U47" t="str">
        <f t="shared" si="11"/>
        <v>LocationType.Recreation:0;</v>
      </c>
      <c r="V47" t="str">
        <f t="shared" si="12"/>
        <v>LocationType.Accommodation:1;</v>
      </c>
      <c r="W47" t="str">
        <f t="shared" si="13"/>
        <v>LocationType.BarRestaurant:0;LocationType.Park:0;LocationType.Recreation:0;LocationType.Accommodation:1;</v>
      </c>
      <c r="X47" s="5">
        <v>0</v>
      </c>
      <c r="Y47" s="5">
        <v>0</v>
      </c>
      <c r="Z47" s="5">
        <v>0</v>
      </c>
      <c r="AA47" s="5">
        <f t="shared" si="14"/>
        <v>1</v>
      </c>
      <c r="AB47" s="1">
        <f t="shared" si="20"/>
        <v>1</v>
      </c>
      <c r="AC47" s="7" t="s">
        <v>44</v>
      </c>
    </row>
    <row r="48" spans="1:29" hidden="1" x14ac:dyDescent="0.25">
      <c r="A48" t="str">
        <f t="shared" si="19"/>
        <v>1FridayInfantSymptomatic_Middle_Stage</v>
      </c>
      <c r="B48">
        <v>1</v>
      </c>
      <c r="C48" t="s">
        <v>37</v>
      </c>
      <c r="D48" t="s">
        <v>73</v>
      </c>
      <c r="E48" t="str">
        <f t="shared" si="1"/>
        <v>LocationType.Retail: 0;</v>
      </c>
      <c r="F48" t="str">
        <f t="shared" si="2"/>
        <v>LocationType.Supermarket: 0;</v>
      </c>
      <c r="G48" t="str">
        <f t="shared" si="3"/>
        <v>LocationType.FoodBeverage: 0;</v>
      </c>
      <c r="H48" t="str">
        <f t="shared" si="4"/>
        <v>LocationType.Mall: 0;</v>
      </c>
      <c r="I48" t="str">
        <f t="shared" si="5"/>
        <v>LocationType.Pharmacy: 0;</v>
      </c>
      <c r="J48" t="str">
        <f t="shared" si="6"/>
        <v>LocationType.Accommodation: 1;</v>
      </c>
      <c r="K48" t="str">
        <f t="shared" si="7"/>
        <v>LocationType.Retail: 0;LocationType.Supermarket: 0;LocationType.FoodBeverage: 0;LocationType.Mall: 0;LocationType.Pharmacy: 0;LocationType.Accommodation: 1;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f t="shared" si="8"/>
        <v>1</v>
      </c>
      <c r="R48" s="6">
        <f t="shared" ref="R48:R57" si="22">SUM(L48:Q48)</f>
        <v>1</v>
      </c>
      <c r="S48" t="str">
        <f t="shared" si="9"/>
        <v>LocationType.BarRestaurant:0;</v>
      </c>
      <c r="T48" t="str">
        <f t="shared" si="10"/>
        <v>LocationType.Park:0;</v>
      </c>
      <c r="U48" t="str">
        <f t="shared" si="11"/>
        <v>LocationType.Recreation:0;</v>
      </c>
      <c r="V48" t="str">
        <f t="shared" si="12"/>
        <v>LocationType.Accommodation:1;</v>
      </c>
      <c r="W48" t="str">
        <f t="shared" si="13"/>
        <v>LocationType.BarRestaurant:0;LocationType.Park:0;LocationType.Recreation:0;LocationType.Accommodation:1;</v>
      </c>
      <c r="X48" s="5">
        <v>0</v>
      </c>
      <c r="Y48" s="5">
        <v>0</v>
      </c>
      <c r="Z48" s="5">
        <v>0</v>
      </c>
      <c r="AA48" s="5">
        <f t="shared" si="14"/>
        <v>1</v>
      </c>
      <c r="AB48" s="1">
        <f t="shared" si="20"/>
        <v>1</v>
      </c>
      <c r="AC48" s="7" t="s">
        <v>44</v>
      </c>
    </row>
    <row r="49" spans="1:29" hidden="1" x14ac:dyDescent="0.25">
      <c r="A49" t="str">
        <f t="shared" si="19"/>
        <v>1Fridaykindergarten studentSymptomatic_Middle_Stage</v>
      </c>
      <c r="B49">
        <v>1</v>
      </c>
      <c r="C49" t="s">
        <v>37</v>
      </c>
      <c r="D49" t="s">
        <v>56</v>
      </c>
      <c r="E49" t="str">
        <f t="shared" si="1"/>
        <v>LocationType.Retail: 0;</v>
      </c>
      <c r="F49" t="str">
        <f t="shared" si="2"/>
        <v>LocationType.Supermarket: 0;</v>
      </c>
      <c r="G49" t="str">
        <f t="shared" si="3"/>
        <v>LocationType.FoodBeverage: 0;</v>
      </c>
      <c r="H49" t="str">
        <f t="shared" si="4"/>
        <v>LocationType.Mall: 0;</v>
      </c>
      <c r="I49" t="str">
        <f t="shared" si="5"/>
        <v>LocationType.Pharmacy: 0;</v>
      </c>
      <c r="J49" t="str">
        <f t="shared" si="6"/>
        <v>LocationType.Accommodation: 1;</v>
      </c>
      <c r="K49" t="str">
        <f t="shared" si="7"/>
        <v>LocationType.Retail: 0;LocationType.Supermarket: 0;LocationType.FoodBeverage: 0;LocationType.Mall: 0;LocationType.Pharmacy: 0;LocationType.Accommodation: 1;</v>
      </c>
      <c r="L49" s="5">
        <v>0</v>
      </c>
      <c r="M49" s="5">
        <v>0</v>
      </c>
      <c r="N49" s="5">
        <v>0</v>
      </c>
      <c r="O49" s="5">
        <v>0</v>
      </c>
      <c r="P49">
        <v>0</v>
      </c>
      <c r="Q49" s="5">
        <f t="shared" si="8"/>
        <v>1</v>
      </c>
      <c r="R49" s="6">
        <f t="shared" si="22"/>
        <v>1</v>
      </c>
      <c r="S49" t="str">
        <f t="shared" si="9"/>
        <v>LocationType.BarRestaurant:0;</v>
      </c>
      <c r="T49" t="str">
        <f t="shared" si="10"/>
        <v>LocationType.Park:0;</v>
      </c>
      <c r="U49" t="str">
        <f t="shared" si="11"/>
        <v>LocationType.Recreation:0;</v>
      </c>
      <c r="V49" t="str">
        <f t="shared" si="12"/>
        <v>LocationType.Accommodation:1;</v>
      </c>
      <c r="W49" t="str">
        <f t="shared" si="13"/>
        <v>LocationType.BarRestaurant:0;LocationType.Park:0;LocationType.Recreation:0;LocationType.Accommodation:1;</v>
      </c>
      <c r="X49" s="5">
        <v>0</v>
      </c>
      <c r="Y49" s="5">
        <v>0</v>
      </c>
      <c r="Z49" s="5">
        <v>0</v>
      </c>
      <c r="AA49" s="5">
        <f t="shared" si="14"/>
        <v>1</v>
      </c>
      <c r="AB49" s="1">
        <f t="shared" si="20"/>
        <v>1</v>
      </c>
      <c r="AC49" s="7" t="s">
        <v>44</v>
      </c>
    </row>
    <row r="50" spans="1:29" hidden="1" x14ac:dyDescent="0.25">
      <c r="A50" t="str">
        <f t="shared" si="19"/>
        <v>1FridaypensionerSymptomatic_Middle_Stage</v>
      </c>
      <c r="B50">
        <v>1</v>
      </c>
      <c r="C50" t="s">
        <v>37</v>
      </c>
      <c r="D50" t="s">
        <v>59</v>
      </c>
      <c r="E50" t="str">
        <f t="shared" si="1"/>
        <v>LocationType.Retail: 0;</v>
      </c>
      <c r="F50" t="str">
        <f t="shared" si="2"/>
        <v>LocationType.Supermarket: 0;</v>
      </c>
      <c r="G50" t="str">
        <f t="shared" si="3"/>
        <v>LocationType.FoodBeverage: 0;</v>
      </c>
      <c r="H50" t="str">
        <f t="shared" si="4"/>
        <v>LocationType.Mall: 0;</v>
      </c>
      <c r="I50" t="str">
        <f t="shared" si="5"/>
        <v>LocationType.Pharmacy: 0.08;</v>
      </c>
      <c r="J50" t="str">
        <f t="shared" si="6"/>
        <v>LocationType.Accommodation: 0.92;</v>
      </c>
      <c r="K50" t="str">
        <f t="shared" si="7"/>
        <v>LocationType.Retail: 0;LocationType.Supermarket: 0;LocationType.FoodBeverage: 0;LocationType.Mall: 0;LocationType.Pharmacy: 0.08;LocationType.Accommodation: 0.92;</v>
      </c>
      <c r="L50" s="5">
        <v>0</v>
      </c>
      <c r="M50" s="5">
        <v>0</v>
      </c>
      <c r="N50" s="5">
        <v>0</v>
      </c>
      <c r="O50" s="5">
        <v>0</v>
      </c>
      <c r="P50" s="5">
        <v>0.08</v>
      </c>
      <c r="Q50" s="5">
        <f t="shared" si="8"/>
        <v>0.92</v>
      </c>
      <c r="R50" s="6">
        <f t="shared" si="22"/>
        <v>1</v>
      </c>
      <c r="S50" t="str">
        <f t="shared" si="9"/>
        <v>LocationType.BarRestaurant:0;</v>
      </c>
      <c r="T50" t="str">
        <f t="shared" si="10"/>
        <v>LocationType.Park:0;</v>
      </c>
      <c r="U50" t="str">
        <f t="shared" si="11"/>
        <v>LocationType.Recreation:0;</v>
      </c>
      <c r="V50" t="str">
        <f t="shared" si="12"/>
        <v>LocationType.Accommodation:1;</v>
      </c>
      <c r="W50" t="str">
        <f t="shared" si="13"/>
        <v>LocationType.BarRestaurant:0;LocationType.Park:0;LocationType.Recreation:0;LocationType.Accommodation:1;</v>
      </c>
      <c r="X50" s="5">
        <v>0</v>
      </c>
      <c r="Y50" s="5">
        <v>0</v>
      </c>
      <c r="Z50" s="5">
        <v>0</v>
      </c>
      <c r="AA50" s="5">
        <f t="shared" si="14"/>
        <v>1</v>
      </c>
      <c r="AB50" s="1">
        <f t="shared" si="20"/>
        <v>1</v>
      </c>
      <c r="AC50" s="7" t="s">
        <v>44</v>
      </c>
    </row>
    <row r="51" spans="1:29" hidden="1" x14ac:dyDescent="0.25">
      <c r="A51" t="str">
        <f t="shared" si="19"/>
        <v>1Fridayprimary school studentSymptomatic_Middle_Stage</v>
      </c>
      <c r="B51">
        <v>1</v>
      </c>
      <c r="C51" t="s">
        <v>37</v>
      </c>
      <c r="D51" t="s">
        <v>57</v>
      </c>
      <c r="E51" t="str">
        <f t="shared" si="1"/>
        <v>LocationType.Retail: 0;</v>
      </c>
      <c r="F51" t="str">
        <f t="shared" si="2"/>
        <v>LocationType.Supermarket: 0;</v>
      </c>
      <c r="G51" t="str">
        <f t="shared" si="3"/>
        <v>LocationType.FoodBeverage: 0;</v>
      </c>
      <c r="H51" t="str">
        <f t="shared" si="4"/>
        <v>LocationType.Mall: 0;</v>
      </c>
      <c r="I51" t="str">
        <f t="shared" si="5"/>
        <v>LocationType.Pharmacy: 0;</v>
      </c>
      <c r="J51" t="str">
        <f t="shared" si="6"/>
        <v>LocationType.Accommodation: 1;</v>
      </c>
      <c r="K51" t="str">
        <f t="shared" si="7"/>
        <v>LocationType.Retail: 0;LocationType.Supermarket: 0;LocationType.FoodBeverage: 0;LocationType.Mall: 0;LocationType.Pharmacy: 0;LocationType.Accommodation: 1;</v>
      </c>
      <c r="L51" s="5">
        <v>0</v>
      </c>
      <c r="M51" s="5">
        <v>0</v>
      </c>
      <c r="N51" s="5">
        <v>0</v>
      </c>
      <c r="O51" s="5">
        <v>0</v>
      </c>
      <c r="P51">
        <v>0</v>
      </c>
      <c r="Q51" s="5">
        <f t="shared" si="8"/>
        <v>1</v>
      </c>
      <c r="R51" s="6">
        <f t="shared" si="22"/>
        <v>1</v>
      </c>
      <c r="S51" t="str">
        <f t="shared" si="9"/>
        <v>LocationType.BarRestaurant:0;</v>
      </c>
      <c r="T51" t="str">
        <f t="shared" si="10"/>
        <v>LocationType.Park:0;</v>
      </c>
      <c r="U51" t="str">
        <f t="shared" si="11"/>
        <v>LocationType.Recreation:0;</v>
      </c>
      <c r="V51" t="str">
        <f t="shared" si="12"/>
        <v>LocationType.Accommodation:1;</v>
      </c>
      <c r="W51" t="str">
        <f t="shared" si="13"/>
        <v>LocationType.BarRestaurant:0;LocationType.Park:0;LocationType.Recreation:0;LocationType.Accommodation:1;</v>
      </c>
      <c r="X51" s="5">
        <v>0</v>
      </c>
      <c r="Y51" s="5">
        <v>0</v>
      </c>
      <c r="Z51" s="5">
        <v>0</v>
      </c>
      <c r="AA51" s="5">
        <f t="shared" si="14"/>
        <v>1</v>
      </c>
      <c r="AB51" s="1">
        <f t="shared" si="20"/>
        <v>1</v>
      </c>
      <c r="AC51" s="7" t="s">
        <v>44</v>
      </c>
    </row>
    <row r="52" spans="1:29" hidden="1" x14ac:dyDescent="0.25">
      <c r="A52" t="str">
        <f t="shared" si="19"/>
        <v>1Fridaysecondary school studentSymptomatic_Middle_Stage</v>
      </c>
      <c r="B52">
        <v>1</v>
      </c>
      <c r="C52" t="s">
        <v>37</v>
      </c>
      <c r="D52" t="s">
        <v>58</v>
      </c>
      <c r="E52" t="str">
        <f t="shared" si="1"/>
        <v>LocationType.Retail: 0;</v>
      </c>
      <c r="F52" t="str">
        <f t="shared" si="2"/>
        <v>LocationType.Supermarket: 0;</v>
      </c>
      <c r="G52" t="str">
        <f t="shared" si="3"/>
        <v>LocationType.FoodBeverage: 0;</v>
      </c>
      <c r="H52" t="str">
        <f t="shared" si="4"/>
        <v>LocationType.Mall: 0;</v>
      </c>
      <c r="I52" t="str">
        <f t="shared" si="5"/>
        <v>LocationType.Pharmacy: 0;</v>
      </c>
      <c r="J52" t="str">
        <f t="shared" si="6"/>
        <v>LocationType.Accommodation: 1;</v>
      </c>
      <c r="K52" t="str">
        <f t="shared" si="7"/>
        <v>LocationType.Retail: 0;LocationType.Supermarket: 0;LocationType.FoodBeverage: 0;LocationType.Mall: 0;LocationType.Pharmacy: 0;LocationType.Accommodation: 1;</v>
      </c>
      <c r="L52" s="5">
        <v>0</v>
      </c>
      <c r="M52" s="5">
        <v>0</v>
      </c>
      <c r="N52" s="5">
        <v>0</v>
      </c>
      <c r="O52" s="5">
        <v>0</v>
      </c>
      <c r="P52">
        <v>0</v>
      </c>
      <c r="Q52" s="5">
        <f t="shared" si="8"/>
        <v>1</v>
      </c>
      <c r="R52" s="6">
        <f t="shared" si="22"/>
        <v>1</v>
      </c>
      <c r="S52" t="str">
        <f t="shared" si="9"/>
        <v>LocationType.BarRestaurant:0;</v>
      </c>
      <c r="T52" t="str">
        <f t="shared" si="10"/>
        <v>LocationType.Park:0;</v>
      </c>
      <c r="U52" t="str">
        <f t="shared" si="11"/>
        <v>LocationType.Recreation:0;</v>
      </c>
      <c r="V52" t="str">
        <f t="shared" si="12"/>
        <v>LocationType.Accommodation:1;</v>
      </c>
      <c r="W52" t="str">
        <f t="shared" si="13"/>
        <v>LocationType.BarRestaurant:0;LocationType.Park:0;LocationType.Recreation:0;LocationType.Accommodation:1;</v>
      </c>
      <c r="X52" s="5">
        <v>0</v>
      </c>
      <c r="Y52" s="5">
        <v>0</v>
      </c>
      <c r="Z52" s="5">
        <v>0</v>
      </c>
      <c r="AA52" s="5">
        <f t="shared" si="14"/>
        <v>1</v>
      </c>
      <c r="AB52" s="1">
        <f t="shared" si="20"/>
        <v>1</v>
      </c>
      <c r="AC52" s="7" t="s">
        <v>44</v>
      </c>
    </row>
    <row r="53" spans="1:29" hidden="1" x14ac:dyDescent="0.25">
      <c r="A53" t="str">
        <f t="shared" si="19"/>
        <v>1Fridayunemployed job-seekerSymptomatic_Middle_Stage</v>
      </c>
      <c r="B53">
        <v>1</v>
      </c>
      <c r="C53" t="s">
        <v>37</v>
      </c>
      <c r="D53" t="s">
        <v>52</v>
      </c>
      <c r="E53" t="str">
        <f t="shared" si="1"/>
        <v>LocationType.Retail: 0;</v>
      </c>
      <c r="F53" t="str">
        <f t="shared" si="2"/>
        <v>LocationType.Supermarket: 0;</v>
      </c>
      <c r="G53" t="str">
        <f t="shared" si="3"/>
        <v>LocationType.FoodBeverage: 0;</v>
      </c>
      <c r="H53" t="str">
        <f t="shared" si="4"/>
        <v>LocationType.Mall: 0;</v>
      </c>
      <c r="I53" t="str">
        <f t="shared" si="5"/>
        <v>LocationType.Pharmacy: 0.045;</v>
      </c>
      <c r="J53" t="str">
        <f t="shared" si="6"/>
        <v>LocationType.Accommodation: 0.955;</v>
      </c>
      <c r="K53" t="str">
        <f t="shared" si="7"/>
        <v>LocationType.Retail: 0;LocationType.Supermarket: 0;LocationType.FoodBeverage: 0;LocationType.Mall: 0;LocationType.Pharmacy: 0.045;LocationType.Accommodation: 0.955;</v>
      </c>
      <c r="L53" s="5">
        <v>0</v>
      </c>
      <c r="M53" s="5">
        <v>0</v>
      </c>
      <c r="N53" s="5">
        <v>0</v>
      </c>
      <c r="O53" s="5">
        <v>0</v>
      </c>
      <c r="P53" s="5">
        <v>4.5000000000000005E-2</v>
      </c>
      <c r="Q53" s="5">
        <f t="shared" si="8"/>
        <v>0.95499999999999996</v>
      </c>
      <c r="R53" s="6">
        <f t="shared" si="22"/>
        <v>1</v>
      </c>
      <c r="S53" t="str">
        <f t="shared" si="9"/>
        <v>LocationType.BarRestaurant:0;</v>
      </c>
      <c r="T53" t="str">
        <f t="shared" si="10"/>
        <v>LocationType.Park:0;</v>
      </c>
      <c r="U53" t="str">
        <f t="shared" si="11"/>
        <v>LocationType.Recreation:0;</v>
      </c>
      <c r="V53" t="str">
        <f t="shared" si="12"/>
        <v>LocationType.Accommodation:1;</v>
      </c>
      <c r="W53" t="str">
        <f t="shared" si="13"/>
        <v>LocationType.BarRestaurant:0;LocationType.Park:0;LocationType.Recreation:0;LocationType.Accommodation:1;</v>
      </c>
      <c r="X53" s="5">
        <v>0</v>
      </c>
      <c r="Y53" s="5">
        <v>0</v>
      </c>
      <c r="Z53" s="5">
        <v>0</v>
      </c>
      <c r="AA53" s="5">
        <f t="shared" si="14"/>
        <v>1</v>
      </c>
      <c r="AB53" s="1">
        <f t="shared" si="20"/>
        <v>1</v>
      </c>
      <c r="AC53" s="7" t="s">
        <v>44</v>
      </c>
    </row>
    <row r="54" spans="1:29" hidden="1" x14ac:dyDescent="0.25">
      <c r="A54" t="str">
        <f t="shared" si="19"/>
        <v>1Fridayuniversity studentSymptomatic_Middle_Stage</v>
      </c>
      <c r="B54">
        <v>1</v>
      </c>
      <c r="C54" t="s">
        <v>37</v>
      </c>
      <c r="D54" t="s">
        <v>55</v>
      </c>
      <c r="E54" t="str">
        <f t="shared" si="1"/>
        <v>LocationType.Retail: 0;</v>
      </c>
      <c r="F54" t="str">
        <f t="shared" si="2"/>
        <v>LocationType.Supermarket: 0;</v>
      </c>
      <c r="G54" t="str">
        <f t="shared" si="3"/>
        <v>LocationType.FoodBeverage: 0;</v>
      </c>
      <c r="H54" t="str">
        <f t="shared" si="4"/>
        <v>LocationType.Mall: 0;</v>
      </c>
      <c r="I54" t="str">
        <f t="shared" si="5"/>
        <v>LocationType.Pharmacy: 0.05;</v>
      </c>
      <c r="J54" t="str">
        <f t="shared" si="6"/>
        <v>LocationType.Accommodation: 0.95;</v>
      </c>
      <c r="K54" t="str">
        <f t="shared" si="7"/>
        <v>LocationType.Retail: 0;LocationType.Supermarket: 0;LocationType.FoodBeverage: 0;LocationType.Mall: 0;LocationType.Pharmacy: 0.05;LocationType.Accommodation: 0.95;</v>
      </c>
      <c r="L54" s="5">
        <v>0</v>
      </c>
      <c r="M54" s="5">
        <v>0</v>
      </c>
      <c r="N54" s="5">
        <v>0</v>
      </c>
      <c r="O54" s="5">
        <v>0</v>
      </c>
      <c r="P54" s="5">
        <v>0.05</v>
      </c>
      <c r="Q54" s="5">
        <f t="shared" si="8"/>
        <v>0.95</v>
      </c>
      <c r="R54" s="6">
        <f t="shared" si="22"/>
        <v>1</v>
      </c>
      <c r="S54" t="str">
        <f t="shared" si="9"/>
        <v>LocationType.BarRestaurant:0;</v>
      </c>
      <c r="T54" t="str">
        <f t="shared" si="10"/>
        <v>LocationType.Park:0;</v>
      </c>
      <c r="U54" t="str">
        <f t="shared" si="11"/>
        <v>LocationType.Recreation:0;</v>
      </c>
      <c r="V54" t="str">
        <f t="shared" si="12"/>
        <v>LocationType.Accommodation:1;</v>
      </c>
      <c r="W54" t="str">
        <f t="shared" si="13"/>
        <v>LocationType.BarRestaurant:0;LocationType.Park:0;LocationType.Recreation:0;LocationType.Accommodation:1;</v>
      </c>
      <c r="X54" s="5">
        <v>0</v>
      </c>
      <c r="Y54" s="5">
        <v>0</v>
      </c>
      <c r="Z54" s="5">
        <v>0</v>
      </c>
      <c r="AA54" s="5">
        <f t="shared" si="14"/>
        <v>1</v>
      </c>
      <c r="AB54" s="1">
        <f t="shared" si="20"/>
        <v>1</v>
      </c>
      <c r="AC54" s="7" t="s">
        <v>44</v>
      </c>
    </row>
    <row r="55" spans="1:29" hidden="1" x14ac:dyDescent="0.25">
      <c r="A55" t="str">
        <f t="shared" si="19"/>
        <v>1Fridayweekend workerSymptomatic_Middle_Stage</v>
      </c>
      <c r="B55">
        <v>1</v>
      </c>
      <c r="C55" t="s">
        <v>37</v>
      </c>
      <c r="D55" t="s">
        <v>84</v>
      </c>
      <c r="E55" t="str">
        <f t="shared" si="1"/>
        <v>LocationType.Retail: 0;</v>
      </c>
      <c r="F55" t="str">
        <f t="shared" si="2"/>
        <v>LocationType.Supermarket: 0;</v>
      </c>
      <c r="G55" t="str">
        <f t="shared" si="3"/>
        <v>LocationType.FoodBeverage: 0;</v>
      </c>
      <c r="H55" t="str">
        <f t="shared" si="4"/>
        <v>LocationType.Mall: 0;</v>
      </c>
      <c r="I55" t="str">
        <f t="shared" si="5"/>
        <v>LocationType.Pharmacy: 0.045;</v>
      </c>
      <c r="J55" t="str">
        <f t="shared" si="6"/>
        <v>LocationType.Accommodation: 0.955;</v>
      </c>
      <c r="K55" t="str">
        <f t="shared" si="7"/>
        <v>LocationType.Retail: 0;LocationType.Supermarket: 0;LocationType.FoodBeverage: 0;LocationType.Mall: 0;LocationType.Pharmacy: 0.045;LocationType.Accommodation: 0.955;</v>
      </c>
      <c r="L55" s="5">
        <v>0</v>
      </c>
      <c r="M55" s="5">
        <v>0</v>
      </c>
      <c r="N55" s="5">
        <v>0</v>
      </c>
      <c r="O55" s="5">
        <v>0</v>
      </c>
      <c r="P55" s="5">
        <v>4.5000000000000005E-2</v>
      </c>
      <c r="Q55" s="5">
        <f t="shared" si="8"/>
        <v>0.95499999999999996</v>
      </c>
      <c r="R55" s="6">
        <f t="shared" si="22"/>
        <v>1</v>
      </c>
      <c r="S55" t="str">
        <f t="shared" si="9"/>
        <v>LocationType.BarRestaurant:0;</v>
      </c>
      <c r="T55" t="str">
        <f t="shared" si="10"/>
        <v>LocationType.Park:0;</v>
      </c>
      <c r="U55" t="str">
        <f t="shared" si="11"/>
        <v>LocationType.Recreation:0;</v>
      </c>
      <c r="V55" t="str">
        <f t="shared" si="12"/>
        <v>LocationType.Accommodation:1;</v>
      </c>
      <c r="W55" t="str">
        <f t="shared" si="13"/>
        <v>LocationType.BarRestaurant:0;LocationType.Park:0;LocationType.Recreation:0;LocationType.Accommodation:1;</v>
      </c>
      <c r="X55" s="5">
        <v>0</v>
      </c>
      <c r="Y55" s="5">
        <v>0</v>
      </c>
      <c r="Z55" s="5">
        <v>0</v>
      </c>
      <c r="AA55" s="5">
        <f t="shared" si="14"/>
        <v>1</v>
      </c>
      <c r="AB55" s="1">
        <f t="shared" si="20"/>
        <v>1</v>
      </c>
      <c r="AC55" s="7" t="s">
        <v>44</v>
      </c>
    </row>
    <row r="56" spans="1:29" hidden="1" x14ac:dyDescent="0.25">
      <c r="A56" t="str">
        <f t="shared" si="19"/>
        <v>1FridayworkerSymptomatic_Middle_Stage</v>
      </c>
      <c r="B56">
        <v>1</v>
      </c>
      <c r="C56" t="s">
        <v>37</v>
      </c>
      <c r="D56" t="s">
        <v>53</v>
      </c>
      <c r="E56" t="str">
        <f t="shared" si="1"/>
        <v>LocationType.Retail: 0;</v>
      </c>
      <c r="F56" t="str">
        <f t="shared" si="2"/>
        <v>LocationType.Supermarket: 0;</v>
      </c>
      <c r="G56" t="str">
        <f t="shared" si="3"/>
        <v>LocationType.FoodBeverage: 0;</v>
      </c>
      <c r="H56" t="str">
        <f t="shared" si="4"/>
        <v>LocationType.Mall: 0;</v>
      </c>
      <c r="I56" t="str">
        <f t="shared" si="5"/>
        <v>LocationType.Pharmacy: 0.045;</v>
      </c>
      <c r="J56" t="str">
        <f t="shared" si="6"/>
        <v>LocationType.Accommodation: 0.955;</v>
      </c>
      <c r="K56" t="str">
        <f t="shared" si="7"/>
        <v>LocationType.Retail: 0;LocationType.Supermarket: 0;LocationType.FoodBeverage: 0;LocationType.Mall: 0;LocationType.Pharmacy: 0.045;LocationType.Accommodation: 0.955;</v>
      </c>
      <c r="L56" s="5">
        <v>0</v>
      </c>
      <c r="M56" s="5">
        <v>0</v>
      </c>
      <c r="N56" s="5">
        <v>0</v>
      </c>
      <c r="O56" s="5">
        <v>0</v>
      </c>
      <c r="P56" s="5">
        <v>4.5000000000000005E-2</v>
      </c>
      <c r="Q56" s="5">
        <f t="shared" si="8"/>
        <v>0.95499999999999996</v>
      </c>
      <c r="R56" s="6">
        <f t="shared" si="22"/>
        <v>1</v>
      </c>
      <c r="S56" t="str">
        <f t="shared" si="9"/>
        <v>LocationType.BarRestaurant:0;</v>
      </c>
      <c r="T56" t="str">
        <f t="shared" si="10"/>
        <v>LocationType.Park:0;</v>
      </c>
      <c r="U56" t="str">
        <f t="shared" si="11"/>
        <v>LocationType.Recreation:0;</v>
      </c>
      <c r="V56" t="str">
        <f t="shared" si="12"/>
        <v>LocationType.Accommodation:1;</v>
      </c>
      <c r="W56" t="str">
        <f t="shared" si="13"/>
        <v>LocationType.BarRestaurant:0;LocationType.Park:0;LocationType.Recreation:0;LocationType.Accommodation:1;</v>
      </c>
      <c r="X56" s="5">
        <v>0</v>
      </c>
      <c r="Y56" s="5">
        <v>0</v>
      </c>
      <c r="Z56" s="5">
        <v>0</v>
      </c>
      <c r="AA56" s="5">
        <f t="shared" si="14"/>
        <v>1</v>
      </c>
      <c r="AB56" s="1">
        <f t="shared" si="20"/>
        <v>1</v>
      </c>
      <c r="AC56" s="7" t="s">
        <v>44</v>
      </c>
    </row>
    <row r="57" spans="1:29" hidden="1" x14ac:dyDescent="0.25">
      <c r="A57" t="str">
        <f t="shared" si="19"/>
        <v>1Saturdaycollege studentSymptomatic_Middle_Stage</v>
      </c>
      <c r="B57">
        <v>1</v>
      </c>
      <c r="C57" t="s">
        <v>36</v>
      </c>
      <c r="D57" t="s">
        <v>54</v>
      </c>
      <c r="E57" t="str">
        <f t="shared" si="1"/>
        <v>LocationType.Retail: 0;</v>
      </c>
      <c r="F57" t="str">
        <f t="shared" si="2"/>
        <v>LocationType.Supermarket: 0;</v>
      </c>
      <c r="G57" t="str">
        <f t="shared" si="3"/>
        <v>LocationType.FoodBeverage: 0;</v>
      </c>
      <c r="H57" t="str">
        <f t="shared" si="4"/>
        <v>LocationType.Mall: 0;</v>
      </c>
      <c r="I57" t="str">
        <f t="shared" si="5"/>
        <v>LocationType.Pharmacy: 0;</v>
      </c>
      <c r="J57" t="str">
        <f t="shared" si="6"/>
        <v>LocationType.Accommodation: 1;</v>
      </c>
      <c r="K57" t="str">
        <f t="shared" si="7"/>
        <v>LocationType.Retail: 0;LocationType.Supermarket: 0;LocationType.FoodBeverage: 0;LocationType.Mall: 0;LocationType.Pharmacy: 0;LocationType.Accommodation: 1;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f t="shared" si="8"/>
        <v>1</v>
      </c>
      <c r="R57" s="6">
        <f t="shared" si="22"/>
        <v>1</v>
      </c>
      <c r="S57" t="str">
        <f t="shared" si="9"/>
        <v>LocationType.BarRestaurant:0;</v>
      </c>
      <c r="T57" t="str">
        <f t="shared" si="10"/>
        <v>LocationType.Park:0;</v>
      </c>
      <c r="U57" t="str">
        <f t="shared" si="11"/>
        <v>LocationType.Recreation:0;</v>
      </c>
      <c r="V57" t="str">
        <f t="shared" si="12"/>
        <v>LocationType.Accommodation:1;</v>
      </c>
      <c r="W57" t="str">
        <f t="shared" si="13"/>
        <v>LocationType.BarRestaurant:0;LocationType.Park:0;LocationType.Recreation:0;LocationType.Accommodation:1;</v>
      </c>
      <c r="X57" s="5">
        <v>0</v>
      </c>
      <c r="Y57" s="5">
        <v>0</v>
      </c>
      <c r="Z57" s="5">
        <v>0</v>
      </c>
      <c r="AA57" s="5">
        <f t="shared" si="14"/>
        <v>1</v>
      </c>
      <c r="AB57" s="1">
        <f t="shared" si="20"/>
        <v>1</v>
      </c>
      <c r="AC57" s="7" t="s">
        <v>44</v>
      </c>
    </row>
    <row r="58" spans="1:29" hidden="1" x14ac:dyDescent="0.25">
      <c r="A58" t="str">
        <f t="shared" si="19"/>
        <v>1Saturdayessential workerSymptomatic_Middle_Stage</v>
      </c>
      <c r="B58">
        <v>1</v>
      </c>
      <c r="C58" t="s">
        <v>36</v>
      </c>
      <c r="D58" t="s">
        <v>85</v>
      </c>
      <c r="E58" t="str">
        <f t="shared" si="1"/>
        <v>LocationType.Retail: 0;</v>
      </c>
      <c r="F58" t="str">
        <f t="shared" si="2"/>
        <v>LocationType.Supermarket: 0;</v>
      </c>
      <c r="G58" t="str">
        <f t="shared" si="3"/>
        <v>LocationType.FoodBeverage: 0;</v>
      </c>
      <c r="H58" t="str">
        <f t="shared" si="4"/>
        <v>LocationType.Mall: 0;</v>
      </c>
      <c r="I58" t="str">
        <f t="shared" si="5"/>
        <v>LocationType.Pharmacy: 0.07;</v>
      </c>
      <c r="J58" t="str">
        <f t="shared" si="6"/>
        <v>LocationType.Accommodation: 0.93;</v>
      </c>
      <c r="K58" t="str">
        <f t="shared" si="7"/>
        <v>LocationType.Retail: 0;LocationType.Supermarket: 0;LocationType.FoodBeverage: 0;LocationType.Mall: 0;LocationType.Pharmacy: 0.07;LocationType.Accommodation: 0.93;</v>
      </c>
      <c r="L58" s="5">
        <v>0</v>
      </c>
      <c r="M58" s="5">
        <v>0</v>
      </c>
      <c r="N58" s="5">
        <v>0</v>
      </c>
      <c r="O58" s="5">
        <v>0</v>
      </c>
      <c r="P58" s="5">
        <v>6.9999999999999993E-2</v>
      </c>
      <c r="Q58" s="5">
        <f t="shared" si="8"/>
        <v>0.93</v>
      </c>
      <c r="R58" s="6">
        <v>1</v>
      </c>
      <c r="S58" t="str">
        <f t="shared" si="9"/>
        <v>LocationType.BarRestaurant:0;</v>
      </c>
      <c r="T58" t="str">
        <f t="shared" si="10"/>
        <v>LocationType.Park:0;</v>
      </c>
      <c r="U58" t="str">
        <f t="shared" si="11"/>
        <v>LocationType.Recreation:0;</v>
      </c>
      <c r="V58" t="str">
        <f t="shared" si="12"/>
        <v>LocationType.Accommodation:1;</v>
      </c>
      <c r="W58" t="str">
        <f t="shared" si="13"/>
        <v>LocationType.BarRestaurant:0;LocationType.Park:0;LocationType.Recreation:0;LocationType.Accommodation:1;</v>
      </c>
      <c r="X58" s="5">
        <v>0</v>
      </c>
      <c r="Y58" s="5">
        <v>0</v>
      </c>
      <c r="Z58" s="5">
        <v>0</v>
      </c>
      <c r="AA58" s="5">
        <f t="shared" si="14"/>
        <v>1</v>
      </c>
      <c r="AB58" s="1">
        <f t="shared" si="20"/>
        <v>1</v>
      </c>
      <c r="AC58" s="7" t="s">
        <v>44</v>
      </c>
    </row>
    <row r="59" spans="1:29" hidden="1" x14ac:dyDescent="0.25">
      <c r="A59" t="str">
        <f t="shared" si="19"/>
        <v>1SaturdayInfantSymptomatic_Middle_Stage</v>
      </c>
      <c r="B59">
        <v>1</v>
      </c>
      <c r="C59" t="s">
        <v>36</v>
      </c>
      <c r="D59" t="s">
        <v>73</v>
      </c>
      <c r="E59" t="str">
        <f t="shared" si="1"/>
        <v>LocationType.Retail: 0;</v>
      </c>
      <c r="F59" t="str">
        <f t="shared" si="2"/>
        <v>LocationType.Supermarket: 0;</v>
      </c>
      <c r="G59" t="str">
        <f t="shared" si="3"/>
        <v>LocationType.FoodBeverage: 0;</v>
      </c>
      <c r="H59" t="str">
        <f t="shared" si="4"/>
        <v>LocationType.Mall: 0;</v>
      </c>
      <c r="I59" t="str">
        <f t="shared" si="5"/>
        <v>LocationType.Pharmacy: 0;</v>
      </c>
      <c r="J59" t="str">
        <f t="shared" si="6"/>
        <v>LocationType.Accommodation: 1;</v>
      </c>
      <c r="K59" t="str">
        <f t="shared" si="7"/>
        <v>LocationType.Retail: 0;LocationType.Supermarket: 0;LocationType.FoodBeverage: 0;LocationType.Mall: 0;LocationType.Pharmacy: 0;LocationType.Accommodation: 1;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f t="shared" si="8"/>
        <v>1</v>
      </c>
      <c r="R59" s="6">
        <f t="shared" ref="R59:R68" si="23">SUM(L59:Q59)</f>
        <v>1</v>
      </c>
      <c r="S59" t="str">
        <f t="shared" si="9"/>
        <v>LocationType.BarRestaurant:0;</v>
      </c>
      <c r="T59" t="str">
        <f t="shared" si="10"/>
        <v>LocationType.Park:0;</v>
      </c>
      <c r="U59" t="str">
        <f t="shared" si="11"/>
        <v>LocationType.Recreation:0;</v>
      </c>
      <c r="V59" t="str">
        <f t="shared" si="12"/>
        <v>LocationType.Accommodation:1;</v>
      </c>
      <c r="W59" t="str">
        <f t="shared" si="13"/>
        <v>LocationType.BarRestaurant:0;LocationType.Park:0;LocationType.Recreation:0;LocationType.Accommodation:1;</v>
      </c>
      <c r="X59" s="5">
        <v>0</v>
      </c>
      <c r="Y59" s="5">
        <v>0</v>
      </c>
      <c r="Z59" s="5">
        <v>0</v>
      </c>
      <c r="AA59" s="5">
        <f t="shared" si="14"/>
        <v>1</v>
      </c>
      <c r="AB59" s="1">
        <f t="shared" si="20"/>
        <v>1</v>
      </c>
      <c r="AC59" s="7" t="s">
        <v>44</v>
      </c>
    </row>
    <row r="60" spans="1:29" hidden="1" x14ac:dyDescent="0.25">
      <c r="A60" t="str">
        <f t="shared" si="19"/>
        <v>1Saturdaykindergarten studentSymptomatic_Middle_Stage</v>
      </c>
      <c r="B60">
        <v>1</v>
      </c>
      <c r="C60" t="s">
        <v>36</v>
      </c>
      <c r="D60" t="s">
        <v>56</v>
      </c>
      <c r="E60" t="str">
        <f t="shared" si="1"/>
        <v>LocationType.Retail: 0;</v>
      </c>
      <c r="F60" t="str">
        <f t="shared" si="2"/>
        <v>LocationType.Supermarket: 0;</v>
      </c>
      <c r="G60" t="str">
        <f t="shared" si="3"/>
        <v>LocationType.FoodBeverage: 0;</v>
      </c>
      <c r="H60" t="str">
        <f t="shared" si="4"/>
        <v>LocationType.Mall: 0;</v>
      </c>
      <c r="I60" t="str">
        <f t="shared" si="5"/>
        <v>LocationType.Pharmacy: 0;</v>
      </c>
      <c r="J60" t="str">
        <f t="shared" si="6"/>
        <v>LocationType.Accommodation: 1;</v>
      </c>
      <c r="K60" t="str">
        <f t="shared" si="7"/>
        <v>LocationType.Retail: 0;LocationType.Supermarket: 0;LocationType.FoodBeverage: 0;LocationType.Mall: 0;LocationType.Pharmacy: 0;LocationType.Accommodation: 1;</v>
      </c>
      <c r="L60" s="5">
        <v>0</v>
      </c>
      <c r="M60" s="5">
        <v>0</v>
      </c>
      <c r="N60" s="5">
        <v>0</v>
      </c>
      <c r="O60" s="5">
        <v>0</v>
      </c>
      <c r="P60">
        <v>0</v>
      </c>
      <c r="Q60" s="5">
        <f t="shared" si="8"/>
        <v>1</v>
      </c>
      <c r="R60" s="6">
        <f t="shared" si="23"/>
        <v>1</v>
      </c>
      <c r="S60" t="str">
        <f t="shared" si="9"/>
        <v>LocationType.BarRestaurant:0;</v>
      </c>
      <c r="T60" t="str">
        <f t="shared" si="10"/>
        <v>LocationType.Park:0;</v>
      </c>
      <c r="U60" t="str">
        <f t="shared" si="11"/>
        <v>LocationType.Recreation:0;</v>
      </c>
      <c r="V60" t="str">
        <f t="shared" si="12"/>
        <v>LocationType.Accommodation:1;</v>
      </c>
      <c r="W60" t="str">
        <f t="shared" si="13"/>
        <v>LocationType.BarRestaurant:0;LocationType.Park:0;LocationType.Recreation:0;LocationType.Accommodation:1;</v>
      </c>
      <c r="X60" s="5">
        <v>0</v>
      </c>
      <c r="Y60" s="5">
        <v>0</v>
      </c>
      <c r="Z60" s="5">
        <v>0</v>
      </c>
      <c r="AA60" s="5">
        <f t="shared" si="14"/>
        <v>1</v>
      </c>
      <c r="AB60" s="1">
        <f t="shared" si="20"/>
        <v>1</v>
      </c>
      <c r="AC60" s="7" t="s">
        <v>44</v>
      </c>
    </row>
    <row r="61" spans="1:29" hidden="1" x14ac:dyDescent="0.25">
      <c r="A61" t="str">
        <f t="shared" si="19"/>
        <v>1SaturdaypensionerSymptomatic_Middle_Stage</v>
      </c>
      <c r="B61">
        <v>1</v>
      </c>
      <c r="C61" t="s">
        <v>36</v>
      </c>
      <c r="D61" t="s">
        <v>59</v>
      </c>
      <c r="E61" t="str">
        <f t="shared" si="1"/>
        <v>LocationType.Retail: 0;</v>
      </c>
      <c r="F61" t="str">
        <f t="shared" si="2"/>
        <v>LocationType.Supermarket: 0;</v>
      </c>
      <c r="G61" t="str">
        <f t="shared" si="3"/>
        <v>LocationType.FoodBeverage: 0;</v>
      </c>
      <c r="H61" t="str">
        <f t="shared" si="4"/>
        <v>LocationType.Mall: 0;</v>
      </c>
      <c r="I61" t="str">
        <f t="shared" si="5"/>
        <v>LocationType.Pharmacy: 0.04;</v>
      </c>
      <c r="J61" t="str">
        <f t="shared" si="6"/>
        <v>LocationType.Accommodation: 0.96;</v>
      </c>
      <c r="K61" t="str">
        <f t="shared" si="7"/>
        <v>LocationType.Retail: 0;LocationType.Supermarket: 0;LocationType.FoodBeverage: 0;LocationType.Mall: 0;LocationType.Pharmacy: 0.04;LocationType.Accommodation: 0.96;</v>
      </c>
      <c r="L61" s="5">
        <v>0</v>
      </c>
      <c r="M61" s="5">
        <v>0</v>
      </c>
      <c r="N61" s="5">
        <v>0</v>
      </c>
      <c r="O61" s="5">
        <v>0</v>
      </c>
      <c r="P61" s="5">
        <v>4.0000000000000008E-2</v>
      </c>
      <c r="Q61" s="5">
        <f t="shared" si="8"/>
        <v>0.96</v>
      </c>
      <c r="R61" s="6">
        <f t="shared" si="23"/>
        <v>1</v>
      </c>
      <c r="S61" t="str">
        <f t="shared" si="9"/>
        <v>LocationType.BarRestaurant:0;</v>
      </c>
      <c r="T61" t="str">
        <f t="shared" si="10"/>
        <v>LocationType.Park:0;</v>
      </c>
      <c r="U61" t="str">
        <f t="shared" si="11"/>
        <v>LocationType.Recreation:0;</v>
      </c>
      <c r="V61" t="str">
        <f t="shared" si="12"/>
        <v>LocationType.Accommodation:1;</v>
      </c>
      <c r="W61" t="str">
        <f t="shared" si="13"/>
        <v>LocationType.BarRestaurant:0;LocationType.Park:0;LocationType.Recreation:0;LocationType.Accommodation:1;</v>
      </c>
      <c r="X61" s="5">
        <v>0</v>
      </c>
      <c r="Y61" s="5">
        <v>0</v>
      </c>
      <c r="Z61" s="5">
        <v>0</v>
      </c>
      <c r="AA61" s="5">
        <f t="shared" si="14"/>
        <v>1</v>
      </c>
      <c r="AB61" s="1">
        <f t="shared" si="20"/>
        <v>1</v>
      </c>
      <c r="AC61" s="7" t="s">
        <v>44</v>
      </c>
    </row>
    <row r="62" spans="1:29" hidden="1" x14ac:dyDescent="0.25">
      <c r="A62" t="str">
        <f t="shared" si="19"/>
        <v>1Saturdayprimary school studentSymptomatic_Middle_Stage</v>
      </c>
      <c r="B62">
        <v>1</v>
      </c>
      <c r="C62" t="s">
        <v>36</v>
      </c>
      <c r="D62" t="s">
        <v>57</v>
      </c>
      <c r="E62" t="str">
        <f t="shared" si="1"/>
        <v>LocationType.Retail: 0;</v>
      </c>
      <c r="F62" t="str">
        <f t="shared" si="2"/>
        <v>LocationType.Supermarket: 0;</v>
      </c>
      <c r="G62" t="str">
        <f t="shared" si="3"/>
        <v>LocationType.FoodBeverage: 0;</v>
      </c>
      <c r="H62" t="str">
        <f t="shared" si="4"/>
        <v>LocationType.Mall: 0;</v>
      </c>
      <c r="I62" t="str">
        <f t="shared" si="5"/>
        <v>LocationType.Pharmacy: 0;</v>
      </c>
      <c r="J62" t="str">
        <f t="shared" si="6"/>
        <v>LocationType.Accommodation: 1;</v>
      </c>
      <c r="K62" t="str">
        <f t="shared" si="7"/>
        <v>LocationType.Retail: 0;LocationType.Supermarket: 0;LocationType.FoodBeverage: 0;LocationType.Mall: 0;LocationType.Pharmacy: 0;LocationType.Accommodation: 1;</v>
      </c>
      <c r="L62" s="5">
        <v>0</v>
      </c>
      <c r="M62" s="5">
        <v>0</v>
      </c>
      <c r="N62" s="5">
        <v>0</v>
      </c>
      <c r="O62" s="5">
        <v>0</v>
      </c>
      <c r="P62">
        <v>0</v>
      </c>
      <c r="Q62" s="5">
        <f t="shared" si="8"/>
        <v>1</v>
      </c>
      <c r="R62" s="6">
        <f t="shared" si="23"/>
        <v>1</v>
      </c>
      <c r="S62" t="str">
        <f t="shared" si="9"/>
        <v>LocationType.BarRestaurant:0;</v>
      </c>
      <c r="T62" t="str">
        <f t="shared" si="10"/>
        <v>LocationType.Park:0;</v>
      </c>
      <c r="U62" t="str">
        <f t="shared" si="11"/>
        <v>LocationType.Recreation:0;</v>
      </c>
      <c r="V62" t="str">
        <f t="shared" si="12"/>
        <v>LocationType.Accommodation:1;</v>
      </c>
      <c r="W62" t="str">
        <f t="shared" si="13"/>
        <v>LocationType.BarRestaurant:0;LocationType.Park:0;LocationType.Recreation:0;LocationType.Accommodation:1;</v>
      </c>
      <c r="X62" s="5">
        <v>0</v>
      </c>
      <c r="Y62" s="5">
        <v>0</v>
      </c>
      <c r="Z62" s="5">
        <v>0</v>
      </c>
      <c r="AA62" s="5">
        <f t="shared" si="14"/>
        <v>1</v>
      </c>
      <c r="AB62" s="1">
        <f t="shared" si="20"/>
        <v>1</v>
      </c>
      <c r="AC62" s="7" t="s">
        <v>44</v>
      </c>
    </row>
    <row r="63" spans="1:29" hidden="1" x14ac:dyDescent="0.25">
      <c r="A63" t="str">
        <f t="shared" si="19"/>
        <v>1Saturdaysecondary school studentSymptomatic_Middle_Stage</v>
      </c>
      <c r="B63">
        <v>1</v>
      </c>
      <c r="C63" t="s">
        <v>36</v>
      </c>
      <c r="D63" t="s">
        <v>58</v>
      </c>
      <c r="E63" t="str">
        <f t="shared" si="1"/>
        <v>LocationType.Retail: 0;</v>
      </c>
      <c r="F63" t="str">
        <f t="shared" si="2"/>
        <v>LocationType.Supermarket: 0;</v>
      </c>
      <c r="G63" t="str">
        <f t="shared" si="3"/>
        <v>LocationType.FoodBeverage: 0;</v>
      </c>
      <c r="H63" t="str">
        <f t="shared" si="4"/>
        <v>LocationType.Mall: 0;</v>
      </c>
      <c r="I63" t="str">
        <f t="shared" si="5"/>
        <v>LocationType.Pharmacy: 0;</v>
      </c>
      <c r="J63" t="str">
        <f t="shared" si="6"/>
        <v>LocationType.Accommodation: 1;</v>
      </c>
      <c r="K63" t="str">
        <f t="shared" si="7"/>
        <v>LocationType.Retail: 0;LocationType.Supermarket: 0;LocationType.FoodBeverage: 0;LocationType.Mall: 0;LocationType.Pharmacy: 0;LocationType.Accommodation: 1;</v>
      </c>
      <c r="L63" s="5">
        <v>0</v>
      </c>
      <c r="M63" s="5">
        <v>0</v>
      </c>
      <c r="N63" s="5">
        <v>0</v>
      </c>
      <c r="O63" s="5">
        <v>0</v>
      </c>
      <c r="P63">
        <v>0</v>
      </c>
      <c r="Q63" s="5">
        <f t="shared" si="8"/>
        <v>1</v>
      </c>
      <c r="R63" s="6">
        <f t="shared" si="23"/>
        <v>1</v>
      </c>
      <c r="S63" t="str">
        <f t="shared" si="9"/>
        <v>LocationType.BarRestaurant:0;</v>
      </c>
      <c r="T63" t="str">
        <f t="shared" si="10"/>
        <v>LocationType.Park:0;</v>
      </c>
      <c r="U63" t="str">
        <f t="shared" si="11"/>
        <v>LocationType.Recreation:0;</v>
      </c>
      <c r="V63" t="str">
        <f t="shared" si="12"/>
        <v>LocationType.Accommodation:1;</v>
      </c>
      <c r="W63" t="str">
        <f t="shared" si="13"/>
        <v>LocationType.BarRestaurant:0;LocationType.Park:0;LocationType.Recreation:0;LocationType.Accommodation:1;</v>
      </c>
      <c r="X63" s="5">
        <v>0</v>
      </c>
      <c r="Y63" s="5">
        <v>0</v>
      </c>
      <c r="Z63" s="5">
        <v>0</v>
      </c>
      <c r="AA63" s="5">
        <f t="shared" si="14"/>
        <v>1</v>
      </c>
      <c r="AB63" s="1">
        <f t="shared" si="20"/>
        <v>1</v>
      </c>
      <c r="AC63" s="7" t="s">
        <v>44</v>
      </c>
    </row>
    <row r="64" spans="1:29" hidden="1" x14ac:dyDescent="0.25">
      <c r="A64" t="str">
        <f t="shared" si="19"/>
        <v>1Saturdayunemployed job-seekerSymptomatic_Middle_Stage</v>
      </c>
      <c r="B64">
        <v>1</v>
      </c>
      <c r="C64" t="s">
        <v>36</v>
      </c>
      <c r="D64" t="s">
        <v>52</v>
      </c>
      <c r="E64" t="str">
        <f t="shared" si="1"/>
        <v>LocationType.Retail: 0;</v>
      </c>
      <c r="F64" t="str">
        <f t="shared" si="2"/>
        <v>LocationType.Supermarket: 0;</v>
      </c>
      <c r="G64" t="str">
        <f t="shared" si="3"/>
        <v>LocationType.FoodBeverage: 0;</v>
      </c>
      <c r="H64" t="str">
        <f t="shared" si="4"/>
        <v>LocationType.Mall: 0;</v>
      </c>
      <c r="I64" t="str">
        <f t="shared" si="5"/>
        <v>LocationType.Pharmacy: 0.072;</v>
      </c>
      <c r="J64" t="str">
        <f t="shared" si="6"/>
        <v>LocationType.Accommodation: 0.928;</v>
      </c>
      <c r="K64" t="str">
        <f t="shared" si="7"/>
        <v>LocationType.Retail: 0;LocationType.Supermarket: 0;LocationType.FoodBeverage: 0;LocationType.Mall: 0;LocationType.Pharmacy: 0.072;LocationType.Accommodation: 0.928;</v>
      </c>
      <c r="L64" s="5">
        <v>0</v>
      </c>
      <c r="M64" s="5">
        <v>0</v>
      </c>
      <c r="N64" s="5">
        <v>0</v>
      </c>
      <c r="O64" s="5">
        <v>0</v>
      </c>
      <c r="P64" s="5">
        <v>7.2000000000000008E-2</v>
      </c>
      <c r="Q64" s="5">
        <f t="shared" si="8"/>
        <v>0.92799999999999994</v>
      </c>
      <c r="R64" s="6">
        <f t="shared" si="23"/>
        <v>1</v>
      </c>
      <c r="S64" t="str">
        <f t="shared" si="9"/>
        <v>LocationType.BarRestaurant:0;</v>
      </c>
      <c r="T64" t="str">
        <f t="shared" si="10"/>
        <v>LocationType.Park:0;</v>
      </c>
      <c r="U64" t="str">
        <f t="shared" si="11"/>
        <v>LocationType.Recreation:0;</v>
      </c>
      <c r="V64" t="str">
        <f t="shared" si="12"/>
        <v>LocationType.Accommodation:1;</v>
      </c>
      <c r="W64" t="str">
        <f t="shared" si="13"/>
        <v>LocationType.BarRestaurant:0;LocationType.Park:0;LocationType.Recreation:0;LocationType.Accommodation:1;</v>
      </c>
      <c r="X64" s="5">
        <v>0</v>
      </c>
      <c r="Y64" s="5">
        <v>0</v>
      </c>
      <c r="Z64" s="5">
        <v>0</v>
      </c>
      <c r="AA64" s="5">
        <f t="shared" si="14"/>
        <v>1</v>
      </c>
      <c r="AB64" s="1">
        <f t="shared" si="20"/>
        <v>1</v>
      </c>
      <c r="AC64" s="7" t="s">
        <v>44</v>
      </c>
    </row>
    <row r="65" spans="1:29" hidden="1" x14ac:dyDescent="0.25">
      <c r="A65" t="str">
        <f t="shared" si="19"/>
        <v>1Saturdayuniversity studentSymptomatic_Middle_Stage</v>
      </c>
      <c r="B65">
        <v>1</v>
      </c>
      <c r="C65" t="s">
        <v>36</v>
      </c>
      <c r="D65" t="s">
        <v>55</v>
      </c>
      <c r="E65" t="str">
        <f t="shared" si="1"/>
        <v>LocationType.Retail: 0;</v>
      </c>
      <c r="F65" t="str">
        <f t="shared" si="2"/>
        <v>LocationType.Supermarket: 0;</v>
      </c>
      <c r="G65" t="str">
        <f t="shared" si="3"/>
        <v>LocationType.FoodBeverage: 0;</v>
      </c>
      <c r="H65" t="str">
        <f t="shared" si="4"/>
        <v>LocationType.Mall: 0;</v>
      </c>
      <c r="I65" t="str">
        <f t="shared" si="5"/>
        <v>LocationType.Pharmacy: 0;</v>
      </c>
      <c r="J65" t="str">
        <f t="shared" si="6"/>
        <v>LocationType.Accommodation: 1;</v>
      </c>
      <c r="K65" t="str">
        <f t="shared" si="7"/>
        <v>LocationType.Retail: 0;LocationType.Supermarket: 0;LocationType.FoodBeverage: 0;LocationType.Mall: 0;LocationType.Pharmacy: 0;LocationType.Accommodation: 1;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f t="shared" si="8"/>
        <v>1</v>
      </c>
      <c r="R65" s="6">
        <f t="shared" si="23"/>
        <v>1</v>
      </c>
      <c r="S65" t="str">
        <f t="shared" si="9"/>
        <v>LocationType.BarRestaurant:0;</v>
      </c>
      <c r="T65" t="str">
        <f t="shared" si="10"/>
        <v>LocationType.Park:0;</v>
      </c>
      <c r="U65" t="str">
        <f t="shared" si="11"/>
        <v>LocationType.Recreation:0;</v>
      </c>
      <c r="V65" t="str">
        <f t="shared" si="12"/>
        <v>LocationType.Accommodation:1;</v>
      </c>
      <c r="W65" t="str">
        <f t="shared" si="13"/>
        <v>LocationType.BarRestaurant:0;LocationType.Park:0;LocationType.Recreation:0;LocationType.Accommodation:1;</v>
      </c>
      <c r="X65" s="5">
        <v>0</v>
      </c>
      <c r="Y65" s="5">
        <v>0</v>
      </c>
      <c r="Z65" s="5">
        <v>0</v>
      </c>
      <c r="AA65" s="5">
        <f t="shared" si="14"/>
        <v>1</v>
      </c>
      <c r="AB65" s="1">
        <f t="shared" si="20"/>
        <v>1</v>
      </c>
      <c r="AC65" s="7" t="s">
        <v>44</v>
      </c>
    </row>
    <row r="66" spans="1:29" hidden="1" x14ac:dyDescent="0.25">
      <c r="A66" t="str">
        <f t="shared" ref="A66:A97" si="24">B66&amp;C66&amp;D66&amp;AC66</f>
        <v>1Saturdayweekend workerSymptomatic_Middle_Stage</v>
      </c>
      <c r="B66">
        <v>1</v>
      </c>
      <c r="C66" t="s">
        <v>36</v>
      </c>
      <c r="D66" t="s">
        <v>84</v>
      </c>
      <c r="E66" t="str">
        <f t="shared" ref="E66:E129" si="25">L$1&amp;": " &amp;L66 &amp; ";"</f>
        <v>LocationType.Retail: 0;</v>
      </c>
      <c r="F66" t="str">
        <f t="shared" ref="F66:F129" si="26">M$1&amp;": " &amp;M66 &amp; ";"</f>
        <v>LocationType.Supermarket: 0;</v>
      </c>
      <c r="G66" t="str">
        <f t="shared" ref="G66:G129" si="27">N$1&amp;": " &amp;N66 &amp; ";"</f>
        <v>LocationType.FoodBeverage: 0;</v>
      </c>
      <c r="H66" t="str">
        <f t="shared" ref="H66:H129" si="28">O$1&amp;": " &amp;O66 &amp; ";"</f>
        <v>LocationType.Mall: 0;</v>
      </c>
      <c r="I66" t="str">
        <f t="shared" ref="I66:I129" si="29">P$1&amp;": " &amp;P66 &amp; ";"</f>
        <v>LocationType.Pharmacy: 0.07;</v>
      </c>
      <c r="J66" t="str">
        <f t="shared" ref="J66:J129" si="30">Q$1&amp;": " &amp;Q66 &amp; ";"</f>
        <v>LocationType.Accommodation: 0.93;</v>
      </c>
      <c r="K66" t="str">
        <f t="shared" ref="K66:K129" si="31">E66 &amp; F66 &amp; G66 &amp; H66&amp; I66 &amp; J66</f>
        <v>LocationType.Retail: 0;LocationType.Supermarket: 0;LocationType.FoodBeverage: 0;LocationType.Mall: 0;LocationType.Pharmacy: 0.07;LocationType.Accommodation: 0.93;</v>
      </c>
      <c r="L66" s="5">
        <v>0</v>
      </c>
      <c r="M66" s="5">
        <v>0</v>
      </c>
      <c r="N66" s="5">
        <v>0</v>
      </c>
      <c r="O66" s="5">
        <v>0</v>
      </c>
      <c r="P66" s="5">
        <v>6.9999999999999993E-2</v>
      </c>
      <c r="Q66" s="5">
        <f t="shared" ref="Q66:Q129" si="32">1-SUM(L66:P66)</f>
        <v>0.93</v>
      </c>
      <c r="R66" s="6">
        <f t="shared" si="23"/>
        <v>1</v>
      </c>
      <c r="S66" t="str">
        <f t="shared" ref="S66:S129" si="33">X$1&amp;":" &amp;X66 &amp; ";"</f>
        <v>LocationType.BarRestaurant:0;</v>
      </c>
      <c r="T66" t="str">
        <f t="shared" ref="T66:T129" si="34">Y$1&amp;":" &amp;Y66 &amp; ";"</f>
        <v>LocationType.Park:0;</v>
      </c>
      <c r="U66" t="str">
        <f t="shared" ref="U66:U129" si="35">Z$1&amp;":" &amp;Z66 &amp; ";"</f>
        <v>LocationType.Recreation:0;</v>
      </c>
      <c r="V66" t="str">
        <f t="shared" ref="V66:V129" si="36">AA$1&amp;":" &amp;AA66 &amp; ";"</f>
        <v>LocationType.Accommodation:1;</v>
      </c>
      <c r="W66" t="str">
        <f t="shared" ref="W66:W129" si="37">S66 &amp; T66 &amp; U66&amp; V66</f>
        <v>LocationType.BarRestaurant:0;LocationType.Park:0;LocationType.Recreation:0;LocationType.Accommodation:1;</v>
      </c>
      <c r="X66" s="5">
        <v>0</v>
      </c>
      <c r="Y66" s="5">
        <v>0</v>
      </c>
      <c r="Z66" s="5">
        <v>0</v>
      </c>
      <c r="AA66" s="5">
        <f t="shared" ref="AA66:AA129" si="38">1-SUM(X66:Z66)</f>
        <v>1</v>
      </c>
      <c r="AB66" s="1">
        <f t="shared" ref="AB66:AB97" si="39">SUM(X66:AA66)</f>
        <v>1</v>
      </c>
      <c r="AC66" s="7" t="s">
        <v>44</v>
      </c>
    </row>
    <row r="67" spans="1:29" hidden="1" x14ac:dyDescent="0.25">
      <c r="A67" t="str">
        <f t="shared" si="24"/>
        <v>1SaturdayworkerSymptomatic_Middle_Stage</v>
      </c>
      <c r="B67">
        <v>1</v>
      </c>
      <c r="C67" t="s">
        <v>36</v>
      </c>
      <c r="D67" t="s">
        <v>53</v>
      </c>
      <c r="E67" t="str">
        <f t="shared" si="25"/>
        <v>LocationType.Retail: 0;</v>
      </c>
      <c r="F67" t="str">
        <f t="shared" si="26"/>
        <v>LocationType.Supermarket: 0;</v>
      </c>
      <c r="G67" t="str">
        <f t="shared" si="27"/>
        <v>LocationType.FoodBeverage: 0;</v>
      </c>
      <c r="H67" t="str">
        <f t="shared" si="28"/>
        <v>LocationType.Mall: 0;</v>
      </c>
      <c r="I67" t="str">
        <f t="shared" si="29"/>
        <v>LocationType.Pharmacy: 0.045;</v>
      </c>
      <c r="J67" t="str">
        <f t="shared" si="30"/>
        <v>LocationType.Accommodation: 0.955;</v>
      </c>
      <c r="K67" t="str">
        <f t="shared" si="31"/>
        <v>LocationType.Retail: 0;LocationType.Supermarket: 0;LocationType.FoodBeverage: 0;LocationType.Mall: 0;LocationType.Pharmacy: 0.045;LocationType.Accommodation: 0.955;</v>
      </c>
      <c r="L67" s="5">
        <v>0</v>
      </c>
      <c r="M67" s="5">
        <v>0</v>
      </c>
      <c r="N67" s="5">
        <v>0</v>
      </c>
      <c r="O67" s="5">
        <v>0</v>
      </c>
      <c r="P67" s="5">
        <v>4.5000000000000005E-2</v>
      </c>
      <c r="Q67" s="5">
        <f t="shared" si="32"/>
        <v>0.95499999999999996</v>
      </c>
      <c r="R67" s="6">
        <f t="shared" si="23"/>
        <v>1</v>
      </c>
      <c r="S67" t="str">
        <f t="shared" si="33"/>
        <v>LocationType.BarRestaurant:0;</v>
      </c>
      <c r="T67" t="str">
        <f t="shared" si="34"/>
        <v>LocationType.Park:0;</v>
      </c>
      <c r="U67" t="str">
        <f t="shared" si="35"/>
        <v>LocationType.Recreation:0;</v>
      </c>
      <c r="V67" t="str">
        <f t="shared" si="36"/>
        <v>LocationType.Accommodation:1;</v>
      </c>
      <c r="W67" t="str">
        <f t="shared" si="37"/>
        <v>LocationType.BarRestaurant:0;LocationType.Park:0;LocationType.Recreation:0;LocationType.Accommodation:1;</v>
      </c>
      <c r="X67" s="5">
        <v>0</v>
      </c>
      <c r="Y67" s="5">
        <v>0</v>
      </c>
      <c r="Z67" s="5">
        <v>0</v>
      </c>
      <c r="AA67" s="5">
        <f t="shared" si="38"/>
        <v>1</v>
      </c>
      <c r="AB67" s="1">
        <f t="shared" si="39"/>
        <v>1</v>
      </c>
      <c r="AC67" s="7" t="s">
        <v>44</v>
      </c>
    </row>
    <row r="68" spans="1:29" hidden="1" x14ac:dyDescent="0.25">
      <c r="A68" t="str">
        <f t="shared" si="24"/>
        <v>1Sundaycollege studentSymptomatic_Middle_Stage</v>
      </c>
      <c r="B68">
        <v>1</v>
      </c>
      <c r="C68" t="s">
        <v>38</v>
      </c>
      <c r="D68" t="s">
        <v>54</v>
      </c>
      <c r="E68" t="str">
        <f t="shared" si="25"/>
        <v>LocationType.Retail: 0;</v>
      </c>
      <c r="F68" t="str">
        <f t="shared" si="26"/>
        <v>LocationType.Supermarket: 0;</v>
      </c>
      <c r="G68" t="str">
        <f t="shared" si="27"/>
        <v>LocationType.FoodBeverage: 0;</v>
      </c>
      <c r="H68" t="str">
        <f t="shared" si="28"/>
        <v>LocationType.Mall: 0;</v>
      </c>
      <c r="I68" t="str">
        <f t="shared" si="29"/>
        <v>LocationType.Pharmacy: 0;</v>
      </c>
      <c r="J68" t="str">
        <f t="shared" si="30"/>
        <v>LocationType.Accommodation: 1;</v>
      </c>
      <c r="K68" t="str">
        <f t="shared" si="31"/>
        <v>LocationType.Retail: 0;LocationType.Supermarket: 0;LocationType.FoodBeverage: 0;LocationType.Mall: 0;LocationType.Pharmacy: 0;LocationType.Accommodation: 1;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f t="shared" si="32"/>
        <v>1</v>
      </c>
      <c r="R68" s="6">
        <f t="shared" si="23"/>
        <v>1</v>
      </c>
      <c r="S68" t="str">
        <f t="shared" si="33"/>
        <v>LocationType.BarRestaurant:0;</v>
      </c>
      <c r="T68" t="str">
        <f t="shared" si="34"/>
        <v>LocationType.Park:0;</v>
      </c>
      <c r="U68" t="str">
        <f t="shared" si="35"/>
        <v>LocationType.Recreation:0;</v>
      </c>
      <c r="V68" t="str">
        <f t="shared" si="36"/>
        <v>LocationType.Accommodation:1;</v>
      </c>
      <c r="W68" t="str">
        <f t="shared" si="37"/>
        <v>LocationType.BarRestaurant:0;LocationType.Park:0;LocationType.Recreation:0;LocationType.Accommodation:1;</v>
      </c>
      <c r="X68" s="5">
        <v>0</v>
      </c>
      <c r="Y68" s="5">
        <v>0</v>
      </c>
      <c r="Z68" s="5">
        <v>0</v>
      </c>
      <c r="AA68" s="5">
        <f t="shared" si="38"/>
        <v>1</v>
      </c>
      <c r="AB68" s="1">
        <f t="shared" si="39"/>
        <v>1</v>
      </c>
      <c r="AC68" s="7" t="s">
        <v>44</v>
      </c>
    </row>
    <row r="69" spans="1:29" hidden="1" x14ac:dyDescent="0.25">
      <c r="A69" t="str">
        <f t="shared" si="24"/>
        <v>1Sundayessential workerSymptomatic_Middle_Stage</v>
      </c>
      <c r="B69">
        <v>1</v>
      </c>
      <c r="C69" t="s">
        <v>38</v>
      </c>
      <c r="D69" t="s">
        <v>85</v>
      </c>
      <c r="E69" t="str">
        <f t="shared" si="25"/>
        <v>LocationType.Retail: 0;</v>
      </c>
      <c r="F69" t="str">
        <f t="shared" si="26"/>
        <v>LocationType.Supermarket: 0;</v>
      </c>
      <c r="G69" t="str">
        <f t="shared" si="27"/>
        <v>LocationType.FoodBeverage: 0;</v>
      </c>
      <c r="H69" t="str">
        <f t="shared" si="28"/>
        <v>LocationType.Mall: 0;</v>
      </c>
      <c r="I69" t="str">
        <f t="shared" si="29"/>
        <v>LocationType.Pharmacy: 0;</v>
      </c>
      <c r="J69" t="str">
        <f t="shared" si="30"/>
        <v>LocationType.Accommodation: 1;</v>
      </c>
      <c r="K69" t="str">
        <f t="shared" si="31"/>
        <v>LocationType.Retail: 0;LocationType.Supermarket: 0;LocationType.FoodBeverage: 0;LocationType.Mall: 0;LocationType.Pharmacy: 0;LocationType.Accommodation: 1;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f t="shared" si="32"/>
        <v>1</v>
      </c>
      <c r="R69" s="6">
        <v>1</v>
      </c>
      <c r="S69" t="str">
        <f t="shared" si="33"/>
        <v>LocationType.BarRestaurant:0;</v>
      </c>
      <c r="T69" t="str">
        <f t="shared" si="34"/>
        <v>LocationType.Park:0;</v>
      </c>
      <c r="U69" t="str">
        <f t="shared" si="35"/>
        <v>LocationType.Recreation:0;</v>
      </c>
      <c r="V69" t="str">
        <f t="shared" si="36"/>
        <v>LocationType.Accommodation:1;</v>
      </c>
      <c r="W69" t="str">
        <f t="shared" si="37"/>
        <v>LocationType.BarRestaurant:0;LocationType.Park:0;LocationType.Recreation:0;LocationType.Accommodation:1;</v>
      </c>
      <c r="X69" s="5">
        <v>0</v>
      </c>
      <c r="Y69" s="5">
        <v>0</v>
      </c>
      <c r="Z69" s="5">
        <v>0</v>
      </c>
      <c r="AA69" s="5">
        <f t="shared" si="38"/>
        <v>1</v>
      </c>
      <c r="AB69" s="1">
        <f t="shared" si="39"/>
        <v>1</v>
      </c>
      <c r="AC69" s="7" t="s">
        <v>44</v>
      </c>
    </row>
    <row r="70" spans="1:29" hidden="1" x14ac:dyDescent="0.25">
      <c r="A70" t="str">
        <f t="shared" si="24"/>
        <v>1SundayInfantSymptomatic_Middle_Stage</v>
      </c>
      <c r="B70">
        <v>1</v>
      </c>
      <c r="C70" t="s">
        <v>38</v>
      </c>
      <c r="D70" t="s">
        <v>73</v>
      </c>
      <c r="E70" t="str">
        <f t="shared" si="25"/>
        <v>LocationType.Retail: 0;</v>
      </c>
      <c r="F70" t="str">
        <f t="shared" si="26"/>
        <v>LocationType.Supermarket: 0;</v>
      </c>
      <c r="G70" t="str">
        <f t="shared" si="27"/>
        <v>LocationType.FoodBeverage: 0;</v>
      </c>
      <c r="H70" t="str">
        <f t="shared" si="28"/>
        <v>LocationType.Mall: 0;</v>
      </c>
      <c r="I70" t="str">
        <f t="shared" si="29"/>
        <v>LocationType.Pharmacy: 0;</v>
      </c>
      <c r="J70" t="str">
        <f t="shared" si="30"/>
        <v>LocationType.Accommodation: 1;</v>
      </c>
      <c r="K70" t="str">
        <f t="shared" si="31"/>
        <v>LocationType.Retail: 0;LocationType.Supermarket: 0;LocationType.FoodBeverage: 0;LocationType.Mall: 0;LocationType.Pharmacy: 0;LocationType.Accommodation: 1;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f t="shared" si="32"/>
        <v>1</v>
      </c>
      <c r="R70" s="6">
        <f t="shared" ref="R70:R79" si="40">SUM(L70:Q70)</f>
        <v>1</v>
      </c>
      <c r="S70" t="str">
        <f t="shared" si="33"/>
        <v>LocationType.BarRestaurant:0;</v>
      </c>
      <c r="T70" t="str">
        <f t="shared" si="34"/>
        <v>LocationType.Park:0;</v>
      </c>
      <c r="U70" t="str">
        <f t="shared" si="35"/>
        <v>LocationType.Recreation:0;</v>
      </c>
      <c r="V70" t="str">
        <f t="shared" si="36"/>
        <v>LocationType.Accommodation:1;</v>
      </c>
      <c r="W70" t="str">
        <f t="shared" si="37"/>
        <v>LocationType.BarRestaurant:0;LocationType.Park:0;LocationType.Recreation:0;LocationType.Accommodation:1;</v>
      </c>
      <c r="X70" s="5">
        <v>0</v>
      </c>
      <c r="Y70" s="5">
        <v>0</v>
      </c>
      <c r="Z70" s="5">
        <v>0</v>
      </c>
      <c r="AA70" s="5">
        <f t="shared" si="38"/>
        <v>1</v>
      </c>
      <c r="AB70" s="1">
        <f t="shared" si="39"/>
        <v>1</v>
      </c>
      <c r="AC70" s="7" t="s">
        <v>44</v>
      </c>
    </row>
    <row r="71" spans="1:29" hidden="1" x14ac:dyDescent="0.25">
      <c r="A71" t="str">
        <f t="shared" si="24"/>
        <v>1Sundaykindergarten studentSymptomatic_Middle_Stage</v>
      </c>
      <c r="B71">
        <v>1</v>
      </c>
      <c r="C71" t="s">
        <v>38</v>
      </c>
      <c r="D71" t="s">
        <v>56</v>
      </c>
      <c r="E71" t="str">
        <f t="shared" si="25"/>
        <v>LocationType.Retail: 0;</v>
      </c>
      <c r="F71" t="str">
        <f t="shared" si="26"/>
        <v>LocationType.Supermarket: 0;</v>
      </c>
      <c r="G71" t="str">
        <f t="shared" si="27"/>
        <v>LocationType.FoodBeverage: 0;</v>
      </c>
      <c r="H71" t="str">
        <f t="shared" si="28"/>
        <v>LocationType.Mall: 0;</v>
      </c>
      <c r="I71" t="str">
        <f t="shared" si="29"/>
        <v>LocationType.Pharmacy: 0;</v>
      </c>
      <c r="J71" t="str">
        <f t="shared" si="30"/>
        <v>LocationType.Accommodation: 1;</v>
      </c>
      <c r="K71" t="str">
        <f t="shared" si="31"/>
        <v>LocationType.Retail: 0;LocationType.Supermarket: 0;LocationType.FoodBeverage: 0;LocationType.Mall: 0;LocationType.Pharmacy: 0;LocationType.Accommodation: 1;</v>
      </c>
      <c r="L71" s="5">
        <v>0</v>
      </c>
      <c r="M71" s="5">
        <v>0</v>
      </c>
      <c r="N71" s="5">
        <v>0</v>
      </c>
      <c r="O71" s="5">
        <v>0</v>
      </c>
      <c r="P71">
        <v>0</v>
      </c>
      <c r="Q71" s="5">
        <f t="shared" si="32"/>
        <v>1</v>
      </c>
      <c r="R71" s="6">
        <f t="shared" si="40"/>
        <v>1</v>
      </c>
      <c r="S71" t="str">
        <f t="shared" si="33"/>
        <v>LocationType.BarRestaurant:0;</v>
      </c>
      <c r="T71" t="str">
        <f t="shared" si="34"/>
        <v>LocationType.Park:0;</v>
      </c>
      <c r="U71" t="str">
        <f t="shared" si="35"/>
        <v>LocationType.Recreation:0;</v>
      </c>
      <c r="V71" t="str">
        <f t="shared" si="36"/>
        <v>LocationType.Accommodation:1;</v>
      </c>
      <c r="W71" t="str">
        <f t="shared" si="37"/>
        <v>LocationType.BarRestaurant:0;LocationType.Park:0;LocationType.Recreation:0;LocationType.Accommodation:1;</v>
      </c>
      <c r="X71" s="5">
        <v>0</v>
      </c>
      <c r="Y71" s="5">
        <v>0</v>
      </c>
      <c r="Z71" s="5">
        <v>0</v>
      </c>
      <c r="AA71" s="5">
        <f t="shared" si="38"/>
        <v>1</v>
      </c>
      <c r="AB71" s="1">
        <f t="shared" si="39"/>
        <v>1</v>
      </c>
      <c r="AC71" s="7" t="s">
        <v>44</v>
      </c>
    </row>
    <row r="72" spans="1:29" hidden="1" x14ac:dyDescent="0.25">
      <c r="A72" t="str">
        <f t="shared" si="24"/>
        <v>1SundaypensionerSymptomatic_Middle_Stage</v>
      </c>
      <c r="B72">
        <v>1</v>
      </c>
      <c r="C72" t="s">
        <v>38</v>
      </c>
      <c r="D72" t="s">
        <v>59</v>
      </c>
      <c r="E72" t="str">
        <f t="shared" si="25"/>
        <v>LocationType.Retail: 0;</v>
      </c>
      <c r="F72" t="str">
        <f t="shared" si="26"/>
        <v>LocationType.Supermarket: 0;</v>
      </c>
      <c r="G72" t="str">
        <f t="shared" si="27"/>
        <v>LocationType.FoodBeverage: 0;</v>
      </c>
      <c r="H72" t="str">
        <f t="shared" si="28"/>
        <v>LocationType.Mall: 0;</v>
      </c>
      <c r="I72" t="str">
        <f t="shared" si="29"/>
        <v>LocationType.Pharmacy: 0.01;</v>
      </c>
      <c r="J72" t="str">
        <f t="shared" si="30"/>
        <v>LocationType.Accommodation: 0.99;</v>
      </c>
      <c r="K72" t="str">
        <f t="shared" si="31"/>
        <v>LocationType.Retail: 0;LocationType.Supermarket: 0;LocationType.FoodBeverage: 0;LocationType.Mall: 0;LocationType.Pharmacy: 0.01;LocationType.Accommodation: 0.99;</v>
      </c>
      <c r="L72" s="5">
        <v>0</v>
      </c>
      <c r="M72" s="5">
        <v>0</v>
      </c>
      <c r="N72" s="5">
        <v>0</v>
      </c>
      <c r="O72" s="5">
        <v>0</v>
      </c>
      <c r="P72" s="5">
        <v>0.01</v>
      </c>
      <c r="Q72" s="5">
        <f t="shared" si="32"/>
        <v>0.99</v>
      </c>
      <c r="R72" s="6">
        <f t="shared" si="40"/>
        <v>1</v>
      </c>
      <c r="S72" t="str">
        <f t="shared" si="33"/>
        <v>LocationType.BarRestaurant:0;</v>
      </c>
      <c r="T72" t="str">
        <f t="shared" si="34"/>
        <v>LocationType.Park:0;</v>
      </c>
      <c r="U72" t="str">
        <f t="shared" si="35"/>
        <v>LocationType.Recreation:0;</v>
      </c>
      <c r="V72" t="str">
        <f t="shared" si="36"/>
        <v>LocationType.Accommodation:1;</v>
      </c>
      <c r="W72" t="str">
        <f t="shared" si="37"/>
        <v>LocationType.BarRestaurant:0;LocationType.Park:0;LocationType.Recreation:0;LocationType.Accommodation:1;</v>
      </c>
      <c r="X72" s="5">
        <v>0</v>
      </c>
      <c r="Y72" s="5">
        <v>0</v>
      </c>
      <c r="Z72" s="5">
        <v>0</v>
      </c>
      <c r="AA72" s="5">
        <f t="shared" si="38"/>
        <v>1</v>
      </c>
      <c r="AB72" s="1">
        <f t="shared" si="39"/>
        <v>1</v>
      </c>
      <c r="AC72" s="7" t="s">
        <v>44</v>
      </c>
    </row>
    <row r="73" spans="1:29" hidden="1" x14ac:dyDescent="0.25">
      <c r="A73" t="str">
        <f t="shared" si="24"/>
        <v>1Sundayprimary school studentSymptomatic_Middle_Stage</v>
      </c>
      <c r="B73">
        <v>1</v>
      </c>
      <c r="C73" t="s">
        <v>38</v>
      </c>
      <c r="D73" t="s">
        <v>57</v>
      </c>
      <c r="E73" t="str">
        <f t="shared" si="25"/>
        <v>LocationType.Retail: 0;</v>
      </c>
      <c r="F73" t="str">
        <f t="shared" si="26"/>
        <v>LocationType.Supermarket: 0;</v>
      </c>
      <c r="G73" t="str">
        <f t="shared" si="27"/>
        <v>LocationType.FoodBeverage: 0;</v>
      </c>
      <c r="H73" t="str">
        <f t="shared" si="28"/>
        <v>LocationType.Mall: 0;</v>
      </c>
      <c r="I73" t="str">
        <f t="shared" si="29"/>
        <v>LocationType.Pharmacy: 0;</v>
      </c>
      <c r="J73" t="str">
        <f t="shared" si="30"/>
        <v>LocationType.Accommodation: 1;</v>
      </c>
      <c r="K73" t="str">
        <f t="shared" si="31"/>
        <v>LocationType.Retail: 0;LocationType.Supermarket: 0;LocationType.FoodBeverage: 0;LocationType.Mall: 0;LocationType.Pharmacy: 0;LocationType.Accommodation: 1;</v>
      </c>
      <c r="L73" s="5">
        <v>0</v>
      </c>
      <c r="M73" s="5">
        <v>0</v>
      </c>
      <c r="N73" s="5">
        <v>0</v>
      </c>
      <c r="O73" s="5">
        <v>0</v>
      </c>
      <c r="P73">
        <v>0</v>
      </c>
      <c r="Q73" s="5">
        <f t="shared" si="32"/>
        <v>1</v>
      </c>
      <c r="R73" s="6">
        <f t="shared" si="40"/>
        <v>1</v>
      </c>
      <c r="S73" t="str">
        <f t="shared" si="33"/>
        <v>LocationType.BarRestaurant:0;</v>
      </c>
      <c r="T73" t="str">
        <f t="shared" si="34"/>
        <v>LocationType.Park:0;</v>
      </c>
      <c r="U73" t="str">
        <f t="shared" si="35"/>
        <v>LocationType.Recreation:0;</v>
      </c>
      <c r="V73" t="str">
        <f t="shared" si="36"/>
        <v>LocationType.Accommodation:1;</v>
      </c>
      <c r="W73" t="str">
        <f t="shared" si="37"/>
        <v>LocationType.BarRestaurant:0;LocationType.Park:0;LocationType.Recreation:0;LocationType.Accommodation:1;</v>
      </c>
      <c r="X73" s="5">
        <v>0</v>
      </c>
      <c r="Y73" s="5">
        <v>0</v>
      </c>
      <c r="Z73" s="5">
        <v>0</v>
      </c>
      <c r="AA73" s="5">
        <f t="shared" si="38"/>
        <v>1</v>
      </c>
      <c r="AB73" s="1">
        <f t="shared" si="39"/>
        <v>1</v>
      </c>
      <c r="AC73" s="7" t="s">
        <v>44</v>
      </c>
    </row>
    <row r="74" spans="1:29" hidden="1" x14ac:dyDescent="0.25">
      <c r="A74" t="str">
        <f t="shared" si="24"/>
        <v>1Sundaysecondary school studentSymptomatic_Middle_Stage</v>
      </c>
      <c r="B74">
        <v>1</v>
      </c>
      <c r="C74" t="s">
        <v>38</v>
      </c>
      <c r="D74" t="s">
        <v>58</v>
      </c>
      <c r="E74" t="str">
        <f t="shared" si="25"/>
        <v>LocationType.Retail: 0;</v>
      </c>
      <c r="F74" t="str">
        <f t="shared" si="26"/>
        <v>LocationType.Supermarket: 0;</v>
      </c>
      <c r="G74" t="str">
        <f t="shared" si="27"/>
        <v>LocationType.FoodBeverage: 0;</v>
      </c>
      <c r="H74" t="str">
        <f t="shared" si="28"/>
        <v>LocationType.Mall: 0;</v>
      </c>
      <c r="I74" t="str">
        <f t="shared" si="29"/>
        <v>LocationType.Pharmacy: 0;</v>
      </c>
      <c r="J74" t="str">
        <f t="shared" si="30"/>
        <v>LocationType.Accommodation: 1;</v>
      </c>
      <c r="K74" t="str">
        <f t="shared" si="31"/>
        <v>LocationType.Retail: 0;LocationType.Supermarket: 0;LocationType.FoodBeverage: 0;LocationType.Mall: 0;LocationType.Pharmacy: 0;LocationType.Accommodation: 1;</v>
      </c>
      <c r="L74" s="5">
        <v>0</v>
      </c>
      <c r="M74" s="5">
        <v>0</v>
      </c>
      <c r="N74" s="5">
        <v>0</v>
      </c>
      <c r="O74" s="5">
        <v>0</v>
      </c>
      <c r="P74">
        <v>0</v>
      </c>
      <c r="Q74" s="5">
        <f t="shared" si="32"/>
        <v>1</v>
      </c>
      <c r="R74" s="6">
        <f t="shared" si="40"/>
        <v>1</v>
      </c>
      <c r="S74" t="str">
        <f t="shared" si="33"/>
        <v>LocationType.BarRestaurant:0;</v>
      </c>
      <c r="T74" t="str">
        <f t="shared" si="34"/>
        <v>LocationType.Park:0;</v>
      </c>
      <c r="U74" t="str">
        <f t="shared" si="35"/>
        <v>LocationType.Recreation:0;</v>
      </c>
      <c r="V74" t="str">
        <f t="shared" si="36"/>
        <v>LocationType.Accommodation:1;</v>
      </c>
      <c r="W74" t="str">
        <f t="shared" si="37"/>
        <v>LocationType.BarRestaurant:0;LocationType.Park:0;LocationType.Recreation:0;LocationType.Accommodation:1;</v>
      </c>
      <c r="X74" s="5">
        <v>0</v>
      </c>
      <c r="Y74" s="5">
        <v>0</v>
      </c>
      <c r="Z74" s="5">
        <v>0</v>
      </c>
      <c r="AA74" s="5">
        <f t="shared" si="38"/>
        <v>1</v>
      </c>
      <c r="AB74" s="1">
        <f t="shared" si="39"/>
        <v>1</v>
      </c>
      <c r="AC74" s="7" t="s">
        <v>44</v>
      </c>
    </row>
    <row r="75" spans="1:29" hidden="1" x14ac:dyDescent="0.25">
      <c r="A75" t="str">
        <f t="shared" si="24"/>
        <v>1Sundayunemployed job-seekerSymptomatic_Middle_Stage</v>
      </c>
      <c r="B75">
        <v>1</v>
      </c>
      <c r="C75" t="s">
        <v>38</v>
      </c>
      <c r="D75" t="s">
        <v>52</v>
      </c>
      <c r="E75" t="str">
        <f t="shared" si="25"/>
        <v>LocationType.Retail: 0;</v>
      </c>
      <c r="F75" t="str">
        <f t="shared" si="26"/>
        <v>LocationType.Supermarket: 0;</v>
      </c>
      <c r="G75" t="str">
        <f t="shared" si="27"/>
        <v>LocationType.FoodBeverage: 0;</v>
      </c>
      <c r="H75" t="str">
        <f t="shared" si="28"/>
        <v>LocationType.Mall: 0;</v>
      </c>
      <c r="I75" t="str">
        <f t="shared" si="29"/>
        <v>LocationType.Pharmacy: 0;</v>
      </c>
      <c r="J75" t="str">
        <f t="shared" si="30"/>
        <v>LocationType.Accommodation: 1;</v>
      </c>
      <c r="K75" t="str">
        <f t="shared" si="31"/>
        <v>LocationType.Retail: 0;LocationType.Supermarket: 0;LocationType.FoodBeverage: 0;LocationType.Mall: 0;LocationType.Pharmacy: 0;LocationType.Accommodation: 1;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f t="shared" si="32"/>
        <v>1</v>
      </c>
      <c r="R75" s="6">
        <f t="shared" si="40"/>
        <v>1</v>
      </c>
      <c r="S75" t="str">
        <f t="shared" si="33"/>
        <v>LocationType.BarRestaurant:0;</v>
      </c>
      <c r="T75" t="str">
        <f t="shared" si="34"/>
        <v>LocationType.Park:0;</v>
      </c>
      <c r="U75" t="str">
        <f t="shared" si="35"/>
        <v>LocationType.Recreation:0;</v>
      </c>
      <c r="V75" t="str">
        <f t="shared" si="36"/>
        <v>LocationType.Accommodation:1;</v>
      </c>
      <c r="W75" t="str">
        <f t="shared" si="37"/>
        <v>LocationType.BarRestaurant:0;LocationType.Park:0;LocationType.Recreation:0;LocationType.Accommodation:1;</v>
      </c>
      <c r="X75" s="5">
        <v>0</v>
      </c>
      <c r="Y75" s="5">
        <v>0</v>
      </c>
      <c r="Z75" s="5">
        <v>0</v>
      </c>
      <c r="AA75" s="5">
        <f t="shared" si="38"/>
        <v>1</v>
      </c>
      <c r="AB75" s="1">
        <f t="shared" si="39"/>
        <v>1</v>
      </c>
      <c r="AC75" s="7" t="s">
        <v>44</v>
      </c>
    </row>
    <row r="76" spans="1:29" hidden="1" x14ac:dyDescent="0.25">
      <c r="A76" t="str">
        <f t="shared" si="24"/>
        <v>1Sundayuniversity studentSymptomatic_Middle_Stage</v>
      </c>
      <c r="B76">
        <v>1</v>
      </c>
      <c r="C76" t="s">
        <v>38</v>
      </c>
      <c r="D76" t="s">
        <v>55</v>
      </c>
      <c r="E76" t="str">
        <f t="shared" si="25"/>
        <v>LocationType.Retail: 0;</v>
      </c>
      <c r="F76" t="str">
        <f t="shared" si="26"/>
        <v>LocationType.Supermarket: 0;</v>
      </c>
      <c r="G76" t="str">
        <f t="shared" si="27"/>
        <v>LocationType.FoodBeverage: 0;</v>
      </c>
      <c r="H76" t="str">
        <f t="shared" si="28"/>
        <v>LocationType.Mall: 0;</v>
      </c>
      <c r="I76" t="str">
        <f t="shared" si="29"/>
        <v>LocationType.Pharmacy: 0.01;</v>
      </c>
      <c r="J76" t="str">
        <f t="shared" si="30"/>
        <v>LocationType.Accommodation: 0.99;</v>
      </c>
      <c r="K76" t="str">
        <f t="shared" si="31"/>
        <v>LocationType.Retail: 0;LocationType.Supermarket: 0;LocationType.FoodBeverage: 0;LocationType.Mall: 0;LocationType.Pharmacy: 0.01;LocationType.Accommodation: 0.99;</v>
      </c>
      <c r="L76" s="5">
        <v>0</v>
      </c>
      <c r="M76" s="5">
        <v>0</v>
      </c>
      <c r="N76" s="5">
        <v>0</v>
      </c>
      <c r="O76" s="5">
        <v>0</v>
      </c>
      <c r="P76" s="5">
        <v>0.01</v>
      </c>
      <c r="Q76" s="5">
        <f t="shared" si="32"/>
        <v>0.99</v>
      </c>
      <c r="R76" s="6">
        <f t="shared" si="40"/>
        <v>1</v>
      </c>
      <c r="S76" t="str">
        <f t="shared" si="33"/>
        <v>LocationType.BarRestaurant:0;</v>
      </c>
      <c r="T76" t="str">
        <f t="shared" si="34"/>
        <v>LocationType.Park:0;</v>
      </c>
      <c r="U76" t="str">
        <f t="shared" si="35"/>
        <v>LocationType.Recreation:0;</v>
      </c>
      <c r="V76" t="str">
        <f t="shared" si="36"/>
        <v>LocationType.Accommodation:1;</v>
      </c>
      <c r="W76" t="str">
        <f t="shared" si="37"/>
        <v>LocationType.BarRestaurant:0;LocationType.Park:0;LocationType.Recreation:0;LocationType.Accommodation:1;</v>
      </c>
      <c r="X76" s="5">
        <v>0</v>
      </c>
      <c r="Y76" s="5">
        <v>0</v>
      </c>
      <c r="Z76" s="5">
        <v>0</v>
      </c>
      <c r="AA76" s="5">
        <f t="shared" si="38"/>
        <v>1</v>
      </c>
      <c r="AB76" s="1">
        <f t="shared" si="39"/>
        <v>1</v>
      </c>
      <c r="AC76" s="7" t="s">
        <v>44</v>
      </c>
    </row>
    <row r="77" spans="1:29" hidden="1" x14ac:dyDescent="0.25">
      <c r="A77" t="str">
        <f t="shared" si="24"/>
        <v>1Sundayweekend workerSymptomatic_Middle_Stage</v>
      </c>
      <c r="B77">
        <v>1</v>
      </c>
      <c r="C77" t="s">
        <v>38</v>
      </c>
      <c r="D77" t="s">
        <v>84</v>
      </c>
      <c r="E77" t="str">
        <f t="shared" si="25"/>
        <v>LocationType.Retail: 0;</v>
      </c>
      <c r="F77" t="str">
        <f t="shared" si="26"/>
        <v>LocationType.Supermarket: 0;</v>
      </c>
      <c r="G77" t="str">
        <f t="shared" si="27"/>
        <v>LocationType.FoodBeverage: 0;</v>
      </c>
      <c r="H77" t="str">
        <f t="shared" si="28"/>
        <v>LocationType.Mall: 0;</v>
      </c>
      <c r="I77" t="str">
        <f t="shared" si="29"/>
        <v>LocationType.Pharmacy: 0;</v>
      </c>
      <c r="J77" t="str">
        <f t="shared" si="30"/>
        <v>LocationType.Accommodation: 1;</v>
      </c>
      <c r="K77" t="str">
        <f t="shared" si="31"/>
        <v>LocationType.Retail: 0;LocationType.Supermarket: 0;LocationType.FoodBeverage: 0;LocationType.Mall: 0;LocationType.Pharmacy: 0;LocationType.Accommodation: 1;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f t="shared" si="32"/>
        <v>1</v>
      </c>
      <c r="R77" s="6">
        <f t="shared" si="40"/>
        <v>1</v>
      </c>
      <c r="S77" t="str">
        <f t="shared" si="33"/>
        <v>LocationType.BarRestaurant:0;</v>
      </c>
      <c r="T77" t="str">
        <f t="shared" si="34"/>
        <v>LocationType.Park:0;</v>
      </c>
      <c r="U77" t="str">
        <f t="shared" si="35"/>
        <v>LocationType.Recreation:0;</v>
      </c>
      <c r="V77" t="str">
        <f t="shared" si="36"/>
        <v>LocationType.Accommodation:1;</v>
      </c>
      <c r="W77" t="str">
        <f t="shared" si="37"/>
        <v>LocationType.BarRestaurant:0;LocationType.Park:0;LocationType.Recreation:0;LocationType.Accommodation:1;</v>
      </c>
      <c r="X77" s="5">
        <v>0</v>
      </c>
      <c r="Y77" s="5">
        <v>0</v>
      </c>
      <c r="Z77" s="5">
        <v>0</v>
      </c>
      <c r="AA77" s="5">
        <f t="shared" si="38"/>
        <v>1</v>
      </c>
      <c r="AB77" s="1">
        <f t="shared" si="39"/>
        <v>1</v>
      </c>
      <c r="AC77" s="7" t="s">
        <v>44</v>
      </c>
    </row>
    <row r="78" spans="1:29" hidden="1" x14ac:dyDescent="0.25">
      <c r="A78" t="str">
        <f t="shared" si="24"/>
        <v>1SundayworkerSymptomatic_Middle_Stage</v>
      </c>
      <c r="B78">
        <v>1</v>
      </c>
      <c r="C78" t="s">
        <v>38</v>
      </c>
      <c r="D78" t="s">
        <v>53</v>
      </c>
      <c r="E78" t="str">
        <f t="shared" si="25"/>
        <v>LocationType.Retail: 0;</v>
      </c>
      <c r="F78" t="str">
        <f t="shared" si="26"/>
        <v>LocationType.Supermarket: 0;</v>
      </c>
      <c r="G78" t="str">
        <f t="shared" si="27"/>
        <v>LocationType.FoodBeverage: 0;</v>
      </c>
      <c r="H78" t="str">
        <f t="shared" si="28"/>
        <v>LocationType.Mall: 0;</v>
      </c>
      <c r="I78" t="str">
        <f t="shared" si="29"/>
        <v>LocationType.Pharmacy: 0;</v>
      </c>
      <c r="J78" t="str">
        <f t="shared" si="30"/>
        <v>LocationType.Accommodation: 1;</v>
      </c>
      <c r="K78" t="str">
        <f t="shared" si="31"/>
        <v>LocationType.Retail: 0;LocationType.Supermarket: 0;LocationType.FoodBeverage: 0;LocationType.Mall: 0;LocationType.Pharmacy: 0;LocationType.Accommodation: 1;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f t="shared" si="32"/>
        <v>1</v>
      </c>
      <c r="R78" s="6">
        <f t="shared" si="40"/>
        <v>1</v>
      </c>
      <c r="S78" t="str">
        <f t="shared" si="33"/>
        <v>LocationType.BarRestaurant:0;</v>
      </c>
      <c r="T78" t="str">
        <f t="shared" si="34"/>
        <v>LocationType.Park:0;</v>
      </c>
      <c r="U78" t="str">
        <f t="shared" si="35"/>
        <v>LocationType.Recreation:0;</v>
      </c>
      <c r="V78" t="str">
        <f t="shared" si="36"/>
        <v>LocationType.Accommodation:1;</v>
      </c>
      <c r="W78" t="str">
        <f t="shared" si="37"/>
        <v>LocationType.BarRestaurant:0;LocationType.Park:0;LocationType.Recreation:0;LocationType.Accommodation:1;</v>
      </c>
      <c r="X78" s="5">
        <v>0</v>
      </c>
      <c r="Y78" s="5">
        <v>0</v>
      </c>
      <c r="Z78" s="5">
        <v>0</v>
      </c>
      <c r="AA78" s="5">
        <f t="shared" si="38"/>
        <v>1</v>
      </c>
      <c r="AB78" s="1">
        <f t="shared" si="39"/>
        <v>1</v>
      </c>
      <c r="AC78" s="7" t="s">
        <v>44</v>
      </c>
    </row>
    <row r="79" spans="1:29" hidden="1" x14ac:dyDescent="0.25">
      <c r="A79" t="str">
        <f t="shared" si="24"/>
        <v>1Tuesdaycollege studentSymptomatic_Middle_Stage</v>
      </c>
      <c r="B79">
        <v>1</v>
      </c>
      <c r="C79" t="s">
        <v>17</v>
      </c>
      <c r="D79" t="s">
        <v>54</v>
      </c>
      <c r="E79" t="str">
        <f t="shared" si="25"/>
        <v>LocationType.Retail: 0;</v>
      </c>
      <c r="F79" t="str">
        <f t="shared" si="26"/>
        <v>LocationType.Supermarket: 0;</v>
      </c>
      <c r="G79" t="str">
        <f t="shared" si="27"/>
        <v>LocationType.FoodBeverage: 0;</v>
      </c>
      <c r="H79" t="str">
        <f t="shared" si="28"/>
        <v>LocationType.Mall: 0;</v>
      </c>
      <c r="I79" t="str">
        <f t="shared" si="29"/>
        <v>LocationType.Pharmacy: 0.064;</v>
      </c>
      <c r="J79" t="str">
        <f t="shared" si="30"/>
        <v>LocationType.Accommodation: 0.936;</v>
      </c>
      <c r="K79" t="str">
        <f t="shared" si="31"/>
        <v>LocationType.Retail: 0;LocationType.Supermarket: 0;LocationType.FoodBeverage: 0;LocationType.Mall: 0;LocationType.Pharmacy: 0.064;LocationType.Accommodation: 0.936;</v>
      </c>
      <c r="L79" s="5">
        <v>0</v>
      </c>
      <c r="M79" s="5">
        <v>0</v>
      </c>
      <c r="N79" s="5">
        <v>0</v>
      </c>
      <c r="O79" s="5">
        <v>0</v>
      </c>
      <c r="P79" s="5">
        <v>6.4000000000000001E-2</v>
      </c>
      <c r="Q79" s="5">
        <f t="shared" si="32"/>
        <v>0.93599999999999994</v>
      </c>
      <c r="R79" s="6">
        <f t="shared" si="40"/>
        <v>1</v>
      </c>
      <c r="S79" t="str">
        <f t="shared" si="33"/>
        <v>LocationType.BarRestaurant:0;</v>
      </c>
      <c r="T79" t="str">
        <f t="shared" si="34"/>
        <v>LocationType.Park:0;</v>
      </c>
      <c r="U79" t="str">
        <f t="shared" si="35"/>
        <v>LocationType.Recreation:0;</v>
      </c>
      <c r="V79" t="str">
        <f t="shared" si="36"/>
        <v>LocationType.Accommodation:1;</v>
      </c>
      <c r="W79" t="str">
        <f t="shared" si="37"/>
        <v>LocationType.BarRestaurant:0;LocationType.Park:0;LocationType.Recreation:0;LocationType.Accommodation:1;</v>
      </c>
      <c r="X79" s="5">
        <v>0</v>
      </c>
      <c r="Y79" s="5">
        <v>0</v>
      </c>
      <c r="Z79" s="5">
        <v>0</v>
      </c>
      <c r="AA79" s="5">
        <f t="shared" si="38"/>
        <v>1</v>
      </c>
      <c r="AB79" s="1">
        <f t="shared" si="39"/>
        <v>1</v>
      </c>
      <c r="AC79" s="7" t="s">
        <v>44</v>
      </c>
    </row>
    <row r="80" spans="1:29" hidden="1" x14ac:dyDescent="0.25">
      <c r="A80" t="str">
        <f t="shared" si="24"/>
        <v>1Tuesdayessential workerSymptomatic_Middle_Stage</v>
      </c>
      <c r="B80">
        <v>1</v>
      </c>
      <c r="C80" t="s">
        <v>17</v>
      </c>
      <c r="D80" t="s">
        <v>85</v>
      </c>
      <c r="E80" t="str">
        <f t="shared" si="25"/>
        <v>LocationType.Retail: 0;</v>
      </c>
      <c r="F80" t="str">
        <f t="shared" si="26"/>
        <v>LocationType.Supermarket: 0;</v>
      </c>
      <c r="G80" t="str">
        <f t="shared" si="27"/>
        <v>LocationType.FoodBeverage: 0;</v>
      </c>
      <c r="H80" t="str">
        <f t="shared" si="28"/>
        <v>LocationType.Mall: 0;</v>
      </c>
      <c r="I80" t="str">
        <f t="shared" si="29"/>
        <v>LocationType.Pharmacy: 0.07;</v>
      </c>
      <c r="J80" t="str">
        <f t="shared" si="30"/>
        <v>LocationType.Accommodation: 0.93;</v>
      </c>
      <c r="K80" t="str">
        <f t="shared" si="31"/>
        <v>LocationType.Retail: 0;LocationType.Supermarket: 0;LocationType.FoodBeverage: 0;LocationType.Mall: 0;LocationType.Pharmacy: 0.07;LocationType.Accommodation: 0.93;</v>
      </c>
      <c r="L80" s="5">
        <v>0</v>
      </c>
      <c r="M80" s="5">
        <v>0</v>
      </c>
      <c r="N80" s="5">
        <v>0</v>
      </c>
      <c r="O80" s="5">
        <v>0</v>
      </c>
      <c r="P80" s="5">
        <v>6.9999999999999993E-2</v>
      </c>
      <c r="Q80" s="5">
        <f t="shared" si="32"/>
        <v>0.93</v>
      </c>
      <c r="R80" s="6">
        <v>1</v>
      </c>
      <c r="S80" t="str">
        <f t="shared" si="33"/>
        <v>LocationType.BarRestaurant:0;</v>
      </c>
      <c r="T80" t="str">
        <f t="shared" si="34"/>
        <v>LocationType.Park:0;</v>
      </c>
      <c r="U80" t="str">
        <f t="shared" si="35"/>
        <v>LocationType.Recreation:0;</v>
      </c>
      <c r="V80" t="str">
        <f t="shared" si="36"/>
        <v>LocationType.Accommodation:1;</v>
      </c>
      <c r="W80" t="str">
        <f t="shared" si="37"/>
        <v>LocationType.BarRestaurant:0;LocationType.Park:0;LocationType.Recreation:0;LocationType.Accommodation:1;</v>
      </c>
      <c r="X80" s="5">
        <v>0</v>
      </c>
      <c r="Y80" s="5">
        <v>0</v>
      </c>
      <c r="Z80" s="5">
        <v>0</v>
      </c>
      <c r="AA80" s="5">
        <f t="shared" si="38"/>
        <v>1</v>
      </c>
      <c r="AB80" s="1">
        <f t="shared" si="39"/>
        <v>1</v>
      </c>
      <c r="AC80" s="7" t="s">
        <v>44</v>
      </c>
    </row>
    <row r="81" spans="1:29" ht="13.9" hidden="1" customHeight="1" x14ac:dyDescent="0.25">
      <c r="A81" t="str">
        <f t="shared" si="24"/>
        <v>1TuesdayInfantSymptomatic_Middle_Stage</v>
      </c>
      <c r="B81">
        <v>1</v>
      </c>
      <c r="C81" t="s">
        <v>17</v>
      </c>
      <c r="D81" t="s">
        <v>73</v>
      </c>
      <c r="E81" t="str">
        <f t="shared" si="25"/>
        <v>LocationType.Retail: 0;</v>
      </c>
      <c r="F81" t="str">
        <f t="shared" si="26"/>
        <v>LocationType.Supermarket: 0;</v>
      </c>
      <c r="G81" t="str">
        <f t="shared" si="27"/>
        <v>LocationType.FoodBeverage: 0;</v>
      </c>
      <c r="H81" t="str">
        <f t="shared" si="28"/>
        <v>LocationType.Mall: 0;</v>
      </c>
      <c r="I81" t="str">
        <f t="shared" si="29"/>
        <v>LocationType.Pharmacy: 0;</v>
      </c>
      <c r="J81" t="str">
        <f t="shared" si="30"/>
        <v>LocationType.Accommodation: 1;</v>
      </c>
      <c r="K81" t="str">
        <f t="shared" si="31"/>
        <v>LocationType.Retail: 0;LocationType.Supermarket: 0;LocationType.FoodBeverage: 0;LocationType.Mall: 0;LocationType.Pharmacy: 0;LocationType.Accommodation: 1;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f t="shared" si="32"/>
        <v>1</v>
      </c>
      <c r="R81" s="6">
        <f t="shared" ref="R81:R90" si="41">SUM(L81:Q81)</f>
        <v>1</v>
      </c>
      <c r="S81" t="str">
        <f t="shared" si="33"/>
        <v>LocationType.BarRestaurant:0;</v>
      </c>
      <c r="T81" t="str">
        <f t="shared" si="34"/>
        <v>LocationType.Park:0;</v>
      </c>
      <c r="U81" t="str">
        <f t="shared" si="35"/>
        <v>LocationType.Recreation:0;</v>
      </c>
      <c r="V81" t="str">
        <f t="shared" si="36"/>
        <v>LocationType.Accommodation:1;</v>
      </c>
      <c r="W81" t="str">
        <f t="shared" si="37"/>
        <v>LocationType.BarRestaurant:0;LocationType.Park:0;LocationType.Recreation:0;LocationType.Accommodation:1;</v>
      </c>
      <c r="X81" s="5">
        <v>0</v>
      </c>
      <c r="Y81" s="5">
        <v>0</v>
      </c>
      <c r="Z81" s="5">
        <v>0</v>
      </c>
      <c r="AA81" s="5">
        <f t="shared" si="38"/>
        <v>1</v>
      </c>
      <c r="AB81" s="1">
        <f t="shared" si="39"/>
        <v>1</v>
      </c>
      <c r="AC81" s="7" t="s">
        <v>44</v>
      </c>
    </row>
    <row r="82" spans="1:29" hidden="1" x14ac:dyDescent="0.25">
      <c r="A82" t="str">
        <f t="shared" si="24"/>
        <v>1Tuesdaykindergarten studentSymptomatic_Middle_Stage</v>
      </c>
      <c r="B82">
        <v>1</v>
      </c>
      <c r="C82" t="s">
        <v>17</v>
      </c>
      <c r="D82" t="s">
        <v>56</v>
      </c>
      <c r="E82" t="str">
        <f t="shared" si="25"/>
        <v>LocationType.Retail: 0;</v>
      </c>
      <c r="F82" t="str">
        <f t="shared" si="26"/>
        <v>LocationType.Supermarket: 0;</v>
      </c>
      <c r="G82" t="str">
        <f t="shared" si="27"/>
        <v>LocationType.FoodBeverage: 0;</v>
      </c>
      <c r="H82" t="str">
        <f t="shared" si="28"/>
        <v>LocationType.Mall: 0;</v>
      </c>
      <c r="I82" t="str">
        <f t="shared" si="29"/>
        <v>LocationType.Pharmacy: 0;</v>
      </c>
      <c r="J82" t="str">
        <f t="shared" si="30"/>
        <v>LocationType.Accommodation: 1;</v>
      </c>
      <c r="K82" t="str">
        <f t="shared" si="31"/>
        <v>LocationType.Retail: 0;LocationType.Supermarket: 0;LocationType.FoodBeverage: 0;LocationType.Mall: 0;LocationType.Pharmacy: 0;LocationType.Accommodation: 1;</v>
      </c>
      <c r="L82" s="5">
        <v>0</v>
      </c>
      <c r="M82" s="5">
        <v>0</v>
      </c>
      <c r="N82" s="5">
        <v>0</v>
      </c>
      <c r="O82" s="5">
        <v>0</v>
      </c>
      <c r="P82">
        <v>0</v>
      </c>
      <c r="Q82" s="5">
        <f t="shared" si="32"/>
        <v>1</v>
      </c>
      <c r="R82" s="6">
        <f t="shared" si="41"/>
        <v>1</v>
      </c>
      <c r="S82" t="str">
        <f t="shared" si="33"/>
        <v>LocationType.BarRestaurant:0;</v>
      </c>
      <c r="T82" t="str">
        <f t="shared" si="34"/>
        <v>LocationType.Park:0;</v>
      </c>
      <c r="U82" t="str">
        <f t="shared" si="35"/>
        <v>LocationType.Recreation:0;</v>
      </c>
      <c r="V82" t="str">
        <f t="shared" si="36"/>
        <v>LocationType.Accommodation:1;</v>
      </c>
      <c r="W82" t="str">
        <f t="shared" si="37"/>
        <v>LocationType.BarRestaurant:0;LocationType.Park:0;LocationType.Recreation:0;LocationType.Accommodation:1;</v>
      </c>
      <c r="X82" s="5">
        <v>0</v>
      </c>
      <c r="Y82" s="5">
        <v>0</v>
      </c>
      <c r="Z82" s="5">
        <v>0</v>
      </c>
      <c r="AA82" s="5">
        <f t="shared" si="38"/>
        <v>1</v>
      </c>
      <c r="AB82" s="1">
        <f t="shared" si="39"/>
        <v>1</v>
      </c>
      <c r="AC82" s="7" t="s">
        <v>44</v>
      </c>
    </row>
    <row r="83" spans="1:29" hidden="1" x14ac:dyDescent="0.25">
      <c r="A83" t="str">
        <f t="shared" si="24"/>
        <v>1TuesdaypensionerSymptomatic_Middle_Stage</v>
      </c>
      <c r="B83">
        <v>1</v>
      </c>
      <c r="C83" t="s">
        <v>17</v>
      </c>
      <c r="D83" t="s">
        <v>59</v>
      </c>
      <c r="E83" t="str">
        <f t="shared" si="25"/>
        <v>LocationType.Retail: 0;</v>
      </c>
      <c r="F83" t="str">
        <f t="shared" si="26"/>
        <v>LocationType.Supermarket: 0;</v>
      </c>
      <c r="G83" t="str">
        <f t="shared" si="27"/>
        <v>LocationType.FoodBeverage: 0;</v>
      </c>
      <c r="H83" t="str">
        <f t="shared" si="28"/>
        <v>LocationType.Mall: 0;</v>
      </c>
      <c r="I83" t="str">
        <f t="shared" si="29"/>
        <v>LocationType.Pharmacy: 0.14;</v>
      </c>
      <c r="J83" t="str">
        <f t="shared" si="30"/>
        <v>LocationType.Accommodation: 0.86;</v>
      </c>
      <c r="K83" t="str">
        <f t="shared" si="31"/>
        <v>LocationType.Retail: 0;LocationType.Supermarket: 0;LocationType.FoodBeverage: 0;LocationType.Mall: 0;LocationType.Pharmacy: 0.14;LocationType.Accommodation: 0.86;</v>
      </c>
      <c r="L83" s="5">
        <v>0</v>
      </c>
      <c r="M83" s="5">
        <v>0</v>
      </c>
      <c r="N83" s="5">
        <v>0</v>
      </c>
      <c r="O83" s="5">
        <v>0</v>
      </c>
      <c r="P83" s="5">
        <v>0.13999999999999999</v>
      </c>
      <c r="Q83" s="5">
        <f t="shared" si="32"/>
        <v>0.86</v>
      </c>
      <c r="R83" s="6">
        <f t="shared" si="41"/>
        <v>1</v>
      </c>
      <c r="S83" t="str">
        <f t="shared" si="33"/>
        <v>LocationType.BarRestaurant:0;</v>
      </c>
      <c r="T83" t="str">
        <f t="shared" si="34"/>
        <v>LocationType.Park:0;</v>
      </c>
      <c r="U83" t="str">
        <f t="shared" si="35"/>
        <v>LocationType.Recreation:0;</v>
      </c>
      <c r="V83" t="str">
        <f t="shared" si="36"/>
        <v>LocationType.Accommodation:1;</v>
      </c>
      <c r="W83" t="str">
        <f t="shared" si="37"/>
        <v>LocationType.BarRestaurant:0;LocationType.Park:0;LocationType.Recreation:0;LocationType.Accommodation:1;</v>
      </c>
      <c r="X83" s="5">
        <v>0</v>
      </c>
      <c r="Y83" s="5">
        <v>0</v>
      </c>
      <c r="Z83" s="5">
        <v>0</v>
      </c>
      <c r="AA83" s="5">
        <f t="shared" si="38"/>
        <v>1</v>
      </c>
      <c r="AB83" s="1">
        <f t="shared" si="39"/>
        <v>1</v>
      </c>
      <c r="AC83" s="7" t="s">
        <v>44</v>
      </c>
    </row>
    <row r="84" spans="1:29" hidden="1" x14ac:dyDescent="0.25">
      <c r="A84" t="str">
        <f t="shared" si="24"/>
        <v>1Tuesdayprimary school studentSymptomatic_Middle_Stage</v>
      </c>
      <c r="B84">
        <v>1</v>
      </c>
      <c r="C84" t="s">
        <v>17</v>
      </c>
      <c r="D84" t="s">
        <v>57</v>
      </c>
      <c r="E84" t="str">
        <f t="shared" si="25"/>
        <v>LocationType.Retail: 0;</v>
      </c>
      <c r="F84" t="str">
        <f t="shared" si="26"/>
        <v>LocationType.Supermarket: 0;</v>
      </c>
      <c r="G84" t="str">
        <f t="shared" si="27"/>
        <v>LocationType.FoodBeverage: 0;</v>
      </c>
      <c r="H84" t="str">
        <f t="shared" si="28"/>
        <v>LocationType.Mall: 0;</v>
      </c>
      <c r="I84" t="str">
        <f t="shared" si="29"/>
        <v>LocationType.Pharmacy: 0;</v>
      </c>
      <c r="J84" t="str">
        <f t="shared" si="30"/>
        <v>LocationType.Accommodation: 1;</v>
      </c>
      <c r="K84" t="str">
        <f t="shared" si="31"/>
        <v>LocationType.Retail: 0;LocationType.Supermarket: 0;LocationType.FoodBeverage: 0;LocationType.Mall: 0;LocationType.Pharmacy: 0;LocationType.Accommodation: 1;</v>
      </c>
      <c r="L84" s="5">
        <v>0</v>
      </c>
      <c r="M84" s="5">
        <v>0</v>
      </c>
      <c r="N84" s="5">
        <v>0</v>
      </c>
      <c r="O84" s="5">
        <v>0</v>
      </c>
      <c r="P84">
        <v>0</v>
      </c>
      <c r="Q84" s="5">
        <f t="shared" si="32"/>
        <v>1</v>
      </c>
      <c r="R84" s="6">
        <f t="shared" si="41"/>
        <v>1</v>
      </c>
      <c r="S84" t="str">
        <f t="shared" si="33"/>
        <v>LocationType.BarRestaurant:0;</v>
      </c>
      <c r="T84" t="str">
        <f t="shared" si="34"/>
        <v>LocationType.Park:0;</v>
      </c>
      <c r="U84" t="str">
        <f t="shared" si="35"/>
        <v>LocationType.Recreation:0;</v>
      </c>
      <c r="V84" t="str">
        <f t="shared" si="36"/>
        <v>LocationType.Accommodation:1;</v>
      </c>
      <c r="W84" t="str">
        <f t="shared" si="37"/>
        <v>LocationType.BarRestaurant:0;LocationType.Park:0;LocationType.Recreation:0;LocationType.Accommodation:1;</v>
      </c>
      <c r="X84" s="5">
        <v>0</v>
      </c>
      <c r="Y84" s="5">
        <v>0</v>
      </c>
      <c r="Z84" s="5">
        <v>0</v>
      </c>
      <c r="AA84" s="5">
        <f t="shared" si="38"/>
        <v>1</v>
      </c>
      <c r="AB84" s="1">
        <f t="shared" si="39"/>
        <v>1</v>
      </c>
      <c r="AC84" s="7" t="s">
        <v>44</v>
      </c>
    </row>
    <row r="85" spans="1:29" hidden="1" x14ac:dyDescent="0.25">
      <c r="A85" t="str">
        <f t="shared" si="24"/>
        <v>1Tuesdaysecondary school studentSymptomatic_Middle_Stage</v>
      </c>
      <c r="B85">
        <v>1</v>
      </c>
      <c r="C85" t="s">
        <v>17</v>
      </c>
      <c r="D85" t="s">
        <v>58</v>
      </c>
      <c r="E85" t="str">
        <f t="shared" si="25"/>
        <v>LocationType.Retail: 0;</v>
      </c>
      <c r="F85" t="str">
        <f t="shared" si="26"/>
        <v>LocationType.Supermarket: 0;</v>
      </c>
      <c r="G85" t="str">
        <f t="shared" si="27"/>
        <v>LocationType.FoodBeverage: 0;</v>
      </c>
      <c r="H85" t="str">
        <f t="shared" si="28"/>
        <v>LocationType.Mall: 0;</v>
      </c>
      <c r="I85" t="str">
        <f t="shared" si="29"/>
        <v>LocationType.Pharmacy: 0;</v>
      </c>
      <c r="J85" t="str">
        <f t="shared" si="30"/>
        <v>LocationType.Accommodation: 1;</v>
      </c>
      <c r="K85" t="str">
        <f t="shared" si="31"/>
        <v>LocationType.Retail: 0;LocationType.Supermarket: 0;LocationType.FoodBeverage: 0;LocationType.Mall: 0;LocationType.Pharmacy: 0;LocationType.Accommodation: 1;</v>
      </c>
      <c r="L85" s="5">
        <v>0</v>
      </c>
      <c r="M85" s="5">
        <v>0</v>
      </c>
      <c r="N85" s="5">
        <v>0</v>
      </c>
      <c r="O85" s="5">
        <v>0</v>
      </c>
      <c r="P85">
        <v>0</v>
      </c>
      <c r="Q85" s="5">
        <f t="shared" si="32"/>
        <v>1</v>
      </c>
      <c r="R85" s="6">
        <f t="shared" si="41"/>
        <v>1</v>
      </c>
      <c r="S85" t="str">
        <f t="shared" si="33"/>
        <v>LocationType.BarRestaurant:0;</v>
      </c>
      <c r="T85" t="str">
        <f t="shared" si="34"/>
        <v>LocationType.Park:0;</v>
      </c>
      <c r="U85" t="str">
        <f t="shared" si="35"/>
        <v>LocationType.Recreation:0;</v>
      </c>
      <c r="V85" t="str">
        <f t="shared" si="36"/>
        <v>LocationType.Accommodation:1;</v>
      </c>
      <c r="W85" t="str">
        <f t="shared" si="37"/>
        <v>LocationType.BarRestaurant:0;LocationType.Park:0;LocationType.Recreation:0;LocationType.Accommodation:1;</v>
      </c>
      <c r="X85" s="5">
        <v>0</v>
      </c>
      <c r="Y85" s="5">
        <v>0</v>
      </c>
      <c r="Z85" s="5">
        <v>0</v>
      </c>
      <c r="AA85" s="5">
        <f t="shared" si="38"/>
        <v>1</v>
      </c>
      <c r="AB85" s="1">
        <f t="shared" si="39"/>
        <v>1</v>
      </c>
      <c r="AC85" s="7" t="s">
        <v>44</v>
      </c>
    </row>
    <row r="86" spans="1:29" hidden="1" x14ac:dyDescent="0.25">
      <c r="A86" t="str">
        <f t="shared" si="24"/>
        <v>1Tuesdayunemployed job-seekerSymptomatic_Middle_Stage</v>
      </c>
      <c r="B86">
        <v>1</v>
      </c>
      <c r="C86" t="s">
        <v>17</v>
      </c>
      <c r="D86" t="s">
        <v>52</v>
      </c>
      <c r="E86" t="str">
        <f t="shared" si="25"/>
        <v>LocationType.Retail: 0;</v>
      </c>
      <c r="F86" t="str">
        <f t="shared" si="26"/>
        <v>LocationType.Supermarket: 0;</v>
      </c>
      <c r="G86" t="str">
        <f t="shared" si="27"/>
        <v>LocationType.FoodBeverage: 0;</v>
      </c>
      <c r="H86" t="str">
        <f t="shared" si="28"/>
        <v>LocationType.Mall: 0;</v>
      </c>
      <c r="I86" t="str">
        <f t="shared" si="29"/>
        <v>LocationType.Pharmacy: 0.07;</v>
      </c>
      <c r="J86" t="str">
        <f t="shared" si="30"/>
        <v>LocationType.Accommodation: 0.93;</v>
      </c>
      <c r="K86" t="str">
        <f t="shared" si="31"/>
        <v>LocationType.Retail: 0;LocationType.Supermarket: 0;LocationType.FoodBeverage: 0;LocationType.Mall: 0;LocationType.Pharmacy: 0.07;LocationType.Accommodation: 0.93;</v>
      </c>
      <c r="L86" s="5">
        <v>0</v>
      </c>
      <c r="M86" s="5">
        <v>0</v>
      </c>
      <c r="N86" s="5">
        <v>0</v>
      </c>
      <c r="O86" s="5">
        <v>0</v>
      </c>
      <c r="P86" s="5">
        <v>6.9999999999999993E-2</v>
      </c>
      <c r="Q86" s="5">
        <f t="shared" si="32"/>
        <v>0.93</v>
      </c>
      <c r="R86" s="6">
        <f t="shared" si="41"/>
        <v>1</v>
      </c>
      <c r="S86" t="str">
        <f t="shared" si="33"/>
        <v>LocationType.BarRestaurant:0;</v>
      </c>
      <c r="T86" t="str">
        <f t="shared" si="34"/>
        <v>LocationType.Park:0;</v>
      </c>
      <c r="U86" t="str">
        <f t="shared" si="35"/>
        <v>LocationType.Recreation:0;</v>
      </c>
      <c r="V86" t="str">
        <f t="shared" si="36"/>
        <v>LocationType.Accommodation:1;</v>
      </c>
      <c r="W86" t="str">
        <f t="shared" si="37"/>
        <v>LocationType.BarRestaurant:0;LocationType.Park:0;LocationType.Recreation:0;LocationType.Accommodation:1;</v>
      </c>
      <c r="X86" s="5">
        <v>0</v>
      </c>
      <c r="Y86" s="5">
        <v>0</v>
      </c>
      <c r="Z86" s="5">
        <v>0</v>
      </c>
      <c r="AA86" s="5">
        <f t="shared" si="38"/>
        <v>1</v>
      </c>
      <c r="AB86" s="1">
        <f t="shared" si="39"/>
        <v>1</v>
      </c>
      <c r="AC86" s="7" t="s">
        <v>44</v>
      </c>
    </row>
    <row r="87" spans="1:29" hidden="1" x14ac:dyDescent="0.25">
      <c r="A87" t="str">
        <f t="shared" si="24"/>
        <v>1Tuesdayuniversity studentSymptomatic_Middle_Stage</v>
      </c>
      <c r="B87">
        <v>1</v>
      </c>
      <c r="C87" t="s">
        <v>17</v>
      </c>
      <c r="D87" t="s">
        <v>55</v>
      </c>
      <c r="E87" t="str">
        <f t="shared" si="25"/>
        <v>LocationType.Retail: 0;</v>
      </c>
      <c r="F87" t="str">
        <f t="shared" si="26"/>
        <v>LocationType.Supermarket: 0;</v>
      </c>
      <c r="G87" t="str">
        <f t="shared" si="27"/>
        <v>LocationType.FoodBeverage: 0;</v>
      </c>
      <c r="H87" t="str">
        <f t="shared" si="28"/>
        <v>LocationType.Mall: 0;</v>
      </c>
      <c r="I87" t="str">
        <f t="shared" si="29"/>
        <v>LocationType.Pharmacy: 0.064;</v>
      </c>
      <c r="J87" t="str">
        <f t="shared" si="30"/>
        <v>LocationType.Accommodation: 0.936;</v>
      </c>
      <c r="K87" t="str">
        <f t="shared" si="31"/>
        <v>LocationType.Retail: 0;LocationType.Supermarket: 0;LocationType.FoodBeverage: 0;LocationType.Mall: 0;LocationType.Pharmacy: 0.064;LocationType.Accommodation: 0.936;</v>
      </c>
      <c r="L87" s="5">
        <v>0</v>
      </c>
      <c r="M87" s="5">
        <v>0</v>
      </c>
      <c r="N87" s="5">
        <v>0</v>
      </c>
      <c r="O87" s="5">
        <v>0</v>
      </c>
      <c r="P87" s="5">
        <v>6.4000000000000001E-2</v>
      </c>
      <c r="Q87" s="5">
        <f t="shared" si="32"/>
        <v>0.93599999999999994</v>
      </c>
      <c r="R87" s="6">
        <f t="shared" si="41"/>
        <v>1</v>
      </c>
      <c r="S87" t="str">
        <f t="shared" si="33"/>
        <v>LocationType.BarRestaurant:0;</v>
      </c>
      <c r="T87" t="str">
        <f t="shared" si="34"/>
        <v>LocationType.Park:0;</v>
      </c>
      <c r="U87" t="str">
        <f t="shared" si="35"/>
        <v>LocationType.Recreation:0;</v>
      </c>
      <c r="V87" t="str">
        <f t="shared" si="36"/>
        <v>LocationType.Accommodation:1;</v>
      </c>
      <c r="W87" t="str">
        <f t="shared" si="37"/>
        <v>LocationType.BarRestaurant:0;LocationType.Park:0;LocationType.Recreation:0;LocationType.Accommodation:1;</v>
      </c>
      <c r="X87" s="5">
        <v>0</v>
      </c>
      <c r="Y87" s="5">
        <v>0</v>
      </c>
      <c r="Z87" s="5">
        <v>0</v>
      </c>
      <c r="AA87" s="5">
        <f t="shared" si="38"/>
        <v>1</v>
      </c>
      <c r="AB87" s="1">
        <f t="shared" si="39"/>
        <v>1</v>
      </c>
      <c r="AC87" s="7" t="s">
        <v>44</v>
      </c>
    </row>
    <row r="88" spans="1:29" hidden="1" x14ac:dyDescent="0.25">
      <c r="A88" t="str">
        <f t="shared" si="24"/>
        <v>1Tuesdayweekend workerSymptomatic_Middle_Stage</v>
      </c>
      <c r="B88">
        <v>1</v>
      </c>
      <c r="C88" t="s">
        <v>17</v>
      </c>
      <c r="D88" t="s">
        <v>84</v>
      </c>
      <c r="E88" t="str">
        <f t="shared" si="25"/>
        <v>LocationType.Retail: 0;</v>
      </c>
      <c r="F88" t="str">
        <f t="shared" si="26"/>
        <v>LocationType.Supermarket: 0;</v>
      </c>
      <c r="G88" t="str">
        <f t="shared" si="27"/>
        <v>LocationType.FoodBeverage: 0;</v>
      </c>
      <c r="H88" t="str">
        <f t="shared" si="28"/>
        <v>LocationType.Mall: 0;</v>
      </c>
      <c r="I88" t="str">
        <f t="shared" si="29"/>
        <v>LocationType.Pharmacy: 0.07;</v>
      </c>
      <c r="J88" t="str">
        <f t="shared" si="30"/>
        <v>LocationType.Accommodation: 0.93;</v>
      </c>
      <c r="K88" t="str">
        <f t="shared" si="31"/>
        <v>LocationType.Retail: 0;LocationType.Supermarket: 0;LocationType.FoodBeverage: 0;LocationType.Mall: 0;LocationType.Pharmacy: 0.07;LocationType.Accommodation: 0.93;</v>
      </c>
      <c r="L88" s="5">
        <v>0</v>
      </c>
      <c r="M88" s="5">
        <v>0</v>
      </c>
      <c r="N88" s="5">
        <v>0</v>
      </c>
      <c r="O88" s="5">
        <v>0</v>
      </c>
      <c r="P88" s="5">
        <v>6.9999999999999993E-2</v>
      </c>
      <c r="Q88" s="5">
        <f t="shared" si="32"/>
        <v>0.93</v>
      </c>
      <c r="R88" s="6">
        <f t="shared" si="41"/>
        <v>1</v>
      </c>
      <c r="S88" t="str">
        <f t="shared" si="33"/>
        <v>LocationType.BarRestaurant:0;</v>
      </c>
      <c r="T88" t="str">
        <f t="shared" si="34"/>
        <v>LocationType.Park:0;</v>
      </c>
      <c r="U88" t="str">
        <f t="shared" si="35"/>
        <v>LocationType.Recreation:0;</v>
      </c>
      <c r="V88" t="str">
        <f t="shared" si="36"/>
        <v>LocationType.Accommodation:1;</v>
      </c>
      <c r="W88" t="str">
        <f t="shared" si="37"/>
        <v>LocationType.BarRestaurant:0;LocationType.Park:0;LocationType.Recreation:0;LocationType.Accommodation:1;</v>
      </c>
      <c r="X88" s="5">
        <v>0</v>
      </c>
      <c r="Y88" s="5">
        <v>0</v>
      </c>
      <c r="Z88" s="5">
        <v>0</v>
      </c>
      <c r="AA88" s="5">
        <f t="shared" si="38"/>
        <v>1</v>
      </c>
      <c r="AB88" s="1">
        <f t="shared" si="39"/>
        <v>1</v>
      </c>
      <c r="AC88" s="7" t="s">
        <v>44</v>
      </c>
    </row>
    <row r="89" spans="1:29" hidden="1" x14ac:dyDescent="0.25">
      <c r="A89" t="str">
        <f t="shared" si="24"/>
        <v>1TuesdayworkerSymptomatic_Middle_Stage</v>
      </c>
      <c r="B89">
        <v>1</v>
      </c>
      <c r="C89" t="s">
        <v>17</v>
      </c>
      <c r="D89" t="s">
        <v>53</v>
      </c>
      <c r="E89" t="str">
        <f t="shared" si="25"/>
        <v>LocationType.Retail: 0;</v>
      </c>
      <c r="F89" t="str">
        <f t="shared" si="26"/>
        <v>LocationType.Supermarket: 0;</v>
      </c>
      <c r="G89" t="str">
        <f t="shared" si="27"/>
        <v>LocationType.FoodBeverage: 0;</v>
      </c>
      <c r="H89" t="str">
        <f t="shared" si="28"/>
        <v>LocationType.Mall: 0;</v>
      </c>
      <c r="I89" t="str">
        <f t="shared" si="29"/>
        <v>LocationType.Pharmacy: 0.07;</v>
      </c>
      <c r="J89" t="str">
        <f t="shared" si="30"/>
        <v>LocationType.Accommodation: 0.93;</v>
      </c>
      <c r="K89" t="str">
        <f t="shared" si="31"/>
        <v>LocationType.Retail: 0;LocationType.Supermarket: 0;LocationType.FoodBeverage: 0;LocationType.Mall: 0;LocationType.Pharmacy: 0.07;LocationType.Accommodation: 0.93;</v>
      </c>
      <c r="L89" s="5">
        <v>0</v>
      </c>
      <c r="M89" s="5">
        <v>0</v>
      </c>
      <c r="N89" s="5">
        <v>0</v>
      </c>
      <c r="O89" s="5">
        <v>0</v>
      </c>
      <c r="P89" s="5">
        <v>6.9999999999999993E-2</v>
      </c>
      <c r="Q89" s="5">
        <f t="shared" si="32"/>
        <v>0.93</v>
      </c>
      <c r="R89" s="6">
        <f t="shared" si="41"/>
        <v>1</v>
      </c>
      <c r="S89" t="str">
        <f t="shared" si="33"/>
        <v>LocationType.BarRestaurant:0;</v>
      </c>
      <c r="T89" t="str">
        <f t="shared" si="34"/>
        <v>LocationType.Park:0;</v>
      </c>
      <c r="U89" t="str">
        <f t="shared" si="35"/>
        <v>LocationType.Recreation:0;</v>
      </c>
      <c r="V89" t="str">
        <f t="shared" si="36"/>
        <v>LocationType.Accommodation:1;</v>
      </c>
      <c r="W89" t="str">
        <f t="shared" si="37"/>
        <v>LocationType.BarRestaurant:0;LocationType.Park:0;LocationType.Recreation:0;LocationType.Accommodation:1;</v>
      </c>
      <c r="X89" s="5">
        <v>0</v>
      </c>
      <c r="Y89" s="5">
        <v>0</v>
      </c>
      <c r="Z89" s="5">
        <v>0</v>
      </c>
      <c r="AA89" s="5">
        <f t="shared" si="38"/>
        <v>1</v>
      </c>
      <c r="AB89" s="1">
        <f t="shared" si="39"/>
        <v>1</v>
      </c>
      <c r="AC89" s="7" t="s">
        <v>44</v>
      </c>
    </row>
    <row r="90" spans="1:29" hidden="1" x14ac:dyDescent="0.25">
      <c r="A90" t="str">
        <f t="shared" si="24"/>
        <v>2Fridaycollege studentSymptomatic_Middle_Stage</v>
      </c>
      <c r="B90">
        <v>2</v>
      </c>
      <c r="C90" t="s">
        <v>37</v>
      </c>
      <c r="D90" t="s">
        <v>54</v>
      </c>
      <c r="E90" t="str">
        <f t="shared" si="25"/>
        <v>LocationType.Retail: 0;</v>
      </c>
      <c r="F90" t="str">
        <f t="shared" si="26"/>
        <v>LocationType.Supermarket: 0;</v>
      </c>
      <c r="G90" t="str">
        <f t="shared" si="27"/>
        <v>LocationType.FoodBeverage: 0;</v>
      </c>
      <c r="H90" t="str">
        <f t="shared" si="28"/>
        <v>LocationType.Mall: 0;</v>
      </c>
      <c r="I90" t="str">
        <f t="shared" si="29"/>
        <v>LocationType.Pharmacy: 0.045;</v>
      </c>
      <c r="J90" t="str">
        <f t="shared" si="30"/>
        <v>LocationType.Accommodation: 0.955;</v>
      </c>
      <c r="K90" t="str">
        <f t="shared" si="31"/>
        <v>LocationType.Retail: 0;LocationType.Supermarket: 0;LocationType.FoodBeverage: 0;LocationType.Mall: 0;LocationType.Pharmacy: 0.045;LocationType.Accommodation: 0.955;</v>
      </c>
      <c r="L90" s="5">
        <v>0</v>
      </c>
      <c r="M90" s="5">
        <v>0</v>
      </c>
      <c r="N90" s="5">
        <v>0</v>
      </c>
      <c r="O90" s="5">
        <v>0</v>
      </c>
      <c r="P90" s="5">
        <v>4.5000000000000005E-2</v>
      </c>
      <c r="Q90" s="5">
        <f t="shared" si="32"/>
        <v>0.95499999999999996</v>
      </c>
      <c r="R90" s="6">
        <f t="shared" si="41"/>
        <v>1</v>
      </c>
      <c r="S90" t="str">
        <f t="shared" si="33"/>
        <v>LocationType.BarRestaurant:0;</v>
      </c>
      <c r="T90" t="str">
        <f t="shared" si="34"/>
        <v>LocationType.Park:0;</v>
      </c>
      <c r="U90" t="str">
        <f t="shared" si="35"/>
        <v>LocationType.Recreation:0;</v>
      </c>
      <c r="V90" t="str">
        <f t="shared" si="36"/>
        <v>LocationType.Accommodation:1;</v>
      </c>
      <c r="W90" t="str">
        <f t="shared" si="37"/>
        <v>LocationType.BarRestaurant:0;LocationType.Park:0;LocationType.Recreation:0;LocationType.Accommodation:1;</v>
      </c>
      <c r="X90" s="5">
        <v>0</v>
      </c>
      <c r="Y90" s="5">
        <v>0</v>
      </c>
      <c r="Z90" s="5">
        <v>0</v>
      </c>
      <c r="AA90" s="5">
        <f t="shared" si="38"/>
        <v>1</v>
      </c>
      <c r="AB90" s="1">
        <f t="shared" si="39"/>
        <v>1</v>
      </c>
      <c r="AC90" s="7" t="s">
        <v>44</v>
      </c>
    </row>
    <row r="91" spans="1:29" hidden="1" x14ac:dyDescent="0.25">
      <c r="A91" t="str">
        <f t="shared" si="24"/>
        <v>2Fridayessential workerSymptomatic_Middle_Stage</v>
      </c>
      <c r="B91">
        <v>2</v>
      </c>
      <c r="C91" t="s">
        <v>37</v>
      </c>
      <c r="D91" t="s">
        <v>85</v>
      </c>
      <c r="E91" t="str">
        <f t="shared" si="25"/>
        <v>LocationType.Retail: 0;</v>
      </c>
      <c r="F91" t="str">
        <f t="shared" si="26"/>
        <v>LocationType.Supermarket: 0;</v>
      </c>
      <c r="G91" t="str">
        <f t="shared" si="27"/>
        <v>LocationType.FoodBeverage: 0;</v>
      </c>
      <c r="H91" t="str">
        <f t="shared" si="28"/>
        <v>LocationType.Mall: 0;</v>
      </c>
      <c r="I91" t="str">
        <f t="shared" si="29"/>
        <v>LocationType.Pharmacy: 0.045;</v>
      </c>
      <c r="J91" t="str">
        <f t="shared" si="30"/>
        <v>LocationType.Accommodation: 0.955;</v>
      </c>
      <c r="K91" t="str">
        <f t="shared" si="31"/>
        <v>LocationType.Retail: 0;LocationType.Supermarket: 0;LocationType.FoodBeverage: 0;LocationType.Mall: 0;LocationType.Pharmacy: 0.045;LocationType.Accommodation: 0.955;</v>
      </c>
      <c r="L91" s="5">
        <v>0</v>
      </c>
      <c r="M91" s="5">
        <v>0</v>
      </c>
      <c r="N91" s="5">
        <v>0</v>
      </c>
      <c r="O91" s="5">
        <v>0</v>
      </c>
      <c r="P91" s="5">
        <v>4.5000000000000005E-2</v>
      </c>
      <c r="Q91" s="5">
        <f t="shared" si="32"/>
        <v>0.95499999999999996</v>
      </c>
      <c r="R91" s="6">
        <v>1</v>
      </c>
      <c r="S91" t="str">
        <f t="shared" si="33"/>
        <v>LocationType.BarRestaurant:0;</v>
      </c>
      <c r="T91" t="str">
        <f t="shared" si="34"/>
        <v>LocationType.Park:0;</v>
      </c>
      <c r="U91" t="str">
        <f t="shared" si="35"/>
        <v>LocationType.Recreation:0;</v>
      </c>
      <c r="V91" t="str">
        <f t="shared" si="36"/>
        <v>LocationType.Accommodation:1;</v>
      </c>
      <c r="W91" t="str">
        <f t="shared" si="37"/>
        <v>LocationType.BarRestaurant:0;LocationType.Park:0;LocationType.Recreation:0;LocationType.Accommodation:1;</v>
      </c>
      <c r="X91" s="5">
        <v>0</v>
      </c>
      <c r="Y91" s="5">
        <v>0</v>
      </c>
      <c r="Z91" s="5">
        <v>0</v>
      </c>
      <c r="AA91" s="5">
        <f t="shared" si="38"/>
        <v>1</v>
      </c>
      <c r="AB91" s="1">
        <f t="shared" si="39"/>
        <v>1</v>
      </c>
      <c r="AC91" s="7" t="s">
        <v>44</v>
      </c>
    </row>
    <row r="92" spans="1:29" hidden="1" x14ac:dyDescent="0.25">
      <c r="A92" t="str">
        <f t="shared" si="24"/>
        <v>2FridayInfantSymptomatic_Middle_Stage</v>
      </c>
      <c r="B92">
        <v>2</v>
      </c>
      <c r="C92" t="s">
        <v>37</v>
      </c>
      <c r="D92" t="s">
        <v>73</v>
      </c>
      <c r="E92" t="str">
        <f t="shared" si="25"/>
        <v>LocationType.Retail: 0;</v>
      </c>
      <c r="F92" t="str">
        <f t="shared" si="26"/>
        <v>LocationType.Supermarket: 0;</v>
      </c>
      <c r="G92" t="str">
        <f t="shared" si="27"/>
        <v>LocationType.FoodBeverage: 0;</v>
      </c>
      <c r="H92" t="str">
        <f t="shared" si="28"/>
        <v>LocationType.Mall: 0;</v>
      </c>
      <c r="I92" t="str">
        <f t="shared" si="29"/>
        <v>LocationType.Pharmacy: 0;</v>
      </c>
      <c r="J92" t="str">
        <f t="shared" si="30"/>
        <v>LocationType.Accommodation: 1;</v>
      </c>
      <c r="K92" t="str">
        <f t="shared" si="31"/>
        <v>LocationType.Retail: 0;LocationType.Supermarket: 0;LocationType.FoodBeverage: 0;LocationType.Mall: 0;LocationType.Pharmacy: 0;LocationType.Accommodation: 1;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f t="shared" si="32"/>
        <v>1</v>
      </c>
      <c r="R92" s="6">
        <f t="shared" ref="R92:R101" si="42">SUM(L92:Q92)</f>
        <v>1</v>
      </c>
      <c r="S92" t="str">
        <f t="shared" si="33"/>
        <v>LocationType.BarRestaurant:0;</v>
      </c>
      <c r="T92" t="str">
        <f t="shared" si="34"/>
        <v>LocationType.Park:0;</v>
      </c>
      <c r="U92" t="str">
        <f t="shared" si="35"/>
        <v>LocationType.Recreation:0;</v>
      </c>
      <c r="V92" t="str">
        <f t="shared" si="36"/>
        <v>LocationType.Accommodation:1;</v>
      </c>
      <c r="W92" t="str">
        <f t="shared" si="37"/>
        <v>LocationType.BarRestaurant:0;LocationType.Park:0;LocationType.Recreation:0;LocationType.Accommodation:1;</v>
      </c>
      <c r="X92" s="5">
        <v>0</v>
      </c>
      <c r="Y92" s="5">
        <v>0</v>
      </c>
      <c r="Z92" s="5">
        <v>0</v>
      </c>
      <c r="AA92" s="5">
        <f t="shared" si="38"/>
        <v>1</v>
      </c>
      <c r="AB92" s="1">
        <f t="shared" si="39"/>
        <v>1</v>
      </c>
      <c r="AC92" s="7" t="s">
        <v>44</v>
      </c>
    </row>
    <row r="93" spans="1:29" hidden="1" x14ac:dyDescent="0.25">
      <c r="A93" t="str">
        <f t="shared" si="24"/>
        <v>2Fridaykindergarten studentSymptomatic_Middle_Stage</v>
      </c>
      <c r="B93">
        <v>2</v>
      </c>
      <c r="C93" t="s">
        <v>37</v>
      </c>
      <c r="D93" t="s">
        <v>56</v>
      </c>
      <c r="E93" t="str">
        <f t="shared" si="25"/>
        <v>LocationType.Retail: 0;</v>
      </c>
      <c r="F93" t="str">
        <f t="shared" si="26"/>
        <v>LocationType.Supermarket: 0;</v>
      </c>
      <c r="G93" t="str">
        <f t="shared" si="27"/>
        <v>LocationType.FoodBeverage: 0;</v>
      </c>
      <c r="H93" t="str">
        <f t="shared" si="28"/>
        <v>LocationType.Mall: 0;</v>
      </c>
      <c r="I93" t="str">
        <f t="shared" si="29"/>
        <v>LocationType.Pharmacy: 0;</v>
      </c>
      <c r="J93" t="str">
        <f t="shared" si="30"/>
        <v>LocationType.Accommodation: 1;</v>
      </c>
      <c r="K93" t="str">
        <f t="shared" si="31"/>
        <v>LocationType.Retail: 0;LocationType.Supermarket: 0;LocationType.FoodBeverage: 0;LocationType.Mall: 0;LocationType.Pharmacy: 0;LocationType.Accommodation: 1;</v>
      </c>
      <c r="L93" s="5">
        <v>0</v>
      </c>
      <c r="M93" s="5">
        <v>0</v>
      </c>
      <c r="N93" s="5">
        <v>0</v>
      </c>
      <c r="O93" s="5">
        <v>0</v>
      </c>
      <c r="P93">
        <v>0</v>
      </c>
      <c r="Q93" s="5">
        <f t="shared" si="32"/>
        <v>1</v>
      </c>
      <c r="R93" s="6">
        <f t="shared" si="42"/>
        <v>1</v>
      </c>
      <c r="S93" t="str">
        <f t="shared" si="33"/>
        <v>LocationType.BarRestaurant:0;</v>
      </c>
      <c r="T93" t="str">
        <f t="shared" si="34"/>
        <v>LocationType.Park:0;</v>
      </c>
      <c r="U93" t="str">
        <f t="shared" si="35"/>
        <v>LocationType.Recreation:0;</v>
      </c>
      <c r="V93" t="str">
        <f t="shared" si="36"/>
        <v>LocationType.Accommodation:1;</v>
      </c>
      <c r="W93" t="str">
        <f t="shared" si="37"/>
        <v>LocationType.BarRestaurant:0;LocationType.Park:0;LocationType.Recreation:0;LocationType.Accommodation:1;</v>
      </c>
      <c r="X93" s="5">
        <v>0</v>
      </c>
      <c r="Y93" s="5">
        <v>0</v>
      </c>
      <c r="Z93" s="5">
        <v>0</v>
      </c>
      <c r="AA93" s="5">
        <f t="shared" si="38"/>
        <v>1</v>
      </c>
      <c r="AB93" s="1">
        <f t="shared" si="39"/>
        <v>1</v>
      </c>
      <c r="AC93" s="7" t="s">
        <v>44</v>
      </c>
    </row>
    <row r="94" spans="1:29" hidden="1" x14ac:dyDescent="0.25">
      <c r="A94" t="str">
        <f t="shared" si="24"/>
        <v>2FridaypensionerSymptomatic_Middle_Stage</v>
      </c>
      <c r="B94">
        <v>2</v>
      </c>
      <c r="C94" t="s">
        <v>37</v>
      </c>
      <c r="D94" t="s">
        <v>59</v>
      </c>
      <c r="E94" t="str">
        <f t="shared" si="25"/>
        <v>LocationType.Retail: 0;</v>
      </c>
      <c r="F94" t="str">
        <f t="shared" si="26"/>
        <v>LocationType.Supermarket: 0;</v>
      </c>
      <c r="G94" t="str">
        <f t="shared" si="27"/>
        <v>LocationType.FoodBeverage: 0;</v>
      </c>
      <c r="H94" t="str">
        <f t="shared" si="28"/>
        <v>LocationType.Mall: 0;</v>
      </c>
      <c r="I94" t="str">
        <f t="shared" si="29"/>
        <v>LocationType.Pharmacy: 0.08;</v>
      </c>
      <c r="J94" t="str">
        <f t="shared" si="30"/>
        <v>LocationType.Accommodation: 0.92;</v>
      </c>
      <c r="K94" t="str">
        <f t="shared" si="31"/>
        <v>LocationType.Retail: 0;LocationType.Supermarket: 0;LocationType.FoodBeverage: 0;LocationType.Mall: 0;LocationType.Pharmacy: 0.08;LocationType.Accommodation: 0.92;</v>
      </c>
      <c r="L94" s="5">
        <v>0</v>
      </c>
      <c r="M94" s="5">
        <v>0</v>
      </c>
      <c r="N94" s="5">
        <v>0</v>
      </c>
      <c r="O94" s="5">
        <v>0</v>
      </c>
      <c r="P94" s="5">
        <v>0.08</v>
      </c>
      <c r="Q94" s="5">
        <f t="shared" si="32"/>
        <v>0.92</v>
      </c>
      <c r="R94" s="6">
        <f t="shared" si="42"/>
        <v>1</v>
      </c>
      <c r="S94" t="str">
        <f t="shared" si="33"/>
        <v>LocationType.BarRestaurant:0;</v>
      </c>
      <c r="T94" t="str">
        <f t="shared" si="34"/>
        <v>LocationType.Park:0;</v>
      </c>
      <c r="U94" t="str">
        <f t="shared" si="35"/>
        <v>LocationType.Recreation:0;</v>
      </c>
      <c r="V94" t="str">
        <f t="shared" si="36"/>
        <v>LocationType.Accommodation:1;</v>
      </c>
      <c r="W94" t="str">
        <f t="shared" si="37"/>
        <v>LocationType.BarRestaurant:0;LocationType.Park:0;LocationType.Recreation:0;LocationType.Accommodation:1;</v>
      </c>
      <c r="X94" s="5">
        <v>0</v>
      </c>
      <c r="Y94" s="5">
        <v>0</v>
      </c>
      <c r="Z94" s="5">
        <v>0</v>
      </c>
      <c r="AA94" s="5">
        <f t="shared" si="38"/>
        <v>1</v>
      </c>
      <c r="AB94" s="1">
        <f t="shared" si="39"/>
        <v>1</v>
      </c>
      <c r="AC94" s="7" t="s">
        <v>44</v>
      </c>
    </row>
    <row r="95" spans="1:29" hidden="1" x14ac:dyDescent="0.25">
      <c r="A95" t="str">
        <f t="shared" si="24"/>
        <v>2Fridayprimary school studentSymptomatic_Middle_Stage</v>
      </c>
      <c r="B95">
        <v>2</v>
      </c>
      <c r="C95" t="s">
        <v>37</v>
      </c>
      <c r="D95" t="s">
        <v>57</v>
      </c>
      <c r="E95" t="str">
        <f t="shared" si="25"/>
        <v>LocationType.Retail: 0;</v>
      </c>
      <c r="F95" t="str">
        <f t="shared" si="26"/>
        <v>LocationType.Supermarket: 0;</v>
      </c>
      <c r="G95" t="str">
        <f t="shared" si="27"/>
        <v>LocationType.FoodBeverage: 0;</v>
      </c>
      <c r="H95" t="str">
        <f t="shared" si="28"/>
        <v>LocationType.Mall: 0;</v>
      </c>
      <c r="I95" t="str">
        <f t="shared" si="29"/>
        <v>LocationType.Pharmacy: 0;</v>
      </c>
      <c r="J95" t="str">
        <f t="shared" si="30"/>
        <v>LocationType.Accommodation: 1;</v>
      </c>
      <c r="K95" t="str">
        <f t="shared" si="31"/>
        <v>LocationType.Retail: 0;LocationType.Supermarket: 0;LocationType.FoodBeverage: 0;LocationType.Mall: 0;LocationType.Pharmacy: 0;LocationType.Accommodation: 1;</v>
      </c>
      <c r="L95" s="5">
        <v>0</v>
      </c>
      <c r="M95" s="5">
        <v>0</v>
      </c>
      <c r="N95" s="5">
        <v>0</v>
      </c>
      <c r="O95" s="5">
        <v>0</v>
      </c>
      <c r="P95">
        <v>0</v>
      </c>
      <c r="Q95" s="5">
        <f t="shared" si="32"/>
        <v>1</v>
      </c>
      <c r="R95" s="6">
        <f t="shared" si="42"/>
        <v>1</v>
      </c>
      <c r="S95" t="str">
        <f t="shared" si="33"/>
        <v>LocationType.BarRestaurant:0;</v>
      </c>
      <c r="T95" t="str">
        <f t="shared" si="34"/>
        <v>LocationType.Park:0;</v>
      </c>
      <c r="U95" t="str">
        <f t="shared" si="35"/>
        <v>LocationType.Recreation:0;</v>
      </c>
      <c r="V95" t="str">
        <f t="shared" si="36"/>
        <v>LocationType.Accommodation:1;</v>
      </c>
      <c r="W95" t="str">
        <f t="shared" si="37"/>
        <v>LocationType.BarRestaurant:0;LocationType.Park:0;LocationType.Recreation:0;LocationType.Accommodation:1;</v>
      </c>
      <c r="X95" s="5">
        <v>0</v>
      </c>
      <c r="Y95" s="5">
        <v>0</v>
      </c>
      <c r="Z95" s="5">
        <v>0</v>
      </c>
      <c r="AA95" s="5">
        <f t="shared" si="38"/>
        <v>1</v>
      </c>
      <c r="AB95" s="1">
        <f t="shared" si="39"/>
        <v>1</v>
      </c>
      <c r="AC95" s="7" t="s">
        <v>44</v>
      </c>
    </row>
    <row r="96" spans="1:29" hidden="1" x14ac:dyDescent="0.25">
      <c r="A96" t="str">
        <f t="shared" si="24"/>
        <v>2Fridaysecondary school studentSymptomatic_Middle_Stage</v>
      </c>
      <c r="B96">
        <v>2</v>
      </c>
      <c r="C96" t="s">
        <v>37</v>
      </c>
      <c r="D96" t="s">
        <v>58</v>
      </c>
      <c r="E96" t="str">
        <f t="shared" si="25"/>
        <v>LocationType.Retail: 0;</v>
      </c>
      <c r="F96" t="str">
        <f t="shared" si="26"/>
        <v>LocationType.Supermarket: 0;</v>
      </c>
      <c r="G96" t="str">
        <f t="shared" si="27"/>
        <v>LocationType.FoodBeverage: 0;</v>
      </c>
      <c r="H96" t="str">
        <f t="shared" si="28"/>
        <v>LocationType.Mall: 0;</v>
      </c>
      <c r="I96" t="str">
        <f t="shared" si="29"/>
        <v>LocationType.Pharmacy: 0;</v>
      </c>
      <c r="J96" t="str">
        <f t="shared" si="30"/>
        <v>LocationType.Accommodation: 1;</v>
      </c>
      <c r="K96" t="str">
        <f t="shared" si="31"/>
        <v>LocationType.Retail: 0;LocationType.Supermarket: 0;LocationType.FoodBeverage: 0;LocationType.Mall: 0;LocationType.Pharmacy: 0;LocationType.Accommodation: 1;</v>
      </c>
      <c r="L96" s="5">
        <v>0</v>
      </c>
      <c r="M96" s="5">
        <v>0</v>
      </c>
      <c r="N96" s="5">
        <v>0</v>
      </c>
      <c r="O96" s="5">
        <v>0</v>
      </c>
      <c r="P96">
        <v>0</v>
      </c>
      <c r="Q96" s="5">
        <f t="shared" si="32"/>
        <v>1</v>
      </c>
      <c r="R96" s="6">
        <f t="shared" si="42"/>
        <v>1</v>
      </c>
      <c r="S96" t="str">
        <f t="shared" si="33"/>
        <v>LocationType.BarRestaurant:0;</v>
      </c>
      <c r="T96" t="str">
        <f t="shared" si="34"/>
        <v>LocationType.Park:0;</v>
      </c>
      <c r="U96" t="str">
        <f t="shared" si="35"/>
        <v>LocationType.Recreation:0;</v>
      </c>
      <c r="V96" t="str">
        <f t="shared" si="36"/>
        <v>LocationType.Accommodation:1;</v>
      </c>
      <c r="W96" t="str">
        <f t="shared" si="37"/>
        <v>LocationType.BarRestaurant:0;LocationType.Park:0;LocationType.Recreation:0;LocationType.Accommodation:1;</v>
      </c>
      <c r="X96" s="5">
        <v>0</v>
      </c>
      <c r="Y96" s="5">
        <v>0</v>
      </c>
      <c r="Z96" s="5">
        <v>0</v>
      </c>
      <c r="AA96" s="5">
        <f t="shared" si="38"/>
        <v>1</v>
      </c>
      <c r="AB96" s="1">
        <f t="shared" si="39"/>
        <v>1</v>
      </c>
      <c r="AC96" s="7" t="s">
        <v>44</v>
      </c>
    </row>
    <row r="97" spans="1:29" hidden="1" x14ac:dyDescent="0.25">
      <c r="A97" t="str">
        <f t="shared" si="24"/>
        <v>2Fridayunemployed job-seekerSymptomatic_Middle_Stage</v>
      </c>
      <c r="B97">
        <v>2</v>
      </c>
      <c r="C97" t="s">
        <v>37</v>
      </c>
      <c r="D97" t="s">
        <v>52</v>
      </c>
      <c r="E97" t="str">
        <f t="shared" si="25"/>
        <v>LocationType.Retail: 0;</v>
      </c>
      <c r="F97" t="str">
        <f t="shared" si="26"/>
        <v>LocationType.Supermarket: 0;</v>
      </c>
      <c r="G97" t="str">
        <f t="shared" si="27"/>
        <v>LocationType.FoodBeverage: 0;</v>
      </c>
      <c r="H97" t="str">
        <f t="shared" si="28"/>
        <v>LocationType.Mall: 0;</v>
      </c>
      <c r="I97" t="str">
        <f t="shared" si="29"/>
        <v>LocationType.Pharmacy: 0.045;</v>
      </c>
      <c r="J97" t="str">
        <f t="shared" si="30"/>
        <v>LocationType.Accommodation: 0.955;</v>
      </c>
      <c r="K97" t="str">
        <f t="shared" si="31"/>
        <v>LocationType.Retail: 0;LocationType.Supermarket: 0;LocationType.FoodBeverage: 0;LocationType.Mall: 0;LocationType.Pharmacy: 0.045;LocationType.Accommodation: 0.955;</v>
      </c>
      <c r="L97" s="5">
        <v>0</v>
      </c>
      <c r="M97" s="5">
        <v>0</v>
      </c>
      <c r="N97" s="5">
        <v>0</v>
      </c>
      <c r="O97" s="5">
        <v>0</v>
      </c>
      <c r="P97" s="5">
        <v>4.5000000000000005E-2</v>
      </c>
      <c r="Q97" s="5">
        <f t="shared" si="32"/>
        <v>0.95499999999999996</v>
      </c>
      <c r="R97" s="6">
        <f t="shared" si="42"/>
        <v>1</v>
      </c>
      <c r="S97" t="str">
        <f t="shared" si="33"/>
        <v>LocationType.BarRestaurant:0;</v>
      </c>
      <c r="T97" t="str">
        <f t="shared" si="34"/>
        <v>LocationType.Park:0;</v>
      </c>
      <c r="U97" t="str">
        <f t="shared" si="35"/>
        <v>LocationType.Recreation:0;</v>
      </c>
      <c r="V97" t="str">
        <f t="shared" si="36"/>
        <v>LocationType.Accommodation:1;</v>
      </c>
      <c r="W97" t="str">
        <f t="shared" si="37"/>
        <v>LocationType.BarRestaurant:0;LocationType.Park:0;LocationType.Recreation:0;LocationType.Accommodation:1;</v>
      </c>
      <c r="X97" s="5">
        <v>0</v>
      </c>
      <c r="Y97" s="5">
        <v>0</v>
      </c>
      <c r="Z97" s="5">
        <v>0</v>
      </c>
      <c r="AA97" s="5">
        <f t="shared" si="38"/>
        <v>1</v>
      </c>
      <c r="AB97" s="1">
        <f t="shared" si="39"/>
        <v>1</v>
      </c>
      <c r="AC97" s="7" t="s">
        <v>44</v>
      </c>
    </row>
    <row r="98" spans="1:29" hidden="1" x14ac:dyDescent="0.25">
      <c r="A98" t="str">
        <f t="shared" ref="A98:A129" si="43">B98&amp;C98&amp;D98&amp;AC98</f>
        <v>2Fridayuniversity studentSymptomatic_Middle_Stage</v>
      </c>
      <c r="B98">
        <v>2</v>
      </c>
      <c r="C98" t="s">
        <v>37</v>
      </c>
      <c r="D98" t="s">
        <v>55</v>
      </c>
      <c r="E98" t="str">
        <f t="shared" si="25"/>
        <v>LocationType.Retail: 0;</v>
      </c>
      <c r="F98" t="str">
        <f t="shared" si="26"/>
        <v>LocationType.Supermarket: 0;</v>
      </c>
      <c r="G98" t="str">
        <f t="shared" si="27"/>
        <v>LocationType.FoodBeverage: 0;</v>
      </c>
      <c r="H98" t="str">
        <f t="shared" si="28"/>
        <v>LocationType.Mall: 0;</v>
      </c>
      <c r="I98" t="str">
        <f t="shared" si="29"/>
        <v>LocationType.Pharmacy: 0.05;</v>
      </c>
      <c r="J98" t="str">
        <f t="shared" si="30"/>
        <v>LocationType.Accommodation: 0.95;</v>
      </c>
      <c r="K98" t="str">
        <f t="shared" si="31"/>
        <v>LocationType.Retail: 0;LocationType.Supermarket: 0;LocationType.FoodBeverage: 0;LocationType.Mall: 0;LocationType.Pharmacy: 0.05;LocationType.Accommodation: 0.95;</v>
      </c>
      <c r="L98" s="5">
        <v>0</v>
      </c>
      <c r="M98" s="5">
        <v>0</v>
      </c>
      <c r="N98" s="5">
        <v>0</v>
      </c>
      <c r="O98" s="5">
        <v>0</v>
      </c>
      <c r="P98" s="5">
        <v>0.05</v>
      </c>
      <c r="Q98" s="5">
        <f t="shared" si="32"/>
        <v>0.95</v>
      </c>
      <c r="R98" s="6">
        <f t="shared" si="42"/>
        <v>1</v>
      </c>
      <c r="S98" t="str">
        <f t="shared" si="33"/>
        <v>LocationType.BarRestaurant:0;</v>
      </c>
      <c r="T98" t="str">
        <f t="shared" si="34"/>
        <v>LocationType.Park:0;</v>
      </c>
      <c r="U98" t="str">
        <f t="shared" si="35"/>
        <v>LocationType.Recreation:0;</v>
      </c>
      <c r="V98" t="str">
        <f t="shared" si="36"/>
        <v>LocationType.Accommodation:1;</v>
      </c>
      <c r="W98" t="str">
        <f t="shared" si="37"/>
        <v>LocationType.BarRestaurant:0;LocationType.Park:0;LocationType.Recreation:0;LocationType.Accommodation:1;</v>
      </c>
      <c r="X98" s="5">
        <v>0</v>
      </c>
      <c r="Y98" s="5">
        <v>0</v>
      </c>
      <c r="Z98" s="5">
        <v>0</v>
      </c>
      <c r="AA98" s="5">
        <f t="shared" si="38"/>
        <v>1</v>
      </c>
      <c r="AB98" s="1">
        <f t="shared" ref="AB98:AB129" si="44">SUM(X98:AA98)</f>
        <v>1</v>
      </c>
      <c r="AC98" s="7" t="s">
        <v>44</v>
      </c>
    </row>
    <row r="99" spans="1:29" hidden="1" x14ac:dyDescent="0.25">
      <c r="A99" t="str">
        <f t="shared" si="43"/>
        <v>2Fridayweekend workerSymptomatic_Middle_Stage</v>
      </c>
      <c r="B99">
        <v>2</v>
      </c>
      <c r="C99" t="s">
        <v>37</v>
      </c>
      <c r="D99" t="s">
        <v>84</v>
      </c>
      <c r="E99" t="str">
        <f t="shared" si="25"/>
        <v>LocationType.Retail: 0;</v>
      </c>
      <c r="F99" t="str">
        <f t="shared" si="26"/>
        <v>LocationType.Supermarket: 0;</v>
      </c>
      <c r="G99" t="str">
        <f t="shared" si="27"/>
        <v>LocationType.FoodBeverage: 0;</v>
      </c>
      <c r="H99" t="str">
        <f t="shared" si="28"/>
        <v>LocationType.Mall: 0;</v>
      </c>
      <c r="I99" t="str">
        <f t="shared" si="29"/>
        <v>LocationType.Pharmacy: 0.045;</v>
      </c>
      <c r="J99" t="str">
        <f t="shared" si="30"/>
        <v>LocationType.Accommodation: 0.955;</v>
      </c>
      <c r="K99" t="str">
        <f t="shared" si="31"/>
        <v>LocationType.Retail: 0;LocationType.Supermarket: 0;LocationType.FoodBeverage: 0;LocationType.Mall: 0;LocationType.Pharmacy: 0.045;LocationType.Accommodation: 0.955;</v>
      </c>
      <c r="L99" s="5">
        <v>0</v>
      </c>
      <c r="M99" s="5">
        <v>0</v>
      </c>
      <c r="N99" s="5">
        <v>0</v>
      </c>
      <c r="O99" s="5">
        <v>0</v>
      </c>
      <c r="P99" s="5">
        <v>4.5000000000000005E-2</v>
      </c>
      <c r="Q99" s="5">
        <f t="shared" si="32"/>
        <v>0.95499999999999996</v>
      </c>
      <c r="R99" s="6">
        <f t="shared" si="42"/>
        <v>1</v>
      </c>
      <c r="S99" t="str">
        <f t="shared" si="33"/>
        <v>LocationType.BarRestaurant:0;</v>
      </c>
      <c r="T99" t="str">
        <f t="shared" si="34"/>
        <v>LocationType.Park:0;</v>
      </c>
      <c r="U99" t="str">
        <f t="shared" si="35"/>
        <v>LocationType.Recreation:0;</v>
      </c>
      <c r="V99" t="str">
        <f t="shared" si="36"/>
        <v>LocationType.Accommodation:1;</v>
      </c>
      <c r="W99" t="str">
        <f t="shared" si="37"/>
        <v>LocationType.BarRestaurant:0;LocationType.Park:0;LocationType.Recreation:0;LocationType.Accommodation:1;</v>
      </c>
      <c r="X99" s="5">
        <v>0</v>
      </c>
      <c r="Y99" s="5">
        <v>0</v>
      </c>
      <c r="Z99" s="5">
        <v>0</v>
      </c>
      <c r="AA99" s="5">
        <f t="shared" si="38"/>
        <v>1</v>
      </c>
      <c r="AB99" s="1">
        <f t="shared" si="44"/>
        <v>1</v>
      </c>
      <c r="AC99" s="7" t="s">
        <v>44</v>
      </c>
    </row>
    <row r="100" spans="1:29" hidden="1" x14ac:dyDescent="0.25">
      <c r="A100" t="str">
        <f t="shared" si="43"/>
        <v>2FridayworkerSymptomatic_Middle_Stage</v>
      </c>
      <c r="B100">
        <v>2</v>
      </c>
      <c r="C100" t="s">
        <v>37</v>
      </c>
      <c r="D100" t="s">
        <v>53</v>
      </c>
      <c r="E100" t="str">
        <f t="shared" si="25"/>
        <v>LocationType.Retail: 0;</v>
      </c>
      <c r="F100" t="str">
        <f t="shared" si="26"/>
        <v>LocationType.Supermarket: 0;</v>
      </c>
      <c r="G100" t="str">
        <f t="shared" si="27"/>
        <v>LocationType.FoodBeverage: 0;</v>
      </c>
      <c r="H100" t="str">
        <f t="shared" si="28"/>
        <v>LocationType.Mall: 0;</v>
      </c>
      <c r="I100" t="str">
        <f t="shared" si="29"/>
        <v>LocationType.Pharmacy: 0.045;</v>
      </c>
      <c r="J100" t="str">
        <f t="shared" si="30"/>
        <v>LocationType.Accommodation: 0.955;</v>
      </c>
      <c r="K100" t="str">
        <f t="shared" si="31"/>
        <v>LocationType.Retail: 0;LocationType.Supermarket: 0;LocationType.FoodBeverage: 0;LocationType.Mall: 0;LocationType.Pharmacy: 0.045;LocationType.Accommodation: 0.955;</v>
      </c>
      <c r="L100" s="5">
        <v>0</v>
      </c>
      <c r="M100" s="5">
        <v>0</v>
      </c>
      <c r="N100" s="5">
        <v>0</v>
      </c>
      <c r="O100" s="5">
        <v>0</v>
      </c>
      <c r="P100" s="5">
        <v>4.5000000000000005E-2</v>
      </c>
      <c r="Q100" s="5">
        <f t="shared" si="32"/>
        <v>0.95499999999999996</v>
      </c>
      <c r="R100" s="6">
        <f t="shared" si="42"/>
        <v>1</v>
      </c>
      <c r="S100" t="str">
        <f t="shared" si="33"/>
        <v>LocationType.BarRestaurant:0;</v>
      </c>
      <c r="T100" t="str">
        <f t="shared" si="34"/>
        <v>LocationType.Park:0;</v>
      </c>
      <c r="U100" t="str">
        <f t="shared" si="35"/>
        <v>LocationType.Recreation:0;</v>
      </c>
      <c r="V100" t="str">
        <f t="shared" si="36"/>
        <v>LocationType.Accommodation:1;</v>
      </c>
      <c r="W100" t="str">
        <f t="shared" si="37"/>
        <v>LocationType.BarRestaurant:0;LocationType.Park:0;LocationType.Recreation:0;LocationType.Accommodation:1;</v>
      </c>
      <c r="X100" s="5">
        <v>0</v>
      </c>
      <c r="Y100" s="5">
        <v>0</v>
      </c>
      <c r="Z100" s="5">
        <v>0</v>
      </c>
      <c r="AA100" s="5">
        <f t="shared" si="38"/>
        <v>1</v>
      </c>
      <c r="AB100" s="1">
        <f t="shared" si="44"/>
        <v>1</v>
      </c>
      <c r="AC100" s="7" t="s">
        <v>44</v>
      </c>
    </row>
    <row r="101" spans="1:29" hidden="1" x14ac:dyDescent="0.25">
      <c r="A101" t="str">
        <f t="shared" si="43"/>
        <v>2Saturdaycollege studentSymptomatic_Middle_Stage</v>
      </c>
      <c r="B101">
        <v>2</v>
      </c>
      <c r="C101" t="s">
        <v>36</v>
      </c>
      <c r="D101" t="s">
        <v>54</v>
      </c>
      <c r="E101" t="str">
        <f t="shared" si="25"/>
        <v>LocationType.Retail: 0;</v>
      </c>
      <c r="F101" t="str">
        <f t="shared" si="26"/>
        <v>LocationType.Supermarket: 0;</v>
      </c>
      <c r="G101" t="str">
        <f t="shared" si="27"/>
        <v>LocationType.FoodBeverage: 0;</v>
      </c>
      <c r="H101" t="str">
        <f t="shared" si="28"/>
        <v>LocationType.Mall: 0;</v>
      </c>
      <c r="I101" t="str">
        <f t="shared" si="29"/>
        <v>LocationType.Pharmacy: 0;</v>
      </c>
      <c r="J101" t="str">
        <f t="shared" si="30"/>
        <v>LocationType.Accommodation: 1;</v>
      </c>
      <c r="K101" t="str">
        <f t="shared" si="31"/>
        <v>LocationType.Retail: 0;LocationType.Supermarket: 0;LocationType.FoodBeverage: 0;LocationType.Mall: 0;LocationType.Pharmacy: 0;LocationType.Accommodation: 1;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f t="shared" si="32"/>
        <v>1</v>
      </c>
      <c r="R101" s="6">
        <f t="shared" si="42"/>
        <v>1</v>
      </c>
      <c r="S101" t="str">
        <f t="shared" si="33"/>
        <v>LocationType.BarRestaurant:0;</v>
      </c>
      <c r="T101" t="str">
        <f t="shared" si="34"/>
        <v>LocationType.Park:0;</v>
      </c>
      <c r="U101" t="str">
        <f t="shared" si="35"/>
        <v>LocationType.Recreation:0;</v>
      </c>
      <c r="V101" t="str">
        <f t="shared" si="36"/>
        <v>LocationType.Accommodation:1;</v>
      </c>
      <c r="W101" t="str">
        <f t="shared" si="37"/>
        <v>LocationType.BarRestaurant:0;LocationType.Park:0;LocationType.Recreation:0;LocationType.Accommodation:1;</v>
      </c>
      <c r="X101" s="5">
        <v>0</v>
      </c>
      <c r="Y101" s="5">
        <v>0</v>
      </c>
      <c r="Z101" s="5">
        <v>0</v>
      </c>
      <c r="AA101" s="5">
        <f t="shared" si="38"/>
        <v>1</v>
      </c>
      <c r="AB101" s="1">
        <f t="shared" si="44"/>
        <v>1</v>
      </c>
      <c r="AC101" s="7" t="s">
        <v>44</v>
      </c>
    </row>
    <row r="102" spans="1:29" hidden="1" x14ac:dyDescent="0.25">
      <c r="A102" t="str">
        <f t="shared" si="43"/>
        <v>2Saturdayessential workerSymptomatic_Middle_Stage</v>
      </c>
      <c r="B102">
        <v>2</v>
      </c>
      <c r="C102" t="s">
        <v>36</v>
      </c>
      <c r="D102" t="s">
        <v>85</v>
      </c>
      <c r="E102" t="str">
        <f t="shared" si="25"/>
        <v>LocationType.Retail: 0;</v>
      </c>
      <c r="F102" t="str">
        <f t="shared" si="26"/>
        <v>LocationType.Supermarket: 0;</v>
      </c>
      <c r="G102" t="str">
        <f t="shared" si="27"/>
        <v>LocationType.FoodBeverage: 0;</v>
      </c>
      <c r="H102" t="str">
        <f t="shared" si="28"/>
        <v>LocationType.Mall: 0;</v>
      </c>
      <c r="I102" t="str">
        <f t="shared" si="29"/>
        <v>LocationType.Pharmacy: 0.07;</v>
      </c>
      <c r="J102" t="str">
        <f t="shared" si="30"/>
        <v>LocationType.Accommodation: 0.93;</v>
      </c>
      <c r="K102" t="str">
        <f t="shared" si="31"/>
        <v>LocationType.Retail: 0;LocationType.Supermarket: 0;LocationType.FoodBeverage: 0;LocationType.Mall: 0;LocationType.Pharmacy: 0.07;LocationType.Accommodation: 0.93;</v>
      </c>
      <c r="L102" s="5">
        <v>0</v>
      </c>
      <c r="M102" s="5">
        <v>0</v>
      </c>
      <c r="N102" s="5">
        <v>0</v>
      </c>
      <c r="O102" s="5">
        <v>0</v>
      </c>
      <c r="P102" s="5">
        <v>6.9999999999999993E-2</v>
      </c>
      <c r="Q102" s="5">
        <f t="shared" si="32"/>
        <v>0.93</v>
      </c>
      <c r="R102" s="6">
        <v>1</v>
      </c>
      <c r="S102" t="str">
        <f t="shared" si="33"/>
        <v>LocationType.BarRestaurant:0;</v>
      </c>
      <c r="T102" t="str">
        <f t="shared" si="34"/>
        <v>LocationType.Park:0;</v>
      </c>
      <c r="U102" t="str">
        <f t="shared" si="35"/>
        <v>LocationType.Recreation:0;</v>
      </c>
      <c r="V102" t="str">
        <f t="shared" si="36"/>
        <v>LocationType.Accommodation:1;</v>
      </c>
      <c r="W102" t="str">
        <f t="shared" si="37"/>
        <v>LocationType.BarRestaurant:0;LocationType.Park:0;LocationType.Recreation:0;LocationType.Accommodation:1;</v>
      </c>
      <c r="X102" s="5">
        <v>0</v>
      </c>
      <c r="Y102" s="5">
        <v>0</v>
      </c>
      <c r="Z102" s="5">
        <v>0</v>
      </c>
      <c r="AA102" s="5">
        <f t="shared" si="38"/>
        <v>1</v>
      </c>
      <c r="AB102" s="1">
        <f t="shared" si="44"/>
        <v>1</v>
      </c>
      <c r="AC102" s="7" t="s">
        <v>44</v>
      </c>
    </row>
    <row r="103" spans="1:29" hidden="1" x14ac:dyDescent="0.25">
      <c r="A103" t="str">
        <f t="shared" si="43"/>
        <v>2SaturdayInfantSymptomatic_Middle_Stage</v>
      </c>
      <c r="B103">
        <v>2</v>
      </c>
      <c r="C103" t="s">
        <v>36</v>
      </c>
      <c r="D103" t="s">
        <v>73</v>
      </c>
      <c r="E103" t="str">
        <f t="shared" si="25"/>
        <v>LocationType.Retail: 0;</v>
      </c>
      <c r="F103" t="str">
        <f t="shared" si="26"/>
        <v>LocationType.Supermarket: 0;</v>
      </c>
      <c r="G103" t="str">
        <f t="shared" si="27"/>
        <v>LocationType.FoodBeverage: 0;</v>
      </c>
      <c r="H103" t="str">
        <f t="shared" si="28"/>
        <v>LocationType.Mall: 0;</v>
      </c>
      <c r="I103" t="str">
        <f t="shared" si="29"/>
        <v>LocationType.Pharmacy: 0;</v>
      </c>
      <c r="J103" t="str">
        <f t="shared" si="30"/>
        <v>LocationType.Accommodation: 1;</v>
      </c>
      <c r="K103" t="str">
        <f t="shared" si="31"/>
        <v>LocationType.Retail: 0;LocationType.Supermarket: 0;LocationType.FoodBeverage: 0;LocationType.Mall: 0;LocationType.Pharmacy: 0;LocationType.Accommodation: 1;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f t="shared" si="32"/>
        <v>1</v>
      </c>
      <c r="R103" s="6">
        <f t="shared" ref="R103:R112" si="45">SUM(L103:Q103)</f>
        <v>1</v>
      </c>
      <c r="S103" t="str">
        <f t="shared" si="33"/>
        <v>LocationType.BarRestaurant:0;</v>
      </c>
      <c r="T103" t="str">
        <f t="shared" si="34"/>
        <v>LocationType.Park:0;</v>
      </c>
      <c r="U103" t="str">
        <f t="shared" si="35"/>
        <v>LocationType.Recreation:0;</v>
      </c>
      <c r="V103" t="str">
        <f t="shared" si="36"/>
        <v>LocationType.Accommodation:1;</v>
      </c>
      <c r="W103" t="str">
        <f t="shared" si="37"/>
        <v>LocationType.BarRestaurant:0;LocationType.Park:0;LocationType.Recreation:0;LocationType.Accommodation:1;</v>
      </c>
      <c r="X103" s="5">
        <v>0</v>
      </c>
      <c r="Y103" s="5">
        <v>0</v>
      </c>
      <c r="Z103" s="5">
        <v>0</v>
      </c>
      <c r="AA103" s="5">
        <f t="shared" si="38"/>
        <v>1</v>
      </c>
      <c r="AB103" s="1">
        <f t="shared" si="44"/>
        <v>1</v>
      </c>
      <c r="AC103" s="7" t="s">
        <v>44</v>
      </c>
    </row>
    <row r="104" spans="1:29" hidden="1" x14ac:dyDescent="0.25">
      <c r="A104" t="str">
        <f t="shared" si="43"/>
        <v>2Saturdaykindergarten studentSymptomatic_Middle_Stage</v>
      </c>
      <c r="B104">
        <v>2</v>
      </c>
      <c r="C104" t="s">
        <v>36</v>
      </c>
      <c r="D104" t="s">
        <v>56</v>
      </c>
      <c r="E104" t="str">
        <f t="shared" si="25"/>
        <v>LocationType.Retail: 0;</v>
      </c>
      <c r="F104" t="str">
        <f t="shared" si="26"/>
        <v>LocationType.Supermarket: 0;</v>
      </c>
      <c r="G104" t="str">
        <f t="shared" si="27"/>
        <v>LocationType.FoodBeverage: 0;</v>
      </c>
      <c r="H104" t="str">
        <f t="shared" si="28"/>
        <v>LocationType.Mall: 0;</v>
      </c>
      <c r="I104" t="str">
        <f t="shared" si="29"/>
        <v>LocationType.Pharmacy: 0;</v>
      </c>
      <c r="J104" t="str">
        <f t="shared" si="30"/>
        <v>LocationType.Accommodation: 1;</v>
      </c>
      <c r="K104" t="str">
        <f t="shared" si="31"/>
        <v>LocationType.Retail: 0;LocationType.Supermarket: 0;LocationType.FoodBeverage: 0;LocationType.Mall: 0;LocationType.Pharmacy: 0;LocationType.Accommodation: 1;</v>
      </c>
      <c r="L104" s="5">
        <v>0</v>
      </c>
      <c r="M104" s="5">
        <v>0</v>
      </c>
      <c r="N104" s="5">
        <v>0</v>
      </c>
      <c r="O104" s="5">
        <v>0</v>
      </c>
      <c r="P104">
        <v>0</v>
      </c>
      <c r="Q104" s="5">
        <f t="shared" si="32"/>
        <v>1</v>
      </c>
      <c r="R104" s="6">
        <f t="shared" si="45"/>
        <v>1</v>
      </c>
      <c r="S104" t="str">
        <f t="shared" si="33"/>
        <v>LocationType.BarRestaurant:0;</v>
      </c>
      <c r="T104" t="str">
        <f t="shared" si="34"/>
        <v>LocationType.Park:0;</v>
      </c>
      <c r="U104" t="str">
        <f t="shared" si="35"/>
        <v>LocationType.Recreation:0;</v>
      </c>
      <c r="V104" t="str">
        <f t="shared" si="36"/>
        <v>LocationType.Accommodation:1;</v>
      </c>
      <c r="W104" t="str">
        <f t="shared" si="37"/>
        <v>LocationType.BarRestaurant:0;LocationType.Park:0;LocationType.Recreation:0;LocationType.Accommodation:1;</v>
      </c>
      <c r="X104" s="5">
        <v>0</v>
      </c>
      <c r="Y104" s="5">
        <v>0</v>
      </c>
      <c r="Z104" s="5">
        <v>0</v>
      </c>
      <c r="AA104" s="5">
        <f t="shared" si="38"/>
        <v>1</v>
      </c>
      <c r="AB104" s="1">
        <f t="shared" si="44"/>
        <v>1</v>
      </c>
      <c r="AC104" s="7" t="s">
        <v>44</v>
      </c>
    </row>
    <row r="105" spans="1:29" hidden="1" x14ac:dyDescent="0.25">
      <c r="A105" t="str">
        <f t="shared" si="43"/>
        <v>2SaturdaypensionerSymptomatic_Middle_Stage</v>
      </c>
      <c r="B105">
        <v>2</v>
      </c>
      <c r="C105" t="s">
        <v>36</v>
      </c>
      <c r="D105" t="s">
        <v>59</v>
      </c>
      <c r="E105" t="str">
        <f t="shared" si="25"/>
        <v>LocationType.Retail: 0;</v>
      </c>
      <c r="F105" t="str">
        <f t="shared" si="26"/>
        <v>LocationType.Supermarket: 0;</v>
      </c>
      <c r="G105" t="str">
        <f t="shared" si="27"/>
        <v>LocationType.FoodBeverage: 0;</v>
      </c>
      <c r="H105" t="str">
        <f t="shared" si="28"/>
        <v>LocationType.Mall: 0;</v>
      </c>
      <c r="I105" t="str">
        <f t="shared" si="29"/>
        <v>LocationType.Pharmacy: 0.04;</v>
      </c>
      <c r="J105" t="str">
        <f t="shared" si="30"/>
        <v>LocationType.Accommodation: 0.96;</v>
      </c>
      <c r="K105" t="str">
        <f t="shared" si="31"/>
        <v>LocationType.Retail: 0;LocationType.Supermarket: 0;LocationType.FoodBeverage: 0;LocationType.Mall: 0;LocationType.Pharmacy: 0.04;LocationType.Accommodation: 0.96;</v>
      </c>
      <c r="L105" s="5">
        <v>0</v>
      </c>
      <c r="M105" s="5">
        <v>0</v>
      </c>
      <c r="N105" s="5">
        <v>0</v>
      </c>
      <c r="O105" s="5">
        <v>0</v>
      </c>
      <c r="P105" s="5">
        <v>4.0000000000000008E-2</v>
      </c>
      <c r="Q105" s="5">
        <f t="shared" si="32"/>
        <v>0.96</v>
      </c>
      <c r="R105" s="6">
        <f t="shared" si="45"/>
        <v>1</v>
      </c>
      <c r="S105" t="str">
        <f t="shared" si="33"/>
        <v>LocationType.BarRestaurant:0;</v>
      </c>
      <c r="T105" t="str">
        <f t="shared" si="34"/>
        <v>LocationType.Park:0;</v>
      </c>
      <c r="U105" t="str">
        <f t="shared" si="35"/>
        <v>LocationType.Recreation:0;</v>
      </c>
      <c r="V105" t="str">
        <f t="shared" si="36"/>
        <v>LocationType.Accommodation:1;</v>
      </c>
      <c r="W105" t="str">
        <f t="shared" si="37"/>
        <v>LocationType.BarRestaurant:0;LocationType.Park:0;LocationType.Recreation:0;LocationType.Accommodation:1;</v>
      </c>
      <c r="X105" s="5">
        <v>0</v>
      </c>
      <c r="Y105" s="5">
        <v>0</v>
      </c>
      <c r="Z105" s="5">
        <v>0</v>
      </c>
      <c r="AA105" s="5">
        <f t="shared" si="38"/>
        <v>1</v>
      </c>
      <c r="AB105" s="1">
        <f t="shared" si="44"/>
        <v>1</v>
      </c>
      <c r="AC105" s="7" t="s">
        <v>44</v>
      </c>
    </row>
    <row r="106" spans="1:29" hidden="1" x14ac:dyDescent="0.25">
      <c r="A106" t="str">
        <f t="shared" si="43"/>
        <v>2Saturdayprimary school studentSymptomatic_Middle_Stage</v>
      </c>
      <c r="B106">
        <v>2</v>
      </c>
      <c r="C106" t="s">
        <v>36</v>
      </c>
      <c r="D106" t="s">
        <v>57</v>
      </c>
      <c r="E106" t="str">
        <f t="shared" si="25"/>
        <v>LocationType.Retail: 0;</v>
      </c>
      <c r="F106" t="str">
        <f t="shared" si="26"/>
        <v>LocationType.Supermarket: 0;</v>
      </c>
      <c r="G106" t="str">
        <f t="shared" si="27"/>
        <v>LocationType.FoodBeverage: 0;</v>
      </c>
      <c r="H106" t="str">
        <f t="shared" si="28"/>
        <v>LocationType.Mall: 0;</v>
      </c>
      <c r="I106" t="str">
        <f t="shared" si="29"/>
        <v>LocationType.Pharmacy: 0;</v>
      </c>
      <c r="J106" t="str">
        <f t="shared" si="30"/>
        <v>LocationType.Accommodation: 1;</v>
      </c>
      <c r="K106" t="str">
        <f t="shared" si="31"/>
        <v>LocationType.Retail: 0;LocationType.Supermarket: 0;LocationType.FoodBeverage: 0;LocationType.Mall: 0;LocationType.Pharmacy: 0;LocationType.Accommodation: 1;</v>
      </c>
      <c r="L106" s="5">
        <v>0</v>
      </c>
      <c r="M106" s="5">
        <v>0</v>
      </c>
      <c r="N106" s="5">
        <v>0</v>
      </c>
      <c r="O106" s="5">
        <v>0</v>
      </c>
      <c r="P106">
        <v>0</v>
      </c>
      <c r="Q106" s="5">
        <f t="shared" si="32"/>
        <v>1</v>
      </c>
      <c r="R106" s="6">
        <f t="shared" si="45"/>
        <v>1</v>
      </c>
      <c r="S106" t="str">
        <f t="shared" si="33"/>
        <v>LocationType.BarRestaurant:0;</v>
      </c>
      <c r="T106" t="str">
        <f t="shared" si="34"/>
        <v>LocationType.Park:0;</v>
      </c>
      <c r="U106" t="str">
        <f t="shared" si="35"/>
        <v>LocationType.Recreation:0;</v>
      </c>
      <c r="V106" t="str">
        <f t="shared" si="36"/>
        <v>LocationType.Accommodation:1;</v>
      </c>
      <c r="W106" t="str">
        <f t="shared" si="37"/>
        <v>LocationType.BarRestaurant:0;LocationType.Park:0;LocationType.Recreation:0;LocationType.Accommodation:1;</v>
      </c>
      <c r="X106" s="5">
        <v>0</v>
      </c>
      <c r="Y106" s="5">
        <v>0</v>
      </c>
      <c r="Z106" s="5">
        <v>0</v>
      </c>
      <c r="AA106" s="5">
        <f t="shared" si="38"/>
        <v>1</v>
      </c>
      <c r="AB106" s="1">
        <f t="shared" si="44"/>
        <v>1</v>
      </c>
      <c r="AC106" s="7" t="s">
        <v>44</v>
      </c>
    </row>
    <row r="107" spans="1:29" hidden="1" x14ac:dyDescent="0.25">
      <c r="A107" t="str">
        <f t="shared" si="43"/>
        <v>2Saturdaysecondary school studentSymptomatic_Middle_Stage</v>
      </c>
      <c r="B107">
        <v>2</v>
      </c>
      <c r="C107" t="s">
        <v>36</v>
      </c>
      <c r="D107" t="s">
        <v>58</v>
      </c>
      <c r="E107" t="str">
        <f t="shared" si="25"/>
        <v>LocationType.Retail: 0;</v>
      </c>
      <c r="F107" t="str">
        <f t="shared" si="26"/>
        <v>LocationType.Supermarket: 0;</v>
      </c>
      <c r="G107" t="str">
        <f t="shared" si="27"/>
        <v>LocationType.FoodBeverage: 0;</v>
      </c>
      <c r="H107" t="str">
        <f t="shared" si="28"/>
        <v>LocationType.Mall: 0;</v>
      </c>
      <c r="I107" t="str">
        <f t="shared" si="29"/>
        <v>LocationType.Pharmacy: 0;</v>
      </c>
      <c r="J107" t="str">
        <f t="shared" si="30"/>
        <v>LocationType.Accommodation: 1;</v>
      </c>
      <c r="K107" t="str">
        <f t="shared" si="31"/>
        <v>LocationType.Retail: 0;LocationType.Supermarket: 0;LocationType.FoodBeverage: 0;LocationType.Mall: 0;LocationType.Pharmacy: 0;LocationType.Accommodation: 1;</v>
      </c>
      <c r="L107" s="5">
        <v>0</v>
      </c>
      <c r="M107" s="5">
        <v>0</v>
      </c>
      <c r="N107" s="5">
        <v>0</v>
      </c>
      <c r="O107" s="5">
        <v>0</v>
      </c>
      <c r="P107">
        <v>0</v>
      </c>
      <c r="Q107" s="5">
        <f t="shared" si="32"/>
        <v>1</v>
      </c>
      <c r="R107" s="6">
        <f t="shared" si="45"/>
        <v>1</v>
      </c>
      <c r="S107" t="str">
        <f t="shared" si="33"/>
        <v>LocationType.BarRestaurant:0;</v>
      </c>
      <c r="T107" t="str">
        <f t="shared" si="34"/>
        <v>LocationType.Park:0;</v>
      </c>
      <c r="U107" t="str">
        <f t="shared" si="35"/>
        <v>LocationType.Recreation:0;</v>
      </c>
      <c r="V107" t="str">
        <f t="shared" si="36"/>
        <v>LocationType.Accommodation:1;</v>
      </c>
      <c r="W107" t="str">
        <f t="shared" si="37"/>
        <v>LocationType.BarRestaurant:0;LocationType.Park:0;LocationType.Recreation:0;LocationType.Accommodation:1;</v>
      </c>
      <c r="X107" s="5">
        <v>0</v>
      </c>
      <c r="Y107" s="5">
        <v>0</v>
      </c>
      <c r="Z107" s="5">
        <v>0</v>
      </c>
      <c r="AA107" s="5">
        <f t="shared" si="38"/>
        <v>1</v>
      </c>
      <c r="AB107" s="1">
        <f t="shared" si="44"/>
        <v>1</v>
      </c>
      <c r="AC107" s="7" t="s">
        <v>44</v>
      </c>
    </row>
    <row r="108" spans="1:29" hidden="1" x14ac:dyDescent="0.25">
      <c r="A108" t="str">
        <f t="shared" si="43"/>
        <v>2Saturdayunemployed job-seekerSymptomatic_Middle_Stage</v>
      </c>
      <c r="B108">
        <v>2</v>
      </c>
      <c r="C108" t="s">
        <v>36</v>
      </c>
      <c r="D108" t="s">
        <v>52</v>
      </c>
      <c r="E108" t="str">
        <f t="shared" si="25"/>
        <v>LocationType.Retail: 0;</v>
      </c>
      <c r="F108" t="str">
        <f t="shared" si="26"/>
        <v>LocationType.Supermarket: 0;</v>
      </c>
      <c r="G108" t="str">
        <f t="shared" si="27"/>
        <v>LocationType.FoodBeverage: 0;</v>
      </c>
      <c r="H108" t="str">
        <f t="shared" si="28"/>
        <v>LocationType.Mall: 0;</v>
      </c>
      <c r="I108" t="str">
        <f t="shared" si="29"/>
        <v>LocationType.Pharmacy: 0.072;</v>
      </c>
      <c r="J108" t="str">
        <f t="shared" si="30"/>
        <v>LocationType.Accommodation: 0.928;</v>
      </c>
      <c r="K108" t="str">
        <f t="shared" si="31"/>
        <v>LocationType.Retail: 0;LocationType.Supermarket: 0;LocationType.FoodBeverage: 0;LocationType.Mall: 0;LocationType.Pharmacy: 0.072;LocationType.Accommodation: 0.928;</v>
      </c>
      <c r="L108" s="5">
        <v>0</v>
      </c>
      <c r="M108" s="5">
        <v>0</v>
      </c>
      <c r="N108" s="5">
        <v>0</v>
      </c>
      <c r="O108" s="5">
        <v>0</v>
      </c>
      <c r="P108" s="5">
        <v>7.2000000000000008E-2</v>
      </c>
      <c r="Q108" s="5">
        <f t="shared" si="32"/>
        <v>0.92799999999999994</v>
      </c>
      <c r="R108" s="6">
        <f t="shared" si="45"/>
        <v>1</v>
      </c>
      <c r="S108" t="str">
        <f t="shared" si="33"/>
        <v>LocationType.BarRestaurant:0;</v>
      </c>
      <c r="T108" t="str">
        <f t="shared" si="34"/>
        <v>LocationType.Park:0;</v>
      </c>
      <c r="U108" t="str">
        <f t="shared" si="35"/>
        <v>LocationType.Recreation:0;</v>
      </c>
      <c r="V108" t="str">
        <f t="shared" si="36"/>
        <v>LocationType.Accommodation:1;</v>
      </c>
      <c r="W108" t="str">
        <f t="shared" si="37"/>
        <v>LocationType.BarRestaurant:0;LocationType.Park:0;LocationType.Recreation:0;LocationType.Accommodation:1;</v>
      </c>
      <c r="X108" s="5">
        <v>0</v>
      </c>
      <c r="Y108" s="5">
        <v>0</v>
      </c>
      <c r="Z108" s="5">
        <v>0</v>
      </c>
      <c r="AA108" s="5">
        <f t="shared" si="38"/>
        <v>1</v>
      </c>
      <c r="AB108" s="1">
        <f t="shared" si="44"/>
        <v>1</v>
      </c>
      <c r="AC108" s="7" t="s">
        <v>44</v>
      </c>
    </row>
    <row r="109" spans="1:29" hidden="1" x14ac:dyDescent="0.25">
      <c r="A109" t="str">
        <f t="shared" si="43"/>
        <v>2Saturdayuniversity studentSymptomatic_Middle_Stage</v>
      </c>
      <c r="B109">
        <v>2</v>
      </c>
      <c r="C109" t="s">
        <v>36</v>
      </c>
      <c r="D109" t="s">
        <v>55</v>
      </c>
      <c r="E109" t="str">
        <f t="shared" si="25"/>
        <v>LocationType.Retail: 0;</v>
      </c>
      <c r="F109" t="str">
        <f t="shared" si="26"/>
        <v>LocationType.Supermarket: 0;</v>
      </c>
      <c r="G109" t="str">
        <f t="shared" si="27"/>
        <v>LocationType.FoodBeverage: 0;</v>
      </c>
      <c r="H109" t="str">
        <f t="shared" si="28"/>
        <v>LocationType.Mall: 0;</v>
      </c>
      <c r="I109" t="str">
        <f t="shared" si="29"/>
        <v>LocationType.Pharmacy: 0;</v>
      </c>
      <c r="J109" t="str">
        <f t="shared" si="30"/>
        <v>LocationType.Accommodation: 1;</v>
      </c>
      <c r="K109" t="str">
        <f t="shared" si="31"/>
        <v>LocationType.Retail: 0;LocationType.Supermarket: 0;LocationType.FoodBeverage: 0;LocationType.Mall: 0;LocationType.Pharmacy: 0;LocationType.Accommodation: 1;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f t="shared" si="32"/>
        <v>1</v>
      </c>
      <c r="R109" s="6">
        <f t="shared" si="45"/>
        <v>1</v>
      </c>
      <c r="S109" t="str">
        <f t="shared" si="33"/>
        <v>LocationType.BarRestaurant:0;</v>
      </c>
      <c r="T109" t="str">
        <f t="shared" si="34"/>
        <v>LocationType.Park:0;</v>
      </c>
      <c r="U109" t="str">
        <f t="shared" si="35"/>
        <v>LocationType.Recreation:0;</v>
      </c>
      <c r="V109" t="str">
        <f t="shared" si="36"/>
        <v>LocationType.Accommodation:1;</v>
      </c>
      <c r="W109" t="str">
        <f t="shared" si="37"/>
        <v>LocationType.BarRestaurant:0;LocationType.Park:0;LocationType.Recreation:0;LocationType.Accommodation:1;</v>
      </c>
      <c r="X109" s="5">
        <v>0</v>
      </c>
      <c r="Y109" s="5">
        <v>0</v>
      </c>
      <c r="Z109" s="5">
        <v>0</v>
      </c>
      <c r="AA109" s="5">
        <f t="shared" si="38"/>
        <v>1</v>
      </c>
      <c r="AB109" s="1">
        <f t="shared" si="44"/>
        <v>1</v>
      </c>
      <c r="AC109" s="7" t="s">
        <v>44</v>
      </c>
    </row>
    <row r="110" spans="1:29" hidden="1" x14ac:dyDescent="0.25">
      <c r="A110" t="str">
        <f t="shared" si="43"/>
        <v>2Saturdayweekend workerSymptomatic_Middle_Stage</v>
      </c>
      <c r="B110">
        <v>2</v>
      </c>
      <c r="C110" t="s">
        <v>36</v>
      </c>
      <c r="D110" t="s">
        <v>84</v>
      </c>
      <c r="E110" t="str">
        <f t="shared" si="25"/>
        <v>LocationType.Retail: 0;</v>
      </c>
      <c r="F110" t="str">
        <f t="shared" si="26"/>
        <v>LocationType.Supermarket: 0;</v>
      </c>
      <c r="G110" t="str">
        <f t="shared" si="27"/>
        <v>LocationType.FoodBeverage: 0;</v>
      </c>
      <c r="H110" t="str">
        <f t="shared" si="28"/>
        <v>LocationType.Mall: 0;</v>
      </c>
      <c r="I110" t="str">
        <f t="shared" si="29"/>
        <v>LocationType.Pharmacy: 0.07;</v>
      </c>
      <c r="J110" t="str">
        <f t="shared" si="30"/>
        <v>LocationType.Accommodation: 0.93;</v>
      </c>
      <c r="K110" t="str">
        <f t="shared" si="31"/>
        <v>LocationType.Retail: 0;LocationType.Supermarket: 0;LocationType.FoodBeverage: 0;LocationType.Mall: 0;LocationType.Pharmacy: 0.07;LocationType.Accommodation: 0.93;</v>
      </c>
      <c r="L110" s="5">
        <v>0</v>
      </c>
      <c r="M110" s="5">
        <v>0</v>
      </c>
      <c r="N110" s="5">
        <v>0</v>
      </c>
      <c r="O110" s="5">
        <v>0</v>
      </c>
      <c r="P110" s="5">
        <v>6.9999999999999993E-2</v>
      </c>
      <c r="Q110" s="5">
        <f t="shared" si="32"/>
        <v>0.93</v>
      </c>
      <c r="R110" s="6">
        <f t="shared" si="45"/>
        <v>1</v>
      </c>
      <c r="S110" t="str">
        <f t="shared" si="33"/>
        <v>LocationType.BarRestaurant:0;</v>
      </c>
      <c r="T110" t="str">
        <f t="shared" si="34"/>
        <v>LocationType.Park:0;</v>
      </c>
      <c r="U110" t="str">
        <f t="shared" si="35"/>
        <v>LocationType.Recreation:0;</v>
      </c>
      <c r="V110" t="str">
        <f t="shared" si="36"/>
        <v>LocationType.Accommodation:1;</v>
      </c>
      <c r="W110" t="str">
        <f t="shared" si="37"/>
        <v>LocationType.BarRestaurant:0;LocationType.Park:0;LocationType.Recreation:0;LocationType.Accommodation:1;</v>
      </c>
      <c r="X110" s="5">
        <v>0</v>
      </c>
      <c r="Y110" s="5">
        <v>0</v>
      </c>
      <c r="Z110" s="5">
        <v>0</v>
      </c>
      <c r="AA110" s="5">
        <f t="shared" si="38"/>
        <v>1</v>
      </c>
      <c r="AB110" s="1">
        <f t="shared" si="44"/>
        <v>1</v>
      </c>
      <c r="AC110" s="7" t="s">
        <v>44</v>
      </c>
    </row>
    <row r="111" spans="1:29" hidden="1" x14ac:dyDescent="0.25">
      <c r="A111" t="str">
        <f t="shared" si="43"/>
        <v>2SaturdayworkerSymptomatic_Middle_Stage</v>
      </c>
      <c r="B111">
        <v>2</v>
      </c>
      <c r="C111" t="s">
        <v>36</v>
      </c>
      <c r="D111" t="s">
        <v>53</v>
      </c>
      <c r="E111" t="str">
        <f t="shared" si="25"/>
        <v>LocationType.Retail: 0;</v>
      </c>
      <c r="F111" t="str">
        <f t="shared" si="26"/>
        <v>LocationType.Supermarket: 0;</v>
      </c>
      <c r="G111" t="str">
        <f t="shared" si="27"/>
        <v>LocationType.FoodBeverage: 0;</v>
      </c>
      <c r="H111" t="str">
        <f t="shared" si="28"/>
        <v>LocationType.Mall: 0;</v>
      </c>
      <c r="I111" t="str">
        <f t="shared" si="29"/>
        <v>LocationType.Pharmacy: 0.045;</v>
      </c>
      <c r="J111" t="str">
        <f t="shared" si="30"/>
        <v>LocationType.Accommodation: 0.955;</v>
      </c>
      <c r="K111" t="str">
        <f t="shared" si="31"/>
        <v>LocationType.Retail: 0;LocationType.Supermarket: 0;LocationType.FoodBeverage: 0;LocationType.Mall: 0;LocationType.Pharmacy: 0.045;LocationType.Accommodation: 0.955;</v>
      </c>
      <c r="L111" s="5">
        <v>0</v>
      </c>
      <c r="M111" s="5">
        <v>0</v>
      </c>
      <c r="N111" s="5">
        <v>0</v>
      </c>
      <c r="O111" s="5">
        <v>0</v>
      </c>
      <c r="P111" s="5">
        <v>4.5000000000000005E-2</v>
      </c>
      <c r="Q111" s="5">
        <f t="shared" si="32"/>
        <v>0.95499999999999996</v>
      </c>
      <c r="R111" s="6">
        <f t="shared" si="45"/>
        <v>1</v>
      </c>
      <c r="S111" t="str">
        <f t="shared" si="33"/>
        <v>LocationType.BarRestaurant:0;</v>
      </c>
      <c r="T111" t="str">
        <f t="shared" si="34"/>
        <v>LocationType.Park:0;</v>
      </c>
      <c r="U111" t="str">
        <f t="shared" si="35"/>
        <v>LocationType.Recreation:0;</v>
      </c>
      <c r="V111" t="str">
        <f t="shared" si="36"/>
        <v>LocationType.Accommodation:1;</v>
      </c>
      <c r="W111" t="str">
        <f t="shared" si="37"/>
        <v>LocationType.BarRestaurant:0;LocationType.Park:0;LocationType.Recreation:0;LocationType.Accommodation:1;</v>
      </c>
      <c r="X111" s="5">
        <v>0</v>
      </c>
      <c r="Y111" s="5">
        <v>0</v>
      </c>
      <c r="Z111" s="5">
        <v>0</v>
      </c>
      <c r="AA111" s="5">
        <f t="shared" si="38"/>
        <v>1</v>
      </c>
      <c r="AB111" s="1">
        <f t="shared" si="44"/>
        <v>1</v>
      </c>
      <c r="AC111" s="7" t="s">
        <v>44</v>
      </c>
    </row>
    <row r="112" spans="1:29" hidden="1" x14ac:dyDescent="0.25">
      <c r="A112" t="str">
        <f t="shared" si="43"/>
        <v>2Sundaycollege studentSymptomatic_Middle_Stage</v>
      </c>
      <c r="B112">
        <v>2</v>
      </c>
      <c r="C112" t="s">
        <v>38</v>
      </c>
      <c r="D112" t="s">
        <v>54</v>
      </c>
      <c r="E112" t="str">
        <f t="shared" si="25"/>
        <v>LocationType.Retail: 0;</v>
      </c>
      <c r="F112" t="str">
        <f t="shared" si="26"/>
        <v>LocationType.Supermarket: 0;</v>
      </c>
      <c r="G112" t="str">
        <f t="shared" si="27"/>
        <v>LocationType.FoodBeverage: 0;</v>
      </c>
      <c r="H112" t="str">
        <f t="shared" si="28"/>
        <v>LocationType.Mall: 0;</v>
      </c>
      <c r="I112" t="str">
        <f t="shared" si="29"/>
        <v>LocationType.Pharmacy: 0;</v>
      </c>
      <c r="J112" t="str">
        <f t="shared" si="30"/>
        <v>LocationType.Accommodation: 1;</v>
      </c>
      <c r="K112" t="str">
        <f t="shared" si="31"/>
        <v>LocationType.Retail: 0;LocationType.Supermarket: 0;LocationType.FoodBeverage: 0;LocationType.Mall: 0;LocationType.Pharmacy: 0;LocationType.Accommodation: 1;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f t="shared" si="32"/>
        <v>1</v>
      </c>
      <c r="R112" s="6">
        <f t="shared" si="45"/>
        <v>1</v>
      </c>
      <c r="S112" t="str">
        <f t="shared" si="33"/>
        <v>LocationType.BarRestaurant:0;</v>
      </c>
      <c r="T112" t="str">
        <f t="shared" si="34"/>
        <v>LocationType.Park:0;</v>
      </c>
      <c r="U112" t="str">
        <f t="shared" si="35"/>
        <v>LocationType.Recreation:0;</v>
      </c>
      <c r="V112" t="str">
        <f t="shared" si="36"/>
        <v>LocationType.Accommodation:1;</v>
      </c>
      <c r="W112" t="str">
        <f t="shared" si="37"/>
        <v>LocationType.BarRestaurant:0;LocationType.Park:0;LocationType.Recreation:0;LocationType.Accommodation:1;</v>
      </c>
      <c r="X112" s="5">
        <v>0</v>
      </c>
      <c r="Y112" s="5">
        <v>0</v>
      </c>
      <c r="Z112" s="5">
        <v>0</v>
      </c>
      <c r="AA112" s="5">
        <f t="shared" si="38"/>
        <v>1</v>
      </c>
      <c r="AB112" s="1">
        <f t="shared" si="44"/>
        <v>1</v>
      </c>
      <c r="AC112" s="7" t="s">
        <v>44</v>
      </c>
    </row>
    <row r="113" spans="1:29" hidden="1" x14ac:dyDescent="0.25">
      <c r="A113" t="str">
        <f t="shared" si="43"/>
        <v>2Sundayessential workerSymptomatic_Middle_Stage</v>
      </c>
      <c r="B113">
        <v>2</v>
      </c>
      <c r="C113" t="s">
        <v>38</v>
      </c>
      <c r="D113" t="s">
        <v>85</v>
      </c>
      <c r="E113" t="str">
        <f t="shared" si="25"/>
        <v>LocationType.Retail: 0;</v>
      </c>
      <c r="F113" t="str">
        <f t="shared" si="26"/>
        <v>LocationType.Supermarket: 0;</v>
      </c>
      <c r="G113" t="str">
        <f t="shared" si="27"/>
        <v>LocationType.FoodBeverage: 0;</v>
      </c>
      <c r="H113" t="str">
        <f t="shared" si="28"/>
        <v>LocationType.Mall: 0;</v>
      </c>
      <c r="I113" t="str">
        <f t="shared" si="29"/>
        <v>LocationType.Pharmacy: 0;</v>
      </c>
      <c r="J113" t="str">
        <f t="shared" si="30"/>
        <v>LocationType.Accommodation: 1;</v>
      </c>
      <c r="K113" t="str">
        <f t="shared" si="31"/>
        <v>LocationType.Retail: 0;LocationType.Supermarket: 0;LocationType.FoodBeverage: 0;LocationType.Mall: 0;LocationType.Pharmacy: 0;LocationType.Accommodation: 1;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f t="shared" si="32"/>
        <v>1</v>
      </c>
      <c r="R113" s="6">
        <v>1</v>
      </c>
      <c r="S113" t="str">
        <f t="shared" si="33"/>
        <v>LocationType.BarRestaurant:0;</v>
      </c>
      <c r="T113" t="str">
        <f t="shared" si="34"/>
        <v>LocationType.Park:0;</v>
      </c>
      <c r="U113" t="str">
        <f t="shared" si="35"/>
        <v>LocationType.Recreation:0;</v>
      </c>
      <c r="V113" t="str">
        <f t="shared" si="36"/>
        <v>LocationType.Accommodation:1;</v>
      </c>
      <c r="W113" t="str">
        <f t="shared" si="37"/>
        <v>LocationType.BarRestaurant:0;LocationType.Park:0;LocationType.Recreation:0;LocationType.Accommodation:1;</v>
      </c>
      <c r="X113" s="5">
        <v>0</v>
      </c>
      <c r="Y113" s="5">
        <v>0</v>
      </c>
      <c r="Z113" s="5">
        <v>0</v>
      </c>
      <c r="AA113" s="5">
        <f t="shared" si="38"/>
        <v>1</v>
      </c>
      <c r="AB113" s="1">
        <f t="shared" si="44"/>
        <v>1</v>
      </c>
      <c r="AC113" s="7" t="s">
        <v>44</v>
      </c>
    </row>
    <row r="114" spans="1:29" hidden="1" x14ac:dyDescent="0.25">
      <c r="A114" t="str">
        <f t="shared" si="43"/>
        <v>2SundayInfantSymptomatic_Middle_Stage</v>
      </c>
      <c r="B114">
        <v>2</v>
      </c>
      <c r="C114" t="s">
        <v>38</v>
      </c>
      <c r="D114" t="s">
        <v>73</v>
      </c>
      <c r="E114" t="str">
        <f t="shared" si="25"/>
        <v>LocationType.Retail: 0;</v>
      </c>
      <c r="F114" t="str">
        <f t="shared" si="26"/>
        <v>LocationType.Supermarket: 0;</v>
      </c>
      <c r="G114" t="str">
        <f t="shared" si="27"/>
        <v>LocationType.FoodBeverage: 0;</v>
      </c>
      <c r="H114" t="str">
        <f t="shared" si="28"/>
        <v>LocationType.Mall: 0;</v>
      </c>
      <c r="I114" t="str">
        <f t="shared" si="29"/>
        <v>LocationType.Pharmacy: 0;</v>
      </c>
      <c r="J114" t="str">
        <f t="shared" si="30"/>
        <v>LocationType.Accommodation: 1;</v>
      </c>
      <c r="K114" t="str">
        <f t="shared" si="31"/>
        <v>LocationType.Retail: 0;LocationType.Supermarket: 0;LocationType.FoodBeverage: 0;LocationType.Mall: 0;LocationType.Pharmacy: 0;LocationType.Accommodation: 1;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f t="shared" si="32"/>
        <v>1</v>
      </c>
      <c r="R114" s="6">
        <f t="shared" ref="R114:R123" si="46">SUM(L114:Q114)</f>
        <v>1</v>
      </c>
      <c r="S114" t="str">
        <f t="shared" si="33"/>
        <v>LocationType.BarRestaurant:0;</v>
      </c>
      <c r="T114" t="str">
        <f t="shared" si="34"/>
        <v>LocationType.Park:0;</v>
      </c>
      <c r="U114" t="str">
        <f t="shared" si="35"/>
        <v>LocationType.Recreation:0;</v>
      </c>
      <c r="V114" t="str">
        <f t="shared" si="36"/>
        <v>LocationType.Accommodation:1;</v>
      </c>
      <c r="W114" t="str">
        <f t="shared" si="37"/>
        <v>LocationType.BarRestaurant:0;LocationType.Park:0;LocationType.Recreation:0;LocationType.Accommodation:1;</v>
      </c>
      <c r="X114" s="5">
        <v>0</v>
      </c>
      <c r="Y114" s="5">
        <v>0</v>
      </c>
      <c r="Z114" s="5">
        <v>0</v>
      </c>
      <c r="AA114" s="5">
        <f t="shared" si="38"/>
        <v>1</v>
      </c>
      <c r="AB114" s="1">
        <f t="shared" si="44"/>
        <v>1</v>
      </c>
      <c r="AC114" s="7" t="s">
        <v>44</v>
      </c>
    </row>
    <row r="115" spans="1:29" hidden="1" x14ac:dyDescent="0.25">
      <c r="A115" t="str">
        <f t="shared" si="43"/>
        <v>2Sundaykindergarten studentSymptomatic_Middle_Stage</v>
      </c>
      <c r="B115">
        <v>2</v>
      </c>
      <c r="C115" t="s">
        <v>38</v>
      </c>
      <c r="D115" t="s">
        <v>56</v>
      </c>
      <c r="E115" t="str">
        <f t="shared" si="25"/>
        <v>LocationType.Retail: 0;</v>
      </c>
      <c r="F115" t="str">
        <f t="shared" si="26"/>
        <v>LocationType.Supermarket: 0;</v>
      </c>
      <c r="G115" t="str">
        <f t="shared" si="27"/>
        <v>LocationType.FoodBeverage: 0;</v>
      </c>
      <c r="H115" t="str">
        <f t="shared" si="28"/>
        <v>LocationType.Mall: 0;</v>
      </c>
      <c r="I115" t="str">
        <f t="shared" si="29"/>
        <v>LocationType.Pharmacy: 0;</v>
      </c>
      <c r="J115" t="str">
        <f t="shared" si="30"/>
        <v>LocationType.Accommodation: 1;</v>
      </c>
      <c r="K115" t="str">
        <f t="shared" si="31"/>
        <v>LocationType.Retail: 0;LocationType.Supermarket: 0;LocationType.FoodBeverage: 0;LocationType.Mall: 0;LocationType.Pharmacy: 0;LocationType.Accommodation: 1;</v>
      </c>
      <c r="L115" s="5">
        <v>0</v>
      </c>
      <c r="M115" s="5">
        <v>0</v>
      </c>
      <c r="N115" s="5">
        <v>0</v>
      </c>
      <c r="O115" s="5">
        <v>0</v>
      </c>
      <c r="P115">
        <v>0</v>
      </c>
      <c r="Q115" s="5">
        <f t="shared" si="32"/>
        <v>1</v>
      </c>
      <c r="R115" s="6">
        <f t="shared" si="46"/>
        <v>1</v>
      </c>
      <c r="S115" t="str">
        <f t="shared" si="33"/>
        <v>LocationType.BarRestaurant:0;</v>
      </c>
      <c r="T115" t="str">
        <f t="shared" si="34"/>
        <v>LocationType.Park:0;</v>
      </c>
      <c r="U115" t="str">
        <f t="shared" si="35"/>
        <v>LocationType.Recreation:0;</v>
      </c>
      <c r="V115" t="str">
        <f t="shared" si="36"/>
        <v>LocationType.Accommodation:1;</v>
      </c>
      <c r="W115" t="str">
        <f t="shared" si="37"/>
        <v>LocationType.BarRestaurant:0;LocationType.Park:0;LocationType.Recreation:0;LocationType.Accommodation:1;</v>
      </c>
      <c r="X115" s="5">
        <v>0</v>
      </c>
      <c r="Y115" s="5">
        <v>0</v>
      </c>
      <c r="Z115" s="5">
        <v>0</v>
      </c>
      <c r="AA115" s="5">
        <f t="shared" si="38"/>
        <v>1</v>
      </c>
      <c r="AB115" s="1">
        <f t="shared" si="44"/>
        <v>1</v>
      </c>
      <c r="AC115" s="7" t="s">
        <v>44</v>
      </c>
    </row>
    <row r="116" spans="1:29" hidden="1" x14ac:dyDescent="0.25">
      <c r="A116" t="str">
        <f t="shared" si="43"/>
        <v>2SundaypensionerSymptomatic_Middle_Stage</v>
      </c>
      <c r="B116">
        <v>2</v>
      </c>
      <c r="C116" t="s">
        <v>38</v>
      </c>
      <c r="D116" t="s">
        <v>59</v>
      </c>
      <c r="E116" t="str">
        <f t="shared" si="25"/>
        <v>LocationType.Retail: 0;</v>
      </c>
      <c r="F116" t="str">
        <f t="shared" si="26"/>
        <v>LocationType.Supermarket: 0;</v>
      </c>
      <c r="G116" t="str">
        <f t="shared" si="27"/>
        <v>LocationType.FoodBeverage: 0;</v>
      </c>
      <c r="H116" t="str">
        <f t="shared" si="28"/>
        <v>LocationType.Mall: 0;</v>
      </c>
      <c r="I116" t="str">
        <f t="shared" si="29"/>
        <v>LocationType.Pharmacy: 0.01;</v>
      </c>
      <c r="J116" t="str">
        <f t="shared" si="30"/>
        <v>LocationType.Accommodation: 0.99;</v>
      </c>
      <c r="K116" t="str">
        <f t="shared" si="31"/>
        <v>LocationType.Retail: 0;LocationType.Supermarket: 0;LocationType.FoodBeverage: 0;LocationType.Mall: 0;LocationType.Pharmacy: 0.01;LocationType.Accommodation: 0.99;</v>
      </c>
      <c r="L116" s="5">
        <v>0</v>
      </c>
      <c r="M116" s="5">
        <v>0</v>
      </c>
      <c r="N116" s="5">
        <v>0</v>
      </c>
      <c r="O116" s="5">
        <v>0</v>
      </c>
      <c r="P116" s="5">
        <v>0.01</v>
      </c>
      <c r="Q116" s="5">
        <f t="shared" si="32"/>
        <v>0.99</v>
      </c>
      <c r="R116" s="6">
        <f t="shared" si="46"/>
        <v>1</v>
      </c>
      <c r="S116" t="str">
        <f t="shared" si="33"/>
        <v>LocationType.BarRestaurant:0;</v>
      </c>
      <c r="T116" t="str">
        <f t="shared" si="34"/>
        <v>LocationType.Park:0;</v>
      </c>
      <c r="U116" t="str">
        <f t="shared" si="35"/>
        <v>LocationType.Recreation:0;</v>
      </c>
      <c r="V116" t="str">
        <f t="shared" si="36"/>
        <v>LocationType.Accommodation:1;</v>
      </c>
      <c r="W116" t="str">
        <f t="shared" si="37"/>
        <v>LocationType.BarRestaurant:0;LocationType.Park:0;LocationType.Recreation:0;LocationType.Accommodation:1;</v>
      </c>
      <c r="X116" s="5">
        <v>0</v>
      </c>
      <c r="Y116" s="5">
        <v>0</v>
      </c>
      <c r="Z116" s="5">
        <v>0</v>
      </c>
      <c r="AA116" s="5">
        <f t="shared" si="38"/>
        <v>1</v>
      </c>
      <c r="AB116" s="1">
        <f t="shared" si="44"/>
        <v>1</v>
      </c>
      <c r="AC116" s="7" t="s">
        <v>44</v>
      </c>
    </row>
    <row r="117" spans="1:29" hidden="1" x14ac:dyDescent="0.25">
      <c r="A117" t="str">
        <f t="shared" si="43"/>
        <v>2Sundayprimary school studentSymptomatic_Middle_Stage</v>
      </c>
      <c r="B117">
        <v>2</v>
      </c>
      <c r="C117" t="s">
        <v>38</v>
      </c>
      <c r="D117" t="s">
        <v>57</v>
      </c>
      <c r="E117" t="str">
        <f t="shared" si="25"/>
        <v>LocationType.Retail: 0;</v>
      </c>
      <c r="F117" t="str">
        <f t="shared" si="26"/>
        <v>LocationType.Supermarket: 0;</v>
      </c>
      <c r="G117" t="str">
        <f t="shared" si="27"/>
        <v>LocationType.FoodBeverage: 0;</v>
      </c>
      <c r="H117" t="str">
        <f t="shared" si="28"/>
        <v>LocationType.Mall: 0;</v>
      </c>
      <c r="I117" t="str">
        <f t="shared" si="29"/>
        <v>LocationType.Pharmacy: 0;</v>
      </c>
      <c r="J117" t="str">
        <f t="shared" si="30"/>
        <v>LocationType.Accommodation: 1;</v>
      </c>
      <c r="K117" t="str">
        <f t="shared" si="31"/>
        <v>LocationType.Retail: 0;LocationType.Supermarket: 0;LocationType.FoodBeverage: 0;LocationType.Mall: 0;LocationType.Pharmacy: 0;LocationType.Accommodation: 1;</v>
      </c>
      <c r="L117" s="5">
        <v>0</v>
      </c>
      <c r="M117" s="5">
        <v>0</v>
      </c>
      <c r="N117" s="5">
        <v>0</v>
      </c>
      <c r="O117" s="5">
        <v>0</v>
      </c>
      <c r="P117">
        <v>0</v>
      </c>
      <c r="Q117" s="5">
        <f t="shared" si="32"/>
        <v>1</v>
      </c>
      <c r="R117" s="6">
        <f t="shared" si="46"/>
        <v>1</v>
      </c>
      <c r="S117" t="str">
        <f t="shared" si="33"/>
        <v>LocationType.BarRestaurant:0;</v>
      </c>
      <c r="T117" t="str">
        <f t="shared" si="34"/>
        <v>LocationType.Park:0;</v>
      </c>
      <c r="U117" t="str">
        <f t="shared" si="35"/>
        <v>LocationType.Recreation:0;</v>
      </c>
      <c r="V117" t="str">
        <f t="shared" si="36"/>
        <v>LocationType.Accommodation:1;</v>
      </c>
      <c r="W117" t="str">
        <f t="shared" si="37"/>
        <v>LocationType.BarRestaurant:0;LocationType.Park:0;LocationType.Recreation:0;LocationType.Accommodation:1;</v>
      </c>
      <c r="X117" s="5">
        <v>0</v>
      </c>
      <c r="Y117" s="5">
        <v>0</v>
      </c>
      <c r="Z117" s="5">
        <v>0</v>
      </c>
      <c r="AA117" s="5">
        <f t="shared" si="38"/>
        <v>1</v>
      </c>
      <c r="AB117" s="1">
        <f t="shared" si="44"/>
        <v>1</v>
      </c>
      <c r="AC117" s="7" t="s">
        <v>44</v>
      </c>
    </row>
    <row r="118" spans="1:29" hidden="1" x14ac:dyDescent="0.25">
      <c r="A118" t="str">
        <f t="shared" si="43"/>
        <v>2Sundaysecondary school studentSymptomatic_Middle_Stage</v>
      </c>
      <c r="B118">
        <v>2</v>
      </c>
      <c r="C118" t="s">
        <v>38</v>
      </c>
      <c r="D118" t="s">
        <v>58</v>
      </c>
      <c r="E118" t="str">
        <f t="shared" si="25"/>
        <v>LocationType.Retail: 0;</v>
      </c>
      <c r="F118" t="str">
        <f t="shared" si="26"/>
        <v>LocationType.Supermarket: 0;</v>
      </c>
      <c r="G118" t="str">
        <f t="shared" si="27"/>
        <v>LocationType.FoodBeverage: 0;</v>
      </c>
      <c r="H118" t="str">
        <f t="shared" si="28"/>
        <v>LocationType.Mall: 0;</v>
      </c>
      <c r="I118" t="str">
        <f t="shared" si="29"/>
        <v>LocationType.Pharmacy: 0;</v>
      </c>
      <c r="J118" t="str">
        <f t="shared" si="30"/>
        <v>LocationType.Accommodation: 1;</v>
      </c>
      <c r="K118" t="str">
        <f t="shared" si="31"/>
        <v>LocationType.Retail: 0;LocationType.Supermarket: 0;LocationType.FoodBeverage: 0;LocationType.Mall: 0;LocationType.Pharmacy: 0;LocationType.Accommodation: 1;</v>
      </c>
      <c r="L118" s="5">
        <v>0</v>
      </c>
      <c r="M118" s="5">
        <v>0</v>
      </c>
      <c r="N118" s="5">
        <v>0</v>
      </c>
      <c r="O118" s="5">
        <v>0</v>
      </c>
      <c r="P118">
        <v>0</v>
      </c>
      <c r="Q118" s="5">
        <f t="shared" si="32"/>
        <v>1</v>
      </c>
      <c r="R118" s="6">
        <f t="shared" si="46"/>
        <v>1</v>
      </c>
      <c r="S118" t="str">
        <f t="shared" si="33"/>
        <v>LocationType.BarRestaurant:0;</v>
      </c>
      <c r="T118" t="str">
        <f t="shared" si="34"/>
        <v>LocationType.Park:0;</v>
      </c>
      <c r="U118" t="str">
        <f t="shared" si="35"/>
        <v>LocationType.Recreation:0;</v>
      </c>
      <c r="V118" t="str">
        <f t="shared" si="36"/>
        <v>LocationType.Accommodation:1;</v>
      </c>
      <c r="W118" t="str">
        <f t="shared" si="37"/>
        <v>LocationType.BarRestaurant:0;LocationType.Park:0;LocationType.Recreation:0;LocationType.Accommodation:1;</v>
      </c>
      <c r="X118" s="5">
        <v>0</v>
      </c>
      <c r="Y118" s="5">
        <v>0</v>
      </c>
      <c r="Z118" s="5">
        <v>0</v>
      </c>
      <c r="AA118" s="5">
        <f t="shared" si="38"/>
        <v>1</v>
      </c>
      <c r="AB118" s="1">
        <f t="shared" si="44"/>
        <v>1</v>
      </c>
      <c r="AC118" s="7" t="s">
        <v>44</v>
      </c>
    </row>
    <row r="119" spans="1:29" hidden="1" x14ac:dyDescent="0.25">
      <c r="A119" t="str">
        <f t="shared" si="43"/>
        <v>2Sundayunemployed job-seekerSymptomatic_Middle_Stage</v>
      </c>
      <c r="B119">
        <v>2</v>
      </c>
      <c r="C119" t="s">
        <v>38</v>
      </c>
      <c r="D119" t="s">
        <v>52</v>
      </c>
      <c r="E119" t="str">
        <f t="shared" si="25"/>
        <v>LocationType.Retail: 0;</v>
      </c>
      <c r="F119" t="str">
        <f t="shared" si="26"/>
        <v>LocationType.Supermarket: 0;</v>
      </c>
      <c r="G119" t="str">
        <f t="shared" si="27"/>
        <v>LocationType.FoodBeverage: 0;</v>
      </c>
      <c r="H119" t="str">
        <f t="shared" si="28"/>
        <v>LocationType.Mall: 0;</v>
      </c>
      <c r="I119" t="str">
        <f t="shared" si="29"/>
        <v>LocationType.Pharmacy: 0;</v>
      </c>
      <c r="J119" t="str">
        <f t="shared" si="30"/>
        <v>LocationType.Accommodation: 1;</v>
      </c>
      <c r="K119" t="str">
        <f t="shared" si="31"/>
        <v>LocationType.Retail: 0;LocationType.Supermarket: 0;LocationType.FoodBeverage: 0;LocationType.Mall: 0;LocationType.Pharmacy: 0;LocationType.Accommodation: 1;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f t="shared" si="32"/>
        <v>1</v>
      </c>
      <c r="R119" s="6">
        <f t="shared" si="46"/>
        <v>1</v>
      </c>
      <c r="S119" t="str">
        <f t="shared" si="33"/>
        <v>LocationType.BarRestaurant:0;</v>
      </c>
      <c r="T119" t="str">
        <f t="shared" si="34"/>
        <v>LocationType.Park:0;</v>
      </c>
      <c r="U119" t="str">
        <f t="shared" si="35"/>
        <v>LocationType.Recreation:0;</v>
      </c>
      <c r="V119" t="str">
        <f t="shared" si="36"/>
        <v>LocationType.Accommodation:1;</v>
      </c>
      <c r="W119" t="str">
        <f t="shared" si="37"/>
        <v>LocationType.BarRestaurant:0;LocationType.Park:0;LocationType.Recreation:0;LocationType.Accommodation:1;</v>
      </c>
      <c r="X119" s="5">
        <v>0</v>
      </c>
      <c r="Y119" s="5">
        <v>0</v>
      </c>
      <c r="Z119" s="5">
        <v>0</v>
      </c>
      <c r="AA119" s="5">
        <f t="shared" si="38"/>
        <v>1</v>
      </c>
      <c r="AB119" s="1">
        <f t="shared" si="44"/>
        <v>1</v>
      </c>
      <c r="AC119" s="7" t="s">
        <v>44</v>
      </c>
    </row>
    <row r="120" spans="1:29" hidden="1" x14ac:dyDescent="0.25">
      <c r="A120" t="str">
        <f t="shared" si="43"/>
        <v>2Sundayuniversity studentSymptomatic_Middle_Stage</v>
      </c>
      <c r="B120">
        <v>2</v>
      </c>
      <c r="C120" t="s">
        <v>38</v>
      </c>
      <c r="D120" t="s">
        <v>55</v>
      </c>
      <c r="E120" t="str">
        <f t="shared" si="25"/>
        <v>LocationType.Retail: 0;</v>
      </c>
      <c r="F120" t="str">
        <f t="shared" si="26"/>
        <v>LocationType.Supermarket: 0;</v>
      </c>
      <c r="G120" t="str">
        <f t="shared" si="27"/>
        <v>LocationType.FoodBeverage: 0;</v>
      </c>
      <c r="H120" t="str">
        <f t="shared" si="28"/>
        <v>LocationType.Mall: 0;</v>
      </c>
      <c r="I120" t="str">
        <f t="shared" si="29"/>
        <v>LocationType.Pharmacy: 0.01;</v>
      </c>
      <c r="J120" t="str">
        <f t="shared" si="30"/>
        <v>LocationType.Accommodation: 0.99;</v>
      </c>
      <c r="K120" t="str">
        <f t="shared" si="31"/>
        <v>LocationType.Retail: 0;LocationType.Supermarket: 0;LocationType.FoodBeverage: 0;LocationType.Mall: 0;LocationType.Pharmacy: 0.01;LocationType.Accommodation: 0.99;</v>
      </c>
      <c r="L120" s="5">
        <v>0</v>
      </c>
      <c r="M120" s="5">
        <v>0</v>
      </c>
      <c r="N120" s="5">
        <v>0</v>
      </c>
      <c r="O120" s="5">
        <v>0</v>
      </c>
      <c r="P120" s="5">
        <v>0.01</v>
      </c>
      <c r="Q120" s="5">
        <f t="shared" si="32"/>
        <v>0.99</v>
      </c>
      <c r="R120" s="6">
        <f t="shared" si="46"/>
        <v>1</v>
      </c>
      <c r="S120" t="str">
        <f t="shared" si="33"/>
        <v>LocationType.BarRestaurant:0;</v>
      </c>
      <c r="T120" t="str">
        <f t="shared" si="34"/>
        <v>LocationType.Park:0;</v>
      </c>
      <c r="U120" t="str">
        <f t="shared" si="35"/>
        <v>LocationType.Recreation:0;</v>
      </c>
      <c r="V120" t="str">
        <f t="shared" si="36"/>
        <v>LocationType.Accommodation:1;</v>
      </c>
      <c r="W120" t="str">
        <f t="shared" si="37"/>
        <v>LocationType.BarRestaurant:0;LocationType.Park:0;LocationType.Recreation:0;LocationType.Accommodation:1;</v>
      </c>
      <c r="X120" s="5">
        <v>0</v>
      </c>
      <c r="Y120" s="5">
        <v>0</v>
      </c>
      <c r="Z120" s="5">
        <v>0</v>
      </c>
      <c r="AA120" s="5">
        <f t="shared" si="38"/>
        <v>1</v>
      </c>
      <c r="AB120" s="1">
        <f t="shared" si="44"/>
        <v>1</v>
      </c>
      <c r="AC120" s="7" t="s">
        <v>44</v>
      </c>
    </row>
    <row r="121" spans="1:29" hidden="1" x14ac:dyDescent="0.25">
      <c r="A121" t="str">
        <f t="shared" si="43"/>
        <v>2Sundayweekend workerSymptomatic_Middle_Stage</v>
      </c>
      <c r="B121">
        <v>2</v>
      </c>
      <c r="C121" t="s">
        <v>38</v>
      </c>
      <c r="D121" t="s">
        <v>84</v>
      </c>
      <c r="E121" t="str">
        <f t="shared" si="25"/>
        <v>LocationType.Retail: 0;</v>
      </c>
      <c r="F121" t="str">
        <f t="shared" si="26"/>
        <v>LocationType.Supermarket: 0;</v>
      </c>
      <c r="G121" t="str">
        <f t="shared" si="27"/>
        <v>LocationType.FoodBeverage: 0;</v>
      </c>
      <c r="H121" t="str">
        <f t="shared" si="28"/>
        <v>LocationType.Mall: 0;</v>
      </c>
      <c r="I121" t="str">
        <f t="shared" si="29"/>
        <v>LocationType.Pharmacy: 0;</v>
      </c>
      <c r="J121" t="str">
        <f t="shared" si="30"/>
        <v>LocationType.Accommodation: 1;</v>
      </c>
      <c r="K121" t="str">
        <f t="shared" si="31"/>
        <v>LocationType.Retail: 0;LocationType.Supermarket: 0;LocationType.FoodBeverage: 0;LocationType.Mall: 0;LocationType.Pharmacy: 0;LocationType.Accommodation: 1;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f t="shared" si="32"/>
        <v>1</v>
      </c>
      <c r="R121" s="6">
        <f t="shared" si="46"/>
        <v>1</v>
      </c>
      <c r="S121" t="str">
        <f t="shared" si="33"/>
        <v>LocationType.BarRestaurant:0;</v>
      </c>
      <c r="T121" t="str">
        <f t="shared" si="34"/>
        <v>LocationType.Park:0;</v>
      </c>
      <c r="U121" t="str">
        <f t="shared" si="35"/>
        <v>LocationType.Recreation:0;</v>
      </c>
      <c r="V121" t="str">
        <f t="shared" si="36"/>
        <v>LocationType.Accommodation:1;</v>
      </c>
      <c r="W121" t="str">
        <f t="shared" si="37"/>
        <v>LocationType.BarRestaurant:0;LocationType.Park:0;LocationType.Recreation:0;LocationType.Accommodation:1;</v>
      </c>
      <c r="X121" s="5">
        <v>0</v>
      </c>
      <c r="Y121" s="5">
        <v>0</v>
      </c>
      <c r="Z121" s="5">
        <v>0</v>
      </c>
      <c r="AA121" s="5">
        <f t="shared" si="38"/>
        <v>1</v>
      </c>
      <c r="AB121" s="1">
        <f t="shared" si="44"/>
        <v>1</v>
      </c>
      <c r="AC121" s="7" t="s">
        <v>44</v>
      </c>
    </row>
    <row r="122" spans="1:29" hidden="1" x14ac:dyDescent="0.25">
      <c r="A122" t="str">
        <f t="shared" si="43"/>
        <v>2SundayworkerSymptomatic_Middle_Stage</v>
      </c>
      <c r="B122">
        <v>2</v>
      </c>
      <c r="C122" t="s">
        <v>38</v>
      </c>
      <c r="D122" t="s">
        <v>53</v>
      </c>
      <c r="E122" t="str">
        <f t="shared" si="25"/>
        <v>LocationType.Retail: 0;</v>
      </c>
      <c r="F122" t="str">
        <f t="shared" si="26"/>
        <v>LocationType.Supermarket: 0;</v>
      </c>
      <c r="G122" t="str">
        <f t="shared" si="27"/>
        <v>LocationType.FoodBeverage: 0;</v>
      </c>
      <c r="H122" t="str">
        <f t="shared" si="28"/>
        <v>LocationType.Mall: 0;</v>
      </c>
      <c r="I122" t="str">
        <f t="shared" si="29"/>
        <v>LocationType.Pharmacy: 0;</v>
      </c>
      <c r="J122" t="str">
        <f t="shared" si="30"/>
        <v>LocationType.Accommodation: 1;</v>
      </c>
      <c r="K122" t="str">
        <f t="shared" si="31"/>
        <v>LocationType.Retail: 0;LocationType.Supermarket: 0;LocationType.FoodBeverage: 0;LocationType.Mall: 0;LocationType.Pharmacy: 0;LocationType.Accommodation: 1;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f t="shared" si="32"/>
        <v>1</v>
      </c>
      <c r="R122" s="6">
        <f t="shared" si="46"/>
        <v>1</v>
      </c>
      <c r="S122" t="str">
        <f t="shared" si="33"/>
        <v>LocationType.BarRestaurant:0;</v>
      </c>
      <c r="T122" t="str">
        <f t="shared" si="34"/>
        <v>LocationType.Park:0;</v>
      </c>
      <c r="U122" t="str">
        <f t="shared" si="35"/>
        <v>LocationType.Recreation:0;</v>
      </c>
      <c r="V122" t="str">
        <f t="shared" si="36"/>
        <v>LocationType.Accommodation:1;</v>
      </c>
      <c r="W122" t="str">
        <f t="shared" si="37"/>
        <v>LocationType.BarRestaurant:0;LocationType.Park:0;LocationType.Recreation:0;LocationType.Accommodation:1;</v>
      </c>
      <c r="X122" s="5">
        <v>0</v>
      </c>
      <c r="Y122" s="5">
        <v>0</v>
      </c>
      <c r="Z122" s="5">
        <v>0</v>
      </c>
      <c r="AA122" s="5">
        <f t="shared" si="38"/>
        <v>1</v>
      </c>
      <c r="AB122" s="1">
        <f t="shared" si="44"/>
        <v>1</v>
      </c>
      <c r="AC122" s="7" t="s">
        <v>44</v>
      </c>
    </row>
    <row r="123" spans="1:29" hidden="1" x14ac:dyDescent="0.25">
      <c r="A123" t="str">
        <f t="shared" si="43"/>
        <v>2Tuesdaycollege studentSymptomatic_Middle_Stage</v>
      </c>
      <c r="B123">
        <v>2</v>
      </c>
      <c r="C123" t="s">
        <v>17</v>
      </c>
      <c r="D123" t="s">
        <v>54</v>
      </c>
      <c r="E123" t="str">
        <f t="shared" si="25"/>
        <v>LocationType.Retail: 0;</v>
      </c>
      <c r="F123" t="str">
        <f t="shared" si="26"/>
        <v>LocationType.Supermarket: 0;</v>
      </c>
      <c r="G123" t="str">
        <f t="shared" si="27"/>
        <v>LocationType.FoodBeverage: 0;</v>
      </c>
      <c r="H123" t="str">
        <f t="shared" si="28"/>
        <v>LocationType.Mall: 0;</v>
      </c>
      <c r="I123" t="str">
        <f t="shared" si="29"/>
        <v>LocationType.Pharmacy: 0.064;</v>
      </c>
      <c r="J123" t="str">
        <f t="shared" si="30"/>
        <v>LocationType.Accommodation: 0.936;</v>
      </c>
      <c r="K123" t="str">
        <f t="shared" si="31"/>
        <v>LocationType.Retail: 0;LocationType.Supermarket: 0;LocationType.FoodBeverage: 0;LocationType.Mall: 0;LocationType.Pharmacy: 0.064;LocationType.Accommodation: 0.936;</v>
      </c>
      <c r="L123" s="5">
        <v>0</v>
      </c>
      <c r="M123" s="5">
        <v>0</v>
      </c>
      <c r="N123" s="5">
        <v>0</v>
      </c>
      <c r="O123" s="5">
        <v>0</v>
      </c>
      <c r="P123" s="5">
        <v>6.4000000000000001E-2</v>
      </c>
      <c r="Q123" s="5">
        <f t="shared" si="32"/>
        <v>0.93599999999999994</v>
      </c>
      <c r="R123" s="6">
        <f t="shared" si="46"/>
        <v>1</v>
      </c>
      <c r="S123" t="str">
        <f t="shared" si="33"/>
        <v>LocationType.BarRestaurant:0;</v>
      </c>
      <c r="T123" t="str">
        <f t="shared" si="34"/>
        <v>LocationType.Park:0;</v>
      </c>
      <c r="U123" t="str">
        <f t="shared" si="35"/>
        <v>LocationType.Recreation:0;</v>
      </c>
      <c r="V123" t="str">
        <f t="shared" si="36"/>
        <v>LocationType.Accommodation:1;</v>
      </c>
      <c r="W123" t="str">
        <f t="shared" si="37"/>
        <v>LocationType.BarRestaurant:0;LocationType.Park:0;LocationType.Recreation:0;LocationType.Accommodation:1;</v>
      </c>
      <c r="X123" s="5">
        <v>0</v>
      </c>
      <c r="Y123" s="5">
        <v>0</v>
      </c>
      <c r="Z123" s="5">
        <v>0</v>
      </c>
      <c r="AA123" s="5">
        <f t="shared" si="38"/>
        <v>1</v>
      </c>
      <c r="AB123" s="1">
        <f t="shared" si="44"/>
        <v>1</v>
      </c>
      <c r="AC123" s="7" t="s">
        <v>44</v>
      </c>
    </row>
    <row r="124" spans="1:29" hidden="1" x14ac:dyDescent="0.25">
      <c r="A124" t="str">
        <f t="shared" si="43"/>
        <v>2Tuesdayessential workerSymptomatic_Middle_Stage</v>
      </c>
      <c r="B124">
        <v>2</v>
      </c>
      <c r="C124" t="s">
        <v>17</v>
      </c>
      <c r="D124" t="s">
        <v>85</v>
      </c>
      <c r="E124" t="str">
        <f t="shared" si="25"/>
        <v>LocationType.Retail: 0;</v>
      </c>
      <c r="F124" t="str">
        <f t="shared" si="26"/>
        <v>LocationType.Supermarket: 0;</v>
      </c>
      <c r="G124" t="str">
        <f t="shared" si="27"/>
        <v>LocationType.FoodBeverage: 0;</v>
      </c>
      <c r="H124" t="str">
        <f t="shared" si="28"/>
        <v>LocationType.Mall: 0;</v>
      </c>
      <c r="I124" t="str">
        <f t="shared" si="29"/>
        <v>LocationType.Pharmacy: 0.07;</v>
      </c>
      <c r="J124" t="str">
        <f t="shared" si="30"/>
        <v>LocationType.Accommodation: 0.93;</v>
      </c>
      <c r="K124" t="str">
        <f t="shared" si="31"/>
        <v>LocationType.Retail: 0;LocationType.Supermarket: 0;LocationType.FoodBeverage: 0;LocationType.Mall: 0;LocationType.Pharmacy: 0.07;LocationType.Accommodation: 0.93;</v>
      </c>
      <c r="L124" s="5">
        <v>0</v>
      </c>
      <c r="M124" s="5">
        <v>0</v>
      </c>
      <c r="N124" s="5">
        <v>0</v>
      </c>
      <c r="O124" s="5">
        <v>0</v>
      </c>
      <c r="P124" s="5">
        <v>6.9999999999999993E-2</v>
      </c>
      <c r="Q124" s="5">
        <f t="shared" si="32"/>
        <v>0.93</v>
      </c>
      <c r="R124" s="6">
        <v>1</v>
      </c>
      <c r="S124" t="str">
        <f t="shared" si="33"/>
        <v>LocationType.BarRestaurant:0;</v>
      </c>
      <c r="T124" t="str">
        <f t="shared" si="34"/>
        <v>LocationType.Park:0;</v>
      </c>
      <c r="U124" t="str">
        <f t="shared" si="35"/>
        <v>LocationType.Recreation:0;</v>
      </c>
      <c r="V124" t="str">
        <f t="shared" si="36"/>
        <v>LocationType.Accommodation:1;</v>
      </c>
      <c r="W124" t="str">
        <f t="shared" si="37"/>
        <v>LocationType.BarRestaurant:0;LocationType.Park:0;LocationType.Recreation:0;LocationType.Accommodation:1;</v>
      </c>
      <c r="X124" s="5">
        <v>0</v>
      </c>
      <c r="Y124" s="5">
        <v>0</v>
      </c>
      <c r="Z124" s="5">
        <v>0</v>
      </c>
      <c r="AA124" s="5">
        <f t="shared" si="38"/>
        <v>1</v>
      </c>
      <c r="AB124" s="1">
        <f t="shared" si="44"/>
        <v>1</v>
      </c>
      <c r="AC124" s="7" t="s">
        <v>44</v>
      </c>
    </row>
    <row r="125" spans="1:29" hidden="1" x14ac:dyDescent="0.25">
      <c r="A125" t="str">
        <f t="shared" si="43"/>
        <v>2TuesdayInfantSymptomatic_Middle_Stage</v>
      </c>
      <c r="B125">
        <v>2</v>
      </c>
      <c r="C125" t="s">
        <v>17</v>
      </c>
      <c r="D125" t="s">
        <v>73</v>
      </c>
      <c r="E125" t="str">
        <f t="shared" si="25"/>
        <v>LocationType.Retail: 0;</v>
      </c>
      <c r="F125" t="str">
        <f t="shared" si="26"/>
        <v>LocationType.Supermarket: 0;</v>
      </c>
      <c r="G125" t="str">
        <f t="shared" si="27"/>
        <v>LocationType.FoodBeverage: 0;</v>
      </c>
      <c r="H125" t="str">
        <f t="shared" si="28"/>
        <v>LocationType.Mall: 0;</v>
      </c>
      <c r="I125" t="str">
        <f t="shared" si="29"/>
        <v>LocationType.Pharmacy: 0;</v>
      </c>
      <c r="J125" t="str">
        <f t="shared" si="30"/>
        <v>LocationType.Accommodation: 1;</v>
      </c>
      <c r="K125" t="str">
        <f t="shared" si="31"/>
        <v>LocationType.Retail: 0;LocationType.Supermarket: 0;LocationType.FoodBeverage: 0;LocationType.Mall: 0;LocationType.Pharmacy: 0;LocationType.Accommodation: 1;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f t="shared" si="32"/>
        <v>1</v>
      </c>
      <c r="R125" s="6">
        <f t="shared" ref="R125:R134" si="47">SUM(L125:Q125)</f>
        <v>1</v>
      </c>
      <c r="S125" t="str">
        <f t="shared" si="33"/>
        <v>LocationType.BarRestaurant:0;</v>
      </c>
      <c r="T125" t="str">
        <f t="shared" si="34"/>
        <v>LocationType.Park:0;</v>
      </c>
      <c r="U125" t="str">
        <f t="shared" si="35"/>
        <v>LocationType.Recreation:0;</v>
      </c>
      <c r="V125" t="str">
        <f t="shared" si="36"/>
        <v>LocationType.Accommodation:1;</v>
      </c>
      <c r="W125" t="str">
        <f t="shared" si="37"/>
        <v>LocationType.BarRestaurant:0;LocationType.Park:0;LocationType.Recreation:0;LocationType.Accommodation:1;</v>
      </c>
      <c r="X125" s="5">
        <v>0</v>
      </c>
      <c r="Y125" s="5">
        <v>0</v>
      </c>
      <c r="Z125" s="5">
        <v>0</v>
      </c>
      <c r="AA125" s="5">
        <f t="shared" si="38"/>
        <v>1</v>
      </c>
      <c r="AB125" s="1">
        <f t="shared" si="44"/>
        <v>1</v>
      </c>
      <c r="AC125" s="7" t="s">
        <v>44</v>
      </c>
    </row>
    <row r="126" spans="1:29" hidden="1" x14ac:dyDescent="0.25">
      <c r="A126" t="str">
        <f t="shared" si="43"/>
        <v>2Tuesdaykindergarten studentSymptomatic_Middle_Stage</v>
      </c>
      <c r="B126">
        <v>2</v>
      </c>
      <c r="C126" t="s">
        <v>17</v>
      </c>
      <c r="D126" t="s">
        <v>56</v>
      </c>
      <c r="E126" t="str">
        <f t="shared" si="25"/>
        <v>LocationType.Retail: 0;</v>
      </c>
      <c r="F126" t="str">
        <f t="shared" si="26"/>
        <v>LocationType.Supermarket: 0;</v>
      </c>
      <c r="G126" t="str">
        <f t="shared" si="27"/>
        <v>LocationType.FoodBeverage: 0;</v>
      </c>
      <c r="H126" t="str">
        <f t="shared" si="28"/>
        <v>LocationType.Mall: 0;</v>
      </c>
      <c r="I126" t="str">
        <f t="shared" si="29"/>
        <v>LocationType.Pharmacy: 0;</v>
      </c>
      <c r="J126" t="str">
        <f t="shared" si="30"/>
        <v>LocationType.Accommodation: 1;</v>
      </c>
      <c r="K126" t="str">
        <f t="shared" si="31"/>
        <v>LocationType.Retail: 0;LocationType.Supermarket: 0;LocationType.FoodBeverage: 0;LocationType.Mall: 0;LocationType.Pharmacy: 0;LocationType.Accommodation: 1;</v>
      </c>
      <c r="L126" s="5">
        <v>0</v>
      </c>
      <c r="M126" s="5">
        <v>0</v>
      </c>
      <c r="N126" s="5">
        <v>0</v>
      </c>
      <c r="O126" s="5">
        <v>0</v>
      </c>
      <c r="P126">
        <v>0</v>
      </c>
      <c r="Q126" s="5">
        <f t="shared" si="32"/>
        <v>1</v>
      </c>
      <c r="R126" s="6">
        <f t="shared" si="47"/>
        <v>1</v>
      </c>
      <c r="S126" t="str">
        <f t="shared" si="33"/>
        <v>LocationType.BarRestaurant:0;</v>
      </c>
      <c r="T126" t="str">
        <f t="shared" si="34"/>
        <v>LocationType.Park:0;</v>
      </c>
      <c r="U126" t="str">
        <f t="shared" si="35"/>
        <v>LocationType.Recreation:0;</v>
      </c>
      <c r="V126" t="str">
        <f t="shared" si="36"/>
        <v>LocationType.Accommodation:1;</v>
      </c>
      <c r="W126" t="str">
        <f t="shared" si="37"/>
        <v>LocationType.BarRestaurant:0;LocationType.Park:0;LocationType.Recreation:0;LocationType.Accommodation:1;</v>
      </c>
      <c r="X126" s="5">
        <v>0</v>
      </c>
      <c r="Y126" s="5">
        <v>0</v>
      </c>
      <c r="Z126" s="5">
        <v>0</v>
      </c>
      <c r="AA126" s="5">
        <f t="shared" si="38"/>
        <v>1</v>
      </c>
      <c r="AB126" s="1">
        <f t="shared" si="44"/>
        <v>1</v>
      </c>
      <c r="AC126" s="7" t="s">
        <v>44</v>
      </c>
    </row>
    <row r="127" spans="1:29" hidden="1" x14ac:dyDescent="0.25">
      <c r="A127" t="str">
        <f t="shared" si="43"/>
        <v>2TuesdaypensionerSymptomatic_Middle_Stage</v>
      </c>
      <c r="B127">
        <v>2</v>
      </c>
      <c r="C127" t="s">
        <v>17</v>
      </c>
      <c r="D127" t="s">
        <v>59</v>
      </c>
      <c r="E127" t="str">
        <f t="shared" si="25"/>
        <v>LocationType.Retail: 0;</v>
      </c>
      <c r="F127" t="str">
        <f t="shared" si="26"/>
        <v>LocationType.Supermarket: 0;</v>
      </c>
      <c r="G127" t="str">
        <f t="shared" si="27"/>
        <v>LocationType.FoodBeverage: 0;</v>
      </c>
      <c r="H127" t="str">
        <f t="shared" si="28"/>
        <v>LocationType.Mall: 0;</v>
      </c>
      <c r="I127" t="str">
        <f t="shared" si="29"/>
        <v>LocationType.Pharmacy: 0.14;</v>
      </c>
      <c r="J127" t="str">
        <f t="shared" si="30"/>
        <v>LocationType.Accommodation: 0.86;</v>
      </c>
      <c r="K127" t="str">
        <f t="shared" si="31"/>
        <v>LocationType.Retail: 0;LocationType.Supermarket: 0;LocationType.FoodBeverage: 0;LocationType.Mall: 0;LocationType.Pharmacy: 0.14;LocationType.Accommodation: 0.86;</v>
      </c>
      <c r="L127" s="5">
        <v>0</v>
      </c>
      <c r="M127" s="5">
        <v>0</v>
      </c>
      <c r="N127" s="5">
        <v>0</v>
      </c>
      <c r="O127" s="5">
        <v>0</v>
      </c>
      <c r="P127" s="5">
        <v>0.13999999999999999</v>
      </c>
      <c r="Q127" s="5">
        <f t="shared" si="32"/>
        <v>0.86</v>
      </c>
      <c r="R127" s="6">
        <f t="shared" si="47"/>
        <v>1</v>
      </c>
      <c r="S127" t="str">
        <f t="shared" si="33"/>
        <v>LocationType.BarRestaurant:0;</v>
      </c>
      <c r="T127" t="str">
        <f t="shared" si="34"/>
        <v>LocationType.Park:0;</v>
      </c>
      <c r="U127" t="str">
        <f t="shared" si="35"/>
        <v>LocationType.Recreation:0;</v>
      </c>
      <c r="V127" t="str">
        <f t="shared" si="36"/>
        <v>LocationType.Accommodation:1;</v>
      </c>
      <c r="W127" t="str">
        <f t="shared" si="37"/>
        <v>LocationType.BarRestaurant:0;LocationType.Park:0;LocationType.Recreation:0;LocationType.Accommodation:1;</v>
      </c>
      <c r="X127" s="5">
        <v>0</v>
      </c>
      <c r="Y127" s="5">
        <v>0</v>
      </c>
      <c r="Z127" s="5">
        <v>0</v>
      </c>
      <c r="AA127" s="5">
        <f t="shared" si="38"/>
        <v>1</v>
      </c>
      <c r="AB127" s="1">
        <f t="shared" si="44"/>
        <v>1</v>
      </c>
      <c r="AC127" s="7" t="s">
        <v>44</v>
      </c>
    </row>
    <row r="128" spans="1:29" hidden="1" x14ac:dyDescent="0.25">
      <c r="A128" t="str">
        <f t="shared" si="43"/>
        <v>2Tuesdayprimary school studentSymptomatic_Middle_Stage</v>
      </c>
      <c r="B128">
        <v>2</v>
      </c>
      <c r="C128" t="s">
        <v>17</v>
      </c>
      <c r="D128" t="s">
        <v>57</v>
      </c>
      <c r="E128" t="str">
        <f t="shared" si="25"/>
        <v>LocationType.Retail: 0;</v>
      </c>
      <c r="F128" t="str">
        <f t="shared" si="26"/>
        <v>LocationType.Supermarket: 0;</v>
      </c>
      <c r="G128" t="str">
        <f t="shared" si="27"/>
        <v>LocationType.FoodBeverage: 0;</v>
      </c>
      <c r="H128" t="str">
        <f t="shared" si="28"/>
        <v>LocationType.Mall: 0;</v>
      </c>
      <c r="I128" t="str">
        <f t="shared" si="29"/>
        <v>LocationType.Pharmacy: 0;</v>
      </c>
      <c r="J128" t="str">
        <f t="shared" si="30"/>
        <v>LocationType.Accommodation: 1;</v>
      </c>
      <c r="K128" t="str">
        <f t="shared" si="31"/>
        <v>LocationType.Retail: 0;LocationType.Supermarket: 0;LocationType.FoodBeverage: 0;LocationType.Mall: 0;LocationType.Pharmacy: 0;LocationType.Accommodation: 1;</v>
      </c>
      <c r="L128" s="5">
        <v>0</v>
      </c>
      <c r="M128" s="5">
        <v>0</v>
      </c>
      <c r="N128" s="5">
        <v>0</v>
      </c>
      <c r="O128" s="5">
        <v>0</v>
      </c>
      <c r="P128">
        <v>0</v>
      </c>
      <c r="Q128" s="5">
        <f t="shared" si="32"/>
        <v>1</v>
      </c>
      <c r="R128" s="6">
        <f t="shared" si="47"/>
        <v>1</v>
      </c>
      <c r="S128" t="str">
        <f t="shared" si="33"/>
        <v>LocationType.BarRestaurant:0;</v>
      </c>
      <c r="T128" t="str">
        <f t="shared" si="34"/>
        <v>LocationType.Park:0;</v>
      </c>
      <c r="U128" t="str">
        <f t="shared" si="35"/>
        <v>LocationType.Recreation:0;</v>
      </c>
      <c r="V128" t="str">
        <f t="shared" si="36"/>
        <v>LocationType.Accommodation:1;</v>
      </c>
      <c r="W128" t="str">
        <f t="shared" si="37"/>
        <v>LocationType.BarRestaurant:0;LocationType.Park:0;LocationType.Recreation:0;LocationType.Accommodation:1;</v>
      </c>
      <c r="X128" s="5">
        <v>0</v>
      </c>
      <c r="Y128" s="5">
        <v>0</v>
      </c>
      <c r="Z128" s="5">
        <v>0</v>
      </c>
      <c r="AA128" s="5">
        <f t="shared" si="38"/>
        <v>1</v>
      </c>
      <c r="AB128" s="1">
        <f t="shared" si="44"/>
        <v>1</v>
      </c>
      <c r="AC128" s="7" t="s">
        <v>44</v>
      </c>
    </row>
    <row r="129" spans="1:29" hidden="1" x14ac:dyDescent="0.25">
      <c r="A129" t="str">
        <f t="shared" si="43"/>
        <v>2Tuesdaysecondary school studentSymptomatic_Middle_Stage</v>
      </c>
      <c r="B129">
        <v>2</v>
      </c>
      <c r="C129" t="s">
        <v>17</v>
      </c>
      <c r="D129" t="s">
        <v>58</v>
      </c>
      <c r="E129" t="str">
        <f t="shared" si="25"/>
        <v>LocationType.Retail: 0;</v>
      </c>
      <c r="F129" t="str">
        <f t="shared" si="26"/>
        <v>LocationType.Supermarket: 0;</v>
      </c>
      <c r="G129" t="str">
        <f t="shared" si="27"/>
        <v>LocationType.FoodBeverage: 0;</v>
      </c>
      <c r="H129" t="str">
        <f t="shared" si="28"/>
        <v>LocationType.Mall: 0;</v>
      </c>
      <c r="I129" t="str">
        <f t="shared" si="29"/>
        <v>LocationType.Pharmacy: 0;</v>
      </c>
      <c r="J129" t="str">
        <f t="shared" si="30"/>
        <v>LocationType.Accommodation: 1;</v>
      </c>
      <c r="K129" t="str">
        <f t="shared" si="31"/>
        <v>LocationType.Retail: 0;LocationType.Supermarket: 0;LocationType.FoodBeverage: 0;LocationType.Mall: 0;LocationType.Pharmacy: 0;LocationType.Accommodation: 1;</v>
      </c>
      <c r="L129" s="5">
        <v>0</v>
      </c>
      <c r="M129" s="5">
        <v>0</v>
      </c>
      <c r="N129">
        <v>0</v>
      </c>
      <c r="O129">
        <v>0</v>
      </c>
      <c r="P129">
        <v>0</v>
      </c>
      <c r="Q129" s="5">
        <f t="shared" si="32"/>
        <v>1</v>
      </c>
      <c r="R129" s="6">
        <f t="shared" si="47"/>
        <v>1</v>
      </c>
      <c r="S129" t="str">
        <f t="shared" si="33"/>
        <v>LocationType.BarRestaurant:0;</v>
      </c>
      <c r="T129" t="str">
        <f t="shared" si="34"/>
        <v>LocationType.Park:0;</v>
      </c>
      <c r="U129" t="str">
        <f t="shared" si="35"/>
        <v>LocationType.Recreation:0;</v>
      </c>
      <c r="V129" t="str">
        <f t="shared" si="36"/>
        <v>LocationType.Accommodation:1;</v>
      </c>
      <c r="W129" t="str">
        <f t="shared" si="37"/>
        <v>LocationType.BarRestaurant:0;LocationType.Park:0;LocationType.Recreation:0;LocationType.Accommodation:1;</v>
      </c>
      <c r="X129" s="5">
        <v>0</v>
      </c>
      <c r="Y129" s="5">
        <v>0</v>
      </c>
      <c r="Z129" s="5">
        <v>0</v>
      </c>
      <c r="AA129" s="5">
        <f t="shared" si="38"/>
        <v>1</v>
      </c>
      <c r="AB129" s="1">
        <f t="shared" si="44"/>
        <v>1</v>
      </c>
      <c r="AC129" s="7" t="s">
        <v>44</v>
      </c>
    </row>
    <row r="130" spans="1:29" hidden="1" x14ac:dyDescent="0.25">
      <c r="A130" t="str">
        <f t="shared" ref="A130:A161" si="48">B130&amp;C130&amp;D130&amp;AC130</f>
        <v>2Tuesdayunemployed job-seekerSymptomatic_Middle_Stage</v>
      </c>
      <c r="B130">
        <v>2</v>
      </c>
      <c r="C130" t="s">
        <v>17</v>
      </c>
      <c r="D130" t="s">
        <v>52</v>
      </c>
      <c r="E130" t="str">
        <f t="shared" ref="E130:E193" si="49">L$1&amp;": " &amp;L130 &amp; ";"</f>
        <v>LocationType.Retail: 0;</v>
      </c>
      <c r="F130" t="str">
        <f t="shared" ref="F130:F193" si="50">M$1&amp;": " &amp;M130 &amp; ";"</f>
        <v>LocationType.Supermarket: 0;</v>
      </c>
      <c r="G130" t="str">
        <f t="shared" ref="G130:G193" si="51">N$1&amp;": " &amp;N130 &amp; ";"</f>
        <v>LocationType.FoodBeverage: 0;</v>
      </c>
      <c r="H130" t="str">
        <f t="shared" ref="H130:H193" si="52">O$1&amp;": " &amp;O130 &amp; ";"</f>
        <v>LocationType.Mall: 0;</v>
      </c>
      <c r="I130" t="str">
        <f t="shared" ref="I130:I193" si="53">P$1&amp;": " &amp;P130 &amp; ";"</f>
        <v>LocationType.Pharmacy: 0.07;</v>
      </c>
      <c r="J130" t="str">
        <f t="shared" ref="J130:J193" si="54">Q$1&amp;": " &amp;Q130 &amp; ";"</f>
        <v>LocationType.Accommodation: 0.93;</v>
      </c>
      <c r="K130" t="str">
        <f t="shared" ref="K130:K193" si="55">E130 &amp; F130 &amp; G130 &amp; H130&amp; I130 &amp; J130</f>
        <v>LocationType.Retail: 0;LocationType.Supermarket: 0;LocationType.FoodBeverage: 0;LocationType.Mall: 0;LocationType.Pharmacy: 0.07;LocationType.Accommodation: 0.93;</v>
      </c>
      <c r="L130" s="5">
        <v>0</v>
      </c>
      <c r="M130" s="5">
        <v>0</v>
      </c>
      <c r="N130" s="5">
        <v>0</v>
      </c>
      <c r="O130" s="5">
        <v>0</v>
      </c>
      <c r="P130" s="5">
        <v>6.9999999999999993E-2</v>
      </c>
      <c r="Q130" s="5">
        <f t="shared" ref="Q130:Q193" si="56">1-SUM(L130:P130)</f>
        <v>0.93</v>
      </c>
      <c r="R130" s="6">
        <f t="shared" si="47"/>
        <v>1</v>
      </c>
      <c r="S130" t="str">
        <f t="shared" ref="S130:S193" si="57">X$1&amp;":" &amp;X130 &amp; ";"</f>
        <v>LocationType.BarRestaurant:0;</v>
      </c>
      <c r="T130" t="str">
        <f t="shared" ref="T130:T193" si="58">Y$1&amp;":" &amp;Y130 &amp; ";"</f>
        <v>LocationType.Park:0;</v>
      </c>
      <c r="U130" t="str">
        <f t="shared" ref="U130:U193" si="59">Z$1&amp;":" &amp;Z130 &amp; ";"</f>
        <v>LocationType.Recreation:0;</v>
      </c>
      <c r="V130" t="str">
        <f t="shared" ref="V130:V193" si="60">AA$1&amp;":" &amp;AA130 &amp; ";"</f>
        <v>LocationType.Accommodation:1;</v>
      </c>
      <c r="W130" t="str">
        <f t="shared" ref="W130:W193" si="61">S130 &amp; T130 &amp; U130&amp; V130</f>
        <v>LocationType.BarRestaurant:0;LocationType.Park:0;LocationType.Recreation:0;LocationType.Accommodation:1;</v>
      </c>
      <c r="X130" s="5">
        <v>0</v>
      </c>
      <c r="Y130" s="5">
        <v>0</v>
      </c>
      <c r="Z130" s="5">
        <v>0</v>
      </c>
      <c r="AA130" s="5">
        <f t="shared" ref="AA130:AA193" si="62">1-SUM(X130:Z130)</f>
        <v>1</v>
      </c>
      <c r="AB130" s="1">
        <f t="shared" ref="AB130:AB161" si="63">SUM(X130:AA130)</f>
        <v>1</v>
      </c>
      <c r="AC130" s="7" t="s">
        <v>44</v>
      </c>
    </row>
    <row r="131" spans="1:29" hidden="1" x14ac:dyDescent="0.25">
      <c r="A131" t="str">
        <f t="shared" si="48"/>
        <v>2Tuesdayuniversity studentSymptomatic_Middle_Stage</v>
      </c>
      <c r="B131">
        <v>2</v>
      </c>
      <c r="C131" t="s">
        <v>17</v>
      </c>
      <c r="D131" t="s">
        <v>55</v>
      </c>
      <c r="E131" t="str">
        <f t="shared" si="49"/>
        <v>LocationType.Retail: 0;</v>
      </c>
      <c r="F131" t="str">
        <f t="shared" si="50"/>
        <v>LocationType.Supermarket: 0;</v>
      </c>
      <c r="G131" t="str">
        <f t="shared" si="51"/>
        <v>LocationType.FoodBeverage: 0;</v>
      </c>
      <c r="H131" t="str">
        <f t="shared" si="52"/>
        <v>LocationType.Mall: 0;</v>
      </c>
      <c r="I131" t="str">
        <f t="shared" si="53"/>
        <v>LocationType.Pharmacy: 0.064;</v>
      </c>
      <c r="J131" t="str">
        <f t="shared" si="54"/>
        <v>LocationType.Accommodation: 0.936;</v>
      </c>
      <c r="K131" t="str">
        <f t="shared" si="55"/>
        <v>LocationType.Retail: 0;LocationType.Supermarket: 0;LocationType.FoodBeverage: 0;LocationType.Mall: 0;LocationType.Pharmacy: 0.064;LocationType.Accommodation: 0.936;</v>
      </c>
      <c r="L131" s="5">
        <v>0</v>
      </c>
      <c r="M131" s="5">
        <v>0</v>
      </c>
      <c r="N131" s="5">
        <v>0</v>
      </c>
      <c r="O131" s="5">
        <v>0</v>
      </c>
      <c r="P131" s="5">
        <v>6.4000000000000001E-2</v>
      </c>
      <c r="Q131" s="5">
        <f t="shared" si="56"/>
        <v>0.93599999999999994</v>
      </c>
      <c r="R131" s="6">
        <f t="shared" si="47"/>
        <v>1</v>
      </c>
      <c r="S131" t="str">
        <f t="shared" si="57"/>
        <v>LocationType.BarRestaurant:0;</v>
      </c>
      <c r="T131" t="str">
        <f t="shared" si="58"/>
        <v>LocationType.Park:0;</v>
      </c>
      <c r="U131" t="str">
        <f t="shared" si="59"/>
        <v>LocationType.Recreation:0;</v>
      </c>
      <c r="V131" t="str">
        <f t="shared" si="60"/>
        <v>LocationType.Accommodation:1;</v>
      </c>
      <c r="W131" t="str">
        <f t="shared" si="61"/>
        <v>LocationType.BarRestaurant:0;LocationType.Park:0;LocationType.Recreation:0;LocationType.Accommodation:1;</v>
      </c>
      <c r="X131" s="5">
        <v>0</v>
      </c>
      <c r="Y131" s="5">
        <v>0</v>
      </c>
      <c r="Z131" s="5">
        <v>0</v>
      </c>
      <c r="AA131" s="5">
        <f t="shared" si="62"/>
        <v>1</v>
      </c>
      <c r="AB131" s="1">
        <f t="shared" si="63"/>
        <v>1</v>
      </c>
      <c r="AC131" s="7" t="s">
        <v>44</v>
      </c>
    </row>
    <row r="132" spans="1:29" hidden="1" x14ac:dyDescent="0.25">
      <c r="A132" t="str">
        <f t="shared" si="48"/>
        <v>2Tuesdayweekend workerSymptomatic_Middle_Stage</v>
      </c>
      <c r="B132">
        <v>2</v>
      </c>
      <c r="C132" t="s">
        <v>17</v>
      </c>
      <c r="D132" t="s">
        <v>84</v>
      </c>
      <c r="E132" t="str">
        <f t="shared" si="49"/>
        <v>LocationType.Retail: 0;</v>
      </c>
      <c r="F132" t="str">
        <f t="shared" si="50"/>
        <v>LocationType.Supermarket: 0;</v>
      </c>
      <c r="G132" t="str">
        <f t="shared" si="51"/>
        <v>LocationType.FoodBeverage: 0;</v>
      </c>
      <c r="H132" t="str">
        <f t="shared" si="52"/>
        <v>LocationType.Mall: 0;</v>
      </c>
      <c r="I132" t="str">
        <f t="shared" si="53"/>
        <v>LocationType.Pharmacy: 0.07;</v>
      </c>
      <c r="J132" t="str">
        <f t="shared" si="54"/>
        <v>LocationType.Accommodation: 0.93;</v>
      </c>
      <c r="K132" t="str">
        <f t="shared" si="55"/>
        <v>LocationType.Retail: 0;LocationType.Supermarket: 0;LocationType.FoodBeverage: 0;LocationType.Mall: 0;LocationType.Pharmacy: 0.07;LocationType.Accommodation: 0.93;</v>
      </c>
      <c r="L132" s="5">
        <v>0</v>
      </c>
      <c r="M132" s="5">
        <v>0</v>
      </c>
      <c r="N132" s="5">
        <v>0</v>
      </c>
      <c r="O132" s="5">
        <v>0</v>
      </c>
      <c r="P132" s="5">
        <v>6.9999999999999993E-2</v>
      </c>
      <c r="Q132" s="5">
        <f t="shared" si="56"/>
        <v>0.93</v>
      </c>
      <c r="R132" s="6">
        <f t="shared" si="47"/>
        <v>1</v>
      </c>
      <c r="S132" t="str">
        <f t="shared" si="57"/>
        <v>LocationType.BarRestaurant:0;</v>
      </c>
      <c r="T132" t="str">
        <f t="shared" si="58"/>
        <v>LocationType.Park:0;</v>
      </c>
      <c r="U132" t="str">
        <f t="shared" si="59"/>
        <v>LocationType.Recreation:0;</v>
      </c>
      <c r="V132" t="str">
        <f t="shared" si="60"/>
        <v>LocationType.Accommodation:1;</v>
      </c>
      <c r="W132" t="str">
        <f t="shared" si="61"/>
        <v>LocationType.BarRestaurant:0;LocationType.Park:0;LocationType.Recreation:0;LocationType.Accommodation:1;</v>
      </c>
      <c r="X132" s="5">
        <v>0</v>
      </c>
      <c r="Y132" s="5">
        <v>0</v>
      </c>
      <c r="Z132" s="5">
        <v>0</v>
      </c>
      <c r="AA132" s="5">
        <f t="shared" si="62"/>
        <v>1</v>
      </c>
      <c r="AB132" s="1">
        <f t="shared" si="63"/>
        <v>1</v>
      </c>
      <c r="AC132" s="7" t="s">
        <v>44</v>
      </c>
    </row>
    <row r="133" spans="1:29" hidden="1" x14ac:dyDescent="0.25">
      <c r="A133" t="str">
        <f t="shared" si="48"/>
        <v>2TuesdayworkerSymptomatic_Middle_Stage</v>
      </c>
      <c r="B133">
        <v>2</v>
      </c>
      <c r="C133" t="s">
        <v>17</v>
      </c>
      <c r="D133" t="s">
        <v>53</v>
      </c>
      <c r="E133" t="str">
        <f t="shared" si="49"/>
        <v>LocationType.Retail: 0;</v>
      </c>
      <c r="F133" t="str">
        <f t="shared" si="50"/>
        <v>LocationType.Supermarket: 0;</v>
      </c>
      <c r="G133" t="str">
        <f t="shared" si="51"/>
        <v>LocationType.FoodBeverage: 0;</v>
      </c>
      <c r="H133" t="str">
        <f t="shared" si="52"/>
        <v>LocationType.Mall: 0;</v>
      </c>
      <c r="I133" t="str">
        <f t="shared" si="53"/>
        <v>LocationType.Pharmacy: 0.07;</v>
      </c>
      <c r="J133" t="str">
        <f t="shared" si="54"/>
        <v>LocationType.Accommodation: 0.93;</v>
      </c>
      <c r="K133" t="str">
        <f t="shared" si="55"/>
        <v>LocationType.Retail: 0;LocationType.Supermarket: 0;LocationType.FoodBeverage: 0;LocationType.Mall: 0;LocationType.Pharmacy: 0.07;LocationType.Accommodation: 0.93;</v>
      </c>
      <c r="L133" s="5">
        <v>0</v>
      </c>
      <c r="M133" s="5">
        <v>0</v>
      </c>
      <c r="N133" s="5">
        <v>0</v>
      </c>
      <c r="O133" s="5">
        <v>0</v>
      </c>
      <c r="P133" s="5">
        <v>6.9999999999999993E-2</v>
      </c>
      <c r="Q133" s="5">
        <f t="shared" si="56"/>
        <v>0.93</v>
      </c>
      <c r="R133" s="6">
        <f t="shared" si="47"/>
        <v>1</v>
      </c>
      <c r="S133" t="str">
        <f t="shared" si="57"/>
        <v>LocationType.BarRestaurant:0;</v>
      </c>
      <c r="T133" t="str">
        <f t="shared" si="58"/>
        <v>LocationType.Park:0;</v>
      </c>
      <c r="U133" t="str">
        <f t="shared" si="59"/>
        <v>LocationType.Recreation:0;</v>
      </c>
      <c r="V133" t="str">
        <f t="shared" si="60"/>
        <v>LocationType.Accommodation:1;</v>
      </c>
      <c r="W133" t="str">
        <f t="shared" si="61"/>
        <v>LocationType.BarRestaurant:0;LocationType.Park:0;LocationType.Recreation:0;LocationType.Accommodation:1;</v>
      </c>
      <c r="X133" s="5">
        <v>0</v>
      </c>
      <c r="Y133" s="5">
        <v>0</v>
      </c>
      <c r="Z133" s="5">
        <v>0</v>
      </c>
      <c r="AA133" s="5">
        <f t="shared" si="62"/>
        <v>1</v>
      </c>
      <c r="AB133" s="1">
        <f t="shared" si="63"/>
        <v>1</v>
      </c>
      <c r="AC133" s="7" t="s">
        <v>44</v>
      </c>
    </row>
    <row r="134" spans="1:29" hidden="1" x14ac:dyDescent="0.25">
      <c r="A134" t="str">
        <f t="shared" ref="A134:A165" si="64">B134&amp;C134&amp;D134</f>
        <v>0Fridaycollege student</v>
      </c>
      <c r="B134">
        <v>0</v>
      </c>
      <c r="C134" t="s">
        <v>37</v>
      </c>
      <c r="D134" t="s">
        <v>54</v>
      </c>
      <c r="E134" t="str">
        <f t="shared" si="49"/>
        <v>LocationType.Retail: 0.09;</v>
      </c>
      <c r="F134" t="str">
        <f t="shared" si="50"/>
        <v>LocationType.Supermarket: 0.4;</v>
      </c>
      <c r="G134" t="str">
        <f t="shared" si="51"/>
        <v>LocationType.FoodBeverage: 0.315;</v>
      </c>
      <c r="H134" t="str">
        <f t="shared" si="52"/>
        <v>LocationType.Mall: 0.045;</v>
      </c>
      <c r="I134" t="str">
        <f t="shared" si="53"/>
        <v>LocationType.Pharmacy: 0.045;</v>
      </c>
      <c r="J134" t="str">
        <f t="shared" si="54"/>
        <v>LocationType.Accommodation: 0.105;</v>
      </c>
      <c r="K134" t="str">
        <f t="shared" si="55"/>
        <v>LocationType.Retail: 0.09;LocationType.Supermarket: 0.4;LocationType.FoodBeverage: 0.315;LocationType.Mall: 0.045;LocationType.Pharmacy: 0.045;LocationType.Accommodation: 0.105;</v>
      </c>
      <c r="L134" s="5">
        <v>9.0000000000000011E-2</v>
      </c>
      <c r="M134" s="5">
        <v>0.4</v>
      </c>
      <c r="N134" s="5">
        <v>0.315</v>
      </c>
      <c r="O134" s="5">
        <v>4.5000000000000005E-2</v>
      </c>
      <c r="P134" s="5">
        <v>4.5000000000000005E-2</v>
      </c>
      <c r="Q134" s="5">
        <f t="shared" si="56"/>
        <v>0.10499999999999987</v>
      </c>
      <c r="R134" s="6">
        <f t="shared" si="47"/>
        <v>1</v>
      </c>
      <c r="S134" t="str">
        <f t="shared" si="57"/>
        <v>LocationType.BarRestaurant:0.3;</v>
      </c>
      <c r="T134" t="str">
        <f t="shared" si="58"/>
        <v>LocationType.Park:0.1;</v>
      </c>
      <c r="U134" t="str">
        <f t="shared" si="59"/>
        <v>LocationType.Recreation:0.05;</v>
      </c>
      <c r="V134" t="str">
        <f t="shared" si="60"/>
        <v>LocationType.Accommodation:0.55;</v>
      </c>
      <c r="W134" t="str">
        <f t="shared" si="61"/>
        <v>LocationType.BarRestaurant:0.3;LocationType.Park:0.1;LocationType.Recreation:0.05;LocationType.Accommodation:0.55;</v>
      </c>
      <c r="X134" s="5">
        <v>0.3</v>
      </c>
      <c r="Y134" s="5">
        <v>0.1</v>
      </c>
      <c r="Z134" s="5">
        <v>5.0000000000000017E-2</v>
      </c>
      <c r="AA134" s="5">
        <f t="shared" si="62"/>
        <v>0.54999999999999993</v>
      </c>
      <c r="AB134" s="1">
        <f t="shared" si="63"/>
        <v>1</v>
      </c>
    </row>
    <row r="135" spans="1:29" hidden="1" x14ac:dyDescent="0.25">
      <c r="A135" t="str">
        <f t="shared" si="64"/>
        <v>0Fridayessential worker</v>
      </c>
      <c r="B135">
        <v>0</v>
      </c>
      <c r="C135" t="s">
        <v>37</v>
      </c>
      <c r="D135" t="s">
        <v>85</v>
      </c>
      <c r="E135" t="str">
        <f t="shared" si="49"/>
        <v>LocationType.Retail: 0.09;</v>
      </c>
      <c r="F135" t="str">
        <f t="shared" si="50"/>
        <v>LocationType.Supermarket: 0.25;</v>
      </c>
      <c r="G135" t="str">
        <f t="shared" si="51"/>
        <v>LocationType.FoodBeverage: 0.36;</v>
      </c>
      <c r="H135" t="str">
        <f t="shared" si="52"/>
        <v>LocationType.Mall: 0.135;</v>
      </c>
      <c r="I135" t="str">
        <f t="shared" si="53"/>
        <v>LocationType.Pharmacy: 0.045;</v>
      </c>
      <c r="J135" t="str">
        <f t="shared" si="54"/>
        <v>LocationType.Accommodation: 0.12;</v>
      </c>
      <c r="K135" t="str">
        <f t="shared" si="55"/>
        <v>LocationType.Retail: 0.09;LocationType.Supermarket: 0.25;LocationType.FoodBeverage: 0.36;LocationType.Mall: 0.135;LocationType.Pharmacy: 0.045;LocationType.Accommodation: 0.12;</v>
      </c>
      <c r="L135" s="5">
        <v>9.0000000000000011E-2</v>
      </c>
      <c r="M135" s="5">
        <v>0.25</v>
      </c>
      <c r="N135" s="5">
        <v>0.36000000000000004</v>
      </c>
      <c r="O135" s="5">
        <v>0.13500000000000001</v>
      </c>
      <c r="P135" s="5">
        <v>4.5000000000000005E-2</v>
      </c>
      <c r="Q135" s="5">
        <f t="shared" si="56"/>
        <v>0.11999999999999988</v>
      </c>
      <c r="R135" s="6">
        <v>1</v>
      </c>
      <c r="S135" t="str">
        <f t="shared" si="57"/>
        <v>LocationType.BarRestaurant:0.25;</v>
      </c>
      <c r="T135" t="str">
        <f t="shared" si="58"/>
        <v>LocationType.Park:0.3;</v>
      </c>
      <c r="U135" t="str">
        <f t="shared" si="59"/>
        <v>LocationType.Recreation:0.15;</v>
      </c>
      <c r="V135" t="str">
        <f t="shared" si="60"/>
        <v>LocationType.Accommodation:0.3;</v>
      </c>
      <c r="W135" t="str">
        <f t="shared" si="61"/>
        <v>LocationType.BarRestaurant:0.25;LocationType.Park:0.3;LocationType.Recreation:0.15;LocationType.Accommodation:0.3;</v>
      </c>
      <c r="X135" s="5">
        <v>0.25</v>
      </c>
      <c r="Y135" s="5">
        <v>0.3</v>
      </c>
      <c r="Z135" s="5">
        <v>0.15</v>
      </c>
      <c r="AA135" s="5">
        <f t="shared" si="62"/>
        <v>0.29999999999999993</v>
      </c>
      <c r="AB135" s="1">
        <v>1</v>
      </c>
    </row>
    <row r="136" spans="1:29" hidden="1" x14ac:dyDescent="0.25">
      <c r="A136" t="str">
        <f t="shared" si="64"/>
        <v>0FridayInfant</v>
      </c>
      <c r="B136">
        <v>0</v>
      </c>
      <c r="C136" t="s">
        <v>37</v>
      </c>
      <c r="D136" t="s">
        <v>73</v>
      </c>
      <c r="E136" t="str">
        <f t="shared" si="49"/>
        <v>LocationType.Retail: 0;</v>
      </c>
      <c r="F136" t="str">
        <f t="shared" si="50"/>
        <v>LocationType.Supermarket: 0;</v>
      </c>
      <c r="G136" t="str">
        <f t="shared" si="51"/>
        <v>LocationType.FoodBeverage: 0;</v>
      </c>
      <c r="H136" t="str">
        <f t="shared" si="52"/>
        <v>LocationType.Mall: 0;</v>
      </c>
      <c r="I136" t="str">
        <f t="shared" si="53"/>
        <v>LocationType.Pharmacy: 0;</v>
      </c>
      <c r="J136" t="str">
        <f t="shared" si="54"/>
        <v>LocationType.Accommodation: 1;</v>
      </c>
      <c r="K136" t="str">
        <f t="shared" si="55"/>
        <v>LocationType.Retail: 0;LocationType.Supermarket: 0;LocationType.FoodBeverage: 0;LocationType.Mall: 0;LocationType.Pharmacy: 0;LocationType.Accommodation: 1;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f t="shared" si="56"/>
        <v>1</v>
      </c>
      <c r="R136" s="6">
        <f t="shared" ref="R136:R145" si="65">SUM(L136:Q136)</f>
        <v>1</v>
      </c>
      <c r="S136" t="str">
        <f t="shared" si="57"/>
        <v>LocationType.BarRestaurant:0;</v>
      </c>
      <c r="T136" t="str">
        <f t="shared" si="58"/>
        <v>LocationType.Park:0;</v>
      </c>
      <c r="U136" t="str">
        <f t="shared" si="59"/>
        <v>LocationType.Recreation:0;</v>
      </c>
      <c r="V136" t="str">
        <f t="shared" si="60"/>
        <v>LocationType.Accommodation:1;</v>
      </c>
      <c r="W136" t="str">
        <f t="shared" si="61"/>
        <v>LocationType.BarRestaurant:0;LocationType.Park:0;LocationType.Recreation:0;LocationType.Accommodation:1;</v>
      </c>
      <c r="X136" s="5">
        <v>0</v>
      </c>
      <c r="Y136" s="5">
        <v>0</v>
      </c>
      <c r="Z136" s="5">
        <v>0</v>
      </c>
      <c r="AA136" s="5">
        <f t="shared" si="62"/>
        <v>1</v>
      </c>
      <c r="AB136" s="1">
        <f t="shared" ref="AB136:AB145" si="66">SUM(X136:AA136)</f>
        <v>1</v>
      </c>
    </row>
    <row r="137" spans="1:29" hidden="1" x14ac:dyDescent="0.25">
      <c r="A137" t="str">
        <f t="shared" si="64"/>
        <v>0Fridaykindergarten student</v>
      </c>
      <c r="B137">
        <v>0</v>
      </c>
      <c r="C137" t="s">
        <v>37</v>
      </c>
      <c r="D137" t="s">
        <v>56</v>
      </c>
      <c r="E137" t="str">
        <f t="shared" si="49"/>
        <v>LocationType.Retail: 0;</v>
      </c>
      <c r="F137" t="str">
        <f t="shared" si="50"/>
        <v>LocationType.Supermarket: 0;</v>
      </c>
      <c r="G137" t="str">
        <f t="shared" si="51"/>
        <v>LocationType.FoodBeverage: 0;</v>
      </c>
      <c r="H137" t="str">
        <f t="shared" si="52"/>
        <v>LocationType.Mall: 0;</v>
      </c>
      <c r="I137" t="str">
        <f t="shared" si="53"/>
        <v>LocationType.Pharmacy: 0;</v>
      </c>
      <c r="J137" t="str">
        <f t="shared" si="54"/>
        <v>LocationType.Accommodation: 1;</v>
      </c>
      <c r="K137" t="str">
        <f t="shared" si="55"/>
        <v>LocationType.Retail: 0;LocationType.Supermarket: 0;LocationType.FoodBeverage: 0;LocationType.Mall: 0;LocationType.Pharmacy: 0;LocationType.Accommodation: 1;</v>
      </c>
      <c r="L137">
        <v>0</v>
      </c>
      <c r="M137">
        <v>0</v>
      </c>
      <c r="N137">
        <v>0</v>
      </c>
      <c r="O137">
        <v>0</v>
      </c>
      <c r="P137">
        <v>0</v>
      </c>
      <c r="Q137" s="5">
        <f t="shared" si="56"/>
        <v>1</v>
      </c>
      <c r="R137" s="6">
        <f t="shared" si="65"/>
        <v>1</v>
      </c>
      <c r="S137" t="str">
        <f t="shared" si="57"/>
        <v>LocationType.BarRestaurant:0;</v>
      </c>
      <c r="T137" t="str">
        <f t="shared" si="58"/>
        <v>LocationType.Park:0.3;</v>
      </c>
      <c r="U137" t="str">
        <f t="shared" si="59"/>
        <v>LocationType.Recreation:0;</v>
      </c>
      <c r="V137" t="str">
        <f t="shared" si="60"/>
        <v>LocationType.Accommodation:0.7;</v>
      </c>
      <c r="W137" t="str">
        <f t="shared" si="61"/>
        <v>LocationType.BarRestaurant:0;LocationType.Park:0.3;LocationType.Recreation:0;LocationType.Accommodation:0.7;</v>
      </c>
      <c r="X137" s="5">
        <v>0</v>
      </c>
      <c r="Y137" s="5">
        <v>0.3</v>
      </c>
      <c r="Z137" s="5">
        <v>0</v>
      </c>
      <c r="AA137" s="5">
        <f t="shared" si="62"/>
        <v>0.7</v>
      </c>
      <c r="AB137" s="1">
        <f t="shared" si="66"/>
        <v>1</v>
      </c>
    </row>
    <row r="138" spans="1:29" hidden="1" x14ac:dyDescent="0.25">
      <c r="A138" t="str">
        <f t="shared" si="64"/>
        <v>0Fridaypensioner</v>
      </c>
      <c r="B138">
        <v>0</v>
      </c>
      <c r="C138" t="s">
        <v>37</v>
      </c>
      <c r="D138" t="s">
        <v>59</v>
      </c>
      <c r="E138" t="str">
        <f t="shared" si="49"/>
        <v>LocationType.Retail: 0.12;</v>
      </c>
      <c r="F138" t="str">
        <f t="shared" si="50"/>
        <v>LocationType.Supermarket: 0.25;</v>
      </c>
      <c r="G138" t="str">
        <f t="shared" si="51"/>
        <v>LocationType.FoodBeverage: 0.32;</v>
      </c>
      <c r="H138" t="str">
        <f t="shared" si="52"/>
        <v>LocationType.Mall: 0.08;</v>
      </c>
      <c r="I138" t="str">
        <f t="shared" si="53"/>
        <v>LocationType.Pharmacy: 0.05;</v>
      </c>
      <c r="J138" t="str">
        <f t="shared" si="54"/>
        <v>LocationType.Accommodation: 0.18;</v>
      </c>
      <c r="K138" t="str">
        <f t="shared" si="55"/>
        <v>LocationType.Retail: 0.12;LocationType.Supermarket: 0.25;LocationType.FoodBeverage: 0.32;LocationType.Mall: 0.08;LocationType.Pharmacy: 0.05;LocationType.Accommodation: 0.18;</v>
      </c>
      <c r="L138" s="5">
        <v>0.12</v>
      </c>
      <c r="M138" s="5">
        <v>0.25</v>
      </c>
      <c r="N138" s="5">
        <v>0.32000000000000006</v>
      </c>
      <c r="O138" s="5">
        <v>8.0000000000000016E-2</v>
      </c>
      <c r="P138" s="5">
        <v>0.05</v>
      </c>
      <c r="Q138" s="5">
        <f t="shared" si="56"/>
        <v>0.17999999999999994</v>
      </c>
      <c r="R138" s="6">
        <f t="shared" si="65"/>
        <v>1</v>
      </c>
      <c r="S138" t="str">
        <f t="shared" si="57"/>
        <v>LocationType.BarRestaurant:0.1;</v>
      </c>
      <c r="T138" t="str">
        <f t="shared" si="58"/>
        <v>LocationType.Park:0.3;</v>
      </c>
      <c r="U138" t="str">
        <f t="shared" si="59"/>
        <v>LocationType.Recreation:0.25;</v>
      </c>
      <c r="V138" t="str">
        <f t="shared" si="60"/>
        <v>LocationType.Accommodation:0.35;</v>
      </c>
      <c r="W138" t="str">
        <f t="shared" si="61"/>
        <v>LocationType.BarRestaurant:0.1;LocationType.Park:0.3;LocationType.Recreation:0.25;LocationType.Accommodation:0.35;</v>
      </c>
      <c r="X138" s="5">
        <v>0.1</v>
      </c>
      <c r="Y138" s="5">
        <v>0.3</v>
      </c>
      <c r="Z138" s="5">
        <v>0.25</v>
      </c>
      <c r="AA138" s="5">
        <f t="shared" si="62"/>
        <v>0.35</v>
      </c>
      <c r="AB138" s="1">
        <f t="shared" si="66"/>
        <v>1</v>
      </c>
    </row>
    <row r="139" spans="1:29" hidden="1" x14ac:dyDescent="0.25">
      <c r="A139" t="str">
        <f t="shared" si="64"/>
        <v>0Fridayprimary school student</v>
      </c>
      <c r="B139">
        <v>0</v>
      </c>
      <c r="C139" t="s">
        <v>37</v>
      </c>
      <c r="D139" t="s">
        <v>57</v>
      </c>
      <c r="E139" t="str">
        <f t="shared" si="49"/>
        <v>LocationType.Retail: 0;</v>
      </c>
      <c r="F139" t="str">
        <f t="shared" si="50"/>
        <v>LocationType.Supermarket: 0;</v>
      </c>
      <c r="G139" t="str">
        <f t="shared" si="51"/>
        <v>LocationType.FoodBeverage: 0;</v>
      </c>
      <c r="H139" t="str">
        <f t="shared" si="52"/>
        <v>LocationType.Mall: 0;</v>
      </c>
      <c r="I139" t="str">
        <f t="shared" si="53"/>
        <v>LocationType.Pharmacy: 0;</v>
      </c>
      <c r="J139" t="str">
        <f t="shared" si="54"/>
        <v>LocationType.Accommodation: 1;</v>
      </c>
      <c r="K139" t="str">
        <f t="shared" si="55"/>
        <v>LocationType.Retail: 0;LocationType.Supermarket: 0;LocationType.FoodBeverage: 0;LocationType.Mall: 0;LocationType.Pharmacy: 0;LocationType.Accommodation: 1;</v>
      </c>
      <c r="L139">
        <v>0</v>
      </c>
      <c r="M139">
        <v>0</v>
      </c>
      <c r="N139">
        <v>0</v>
      </c>
      <c r="O139">
        <v>0</v>
      </c>
      <c r="P139">
        <v>0</v>
      </c>
      <c r="Q139" s="5">
        <f t="shared" si="56"/>
        <v>1</v>
      </c>
      <c r="R139" s="6">
        <f t="shared" si="65"/>
        <v>1</v>
      </c>
      <c r="S139" t="str">
        <f t="shared" si="57"/>
        <v>LocationType.BarRestaurant:0;</v>
      </c>
      <c r="T139" t="str">
        <f t="shared" si="58"/>
        <v>LocationType.Park:0.3;</v>
      </c>
      <c r="U139" t="str">
        <f t="shared" si="59"/>
        <v>LocationType.Recreation:0;</v>
      </c>
      <c r="V139" t="str">
        <f t="shared" si="60"/>
        <v>LocationType.Accommodation:0.7;</v>
      </c>
      <c r="W139" t="str">
        <f t="shared" si="61"/>
        <v>LocationType.BarRestaurant:0;LocationType.Park:0.3;LocationType.Recreation:0;LocationType.Accommodation:0.7;</v>
      </c>
      <c r="X139" s="5">
        <v>0</v>
      </c>
      <c r="Y139" s="5">
        <v>0.3</v>
      </c>
      <c r="Z139" s="5">
        <v>0</v>
      </c>
      <c r="AA139" s="5">
        <f t="shared" si="62"/>
        <v>0.7</v>
      </c>
      <c r="AB139" s="1">
        <f t="shared" si="66"/>
        <v>1</v>
      </c>
    </row>
    <row r="140" spans="1:29" hidden="1" x14ac:dyDescent="0.25">
      <c r="A140" t="str">
        <f t="shared" si="64"/>
        <v>0Fridaysecondary school student</v>
      </c>
      <c r="B140">
        <v>0</v>
      </c>
      <c r="C140" t="s">
        <v>37</v>
      </c>
      <c r="D140" t="s">
        <v>58</v>
      </c>
      <c r="E140" t="str">
        <f t="shared" si="49"/>
        <v>LocationType.Retail: 0;</v>
      </c>
      <c r="F140" t="str">
        <f t="shared" si="50"/>
        <v>LocationType.Supermarket: 0;</v>
      </c>
      <c r="G140" t="str">
        <f t="shared" si="51"/>
        <v>LocationType.FoodBeverage: 0;</v>
      </c>
      <c r="H140" t="str">
        <f t="shared" si="52"/>
        <v>LocationType.Mall: 0;</v>
      </c>
      <c r="I140" t="str">
        <f t="shared" si="53"/>
        <v>LocationType.Pharmacy: 0;</v>
      </c>
      <c r="J140" t="str">
        <f t="shared" si="54"/>
        <v>LocationType.Accommodation: 1;</v>
      </c>
      <c r="K140" t="str">
        <f t="shared" si="55"/>
        <v>LocationType.Retail: 0;LocationType.Supermarket: 0;LocationType.FoodBeverage: 0;LocationType.Mall: 0;LocationType.Pharmacy: 0;LocationType.Accommodation: 1;</v>
      </c>
      <c r="L140">
        <v>0</v>
      </c>
      <c r="M140">
        <v>0</v>
      </c>
      <c r="N140">
        <v>0</v>
      </c>
      <c r="O140">
        <v>0</v>
      </c>
      <c r="P140">
        <v>0</v>
      </c>
      <c r="Q140" s="5">
        <f t="shared" si="56"/>
        <v>1</v>
      </c>
      <c r="R140" s="6">
        <f t="shared" si="65"/>
        <v>1</v>
      </c>
      <c r="S140" t="str">
        <f t="shared" si="57"/>
        <v>LocationType.BarRestaurant:0;</v>
      </c>
      <c r="T140" t="str">
        <f t="shared" si="58"/>
        <v>LocationType.Park:0.3;</v>
      </c>
      <c r="U140" t="str">
        <f t="shared" si="59"/>
        <v>LocationType.Recreation:0;</v>
      </c>
      <c r="V140" t="str">
        <f t="shared" si="60"/>
        <v>LocationType.Accommodation:0.7;</v>
      </c>
      <c r="W140" t="str">
        <f t="shared" si="61"/>
        <v>LocationType.BarRestaurant:0;LocationType.Park:0.3;LocationType.Recreation:0;LocationType.Accommodation:0.7;</v>
      </c>
      <c r="X140" s="5">
        <v>0</v>
      </c>
      <c r="Y140" s="5">
        <v>0.3</v>
      </c>
      <c r="Z140" s="5">
        <v>0</v>
      </c>
      <c r="AA140" s="5">
        <f t="shared" si="62"/>
        <v>0.7</v>
      </c>
      <c r="AB140" s="1">
        <f t="shared" si="66"/>
        <v>1</v>
      </c>
    </row>
    <row r="141" spans="1:29" hidden="1" x14ac:dyDescent="0.25">
      <c r="A141" t="str">
        <f t="shared" si="64"/>
        <v>0Fridayunemployed job-seeker</v>
      </c>
      <c r="B141">
        <v>0</v>
      </c>
      <c r="C141" t="s">
        <v>37</v>
      </c>
      <c r="D141" t="s">
        <v>52</v>
      </c>
      <c r="E141" t="str">
        <f t="shared" si="49"/>
        <v>LocationType.Retail: 0.045;</v>
      </c>
      <c r="F141" t="str">
        <f t="shared" si="50"/>
        <v>LocationType.Supermarket: 0.2;</v>
      </c>
      <c r="G141" t="str">
        <f t="shared" si="51"/>
        <v>LocationType.FoodBeverage: 0.36;</v>
      </c>
      <c r="H141" t="str">
        <f t="shared" si="52"/>
        <v>LocationType.Mall: 0.27;</v>
      </c>
      <c r="I141" t="str">
        <f t="shared" si="53"/>
        <v>LocationType.Pharmacy: 0.045;</v>
      </c>
      <c r="J141" t="str">
        <f t="shared" si="54"/>
        <v>LocationType.Accommodation: 0.0799999999999998;</v>
      </c>
      <c r="K141" t="str">
        <f t="shared" si="55"/>
        <v>LocationType.Retail: 0.045;LocationType.Supermarket: 0.2;LocationType.FoodBeverage: 0.36;LocationType.Mall: 0.27;LocationType.Pharmacy: 0.045;LocationType.Accommodation: 0.0799999999999998;</v>
      </c>
      <c r="L141" s="5">
        <v>4.5000000000000005E-2</v>
      </c>
      <c r="M141" s="5">
        <v>0.2</v>
      </c>
      <c r="N141" s="5">
        <v>0.36000000000000004</v>
      </c>
      <c r="O141" s="5">
        <v>0.27</v>
      </c>
      <c r="P141" s="5">
        <v>4.5000000000000005E-2</v>
      </c>
      <c r="Q141" s="5">
        <f t="shared" si="56"/>
        <v>7.9999999999999849E-2</v>
      </c>
      <c r="R141" s="6">
        <f t="shared" si="65"/>
        <v>1</v>
      </c>
      <c r="S141" t="str">
        <f t="shared" si="57"/>
        <v>LocationType.BarRestaurant:0.25;</v>
      </c>
      <c r="T141" t="str">
        <f t="shared" si="58"/>
        <v>LocationType.Park:0.2;</v>
      </c>
      <c r="U141" t="str">
        <f t="shared" si="59"/>
        <v>LocationType.Recreation:0.15;</v>
      </c>
      <c r="V141" t="str">
        <f t="shared" si="60"/>
        <v>LocationType.Accommodation:0.4;</v>
      </c>
      <c r="W141" t="str">
        <f t="shared" si="61"/>
        <v>LocationType.BarRestaurant:0.25;LocationType.Park:0.2;LocationType.Recreation:0.15;LocationType.Accommodation:0.4;</v>
      </c>
      <c r="X141" s="5">
        <v>0.25</v>
      </c>
      <c r="Y141" s="5">
        <v>0.2</v>
      </c>
      <c r="Z141" s="5">
        <v>0.15</v>
      </c>
      <c r="AA141" s="5">
        <f t="shared" si="62"/>
        <v>0.4</v>
      </c>
      <c r="AB141" s="1">
        <f t="shared" si="66"/>
        <v>1</v>
      </c>
    </row>
    <row r="142" spans="1:29" hidden="1" x14ac:dyDescent="0.25">
      <c r="A142" t="str">
        <f t="shared" si="64"/>
        <v>0Fridayuniversity student</v>
      </c>
      <c r="B142">
        <v>0</v>
      </c>
      <c r="C142" t="s">
        <v>37</v>
      </c>
      <c r="D142" t="s">
        <v>55</v>
      </c>
      <c r="E142" t="str">
        <f t="shared" si="49"/>
        <v>LocationType.Retail: 0.09;</v>
      </c>
      <c r="F142" t="str">
        <f t="shared" si="50"/>
        <v>LocationType.Supermarket: 0.3;</v>
      </c>
      <c r="G142" t="str">
        <f t="shared" si="51"/>
        <v>LocationType.FoodBeverage: 0.315;</v>
      </c>
      <c r="H142" t="str">
        <f t="shared" si="52"/>
        <v>LocationType.Mall: 0.045;</v>
      </c>
      <c r="I142" t="str">
        <f t="shared" si="53"/>
        <v>LocationType.Pharmacy: 0.05;</v>
      </c>
      <c r="J142" t="str">
        <f t="shared" si="54"/>
        <v>LocationType.Accommodation: 0.2;</v>
      </c>
      <c r="K142" t="str">
        <f t="shared" si="55"/>
        <v>LocationType.Retail: 0.09;LocationType.Supermarket: 0.3;LocationType.FoodBeverage: 0.315;LocationType.Mall: 0.045;LocationType.Pharmacy: 0.05;LocationType.Accommodation: 0.2;</v>
      </c>
      <c r="L142" s="5">
        <v>9.0000000000000011E-2</v>
      </c>
      <c r="M142" s="5">
        <v>0.3</v>
      </c>
      <c r="N142" s="5">
        <v>0.315</v>
      </c>
      <c r="O142" s="5">
        <v>4.5000000000000005E-2</v>
      </c>
      <c r="P142" s="5">
        <v>0.05</v>
      </c>
      <c r="Q142" s="5">
        <f t="shared" si="56"/>
        <v>0.19999999999999984</v>
      </c>
      <c r="R142" s="6">
        <f t="shared" si="65"/>
        <v>1</v>
      </c>
      <c r="S142" t="str">
        <f t="shared" si="57"/>
        <v>LocationType.BarRestaurant:0.3;</v>
      </c>
      <c r="T142" t="str">
        <f t="shared" si="58"/>
        <v>LocationType.Park:0.1;</v>
      </c>
      <c r="U142" t="str">
        <f t="shared" si="59"/>
        <v>LocationType.Recreation:0.05;</v>
      </c>
      <c r="V142" t="str">
        <f t="shared" si="60"/>
        <v>LocationType.Accommodation:0.55;</v>
      </c>
      <c r="W142" t="str">
        <f t="shared" si="61"/>
        <v>LocationType.BarRestaurant:0.3;LocationType.Park:0.1;LocationType.Recreation:0.05;LocationType.Accommodation:0.55;</v>
      </c>
      <c r="X142" s="5">
        <v>0.3</v>
      </c>
      <c r="Y142" s="5">
        <v>0.1</v>
      </c>
      <c r="Z142" s="5">
        <v>5.0000000000000017E-2</v>
      </c>
      <c r="AA142" s="5">
        <f t="shared" si="62"/>
        <v>0.54999999999999993</v>
      </c>
      <c r="AB142" s="1">
        <f t="shared" si="66"/>
        <v>1</v>
      </c>
    </row>
    <row r="143" spans="1:29" hidden="1" x14ac:dyDescent="0.25">
      <c r="A143" t="str">
        <f t="shared" si="64"/>
        <v>0Fridayweekend worker</v>
      </c>
      <c r="B143">
        <v>0</v>
      </c>
      <c r="C143" t="s">
        <v>37</v>
      </c>
      <c r="D143" t="s">
        <v>84</v>
      </c>
      <c r="E143" t="str">
        <f t="shared" si="49"/>
        <v>LocationType.Retail: 0.09;</v>
      </c>
      <c r="F143" t="str">
        <f t="shared" si="50"/>
        <v>LocationType.Supermarket: 0.25;</v>
      </c>
      <c r="G143" t="str">
        <f t="shared" si="51"/>
        <v>LocationType.FoodBeverage: 0.36;</v>
      </c>
      <c r="H143" t="str">
        <f t="shared" si="52"/>
        <v>LocationType.Mall: 0.135;</v>
      </c>
      <c r="I143" t="str">
        <f t="shared" si="53"/>
        <v>LocationType.Pharmacy: 0.045;</v>
      </c>
      <c r="J143" t="str">
        <f t="shared" si="54"/>
        <v>LocationType.Accommodation: 0.12;</v>
      </c>
      <c r="K143" t="str">
        <f t="shared" si="55"/>
        <v>LocationType.Retail: 0.09;LocationType.Supermarket: 0.25;LocationType.FoodBeverage: 0.36;LocationType.Mall: 0.135;LocationType.Pharmacy: 0.045;LocationType.Accommodation: 0.12;</v>
      </c>
      <c r="L143" s="5">
        <v>9.0000000000000011E-2</v>
      </c>
      <c r="M143" s="5">
        <v>0.25</v>
      </c>
      <c r="N143" s="5">
        <v>0.36000000000000004</v>
      </c>
      <c r="O143" s="5">
        <v>0.13500000000000001</v>
      </c>
      <c r="P143" s="5">
        <v>4.5000000000000005E-2</v>
      </c>
      <c r="Q143" s="5">
        <f t="shared" si="56"/>
        <v>0.11999999999999988</v>
      </c>
      <c r="R143" s="6">
        <f t="shared" si="65"/>
        <v>1</v>
      </c>
      <c r="S143" t="str">
        <f t="shared" si="57"/>
        <v>LocationType.BarRestaurant:0.25;</v>
      </c>
      <c r="T143" t="str">
        <f t="shared" si="58"/>
        <v>LocationType.Park:0.3;</v>
      </c>
      <c r="U143" t="str">
        <f t="shared" si="59"/>
        <v>LocationType.Recreation:0.15;</v>
      </c>
      <c r="V143" t="str">
        <f t="shared" si="60"/>
        <v>LocationType.Accommodation:0.3;</v>
      </c>
      <c r="W143" t="str">
        <f t="shared" si="61"/>
        <v>LocationType.BarRestaurant:0.25;LocationType.Park:0.3;LocationType.Recreation:0.15;LocationType.Accommodation:0.3;</v>
      </c>
      <c r="X143" s="5">
        <v>0.25</v>
      </c>
      <c r="Y143" s="5">
        <v>0.3</v>
      </c>
      <c r="Z143" s="5">
        <v>0.15</v>
      </c>
      <c r="AA143" s="5">
        <f t="shared" si="62"/>
        <v>0.29999999999999993</v>
      </c>
      <c r="AB143" s="1">
        <f t="shared" si="66"/>
        <v>1</v>
      </c>
    </row>
    <row r="144" spans="1:29" hidden="1" x14ac:dyDescent="0.25">
      <c r="A144" t="str">
        <f t="shared" si="64"/>
        <v>0Fridayworker</v>
      </c>
      <c r="B144">
        <v>0</v>
      </c>
      <c r="C144" t="s">
        <v>37</v>
      </c>
      <c r="D144" t="s">
        <v>53</v>
      </c>
      <c r="E144" t="str">
        <f t="shared" si="49"/>
        <v>LocationType.Retail: 0.09;</v>
      </c>
      <c r="F144" t="str">
        <f t="shared" si="50"/>
        <v>LocationType.Supermarket: 0.25;</v>
      </c>
      <c r="G144" t="str">
        <f t="shared" si="51"/>
        <v>LocationType.FoodBeverage: 0.36;</v>
      </c>
      <c r="H144" t="str">
        <f t="shared" si="52"/>
        <v>LocationType.Mall: 0.135;</v>
      </c>
      <c r="I144" t="str">
        <f t="shared" si="53"/>
        <v>LocationType.Pharmacy: 0.045;</v>
      </c>
      <c r="J144" t="str">
        <f t="shared" si="54"/>
        <v>LocationType.Accommodation: 0.12;</v>
      </c>
      <c r="K144" t="str">
        <f t="shared" si="55"/>
        <v>LocationType.Retail: 0.09;LocationType.Supermarket: 0.25;LocationType.FoodBeverage: 0.36;LocationType.Mall: 0.135;LocationType.Pharmacy: 0.045;LocationType.Accommodation: 0.12;</v>
      </c>
      <c r="L144" s="5">
        <v>9.0000000000000011E-2</v>
      </c>
      <c r="M144" s="5">
        <v>0.25</v>
      </c>
      <c r="N144" s="5">
        <v>0.36000000000000004</v>
      </c>
      <c r="O144" s="5">
        <v>0.13500000000000001</v>
      </c>
      <c r="P144" s="5">
        <v>4.5000000000000005E-2</v>
      </c>
      <c r="Q144" s="5">
        <f t="shared" si="56"/>
        <v>0.11999999999999988</v>
      </c>
      <c r="R144" s="6">
        <f t="shared" si="65"/>
        <v>1</v>
      </c>
      <c r="S144" t="str">
        <f t="shared" si="57"/>
        <v>LocationType.BarRestaurant:0.25;</v>
      </c>
      <c r="T144" t="str">
        <f t="shared" si="58"/>
        <v>LocationType.Park:0.2;</v>
      </c>
      <c r="U144" t="str">
        <f t="shared" si="59"/>
        <v>LocationType.Recreation:0.15;</v>
      </c>
      <c r="V144" t="str">
        <f t="shared" si="60"/>
        <v>LocationType.Accommodation:0.4;</v>
      </c>
      <c r="W144" t="str">
        <f t="shared" si="61"/>
        <v>LocationType.BarRestaurant:0.25;LocationType.Park:0.2;LocationType.Recreation:0.15;LocationType.Accommodation:0.4;</v>
      </c>
      <c r="X144" s="5">
        <v>0.25</v>
      </c>
      <c r="Y144" s="5">
        <v>0.2</v>
      </c>
      <c r="Z144" s="5">
        <v>0.15</v>
      </c>
      <c r="AA144" s="5">
        <f t="shared" si="62"/>
        <v>0.4</v>
      </c>
      <c r="AB144" s="1">
        <f t="shared" si="66"/>
        <v>1</v>
      </c>
    </row>
    <row r="145" spans="1:28" hidden="1" x14ac:dyDescent="0.25">
      <c r="A145" t="str">
        <f t="shared" si="64"/>
        <v>0Saturdaycollege student</v>
      </c>
      <c r="B145">
        <v>0</v>
      </c>
      <c r="C145" t="s">
        <v>36</v>
      </c>
      <c r="D145" t="s">
        <v>54</v>
      </c>
      <c r="E145" t="str">
        <f t="shared" si="49"/>
        <v>LocationType.Retail: 0;</v>
      </c>
      <c r="F145" t="str">
        <f t="shared" si="50"/>
        <v>LocationType.Supermarket: 0;</v>
      </c>
      <c r="G145" t="str">
        <f t="shared" si="51"/>
        <v>LocationType.FoodBeverage: 0;</v>
      </c>
      <c r="H145" t="str">
        <f t="shared" si="52"/>
        <v>LocationType.Mall: 0;</v>
      </c>
      <c r="I145" t="str">
        <f t="shared" si="53"/>
        <v>LocationType.Pharmacy: 0;</v>
      </c>
      <c r="J145" t="str">
        <f t="shared" si="54"/>
        <v>LocationType.Accommodation: 1;</v>
      </c>
      <c r="K145" t="str">
        <f t="shared" si="55"/>
        <v>LocationType.Retail: 0;LocationType.Supermarket: 0;LocationType.FoodBeverage: 0;LocationType.Mall: 0;LocationType.Pharmacy: 0;LocationType.Accommodation: 1;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f t="shared" si="56"/>
        <v>1</v>
      </c>
      <c r="R145" s="6">
        <f t="shared" si="65"/>
        <v>1</v>
      </c>
      <c r="S145" t="str">
        <f t="shared" si="57"/>
        <v>LocationType.BarRestaurant:0.35;</v>
      </c>
      <c r="T145" t="str">
        <f t="shared" si="58"/>
        <v>LocationType.Park:0;</v>
      </c>
      <c r="U145" t="str">
        <f t="shared" si="59"/>
        <v>LocationType.Recreation:0.35;</v>
      </c>
      <c r="V145" t="str">
        <f t="shared" si="60"/>
        <v>LocationType.Accommodation:0.3;</v>
      </c>
      <c r="W145" t="str">
        <f t="shared" si="61"/>
        <v>LocationType.BarRestaurant:0.35;LocationType.Park:0;LocationType.Recreation:0.35;LocationType.Accommodation:0.3;</v>
      </c>
      <c r="X145" s="5">
        <v>0.35</v>
      </c>
      <c r="Y145" s="5">
        <v>0</v>
      </c>
      <c r="Z145" s="5">
        <v>0.35</v>
      </c>
      <c r="AA145" s="5">
        <f t="shared" si="62"/>
        <v>0.30000000000000004</v>
      </c>
      <c r="AB145" s="1">
        <f t="shared" si="66"/>
        <v>1</v>
      </c>
    </row>
    <row r="146" spans="1:28" hidden="1" x14ac:dyDescent="0.25">
      <c r="A146" t="str">
        <f t="shared" si="64"/>
        <v>0Saturdayessential worker</v>
      </c>
      <c r="B146">
        <v>0</v>
      </c>
      <c r="C146" t="s">
        <v>36</v>
      </c>
      <c r="D146" t="s">
        <v>85</v>
      </c>
      <c r="E146" t="str">
        <f t="shared" si="49"/>
        <v>LocationType.Retail: 0.084;</v>
      </c>
      <c r="F146" t="str">
        <f t="shared" si="50"/>
        <v>LocationType.Supermarket: 0.25;</v>
      </c>
      <c r="G146" t="str">
        <f t="shared" si="51"/>
        <v>LocationType.FoodBeverage: 0.21;</v>
      </c>
      <c r="H146" t="str">
        <f t="shared" si="52"/>
        <v>LocationType.Mall: 0.056;</v>
      </c>
      <c r="I146" t="str">
        <f t="shared" si="53"/>
        <v>LocationType.Pharmacy: 0.05;</v>
      </c>
      <c r="J146" t="str">
        <f t="shared" si="54"/>
        <v>LocationType.Accommodation: 0.35;</v>
      </c>
      <c r="K146" t="str">
        <f t="shared" si="55"/>
        <v>LocationType.Retail: 0.084;LocationType.Supermarket: 0.25;LocationType.FoodBeverage: 0.21;LocationType.Mall: 0.056;LocationType.Pharmacy: 0.05;LocationType.Accommodation: 0.35;</v>
      </c>
      <c r="L146" s="5">
        <v>8.3999999999999991E-2</v>
      </c>
      <c r="M146" s="5">
        <v>0.25</v>
      </c>
      <c r="N146" s="5">
        <v>0.21</v>
      </c>
      <c r="O146" s="5">
        <v>5.5999999999999994E-2</v>
      </c>
      <c r="P146" s="5">
        <v>0.05</v>
      </c>
      <c r="Q146" s="5">
        <f t="shared" si="56"/>
        <v>0.35000000000000009</v>
      </c>
      <c r="R146" s="6">
        <v>1</v>
      </c>
      <c r="S146" t="str">
        <f t="shared" si="57"/>
        <v>LocationType.BarRestaurant:0.2;</v>
      </c>
      <c r="T146" t="str">
        <f t="shared" si="58"/>
        <v>LocationType.Park:0.2;</v>
      </c>
      <c r="U146" t="str">
        <f t="shared" si="59"/>
        <v>LocationType.Recreation:0.2;</v>
      </c>
      <c r="V146" t="str">
        <f t="shared" si="60"/>
        <v>LocationType.Accommodation:0.4;</v>
      </c>
      <c r="W146" t="str">
        <f t="shared" si="61"/>
        <v>LocationType.BarRestaurant:0.2;LocationType.Park:0.2;LocationType.Recreation:0.2;LocationType.Accommodation:0.4;</v>
      </c>
      <c r="X146" s="5">
        <v>0.2</v>
      </c>
      <c r="Y146" s="5">
        <v>0.2</v>
      </c>
      <c r="Z146" s="5">
        <v>0.19999999999999998</v>
      </c>
      <c r="AA146" s="5">
        <f t="shared" si="62"/>
        <v>0.4</v>
      </c>
      <c r="AB146" s="1">
        <v>1</v>
      </c>
    </row>
    <row r="147" spans="1:28" hidden="1" x14ac:dyDescent="0.25">
      <c r="A147" t="str">
        <f t="shared" si="64"/>
        <v>0SaturdayInfant</v>
      </c>
      <c r="B147">
        <v>0</v>
      </c>
      <c r="C147" t="s">
        <v>36</v>
      </c>
      <c r="D147" t="s">
        <v>73</v>
      </c>
      <c r="E147" t="str">
        <f t="shared" si="49"/>
        <v>LocationType.Retail: 0;</v>
      </c>
      <c r="F147" t="str">
        <f t="shared" si="50"/>
        <v>LocationType.Supermarket: 0;</v>
      </c>
      <c r="G147" t="str">
        <f t="shared" si="51"/>
        <v>LocationType.FoodBeverage: 0;</v>
      </c>
      <c r="H147" t="str">
        <f t="shared" si="52"/>
        <v>LocationType.Mall: 0;</v>
      </c>
      <c r="I147" t="str">
        <f t="shared" si="53"/>
        <v>LocationType.Pharmacy: 0;</v>
      </c>
      <c r="J147" t="str">
        <f t="shared" si="54"/>
        <v>LocationType.Accommodation: 1;</v>
      </c>
      <c r="K147" t="str">
        <f t="shared" si="55"/>
        <v>LocationType.Retail: 0;LocationType.Supermarket: 0;LocationType.FoodBeverage: 0;LocationType.Mall: 0;LocationType.Pharmacy: 0;LocationType.Accommodation: 1;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f t="shared" si="56"/>
        <v>1</v>
      </c>
      <c r="R147" s="6">
        <f t="shared" ref="R147:R156" si="67">SUM(L147:Q147)</f>
        <v>1</v>
      </c>
      <c r="S147" t="str">
        <f t="shared" si="57"/>
        <v>LocationType.BarRestaurant:0;</v>
      </c>
      <c r="T147" t="str">
        <f t="shared" si="58"/>
        <v>LocationType.Park:0;</v>
      </c>
      <c r="U147" t="str">
        <f t="shared" si="59"/>
        <v>LocationType.Recreation:0;</v>
      </c>
      <c r="V147" t="str">
        <f t="shared" si="60"/>
        <v>LocationType.Accommodation:1;</v>
      </c>
      <c r="W147" t="str">
        <f t="shared" si="61"/>
        <v>LocationType.BarRestaurant:0;LocationType.Park:0;LocationType.Recreation:0;LocationType.Accommodation:1;</v>
      </c>
      <c r="X147" s="1">
        <v>0</v>
      </c>
      <c r="Y147" s="5">
        <v>0</v>
      </c>
      <c r="Z147" s="1">
        <v>0</v>
      </c>
      <c r="AA147" s="5">
        <f t="shared" si="62"/>
        <v>1</v>
      </c>
      <c r="AB147" s="1">
        <f t="shared" ref="AB147:AB156" si="68">SUM(X147:AA147)</f>
        <v>1</v>
      </c>
    </row>
    <row r="148" spans="1:28" hidden="1" x14ac:dyDescent="0.25">
      <c r="A148" t="str">
        <f t="shared" si="64"/>
        <v>0Saturdaykindergarten student</v>
      </c>
      <c r="B148">
        <v>0</v>
      </c>
      <c r="C148" t="s">
        <v>36</v>
      </c>
      <c r="D148" t="s">
        <v>56</v>
      </c>
      <c r="E148" t="str">
        <f t="shared" si="49"/>
        <v>LocationType.Retail: 0;</v>
      </c>
      <c r="F148" t="str">
        <f t="shared" si="50"/>
        <v>LocationType.Supermarket: 0;</v>
      </c>
      <c r="G148" t="str">
        <f t="shared" si="51"/>
        <v>LocationType.FoodBeverage: 0;</v>
      </c>
      <c r="H148" t="str">
        <f t="shared" si="52"/>
        <v>LocationType.Mall: 0;</v>
      </c>
      <c r="I148" t="str">
        <f t="shared" si="53"/>
        <v>LocationType.Pharmacy: 0;</v>
      </c>
      <c r="J148" t="str">
        <f t="shared" si="54"/>
        <v>LocationType.Accommodation: 1;</v>
      </c>
      <c r="K148" t="str">
        <f t="shared" si="55"/>
        <v>LocationType.Retail: 0;LocationType.Supermarket: 0;LocationType.FoodBeverage: 0;LocationType.Mall: 0;LocationType.Pharmacy: 0;LocationType.Accommodation: 1;</v>
      </c>
      <c r="L148">
        <v>0</v>
      </c>
      <c r="M148">
        <v>0</v>
      </c>
      <c r="N148">
        <v>0</v>
      </c>
      <c r="O148">
        <v>0</v>
      </c>
      <c r="P148">
        <v>0</v>
      </c>
      <c r="Q148" s="5">
        <f t="shared" si="56"/>
        <v>1</v>
      </c>
      <c r="R148" s="6">
        <f t="shared" si="67"/>
        <v>1</v>
      </c>
      <c r="S148" t="str">
        <f t="shared" si="57"/>
        <v>LocationType.BarRestaurant:0;</v>
      </c>
      <c r="T148" t="str">
        <f t="shared" si="58"/>
        <v>LocationType.Park:0.2;</v>
      </c>
      <c r="U148" t="str">
        <f t="shared" si="59"/>
        <v>LocationType.Recreation:0;</v>
      </c>
      <c r="V148" t="str">
        <f t="shared" si="60"/>
        <v>LocationType.Accommodation:0.8;</v>
      </c>
      <c r="W148" t="str">
        <f t="shared" si="61"/>
        <v>LocationType.BarRestaurant:0;LocationType.Park:0.2;LocationType.Recreation:0;LocationType.Accommodation:0.8;</v>
      </c>
      <c r="X148" s="5">
        <v>0</v>
      </c>
      <c r="Y148" s="5">
        <v>0.2</v>
      </c>
      <c r="Z148" s="5">
        <v>0</v>
      </c>
      <c r="AA148" s="5">
        <f t="shared" si="62"/>
        <v>0.8</v>
      </c>
      <c r="AB148" s="1">
        <f t="shared" si="68"/>
        <v>1</v>
      </c>
    </row>
    <row r="149" spans="1:28" hidden="1" x14ac:dyDescent="0.25">
      <c r="A149" t="str">
        <f t="shared" si="64"/>
        <v>0Saturdaypensioner</v>
      </c>
      <c r="B149">
        <v>0</v>
      </c>
      <c r="C149" t="s">
        <v>36</v>
      </c>
      <c r="D149" t="s">
        <v>59</v>
      </c>
      <c r="E149" t="str">
        <f t="shared" si="49"/>
        <v>LocationType.Retail: 0.04;</v>
      </c>
      <c r="F149" t="str">
        <f t="shared" si="50"/>
        <v>LocationType.Supermarket: 0.2;</v>
      </c>
      <c r="G149" t="str">
        <f t="shared" si="51"/>
        <v>LocationType.FoodBeverage: 0.32;</v>
      </c>
      <c r="H149" t="str">
        <f t="shared" si="52"/>
        <v>LocationType.Mall: 0.16;</v>
      </c>
      <c r="I149" t="str">
        <f t="shared" si="53"/>
        <v>LocationType.Pharmacy: 0.05;</v>
      </c>
      <c r="J149" t="str">
        <f t="shared" si="54"/>
        <v>LocationType.Accommodation: 0.23;</v>
      </c>
      <c r="K149" t="str">
        <f t="shared" si="55"/>
        <v>LocationType.Retail: 0.04;LocationType.Supermarket: 0.2;LocationType.FoodBeverage: 0.32;LocationType.Mall: 0.16;LocationType.Pharmacy: 0.05;LocationType.Accommodation: 0.23;</v>
      </c>
      <c r="L149" s="5">
        <v>4.0000000000000008E-2</v>
      </c>
      <c r="M149" s="5">
        <v>0.2</v>
      </c>
      <c r="N149" s="5">
        <v>0.32000000000000006</v>
      </c>
      <c r="O149" s="5">
        <v>0.16000000000000003</v>
      </c>
      <c r="P149" s="5">
        <v>0.05</v>
      </c>
      <c r="Q149" s="5">
        <f t="shared" si="56"/>
        <v>0.22999999999999987</v>
      </c>
      <c r="R149" s="6">
        <f t="shared" si="67"/>
        <v>1</v>
      </c>
      <c r="S149" t="str">
        <f t="shared" si="57"/>
        <v>LocationType.BarRestaurant:0.25;</v>
      </c>
      <c r="T149" t="str">
        <f t="shared" si="58"/>
        <v>LocationType.Park:0.3;</v>
      </c>
      <c r="U149" t="str">
        <f t="shared" si="59"/>
        <v>LocationType.Recreation:0.2;</v>
      </c>
      <c r="V149" t="str">
        <f t="shared" si="60"/>
        <v>LocationType.Accommodation:0.25;</v>
      </c>
      <c r="W149" t="str">
        <f t="shared" si="61"/>
        <v>LocationType.BarRestaurant:0.25;LocationType.Park:0.3;LocationType.Recreation:0.2;LocationType.Accommodation:0.25;</v>
      </c>
      <c r="X149" s="5">
        <v>0.25</v>
      </c>
      <c r="Y149" s="5">
        <v>0.3</v>
      </c>
      <c r="Z149" s="5">
        <v>0.19999999999999998</v>
      </c>
      <c r="AA149" s="5">
        <f t="shared" si="62"/>
        <v>0.25</v>
      </c>
      <c r="AB149" s="1">
        <f t="shared" si="68"/>
        <v>1</v>
      </c>
    </row>
    <row r="150" spans="1:28" hidden="1" x14ac:dyDescent="0.25">
      <c r="A150" t="str">
        <f t="shared" si="64"/>
        <v>0Saturdayprimary school student</v>
      </c>
      <c r="B150">
        <v>0</v>
      </c>
      <c r="C150" t="s">
        <v>36</v>
      </c>
      <c r="D150" t="s">
        <v>57</v>
      </c>
      <c r="E150" t="str">
        <f t="shared" si="49"/>
        <v>LocationType.Retail: 0;</v>
      </c>
      <c r="F150" t="str">
        <f t="shared" si="50"/>
        <v>LocationType.Supermarket: 0;</v>
      </c>
      <c r="G150" t="str">
        <f t="shared" si="51"/>
        <v>LocationType.FoodBeverage: 0;</v>
      </c>
      <c r="H150" t="str">
        <f t="shared" si="52"/>
        <v>LocationType.Mall: 0;</v>
      </c>
      <c r="I150" t="str">
        <f t="shared" si="53"/>
        <v>LocationType.Pharmacy: 0;</v>
      </c>
      <c r="J150" t="str">
        <f t="shared" si="54"/>
        <v>LocationType.Accommodation: 1;</v>
      </c>
      <c r="K150" t="str">
        <f t="shared" si="55"/>
        <v>LocationType.Retail: 0;LocationType.Supermarket: 0;LocationType.FoodBeverage: 0;LocationType.Mall: 0;LocationType.Pharmacy: 0;LocationType.Accommodation: 1;</v>
      </c>
      <c r="L150">
        <v>0</v>
      </c>
      <c r="M150">
        <v>0</v>
      </c>
      <c r="N150">
        <v>0</v>
      </c>
      <c r="O150">
        <v>0</v>
      </c>
      <c r="P150">
        <v>0</v>
      </c>
      <c r="Q150" s="5">
        <f t="shared" si="56"/>
        <v>1</v>
      </c>
      <c r="R150" s="6">
        <f t="shared" si="67"/>
        <v>1</v>
      </c>
      <c r="S150" t="str">
        <f t="shared" si="57"/>
        <v>LocationType.BarRestaurant:0;</v>
      </c>
      <c r="T150" t="str">
        <f t="shared" si="58"/>
        <v>LocationType.Park:0.2;</v>
      </c>
      <c r="U150" t="str">
        <f t="shared" si="59"/>
        <v>LocationType.Recreation:0;</v>
      </c>
      <c r="V150" t="str">
        <f t="shared" si="60"/>
        <v>LocationType.Accommodation:0.8;</v>
      </c>
      <c r="W150" t="str">
        <f t="shared" si="61"/>
        <v>LocationType.BarRestaurant:0;LocationType.Park:0.2;LocationType.Recreation:0;LocationType.Accommodation:0.8;</v>
      </c>
      <c r="X150" s="5">
        <v>0</v>
      </c>
      <c r="Y150" s="5">
        <v>0.2</v>
      </c>
      <c r="Z150" s="5">
        <v>0</v>
      </c>
      <c r="AA150" s="5">
        <f t="shared" si="62"/>
        <v>0.8</v>
      </c>
      <c r="AB150" s="1">
        <f t="shared" si="68"/>
        <v>1</v>
      </c>
    </row>
    <row r="151" spans="1:28" hidden="1" x14ac:dyDescent="0.25">
      <c r="A151" t="str">
        <f t="shared" si="64"/>
        <v>0Saturdaysecondary school student</v>
      </c>
      <c r="B151">
        <v>0</v>
      </c>
      <c r="C151" t="s">
        <v>36</v>
      </c>
      <c r="D151" t="s">
        <v>58</v>
      </c>
      <c r="E151" t="str">
        <f t="shared" si="49"/>
        <v>LocationType.Retail: 0;</v>
      </c>
      <c r="F151" t="str">
        <f t="shared" si="50"/>
        <v>LocationType.Supermarket: 0;</v>
      </c>
      <c r="G151" t="str">
        <f t="shared" si="51"/>
        <v>LocationType.FoodBeverage: 0;</v>
      </c>
      <c r="H151" t="str">
        <f t="shared" si="52"/>
        <v>LocationType.Mall: 0;</v>
      </c>
      <c r="I151" t="str">
        <f t="shared" si="53"/>
        <v>LocationType.Pharmacy: 0;</v>
      </c>
      <c r="J151" t="str">
        <f t="shared" si="54"/>
        <v>LocationType.Accommodation: 1;</v>
      </c>
      <c r="K151" t="str">
        <f t="shared" si="55"/>
        <v>LocationType.Retail: 0;LocationType.Supermarket: 0;LocationType.FoodBeverage: 0;LocationType.Mall: 0;LocationType.Pharmacy: 0;LocationType.Accommodation: 1;</v>
      </c>
      <c r="L151">
        <v>0</v>
      </c>
      <c r="M151">
        <v>0</v>
      </c>
      <c r="N151">
        <v>0</v>
      </c>
      <c r="O151">
        <v>0</v>
      </c>
      <c r="P151">
        <v>0</v>
      </c>
      <c r="Q151" s="5">
        <f t="shared" si="56"/>
        <v>1</v>
      </c>
      <c r="R151" s="6">
        <f t="shared" si="67"/>
        <v>1</v>
      </c>
      <c r="S151" t="str">
        <f t="shared" si="57"/>
        <v>LocationType.BarRestaurant:0;</v>
      </c>
      <c r="T151" t="str">
        <f t="shared" si="58"/>
        <v>LocationType.Park:0.2;</v>
      </c>
      <c r="U151" t="str">
        <f t="shared" si="59"/>
        <v>LocationType.Recreation:0;</v>
      </c>
      <c r="V151" t="str">
        <f t="shared" si="60"/>
        <v>LocationType.Accommodation:0.8;</v>
      </c>
      <c r="W151" t="str">
        <f t="shared" si="61"/>
        <v>LocationType.BarRestaurant:0;LocationType.Park:0.2;LocationType.Recreation:0;LocationType.Accommodation:0.8;</v>
      </c>
      <c r="X151" s="5">
        <v>0</v>
      </c>
      <c r="Y151" s="5">
        <v>0.2</v>
      </c>
      <c r="Z151" s="5">
        <v>0</v>
      </c>
      <c r="AA151" s="5">
        <f t="shared" si="62"/>
        <v>0.8</v>
      </c>
      <c r="AB151" s="1">
        <f t="shared" si="68"/>
        <v>1</v>
      </c>
    </row>
    <row r="152" spans="1:28" hidden="1" x14ac:dyDescent="0.25">
      <c r="A152" t="str">
        <f t="shared" si="64"/>
        <v>0Saturdayunemployed job-seeker</v>
      </c>
      <c r="B152">
        <v>0</v>
      </c>
      <c r="C152" t="s">
        <v>36</v>
      </c>
      <c r="D152" t="s">
        <v>52</v>
      </c>
      <c r="E152" t="str">
        <f t="shared" si="49"/>
        <v>LocationType.Retail: 0.09;</v>
      </c>
      <c r="F152" t="str">
        <f t="shared" si="50"/>
        <v>LocationType.Supermarket: 0.25;</v>
      </c>
      <c r="G152" t="str">
        <f t="shared" si="51"/>
        <v>LocationType.FoodBeverage: 0.27;</v>
      </c>
      <c r="H152" t="str">
        <f t="shared" si="52"/>
        <v>LocationType.Mall: 0.198;</v>
      </c>
      <c r="I152" t="str">
        <f t="shared" si="53"/>
        <v>LocationType.Pharmacy: 0.05;</v>
      </c>
      <c r="J152" t="str">
        <f t="shared" si="54"/>
        <v>LocationType.Accommodation: 0.142;</v>
      </c>
      <c r="K152" t="str">
        <f t="shared" si="55"/>
        <v>LocationType.Retail: 0.09;LocationType.Supermarket: 0.25;LocationType.FoodBeverage: 0.27;LocationType.Mall: 0.198;LocationType.Pharmacy: 0.05;LocationType.Accommodation: 0.142;</v>
      </c>
      <c r="L152" s="5">
        <v>9.0000000000000011E-2</v>
      </c>
      <c r="M152" s="5">
        <v>0.25</v>
      </c>
      <c r="N152" s="5">
        <v>0.27</v>
      </c>
      <c r="O152" s="5">
        <v>0.19800000000000001</v>
      </c>
      <c r="P152" s="5">
        <v>0.05</v>
      </c>
      <c r="Q152" s="5">
        <f t="shared" si="56"/>
        <v>0.1419999999999999</v>
      </c>
      <c r="R152" s="6">
        <f t="shared" si="67"/>
        <v>1</v>
      </c>
      <c r="S152" t="str">
        <f t="shared" si="57"/>
        <v>LocationType.BarRestaurant:0.2;</v>
      </c>
      <c r="T152" t="str">
        <f t="shared" si="58"/>
        <v>LocationType.Park:0.1;</v>
      </c>
      <c r="U152" t="str">
        <f t="shared" si="59"/>
        <v>LocationType.Recreation:0.15;</v>
      </c>
      <c r="V152" t="str">
        <f t="shared" si="60"/>
        <v>LocationType.Accommodation:0.55;</v>
      </c>
      <c r="W152" t="str">
        <f t="shared" si="61"/>
        <v>LocationType.BarRestaurant:0.2;LocationType.Park:0.1;LocationType.Recreation:0.15;LocationType.Accommodation:0.55;</v>
      </c>
      <c r="X152" s="5">
        <v>0.2</v>
      </c>
      <c r="Y152" s="5">
        <v>0.1</v>
      </c>
      <c r="Z152" s="5">
        <v>0.15</v>
      </c>
      <c r="AA152" s="5">
        <f t="shared" si="62"/>
        <v>0.54999999999999993</v>
      </c>
      <c r="AB152" s="1">
        <f t="shared" si="68"/>
        <v>1</v>
      </c>
    </row>
    <row r="153" spans="1:28" hidden="1" x14ac:dyDescent="0.25">
      <c r="A153" t="str">
        <f t="shared" si="64"/>
        <v>0Saturdayuniversity student</v>
      </c>
      <c r="B153">
        <v>0</v>
      </c>
      <c r="C153" t="s">
        <v>36</v>
      </c>
      <c r="D153" t="s">
        <v>55</v>
      </c>
      <c r="E153" t="str">
        <f t="shared" si="49"/>
        <v>LocationType.Retail: 0;</v>
      </c>
      <c r="F153" t="str">
        <f t="shared" si="50"/>
        <v>LocationType.Supermarket: 0;</v>
      </c>
      <c r="G153" t="str">
        <f t="shared" si="51"/>
        <v>LocationType.FoodBeverage: 0;</v>
      </c>
      <c r="H153" t="str">
        <f t="shared" si="52"/>
        <v>LocationType.Mall: 0;</v>
      </c>
      <c r="I153" t="str">
        <f t="shared" si="53"/>
        <v>LocationType.Pharmacy: 0;</v>
      </c>
      <c r="J153" t="str">
        <f t="shared" si="54"/>
        <v>LocationType.Accommodation: 1;</v>
      </c>
      <c r="K153" t="str">
        <f t="shared" si="55"/>
        <v>LocationType.Retail: 0;LocationType.Supermarket: 0;LocationType.FoodBeverage: 0;LocationType.Mall: 0;LocationType.Pharmacy: 0;LocationType.Accommodation: 1;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f t="shared" si="56"/>
        <v>1</v>
      </c>
      <c r="R153" s="6">
        <f t="shared" si="67"/>
        <v>1</v>
      </c>
      <c r="S153" t="str">
        <f t="shared" si="57"/>
        <v>LocationType.BarRestaurant:0.35;</v>
      </c>
      <c r="T153" t="str">
        <f t="shared" si="58"/>
        <v>LocationType.Park:0;</v>
      </c>
      <c r="U153" t="str">
        <f t="shared" si="59"/>
        <v>LocationType.Recreation:0.35;</v>
      </c>
      <c r="V153" t="str">
        <f t="shared" si="60"/>
        <v>LocationType.Accommodation:0.3;</v>
      </c>
      <c r="W153" t="str">
        <f t="shared" si="61"/>
        <v>LocationType.BarRestaurant:0.35;LocationType.Park:0;LocationType.Recreation:0.35;LocationType.Accommodation:0.3;</v>
      </c>
      <c r="X153" s="5">
        <v>0.35</v>
      </c>
      <c r="Y153" s="5">
        <v>0</v>
      </c>
      <c r="Z153" s="5">
        <v>0.35</v>
      </c>
      <c r="AA153" s="5">
        <f t="shared" si="62"/>
        <v>0.30000000000000004</v>
      </c>
      <c r="AB153" s="1">
        <f t="shared" si="68"/>
        <v>1</v>
      </c>
    </row>
    <row r="154" spans="1:28" hidden="1" x14ac:dyDescent="0.25">
      <c r="A154" t="str">
        <f t="shared" si="64"/>
        <v>0Saturdayweekend worker</v>
      </c>
      <c r="B154">
        <v>0</v>
      </c>
      <c r="C154" t="s">
        <v>36</v>
      </c>
      <c r="D154" t="s">
        <v>84</v>
      </c>
      <c r="E154" t="str">
        <f t="shared" si="49"/>
        <v>LocationType.Retail: 0.084;</v>
      </c>
      <c r="F154" t="str">
        <f t="shared" si="50"/>
        <v>LocationType.Supermarket: 0.25;</v>
      </c>
      <c r="G154" t="str">
        <f t="shared" si="51"/>
        <v>LocationType.FoodBeverage: 0.21;</v>
      </c>
      <c r="H154" t="str">
        <f t="shared" si="52"/>
        <v>LocationType.Mall: 0.056;</v>
      </c>
      <c r="I154" t="str">
        <f t="shared" si="53"/>
        <v>LocationType.Pharmacy: 0.05;</v>
      </c>
      <c r="J154" t="str">
        <f t="shared" si="54"/>
        <v>LocationType.Accommodation: 0.35;</v>
      </c>
      <c r="K154" t="str">
        <f t="shared" si="55"/>
        <v>LocationType.Retail: 0.084;LocationType.Supermarket: 0.25;LocationType.FoodBeverage: 0.21;LocationType.Mall: 0.056;LocationType.Pharmacy: 0.05;LocationType.Accommodation: 0.35;</v>
      </c>
      <c r="L154" s="5">
        <v>8.3999999999999991E-2</v>
      </c>
      <c r="M154" s="5">
        <v>0.25</v>
      </c>
      <c r="N154" s="5">
        <v>0.21</v>
      </c>
      <c r="O154" s="5">
        <v>5.5999999999999994E-2</v>
      </c>
      <c r="P154" s="5">
        <v>0.05</v>
      </c>
      <c r="Q154" s="5">
        <f t="shared" si="56"/>
        <v>0.35000000000000009</v>
      </c>
      <c r="R154" s="6">
        <f t="shared" si="67"/>
        <v>1</v>
      </c>
      <c r="S154" t="str">
        <f t="shared" si="57"/>
        <v>LocationType.BarRestaurant:0.2;</v>
      </c>
      <c r="T154" t="str">
        <f t="shared" si="58"/>
        <v>LocationType.Park:0.1;</v>
      </c>
      <c r="U154" t="str">
        <f t="shared" si="59"/>
        <v>LocationType.Recreation:0.15;</v>
      </c>
      <c r="V154" t="str">
        <f t="shared" si="60"/>
        <v>LocationType.Accommodation:0.55;</v>
      </c>
      <c r="W154" t="str">
        <f t="shared" si="61"/>
        <v>LocationType.BarRestaurant:0.2;LocationType.Park:0.1;LocationType.Recreation:0.15;LocationType.Accommodation:0.55;</v>
      </c>
      <c r="X154" s="5">
        <v>0.2</v>
      </c>
      <c r="Y154" s="5">
        <v>0.1</v>
      </c>
      <c r="Z154" s="5">
        <v>0.15</v>
      </c>
      <c r="AA154" s="5">
        <f t="shared" si="62"/>
        <v>0.54999999999999993</v>
      </c>
      <c r="AB154" s="1">
        <f t="shared" si="68"/>
        <v>1</v>
      </c>
    </row>
    <row r="155" spans="1:28" hidden="1" x14ac:dyDescent="0.25">
      <c r="A155" t="str">
        <f t="shared" si="64"/>
        <v>0Saturdayworker</v>
      </c>
      <c r="B155">
        <v>0</v>
      </c>
      <c r="C155" t="s">
        <v>36</v>
      </c>
      <c r="D155" t="s">
        <v>53</v>
      </c>
      <c r="E155" t="str">
        <f t="shared" si="49"/>
        <v>LocationType.Retail: 0.18;</v>
      </c>
      <c r="F155" t="str">
        <f t="shared" si="50"/>
        <v>LocationType.Supermarket: 0.3;</v>
      </c>
      <c r="G155" t="str">
        <f t="shared" si="51"/>
        <v>LocationType.FoodBeverage: 0.072;</v>
      </c>
      <c r="H155" t="str">
        <f t="shared" si="52"/>
        <v>LocationType.Mall: 0.198;</v>
      </c>
      <c r="I155" t="str">
        <f t="shared" si="53"/>
        <v>LocationType.Pharmacy: 0.045;</v>
      </c>
      <c r="J155" t="str">
        <f t="shared" si="54"/>
        <v>LocationType.Accommodation: 0.205;</v>
      </c>
      <c r="K155" t="str">
        <f t="shared" si="55"/>
        <v>LocationType.Retail: 0.18;LocationType.Supermarket: 0.3;LocationType.FoodBeverage: 0.072;LocationType.Mall: 0.198;LocationType.Pharmacy: 0.045;LocationType.Accommodation: 0.205;</v>
      </c>
      <c r="L155" s="5">
        <v>0.18000000000000002</v>
      </c>
      <c r="M155" s="5">
        <v>0.3</v>
      </c>
      <c r="N155" s="5">
        <v>7.2000000000000008E-2</v>
      </c>
      <c r="O155" s="5">
        <v>0.19800000000000001</v>
      </c>
      <c r="P155" s="5">
        <v>4.5000000000000005E-2</v>
      </c>
      <c r="Q155" s="5">
        <f t="shared" si="56"/>
        <v>0.20499999999999996</v>
      </c>
      <c r="R155" s="6">
        <f t="shared" si="67"/>
        <v>1</v>
      </c>
      <c r="S155" t="str">
        <f t="shared" si="57"/>
        <v>LocationType.BarRestaurant:0.2;</v>
      </c>
      <c r="T155" t="str">
        <f t="shared" si="58"/>
        <v>LocationType.Park:0.2;</v>
      </c>
      <c r="U155" t="str">
        <f t="shared" si="59"/>
        <v>LocationType.Recreation:0.15;</v>
      </c>
      <c r="V155" t="str">
        <f t="shared" si="60"/>
        <v>LocationType.Accommodation:0.45;</v>
      </c>
      <c r="W155" t="str">
        <f t="shared" si="61"/>
        <v>LocationType.BarRestaurant:0.2;LocationType.Park:0.2;LocationType.Recreation:0.15;LocationType.Accommodation:0.45;</v>
      </c>
      <c r="X155" s="5">
        <v>0.2</v>
      </c>
      <c r="Y155" s="5">
        <v>0.2</v>
      </c>
      <c r="Z155" s="5">
        <v>0.15</v>
      </c>
      <c r="AA155" s="5">
        <f t="shared" si="62"/>
        <v>0.44999999999999996</v>
      </c>
      <c r="AB155" s="1">
        <f t="shared" si="68"/>
        <v>1</v>
      </c>
    </row>
    <row r="156" spans="1:28" hidden="1" x14ac:dyDescent="0.25">
      <c r="A156" t="str">
        <f t="shared" si="64"/>
        <v>0Sundaycollege student</v>
      </c>
      <c r="B156">
        <v>0</v>
      </c>
      <c r="C156" t="s">
        <v>38</v>
      </c>
      <c r="D156" t="s">
        <v>54</v>
      </c>
      <c r="E156" t="str">
        <f t="shared" si="49"/>
        <v>LocationType.Retail: 0.15;</v>
      </c>
      <c r="F156" t="str">
        <f t="shared" si="50"/>
        <v>LocationType.Supermarket: 0.15;</v>
      </c>
      <c r="G156" t="str">
        <f t="shared" si="51"/>
        <v>LocationType.FoodBeverage: 0.075;</v>
      </c>
      <c r="H156" t="str">
        <f t="shared" si="52"/>
        <v>LocationType.Mall: 0.1;</v>
      </c>
      <c r="I156" t="str">
        <f t="shared" si="53"/>
        <v>LocationType.Pharmacy: 0;</v>
      </c>
      <c r="J156" t="str">
        <f t="shared" si="54"/>
        <v>LocationType.Accommodation: 0.525;</v>
      </c>
      <c r="K156" t="str">
        <f t="shared" si="55"/>
        <v>LocationType.Retail: 0.15;LocationType.Supermarket: 0.15;LocationType.FoodBeverage: 0.075;LocationType.Mall: 0.1;LocationType.Pharmacy: 0;LocationType.Accommodation: 0.525;</v>
      </c>
      <c r="L156" s="5">
        <v>0.15</v>
      </c>
      <c r="M156" s="5">
        <v>0.15</v>
      </c>
      <c r="N156" s="5">
        <v>7.4999999999999997E-2</v>
      </c>
      <c r="O156" s="5">
        <v>0.1</v>
      </c>
      <c r="P156" s="5">
        <v>0</v>
      </c>
      <c r="Q156" s="5">
        <f t="shared" si="56"/>
        <v>0.52500000000000002</v>
      </c>
      <c r="R156" s="6">
        <f t="shared" si="67"/>
        <v>1</v>
      </c>
      <c r="S156" t="str">
        <f t="shared" si="57"/>
        <v>LocationType.BarRestaurant:0.3;</v>
      </c>
      <c r="T156" t="str">
        <f t="shared" si="58"/>
        <v>LocationType.Park:0.35;</v>
      </c>
      <c r="U156" t="str">
        <f t="shared" si="59"/>
        <v>LocationType.Recreation:0;</v>
      </c>
      <c r="V156" t="str">
        <f t="shared" si="60"/>
        <v>LocationType.Accommodation:0.35;</v>
      </c>
      <c r="W156" t="str">
        <f t="shared" si="61"/>
        <v>LocationType.BarRestaurant:0.3;LocationType.Park:0.35;LocationType.Recreation:0;LocationType.Accommodation:0.35;</v>
      </c>
      <c r="X156" s="5">
        <v>0.3</v>
      </c>
      <c r="Y156" s="5">
        <v>0.35</v>
      </c>
      <c r="Z156" s="5">
        <v>0</v>
      </c>
      <c r="AA156" s="5">
        <f t="shared" si="62"/>
        <v>0.35000000000000009</v>
      </c>
      <c r="AB156" s="1">
        <f t="shared" si="68"/>
        <v>1</v>
      </c>
    </row>
    <row r="157" spans="1:28" hidden="1" x14ac:dyDescent="0.25">
      <c r="A157" t="str">
        <f t="shared" si="64"/>
        <v>0Sundayessential worker</v>
      </c>
      <c r="B157">
        <v>0</v>
      </c>
      <c r="C157" t="s">
        <v>38</v>
      </c>
      <c r="D157" t="s">
        <v>85</v>
      </c>
      <c r="E157" t="str">
        <f t="shared" si="49"/>
        <v>LocationType.Retail: 0.084;</v>
      </c>
      <c r="F157" t="str">
        <f t="shared" si="50"/>
        <v>LocationType.Supermarket: 0.25;</v>
      </c>
      <c r="G157" t="str">
        <f t="shared" si="51"/>
        <v>LocationType.FoodBeverage: 0.21;</v>
      </c>
      <c r="H157" t="str">
        <f t="shared" si="52"/>
        <v>LocationType.Mall: 0.056;</v>
      </c>
      <c r="I157" t="str">
        <f t="shared" si="53"/>
        <v>LocationType.Pharmacy: 0;</v>
      </c>
      <c r="J157" t="str">
        <f t="shared" si="54"/>
        <v>LocationType.Accommodation: 0.4;</v>
      </c>
      <c r="K157" t="str">
        <f t="shared" si="55"/>
        <v>LocationType.Retail: 0.084;LocationType.Supermarket: 0.25;LocationType.FoodBeverage: 0.21;LocationType.Mall: 0.056;LocationType.Pharmacy: 0;LocationType.Accommodation: 0.4;</v>
      </c>
      <c r="L157" s="5">
        <v>8.3999999999999991E-2</v>
      </c>
      <c r="M157" s="5">
        <v>0.25</v>
      </c>
      <c r="N157" s="5">
        <v>0.21</v>
      </c>
      <c r="O157" s="5">
        <v>5.5999999999999994E-2</v>
      </c>
      <c r="P157" s="5">
        <v>0</v>
      </c>
      <c r="Q157" s="5">
        <f t="shared" si="56"/>
        <v>0.40000000000000013</v>
      </c>
      <c r="R157" s="6">
        <v>1</v>
      </c>
      <c r="S157" t="str">
        <f t="shared" si="57"/>
        <v>LocationType.BarRestaurant:0;</v>
      </c>
      <c r="T157" t="str">
        <f t="shared" si="58"/>
        <v>LocationType.Park:0.3;</v>
      </c>
      <c r="U157" t="str">
        <f t="shared" si="59"/>
        <v>LocationType.Recreation:0.15;</v>
      </c>
      <c r="V157" t="str">
        <f t="shared" si="60"/>
        <v>LocationType.Accommodation:0.55;</v>
      </c>
      <c r="W157" t="str">
        <f t="shared" si="61"/>
        <v>LocationType.BarRestaurant:0;LocationType.Park:0.3;LocationType.Recreation:0.15;LocationType.Accommodation:0.55;</v>
      </c>
      <c r="X157" s="5">
        <v>0</v>
      </c>
      <c r="Y157" s="5">
        <v>0.3</v>
      </c>
      <c r="Z157" s="5">
        <v>0.15</v>
      </c>
      <c r="AA157" s="5">
        <f t="shared" si="62"/>
        <v>0.55000000000000004</v>
      </c>
      <c r="AB157" s="1">
        <v>1</v>
      </c>
    </row>
    <row r="158" spans="1:28" hidden="1" x14ac:dyDescent="0.25">
      <c r="A158" t="str">
        <f t="shared" si="64"/>
        <v>0SundayInfant</v>
      </c>
      <c r="B158">
        <v>0</v>
      </c>
      <c r="C158" t="s">
        <v>38</v>
      </c>
      <c r="D158" t="s">
        <v>73</v>
      </c>
      <c r="E158" t="str">
        <f t="shared" si="49"/>
        <v>LocationType.Retail: 0;</v>
      </c>
      <c r="F158" t="str">
        <f t="shared" si="50"/>
        <v>LocationType.Supermarket: 0;</v>
      </c>
      <c r="G158" t="str">
        <f t="shared" si="51"/>
        <v>LocationType.FoodBeverage: 0;</v>
      </c>
      <c r="H158" t="str">
        <f t="shared" si="52"/>
        <v>LocationType.Mall: 0;</v>
      </c>
      <c r="I158" t="str">
        <f t="shared" si="53"/>
        <v>LocationType.Pharmacy: 0;</v>
      </c>
      <c r="J158" t="str">
        <f t="shared" si="54"/>
        <v>LocationType.Accommodation: 1;</v>
      </c>
      <c r="K158" t="str">
        <f t="shared" si="55"/>
        <v>LocationType.Retail: 0;LocationType.Supermarket: 0;LocationType.FoodBeverage: 0;LocationType.Mall: 0;LocationType.Pharmacy: 0;LocationType.Accommodation: 1;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f t="shared" si="56"/>
        <v>1</v>
      </c>
      <c r="R158" s="6">
        <f t="shared" ref="R158:R167" si="69">SUM(L158:Q158)</f>
        <v>1</v>
      </c>
      <c r="S158" t="str">
        <f t="shared" si="57"/>
        <v>LocationType.BarRestaurant:0;</v>
      </c>
      <c r="T158" t="str">
        <f t="shared" si="58"/>
        <v>LocationType.Park:0;</v>
      </c>
      <c r="U158" t="str">
        <f t="shared" si="59"/>
        <v>LocationType.Recreation:0;</v>
      </c>
      <c r="V158" t="str">
        <f t="shared" si="60"/>
        <v>LocationType.Accommodation:1;</v>
      </c>
      <c r="W158" t="str">
        <f t="shared" si="61"/>
        <v>LocationType.BarRestaurant:0;LocationType.Park:0;LocationType.Recreation:0;LocationType.Accommodation:1;</v>
      </c>
      <c r="X158" s="5">
        <v>0</v>
      </c>
      <c r="Y158" s="5">
        <v>0</v>
      </c>
      <c r="Z158" s="5">
        <v>0</v>
      </c>
      <c r="AA158" s="5">
        <f t="shared" si="62"/>
        <v>1</v>
      </c>
      <c r="AB158" s="1">
        <f t="shared" ref="AB158:AB167" si="70">SUM(X158:AA158)</f>
        <v>1</v>
      </c>
    </row>
    <row r="159" spans="1:28" hidden="1" x14ac:dyDescent="0.25">
      <c r="A159" t="str">
        <f t="shared" si="64"/>
        <v>0Sundaykindergarten student</v>
      </c>
      <c r="B159">
        <v>0</v>
      </c>
      <c r="C159" t="s">
        <v>38</v>
      </c>
      <c r="D159" t="s">
        <v>56</v>
      </c>
      <c r="E159" t="str">
        <f t="shared" si="49"/>
        <v>LocationType.Retail: 0;</v>
      </c>
      <c r="F159" t="str">
        <f t="shared" si="50"/>
        <v>LocationType.Supermarket: 0;</v>
      </c>
      <c r="G159" t="str">
        <f t="shared" si="51"/>
        <v>LocationType.FoodBeverage: 0;</v>
      </c>
      <c r="H159" t="str">
        <f t="shared" si="52"/>
        <v>LocationType.Mall: 0;</v>
      </c>
      <c r="I159" t="str">
        <f t="shared" si="53"/>
        <v>LocationType.Pharmacy: 0;</v>
      </c>
      <c r="J159" t="str">
        <f t="shared" si="54"/>
        <v>LocationType.Accommodation: 1;</v>
      </c>
      <c r="K159" t="str">
        <f t="shared" si="55"/>
        <v>LocationType.Retail: 0;LocationType.Supermarket: 0;LocationType.FoodBeverage: 0;LocationType.Mall: 0;LocationType.Pharmacy: 0;LocationType.Accommodation: 1;</v>
      </c>
      <c r="L159">
        <v>0</v>
      </c>
      <c r="M159">
        <v>0</v>
      </c>
      <c r="N159">
        <v>0</v>
      </c>
      <c r="O159">
        <v>0</v>
      </c>
      <c r="P159">
        <v>0</v>
      </c>
      <c r="Q159" s="5">
        <f t="shared" si="56"/>
        <v>1</v>
      </c>
      <c r="R159" s="6">
        <f t="shared" si="69"/>
        <v>1</v>
      </c>
      <c r="S159" t="str">
        <f t="shared" si="57"/>
        <v>LocationType.BarRestaurant:0;</v>
      </c>
      <c r="T159" t="str">
        <f t="shared" si="58"/>
        <v>LocationType.Park:0.3;</v>
      </c>
      <c r="U159" t="str">
        <f t="shared" si="59"/>
        <v>LocationType.Recreation:0;</v>
      </c>
      <c r="V159" t="str">
        <f t="shared" si="60"/>
        <v>LocationType.Accommodation:0.7;</v>
      </c>
      <c r="W159" t="str">
        <f t="shared" si="61"/>
        <v>LocationType.BarRestaurant:0;LocationType.Park:0.3;LocationType.Recreation:0;LocationType.Accommodation:0.7;</v>
      </c>
      <c r="X159" s="5">
        <v>0</v>
      </c>
      <c r="Y159" s="5">
        <v>0.3</v>
      </c>
      <c r="Z159" s="5">
        <v>0</v>
      </c>
      <c r="AA159" s="5">
        <f t="shared" si="62"/>
        <v>0.7</v>
      </c>
      <c r="AB159" s="1">
        <f t="shared" si="70"/>
        <v>1</v>
      </c>
    </row>
    <row r="160" spans="1:28" hidden="1" x14ac:dyDescent="0.25">
      <c r="A160" t="str">
        <f t="shared" si="64"/>
        <v>0Sundaypensioner</v>
      </c>
      <c r="B160">
        <v>0</v>
      </c>
      <c r="C160" t="s">
        <v>38</v>
      </c>
      <c r="D160" t="s">
        <v>59</v>
      </c>
      <c r="E160" t="str">
        <f t="shared" si="49"/>
        <v>LocationType.Retail: 0;</v>
      </c>
      <c r="F160" t="str">
        <f t="shared" si="50"/>
        <v>LocationType.Supermarket: 0.15;</v>
      </c>
      <c r="G160" t="str">
        <f t="shared" si="51"/>
        <v>LocationType.FoodBeverage: 0.16;</v>
      </c>
      <c r="H160" t="str">
        <f t="shared" si="52"/>
        <v>LocationType.Mall: 0.06;</v>
      </c>
      <c r="I160" t="str">
        <f t="shared" si="53"/>
        <v>LocationType.Pharmacy: 0;</v>
      </c>
      <c r="J160" t="str">
        <f t="shared" si="54"/>
        <v>LocationType.Accommodation: 0.63;</v>
      </c>
      <c r="K160" t="str">
        <f t="shared" si="55"/>
        <v>LocationType.Retail: 0;LocationType.Supermarket: 0.15;LocationType.FoodBeverage: 0.16;LocationType.Mall: 0.06;LocationType.Pharmacy: 0;LocationType.Accommodation: 0.63;</v>
      </c>
      <c r="L160" s="5">
        <v>0</v>
      </c>
      <c r="M160" s="5">
        <v>0.15</v>
      </c>
      <c r="N160" s="5">
        <v>0.16000000000000003</v>
      </c>
      <c r="O160" s="5">
        <v>0.06</v>
      </c>
      <c r="P160" s="5">
        <v>0</v>
      </c>
      <c r="Q160" s="5">
        <f t="shared" si="56"/>
        <v>0.62999999999999989</v>
      </c>
      <c r="R160" s="6">
        <f t="shared" si="69"/>
        <v>1</v>
      </c>
      <c r="S160" t="str">
        <f t="shared" si="57"/>
        <v>LocationType.BarRestaurant:0.2;</v>
      </c>
      <c r="T160" t="str">
        <f t="shared" si="58"/>
        <v>LocationType.Park:0.3;</v>
      </c>
      <c r="U160" t="str">
        <f t="shared" si="59"/>
        <v>LocationType.Recreation:0;</v>
      </c>
      <c r="V160" t="str">
        <f t="shared" si="60"/>
        <v>LocationType.Accommodation:0.5;</v>
      </c>
      <c r="W160" t="str">
        <f t="shared" si="61"/>
        <v>LocationType.BarRestaurant:0.2;LocationType.Park:0.3;LocationType.Recreation:0;LocationType.Accommodation:0.5;</v>
      </c>
      <c r="X160" s="5">
        <v>0.2</v>
      </c>
      <c r="Y160" s="5">
        <v>0.3</v>
      </c>
      <c r="Z160" s="5">
        <v>0</v>
      </c>
      <c r="AA160" s="5">
        <f t="shared" si="62"/>
        <v>0.5</v>
      </c>
      <c r="AB160" s="1">
        <f t="shared" si="70"/>
        <v>1</v>
      </c>
    </row>
    <row r="161" spans="1:28" hidden="1" x14ac:dyDescent="0.25">
      <c r="A161" t="str">
        <f t="shared" si="64"/>
        <v>0Sundayprimary school student</v>
      </c>
      <c r="B161">
        <v>0</v>
      </c>
      <c r="C161" t="s">
        <v>38</v>
      </c>
      <c r="D161" t="s">
        <v>57</v>
      </c>
      <c r="E161" t="str">
        <f t="shared" si="49"/>
        <v>LocationType.Retail: 0;</v>
      </c>
      <c r="F161" t="str">
        <f t="shared" si="50"/>
        <v>LocationType.Supermarket: 0;</v>
      </c>
      <c r="G161" t="str">
        <f t="shared" si="51"/>
        <v>LocationType.FoodBeverage: 0;</v>
      </c>
      <c r="H161" t="str">
        <f t="shared" si="52"/>
        <v>LocationType.Mall: 0;</v>
      </c>
      <c r="I161" t="str">
        <f t="shared" si="53"/>
        <v>LocationType.Pharmacy: 0;</v>
      </c>
      <c r="J161" t="str">
        <f t="shared" si="54"/>
        <v>LocationType.Accommodation: 1;</v>
      </c>
      <c r="K161" t="str">
        <f t="shared" si="55"/>
        <v>LocationType.Retail: 0;LocationType.Supermarket: 0;LocationType.FoodBeverage: 0;LocationType.Mall: 0;LocationType.Pharmacy: 0;LocationType.Accommodation: 1;</v>
      </c>
      <c r="L161">
        <v>0</v>
      </c>
      <c r="M161">
        <v>0</v>
      </c>
      <c r="N161">
        <v>0</v>
      </c>
      <c r="O161">
        <v>0</v>
      </c>
      <c r="P161">
        <v>0</v>
      </c>
      <c r="Q161" s="5">
        <f t="shared" si="56"/>
        <v>1</v>
      </c>
      <c r="R161" s="6">
        <f t="shared" si="69"/>
        <v>1</v>
      </c>
      <c r="S161" t="str">
        <f t="shared" si="57"/>
        <v>LocationType.BarRestaurant:0;</v>
      </c>
      <c r="T161" t="str">
        <f t="shared" si="58"/>
        <v>LocationType.Park:0.3;</v>
      </c>
      <c r="U161" t="str">
        <f t="shared" si="59"/>
        <v>LocationType.Recreation:0;</v>
      </c>
      <c r="V161" t="str">
        <f t="shared" si="60"/>
        <v>LocationType.Accommodation:0.7;</v>
      </c>
      <c r="W161" t="str">
        <f t="shared" si="61"/>
        <v>LocationType.BarRestaurant:0;LocationType.Park:0.3;LocationType.Recreation:0;LocationType.Accommodation:0.7;</v>
      </c>
      <c r="X161" s="5">
        <v>0</v>
      </c>
      <c r="Y161" s="5">
        <v>0.3</v>
      </c>
      <c r="Z161" s="5">
        <v>0</v>
      </c>
      <c r="AA161" s="5">
        <f t="shared" si="62"/>
        <v>0.7</v>
      </c>
      <c r="AB161" s="1">
        <f t="shared" si="70"/>
        <v>1</v>
      </c>
    </row>
    <row r="162" spans="1:28" hidden="1" x14ac:dyDescent="0.25">
      <c r="A162" t="str">
        <f t="shared" si="64"/>
        <v>0Sundaysecondary school student</v>
      </c>
      <c r="B162">
        <v>0</v>
      </c>
      <c r="C162" t="s">
        <v>38</v>
      </c>
      <c r="D162" t="s">
        <v>58</v>
      </c>
      <c r="E162" t="str">
        <f t="shared" si="49"/>
        <v>LocationType.Retail: 0;</v>
      </c>
      <c r="F162" t="str">
        <f t="shared" si="50"/>
        <v>LocationType.Supermarket: 0;</v>
      </c>
      <c r="G162" t="str">
        <f t="shared" si="51"/>
        <v>LocationType.FoodBeverage: 0;</v>
      </c>
      <c r="H162" t="str">
        <f t="shared" si="52"/>
        <v>LocationType.Mall: 0;</v>
      </c>
      <c r="I162" t="str">
        <f t="shared" si="53"/>
        <v>LocationType.Pharmacy: 0;</v>
      </c>
      <c r="J162" t="str">
        <f t="shared" si="54"/>
        <v>LocationType.Accommodation: 1;</v>
      </c>
      <c r="K162" t="str">
        <f t="shared" si="55"/>
        <v>LocationType.Retail: 0;LocationType.Supermarket: 0;LocationType.FoodBeverage: 0;LocationType.Mall: 0;LocationType.Pharmacy: 0;LocationType.Accommodation: 1;</v>
      </c>
      <c r="L162">
        <v>0</v>
      </c>
      <c r="M162">
        <v>0</v>
      </c>
      <c r="N162">
        <v>0</v>
      </c>
      <c r="O162">
        <v>0</v>
      </c>
      <c r="P162">
        <v>0</v>
      </c>
      <c r="Q162" s="5">
        <f t="shared" si="56"/>
        <v>1</v>
      </c>
      <c r="R162" s="6">
        <f t="shared" si="69"/>
        <v>1</v>
      </c>
      <c r="S162" t="str">
        <f t="shared" si="57"/>
        <v>LocationType.BarRestaurant:0;</v>
      </c>
      <c r="T162" t="str">
        <f t="shared" si="58"/>
        <v>LocationType.Park:0.3;</v>
      </c>
      <c r="U162" t="str">
        <f t="shared" si="59"/>
        <v>LocationType.Recreation:0;</v>
      </c>
      <c r="V162" t="str">
        <f t="shared" si="60"/>
        <v>LocationType.Accommodation:0.7;</v>
      </c>
      <c r="W162" t="str">
        <f t="shared" si="61"/>
        <v>LocationType.BarRestaurant:0;LocationType.Park:0.3;LocationType.Recreation:0;LocationType.Accommodation:0.7;</v>
      </c>
      <c r="X162" s="5">
        <v>0</v>
      </c>
      <c r="Y162" s="5">
        <v>0.3</v>
      </c>
      <c r="Z162" s="5">
        <v>0</v>
      </c>
      <c r="AA162" s="5">
        <f t="shared" si="62"/>
        <v>0.7</v>
      </c>
      <c r="AB162" s="1">
        <f t="shared" si="70"/>
        <v>1</v>
      </c>
    </row>
    <row r="163" spans="1:28" hidden="1" x14ac:dyDescent="0.25">
      <c r="A163" t="str">
        <f t="shared" si="64"/>
        <v>0Sundayunemployed job-seeker</v>
      </c>
      <c r="B163">
        <v>0</v>
      </c>
      <c r="C163" t="s">
        <v>38</v>
      </c>
      <c r="D163" t="s">
        <v>52</v>
      </c>
      <c r="E163" t="str">
        <f t="shared" si="49"/>
        <v>LocationType.Retail: 0.025;</v>
      </c>
      <c r="F163" t="str">
        <f t="shared" si="50"/>
        <v>LocationType.Supermarket: 0.15;</v>
      </c>
      <c r="G163" t="str">
        <f t="shared" si="51"/>
        <v>LocationType.FoodBeverage: 0.175;</v>
      </c>
      <c r="H163" t="str">
        <f t="shared" si="52"/>
        <v>LocationType.Mall: 0.075;</v>
      </c>
      <c r="I163" t="str">
        <f t="shared" si="53"/>
        <v>LocationType.Pharmacy: 0;</v>
      </c>
      <c r="J163" t="str">
        <f t="shared" si="54"/>
        <v>LocationType.Accommodation: 0.575;</v>
      </c>
      <c r="K163" t="str">
        <f t="shared" si="55"/>
        <v>LocationType.Retail: 0.025;LocationType.Supermarket: 0.15;LocationType.FoodBeverage: 0.175;LocationType.Mall: 0.075;LocationType.Pharmacy: 0;LocationType.Accommodation: 0.575;</v>
      </c>
      <c r="L163" s="5">
        <v>2.5000000000000001E-2</v>
      </c>
      <c r="M163" s="5">
        <v>0.15</v>
      </c>
      <c r="N163" s="5">
        <v>0.17499999999999999</v>
      </c>
      <c r="O163" s="5">
        <v>7.4999999999999997E-2</v>
      </c>
      <c r="P163" s="5">
        <v>0</v>
      </c>
      <c r="Q163" s="5">
        <f t="shared" si="56"/>
        <v>0.57499999999999996</v>
      </c>
      <c r="R163" s="6">
        <f t="shared" si="69"/>
        <v>1</v>
      </c>
      <c r="S163" t="str">
        <f t="shared" si="57"/>
        <v>LocationType.BarRestaurant:0;</v>
      </c>
      <c r="T163" t="str">
        <f t="shared" si="58"/>
        <v>LocationType.Park:0.25;</v>
      </c>
      <c r="U163" t="str">
        <f t="shared" si="59"/>
        <v>LocationType.Recreation:0.15;</v>
      </c>
      <c r="V163" t="str">
        <f t="shared" si="60"/>
        <v>LocationType.Accommodation:0.6;</v>
      </c>
      <c r="W163" t="str">
        <f t="shared" si="61"/>
        <v>LocationType.BarRestaurant:0;LocationType.Park:0.25;LocationType.Recreation:0.15;LocationType.Accommodation:0.6;</v>
      </c>
      <c r="X163" s="5">
        <v>0</v>
      </c>
      <c r="Y163" s="5">
        <v>0.25</v>
      </c>
      <c r="Z163" s="5">
        <v>0.15</v>
      </c>
      <c r="AA163" s="5">
        <f t="shared" si="62"/>
        <v>0.6</v>
      </c>
      <c r="AB163" s="1">
        <f t="shared" si="70"/>
        <v>1</v>
      </c>
    </row>
    <row r="164" spans="1:28" hidden="1" x14ac:dyDescent="0.25">
      <c r="A164" t="str">
        <f t="shared" si="64"/>
        <v>0Sundayuniversity student</v>
      </c>
      <c r="B164">
        <v>0</v>
      </c>
      <c r="C164" t="s">
        <v>38</v>
      </c>
      <c r="D164" t="s">
        <v>55</v>
      </c>
      <c r="E164" t="str">
        <f t="shared" si="49"/>
        <v>LocationType.Retail: 0.15;</v>
      </c>
      <c r="F164" t="str">
        <f t="shared" si="50"/>
        <v>LocationType.Supermarket: 0.15;</v>
      </c>
      <c r="G164" t="str">
        <f t="shared" si="51"/>
        <v>LocationType.FoodBeverage: 0.075;</v>
      </c>
      <c r="H164" t="str">
        <f t="shared" si="52"/>
        <v>LocationType.Mall: 0.1;</v>
      </c>
      <c r="I164" t="str">
        <f t="shared" si="53"/>
        <v>LocationType.Pharmacy: 0;</v>
      </c>
      <c r="J164" t="str">
        <f t="shared" si="54"/>
        <v>LocationType.Accommodation: 0.525;</v>
      </c>
      <c r="K164" t="str">
        <f t="shared" si="55"/>
        <v>LocationType.Retail: 0.15;LocationType.Supermarket: 0.15;LocationType.FoodBeverage: 0.075;LocationType.Mall: 0.1;LocationType.Pharmacy: 0;LocationType.Accommodation: 0.525;</v>
      </c>
      <c r="L164" s="5">
        <v>0.15</v>
      </c>
      <c r="M164" s="5">
        <v>0.15</v>
      </c>
      <c r="N164" s="5">
        <v>7.4999999999999997E-2</v>
      </c>
      <c r="O164" s="5">
        <v>0.1</v>
      </c>
      <c r="P164" s="5">
        <v>0</v>
      </c>
      <c r="Q164" s="5">
        <f t="shared" si="56"/>
        <v>0.52500000000000002</v>
      </c>
      <c r="R164" s="6">
        <f t="shared" si="69"/>
        <v>1</v>
      </c>
      <c r="S164" t="str">
        <f t="shared" si="57"/>
        <v>LocationType.BarRestaurant:0.3;</v>
      </c>
      <c r="T164" t="str">
        <f t="shared" si="58"/>
        <v>LocationType.Park:0.35;</v>
      </c>
      <c r="U164" t="str">
        <f t="shared" si="59"/>
        <v>LocationType.Recreation:0;</v>
      </c>
      <c r="V164" t="str">
        <f t="shared" si="60"/>
        <v>LocationType.Accommodation:0.35;</v>
      </c>
      <c r="W164" t="str">
        <f t="shared" si="61"/>
        <v>LocationType.BarRestaurant:0.3;LocationType.Park:0.35;LocationType.Recreation:0;LocationType.Accommodation:0.35;</v>
      </c>
      <c r="X164" s="5">
        <v>0.3</v>
      </c>
      <c r="Y164" s="5">
        <v>0.35</v>
      </c>
      <c r="Z164" s="5">
        <v>0</v>
      </c>
      <c r="AA164" s="5">
        <f t="shared" si="62"/>
        <v>0.35000000000000009</v>
      </c>
      <c r="AB164" s="1">
        <f t="shared" si="70"/>
        <v>1</v>
      </c>
    </row>
    <row r="165" spans="1:28" hidden="1" x14ac:dyDescent="0.25">
      <c r="A165" t="str">
        <f t="shared" si="64"/>
        <v>0Sundayweekend worker</v>
      </c>
      <c r="B165">
        <v>0</v>
      </c>
      <c r="C165" t="s">
        <v>38</v>
      </c>
      <c r="D165" t="s">
        <v>84</v>
      </c>
      <c r="E165" t="str">
        <f t="shared" si="49"/>
        <v>LocationType.Retail: 0.084;</v>
      </c>
      <c r="F165" t="str">
        <f t="shared" si="50"/>
        <v>LocationType.Supermarket: 0.25;</v>
      </c>
      <c r="G165" t="str">
        <f t="shared" si="51"/>
        <v>LocationType.FoodBeverage: 0.21;</v>
      </c>
      <c r="H165" t="str">
        <f t="shared" si="52"/>
        <v>LocationType.Mall: 0.056;</v>
      </c>
      <c r="I165" t="str">
        <f t="shared" si="53"/>
        <v>LocationType.Pharmacy: 0;</v>
      </c>
      <c r="J165" t="str">
        <f t="shared" si="54"/>
        <v>LocationType.Accommodation: 0.4;</v>
      </c>
      <c r="K165" t="str">
        <f t="shared" si="55"/>
        <v>LocationType.Retail: 0.084;LocationType.Supermarket: 0.25;LocationType.FoodBeverage: 0.21;LocationType.Mall: 0.056;LocationType.Pharmacy: 0;LocationType.Accommodation: 0.4;</v>
      </c>
      <c r="L165" s="5">
        <v>8.3999999999999991E-2</v>
      </c>
      <c r="M165" s="5">
        <v>0.25</v>
      </c>
      <c r="N165" s="5">
        <v>0.21</v>
      </c>
      <c r="O165" s="5">
        <v>5.5999999999999994E-2</v>
      </c>
      <c r="P165" s="5">
        <v>0</v>
      </c>
      <c r="Q165" s="5">
        <f t="shared" si="56"/>
        <v>0.40000000000000013</v>
      </c>
      <c r="R165" s="6">
        <f t="shared" si="69"/>
        <v>1</v>
      </c>
      <c r="S165" t="str">
        <f t="shared" si="57"/>
        <v>LocationType.BarRestaurant:0;</v>
      </c>
      <c r="T165" t="str">
        <f t="shared" si="58"/>
        <v>LocationType.Park:0.3;</v>
      </c>
      <c r="U165" t="str">
        <f t="shared" si="59"/>
        <v>LocationType.Recreation:0.15;</v>
      </c>
      <c r="V165" t="str">
        <f t="shared" si="60"/>
        <v>LocationType.Accommodation:0.55;</v>
      </c>
      <c r="W165" t="str">
        <f t="shared" si="61"/>
        <v>LocationType.BarRestaurant:0;LocationType.Park:0.3;LocationType.Recreation:0.15;LocationType.Accommodation:0.55;</v>
      </c>
      <c r="X165" s="5">
        <v>0</v>
      </c>
      <c r="Y165" s="5">
        <v>0.3</v>
      </c>
      <c r="Z165" s="5">
        <v>0.15</v>
      </c>
      <c r="AA165" s="5">
        <f t="shared" si="62"/>
        <v>0.55000000000000004</v>
      </c>
      <c r="AB165" s="1">
        <f t="shared" si="70"/>
        <v>1</v>
      </c>
    </row>
    <row r="166" spans="1:28" hidden="1" x14ac:dyDescent="0.25">
      <c r="A166" t="str">
        <f t="shared" ref="A166:A197" si="71">B166&amp;C166&amp;D166</f>
        <v>0Sundayworker</v>
      </c>
      <c r="B166">
        <v>0</v>
      </c>
      <c r="C166" t="s">
        <v>38</v>
      </c>
      <c r="D166" t="s">
        <v>53</v>
      </c>
      <c r="E166" t="str">
        <f t="shared" si="49"/>
        <v>LocationType.Retail: 0.075;</v>
      </c>
      <c r="F166" t="str">
        <f t="shared" si="50"/>
        <v>LocationType.Supermarket: 0.2;</v>
      </c>
      <c r="G166" t="str">
        <f t="shared" si="51"/>
        <v>LocationType.FoodBeverage: 0.05;</v>
      </c>
      <c r="H166" t="str">
        <f t="shared" si="52"/>
        <v>LocationType.Mall: 0.125;</v>
      </c>
      <c r="I166" t="str">
        <f t="shared" si="53"/>
        <v>LocationType.Pharmacy: 0;</v>
      </c>
      <c r="J166" t="str">
        <f t="shared" si="54"/>
        <v>LocationType.Accommodation: 0.55;</v>
      </c>
      <c r="K166" t="str">
        <f t="shared" si="55"/>
        <v>LocationType.Retail: 0.075;LocationType.Supermarket: 0.2;LocationType.FoodBeverage: 0.05;LocationType.Mall: 0.125;LocationType.Pharmacy: 0;LocationType.Accommodation: 0.55;</v>
      </c>
      <c r="L166" s="5">
        <v>7.4999999999999997E-2</v>
      </c>
      <c r="M166" s="5">
        <v>0.2</v>
      </c>
      <c r="N166" s="5">
        <v>0.05</v>
      </c>
      <c r="O166" s="5">
        <v>0.125</v>
      </c>
      <c r="P166" s="5">
        <v>0</v>
      </c>
      <c r="Q166" s="5">
        <f t="shared" si="56"/>
        <v>0.55000000000000004</v>
      </c>
      <c r="R166" s="6">
        <f t="shared" si="69"/>
        <v>1</v>
      </c>
      <c r="S166" t="str">
        <f t="shared" si="57"/>
        <v>LocationType.BarRestaurant:0;</v>
      </c>
      <c r="T166" t="str">
        <f t="shared" si="58"/>
        <v>LocationType.Park:0.3;</v>
      </c>
      <c r="U166" t="str">
        <f t="shared" si="59"/>
        <v>LocationType.Recreation:0.15;</v>
      </c>
      <c r="V166" t="str">
        <f t="shared" si="60"/>
        <v>LocationType.Accommodation:0.55;</v>
      </c>
      <c r="W166" t="str">
        <f t="shared" si="61"/>
        <v>LocationType.BarRestaurant:0;LocationType.Park:0.3;LocationType.Recreation:0.15;LocationType.Accommodation:0.55;</v>
      </c>
      <c r="X166" s="5">
        <v>0</v>
      </c>
      <c r="Y166" s="5">
        <v>0.3</v>
      </c>
      <c r="Z166" s="5">
        <v>0.15</v>
      </c>
      <c r="AA166" s="5">
        <f t="shared" si="62"/>
        <v>0.55000000000000004</v>
      </c>
      <c r="AB166" s="1">
        <f t="shared" si="70"/>
        <v>1</v>
      </c>
    </row>
    <row r="167" spans="1:28" hidden="1" x14ac:dyDescent="0.25">
      <c r="A167" t="str">
        <f t="shared" si="71"/>
        <v>0Tuesdaycollege student</v>
      </c>
      <c r="B167">
        <v>0</v>
      </c>
      <c r="C167" t="s">
        <v>17</v>
      </c>
      <c r="D167" t="s">
        <v>54</v>
      </c>
      <c r="E167" t="str">
        <f t="shared" si="49"/>
        <v>LocationType.Retail: 0.048;</v>
      </c>
      <c r="F167" t="str">
        <f t="shared" si="50"/>
        <v>LocationType.Supermarket: 0.3;</v>
      </c>
      <c r="G167" t="str">
        <f t="shared" si="51"/>
        <v>LocationType.FoodBeverage: 0.32;</v>
      </c>
      <c r="H167" t="str">
        <f t="shared" si="52"/>
        <v>LocationType.Mall: 0.048;</v>
      </c>
      <c r="I167" t="str">
        <f t="shared" si="53"/>
        <v>LocationType.Pharmacy: 0.03;</v>
      </c>
      <c r="J167" t="str">
        <f t="shared" si="54"/>
        <v>LocationType.Accommodation: 0.254;</v>
      </c>
      <c r="K167" t="str">
        <f t="shared" si="55"/>
        <v>LocationType.Retail: 0.048;LocationType.Supermarket: 0.3;LocationType.FoodBeverage: 0.32;LocationType.Mall: 0.048;LocationType.Pharmacy: 0.03;LocationType.Accommodation: 0.254;</v>
      </c>
      <c r="L167" s="5">
        <v>4.8000000000000001E-2</v>
      </c>
      <c r="M167" s="5">
        <v>0.3</v>
      </c>
      <c r="N167" s="5">
        <v>0.32000000000000006</v>
      </c>
      <c r="O167" s="5">
        <v>4.8000000000000001E-2</v>
      </c>
      <c r="P167" s="5">
        <v>0.03</v>
      </c>
      <c r="Q167" s="5">
        <f t="shared" si="56"/>
        <v>0.25399999999999989</v>
      </c>
      <c r="R167" s="6">
        <f t="shared" si="69"/>
        <v>1</v>
      </c>
      <c r="S167" t="str">
        <f t="shared" si="57"/>
        <v>LocationType.BarRestaurant:0.2;</v>
      </c>
      <c r="T167" t="str">
        <f t="shared" si="58"/>
        <v>LocationType.Park:0.25;</v>
      </c>
      <c r="U167" t="str">
        <f t="shared" si="59"/>
        <v>LocationType.Recreation:0.05;</v>
      </c>
      <c r="V167" t="str">
        <f t="shared" si="60"/>
        <v>LocationType.Accommodation:0.5;</v>
      </c>
      <c r="W167" t="str">
        <f t="shared" si="61"/>
        <v>LocationType.BarRestaurant:0.2;LocationType.Park:0.25;LocationType.Recreation:0.05;LocationType.Accommodation:0.5;</v>
      </c>
      <c r="X167" s="1">
        <v>0.2</v>
      </c>
      <c r="Y167" s="5">
        <v>0.25</v>
      </c>
      <c r="Z167" s="1">
        <v>5.0000000000000017E-2</v>
      </c>
      <c r="AA167" s="5">
        <f t="shared" si="62"/>
        <v>0.5</v>
      </c>
      <c r="AB167" s="1">
        <f t="shared" si="70"/>
        <v>1</v>
      </c>
    </row>
    <row r="168" spans="1:28" hidden="1" x14ac:dyDescent="0.25">
      <c r="A168" t="str">
        <f t="shared" si="71"/>
        <v>0Tuesdayessential worker</v>
      </c>
      <c r="B168">
        <v>0</v>
      </c>
      <c r="C168" t="s">
        <v>17</v>
      </c>
      <c r="D168" t="s">
        <v>85</v>
      </c>
      <c r="E168" t="str">
        <f t="shared" si="49"/>
        <v>LocationType.Retail: 0.084;</v>
      </c>
      <c r="F168" t="str">
        <f t="shared" si="50"/>
        <v>LocationType.Supermarket: 0.25;</v>
      </c>
      <c r="G168" t="str">
        <f t="shared" si="51"/>
        <v>LocationType.FoodBeverage: 0.21;</v>
      </c>
      <c r="H168" t="str">
        <f t="shared" si="52"/>
        <v>LocationType.Mall: 0.056;</v>
      </c>
      <c r="I168" t="str">
        <f t="shared" si="53"/>
        <v>LocationType.Pharmacy: 0.03;</v>
      </c>
      <c r="J168" t="str">
        <f t="shared" si="54"/>
        <v>LocationType.Accommodation: 0.37;</v>
      </c>
      <c r="K168" t="str">
        <f t="shared" si="55"/>
        <v>LocationType.Retail: 0.084;LocationType.Supermarket: 0.25;LocationType.FoodBeverage: 0.21;LocationType.Mall: 0.056;LocationType.Pharmacy: 0.03;LocationType.Accommodation: 0.37;</v>
      </c>
      <c r="L168" s="5">
        <v>8.3999999999999991E-2</v>
      </c>
      <c r="M168" s="5">
        <v>0.25</v>
      </c>
      <c r="N168" s="5">
        <v>0.21</v>
      </c>
      <c r="O168" s="5">
        <v>5.5999999999999994E-2</v>
      </c>
      <c r="P168" s="5">
        <v>0.03</v>
      </c>
      <c r="Q168" s="5">
        <f t="shared" si="56"/>
        <v>0.37000000000000011</v>
      </c>
      <c r="R168" s="6">
        <v>1</v>
      </c>
      <c r="S168" t="str">
        <f t="shared" si="57"/>
        <v>LocationType.BarRestaurant:0.2;</v>
      </c>
      <c r="T168" t="str">
        <f t="shared" si="58"/>
        <v>LocationType.Park:0.3;</v>
      </c>
      <c r="U168" t="str">
        <f t="shared" si="59"/>
        <v>LocationType.Recreation:0.05;</v>
      </c>
      <c r="V168" t="str">
        <f t="shared" si="60"/>
        <v>LocationType.Accommodation:0.45;</v>
      </c>
      <c r="W168" t="str">
        <f t="shared" si="61"/>
        <v>LocationType.BarRestaurant:0.2;LocationType.Park:0.3;LocationType.Recreation:0.05;LocationType.Accommodation:0.45;</v>
      </c>
      <c r="X168" s="1">
        <v>0.2</v>
      </c>
      <c r="Y168" s="5">
        <v>0.3</v>
      </c>
      <c r="Z168" s="1">
        <v>5.0000000000000017E-2</v>
      </c>
      <c r="AA168" s="5">
        <f t="shared" si="62"/>
        <v>0.44999999999999996</v>
      </c>
      <c r="AB168" s="1">
        <v>1</v>
      </c>
    </row>
    <row r="169" spans="1:28" ht="13.9" hidden="1" customHeight="1" x14ac:dyDescent="0.25">
      <c r="A169" t="str">
        <f t="shared" si="71"/>
        <v>0TuesdayInfant</v>
      </c>
      <c r="B169">
        <v>0</v>
      </c>
      <c r="C169" t="s">
        <v>17</v>
      </c>
      <c r="D169" t="s">
        <v>73</v>
      </c>
      <c r="E169" t="str">
        <f t="shared" si="49"/>
        <v>LocationType.Retail: 0;</v>
      </c>
      <c r="F169" t="str">
        <f t="shared" si="50"/>
        <v>LocationType.Supermarket: 0;</v>
      </c>
      <c r="G169" t="str">
        <f t="shared" si="51"/>
        <v>LocationType.FoodBeverage: 0;</v>
      </c>
      <c r="H169" t="str">
        <f t="shared" si="52"/>
        <v>LocationType.Mall: 0;</v>
      </c>
      <c r="I169" t="str">
        <f t="shared" si="53"/>
        <v>LocationType.Pharmacy: 0;</v>
      </c>
      <c r="J169" t="str">
        <f t="shared" si="54"/>
        <v>LocationType.Accommodation: 1;</v>
      </c>
      <c r="K169" t="str">
        <f t="shared" si="55"/>
        <v>LocationType.Retail: 0;LocationType.Supermarket: 0;LocationType.FoodBeverage: 0;LocationType.Mall: 0;LocationType.Pharmacy: 0;LocationType.Accommodation: 1;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f t="shared" si="56"/>
        <v>1</v>
      </c>
      <c r="R169" s="6">
        <f t="shared" ref="R169:R178" si="72">SUM(L169:Q169)</f>
        <v>1</v>
      </c>
      <c r="S169" t="str">
        <f t="shared" si="57"/>
        <v>LocationType.BarRestaurant:0;</v>
      </c>
      <c r="T169" t="str">
        <f t="shared" si="58"/>
        <v>LocationType.Park:0;</v>
      </c>
      <c r="U169" t="str">
        <f t="shared" si="59"/>
        <v>LocationType.Recreation:0;</v>
      </c>
      <c r="V169" t="str">
        <f t="shared" si="60"/>
        <v>LocationType.Accommodation:1;</v>
      </c>
      <c r="W169" t="str">
        <f t="shared" si="61"/>
        <v>LocationType.BarRestaurant:0;LocationType.Park:0;LocationType.Recreation:0;LocationType.Accommodation:1;</v>
      </c>
      <c r="X169" s="1">
        <v>0</v>
      </c>
      <c r="Y169" s="5">
        <v>0</v>
      </c>
      <c r="Z169" s="1">
        <v>0</v>
      </c>
      <c r="AA169" s="5">
        <f t="shared" si="62"/>
        <v>1</v>
      </c>
      <c r="AB169" s="1">
        <f t="shared" ref="AB169:AB178" si="73">SUM(X169:AA169)</f>
        <v>1</v>
      </c>
    </row>
    <row r="170" spans="1:28" hidden="1" x14ac:dyDescent="0.25">
      <c r="A170" t="str">
        <f t="shared" si="71"/>
        <v>0Tuesdaykindergarten student</v>
      </c>
      <c r="B170">
        <v>0</v>
      </c>
      <c r="C170" t="s">
        <v>17</v>
      </c>
      <c r="D170" t="s">
        <v>56</v>
      </c>
      <c r="E170" t="str">
        <f t="shared" si="49"/>
        <v>LocationType.Retail: 0;</v>
      </c>
      <c r="F170" t="str">
        <f t="shared" si="50"/>
        <v>LocationType.Supermarket: 0;</v>
      </c>
      <c r="G170" t="str">
        <f t="shared" si="51"/>
        <v>LocationType.FoodBeverage: 0;</v>
      </c>
      <c r="H170" t="str">
        <f t="shared" si="52"/>
        <v>LocationType.Mall: 0;</v>
      </c>
      <c r="I170" t="str">
        <f t="shared" si="53"/>
        <v>LocationType.Pharmacy: 0;</v>
      </c>
      <c r="J170" t="str">
        <f t="shared" si="54"/>
        <v>LocationType.Accommodation: 1;</v>
      </c>
      <c r="K170" t="str">
        <f t="shared" si="55"/>
        <v>LocationType.Retail: 0;LocationType.Supermarket: 0;LocationType.FoodBeverage: 0;LocationType.Mall: 0;LocationType.Pharmacy: 0;LocationType.Accommodation: 1;</v>
      </c>
      <c r="L170">
        <v>0</v>
      </c>
      <c r="M170">
        <v>0</v>
      </c>
      <c r="N170">
        <v>0</v>
      </c>
      <c r="O170">
        <v>0</v>
      </c>
      <c r="P170">
        <v>0</v>
      </c>
      <c r="Q170" s="5">
        <f t="shared" si="56"/>
        <v>1</v>
      </c>
      <c r="R170" s="6">
        <f t="shared" si="72"/>
        <v>1</v>
      </c>
      <c r="S170" t="str">
        <f t="shared" si="57"/>
        <v>LocationType.BarRestaurant:0;</v>
      </c>
      <c r="T170" t="str">
        <f t="shared" si="58"/>
        <v>LocationType.Park:0.3;</v>
      </c>
      <c r="U170" t="str">
        <f t="shared" si="59"/>
        <v>LocationType.Recreation:0;</v>
      </c>
      <c r="V170" t="str">
        <f t="shared" si="60"/>
        <v>LocationType.Accommodation:0.7;</v>
      </c>
      <c r="W170" t="str">
        <f t="shared" si="61"/>
        <v>LocationType.BarRestaurant:0;LocationType.Park:0.3;LocationType.Recreation:0;LocationType.Accommodation:0.7;</v>
      </c>
      <c r="X170" s="1">
        <v>0</v>
      </c>
      <c r="Y170" s="5">
        <v>0.3</v>
      </c>
      <c r="Z170" s="1">
        <v>0</v>
      </c>
      <c r="AA170" s="5">
        <f t="shared" si="62"/>
        <v>0.7</v>
      </c>
      <c r="AB170" s="1">
        <f t="shared" si="73"/>
        <v>1</v>
      </c>
    </row>
    <row r="171" spans="1:28" hidden="1" x14ac:dyDescent="0.25">
      <c r="A171" t="str">
        <f t="shared" si="71"/>
        <v>0Tuesdaypensioner</v>
      </c>
      <c r="B171">
        <v>0</v>
      </c>
      <c r="C171" t="s">
        <v>17</v>
      </c>
      <c r="D171" t="s">
        <v>59</v>
      </c>
      <c r="E171" t="str">
        <f t="shared" si="49"/>
        <v>LocationType.Retail: 0.14;</v>
      </c>
      <c r="F171" t="str">
        <f t="shared" si="50"/>
        <v>LocationType.Supermarket: 0.3;</v>
      </c>
      <c r="G171" t="str">
        <f t="shared" si="51"/>
        <v>LocationType.FoodBeverage: 0.07;</v>
      </c>
      <c r="H171" t="str">
        <f t="shared" si="52"/>
        <v>LocationType.Mall: 0.035;</v>
      </c>
      <c r="I171" t="str">
        <f t="shared" si="53"/>
        <v>LocationType.Pharmacy: 0.05;</v>
      </c>
      <c r="J171" t="str">
        <f t="shared" si="54"/>
        <v>LocationType.Accommodation: 0.405;</v>
      </c>
      <c r="K171" t="str">
        <f t="shared" si="55"/>
        <v>LocationType.Retail: 0.14;LocationType.Supermarket: 0.3;LocationType.FoodBeverage: 0.07;LocationType.Mall: 0.035;LocationType.Pharmacy: 0.05;LocationType.Accommodation: 0.405;</v>
      </c>
      <c r="L171" s="5">
        <v>0.13999999999999999</v>
      </c>
      <c r="M171" s="5">
        <v>0.3</v>
      </c>
      <c r="N171" s="5">
        <v>6.9999999999999993E-2</v>
      </c>
      <c r="O171" s="5">
        <v>3.4999999999999996E-2</v>
      </c>
      <c r="P171" s="5">
        <v>0.05</v>
      </c>
      <c r="Q171" s="5">
        <f t="shared" si="56"/>
        <v>0.40500000000000003</v>
      </c>
      <c r="R171" s="6">
        <f t="shared" si="72"/>
        <v>1</v>
      </c>
      <c r="S171" t="str">
        <f t="shared" si="57"/>
        <v>LocationType.BarRestaurant:0.2;</v>
      </c>
      <c r="T171" t="str">
        <f t="shared" si="58"/>
        <v>LocationType.Park:0.3;</v>
      </c>
      <c r="U171" t="str">
        <f t="shared" si="59"/>
        <v>LocationType.Recreation:0.15;</v>
      </c>
      <c r="V171" t="str">
        <f t="shared" si="60"/>
        <v>LocationType.Accommodation:0.35;</v>
      </c>
      <c r="W171" t="str">
        <f t="shared" si="61"/>
        <v>LocationType.BarRestaurant:0.2;LocationType.Park:0.3;LocationType.Recreation:0.15;LocationType.Accommodation:0.35;</v>
      </c>
      <c r="X171" s="1">
        <v>0.2</v>
      </c>
      <c r="Y171" s="5">
        <v>0.3</v>
      </c>
      <c r="Z171" s="1">
        <v>0.15</v>
      </c>
      <c r="AA171" s="5">
        <f t="shared" si="62"/>
        <v>0.35</v>
      </c>
      <c r="AB171" s="1">
        <f t="shared" si="73"/>
        <v>1</v>
      </c>
    </row>
    <row r="172" spans="1:28" hidden="1" x14ac:dyDescent="0.25">
      <c r="A172" t="str">
        <f t="shared" si="71"/>
        <v>0Tuesdayprimary school student</v>
      </c>
      <c r="B172">
        <v>0</v>
      </c>
      <c r="C172" t="s">
        <v>17</v>
      </c>
      <c r="D172" t="s">
        <v>57</v>
      </c>
      <c r="E172" t="str">
        <f t="shared" si="49"/>
        <v>LocationType.Retail: 0;</v>
      </c>
      <c r="F172" t="str">
        <f t="shared" si="50"/>
        <v>LocationType.Supermarket: 0;</v>
      </c>
      <c r="G172" t="str">
        <f t="shared" si="51"/>
        <v>LocationType.FoodBeverage: 0;</v>
      </c>
      <c r="H172" t="str">
        <f t="shared" si="52"/>
        <v>LocationType.Mall: 0;</v>
      </c>
      <c r="I172" t="str">
        <f t="shared" si="53"/>
        <v>LocationType.Pharmacy: 0;</v>
      </c>
      <c r="J172" t="str">
        <f t="shared" si="54"/>
        <v>LocationType.Accommodation: 1;</v>
      </c>
      <c r="K172" t="str">
        <f t="shared" si="55"/>
        <v>LocationType.Retail: 0;LocationType.Supermarket: 0;LocationType.FoodBeverage: 0;LocationType.Mall: 0;LocationType.Pharmacy: 0;LocationType.Accommodation: 1;</v>
      </c>
      <c r="L172">
        <v>0</v>
      </c>
      <c r="M172">
        <v>0</v>
      </c>
      <c r="N172">
        <v>0</v>
      </c>
      <c r="O172">
        <v>0</v>
      </c>
      <c r="P172">
        <v>0</v>
      </c>
      <c r="Q172" s="5">
        <f t="shared" si="56"/>
        <v>1</v>
      </c>
      <c r="R172" s="6">
        <f t="shared" si="72"/>
        <v>1</v>
      </c>
      <c r="S172" t="str">
        <f t="shared" si="57"/>
        <v>LocationType.BarRestaurant:0;</v>
      </c>
      <c r="T172" t="str">
        <f t="shared" si="58"/>
        <v>LocationType.Park:0.3;</v>
      </c>
      <c r="U172" t="str">
        <f t="shared" si="59"/>
        <v>LocationType.Recreation:0;</v>
      </c>
      <c r="V172" t="str">
        <f t="shared" si="60"/>
        <v>LocationType.Accommodation:0.7;</v>
      </c>
      <c r="W172" t="str">
        <f t="shared" si="61"/>
        <v>LocationType.BarRestaurant:0;LocationType.Park:0.3;LocationType.Recreation:0;LocationType.Accommodation:0.7;</v>
      </c>
      <c r="X172" s="1">
        <v>0</v>
      </c>
      <c r="Y172" s="5">
        <v>0.3</v>
      </c>
      <c r="Z172" s="1">
        <v>0</v>
      </c>
      <c r="AA172" s="5">
        <f t="shared" si="62"/>
        <v>0.7</v>
      </c>
      <c r="AB172" s="1">
        <f t="shared" si="73"/>
        <v>1</v>
      </c>
    </row>
    <row r="173" spans="1:28" hidden="1" x14ac:dyDescent="0.25">
      <c r="A173" t="str">
        <f t="shared" si="71"/>
        <v>0Tuesdaysecondary school student</v>
      </c>
      <c r="B173">
        <v>0</v>
      </c>
      <c r="C173" t="s">
        <v>17</v>
      </c>
      <c r="D173" t="s">
        <v>58</v>
      </c>
      <c r="E173" t="str">
        <f t="shared" si="49"/>
        <v>LocationType.Retail: 0;</v>
      </c>
      <c r="F173" t="str">
        <f t="shared" si="50"/>
        <v>LocationType.Supermarket: 0;</v>
      </c>
      <c r="G173" t="str">
        <f t="shared" si="51"/>
        <v>LocationType.FoodBeverage: 0;</v>
      </c>
      <c r="H173" t="str">
        <f t="shared" si="52"/>
        <v>LocationType.Mall: 0;</v>
      </c>
      <c r="I173" t="str">
        <f t="shared" si="53"/>
        <v>LocationType.Pharmacy: 0;</v>
      </c>
      <c r="J173" t="str">
        <f t="shared" si="54"/>
        <v>LocationType.Accommodation: 1;</v>
      </c>
      <c r="K173" t="str">
        <f t="shared" si="55"/>
        <v>LocationType.Retail: 0;LocationType.Supermarket: 0;LocationType.FoodBeverage: 0;LocationType.Mall: 0;LocationType.Pharmacy: 0;LocationType.Accommodation: 1;</v>
      </c>
      <c r="L173">
        <v>0</v>
      </c>
      <c r="M173">
        <v>0</v>
      </c>
      <c r="N173">
        <v>0</v>
      </c>
      <c r="O173">
        <v>0</v>
      </c>
      <c r="P173">
        <v>0</v>
      </c>
      <c r="Q173" s="5">
        <f t="shared" si="56"/>
        <v>1</v>
      </c>
      <c r="R173" s="6">
        <f t="shared" si="72"/>
        <v>1</v>
      </c>
      <c r="S173" t="str">
        <f t="shared" si="57"/>
        <v>LocationType.BarRestaurant:0;</v>
      </c>
      <c r="T173" t="str">
        <f t="shared" si="58"/>
        <v>LocationType.Park:0.3;</v>
      </c>
      <c r="U173" t="str">
        <f t="shared" si="59"/>
        <v>LocationType.Recreation:0;</v>
      </c>
      <c r="V173" t="str">
        <f t="shared" si="60"/>
        <v>LocationType.Accommodation:0.7;</v>
      </c>
      <c r="W173" t="str">
        <f t="shared" si="61"/>
        <v>LocationType.BarRestaurant:0;LocationType.Park:0.3;LocationType.Recreation:0;LocationType.Accommodation:0.7;</v>
      </c>
      <c r="X173" s="1">
        <v>0</v>
      </c>
      <c r="Y173" s="5">
        <v>0.3</v>
      </c>
      <c r="Z173" s="1">
        <v>0</v>
      </c>
      <c r="AA173" s="5">
        <f t="shared" si="62"/>
        <v>0.7</v>
      </c>
      <c r="AB173" s="1">
        <f t="shared" si="73"/>
        <v>1</v>
      </c>
    </row>
    <row r="174" spans="1:28" hidden="1" x14ac:dyDescent="0.25">
      <c r="A174" t="str">
        <f t="shared" si="71"/>
        <v>0Tuesdayunemployed job-seeker</v>
      </c>
      <c r="B174">
        <v>0</v>
      </c>
      <c r="C174" t="s">
        <v>17</v>
      </c>
      <c r="D174" t="s">
        <v>52</v>
      </c>
      <c r="E174" t="str">
        <f t="shared" si="49"/>
        <v>LocationType.Retail: 0.07;</v>
      </c>
      <c r="F174" t="str">
        <f t="shared" si="50"/>
        <v>LocationType.Supermarket: 0.2;</v>
      </c>
      <c r="G174" t="str">
        <f t="shared" si="51"/>
        <v>LocationType.FoodBeverage: 0.245;</v>
      </c>
      <c r="H174" t="str">
        <f t="shared" si="52"/>
        <v>LocationType.Mall: 0.105;</v>
      </c>
      <c r="I174" t="str">
        <f t="shared" si="53"/>
        <v>LocationType.Pharmacy: 0.03;</v>
      </c>
      <c r="J174" t="str">
        <f t="shared" si="54"/>
        <v>LocationType.Accommodation: 0.35;</v>
      </c>
      <c r="K174" t="str">
        <f t="shared" si="55"/>
        <v>LocationType.Retail: 0.07;LocationType.Supermarket: 0.2;LocationType.FoodBeverage: 0.245;LocationType.Mall: 0.105;LocationType.Pharmacy: 0.03;LocationType.Accommodation: 0.35;</v>
      </c>
      <c r="L174" s="5">
        <v>6.9999999999999993E-2</v>
      </c>
      <c r="M174" s="5">
        <v>0.2</v>
      </c>
      <c r="N174" s="5">
        <v>0.24499999999999997</v>
      </c>
      <c r="O174" s="5">
        <v>0.105</v>
      </c>
      <c r="P174" s="5">
        <v>0.03</v>
      </c>
      <c r="Q174" s="5">
        <f t="shared" si="56"/>
        <v>0.35</v>
      </c>
      <c r="R174" s="6">
        <f t="shared" si="72"/>
        <v>1</v>
      </c>
      <c r="S174" t="str">
        <f t="shared" si="57"/>
        <v>LocationType.BarRestaurant:0.2;</v>
      </c>
      <c r="T174" t="str">
        <f t="shared" si="58"/>
        <v>LocationType.Park:0.2;</v>
      </c>
      <c r="U174" t="str">
        <f t="shared" si="59"/>
        <v>LocationType.Recreation:0.05;</v>
      </c>
      <c r="V174" t="str">
        <f t="shared" si="60"/>
        <v>LocationType.Accommodation:0.55;</v>
      </c>
      <c r="W174" t="str">
        <f t="shared" si="61"/>
        <v>LocationType.BarRestaurant:0.2;LocationType.Park:0.2;LocationType.Recreation:0.05;LocationType.Accommodation:0.55;</v>
      </c>
      <c r="X174" s="1">
        <v>0.2</v>
      </c>
      <c r="Y174" s="5">
        <v>0.2</v>
      </c>
      <c r="Z174" s="1">
        <v>5.0000000000000017E-2</v>
      </c>
      <c r="AA174" s="5">
        <f t="shared" si="62"/>
        <v>0.54999999999999993</v>
      </c>
      <c r="AB174" s="1">
        <f t="shared" si="73"/>
        <v>1</v>
      </c>
    </row>
    <row r="175" spans="1:28" hidden="1" x14ac:dyDescent="0.25">
      <c r="A175" t="str">
        <f t="shared" si="71"/>
        <v>0Tuesdayuniversity student</v>
      </c>
      <c r="B175">
        <v>0</v>
      </c>
      <c r="C175" t="s">
        <v>17</v>
      </c>
      <c r="D175" t="s">
        <v>55</v>
      </c>
      <c r="E175" t="str">
        <f t="shared" si="49"/>
        <v>LocationType.Retail: 0.048;</v>
      </c>
      <c r="F175" t="str">
        <f t="shared" si="50"/>
        <v>LocationType.Supermarket: 0.3;</v>
      </c>
      <c r="G175" t="str">
        <f t="shared" si="51"/>
        <v>LocationType.FoodBeverage: 0.32;</v>
      </c>
      <c r="H175" t="str">
        <f t="shared" si="52"/>
        <v>LocationType.Mall: 0.048;</v>
      </c>
      <c r="I175" t="str">
        <f t="shared" si="53"/>
        <v>LocationType.Pharmacy: 0.03;</v>
      </c>
      <c r="J175" t="str">
        <f t="shared" si="54"/>
        <v>LocationType.Accommodation: 0.254;</v>
      </c>
      <c r="K175" t="str">
        <f t="shared" si="55"/>
        <v>LocationType.Retail: 0.048;LocationType.Supermarket: 0.3;LocationType.FoodBeverage: 0.32;LocationType.Mall: 0.048;LocationType.Pharmacy: 0.03;LocationType.Accommodation: 0.254;</v>
      </c>
      <c r="L175" s="5">
        <v>4.8000000000000001E-2</v>
      </c>
      <c r="M175" s="5">
        <v>0.3</v>
      </c>
      <c r="N175" s="5">
        <v>0.32000000000000006</v>
      </c>
      <c r="O175" s="5">
        <v>4.8000000000000001E-2</v>
      </c>
      <c r="P175" s="5">
        <v>0.03</v>
      </c>
      <c r="Q175" s="5">
        <f t="shared" si="56"/>
        <v>0.25399999999999989</v>
      </c>
      <c r="R175" s="6">
        <f t="shared" si="72"/>
        <v>1</v>
      </c>
      <c r="S175" t="str">
        <f t="shared" si="57"/>
        <v>LocationType.BarRestaurant:0.2;</v>
      </c>
      <c r="T175" t="str">
        <f t="shared" si="58"/>
        <v>LocationType.Park:0.25;</v>
      </c>
      <c r="U175" t="str">
        <f t="shared" si="59"/>
        <v>LocationType.Recreation:0.05;</v>
      </c>
      <c r="V175" t="str">
        <f t="shared" si="60"/>
        <v>LocationType.Accommodation:0.5;</v>
      </c>
      <c r="W175" t="str">
        <f t="shared" si="61"/>
        <v>LocationType.BarRestaurant:0.2;LocationType.Park:0.25;LocationType.Recreation:0.05;LocationType.Accommodation:0.5;</v>
      </c>
      <c r="X175" s="1">
        <v>0.2</v>
      </c>
      <c r="Y175" s="5">
        <v>0.25</v>
      </c>
      <c r="Z175" s="1">
        <v>5.0000000000000017E-2</v>
      </c>
      <c r="AA175" s="5">
        <f t="shared" si="62"/>
        <v>0.5</v>
      </c>
      <c r="AB175" s="1">
        <f t="shared" si="73"/>
        <v>1</v>
      </c>
    </row>
    <row r="176" spans="1:28" hidden="1" x14ac:dyDescent="0.25">
      <c r="A176" t="str">
        <f t="shared" si="71"/>
        <v>0Tuesdayweekend worker</v>
      </c>
      <c r="B176">
        <v>0</v>
      </c>
      <c r="C176" t="s">
        <v>17</v>
      </c>
      <c r="D176" t="s">
        <v>84</v>
      </c>
      <c r="E176" t="str">
        <f t="shared" si="49"/>
        <v>LocationType.Retail: 0.084;</v>
      </c>
      <c r="F176" t="str">
        <f t="shared" si="50"/>
        <v>LocationType.Supermarket: 0.25;</v>
      </c>
      <c r="G176" t="str">
        <f t="shared" si="51"/>
        <v>LocationType.FoodBeverage: 0.21;</v>
      </c>
      <c r="H176" t="str">
        <f t="shared" si="52"/>
        <v>LocationType.Mall: 0.056;</v>
      </c>
      <c r="I176" t="str">
        <f t="shared" si="53"/>
        <v>LocationType.Pharmacy: 0.03;</v>
      </c>
      <c r="J176" t="str">
        <f t="shared" si="54"/>
        <v>LocationType.Accommodation: 0.37;</v>
      </c>
      <c r="K176" t="str">
        <f t="shared" si="55"/>
        <v>LocationType.Retail: 0.084;LocationType.Supermarket: 0.25;LocationType.FoodBeverage: 0.21;LocationType.Mall: 0.056;LocationType.Pharmacy: 0.03;LocationType.Accommodation: 0.37;</v>
      </c>
      <c r="L176" s="5">
        <v>8.3999999999999991E-2</v>
      </c>
      <c r="M176" s="5">
        <v>0.25</v>
      </c>
      <c r="N176" s="5">
        <v>0.21</v>
      </c>
      <c r="O176" s="5">
        <v>5.5999999999999994E-2</v>
      </c>
      <c r="P176" s="5">
        <v>0.03</v>
      </c>
      <c r="Q176" s="5">
        <f t="shared" si="56"/>
        <v>0.37000000000000011</v>
      </c>
      <c r="R176" s="6">
        <f t="shared" si="72"/>
        <v>1</v>
      </c>
      <c r="S176" t="str">
        <f t="shared" si="57"/>
        <v>LocationType.BarRestaurant:0.2;</v>
      </c>
      <c r="T176" t="str">
        <f t="shared" si="58"/>
        <v>LocationType.Park:0.2;</v>
      </c>
      <c r="U176" t="str">
        <f t="shared" si="59"/>
        <v>LocationType.Recreation:0.05;</v>
      </c>
      <c r="V176" t="str">
        <f t="shared" si="60"/>
        <v>LocationType.Accommodation:0.55;</v>
      </c>
      <c r="W176" t="str">
        <f t="shared" si="61"/>
        <v>LocationType.BarRestaurant:0.2;LocationType.Park:0.2;LocationType.Recreation:0.05;LocationType.Accommodation:0.55;</v>
      </c>
      <c r="X176" s="1">
        <v>0.2</v>
      </c>
      <c r="Y176" s="5">
        <v>0.2</v>
      </c>
      <c r="Z176" s="1">
        <v>5.0000000000000017E-2</v>
      </c>
      <c r="AA176" s="5">
        <f t="shared" si="62"/>
        <v>0.54999999999999993</v>
      </c>
      <c r="AB176" s="1">
        <f t="shared" si="73"/>
        <v>1</v>
      </c>
    </row>
    <row r="177" spans="1:28" hidden="1" x14ac:dyDescent="0.25">
      <c r="A177" t="str">
        <f t="shared" si="71"/>
        <v>0Tuesdayworker</v>
      </c>
      <c r="B177">
        <v>0</v>
      </c>
      <c r="C177" t="s">
        <v>17</v>
      </c>
      <c r="D177" t="s">
        <v>53</v>
      </c>
      <c r="E177" t="str">
        <f t="shared" si="49"/>
        <v>LocationType.Retail: 0.084;</v>
      </c>
      <c r="F177" t="str">
        <f t="shared" si="50"/>
        <v>LocationType.Supermarket: 0.25;</v>
      </c>
      <c r="G177" t="str">
        <f t="shared" si="51"/>
        <v>LocationType.FoodBeverage: 0.21;</v>
      </c>
      <c r="H177" t="str">
        <f t="shared" si="52"/>
        <v>LocationType.Mall: 0.056;</v>
      </c>
      <c r="I177" t="str">
        <f t="shared" si="53"/>
        <v>LocationType.Pharmacy: 0.03;</v>
      </c>
      <c r="J177" t="str">
        <f t="shared" si="54"/>
        <v>LocationType.Accommodation: 0.37;</v>
      </c>
      <c r="K177" t="str">
        <f t="shared" si="55"/>
        <v>LocationType.Retail: 0.084;LocationType.Supermarket: 0.25;LocationType.FoodBeverage: 0.21;LocationType.Mall: 0.056;LocationType.Pharmacy: 0.03;LocationType.Accommodation: 0.37;</v>
      </c>
      <c r="L177" s="5">
        <v>8.3999999999999991E-2</v>
      </c>
      <c r="M177" s="5">
        <v>0.25</v>
      </c>
      <c r="N177" s="5">
        <v>0.21</v>
      </c>
      <c r="O177" s="5">
        <v>5.5999999999999994E-2</v>
      </c>
      <c r="P177" s="5">
        <v>0.03</v>
      </c>
      <c r="Q177" s="5">
        <f t="shared" si="56"/>
        <v>0.37000000000000011</v>
      </c>
      <c r="R177" s="6">
        <f t="shared" si="72"/>
        <v>1</v>
      </c>
      <c r="S177" t="str">
        <f t="shared" si="57"/>
        <v>LocationType.BarRestaurant:0.2;</v>
      </c>
      <c r="T177" t="str">
        <f t="shared" si="58"/>
        <v>LocationType.Park:0.2;</v>
      </c>
      <c r="U177" t="str">
        <f t="shared" si="59"/>
        <v>LocationType.Recreation:0.05;</v>
      </c>
      <c r="V177" t="str">
        <f t="shared" si="60"/>
        <v>LocationType.Accommodation:0.55;</v>
      </c>
      <c r="W177" t="str">
        <f t="shared" si="61"/>
        <v>LocationType.BarRestaurant:0.2;LocationType.Park:0.2;LocationType.Recreation:0.05;LocationType.Accommodation:0.55;</v>
      </c>
      <c r="X177" s="5">
        <v>0.2</v>
      </c>
      <c r="Y177" s="5">
        <v>0.2</v>
      </c>
      <c r="Z177" s="1">
        <v>5.0000000000000017E-2</v>
      </c>
      <c r="AA177" s="5">
        <f t="shared" si="62"/>
        <v>0.54999999999999993</v>
      </c>
      <c r="AB177" s="1">
        <f t="shared" si="73"/>
        <v>1</v>
      </c>
    </row>
    <row r="178" spans="1:28" hidden="1" x14ac:dyDescent="0.25">
      <c r="A178" t="str">
        <f t="shared" si="71"/>
        <v>1Fridaycollege student</v>
      </c>
      <c r="B178">
        <v>1</v>
      </c>
      <c r="C178" t="s">
        <v>37</v>
      </c>
      <c r="D178" t="s">
        <v>54</v>
      </c>
      <c r="E178" t="str">
        <f t="shared" si="49"/>
        <v>LocationType.Retail: 0.09;</v>
      </c>
      <c r="F178" t="str">
        <f t="shared" si="50"/>
        <v>LocationType.Supermarket: 0.4;</v>
      </c>
      <c r="G178" t="str">
        <f t="shared" si="51"/>
        <v>LocationType.FoodBeverage: 0.315;</v>
      </c>
      <c r="H178" t="str">
        <f t="shared" si="52"/>
        <v>LocationType.Mall: 0.045;</v>
      </c>
      <c r="I178" t="str">
        <f t="shared" si="53"/>
        <v>LocationType.Pharmacy: 0.03;</v>
      </c>
      <c r="J178" t="str">
        <f t="shared" si="54"/>
        <v>LocationType.Accommodation: 0.12;</v>
      </c>
      <c r="K178" t="str">
        <f t="shared" si="55"/>
        <v>LocationType.Retail: 0.09;LocationType.Supermarket: 0.4;LocationType.FoodBeverage: 0.315;LocationType.Mall: 0.045;LocationType.Pharmacy: 0.03;LocationType.Accommodation: 0.12;</v>
      </c>
      <c r="L178" s="5">
        <v>9.0000000000000011E-2</v>
      </c>
      <c r="M178" s="5">
        <v>0.4</v>
      </c>
      <c r="N178" s="5">
        <v>0.315</v>
      </c>
      <c r="O178" s="5">
        <v>4.5000000000000005E-2</v>
      </c>
      <c r="P178" s="5">
        <v>0.03</v>
      </c>
      <c r="Q178" s="5">
        <f t="shared" si="56"/>
        <v>0.11999999999999988</v>
      </c>
      <c r="R178" s="6">
        <f t="shared" si="72"/>
        <v>1</v>
      </c>
      <c r="S178" t="str">
        <f t="shared" si="57"/>
        <v>LocationType.BarRestaurant:0;</v>
      </c>
      <c r="T178" t="str">
        <f t="shared" si="58"/>
        <v>LocationType.Park:0.1;</v>
      </c>
      <c r="U178" t="str">
        <f t="shared" si="59"/>
        <v>LocationType.Recreation:0;</v>
      </c>
      <c r="V178" t="str">
        <f t="shared" si="60"/>
        <v>LocationType.Accommodation:0.9;</v>
      </c>
      <c r="W178" t="str">
        <f t="shared" si="61"/>
        <v>LocationType.BarRestaurant:0;LocationType.Park:0.1;LocationType.Recreation:0;LocationType.Accommodation:0.9;</v>
      </c>
      <c r="X178" s="5">
        <v>0</v>
      </c>
      <c r="Y178" s="5">
        <v>0.1</v>
      </c>
      <c r="Z178" s="5">
        <v>0</v>
      </c>
      <c r="AA178" s="5">
        <f t="shared" si="62"/>
        <v>0.9</v>
      </c>
      <c r="AB178" s="5">
        <f t="shared" si="73"/>
        <v>1</v>
      </c>
    </row>
    <row r="179" spans="1:28" hidden="1" x14ac:dyDescent="0.25">
      <c r="A179" t="str">
        <f t="shared" si="71"/>
        <v>1Fridayessential worker</v>
      </c>
      <c r="B179">
        <v>1</v>
      </c>
      <c r="C179" t="s">
        <v>37</v>
      </c>
      <c r="D179" t="s">
        <v>85</v>
      </c>
      <c r="E179" t="str">
        <f t="shared" si="49"/>
        <v>LocationType.Retail: 0.09;</v>
      </c>
      <c r="F179" t="str">
        <f t="shared" si="50"/>
        <v>LocationType.Supermarket: 0.25;</v>
      </c>
      <c r="G179" t="str">
        <f t="shared" si="51"/>
        <v>LocationType.FoodBeverage: 0.36;</v>
      </c>
      <c r="H179" t="str">
        <f t="shared" si="52"/>
        <v>LocationType.Mall: 0.135;</v>
      </c>
      <c r="I179" t="str">
        <f t="shared" si="53"/>
        <v>LocationType.Pharmacy: 0.03;</v>
      </c>
      <c r="J179" t="str">
        <f t="shared" si="54"/>
        <v>LocationType.Accommodation: 0.135;</v>
      </c>
      <c r="K179" t="str">
        <f t="shared" si="55"/>
        <v>LocationType.Retail: 0.09;LocationType.Supermarket: 0.25;LocationType.FoodBeverage: 0.36;LocationType.Mall: 0.135;LocationType.Pharmacy: 0.03;LocationType.Accommodation: 0.135;</v>
      </c>
      <c r="L179" s="5">
        <v>9.0000000000000011E-2</v>
      </c>
      <c r="M179" s="5">
        <v>0.25</v>
      </c>
      <c r="N179" s="5">
        <v>0.36000000000000004</v>
      </c>
      <c r="O179" s="5">
        <v>0.13500000000000001</v>
      </c>
      <c r="P179" s="5">
        <v>0.03</v>
      </c>
      <c r="Q179" s="5">
        <f t="shared" si="56"/>
        <v>0.1349999999999999</v>
      </c>
      <c r="R179" s="6">
        <v>1</v>
      </c>
      <c r="S179" t="str">
        <f t="shared" si="57"/>
        <v>LocationType.BarRestaurant:0;</v>
      </c>
      <c r="T179" t="str">
        <f t="shared" si="58"/>
        <v>LocationType.Park:0.1;</v>
      </c>
      <c r="U179" t="str">
        <f t="shared" si="59"/>
        <v>LocationType.Recreation:0;</v>
      </c>
      <c r="V179" t="str">
        <f t="shared" si="60"/>
        <v>LocationType.Accommodation:0.9;</v>
      </c>
      <c r="W179" t="str">
        <f t="shared" si="61"/>
        <v>LocationType.BarRestaurant:0;LocationType.Park:0.1;LocationType.Recreation:0;LocationType.Accommodation:0.9;</v>
      </c>
      <c r="X179" s="5">
        <v>0</v>
      </c>
      <c r="Y179" s="5">
        <v>0.1</v>
      </c>
      <c r="Z179" s="5">
        <v>0</v>
      </c>
      <c r="AA179" s="5">
        <f t="shared" si="62"/>
        <v>0.9</v>
      </c>
      <c r="AB179" s="5">
        <v>1</v>
      </c>
    </row>
    <row r="180" spans="1:28" hidden="1" x14ac:dyDescent="0.25">
      <c r="A180" t="str">
        <f t="shared" si="71"/>
        <v>1FridayInfant</v>
      </c>
      <c r="B180">
        <v>1</v>
      </c>
      <c r="C180" t="s">
        <v>37</v>
      </c>
      <c r="D180" t="s">
        <v>73</v>
      </c>
      <c r="E180" t="str">
        <f t="shared" si="49"/>
        <v>LocationType.Retail: 0;</v>
      </c>
      <c r="F180" t="str">
        <f t="shared" si="50"/>
        <v>LocationType.Supermarket: 0;</v>
      </c>
      <c r="G180" t="str">
        <f t="shared" si="51"/>
        <v>LocationType.FoodBeverage: 0;</v>
      </c>
      <c r="H180" t="str">
        <f t="shared" si="52"/>
        <v>LocationType.Mall: 0;</v>
      </c>
      <c r="I180" t="str">
        <f t="shared" si="53"/>
        <v>LocationType.Pharmacy: 0;</v>
      </c>
      <c r="J180" t="str">
        <f t="shared" si="54"/>
        <v>LocationType.Accommodation: 1;</v>
      </c>
      <c r="K180" t="str">
        <f t="shared" si="55"/>
        <v>LocationType.Retail: 0;LocationType.Supermarket: 0;LocationType.FoodBeverage: 0;LocationType.Mall: 0;LocationType.Pharmacy: 0;LocationType.Accommodation: 1;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f t="shared" si="56"/>
        <v>1</v>
      </c>
      <c r="R180" s="6">
        <f t="shared" ref="R180:R189" si="74">SUM(L180:Q180)</f>
        <v>1</v>
      </c>
      <c r="S180" t="str">
        <f t="shared" si="57"/>
        <v>LocationType.BarRestaurant:0;</v>
      </c>
      <c r="T180" t="str">
        <f t="shared" si="58"/>
        <v>LocationType.Park:0;</v>
      </c>
      <c r="U180" t="str">
        <f t="shared" si="59"/>
        <v>LocationType.Recreation:0;</v>
      </c>
      <c r="V180" t="str">
        <f t="shared" si="60"/>
        <v>LocationType.Accommodation:1;</v>
      </c>
      <c r="W180" t="str">
        <f t="shared" si="61"/>
        <v>LocationType.BarRestaurant:0;LocationType.Park:0;LocationType.Recreation:0;LocationType.Accommodation:1;</v>
      </c>
      <c r="X180" s="5">
        <v>0</v>
      </c>
      <c r="Y180" s="5">
        <v>0</v>
      </c>
      <c r="Z180" s="5">
        <v>0</v>
      </c>
      <c r="AA180" s="5">
        <f t="shared" si="62"/>
        <v>1</v>
      </c>
      <c r="AB180" s="5">
        <f t="shared" ref="AB180:AB189" si="75">SUM(X180:AA180)</f>
        <v>1</v>
      </c>
    </row>
    <row r="181" spans="1:28" hidden="1" x14ac:dyDescent="0.25">
      <c r="A181" t="str">
        <f t="shared" si="71"/>
        <v>1Fridaykindergarten student</v>
      </c>
      <c r="B181">
        <v>1</v>
      </c>
      <c r="C181" t="s">
        <v>37</v>
      </c>
      <c r="D181" t="s">
        <v>56</v>
      </c>
      <c r="E181" t="str">
        <f t="shared" si="49"/>
        <v>LocationType.Retail: 0;</v>
      </c>
      <c r="F181" t="str">
        <f t="shared" si="50"/>
        <v>LocationType.Supermarket: 0;</v>
      </c>
      <c r="G181" t="str">
        <f t="shared" si="51"/>
        <v>LocationType.FoodBeverage: 0;</v>
      </c>
      <c r="H181" t="str">
        <f t="shared" si="52"/>
        <v>LocationType.Mall: 0;</v>
      </c>
      <c r="I181" t="str">
        <f t="shared" si="53"/>
        <v>LocationType.Pharmacy: 0;</v>
      </c>
      <c r="J181" t="str">
        <f t="shared" si="54"/>
        <v>LocationType.Accommodation: 1;</v>
      </c>
      <c r="K181" t="str">
        <f t="shared" si="55"/>
        <v>LocationType.Retail: 0;LocationType.Supermarket: 0;LocationType.FoodBeverage: 0;LocationType.Mall: 0;LocationType.Pharmacy: 0;LocationType.Accommodation: 1;</v>
      </c>
      <c r="L181">
        <v>0</v>
      </c>
      <c r="M181">
        <v>0</v>
      </c>
      <c r="N181">
        <v>0</v>
      </c>
      <c r="O181">
        <v>0</v>
      </c>
      <c r="P181">
        <v>0</v>
      </c>
      <c r="Q181" s="5">
        <f t="shared" si="56"/>
        <v>1</v>
      </c>
      <c r="R181" s="6">
        <f t="shared" si="74"/>
        <v>1</v>
      </c>
      <c r="S181" t="str">
        <f t="shared" si="57"/>
        <v>LocationType.BarRestaurant:0;</v>
      </c>
      <c r="T181" t="str">
        <f t="shared" si="58"/>
        <v>LocationType.Park:0;</v>
      </c>
      <c r="U181" t="str">
        <f t="shared" si="59"/>
        <v>LocationType.Recreation:0;</v>
      </c>
      <c r="V181" t="str">
        <f t="shared" si="60"/>
        <v>LocationType.Accommodation:1;</v>
      </c>
      <c r="W181" t="str">
        <f t="shared" si="61"/>
        <v>LocationType.BarRestaurant:0;LocationType.Park:0;LocationType.Recreation:0;LocationType.Accommodation:1;</v>
      </c>
      <c r="X181" s="5">
        <v>0</v>
      </c>
      <c r="Y181" s="5">
        <v>0</v>
      </c>
      <c r="Z181" s="5">
        <v>0</v>
      </c>
      <c r="AA181" s="5">
        <f t="shared" si="62"/>
        <v>1</v>
      </c>
      <c r="AB181" s="5">
        <f t="shared" si="75"/>
        <v>1</v>
      </c>
    </row>
    <row r="182" spans="1:28" hidden="1" x14ac:dyDescent="0.25">
      <c r="A182" t="str">
        <f t="shared" si="71"/>
        <v>1Fridaypensioner</v>
      </c>
      <c r="B182">
        <v>1</v>
      </c>
      <c r="C182" t="s">
        <v>37</v>
      </c>
      <c r="D182" t="s">
        <v>59</v>
      </c>
      <c r="E182" t="str">
        <f t="shared" si="49"/>
        <v>LocationType.Retail: 0.12;</v>
      </c>
      <c r="F182" t="str">
        <f t="shared" si="50"/>
        <v>LocationType.Supermarket: 0.25;</v>
      </c>
      <c r="G182" t="str">
        <f t="shared" si="51"/>
        <v>LocationType.FoodBeverage: 0.32;</v>
      </c>
      <c r="H182" t="str">
        <f t="shared" si="52"/>
        <v>LocationType.Mall: 0.08;</v>
      </c>
      <c r="I182" t="str">
        <f t="shared" si="53"/>
        <v>LocationType.Pharmacy: 0.05;</v>
      </c>
      <c r="J182" t="str">
        <f t="shared" si="54"/>
        <v>LocationType.Accommodation: 0.18;</v>
      </c>
      <c r="K182" t="str">
        <f t="shared" si="55"/>
        <v>LocationType.Retail: 0.12;LocationType.Supermarket: 0.25;LocationType.FoodBeverage: 0.32;LocationType.Mall: 0.08;LocationType.Pharmacy: 0.05;LocationType.Accommodation: 0.18;</v>
      </c>
      <c r="L182" s="5">
        <v>0.12</v>
      </c>
      <c r="M182" s="5">
        <v>0.25</v>
      </c>
      <c r="N182" s="5">
        <v>0.32000000000000006</v>
      </c>
      <c r="O182" s="5">
        <v>8.0000000000000016E-2</v>
      </c>
      <c r="P182" s="5">
        <v>0.05</v>
      </c>
      <c r="Q182" s="5">
        <f t="shared" si="56"/>
        <v>0.17999999999999994</v>
      </c>
      <c r="R182" s="6">
        <f t="shared" si="74"/>
        <v>1</v>
      </c>
      <c r="S182" t="str">
        <f t="shared" si="57"/>
        <v>LocationType.BarRestaurant:0;</v>
      </c>
      <c r="T182" t="str">
        <f t="shared" si="58"/>
        <v>LocationType.Park:0.2;</v>
      </c>
      <c r="U182" t="str">
        <f t="shared" si="59"/>
        <v>LocationType.Recreation:0;</v>
      </c>
      <c r="V182" t="str">
        <f t="shared" si="60"/>
        <v>LocationType.Accommodation:0.8;</v>
      </c>
      <c r="W182" t="str">
        <f t="shared" si="61"/>
        <v>LocationType.BarRestaurant:0;LocationType.Park:0.2;LocationType.Recreation:0;LocationType.Accommodation:0.8;</v>
      </c>
      <c r="X182" s="5">
        <v>0</v>
      </c>
      <c r="Y182" s="5">
        <v>0.19999999999999998</v>
      </c>
      <c r="Z182" s="5">
        <v>0</v>
      </c>
      <c r="AA182" s="5">
        <f t="shared" si="62"/>
        <v>0.8</v>
      </c>
      <c r="AB182" s="5">
        <f t="shared" si="75"/>
        <v>1</v>
      </c>
    </row>
    <row r="183" spans="1:28" hidden="1" x14ac:dyDescent="0.25">
      <c r="A183" t="str">
        <f t="shared" si="71"/>
        <v>1Fridayprimary school student</v>
      </c>
      <c r="B183">
        <v>1</v>
      </c>
      <c r="C183" t="s">
        <v>37</v>
      </c>
      <c r="D183" t="s">
        <v>57</v>
      </c>
      <c r="E183" t="str">
        <f t="shared" si="49"/>
        <v>LocationType.Retail: 0;</v>
      </c>
      <c r="F183" t="str">
        <f t="shared" si="50"/>
        <v>LocationType.Supermarket: 0;</v>
      </c>
      <c r="G183" t="str">
        <f t="shared" si="51"/>
        <v>LocationType.FoodBeverage: 0;</v>
      </c>
      <c r="H183" t="str">
        <f t="shared" si="52"/>
        <v>LocationType.Mall: 0;</v>
      </c>
      <c r="I183" t="str">
        <f t="shared" si="53"/>
        <v>LocationType.Pharmacy: 0;</v>
      </c>
      <c r="J183" t="str">
        <f t="shared" si="54"/>
        <v>LocationType.Accommodation: 1;</v>
      </c>
      <c r="K183" t="str">
        <f t="shared" si="55"/>
        <v>LocationType.Retail: 0;LocationType.Supermarket: 0;LocationType.FoodBeverage: 0;LocationType.Mall: 0;LocationType.Pharmacy: 0;LocationType.Accommodation: 1;</v>
      </c>
      <c r="L183">
        <v>0</v>
      </c>
      <c r="M183">
        <v>0</v>
      </c>
      <c r="N183">
        <v>0</v>
      </c>
      <c r="O183">
        <v>0</v>
      </c>
      <c r="P183">
        <v>0</v>
      </c>
      <c r="Q183" s="5">
        <f t="shared" si="56"/>
        <v>1</v>
      </c>
      <c r="R183" s="6">
        <f t="shared" si="74"/>
        <v>1</v>
      </c>
      <c r="S183" t="str">
        <f t="shared" si="57"/>
        <v>LocationType.BarRestaurant:0;</v>
      </c>
      <c r="T183" t="str">
        <f t="shared" si="58"/>
        <v>LocationType.Park:0.1;</v>
      </c>
      <c r="U183" t="str">
        <f t="shared" si="59"/>
        <v>LocationType.Recreation:0;</v>
      </c>
      <c r="V183" t="str">
        <f t="shared" si="60"/>
        <v>LocationType.Accommodation:0.9;</v>
      </c>
      <c r="W183" t="str">
        <f t="shared" si="61"/>
        <v>LocationType.BarRestaurant:0;LocationType.Park:0.1;LocationType.Recreation:0;LocationType.Accommodation:0.9;</v>
      </c>
      <c r="X183" s="5">
        <v>0</v>
      </c>
      <c r="Y183" s="5">
        <v>0.1</v>
      </c>
      <c r="Z183" s="5">
        <v>0</v>
      </c>
      <c r="AA183" s="5">
        <f t="shared" si="62"/>
        <v>0.9</v>
      </c>
      <c r="AB183" s="5">
        <f t="shared" si="75"/>
        <v>1</v>
      </c>
    </row>
    <row r="184" spans="1:28" hidden="1" x14ac:dyDescent="0.25">
      <c r="A184" t="str">
        <f t="shared" si="71"/>
        <v>1Fridaysecondary school student</v>
      </c>
      <c r="B184">
        <v>1</v>
      </c>
      <c r="C184" t="s">
        <v>37</v>
      </c>
      <c r="D184" t="s">
        <v>58</v>
      </c>
      <c r="E184" t="str">
        <f t="shared" si="49"/>
        <v>LocationType.Retail: 0;</v>
      </c>
      <c r="F184" t="str">
        <f t="shared" si="50"/>
        <v>LocationType.Supermarket: 0;</v>
      </c>
      <c r="G184" t="str">
        <f t="shared" si="51"/>
        <v>LocationType.FoodBeverage: 0;</v>
      </c>
      <c r="H184" t="str">
        <f t="shared" si="52"/>
        <v>LocationType.Mall: 0;</v>
      </c>
      <c r="I184" t="str">
        <f t="shared" si="53"/>
        <v>LocationType.Pharmacy: 0;</v>
      </c>
      <c r="J184" t="str">
        <f t="shared" si="54"/>
        <v>LocationType.Accommodation: 1;</v>
      </c>
      <c r="K184" t="str">
        <f t="shared" si="55"/>
        <v>LocationType.Retail: 0;LocationType.Supermarket: 0;LocationType.FoodBeverage: 0;LocationType.Mall: 0;LocationType.Pharmacy: 0;LocationType.Accommodation: 1;</v>
      </c>
      <c r="L184">
        <v>0</v>
      </c>
      <c r="M184">
        <v>0</v>
      </c>
      <c r="N184">
        <v>0</v>
      </c>
      <c r="O184">
        <v>0</v>
      </c>
      <c r="P184">
        <v>0</v>
      </c>
      <c r="Q184" s="5">
        <f t="shared" si="56"/>
        <v>1</v>
      </c>
      <c r="R184" s="6">
        <f t="shared" si="74"/>
        <v>1</v>
      </c>
      <c r="S184" t="str">
        <f t="shared" si="57"/>
        <v>LocationType.BarRestaurant:0;</v>
      </c>
      <c r="T184" t="str">
        <f t="shared" si="58"/>
        <v>LocationType.Park:0.1;</v>
      </c>
      <c r="U184" t="str">
        <f t="shared" si="59"/>
        <v>LocationType.Recreation:0;</v>
      </c>
      <c r="V184" t="str">
        <f t="shared" si="60"/>
        <v>LocationType.Accommodation:0.9;</v>
      </c>
      <c r="W184" t="str">
        <f t="shared" si="61"/>
        <v>LocationType.BarRestaurant:0;LocationType.Park:0.1;LocationType.Recreation:0;LocationType.Accommodation:0.9;</v>
      </c>
      <c r="X184" s="5">
        <v>0</v>
      </c>
      <c r="Y184" s="5">
        <v>0.1</v>
      </c>
      <c r="Z184" s="5">
        <v>0</v>
      </c>
      <c r="AA184" s="5">
        <f t="shared" si="62"/>
        <v>0.9</v>
      </c>
      <c r="AB184" s="5">
        <f t="shared" si="75"/>
        <v>1</v>
      </c>
    </row>
    <row r="185" spans="1:28" hidden="1" x14ac:dyDescent="0.25">
      <c r="A185" t="str">
        <f t="shared" si="71"/>
        <v>1Fridayunemployed job-seeker</v>
      </c>
      <c r="B185">
        <v>1</v>
      </c>
      <c r="C185" t="s">
        <v>37</v>
      </c>
      <c r="D185" t="s">
        <v>52</v>
      </c>
      <c r="E185" t="str">
        <f t="shared" si="49"/>
        <v>LocationType.Retail: 0.045;</v>
      </c>
      <c r="F185" t="str">
        <f t="shared" si="50"/>
        <v>LocationType.Supermarket: 0.2;</v>
      </c>
      <c r="G185" t="str">
        <f t="shared" si="51"/>
        <v>LocationType.FoodBeverage: 0.36;</v>
      </c>
      <c r="H185" t="str">
        <f t="shared" si="52"/>
        <v>LocationType.Mall: 0.27;</v>
      </c>
      <c r="I185" t="str">
        <f t="shared" si="53"/>
        <v>LocationType.Pharmacy: 0.03;</v>
      </c>
      <c r="J185" t="str">
        <f t="shared" si="54"/>
        <v>LocationType.Accommodation: 0.0949999999999999;</v>
      </c>
      <c r="K185" t="str">
        <f t="shared" si="55"/>
        <v>LocationType.Retail: 0.045;LocationType.Supermarket: 0.2;LocationType.FoodBeverage: 0.36;LocationType.Mall: 0.27;LocationType.Pharmacy: 0.03;LocationType.Accommodation: 0.0949999999999999;</v>
      </c>
      <c r="L185" s="5">
        <v>4.5000000000000005E-2</v>
      </c>
      <c r="M185" s="5">
        <v>0.2</v>
      </c>
      <c r="N185" s="5">
        <v>0.36000000000000004</v>
      </c>
      <c r="O185" s="5">
        <v>0.27</v>
      </c>
      <c r="P185" s="5">
        <v>0.03</v>
      </c>
      <c r="Q185" s="5">
        <f t="shared" si="56"/>
        <v>9.4999999999999862E-2</v>
      </c>
      <c r="R185" s="6">
        <f t="shared" si="74"/>
        <v>1</v>
      </c>
      <c r="S185" t="str">
        <f t="shared" si="57"/>
        <v>LocationType.BarRestaurant:0;</v>
      </c>
      <c r="T185" t="str">
        <f t="shared" si="58"/>
        <v>LocationType.Park:0.1;</v>
      </c>
      <c r="U185" t="str">
        <f t="shared" si="59"/>
        <v>LocationType.Recreation:0;</v>
      </c>
      <c r="V185" t="str">
        <f t="shared" si="60"/>
        <v>LocationType.Accommodation:0.9;</v>
      </c>
      <c r="W185" t="str">
        <f t="shared" si="61"/>
        <v>LocationType.BarRestaurant:0;LocationType.Park:0.1;LocationType.Recreation:0;LocationType.Accommodation:0.9;</v>
      </c>
      <c r="X185" s="5">
        <v>0</v>
      </c>
      <c r="Y185" s="5">
        <v>0.1</v>
      </c>
      <c r="Z185" s="5">
        <v>0</v>
      </c>
      <c r="AA185" s="5">
        <f t="shared" si="62"/>
        <v>0.9</v>
      </c>
      <c r="AB185" s="5">
        <f t="shared" si="75"/>
        <v>1</v>
      </c>
    </row>
    <row r="186" spans="1:28" hidden="1" x14ac:dyDescent="0.25">
      <c r="A186" t="str">
        <f t="shared" si="71"/>
        <v>1Fridayuniversity student</v>
      </c>
      <c r="B186">
        <v>1</v>
      </c>
      <c r="C186" t="s">
        <v>37</v>
      </c>
      <c r="D186" t="s">
        <v>55</v>
      </c>
      <c r="E186" t="str">
        <f t="shared" si="49"/>
        <v>LocationType.Retail: 0.09;</v>
      </c>
      <c r="F186" t="str">
        <f t="shared" si="50"/>
        <v>LocationType.Supermarket: 0.3;</v>
      </c>
      <c r="G186" t="str">
        <f t="shared" si="51"/>
        <v>LocationType.FoodBeverage: 0.315;</v>
      </c>
      <c r="H186" t="str">
        <f t="shared" si="52"/>
        <v>LocationType.Mall: 0.045;</v>
      </c>
      <c r="I186" t="str">
        <f t="shared" si="53"/>
        <v>LocationType.Pharmacy: 0.03;</v>
      </c>
      <c r="J186" t="str">
        <f t="shared" si="54"/>
        <v>LocationType.Accommodation: 0.22;</v>
      </c>
      <c r="K186" t="str">
        <f t="shared" si="55"/>
        <v>LocationType.Retail: 0.09;LocationType.Supermarket: 0.3;LocationType.FoodBeverage: 0.315;LocationType.Mall: 0.045;LocationType.Pharmacy: 0.03;LocationType.Accommodation: 0.22;</v>
      </c>
      <c r="L186" s="5">
        <v>9.0000000000000011E-2</v>
      </c>
      <c r="M186" s="5">
        <v>0.3</v>
      </c>
      <c r="N186" s="5">
        <v>0.315</v>
      </c>
      <c r="O186" s="5">
        <v>4.5000000000000005E-2</v>
      </c>
      <c r="P186" s="5">
        <v>0.03</v>
      </c>
      <c r="Q186" s="5">
        <f t="shared" si="56"/>
        <v>0.21999999999999986</v>
      </c>
      <c r="R186" s="6">
        <f t="shared" si="74"/>
        <v>1</v>
      </c>
      <c r="S186" t="str">
        <f t="shared" si="57"/>
        <v>LocationType.BarRestaurant:0;</v>
      </c>
      <c r="T186" t="str">
        <f t="shared" si="58"/>
        <v>LocationType.Park:0.1;</v>
      </c>
      <c r="U186" t="str">
        <f t="shared" si="59"/>
        <v>LocationType.Recreation:0;</v>
      </c>
      <c r="V186" t="str">
        <f t="shared" si="60"/>
        <v>LocationType.Accommodation:0.9;</v>
      </c>
      <c r="W186" t="str">
        <f t="shared" si="61"/>
        <v>LocationType.BarRestaurant:0;LocationType.Park:0.1;LocationType.Recreation:0;LocationType.Accommodation:0.9;</v>
      </c>
      <c r="X186" s="5">
        <v>0</v>
      </c>
      <c r="Y186" s="5">
        <v>0.1</v>
      </c>
      <c r="Z186" s="5">
        <v>0</v>
      </c>
      <c r="AA186" s="5">
        <f t="shared" si="62"/>
        <v>0.9</v>
      </c>
      <c r="AB186" s="5">
        <f t="shared" si="75"/>
        <v>1</v>
      </c>
    </row>
    <row r="187" spans="1:28" hidden="1" x14ac:dyDescent="0.25">
      <c r="A187" t="str">
        <f t="shared" si="71"/>
        <v>1Fridayweekend worker</v>
      </c>
      <c r="B187">
        <v>1</v>
      </c>
      <c r="C187" t="s">
        <v>37</v>
      </c>
      <c r="D187" t="s">
        <v>84</v>
      </c>
      <c r="E187" t="str">
        <f t="shared" si="49"/>
        <v>LocationType.Retail: 0.09;</v>
      </c>
      <c r="F187" t="str">
        <f t="shared" si="50"/>
        <v>LocationType.Supermarket: 0.25;</v>
      </c>
      <c r="G187" t="str">
        <f t="shared" si="51"/>
        <v>LocationType.FoodBeverage: 0.36;</v>
      </c>
      <c r="H187" t="str">
        <f t="shared" si="52"/>
        <v>LocationType.Mall: 0.135;</v>
      </c>
      <c r="I187" t="str">
        <f t="shared" si="53"/>
        <v>LocationType.Pharmacy: 0.03;</v>
      </c>
      <c r="J187" t="str">
        <f t="shared" si="54"/>
        <v>LocationType.Accommodation: 0.135;</v>
      </c>
      <c r="K187" t="str">
        <f t="shared" si="55"/>
        <v>LocationType.Retail: 0.09;LocationType.Supermarket: 0.25;LocationType.FoodBeverage: 0.36;LocationType.Mall: 0.135;LocationType.Pharmacy: 0.03;LocationType.Accommodation: 0.135;</v>
      </c>
      <c r="L187" s="5">
        <v>9.0000000000000011E-2</v>
      </c>
      <c r="M187" s="5">
        <v>0.25</v>
      </c>
      <c r="N187" s="5">
        <v>0.36000000000000004</v>
      </c>
      <c r="O187" s="5">
        <v>0.13500000000000001</v>
      </c>
      <c r="P187" s="5">
        <v>0.03</v>
      </c>
      <c r="Q187" s="5">
        <f t="shared" si="56"/>
        <v>0.1349999999999999</v>
      </c>
      <c r="R187" s="6">
        <f t="shared" si="74"/>
        <v>1</v>
      </c>
      <c r="S187" t="str">
        <f t="shared" si="57"/>
        <v>LocationType.BarRestaurant:0;</v>
      </c>
      <c r="T187" t="str">
        <f t="shared" si="58"/>
        <v>LocationType.Park:0.2;</v>
      </c>
      <c r="U187" t="str">
        <f t="shared" si="59"/>
        <v>LocationType.Recreation:0;</v>
      </c>
      <c r="V187" t="str">
        <f t="shared" si="60"/>
        <v>LocationType.Accommodation:0.8;</v>
      </c>
      <c r="W187" t="str">
        <f t="shared" si="61"/>
        <v>LocationType.BarRestaurant:0;LocationType.Park:0.2;LocationType.Recreation:0;LocationType.Accommodation:0.8;</v>
      </c>
      <c r="X187" s="5">
        <v>0</v>
      </c>
      <c r="Y187" s="5">
        <v>0.19999999999999998</v>
      </c>
      <c r="Z187" s="5">
        <v>0</v>
      </c>
      <c r="AA187" s="5">
        <f t="shared" si="62"/>
        <v>0.8</v>
      </c>
      <c r="AB187" s="5">
        <f t="shared" si="75"/>
        <v>1</v>
      </c>
    </row>
    <row r="188" spans="1:28" hidden="1" x14ac:dyDescent="0.25">
      <c r="A188" t="str">
        <f t="shared" si="71"/>
        <v>1Fridayworker</v>
      </c>
      <c r="B188">
        <v>1</v>
      </c>
      <c r="C188" t="s">
        <v>37</v>
      </c>
      <c r="D188" t="s">
        <v>53</v>
      </c>
      <c r="E188" t="str">
        <f t="shared" si="49"/>
        <v>LocationType.Retail: 0.09;</v>
      </c>
      <c r="F188" t="str">
        <f t="shared" si="50"/>
        <v>LocationType.Supermarket: 0.25;</v>
      </c>
      <c r="G188" t="str">
        <f t="shared" si="51"/>
        <v>LocationType.FoodBeverage: 0.36;</v>
      </c>
      <c r="H188" t="str">
        <f t="shared" si="52"/>
        <v>LocationType.Mall: 0.135;</v>
      </c>
      <c r="I188" t="str">
        <f t="shared" si="53"/>
        <v>LocationType.Pharmacy: 0.03;</v>
      </c>
      <c r="J188" t="str">
        <f t="shared" si="54"/>
        <v>LocationType.Accommodation: 0.135;</v>
      </c>
      <c r="K188" t="str">
        <f t="shared" si="55"/>
        <v>LocationType.Retail: 0.09;LocationType.Supermarket: 0.25;LocationType.FoodBeverage: 0.36;LocationType.Mall: 0.135;LocationType.Pharmacy: 0.03;LocationType.Accommodation: 0.135;</v>
      </c>
      <c r="L188" s="5">
        <v>9.0000000000000011E-2</v>
      </c>
      <c r="M188" s="5">
        <v>0.25</v>
      </c>
      <c r="N188" s="5">
        <v>0.36000000000000004</v>
      </c>
      <c r="O188" s="5">
        <v>0.13500000000000001</v>
      </c>
      <c r="P188" s="5">
        <v>0.03</v>
      </c>
      <c r="Q188" s="5">
        <f t="shared" si="56"/>
        <v>0.1349999999999999</v>
      </c>
      <c r="R188" s="6">
        <f t="shared" si="74"/>
        <v>1</v>
      </c>
      <c r="S188" t="str">
        <f t="shared" si="57"/>
        <v>LocationType.BarRestaurant:0;</v>
      </c>
      <c r="T188" t="str">
        <f t="shared" si="58"/>
        <v>LocationType.Park:0.1;</v>
      </c>
      <c r="U188" t="str">
        <f t="shared" si="59"/>
        <v>LocationType.Recreation:0;</v>
      </c>
      <c r="V188" t="str">
        <f t="shared" si="60"/>
        <v>LocationType.Accommodation:0.9;</v>
      </c>
      <c r="W188" t="str">
        <f t="shared" si="61"/>
        <v>LocationType.BarRestaurant:0;LocationType.Park:0.1;LocationType.Recreation:0;LocationType.Accommodation:0.9;</v>
      </c>
      <c r="X188" s="5">
        <v>0</v>
      </c>
      <c r="Y188" s="5">
        <v>0.1</v>
      </c>
      <c r="Z188" s="5">
        <v>0</v>
      </c>
      <c r="AA188" s="5">
        <f t="shared" si="62"/>
        <v>0.9</v>
      </c>
      <c r="AB188" s="5">
        <f t="shared" si="75"/>
        <v>1</v>
      </c>
    </row>
    <row r="189" spans="1:28" hidden="1" x14ac:dyDescent="0.25">
      <c r="A189" t="str">
        <f t="shared" si="71"/>
        <v>1Saturdaycollege student</v>
      </c>
      <c r="B189">
        <v>1</v>
      </c>
      <c r="C189" t="s">
        <v>36</v>
      </c>
      <c r="D189" t="s">
        <v>54</v>
      </c>
      <c r="E189" t="str">
        <f t="shared" si="49"/>
        <v>LocationType.Retail: 0;</v>
      </c>
      <c r="F189" t="str">
        <f t="shared" si="50"/>
        <v>LocationType.Supermarket: 0;</v>
      </c>
      <c r="G189" t="str">
        <f t="shared" si="51"/>
        <v>LocationType.FoodBeverage: 0;</v>
      </c>
      <c r="H189" t="str">
        <f t="shared" si="52"/>
        <v>LocationType.Mall: 0;</v>
      </c>
      <c r="I189" t="str">
        <f t="shared" si="53"/>
        <v>LocationType.Pharmacy: 0;</v>
      </c>
      <c r="J189" t="str">
        <f t="shared" si="54"/>
        <v>LocationType.Accommodation: 1;</v>
      </c>
      <c r="K189" t="str">
        <f t="shared" si="55"/>
        <v>LocationType.Retail: 0;LocationType.Supermarket: 0;LocationType.FoodBeverage: 0;LocationType.Mall: 0;LocationType.Pharmacy: 0;LocationType.Accommodation: 1;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f t="shared" si="56"/>
        <v>1</v>
      </c>
      <c r="R189" s="6">
        <f t="shared" si="74"/>
        <v>1</v>
      </c>
      <c r="S189" t="str">
        <f t="shared" si="57"/>
        <v>LocationType.BarRestaurant:0;</v>
      </c>
      <c r="T189" t="str">
        <f t="shared" si="58"/>
        <v>LocationType.Park:0.1;</v>
      </c>
      <c r="U189" t="str">
        <f t="shared" si="59"/>
        <v>LocationType.Recreation:0;</v>
      </c>
      <c r="V189" t="str">
        <f t="shared" si="60"/>
        <v>LocationType.Accommodation:0.9;</v>
      </c>
      <c r="W189" t="str">
        <f t="shared" si="61"/>
        <v>LocationType.BarRestaurant:0;LocationType.Park:0.1;LocationType.Recreation:0;LocationType.Accommodation:0.9;</v>
      </c>
      <c r="X189" s="5">
        <v>0</v>
      </c>
      <c r="Y189" s="5">
        <v>0.1</v>
      </c>
      <c r="Z189" s="5">
        <v>0</v>
      </c>
      <c r="AA189" s="5">
        <f t="shared" si="62"/>
        <v>0.9</v>
      </c>
      <c r="AB189" s="5">
        <f t="shared" si="75"/>
        <v>1</v>
      </c>
    </row>
    <row r="190" spans="1:28" hidden="1" x14ac:dyDescent="0.25">
      <c r="A190" t="str">
        <f t="shared" si="71"/>
        <v>1Saturdayessential worker</v>
      </c>
      <c r="B190">
        <v>1</v>
      </c>
      <c r="C190" t="s">
        <v>36</v>
      </c>
      <c r="D190" t="s">
        <v>85</v>
      </c>
      <c r="E190" t="str">
        <f t="shared" si="49"/>
        <v>LocationType.Retail: 0.084;</v>
      </c>
      <c r="F190" t="str">
        <f t="shared" si="50"/>
        <v>LocationType.Supermarket: 0.25;</v>
      </c>
      <c r="G190" t="str">
        <f t="shared" si="51"/>
        <v>LocationType.FoodBeverage: 0.21;</v>
      </c>
      <c r="H190" t="str">
        <f t="shared" si="52"/>
        <v>LocationType.Mall: 0.056;</v>
      </c>
      <c r="I190" t="str">
        <f t="shared" si="53"/>
        <v>LocationType.Pharmacy: 0.02;</v>
      </c>
      <c r="J190" t="str">
        <f t="shared" si="54"/>
        <v>LocationType.Accommodation: 0.38;</v>
      </c>
      <c r="K190" t="str">
        <f t="shared" si="55"/>
        <v>LocationType.Retail: 0.084;LocationType.Supermarket: 0.25;LocationType.FoodBeverage: 0.21;LocationType.Mall: 0.056;LocationType.Pharmacy: 0.02;LocationType.Accommodation: 0.38;</v>
      </c>
      <c r="L190" s="5">
        <v>8.3999999999999991E-2</v>
      </c>
      <c r="M190" s="5">
        <v>0.25</v>
      </c>
      <c r="N190" s="5">
        <v>0.21</v>
      </c>
      <c r="O190" s="5">
        <v>5.5999999999999994E-2</v>
      </c>
      <c r="P190" s="5">
        <v>0.02</v>
      </c>
      <c r="Q190" s="5">
        <f t="shared" si="56"/>
        <v>0.38000000000000012</v>
      </c>
      <c r="R190" s="6">
        <v>1</v>
      </c>
      <c r="S190" t="str">
        <f t="shared" si="57"/>
        <v>LocationType.BarRestaurant:0;</v>
      </c>
      <c r="T190" t="str">
        <f t="shared" si="58"/>
        <v>LocationType.Park:0.1;</v>
      </c>
      <c r="U190" t="str">
        <f t="shared" si="59"/>
        <v>LocationType.Recreation:0;</v>
      </c>
      <c r="V190" t="str">
        <f t="shared" si="60"/>
        <v>LocationType.Accommodation:0.9;</v>
      </c>
      <c r="W190" t="str">
        <f t="shared" si="61"/>
        <v>LocationType.BarRestaurant:0;LocationType.Park:0.1;LocationType.Recreation:0;LocationType.Accommodation:0.9;</v>
      </c>
      <c r="X190" s="5">
        <v>0</v>
      </c>
      <c r="Y190" s="5">
        <v>9.9999999999999992E-2</v>
      </c>
      <c r="Z190" s="5">
        <v>0</v>
      </c>
      <c r="AA190" s="5">
        <f t="shared" si="62"/>
        <v>0.9</v>
      </c>
      <c r="AB190" s="5">
        <v>1</v>
      </c>
    </row>
    <row r="191" spans="1:28" hidden="1" x14ac:dyDescent="0.25">
      <c r="A191" t="str">
        <f t="shared" si="71"/>
        <v>1SaturdayInfant</v>
      </c>
      <c r="B191">
        <v>1</v>
      </c>
      <c r="C191" t="s">
        <v>36</v>
      </c>
      <c r="D191" t="s">
        <v>73</v>
      </c>
      <c r="E191" t="str">
        <f t="shared" si="49"/>
        <v>LocationType.Retail: 0;</v>
      </c>
      <c r="F191" t="str">
        <f t="shared" si="50"/>
        <v>LocationType.Supermarket: 0;</v>
      </c>
      <c r="G191" t="str">
        <f t="shared" si="51"/>
        <v>LocationType.FoodBeverage: 0;</v>
      </c>
      <c r="H191" t="str">
        <f t="shared" si="52"/>
        <v>LocationType.Mall: 0;</v>
      </c>
      <c r="I191" t="str">
        <f t="shared" si="53"/>
        <v>LocationType.Pharmacy: 0;</v>
      </c>
      <c r="J191" t="str">
        <f t="shared" si="54"/>
        <v>LocationType.Accommodation: 1;</v>
      </c>
      <c r="K191" t="str">
        <f t="shared" si="55"/>
        <v>LocationType.Retail: 0;LocationType.Supermarket: 0;LocationType.FoodBeverage: 0;LocationType.Mall: 0;LocationType.Pharmacy: 0;LocationType.Accommodation: 1;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f t="shared" si="56"/>
        <v>1</v>
      </c>
      <c r="R191" s="6">
        <f t="shared" ref="R191:R200" si="76">SUM(L191:Q191)</f>
        <v>1</v>
      </c>
      <c r="S191" t="str">
        <f t="shared" si="57"/>
        <v>LocationType.BarRestaurant:0;</v>
      </c>
      <c r="T191" t="str">
        <f t="shared" si="58"/>
        <v>LocationType.Park:0;</v>
      </c>
      <c r="U191" t="str">
        <f t="shared" si="59"/>
        <v>LocationType.Recreation:0;</v>
      </c>
      <c r="V191" t="str">
        <f t="shared" si="60"/>
        <v>LocationType.Accommodation:1;</v>
      </c>
      <c r="W191" t="str">
        <f t="shared" si="61"/>
        <v>LocationType.BarRestaurant:0;LocationType.Park:0;LocationType.Recreation:0;LocationType.Accommodation:1;</v>
      </c>
      <c r="X191" s="5">
        <v>0</v>
      </c>
      <c r="Y191" s="5">
        <v>0</v>
      </c>
      <c r="Z191" s="5">
        <v>0</v>
      </c>
      <c r="AA191" s="5">
        <f t="shared" si="62"/>
        <v>1</v>
      </c>
      <c r="AB191" s="5">
        <f t="shared" ref="AB191:AB200" si="77">SUM(X191:AA191)</f>
        <v>1</v>
      </c>
    </row>
    <row r="192" spans="1:28" hidden="1" x14ac:dyDescent="0.25">
      <c r="A192" t="str">
        <f t="shared" si="71"/>
        <v>1Saturdaykindergarten student</v>
      </c>
      <c r="B192">
        <v>1</v>
      </c>
      <c r="C192" t="s">
        <v>36</v>
      </c>
      <c r="D192" t="s">
        <v>56</v>
      </c>
      <c r="E192" t="str">
        <f t="shared" si="49"/>
        <v>LocationType.Retail: 0;</v>
      </c>
      <c r="F192" t="str">
        <f t="shared" si="50"/>
        <v>LocationType.Supermarket: 0;</v>
      </c>
      <c r="G192" t="str">
        <f t="shared" si="51"/>
        <v>LocationType.FoodBeverage: 0;</v>
      </c>
      <c r="H192" t="str">
        <f t="shared" si="52"/>
        <v>LocationType.Mall: 0;</v>
      </c>
      <c r="I192" t="str">
        <f t="shared" si="53"/>
        <v>LocationType.Pharmacy: 0;</v>
      </c>
      <c r="J192" t="str">
        <f t="shared" si="54"/>
        <v>LocationType.Accommodation: 1;</v>
      </c>
      <c r="K192" t="str">
        <f t="shared" si="55"/>
        <v>LocationType.Retail: 0;LocationType.Supermarket: 0;LocationType.FoodBeverage: 0;LocationType.Mall: 0;LocationType.Pharmacy: 0;LocationType.Accommodation: 1;</v>
      </c>
      <c r="L192">
        <v>0</v>
      </c>
      <c r="M192">
        <v>0</v>
      </c>
      <c r="N192">
        <v>0</v>
      </c>
      <c r="O192">
        <v>0</v>
      </c>
      <c r="P192">
        <v>0</v>
      </c>
      <c r="Q192" s="5">
        <f t="shared" si="56"/>
        <v>1</v>
      </c>
      <c r="R192" s="6">
        <f t="shared" si="76"/>
        <v>1</v>
      </c>
      <c r="S192" t="str">
        <f t="shared" si="57"/>
        <v>LocationType.BarRestaurant:0;</v>
      </c>
      <c r="T192" t="str">
        <f t="shared" si="58"/>
        <v>LocationType.Park:0.05;</v>
      </c>
      <c r="U192" t="str">
        <f t="shared" si="59"/>
        <v>LocationType.Recreation:0;</v>
      </c>
      <c r="V192" t="str">
        <f t="shared" si="60"/>
        <v>LocationType.Accommodation:0.95;</v>
      </c>
      <c r="W192" t="str">
        <f t="shared" si="61"/>
        <v>LocationType.BarRestaurant:0;LocationType.Park:0.05;LocationType.Recreation:0;LocationType.Accommodation:0.95;</v>
      </c>
      <c r="X192" s="5">
        <v>0</v>
      </c>
      <c r="Y192" s="5">
        <v>0.05</v>
      </c>
      <c r="Z192" s="5">
        <v>0</v>
      </c>
      <c r="AA192" s="5">
        <f t="shared" si="62"/>
        <v>0.95</v>
      </c>
      <c r="AB192" s="5">
        <f t="shared" si="77"/>
        <v>1</v>
      </c>
    </row>
    <row r="193" spans="1:28" hidden="1" x14ac:dyDescent="0.25">
      <c r="A193" t="str">
        <f t="shared" si="71"/>
        <v>1Saturdaypensioner</v>
      </c>
      <c r="B193">
        <v>1</v>
      </c>
      <c r="C193" t="s">
        <v>36</v>
      </c>
      <c r="D193" t="s">
        <v>59</v>
      </c>
      <c r="E193" t="str">
        <f t="shared" si="49"/>
        <v>LocationType.Retail: 0.04;</v>
      </c>
      <c r="F193" t="str">
        <f t="shared" si="50"/>
        <v>LocationType.Supermarket: 0.2;</v>
      </c>
      <c r="G193" t="str">
        <f t="shared" si="51"/>
        <v>LocationType.FoodBeverage: 0.32;</v>
      </c>
      <c r="H193" t="str">
        <f t="shared" si="52"/>
        <v>LocationType.Mall: 0.16;</v>
      </c>
      <c r="I193" t="str">
        <f t="shared" si="53"/>
        <v>LocationType.Pharmacy: 0.05;</v>
      </c>
      <c r="J193" t="str">
        <f t="shared" si="54"/>
        <v>LocationType.Accommodation: 0.23;</v>
      </c>
      <c r="K193" t="str">
        <f t="shared" si="55"/>
        <v>LocationType.Retail: 0.04;LocationType.Supermarket: 0.2;LocationType.FoodBeverage: 0.32;LocationType.Mall: 0.16;LocationType.Pharmacy: 0.05;LocationType.Accommodation: 0.23;</v>
      </c>
      <c r="L193" s="5">
        <v>4.0000000000000008E-2</v>
      </c>
      <c r="M193" s="5">
        <v>0.2</v>
      </c>
      <c r="N193" s="5">
        <v>0.32000000000000006</v>
      </c>
      <c r="O193" s="5">
        <v>0.16000000000000003</v>
      </c>
      <c r="P193" s="5">
        <v>0.05</v>
      </c>
      <c r="Q193" s="5">
        <f t="shared" si="56"/>
        <v>0.22999999999999987</v>
      </c>
      <c r="R193" s="6">
        <f t="shared" si="76"/>
        <v>1</v>
      </c>
      <c r="S193" t="str">
        <f t="shared" si="57"/>
        <v>LocationType.BarRestaurant:0;</v>
      </c>
      <c r="T193" t="str">
        <f t="shared" si="58"/>
        <v>LocationType.Park:0.15;</v>
      </c>
      <c r="U193" t="str">
        <f t="shared" si="59"/>
        <v>LocationType.Recreation:0;</v>
      </c>
      <c r="V193" t="str">
        <f t="shared" si="60"/>
        <v>LocationType.Accommodation:0.85;</v>
      </c>
      <c r="W193" t="str">
        <f t="shared" si="61"/>
        <v>LocationType.BarRestaurant:0;LocationType.Park:0.15;LocationType.Recreation:0;LocationType.Accommodation:0.85;</v>
      </c>
      <c r="X193" s="5">
        <v>0</v>
      </c>
      <c r="Y193" s="5">
        <v>0.15</v>
      </c>
      <c r="Z193" s="5">
        <v>0</v>
      </c>
      <c r="AA193" s="5">
        <f t="shared" si="62"/>
        <v>0.85</v>
      </c>
      <c r="AB193" s="5">
        <f t="shared" si="77"/>
        <v>1</v>
      </c>
    </row>
    <row r="194" spans="1:28" hidden="1" x14ac:dyDescent="0.25">
      <c r="A194" t="str">
        <f t="shared" si="71"/>
        <v>1Saturdayprimary school student</v>
      </c>
      <c r="B194">
        <v>1</v>
      </c>
      <c r="C194" t="s">
        <v>36</v>
      </c>
      <c r="D194" t="s">
        <v>57</v>
      </c>
      <c r="E194" t="str">
        <f t="shared" ref="E194:E257" si="78">L$1&amp;": " &amp;L194 &amp; ";"</f>
        <v>LocationType.Retail: 0;</v>
      </c>
      <c r="F194" t="str">
        <f t="shared" ref="F194:F257" si="79">M$1&amp;": " &amp;M194 &amp; ";"</f>
        <v>LocationType.Supermarket: 0;</v>
      </c>
      <c r="G194" t="str">
        <f t="shared" ref="G194:G257" si="80">N$1&amp;": " &amp;N194 &amp; ";"</f>
        <v>LocationType.FoodBeverage: 0;</v>
      </c>
      <c r="H194" t="str">
        <f t="shared" ref="H194:H257" si="81">O$1&amp;": " &amp;O194 &amp; ";"</f>
        <v>LocationType.Mall: 0;</v>
      </c>
      <c r="I194" t="str">
        <f t="shared" ref="I194:I257" si="82">P$1&amp;": " &amp;P194 &amp; ";"</f>
        <v>LocationType.Pharmacy: 0;</v>
      </c>
      <c r="J194" t="str">
        <f t="shared" ref="J194:J257" si="83">Q$1&amp;": " &amp;Q194 &amp; ";"</f>
        <v>LocationType.Accommodation: 1;</v>
      </c>
      <c r="K194" t="str">
        <f t="shared" ref="K194:K257" si="84">E194 &amp; F194 &amp; G194 &amp; H194&amp; I194 &amp; J194</f>
        <v>LocationType.Retail: 0;LocationType.Supermarket: 0;LocationType.FoodBeverage: 0;LocationType.Mall: 0;LocationType.Pharmacy: 0;LocationType.Accommodation: 1;</v>
      </c>
      <c r="L194">
        <v>0</v>
      </c>
      <c r="M194">
        <v>0</v>
      </c>
      <c r="N194">
        <v>0</v>
      </c>
      <c r="O194">
        <v>0</v>
      </c>
      <c r="P194">
        <v>0</v>
      </c>
      <c r="Q194" s="5">
        <f t="shared" ref="Q194:Q257" si="85">1-SUM(L194:P194)</f>
        <v>1</v>
      </c>
      <c r="R194" s="6">
        <f t="shared" si="76"/>
        <v>1</v>
      </c>
      <c r="S194" t="str">
        <f t="shared" ref="S194:S257" si="86">X$1&amp;":" &amp;X194 &amp; ";"</f>
        <v>LocationType.BarRestaurant:0;</v>
      </c>
      <c r="T194" t="str">
        <f t="shared" ref="T194:T257" si="87">Y$1&amp;":" &amp;Y194 &amp; ";"</f>
        <v>LocationType.Park:0.1;</v>
      </c>
      <c r="U194" t="str">
        <f t="shared" ref="U194:U257" si="88">Z$1&amp;":" &amp;Z194 &amp; ";"</f>
        <v>LocationType.Recreation:0;</v>
      </c>
      <c r="V194" t="str">
        <f t="shared" ref="V194:V257" si="89">AA$1&amp;":" &amp;AA194 &amp; ";"</f>
        <v>LocationType.Accommodation:0.9;</v>
      </c>
      <c r="W194" t="str">
        <f t="shared" ref="W194:W257" si="90">S194 &amp; T194 &amp; U194&amp; V194</f>
        <v>LocationType.BarRestaurant:0;LocationType.Park:0.1;LocationType.Recreation:0;LocationType.Accommodation:0.9;</v>
      </c>
      <c r="X194" s="5">
        <v>0</v>
      </c>
      <c r="Y194" s="5">
        <v>0.1</v>
      </c>
      <c r="Z194" s="5">
        <v>0</v>
      </c>
      <c r="AA194" s="5">
        <f t="shared" ref="AA194:AA257" si="91">1-SUM(X194:Z194)</f>
        <v>0.9</v>
      </c>
      <c r="AB194" s="5">
        <f t="shared" si="77"/>
        <v>1</v>
      </c>
    </row>
    <row r="195" spans="1:28" hidden="1" x14ac:dyDescent="0.25">
      <c r="A195" t="str">
        <f t="shared" si="71"/>
        <v>1Saturdaysecondary school student</v>
      </c>
      <c r="B195">
        <v>1</v>
      </c>
      <c r="C195" t="s">
        <v>36</v>
      </c>
      <c r="D195" t="s">
        <v>58</v>
      </c>
      <c r="E195" t="str">
        <f t="shared" si="78"/>
        <v>LocationType.Retail: 0;</v>
      </c>
      <c r="F195" t="str">
        <f t="shared" si="79"/>
        <v>LocationType.Supermarket: 0;</v>
      </c>
      <c r="G195" t="str">
        <f t="shared" si="80"/>
        <v>LocationType.FoodBeverage: 0;</v>
      </c>
      <c r="H195" t="str">
        <f t="shared" si="81"/>
        <v>LocationType.Mall: 0;</v>
      </c>
      <c r="I195" t="str">
        <f t="shared" si="82"/>
        <v>LocationType.Pharmacy: 0;</v>
      </c>
      <c r="J195" t="str">
        <f t="shared" si="83"/>
        <v>LocationType.Accommodation: 1;</v>
      </c>
      <c r="K195" t="str">
        <f t="shared" si="84"/>
        <v>LocationType.Retail: 0;LocationType.Supermarket: 0;LocationType.FoodBeverage: 0;LocationType.Mall: 0;LocationType.Pharmacy: 0;LocationType.Accommodation: 1;</v>
      </c>
      <c r="L195">
        <v>0</v>
      </c>
      <c r="M195">
        <v>0</v>
      </c>
      <c r="N195">
        <v>0</v>
      </c>
      <c r="O195">
        <v>0</v>
      </c>
      <c r="P195">
        <v>0</v>
      </c>
      <c r="Q195" s="5">
        <f t="shared" si="85"/>
        <v>1</v>
      </c>
      <c r="R195" s="6">
        <f t="shared" si="76"/>
        <v>1</v>
      </c>
      <c r="S195" t="str">
        <f t="shared" si="86"/>
        <v>LocationType.BarRestaurant:0;</v>
      </c>
      <c r="T195" t="str">
        <f t="shared" si="87"/>
        <v>LocationType.Park:0.1;</v>
      </c>
      <c r="U195" t="str">
        <f t="shared" si="88"/>
        <v>LocationType.Recreation:0;</v>
      </c>
      <c r="V195" t="str">
        <f t="shared" si="89"/>
        <v>LocationType.Accommodation:0.9;</v>
      </c>
      <c r="W195" t="str">
        <f t="shared" si="90"/>
        <v>LocationType.BarRestaurant:0;LocationType.Park:0.1;LocationType.Recreation:0;LocationType.Accommodation:0.9;</v>
      </c>
      <c r="X195" s="5">
        <v>0</v>
      </c>
      <c r="Y195" s="5">
        <v>0.1</v>
      </c>
      <c r="Z195" s="5">
        <v>0</v>
      </c>
      <c r="AA195" s="5">
        <f t="shared" si="91"/>
        <v>0.9</v>
      </c>
      <c r="AB195" s="5">
        <f t="shared" si="77"/>
        <v>1</v>
      </c>
    </row>
    <row r="196" spans="1:28" hidden="1" x14ac:dyDescent="0.25">
      <c r="A196" t="str">
        <f t="shared" si="71"/>
        <v>1Saturdayunemployed job-seeker</v>
      </c>
      <c r="B196">
        <v>1</v>
      </c>
      <c r="C196" t="s">
        <v>36</v>
      </c>
      <c r="D196" t="s">
        <v>52</v>
      </c>
      <c r="E196" t="str">
        <f t="shared" si="78"/>
        <v>LocationType.Retail: 0.09;</v>
      </c>
      <c r="F196" t="str">
        <f t="shared" si="79"/>
        <v>LocationType.Supermarket: 0.25;</v>
      </c>
      <c r="G196" t="str">
        <f t="shared" si="80"/>
        <v>LocationType.FoodBeverage: 0.27;</v>
      </c>
      <c r="H196" t="str">
        <f t="shared" si="81"/>
        <v>LocationType.Mall: 0.198;</v>
      </c>
      <c r="I196" t="str">
        <f t="shared" si="82"/>
        <v>LocationType.Pharmacy: 0.02;</v>
      </c>
      <c r="J196" t="str">
        <f t="shared" si="83"/>
        <v>LocationType.Accommodation: 0.172;</v>
      </c>
      <c r="K196" t="str">
        <f t="shared" si="84"/>
        <v>LocationType.Retail: 0.09;LocationType.Supermarket: 0.25;LocationType.FoodBeverage: 0.27;LocationType.Mall: 0.198;LocationType.Pharmacy: 0.02;LocationType.Accommodation: 0.172;</v>
      </c>
      <c r="L196" s="5">
        <v>9.0000000000000011E-2</v>
      </c>
      <c r="M196" s="5">
        <v>0.25</v>
      </c>
      <c r="N196" s="5">
        <v>0.27</v>
      </c>
      <c r="O196" s="5">
        <v>0.19800000000000001</v>
      </c>
      <c r="P196" s="5">
        <v>0.02</v>
      </c>
      <c r="Q196" s="5">
        <f t="shared" si="85"/>
        <v>0.17199999999999993</v>
      </c>
      <c r="R196" s="6">
        <f t="shared" si="76"/>
        <v>1</v>
      </c>
      <c r="S196" t="str">
        <f t="shared" si="86"/>
        <v>LocationType.BarRestaurant:0;</v>
      </c>
      <c r="T196" t="str">
        <f t="shared" si="87"/>
        <v>LocationType.Park:0.1;</v>
      </c>
      <c r="U196" t="str">
        <f t="shared" si="88"/>
        <v>LocationType.Recreation:0;</v>
      </c>
      <c r="V196" t="str">
        <f t="shared" si="89"/>
        <v>LocationType.Accommodation:0.9;</v>
      </c>
      <c r="W196" t="str">
        <f t="shared" si="90"/>
        <v>LocationType.BarRestaurant:0;LocationType.Park:0.1;LocationType.Recreation:0;LocationType.Accommodation:0.9;</v>
      </c>
      <c r="X196" s="5">
        <v>0</v>
      </c>
      <c r="Y196" s="5">
        <v>0.1</v>
      </c>
      <c r="Z196" s="5">
        <v>0</v>
      </c>
      <c r="AA196" s="5">
        <f t="shared" si="91"/>
        <v>0.9</v>
      </c>
      <c r="AB196" s="5">
        <f t="shared" si="77"/>
        <v>1</v>
      </c>
    </row>
    <row r="197" spans="1:28" hidden="1" x14ac:dyDescent="0.25">
      <c r="A197" t="str">
        <f t="shared" si="71"/>
        <v>1Saturdayuniversity student</v>
      </c>
      <c r="B197">
        <v>1</v>
      </c>
      <c r="C197" t="s">
        <v>36</v>
      </c>
      <c r="D197" t="s">
        <v>55</v>
      </c>
      <c r="E197" t="str">
        <f t="shared" si="78"/>
        <v>LocationType.Retail: 0;</v>
      </c>
      <c r="F197" t="str">
        <f t="shared" si="79"/>
        <v>LocationType.Supermarket: 0;</v>
      </c>
      <c r="G197" t="str">
        <f t="shared" si="80"/>
        <v>LocationType.FoodBeverage: 0;</v>
      </c>
      <c r="H197" t="str">
        <f t="shared" si="81"/>
        <v>LocationType.Mall: 0;</v>
      </c>
      <c r="I197" t="str">
        <f t="shared" si="82"/>
        <v>LocationType.Pharmacy: 0;</v>
      </c>
      <c r="J197" t="str">
        <f t="shared" si="83"/>
        <v>LocationType.Accommodation: 1;</v>
      </c>
      <c r="K197" t="str">
        <f t="shared" si="84"/>
        <v>LocationType.Retail: 0;LocationType.Supermarket: 0;LocationType.FoodBeverage: 0;LocationType.Mall: 0;LocationType.Pharmacy: 0;LocationType.Accommodation: 1;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f t="shared" si="85"/>
        <v>1</v>
      </c>
      <c r="R197" s="6">
        <f t="shared" si="76"/>
        <v>1</v>
      </c>
      <c r="S197" t="str">
        <f t="shared" si="86"/>
        <v>LocationType.BarRestaurant:0;</v>
      </c>
      <c r="T197" t="str">
        <f t="shared" si="87"/>
        <v>LocationType.Park:0.1;</v>
      </c>
      <c r="U197" t="str">
        <f t="shared" si="88"/>
        <v>LocationType.Recreation:0;</v>
      </c>
      <c r="V197" t="str">
        <f t="shared" si="89"/>
        <v>LocationType.Accommodation:0.9;</v>
      </c>
      <c r="W197" t="str">
        <f t="shared" si="90"/>
        <v>LocationType.BarRestaurant:0;LocationType.Park:0.1;LocationType.Recreation:0;LocationType.Accommodation:0.9;</v>
      </c>
      <c r="X197" s="5">
        <v>0</v>
      </c>
      <c r="Y197" s="5">
        <v>0.1</v>
      </c>
      <c r="Z197" s="5">
        <v>0</v>
      </c>
      <c r="AA197" s="5">
        <f t="shared" si="91"/>
        <v>0.9</v>
      </c>
      <c r="AB197" s="5">
        <f t="shared" si="77"/>
        <v>1</v>
      </c>
    </row>
    <row r="198" spans="1:28" hidden="1" x14ac:dyDescent="0.25">
      <c r="A198" t="str">
        <f t="shared" ref="A198:A229" si="92">B198&amp;C198&amp;D198</f>
        <v>1Saturdayweekend worker</v>
      </c>
      <c r="B198">
        <v>1</v>
      </c>
      <c r="C198" t="s">
        <v>36</v>
      </c>
      <c r="D198" t="s">
        <v>84</v>
      </c>
      <c r="E198" t="str">
        <f t="shared" si="78"/>
        <v>LocationType.Retail: 0.084;</v>
      </c>
      <c r="F198" t="str">
        <f t="shared" si="79"/>
        <v>LocationType.Supermarket: 0.25;</v>
      </c>
      <c r="G198" t="str">
        <f t="shared" si="80"/>
        <v>LocationType.FoodBeverage: 0.21;</v>
      </c>
      <c r="H198" t="str">
        <f t="shared" si="81"/>
        <v>LocationType.Mall: 0.056;</v>
      </c>
      <c r="I198" t="str">
        <f t="shared" si="82"/>
        <v>LocationType.Pharmacy: 0.02;</v>
      </c>
      <c r="J198" t="str">
        <f t="shared" si="83"/>
        <v>LocationType.Accommodation: 0.38;</v>
      </c>
      <c r="K198" t="str">
        <f t="shared" si="84"/>
        <v>LocationType.Retail: 0.084;LocationType.Supermarket: 0.25;LocationType.FoodBeverage: 0.21;LocationType.Mall: 0.056;LocationType.Pharmacy: 0.02;LocationType.Accommodation: 0.38;</v>
      </c>
      <c r="L198" s="5">
        <v>8.3999999999999991E-2</v>
      </c>
      <c r="M198" s="5">
        <v>0.25</v>
      </c>
      <c r="N198" s="5">
        <v>0.21</v>
      </c>
      <c r="O198" s="5">
        <v>5.5999999999999994E-2</v>
      </c>
      <c r="P198" s="5">
        <v>0.02</v>
      </c>
      <c r="Q198" s="5">
        <f t="shared" si="85"/>
        <v>0.38000000000000012</v>
      </c>
      <c r="R198" s="6">
        <f t="shared" si="76"/>
        <v>1</v>
      </c>
      <c r="S198" t="str">
        <f t="shared" si="86"/>
        <v>LocationType.BarRestaurant:0;</v>
      </c>
      <c r="T198" t="str">
        <f t="shared" si="87"/>
        <v>LocationType.Park:0.05;</v>
      </c>
      <c r="U198" t="str">
        <f t="shared" si="88"/>
        <v>LocationType.Recreation:0;</v>
      </c>
      <c r="V198" t="str">
        <f t="shared" si="89"/>
        <v>LocationType.Accommodation:0.95;</v>
      </c>
      <c r="W198" t="str">
        <f t="shared" si="90"/>
        <v>LocationType.BarRestaurant:0;LocationType.Park:0.05;LocationType.Recreation:0;LocationType.Accommodation:0.95;</v>
      </c>
      <c r="X198" s="5">
        <v>0</v>
      </c>
      <c r="Y198" s="5">
        <v>0.05</v>
      </c>
      <c r="Z198" s="5">
        <v>0</v>
      </c>
      <c r="AA198" s="5">
        <f t="shared" si="91"/>
        <v>0.95</v>
      </c>
      <c r="AB198" s="5">
        <f t="shared" si="77"/>
        <v>1</v>
      </c>
    </row>
    <row r="199" spans="1:28" hidden="1" x14ac:dyDescent="0.25">
      <c r="A199" t="str">
        <f t="shared" si="92"/>
        <v>1Saturdayworker</v>
      </c>
      <c r="B199">
        <v>1</v>
      </c>
      <c r="C199" t="s">
        <v>36</v>
      </c>
      <c r="D199" t="s">
        <v>53</v>
      </c>
      <c r="E199" t="str">
        <f t="shared" si="78"/>
        <v>LocationType.Retail: 0.18;</v>
      </c>
      <c r="F199" t="str">
        <f t="shared" si="79"/>
        <v>LocationType.Supermarket: 0.3;</v>
      </c>
      <c r="G199" t="str">
        <f t="shared" si="80"/>
        <v>LocationType.FoodBeverage: 0.072;</v>
      </c>
      <c r="H199" t="str">
        <f t="shared" si="81"/>
        <v>LocationType.Mall: 0.198;</v>
      </c>
      <c r="I199" t="str">
        <f t="shared" si="82"/>
        <v>LocationType.Pharmacy: 0.02;</v>
      </c>
      <c r="J199" t="str">
        <f t="shared" si="83"/>
        <v>LocationType.Accommodation: 0.23;</v>
      </c>
      <c r="K199" t="str">
        <f t="shared" si="84"/>
        <v>LocationType.Retail: 0.18;LocationType.Supermarket: 0.3;LocationType.FoodBeverage: 0.072;LocationType.Mall: 0.198;LocationType.Pharmacy: 0.02;LocationType.Accommodation: 0.23;</v>
      </c>
      <c r="L199" s="5">
        <v>0.18000000000000002</v>
      </c>
      <c r="M199" s="5">
        <v>0.3</v>
      </c>
      <c r="N199" s="5">
        <v>7.2000000000000008E-2</v>
      </c>
      <c r="O199" s="5">
        <v>0.19800000000000001</v>
      </c>
      <c r="P199" s="5">
        <v>0.02</v>
      </c>
      <c r="Q199" s="5">
        <f t="shared" si="85"/>
        <v>0.22999999999999998</v>
      </c>
      <c r="R199" s="6">
        <f t="shared" si="76"/>
        <v>1</v>
      </c>
      <c r="S199" t="str">
        <f t="shared" si="86"/>
        <v>LocationType.BarRestaurant:0;</v>
      </c>
      <c r="T199" t="str">
        <f t="shared" si="87"/>
        <v>LocationType.Park:0.1;</v>
      </c>
      <c r="U199" t="str">
        <f t="shared" si="88"/>
        <v>LocationType.Recreation:0;</v>
      </c>
      <c r="V199" t="str">
        <f t="shared" si="89"/>
        <v>LocationType.Accommodation:0.9;</v>
      </c>
      <c r="W199" t="str">
        <f t="shared" si="90"/>
        <v>LocationType.BarRestaurant:0;LocationType.Park:0.1;LocationType.Recreation:0;LocationType.Accommodation:0.9;</v>
      </c>
      <c r="X199" s="5">
        <v>0</v>
      </c>
      <c r="Y199" s="5">
        <v>0.1</v>
      </c>
      <c r="Z199" s="5">
        <v>0</v>
      </c>
      <c r="AA199" s="5">
        <f t="shared" si="91"/>
        <v>0.9</v>
      </c>
      <c r="AB199" s="5">
        <f t="shared" si="77"/>
        <v>1</v>
      </c>
    </row>
    <row r="200" spans="1:28" hidden="1" x14ac:dyDescent="0.25">
      <c r="A200" t="str">
        <f t="shared" si="92"/>
        <v>1Sundaycollege student</v>
      </c>
      <c r="B200">
        <v>1</v>
      </c>
      <c r="C200" t="s">
        <v>38</v>
      </c>
      <c r="D200" t="s">
        <v>54</v>
      </c>
      <c r="E200" t="str">
        <f t="shared" si="78"/>
        <v>LocationType.Retail: 0.15;</v>
      </c>
      <c r="F200" t="str">
        <f t="shared" si="79"/>
        <v>LocationType.Supermarket: 0.15;</v>
      </c>
      <c r="G200" t="str">
        <f t="shared" si="80"/>
        <v>LocationType.FoodBeverage: 0.075;</v>
      </c>
      <c r="H200" t="str">
        <f t="shared" si="81"/>
        <v>LocationType.Mall: 0.1;</v>
      </c>
      <c r="I200" t="str">
        <f t="shared" si="82"/>
        <v>LocationType.Pharmacy: 0;</v>
      </c>
      <c r="J200" t="str">
        <f t="shared" si="83"/>
        <v>LocationType.Accommodation: 0.525;</v>
      </c>
      <c r="K200" t="str">
        <f t="shared" si="84"/>
        <v>LocationType.Retail: 0.15;LocationType.Supermarket: 0.15;LocationType.FoodBeverage: 0.075;LocationType.Mall: 0.1;LocationType.Pharmacy: 0;LocationType.Accommodation: 0.525;</v>
      </c>
      <c r="L200" s="5">
        <v>0.15</v>
      </c>
      <c r="M200" s="5">
        <v>0.15</v>
      </c>
      <c r="N200" s="5">
        <v>7.4999999999999997E-2</v>
      </c>
      <c r="O200" s="5">
        <v>0.1</v>
      </c>
      <c r="P200" s="5">
        <v>0</v>
      </c>
      <c r="Q200" s="5">
        <f t="shared" si="85"/>
        <v>0.52500000000000002</v>
      </c>
      <c r="R200" s="6">
        <f t="shared" si="76"/>
        <v>1</v>
      </c>
      <c r="S200" t="str">
        <f t="shared" si="86"/>
        <v>LocationType.BarRestaurant:0;</v>
      </c>
      <c r="T200" t="str">
        <f t="shared" si="87"/>
        <v>LocationType.Park:0.15;</v>
      </c>
      <c r="U200" t="str">
        <f t="shared" si="88"/>
        <v>LocationType.Recreation:0;</v>
      </c>
      <c r="V200" t="str">
        <f t="shared" si="89"/>
        <v>LocationType.Accommodation:0.85;</v>
      </c>
      <c r="W200" t="str">
        <f t="shared" si="90"/>
        <v>LocationType.BarRestaurant:0;LocationType.Park:0.15;LocationType.Recreation:0;LocationType.Accommodation:0.85;</v>
      </c>
      <c r="X200" s="5">
        <v>0</v>
      </c>
      <c r="Y200" s="5">
        <v>0.14999999999999997</v>
      </c>
      <c r="Z200" s="5">
        <v>0</v>
      </c>
      <c r="AA200" s="5">
        <f t="shared" si="91"/>
        <v>0.85000000000000009</v>
      </c>
      <c r="AB200" s="5">
        <f t="shared" si="77"/>
        <v>1</v>
      </c>
    </row>
    <row r="201" spans="1:28" hidden="1" x14ac:dyDescent="0.25">
      <c r="A201" t="str">
        <f t="shared" si="92"/>
        <v>1Sundayessential worker</v>
      </c>
      <c r="B201">
        <v>1</v>
      </c>
      <c r="C201" t="s">
        <v>38</v>
      </c>
      <c r="D201" t="s">
        <v>85</v>
      </c>
      <c r="E201" t="str">
        <f t="shared" si="78"/>
        <v>LocationType.Retail: 0.084;</v>
      </c>
      <c r="F201" t="str">
        <f t="shared" si="79"/>
        <v>LocationType.Supermarket: 0.25;</v>
      </c>
      <c r="G201" t="str">
        <f t="shared" si="80"/>
        <v>LocationType.FoodBeverage: 0.21;</v>
      </c>
      <c r="H201" t="str">
        <f t="shared" si="81"/>
        <v>LocationType.Mall: 0.056;</v>
      </c>
      <c r="I201" t="str">
        <f t="shared" si="82"/>
        <v>LocationType.Pharmacy: 0;</v>
      </c>
      <c r="J201" t="str">
        <f t="shared" si="83"/>
        <v>LocationType.Accommodation: 0.4;</v>
      </c>
      <c r="K201" t="str">
        <f t="shared" si="84"/>
        <v>LocationType.Retail: 0.084;LocationType.Supermarket: 0.25;LocationType.FoodBeverage: 0.21;LocationType.Mall: 0.056;LocationType.Pharmacy: 0;LocationType.Accommodation: 0.4;</v>
      </c>
      <c r="L201" s="5">
        <v>8.3999999999999991E-2</v>
      </c>
      <c r="M201" s="5">
        <v>0.25</v>
      </c>
      <c r="N201" s="5">
        <v>0.21</v>
      </c>
      <c r="O201" s="5">
        <v>5.5999999999999994E-2</v>
      </c>
      <c r="P201" s="5">
        <v>0</v>
      </c>
      <c r="Q201" s="5">
        <f t="shared" si="85"/>
        <v>0.40000000000000013</v>
      </c>
      <c r="R201" s="6">
        <v>1</v>
      </c>
      <c r="S201" t="str">
        <f t="shared" si="86"/>
        <v>LocationType.BarRestaurant:0;</v>
      </c>
      <c r="T201" t="str">
        <f t="shared" si="87"/>
        <v>LocationType.Park:0;</v>
      </c>
      <c r="U201" t="str">
        <f t="shared" si="88"/>
        <v>LocationType.Recreation:0;</v>
      </c>
      <c r="V201" t="str">
        <f t="shared" si="89"/>
        <v>LocationType.Accommodation:1;</v>
      </c>
      <c r="W201" t="str">
        <f t="shared" si="90"/>
        <v>LocationType.BarRestaurant:0;LocationType.Park:0;LocationType.Recreation:0;LocationType.Accommodation:1;</v>
      </c>
      <c r="X201" s="5">
        <v>0</v>
      </c>
      <c r="Y201" s="5">
        <v>0</v>
      </c>
      <c r="Z201" s="5">
        <v>0</v>
      </c>
      <c r="AA201" s="5">
        <f t="shared" si="91"/>
        <v>1</v>
      </c>
      <c r="AB201" s="5">
        <v>1</v>
      </c>
    </row>
    <row r="202" spans="1:28" hidden="1" x14ac:dyDescent="0.25">
      <c r="A202" t="str">
        <f t="shared" si="92"/>
        <v>1SundayInfant</v>
      </c>
      <c r="B202">
        <v>1</v>
      </c>
      <c r="C202" t="s">
        <v>38</v>
      </c>
      <c r="D202" t="s">
        <v>73</v>
      </c>
      <c r="E202" t="str">
        <f t="shared" si="78"/>
        <v>LocationType.Retail: 0;</v>
      </c>
      <c r="F202" t="str">
        <f t="shared" si="79"/>
        <v>LocationType.Supermarket: 0;</v>
      </c>
      <c r="G202" t="str">
        <f t="shared" si="80"/>
        <v>LocationType.FoodBeverage: 0;</v>
      </c>
      <c r="H202" t="str">
        <f t="shared" si="81"/>
        <v>LocationType.Mall: 0;</v>
      </c>
      <c r="I202" t="str">
        <f t="shared" si="82"/>
        <v>LocationType.Pharmacy: 0;</v>
      </c>
      <c r="J202" t="str">
        <f t="shared" si="83"/>
        <v>LocationType.Accommodation: 1;</v>
      </c>
      <c r="K202" t="str">
        <f t="shared" si="84"/>
        <v>LocationType.Retail: 0;LocationType.Supermarket: 0;LocationType.FoodBeverage: 0;LocationType.Mall: 0;LocationType.Pharmacy: 0;LocationType.Accommodation: 1;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f t="shared" si="85"/>
        <v>1</v>
      </c>
      <c r="R202" s="6">
        <f t="shared" ref="R202:R211" si="93">SUM(L202:Q202)</f>
        <v>1</v>
      </c>
      <c r="S202" t="str">
        <f t="shared" si="86"/>
        <v>LocationType.BarRestaurant:0;</v>
      </c>
      <c r="T202" t="str">
        <f t="shared" si="87"/>
        <v>LocationType.Park:0;</v>
      </c>
      <c r="U202" t="str">
        <f t="shared" si="88"/>
        <v>LocationType.Recreation:0;</v>
      </c>
      <c r="V202" t="str">
        <f t="shared" si="89"/>
        <v>LocationType.Accommodation:1;</v>
      </c>
      <c r="W202" t="str">
        <f t="shared" si="90"/>
        <v>LocationType.BarRestaurant:0;LocationType.Park:0;LocationType.Recreation:0;LocationType.Accommodation:1;</v>
      </c>
      <c r="X202" s="5">
        <v>0</v>
      </c>
      <c r="Y202" s="5">
        <v>0</v>
      </c>
      <c r="Z202" s="5">
        <v>0</v>
      </c>
      <c r="AA202" s="5">
        <f t="shared" si="91"/>
        <v>1</v>
      </c>
      <c r="AB202" s="5">
        <f t="shared" ref="AB202:AB211" si="94">SUM(X202:AA202)</f>
        <v>1</v>
      </c>
    </row>
    <row r="203" spans="1:28" hidden="1" x14ac:dyDescent="0.25">
      <c r="A203" t="str">
        <f t="shared" si="92"/>
        <v>1Sundaykindergarten student</v>
      </c>
      <c r="B203">
        <v>1</v>
      </c>
      <c r="C203" t="s">
        <v>38</v>
      </c>
      <c r="D203" t="s">
        <v>56</v>
      </c>
      <c r="E203" t="str">
        <f t="shared" si="78"/>
        <v>LocationType.Retail: 0;</v>
      </c>
      <c r="F203" t="str">
        <f t="shared" si="79"/>
        <v>LocationType.Supermarket: 0;</v>
      </c>
      <c r="G203" t="str">
        <f t="shared" si="80"/>
        <v>LocationType.FoodBeverage: 0;</v>
      </c>
      <c r="H203" t="str">
        <f t="shared" si="81"/>
        <v>LocationType.Mall: 0;</v>
      </c>
      <c r="I203" t="str">
        <f t="shared" si="82"/>
        <v>LocationType.Pharmacy: 0;</v>
      </c>
      <c r="J203" t="str">
        <f t="shared" si="83"/>
        <v>LocationType.Accommodation: 1;</v>
      </c>
      <c r="K203" t="str">
        <f t="shared" si="84"/>
        <v>LocationType.Retail: 0;LocationType.Supermarket: 0;LocationType.FoodBeverage: 0;LocationType.Mall: 0;LocationType.Pharmacy: 0;LocationType.Accommodation: 1;</v>
      </c>
      <c r="L203">
        <v>0</v>
      </c>
      <c r="M203">
        <v>0</v>
      </c>
      <c r="N203">
        <v>0</v>
      </c>
      <c r="O203">
        <v>0</v>
      </c>
      <c r="P203">
        <v>0</v>
      </c>
      <c r="Q203" s="5">
        <f t="shared" si="85"/>
        <v>1</v>
      </c>
      <c r="R203" s="6">
        <f t="shared" si="93"/>
        <v>1</v>
      </c>
      <c r="S203" t="str">
        <f t="shared" si="86"/>
        <v>LocationType.BarRestaurant:0;</v>
      </c>
      <c r="T203" t="str">
        <f t="shared" si="87"/>
        <v>LocationType.Park:0.05;</v>
      </c>
      <c r="U203" t="str">
        <f t="shared" si="88"/>
        <v>LocationType.Recreation:0;</v>
      </c>
      <c r="V203" t="str">
        <f t="shared" si="89"/>
        <v>LocationType.Accommodation:0.95;</v>
      </c>
      <c r="W203" t="str">
        <f t="shared" si="90"/>
        <v>LocationType.BarRestaurant:0;LocationType.Park:0.05;LocationType.Recreation:0;LocationType.Accommodation:0.95;</v>
      </c>
      <c r="X203" s="5">
        <v>0</v>
      </c>
      <c r="Y203" s="5">
        <v>0.05</v>
      </c>
      <c r="Z203" s="5">
        <v>0</v>
      </c>
      <c r="AA203" s="5">
        <f t="shared" si="91"/>
        <v>0.95</v>
      </c>
      <c r="AB203" s="5">
        <f t="shared" si="94"/>
        <v>1</v>
      </c>
    </row>
    <row r="204" spans="1:28" hidden="1" x14ac:dyDescent="0.25">
      <c r="A204" t="str">
        <f t="shared" si="92"/>
        <v>1Sundaypensioner</v>
      </c>
      <c r="B204">
        <v>1</v>
      </c>
      <c r="C204" t="s">
        <v>38</v>
      </c>
      <c r="D204" t="s">
        <v>59</v>
      </c>
      <c r="E204" t="str">
        <f t="shared" si="78"/>
        <v>LocationType.Retail: 0;</v>
      </c>
      <c r="F204" t="str">
        <f t="shared" si="79"/>
        <v>LocationType.Supermarket: 0.15;</v>
      </c>
      <c r="G204" t="str">
        <f t="shared" si="80"/>
        <v>LocationType.FoodBeverage: 0.16;</v>
      </c>
      <c r="H204" t="str">
        <f t="shared" si="81"/>
        <v>LocationType.Mall: 0.06;</v>
      </c>
      <c r="I204" t="str">
        <f t="shared" si="82"/>
        <v>LocationType.Pharmacy: 0;</v>
      </c>
      <c r="J204" t="str">
        <f t="shared" si="83"/>
        <v>LocationType.Accommodation: 0.63;</v>
      </c>
      <c r="K204" t="str">
        <f t="shared" si="84"/>
        <v>LocationType.Retail: 0;LocationType.Supermarket: 0.15;LocationType.FoodBeverage: 0.16;LocationType.Mall: 0.06;LocationType.Pharmacy: 0;LocationType.Accommodation: 0.63;</v>
      </c>
      <c r="L204" s="5">
        <v>0</v>
      </c>
      <c r="M204" s="5">
        <v>0.15</v>
      </c>
      <c r="N204" s="5">
        <v>0.16000000000000003</v>
      </c>
      <c r="O204" s="5">
        <v>0.06</v>
      </c>
      <c r="P204" s="5">
        <v>0</v>
      </c>
      <c r="Q204" s="5">
        <f t="shared" si="85"/>
        <v>0.62999999999999989</v>
      </c>
      <c r="R204" s="6">
        <f t="shared" si="93"/>
        <v>1</v>
      </c>
      <c r="S204" t="str">
        <f t="shared" si="86"/>
        <v>LocationType.BarRestaurant:0;</v>
      </c>
      <c r="T204" t="str">
        <f t="shared" si="87"/>
        <v>LocationType.Park:0.2;</v>
      </c>
      <c r="U204" t="str">
        <f t="shared" si="88"/>
        <v>LocationType.Recreation:0;</v>
      </c>
      <c r="V204" t="str">
        <f t="shared" si="89"/>
        <v>LocationType.Accommodation:0.8;</v>
      </c>
      <c r="W204" t="str">
        <f t="shared" si="90"/>
        <v>LocationType.BarRestaurant:0;LocationType.Park:0.2;LocationType.Recreation:0;LocationType.Accommodation:0.8;</v>
      </c>
      <c r="X204" s="5">
        <v>0</v>
      </c>
      <c r="Y204" s="5">
        <v>0.19999999999999996</v>
      </c>
      <c r="Z204" s="5">
        <v>0</v>
      </c>
      <c r="AA204" s="5">
        <f t="shared" si="91"/>
        <v>0.8</v>
      </c>
      <c r="AB204" s="5">
        <f t="shared" si="94"/>
        <v>1</v>
      </c>
    </row>
    <row r="205" spans="1:28" hidden="1" x14ac:dyDescent="0.25">
      <c r="A205" t="str">
        <f t="shared" si="92"/>
        <v>1Sundayprimary school student</v>
      </c>
      <c r="B205">
        <v>1</v>
      </c>
      <c r="C205" t="s">
        <v>38</v>
      </c>
      <c r="D205" t="s">
        <v>57</v>
      </c>
      <c r="E205" t="str">
        <f t="shared" si="78"/>
        <v>LocationType.Retail: 0;</v>
      </c>
      <c r="F205" t="str">
        <f t="shared" si="79"/>
        <v>LocationType.Supermarket: 0;</v>
      </c>
      <c r="G205" t="str">
        <f t="shared" si="80"/>
        <v>LocationType.FoodBeverage: 0;</v>
      </c>
      <c r="H205" t="str">
        <f t="shared" si="81"/>
        <v>LocationType.Mall: 0;</v>
      </c>
      <c r="I205" t="str">
        <f t="shared" si="82"/>
        <v>LocationType.Pharmacy: 0;</v>
      </c>
      <c r="J205" t="str">
        <f t="shared" si="83"/>
        <v>LocationType.Accommodation: 1;</v>
      </c>
      <c r="K205" t="str">
        <f t="shared" si="84"/>
        <v>LocationType.Retail: 0;LocationType.Supermarket: 0;LocationType.FoodBeverage: 0;LocationType.Mall: 0;LocationType.Pharmacy: 0;LocationType.Accommodation: 1;</v>
      </c>
      <c r="L205">
        <v>0</v>
      </c>
      <c r="M205">
        <v>0</v>
      </c>
      <c r="N205">
        <v>0</v>
      </c>
      <c r="O205">
        <v>0</v>
      </c>
      <c r="P205">
        <v>0</v>
      </c>
      <c r="Q205" s="5">
        <f t="shared" si="85"/>
        <v>1</v>
      </c>
      <c r="R205" s="6">
        <f t="shared" si="93"/>
        <v>1</v>
      </c>
      <c r="S205" t="str">
        <f t="shared" si="86"/>
        <v>LocationType.BarRestaurant:0;</v>
      </c>
      <c r="T205" t="str">
        <f t="shared" si="87"/>
        <v>LocationType.Park:0.1;</v>
      </c>
      <c r="U205" t="str">
        <f t="shared" si="88"/>
        <v>LocationType.Recreation:0;</v>
      </c>
      <c r="V205" t="str">
        <f t="shared" si="89"/>
        <v>LocationType.Accommodation:0.9;</v>
      </c>
      <c r="W205" t="str">
        <f t="shared" si="90"/>
        <v>LocationType.BarRestaurant:0;LocationType.Park:0.1;LocationType.Recreation:0;LocationType.Accommodation:0.9;</v>
      </c>
      <c r="X205" s="5">
        <v>0</v>
      </c>
      <c r="Y205" s="5">
        <v>0.1</v>
      </c>
      <c r="Z205" s="5">
        <v>0</v>
      </c>
      <c r="AA205" s="5">
        <f t="shared" si="91"/>
        <v>0.9</v>
      </c>
      <c r="AB205" s="5">
        <f t="shared" si="94"/>
        <v>1</v>
      </c>
    </row>
    <row r="206" spans="1:28" hidden="1" x14ac:dyDescent="0.25">
      <c r="A206" t="str">
        <f t="shared" si="92"/>
        <v>1Sundaysecondary school student</v>
      </c>
      <c r="B206">
        <v>1</v>
      </c>
      <c r="C206" t="s">
        <v>38</v>
      </c>
      <c r="D206" t="s">
        <v>58</v>
      </c>
      <c r="E206" t="str">
        <f t="shared" si="78"/>
        <v>LocationType.Retail: 0;</v>
      </c>
      <c r="F206" t="str">
        <f t="shared" si="79"/>
        <v>LocationType.Supermarket: 0;</v>
      </c>
      <c r="G206" t="str">
        <f t="shared" si="80"/>
        <v>LocationType.FoodBeverage: 0;</v>
      </c>
      <c r="H206" t="str">
        <f t="shared" si="81"/>
        <v>LocationType.Mall: 0;</v>
      </c>
      <c r="I206" t="str">
        <f t="shared" si="82"/>
        <v>LocationType.Pharmacy: 0;</v>
      </c>
      <c r="J206" t="str">
        <f t="shared" si="83"/>
        <v>LocationType.Accommodation: 1;</v>
      </c>
      <c r="K206" t="str">
        <f t="shared" si="84"/>
        <v>LocationType.Retail: 0;LocationType.Supermarket: 0;LocationType.FoodBeverage: 0;LocationType.Mall: 0;LocationType.Pharmacy: 0;LocationType.Accommodation: 1;</v>
      </c>
      <c r="L206">
        <v>0</v>
      </c>
      <c r="M206">
        <v>0</v>
      </c>
      <c r="N206">
        <v>0</v>
      </c>
      <c r="O206">
        <v>0</v>
      </c>
      <c r="P206">
        <v>0</v>
      </c>
      <c r="Q206" s="5">
        <f t="shared" si="85"/>
        <v>1</v>
      </c>
      <c r="R206" s="6">
        <f t="shared" si="93"/>
        <v>1</v>
      </c>
      <c r="S206" t="str">
        <f t="shared" si="86"/>
        <v>LocationType.BarRestaurant:0;</v>
      </c>
      <c r="T206" t="str">
        <f t="shared" si="87"/>
        <v>LocationType.Park:0.1;</v>
      </c>
      <c r="U206" t="str">
        <f t="shared" si="88"/>
        <v>LocationType.Recreation:0;</v>
      </c>
      <c r="V206" t="str">
        <f t="shared" si="89"/>
        <v>LocationType.Accommodation:0.9;</v>
      </c>
      <c r="W206" t="str">
        <f t="shared" si="90"/>
        <v>LocationType.BarRestaurant:0;LocationType.Park:0.1;LocationType.Recreation:0;LocationType.Accommodation:0.9;</v>
      </c>
      <c r="X206" s="5">
        <v>0</v>
      </c>
      <c r="Y206" s="5">
        <v>0.1</v>
      </c>
      <c r="Z206" s="5">
        <v>0</v>
      </c>
      <c r="AA206" s="5">
        <f t="shared" si="91"/>
        <v>0.9</v>
      </c>
      <c r="AB206" s="5">
        <f t="shared" si="94"/>
        <v>1</v>
      </c>
    </row>
    <row r="207" spans="1:28" hidden="1" x14ac:dyDescent="0.25">
      <c r="A207" t="str">
        <f t="shared" si="92"/>
        <v>1Sundayunemployed job-seeker</v>
      </c>
      <c r="B207">
        <v>1</v>
      </c>
      <c r="C207" t="s">
        <v>38</v>
      </c>
      <c r="D207" t="s">
        <v>52</v>
      </c>
      <c r="E207" t="str">
        <f t="shared" si="78"/>
        <v>LocationType.Retail: 0.025;</v>
      </c>
      <c r="F207" t="str">
        <f t="shared" si="79"/>
        <v>LocationType.Supermarket: 0.15;</v>
      </c>
      <c r="G207" t="str">
        <f t="shared" si="80"/>
        <v>LocationType.FoodBeverage: 0.175;</v>
      </c>
      <c r="H207" t="str">
        <f t="shared" si="81"/>
        <v>LocationType.Mall: 0.075;</v>
      </c>
      <c r="I207" t="str">
        <f t="shared" si="82"/>
        <v>LocationType.Pharmacy: 0;</v>
      </c>
      <c r="J207" t="str">
        <f t="shared" si="83"/>
        <v>LocationType.Accommodation: 0.575;</v>
      </c>
      <c r="K207" t="str">
        <f t="shared" si="84"/>
        <v>LocationType.Retail: 0.025;LocationType.Supermarket: 0.15;LocationType.FoodBeverage: 0.175;LocationType.Mall: 0.075;LocationType.Pharmacy: 0;LocationType.Accommodation: 0.575;</v>
      </c>
      <c r="L207" s="5">
        <v>2.5000000000000001E-2</v>
      </c>
      <c r="M207" s="5">
        <v>0.15</v>
      </c>
      <c r="N207" s="5">
        <v>0.17499999999999999</v>
      </c>
      <c r="O207" s="5">
        <v>7.4999999999999997E-2</v>
      </c>
      <c r="P207" s="5">
        <v>0</v>
      </c>
      <c r="Q207" s="5">
        <f t="shared" si="85"/>
        <v>0.57499999999999996</v>
      </c>
      <c r="R207" s="6">
        <f t="shared" si="93"/>
        <v>1</v>
      </c>
      <c r="S207" t="str">
        <f t="shared" si="86"/>
        <v>LocationType.BarRestaurant:0;</v>
      </c>
      <c r="T207" t="str">
        <f t="shared" si="87"/>
        <v>LocationType.Park:0.1;</v>
      </c>
      <c r="U207" t="str">
        <f t="shared" si="88"/>
        <v>LocationType.Recreation:0;</v>
      </c>
      <c r="V207" t="str">
        <f t="shared" si="89"/>
        <v>LocationType.Accommodation:0.9;</v>
      </c>
      <c r="W207" t="str">
        <f t="shared" si="90"/>
        <v>LocationType.BarRestaurant:0;LocationType.Park:0.1;LocationType.Recreation:0;LocationType.Accommodation:0.9;</v>
      </c>
      <c r="X207" s="5">
        <v>0</v>
      </c>
      <c r="Y207" s="5">
        <v>0.1</v>
      </c>
      <c r="Z207" s="5">
        <v>0</v>
      </c>
      <c r="AA207" s="5">
        <f t="shared" si="91"/>
        <v>0.9</v>
      </c>
      <c r="AB207" s="5">
        <f t="shared" si="94"/>
        <v>1</v>
      </c>
    </row>
    <row r="208" spans="1:28" hidden="1" x14ac:dyDescent="0.25">
      <c r="A208" t="str">
        <f t="shared" si="92"/>
        <v>1Sundayuniversity student</v>
      </c>
      <c r="B208">
        <v>1</v>
      </c>
      <c r="C208" t="s">
        <v>38</v>
      </c>
      <c r="D208" t="s">
        <v>55</v>
      </c>
      <c r="E208" t="str">
        <f t="shared" si="78"/>
        <v>LocationType.Retail: 0.15;</v>
      </c>
      <c r="F208" t="str">
        <f t="shared" si="79"/>
        <v>LocationType.Supermarket: 0.15;</v>
      </c>
      <c r="G208" t="str">
        <f t="shared" si="80"/>
        <v>LocationType.FoodBeverage: 0.075;</v>
      </c>
      <c r="H208" t="str">
        <f t="shared" si="81"/>
        <v>LocationType.Mall: 0.1;</v>
      </c>
      <c r="I208" t="str">
        <f t="shared" si="82"/>
        <v>LocationType.Pharmacy: 0;</v>
      </c>
      <c r="J208" t="str">
        <f t="shared" si="83"/>
        <v>LocationType.Accommodation: 0.525;</v>
      </c>
      <c r="K208" t="str">
        <f t="shared" si="84"/>
        <v>LocationType.Retail: 0.15;LocationType.Supermarket: 0.15;LocationType.FoodBeverage: 0.075;LocationType.Mall: 0.1;LocationType.Pharmacy: 0;LocationType.Accommodation: 0.525;</v>
      </c>
      <c r="L208" s="5">
        <v>0.15</v>
      </c>
      <c r="M208" s="5">
        <v>0.15</v>
      </c>
      <c r="N208" s="5">
        <v>7.4999999999999997E-2</v>
      </c>
      <c r="O208" s="5">
        <v>0.1</v>
      </c>
      <c r="P208" s="5">
        <v>0</v>
      </c>
      <c r="Q208" s="5">
        <f t="shared" si="85"/>
        <v>0.52500000000000002</v>
      </c>
      <c r="R208" s="6">
        <f t="shared" si="93"/>
        <v>1</v>
      </c>
      <c r="S208" t="str">
        <f t="shared" si="86"/>
        <v>LocationType.BarRestaurant:0;</v>
      </c>
      <c r="T208" t="str">
        <f t="shared" si="87"/>
        <v>LocationType.Park:0.1;</v>
      </c>
      <c r="U208" t="str">
        <f t="shared" si="88"/>
        <v>LocationType.Recreation:0;</v>
      </c>
      <c r="V208" t="str">
        <f t="shared" si="89"/>
        <v>LocationType.Accommodation:0.9;</v>
      </c>
      <c r="W208" t="str">
        <f t="shared" si="90"/>
        <v>LocationType.BarRestaurant:0;LocationType.Park:0.1;LocationType.Recreation:0;LocationType.Accommodation:0.9;</v>
      </c>
      <c r="X208" s="5">
        <v>0</v>
      </c>
      <c r="Y208" s="5">
        <v>0.1</v>
      </c>
      <c r="Z208" s="5">
        <v>0</v>
      </c>
      <c r="AA208" s="5">
        <f t="shared" si="91"/>
        <v>0.9</v>
      </c>
      <c r="AB208" s="5">
        <f t="shared" si="94"/>
        <v>1</v>
      </c>
    </row>
    <row r="209" spans="1:28" hidden="1" x14ac:dyDescent="0.25">
      <c r="A209" t="str">
        <f t="shared" si="92"/>
        <v>1Sundayweekend worker</v>
      </c>
      <c r="B209">
        <v>1</v>
      </c>
      <c r="C209" t="s">
        <v>38</v>
      </c>
      <c r="D209" t="s">
        <v>84</v>
      </c>
      <c r="E209" t="str">
        <f t="shared" si="78"/>
        <v>LocationType.Retail: 0.084;</v>
      </c>
      <c r="F209" t="str">
        <f t="shared" si="79"/>
        <v>LocationType.Supermarket: 0.25;</v>
      </c>
      <c r="G209" t="str">
        <f t="shared" si="80"/>
        <v>LocationType.FoodBeverage: 0.21;</v>
      </c>
      <c r="H209" t="str">
        <f t="shared" si="81"/>
        <v>LocationType.Mall: 0.056;</v>
      </c>
      <c r="I209" t="str">
        <f t="shared" si="82"/>
        <v>LocationType.Pharmacy: 0;</v>
      </c>
      <c r="J209" t="str">
        <f t="shared" si="83"/>
        <v>LocationType.Accommodation: 0.4;</v>
      </c>
      <c r="K209" t="str">
        <f t="shared" si="84"/>
        <v>LocationType.Retail: 0.084;LocationType.Supermarket: 0.25;LocationType.FoodBeverage: 0.21;LocationType.Mall: 0.056;LocationType.Pharmacy: 0;LocationType.Accommodation: 0.4;</v>
      </c>
      <c r="L209" s="5">
        <v>8.3999999999999991E-2</v>
      </c>
      <c r="M209" s="5">
        <v>0.25</v>
      </c>
      <c r="N209" s="5">
        <v>0.21</v>
      </c>
      <c r="O209" s="5">
        <v>5.5999999999999994E-2</v>
      </c>
      <c r="P209" s="5">
        <v>0</v>
      </c>
      <c r="Q209" s="5">
        <f t="shared" si="85"/>
        <v>0.40000000000000013</v>
      </c>
      <c r="R209" s="6">
        <f t="shared" si="93"/>
        <v>1</v>
      </c>
      <c r="S209" t="str">
        <f t="shared" si="86"/>
        <v>LocationType.BarRestaurant:0;</v>
      </c>
      <c r="T209" t="str">
        <f t="shared" si="87"/>
        <v>LocationType.Park:0.1;</v>
      </c>
      <c r="U209" t="str">
        <f t="shared" si="88"/>
        <v>LocationType.Recreation:0;</v>
      </c>
      <c r="V209" t="str">
        <f t="shared" si="89"/>
        <v>LocationType.Accommodation:0.9;</v>
      </c>
      <c r="W209" t="str">
        <f t="shared" si="90"/>
        <v>LocationType.BarRestaurant:0;LocationType.Park:0.1;LocationType.Recreation:0;LocationType.Accommodation:0.9;</v>
      </c>
      <c r="X209" s="5">
        <v>0</v>
      </c>
      <c r="Y209" s="5">
        <v>0.1</v>
      </c>
      <c r="Z209" s="5">
        <v>0</v>
      </c>
      <c r="AA209" s="5">
        <f t="shared" si="91"/>
        <v>0.9</v>
      </c>
      <c r="AB209" s="5">
        <f t="shared" si="94"/>
        <v>1</v>
      </c>
    </row>
    <row r="210" spans="1:28" hidden="1" x14ac:dyDescent="0.25">
      <c r="A210" t="str">
        <f t="shared" si="92"/>
        <v>1Sundayworker</v>
      </c>
      <c r="B210">
        <v>1</v>
      </c>
      <c r="C210" t="s">
        <v>38</v>
      </c>
      <c r="D210" t="s">
        <v>53</v>
      </c>
      <c r="E210" t="str">
        <f t="shared" si="78"/>
        <v>LocationType.Retail: 0.075;</v>
      </c>
      <c r="F210" t="str">
        <f t="shared" si="79"/>
        <v>LocationType.Supermarket: 0.2;</v>
      </c>
      <c r="G210" t="str">
        <f t="shared" si="80"/>
        <v>LocationType.FoodBeverage: 0.05;</v>
      </c>
      <c r="H210" t="str">
        <f t="shared" si="81"/>
        <v>LocationType.Mall: 0.125;</v>
      </c>
      <c r="I210" t="str">
        <f t="shared" si="82"/>
        <v>LocationType.Pharmacy: 0;</v>
      </c>
      <c r="J210" t="str">
        <f t="shared" si="83"/>
        <v>LocationType.Accommodation: 0.55;</v>
      </c>
      <c r="K210" t="str">
        <f t="shared" si="84"/>
        <v>LocationType.Retail: 0.075;LocationType.Supermarket: 0.2;LocationType.FoodBeverage: 0.05;LocationType.Mall: 0.125;LocationType.Pharmacy: 0;LocationType.Accommodation: 0.55;</v>
      </c>
      <c r="L210" s="5">
        <v>7.4999999999999997E-2</v>
      </c>
      <c r="M210" s="5">
        <v>0.2</v>
      </c>
      <c r="N210" s="5">
        <v>0.05</v>
      </c>
      <c r="O210" s="5">
        <v>0.125</v>
      </c>
      <c r="P210" s="5">
        <v>0</v>
      </c>
      <c r="Q210" s="5">
        <f t="shared" si="85"/>
        <v>0.55000000000000004</v>
      </c>
      <c r="R210" s="6">
        <f t="shared" si="93"/>
        <v>1</v>
      </c>
      <c r="S210" t="str">
        <f t="shared" si="86"/>
        <v>LocationType.BarRestaurant:0;</v>
      </c>
      <c r="T210" t="str">
        <f t="shared" si="87"/>
        <v>LocationType.Park:0.1;</v>
      </c>
      <c r="U210" t="str">
        <f t="shared" si="88"/>
        <v>LocationType.Recreation:0;</v>
      </c>
      <c r="V210" t="str">
        <f t="shared" si="89"/>
        <v>LocationType.Accommodation:0.9;</v>
      </c>
      <c r="W210" t="str">
        <f t="shared" si="90"/>
        <v>LocationType.BarRestaurant:0;LocationType.Park:0.1;LocationType.Recreation:0;LocationType.Accommodation:0.9;</v>
      </c>
      <c r="X210" s="5">
        <v>0</v>
      </c>
      <c r="Y210" s="5">
        <v>0.1</v>
      </c>
      <c r="Z210" s="5">
        <v>0</v>
      </c>
      <c r="AA210" s="5">
        <f t="shared" si="91"/>
        <v>0.9</v>
      </c>
      <c r="AB210" s="5">
        <f t="shared" si="94"/>
        <v>1</v>
      </c>
    </row>
    <row r="211" spans="1:28" hidden="1" x14ac:dyDescent="0.25">
      <c r="A211" t="str">
        <f t="shared" si="92"/>
        <v>1Tuesdaycollege student</v>
      </c>
      <c r="B211">
        <v>1</v>
      </c>
      <c r="C211" t="s">
        <v>17</v>
      </c>
      <c r="D211" t="s">
        <v>54</v>
      </c>
      <c r="E211" t="str">
        <f t="shared" si="78"/>
        <v>LocationType.Retail: 0.048;</v>
      </c>
      <c r="F211" t="str">
        <f t="shared" si="79"/>
        <v>LocationType.Supermarket: 0.3;</v>
      </c>
      <c r="G211" t="str">
        <f t="shared" si="80"/>
        <v>LocationType.FoodBeverage: 0.32;</v>
      </c>
      <c r="H211" t="str">
        <f t="shared" si="81"/>
        <v>LocationType.Mall: 0.048;</v>
      </c>
      <c r="I211" t="str">
        <f t="shared" si="82"/>
        <v>LocationType.Pharmacy: 0.02;</v>
      </c>
      <c r="J211" t="str">
        <f t="shared" si="83"/>
        <v>LocationType.Accommodation: 0.264;</v>
      </c>
      <c r="K211" t="str">
        <f t="shared" si="84"/>
        <v>LocationType.Retail: 0.048;LocationType.Supermarket: 0.3;LocationType.FoodBeverage: 0.32;LocationType.Mall: 0.048;LocationType.Pharmacy: 0.02;LocationType.Accommodation: 0.264;</v>
      </c>
      <c r="L211" s="5">
        <v>4.8000000000000001E-2</v>
      </c>
      <c r="M211" s="5">
        <v>0.3</v>
      </c>
      <c r="N211" s="5">
        <v>0.32000000000000006</v>
      </c>
      <c r="O211" s="5">
        <v>4.8000000000000001E-2</v>
      </c>
      <c r="P211" s="5">
        <v>0.02</v>
      </c>
      <c r="Q211" s="5">
        <f t="shared" si="85"/>
        <v>0.2639999999999999</v>
      </c>
      <c r="R211" s="6">
        <f t="shared" si="93"/>
        <v>1</v>
      </c>
      <c r="S211" t="str">
        <f t="shared" si="86"/>
        <v>LocationType.BarRestaurant:0;</v>
      </c>
      <c r="T211" t="str">
        <f t="shared" si="87"/>
        <v>LocationType.Park:0.05;</v>
      </c>
      <c r="U211" t="str">
        <f t="shared" si="88"/>
        <v>LocationType.Recreation:0;</v>
      </c>
      <c r="V211" t="str">
        <f t="shared" si="89"/>
        <v>LocationType.Accommodation:0.95;</v>
      </c>
      <c r="W211" t="str">
        <f t="shared" si="90"/>
        <v>LocationType.BarRestaurant:0;LocationType.Park:0.05;LocationType.Recreation:0;LocationType.Accommodation:0.95;</v>
      </c>
      <c r="X211" s="5">
        <v>0</v>
      </c>
      <c r="Y211" s="5">
        <v>0.05</v>
      </c>
      <c r="Z211" s="5">
        <v>0</v>
      </c>
      <c r="AA211" s="5">
        <f t="shared" si="91"/>
        <v>0.95</v>
      </c>
      <c r="AB211" s="5">
        <f t="shared" si="94"/>
        <v>1</v>
      </c>
    </row>
    <row r="212" spans="1:28" hidden="1" x14ac:dyDescent="0.25">
      <c r="A212" t="str">
        <f t="shared" si="92"/>
        <v>1Tuesdayessential worker</v>
      </c>
      <c r="B212">
        <v>1</v>
      </c>
      <c r="C212" t="s">
        <v>17</v>
      </c>
      <c r="D212" t="s">
        <v>85</v>
      </c>
      <c r="E212" t="str">
        <f t="shared" si="78"/>
        <v>LocationType.Retail: 0.084;</v>
      </c>
      <c r="F212" t="str">
        <f t="shared" si="79"/>
        <v>LocationType.Supermarket: 0.25;</v>
      </c>
      <c r="G212" t="str">
        <f t="shared" si="80"/>
        <v>LocationType.FoodBeverage: 0.21;</v>
      </c>
      <c r="H212" t="str">
        <f t="shared" si="81"/>
        <v>LocationType.Mall: 0.056;</v>
      </c>
      <c r="I212" t="str">
        <f t="shared" si="82"/>
        <v>LocationType.Pharmacy: 0.02;</v>
      </c>
      <c r="J212" t="str">
        <f t="shared" si="83"/>
        <v>LocationType.Accommodation: 0.38;</v>
      </c>
      <c r="K212" t="str">
        <f t="shared" si="84"/>
        <v>LocationType.Retail: 0.084;LocationType.Supermarket: 0.25;LocationType.FoodBeverage: 0.21;LocationType.Mall: 0.056;LocationType.Pharmacy: 0.02;LocationType.Accommodation: 0.38;</v>
      </c>
      <c r="L212" s="5">
        <v>8.3999999999999991E-2</v>
      </c>
      <c r="M212" s="5">
        <v>0.25</v>
      </c>
      <c r="N212" s="5">
        <v>0.21</v>
      </c>
      <c r="O212" s="5">
        <v>5.5999999999999994E-2</v>
      </c>
      <c r="P212" s="5">
        <v>0.02</v>
      </c>
      <c r="Q212" s="5">
        <f t="shared" si="85"/>
        <v>0.38000000000000012</v>
      </c>
      <c r="R212" s="6">
        <v>1</v>
      </c>
      <c r="S212" t="str">
        <f t="shared" si="86"/>
        <v>LocationType.BarRestaurant:0;</v>
      </c>
      <c r="T212" t="str">
        <f t="shared" si="87"/>
        <v>LocationType.Park:0;</v>
      </c>
      <c r="U212" t="str">
        <f t="shared" si="88"/>
        <v>LocationType.Recreation:0;</v>
      </c>
      <c r="V212" t="str">
        <f t="shared" si="89"/>
        <v>LocationType.Accommodation:1;</v>
      </c>
      <c r="W212" t="str">
        <f t="shared" si="90"/>
        <v>LocationType.BarRestaurant:0;LocationType.Park:0;LocationType.Recreation:0;LocationType.Accommodation:1;</v>
      </c>
      <c r="X212" s="5">
        <v>0</v>
      </c>
      <c r="Y212" s="5">
        <v>0</v>
      </c>
      <c r="Z212" s="5">
        <v>0</v>
      </c>
      <c r="AA212" s="5">
        <f t="shared" si="91"/>
        <v>1</v>
      </c>
      <c r="AB212" s="5">
        <v>1</v>
      </c>
    </row>
    <row r="213" spans="1:28" hidden="1" x14ac:dyDescent="0.25">
      <c r="A213" t="str">
        <f t="shared" si="92"/>
        <v>1TuesdayInfant</v>
      </c>
      <c r="B213">
        <v>1</v>
      </c>
      <c r="C213" t="s">
        <v>17</v>
      </c>
      <c r="D213" t="s">
        <v>73</v>
      </c>
      <c r="E213" t="str">
        <f t="shared" si="78"/>
        <v>LocationType.Retail: 0;</v>
      </c>
      <c r="F213" t="str">
        <f t="shared" si="79"/>
        <v>LocationType.Supermarket: 0;</v>
      </c>
      <c r="G213" t="str">
        <f t="shared" si="80"/>
        <v>LocationType.FoodBeverage: 0;</v>
      </c>
      <c r="H213" t="str">
        <f t="shared" si="81"/>
        <v>LocationType.Mall: 0;</v>
      </c>
      <c r="I213" t="str">
        <f t="shared" si="82"/>
        <v>LocationType.Pharmacy: 0;</v>
      </c>
      <c r="J213" t="str">
        <f t="shared" si="83"/>
        <v>LocationType.Accommodation: 1;</v>
      </c>
      <c r="K213" t="str">
        <f t="shared" si="84"/>
        <v>LocationType.Retail: 0;LocationType.Supermarket: 0;LocationType.FoodBeverage: 0;LocationType.Mall: 0;LocationType.Pharmacy: 0;LocationType.Accommodation: 1;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f t="shared" si="85"/>
        <v>1</v>
      </c>
      <c r="R213" s="6">
        <f t="shared" ref="R213:R222" si="95">SUM(L213:Q213)</f>
        <v>1</v>
      </c>
      <c r="S213" t="str">
        <f t="shared" si="86"/>
        <v>LocationType.BarRestaurant:0;</v>
      </c>
      <c r="T213" t="str">
        <f t="shared" si="87"/>
        <v>LocationType.Park:0;</v>
      </c>
      <c r="U213" t="str">
        <f t="shared" si="88"/>
        <v>LocationType.Recreation:0;</v>
      </c>
      <c r="V213" t="str">
        <f t="shared" si="89"/>
        <v>LocationType.Accommodation:1;</v>
      </c>
      <c r="W213" t="str">
        <f t="shared" si="90"/>
        <v>LocationType.BarRestaurant:0;LocationType.Park:0;LocationType.Recreation:0;LocationType.Accommodation:1;</v>
      </c>
      <c r="X213" s="5">
        <v>0</v>
      </c>
      <c r="Y213" s="5">
        <v>0</v>
      </c>
      <c r="Z213" s="5">
        <v>0</v>
      </c>
      <c r="AA213" s="5">
        <f t="shared" si="91"/>
        <v>1</v>
      </c>
      <c r="AB213" s="5">
        <f t="shared" ref="AB213:AB244" si="96">SUM(X213:AA213)</f>
        <v>1</v>
      </c>
    </row>
    <row r="214" spans="1:28" hidden="1" x14ac:dyDescent="0.25">
      <c r="A214" t="str">
        <f t="shared" si="92"/>
        <v>1Tuesdaykindergarten student</v>
      </c>
      <c r="B214">
        <v>1</v>
      </c>
      <c r="C214" t="s">
        <v>17</v>
      </c>
      <c r="D214" t="s">
        <v>56</v>
      </c>
      <c r="E214" t="str">
        <f t="shared" si="78"/>
        <v>LocationType.Retail: 0;</v>
      </c>
      <c r="F214" t="str">
        <f t="shared" si="79"/>
        <v>LocationType.Supermarket: 0;</v>
      </c>
      <c r="G214" t="str">
        <f t="shared" si="80"/>
        <v>LocationType.FoodBeverage: 0;</v>
      </c>
      <c r="H214" t="str">
        <f t="shared" si="81"/>
        <v>LocationType.Mall: 0;</v>
      </c>
      <c r="I214" t="str">
        <f t="shared" si="82"/>
        <v>LocationType.Pharmacy: 0;</v>
      </c>
      <c r="J214" t="str">
        <f t="shared" si="83"/>
        <v>LocationType.Accommodation: 1;</v>
      </c>
      <c r="K214" t="str">
        <f t="shared" si="84"/>
        <v>LocationType.Retail: 0;LocationType.Supermarket: 0;LocationType.FoodBeverage: 0;LocationType.Mall: 0;LocationType.Pharmacy: 0;LocationType.Accommodation: 1;</v>
      </c>
      <c r="L214">
        <v>0</v>
      </c>
      <c r="M214">
        <v>0</v>
      </c>
      <c r="N214">
        <v>0</v>
      </c>
      <c r="O214">
        <v>0</v>
      </c>
      <c r="P214">
        <v>0</v>
      </c>
      <c r="Q214" s="5">
        <f t="shared" si="85"/>
        <v>1</v>
      </c>
      <c r="R214" s="6">
        <f t="shared" si="95"/>
        <v>1</v>
      </c>
      <c r="S214" t="str">
        <f t="shared" si="86"/>
        <v>LocationType.BarRestaurant:0;</v>
      </c>
      <c r="T214" t="str">
        <f t="shared" si="87"/>
        <v>LocationType.Park:0.05;</v>
      </c>
      <c r="U214" t="str">
        <f t="shared" si="88"/>
        <v>LocationType.Recreation:0;</v>
      </c>
      <c r="V214" t="str">
        <f t="shared" si="89"/>
        <v>LocationType.Accommodation:0.95;</v>
      </c>
      <c r="W214" t="str">
        <f t="shared" si="90"/>
        <v>LocationType.BarRestaurant:0;LocationType.Park:0.05;LocationType.Recreation:0;LocationType.Accommodation:0.95;</v>
      </c>
      <c r="X214" s="5">
        <v>0</v>
      </c>
      <c r="Y214" s="5">
        <v>0.05</v>
      </c>
      <c r="Z214" s="5">
        <v>0</v>
      </c>
      <c r="AA214" s="5">
        <f t="shared" si="91"/>
        <v>0.95</v>
      </c>
      <c r="AB214" s="5">
        <f t="shared" si="96"/>
        <v>1</v>
      </c>
    </row>
    <row r="215" spans="1:28" hidden="1" x14ac:dyDescent="0.25">
      <c r="A215" t="str">
        <f t="shared" si="92"/>
        <v>1Tuesdaypensioner</v>
      </c>
      <c r="B215">
        <v>1</v>
      </c>
      <c r="C215" t="s">
        <v>17</v>
      </c>
      <c r="D215" t="s">
        <v>59</v>
      </c>
      <c r="E215" t="str">
        <f t="shared" si="78"/>
        <v>LocationType.Retail: 0.14;</v>
      </c>
      <c r="F215" t="str">
        <f t="shared" si="79"/>
        <v>LocationType.Supermarket: 0.3;</v>
      </c>
      <c r="G215" t="str">
        <f t="shared" si="80"/>
        <v>LocationType.FoodBeverage: 0.07;</v>
      </c>
      <c r="H215" t="str">
        <f t="shared" si="81"/>
        <v>LocationType.Mall: 0.035;</v>
      </c>
      <c r="I215" t="str">
        <f t="shared" si="82"/>
        <v>LocationType.Pharmacy: 0.05;</v>
      </c>
      <c r="J215" t="str">
        <f t="shared" si="83"/>
        <v>LocationType.Accommodation: 0.405;</v>
      </c>
      <c r="K215" t="str">
        <f t="shared" si="84"/>
        <v>LocationType.Retail: 0.14;LocationType.Supermarket: 0.3;LocationType.FoodBeverage: 0.07;LocationType.Mall: 0.035;LocationType.Pharmacy: 0.05;LocationType.Accommodation: 0.405;</v>
      </c>
      <c r="L215" s="5">
        <v>0.13999999999999999</v>
      </c>
      <c r="M215" s="5">
        <v>0.3</v>
      </c>
      <c r="N215" s="5">
        <v>6.9999999999999993E-2</v>
      </c>
      <c r="O215" s="5">
        <v>3.4999999999999996E-2</v>
      </c>
      <c r="P215" s="5">
        <v>0.05</v>
      </c>
      <c r="Q215" s="5">
        <f t="shared" si="85"/>
        <v>0.40500000000000003</v>
      </c>
      <c r="R215" s="6">
        <f t="shared" si="95"/>
        <v>1</v>
      </c>
      <c r="S215" t="str">
        <f t="shared" si="86"/>
        <v>LocationType.BarRestaurant:0;</v>
      </c>
      <c r="T215" t="str">
        <f t="shared" si="87"/>
        <v>LocationType.Park:0.05;</v>
      </c>
      <c r="U215" t="str">
        <f t="shared" si="88"/>
        <v>LocationType.Recreation:0;</v>
      </c>
      <c r="V215" t="str">
        <f t="shared" si="89"/>
        <v>LocationType.Accommodation:0.95;</v>
      </c>
      <c r="W215" t="str">
        <f t="shared" si="90"/>
        <v>LocationType.BarRestaurant:0;LocationType.Park:0.05;LocationType.Recreation:0;LocationType.Accommodation:0.95;</v>
      </c>
      <c r="X215" s="5">
        <v>0</v>
      </c>
      <c r="Y215" s="5">
        <v>0.05</v>
      </c>
      <c r="Z215" s="5">
        <v>0</v>
      </c>
      <c r="AA215" s="5">
        <f t="shared" si="91"/>
        <v>0.95</v>
      </c>
      <c r="AB215" s="5">
        <f t="shared" si="96"/>
        <v>1</v>
      </c>
    </row>
    <row r="216" spans="1:28" hidden="1" x14ac:dyDescent="0.25">
      <c r="A216" t="str">
        <f t="shared" si="92"/>
        <v>1Tuesdayprimary school student</v>
      </c>
      <c r="B216">
        <v>1</v>
      </c>
      <c r="C216" t="s">
        <v>17</v>
      </c>
      <c r="D216" t="s">
        <v>57</v>
      </c>
      <c r="E216" t="str">
        <f t="shared" si="78"/>
        <v>LocationType.Retail: 0;</v>
      </c>
      <c r="F216" t="str">
        <f t="shared" si="79"/>
        <v>LocationType.Supermarket: 0;</v>
      </c>
      <c r="G216" t="str">
        <f t="shared" si="80"/>
        <v>LocationType.FoodBeverage: 0;</v>
      </c>
      <c r="H216" t="str">
        <f t="shared" si="81"/>
        <v>LocationType.Mall: 0;</v>
      </c>
      <c r="I216" t="str">
        <f t="shared" si="82"/>
        <v>LocationType.Pharmacy: 0;</v>
      </c>
      <c r="J216" t="str">
        <f t="shared" si="83"/>
        <v>LocationType.Accommodation: 1;</v>
      </c>
      <c r="K216" t="str">
        <f t="shared" si="84"/>
        <v>LocationType.Retail: 0;LocationType.Supermarket: 0;LocationType.FoodBeverage: 0;LocationType.Mall: 0;LocationType.Pharmacy: 0;LocationType.Accommodation: 1;</v>
      </c>
      <c r="L216">
        <v>0</v>
      </c>
      <c r="M216">
        <v>0</v>
      </c>
      <c r="N216">
        <v>0</v>
      </c>
      <c r="O216">
        <v>0</v>
      </c>
      <c r="P216">
        <v>0</v>
      </c>
      <c r="Q216" s="5">
        <f t="shared" si="85"/>
        <v>1</v>
      </c>
      <c r="R216" s="6">
        <f t="shared" si="95"/>
        <v>1</v>
      </c>
      <c r="S216" t="str">
        <f t="shared" si="86"/>
        <v>LocationType.BarRestaurant:0;</v>
      </c>
      <c r="T216" t="str">
        <f t="shared" si="87"/>
        <v>LocationType.Park:0.05;</v>
      </c>
      <c r="U216" t="str">
        <f t="shared" si="88"/>
        <v>LocationType.Recreation:0;</v>
      </c>
      <c r="V216" t="str">
        <f t="shared" si="89"/>
        <v>LocationType.Accommodation:0.95;</v>
      </c>
      <c r="W216" t="str">
        <f t="shared" si="90"/>
        <v>LocationType.BarRestaurant:0;LocationType.Park:0.05;LocationType.Recreation:0;LocationType.Accommodation:0.95;</v>
      </c>
      <c r="X216" s="5">
        <v>0</v>
      </c>
      <c r="Y216" s="5">
        <v>0.05</v>
      </c>
      <c r="Z216" s="5">
        <v>0</v>
      </c>
      <c r="AA216" s="5">
        <f t="shared" si="91"/>
        <v>0.95</v>
      </c>
      <c r="AB216" s="5">
        <f t="shared" si="96"/>
        <v>1</v>
      </c>
    </row>
    <row r="217" spans="1:28" hidden="1" x14ac:dyDescent="0.25">
      <c r="A217" t="str">
        <f t="shared" si="92"/>
        <v>1Tuesdaysecondary school student</v>
      </c>
      <c r="B217">
        <v>1</v>
      </c>
      <c r="C217" t="s">
        <v>17</v>
      </c>
      <c r="D217" t="s">
        <v>58</v>
      </c>
      <c r="E217" t="str">
        <f t="shared" si="78"/>
        <v>LocationType.Retail: 0;</v>
      </c>
      <c r="F217" t="str">
        <f t="shared" si="79"/>
        <v>LocationType.Supermarket: 0;</v>
      </c>
      <c r="G217" t="str">
        <f t="shared" si="80"/>
        <v>LocationType.FoodBeverage: 0;</v>
      </c>
      <c r="H217" t="str">
        <f t="shared" si="81"/>
        <v>LocationType.Mall: 0;</v>
      </c>
      <c r="I217" t="str">
        <f t="shared" si="82"/>
        <v>LocationType.Pharmacy: 0;</v>
      </c>
      <c r="J217" t="str">
        <f t="shared" si="83"/>
        <v>LocationType.Accommodation: 1;</v>
      </c>
      <c r="K217" t="str">
        <f t="shared" si="84"/>
        <v>LocationType.Retail: 0;LocationType.Supermarket: 0;LocationType.FoodBeverage: 0;LocationType.Mall: 0;LocationType.Pharmacy: 0;LocationType.Accommodation: 1;</v>
      </c>
      <c r="L217">
        <v>0</v>
      </c>
      <c r="M217">
        <v>0</v>
      </c>
      <c r="N217">
        <v>0</v>
      </c>
      <c r="O217">
        <v>0</v>
      </c>
      <c r="P217">
        <v>0</v>
      </c>
      <c r="Q217" s="5">
        <f t="shared" si="85"/>
        <v>1</v>
      </c>
      <c r="R217" s="6">
        <f t="shared" si="95"/>
        <v>1</v>
      </c>
      <c r="S217" t="str">
        <f t="shared" si="86"/>
        <v>LocationType.BarRestaurant:0;</v>
      </c>
      <c r="T217" t="str">
        <f t="shared" si="87"/>
        <v>LocationType.Park:0.05;</v>
      </c>
      <c r="U217" t="str">
        <f t="shared" si="88"/>
        <v>LocationType.Recreation:0;</v>
      </c>
      <c r="V217" t="str">
        <f t="shared" si="89"/>
        <v>LocationType.Accommodation:0.95;</v>
      </c>
      <c r="W217" t="str">
        <f t="shared" si="90"/>
        <v>LocationType.BarRestaurant:0;LocationType.Park:0.05;LocationType.Recreation:0;LocationType.Accommodation:0.95;</v>
      </c>
      <c r="X217" s="5">
        <v>0</v>
      </c>
      <c r="Y217" s="5">
        <v>0.05</v>
      </c>
      <c r="Z217" s="5">
        <v>0</v>
      </c>
      <c r="AA217" s="5">
        <f t="shared" si="91"/>
        <v>0.95</v>
      </c>
      <c r="AB217" s="5">
        <f t="shared" si="96"/>
        <v>1</v>
      </c>
    </row>
    <row r="218" spans="1:28" hidden="1" x14ac:dyDescent="0.25">
      <c r="A218" t="str">
        <f t="shared" si="92"/>
        <v>1Tuesdayunemployed job-seeker</v>
      </c>
      <c r="B218">
        <v>1</v>
      </c>
      <c r="C218" t="s">
        <v>17</v>
      </c>
      <c r="D218" t="s">
        <v>52</v>
      </c>
      <c r="E218" t="str">
        <f t="shared" si="78"/>
        <v>LocationType.Retail: 0.07;</v>
      </c>
      <c r="F218" t="str">
        <f t="shared" si="79"/>
        <v>LocationType.Supermarket: 0.2;</v>
      </c>
      <c r="G218" t="str">
        <f t="shared" si="80"/>
        <v>LocationType.FoodBeverage: 0.245;</v>
      </c>
      <c r="H218" t="str">
        <f t="shared" si="81"/>
        <v>LocationType.Mall: 0.105;</v>
      </c>
      <c r="I218" t="str">
        <f t="shared" si="82"/>
        <v>LocationType.Pharmacy: 0.02;</v>
      </c>
      <c r="J218" t="str">
        <f t="shared" si="83"/>
        <v>LocationType.Accommodation: 0.36;</v>
      </c>
      <c r="K218" t="str">
        <f t="shared" si="84"/>
        <v>LocationType.Retail: 0.07;LocationType.Supermarket: 0.2;LocationType.FoodBeverage: 0.245;LocationType.Mall: 0.105;LocationType.Pharmacy: 0.02;LocationType.Accommodation: 0.36;</v>
      </c>
      <c r="L218" s="5">
        <v>6.9999999999999993E-2</v>
      </c>
      <c r="M218" s="5">
        <v>0.2</v>
      </c>
      <c r="N218" s="5">
        <v>0.24499999999999997</v>
      </c>
      <c r="O218" s="5">
        <v>0.105</v>
      </c>
      <c r="P218" s="5">
        <v>0.02</v>
      </c>
      <c r="Q218" s="5">
        <f t="shared" si="85"/>
        <v>0.36</v>
      </c>
      <c r="R218" s="6">
        <f t="shared" si="95"/>
        <v>1</v>
      </c>
      <c r="S218" t="str">
        <f t="shared" si="86"/>
        <v>LocationType.BarRestaurant:0;</v>
      </c>
      <c r="T218" t="str">
        <f t="shared" si="87"/>
        <v>LocationType.Park:0.05;</v>
      </c>
      <c r="U218" t="str">
        <f t="shared" si="88"/>
        <v>LocationType.Recreation:0;</v>
      </c>
      <c r="V218" t="str">
        <f t="shared" si="89"/>
        <v>LocationType.Accommodation:0.95;</v>
      </c>
      <c r="W218" t="str">
        <f t="shared" si="90"/>
        <v>LocationType.BarRestaurant:0;LocationType.Park:0.05;LocationType.Recreation:0;LocationType.Accommodation:0.95;</v>
      </c>
      <c r="X218" s="5">
        <v>0</v>
      </c>
      <c r="Y218" s="5">
        <v>0.05</v>
      </c>
      <c r="Z218" s="5">
        <v>0</v>
      </c>
      <c r="AA218" s="5">
        <f t="shared" si="91"/>
        <v>0.95</v>
      </c>
      <c r="AB218" s="5">
        <f t="shared" si="96"/>
        <v>1</v>
      </c>
    </row>
    <row r="219" spans="1:28" hidden="1" x14ac:dyDescent="0.25">
      <c r="A219" t="str">
        <f t="shared" si="92"/>
        <v>1Tuesdayuniversity student</v>
      </c>
      <c r="B219">
        <v>1</v>
      </c>
      <c r="C219" t="s">
        <v>17</v>
      </c>
      <c r="D219" t="s">
        <v>55</v>
      </c>
      <c r="E219" t="str">
        <f t="shared" si="78"/>
        <v>LocationType.Retail: 0.048;</v>
      </c>
      <c r="F219" t="str">
        <f t="shared" si="79"/>
        <v>LocationType.Supermarket: 0.3;</v>
      </c>
      <c r="G219" t="str">
        <f t="shared" si="80"/>
        <v>LocationType.FoodBeverage: 0.32;</v>
      </c>
      <c r="H219" t="str">
        <f t="shared" si="81"/>
        <v>LocationType.Mall: 0.048;</v>
      </c>
      <c r="I219" t="str">
        <f t="shared" si="82"/>
        <v>LocationType.Pharmacy: 0.02;</v>
      </c>
      <c r="J219" t="str">
        <f t="shared" si="83"/>
        <v>LocationType.Accommodation: 0.264;</v>
      </c>
      <c r="K219" t="str">
        <f t="shared" si="84"/>
        <v>LocationType.Retail: 0.048;LocationType.Supermarket: 0.3;LocationType.FoodBeverage: 0.32;LocationType.Mall: 0.048;LocationType.Pharmacy: 0.02;LocationType.Accommodation: 0.264;</v>
      </c>
      <c r="L219" s="5">
        <v>4.8000000000000001E-2</v>
      </c>
      <c r="M219" s="5">
        <v>0.3</v>
      </c>
      <c r="N219" s="5">
        <v>0.32000000000000006</v>
      </c>
      <c r="O219" s="5">
        <v>4.8000000000000001E-2</v>
      </c>
      <c r="P219" s="5">
        <v>0.02</v>
      </c>
      <c r="Q219" s="5">
        <f t="shared" si="85"/>
        <v>0.2639999999999999</v>
      </c>
      <c r="R219" s="6">
        <f t="shared" si="95"/>
        <v>1</v>
      </c>
      <c r="S219" t="str">
        <f t="shared" si="86"/>
        <v>LocationType.BarRestaurant:0;</v>
      </c>
      <c r="T219" t="str">
        <f t="shared" si="87"/>
        <v>LocationType.Park:0.05;</v>
      </c>
      <c r="U219" t="str">
        <f t="shared" si="88"/>
        <v>LocationType.Recreation:0;</v>
      </c>
      <c r="V219" t="str">
        <f t="shared" si="89"/>
        <v>LocationType.Accommodation:0.95;</v>
      </c>
      <c r="W219" t="str">
        <f t="shared" si="90"/>
        <v>LocationType.BarRestaurant:0;LocationType.Park:0.05;LocationType.Recreation:0;LocationType.Accommodation:0.95;</v>
      </c>
      <c r="X219" s="5">
        <v>0</v>
      </c>
      <c r="Y219" s="5">
        <v>0.05</v>
      </c>
      <c r="Z219" s="5">
        <v>0</v>
      </c>
      <c r="AA219" s="5">
        <f t="shared" si="91"/>
        <v>0.95</v>
      </c>
      <c r="AB219" s="5">
        <f t="shared" si="96"/>
        <v>1</v>
      </c>
    </row>
    <row r="220" spans="1:28" hidden="1" x14ac:dyDescent="0.25">
      <c r="A220" t="str">
        <f t="shared" si="92"/>
        <v>1Tuesdayweekend worker</v>
      </c>
      <c r="B220">
        <v>1</v>
      </c>
      <c r="C220" t="s">
        <v>17</v>
      </c>
      <c r="D220" t="s">
        <v>84</v>
      </c>
      <c r="E220" t="str">
        <f t="shared" si="78"/>
        <v>LocationType.Retail: 0.084;</v>
      </c>
      <c r="F220" t="str">
        <f t="shared" si="79"/>
        <v>LocationType.Supermarket: 0.25;</v>
      </c>
      <c r="G220" t="str">
        <f t="shared" si="80"/>
        <v>LocationType.FoodBeverage: 0.21;</v>
      </c>
      <c r="H220" t="str">
        <f t="shared" si="81"/>
        <v>LocationType.Mall: 0.056;</v>
      </c>
      <c r="I220" t="str">
        <f t="shared" si="82"/>
        <v>LocationType.Pharmacy: 0.02;</v>
      </c>
      <c r="J220" t="str">
        <f t="shared" si="83"/>
        <v>LocationType.Accommodation: 0.38;</v>
      </c>
      <c r="K220" t="str">
        <f t="shared" si="84"/>
        <v>LocationType.Retail: 0.084;LocationType.Supermarket: 0.25;LocationType.FoodBeverage: 0.21;LocationType.Mall: 0.056;LocationType.Pharmacy: 0.02;LocationType.Accommodation: 0.38;</v>
      </c>
      <c r="L220" s="5">
        <v>8.3999999999999991E-2</v>
      </c>
      <c r="M220" s="5">
        <v>0.25</v>
      </c>
      <c r="N220" s="5">
        <v>0.21</v>
      </c>
      <c r="O220" s="5">
        <v>5.5999999999999994E-2</v>
      </c>
      <c r="P220" s="5">
        <v>0.02</v>
      </c>
      <c r="Q220" s="5">
        <f t="shared" si="85"/>
        <v>0.38000000000000012</v>
      </c>
      <c r="R220" s="6">
        <f t="shared" si="95"/>
        <v>1</v>
      </c>
      <c r="S220" t="str">
        <f t="shared" si="86"/>
        <v>LocationType.BarRestaurant:0;</v>
      </c>
      <c r="T220" t="str">
        <f t="shared" si="87"/>
        <v>LocationType.Park:0.05;</v>
      </c>
      <c r="U220" t="str">
        <f t="shared" si="88"/>
        <v>LocationType.Recreation:0;</v>
      </c>
      <c r="V220" t="str">
        <f t="shared" si="89"/>
        <v>LocationType.Accommodation:0.95;</v>
      </c>
      <c r="W220" t="str">
        <f t="shared" si="90"/>
        <v>LocationType.BarRestaurant:0;LocationType.Park:0.05;LocationType.Recreation:0;LocationType.Accommodation:0.95;</v>
      </c>
      <c r="X220" s="5">
        <v>0</v>
      </c>
      <c r="Y220" s="5">
        <v>0.05</v>
      </c>
      <c r="Z220" s="5">
        <v>0</v>
      </c>
      <c r="AA220" s="5">
        <f t="shared" si="91"/>
        <v>0.95</v>
      </c>
      <c r="AB220" s="5">
        <f t="shared" si="96"/>
        <v>1</v>
      </c>
    </row>
    <row r="221" spans="1:28" hidden="1" x14ac:dyDescent="0.25">
      <c r="A221" t="str">
        <f t="shared" si="92"/>
        <v>1Tuesdayworker</v>
      </c>
      <c r="B221">
        <v>1</v>
      </c>
      <c r="C221" t="s">
        <v>17</v>
      </c>
      <c r="D221" t="s">
        <v>53</v>
      </c>
      <c r="E221" t="str">
        <f t="shared" si="78"/>
        <v>LocationType.Retail: 0.084;</v>
      </c>
      <c r="F221" t="str">
        <f t="shared" si="79"/>
        <v>LocationType.Supermarket: 0.25;</v>
      </c>
      <c r="G221" t="str">
        <f t="shared" si="80"/>
        <v>LocationType.FoodBeverage: 0.21;</v>
      </c>
      <c r="H221" t="str">
        <f t="shared" si="81"/>
        <v>LocationType.Mall: 0.056;</v>
      </c>
      <c r="I221" t="str">
        <f t="shared" si="82"/>
        <v>LocationType.Pharmacy: 0.02;</v>
      </c>
      <c r="J221" t="str">
        <f t="shared" si="83"/>
        <v>LocationType.Accommodation: 0.38;</v>
      </c>
      <c r="K221" t="str">
        <f t="shared" si="84"/>
        <v>LocationType.Retail: 0.084;LocationType.Supermarket: 0.25;LocationType.FoodBeverage: 0.21;LocationType.Mall: 0.056;LocationType.Pharmacy: 0.02;LocationType.Accommodation: 0.38;</v>
      </c>
      <c r="L221" s="5">
        <v>8.3999999999999991E-2</v>
      </c>
      <c r="M221" s="5">
        <v>0.25</v>
      </c>
      <c r="N221" s="5">
        <v>0.21</v>
      </c>
      <c r="O221" s="5">
        <v>5.5999999999999994E-2</v>
      </c>
      <c r="P221" s="5">
        <v>0.02</v>
      </c>
      <c r="Q221" s="5">
        <f t="shared" si="85"/>
        <v>0.38000000000000012</v>
      </c>
      <c r="R221" s="6">
        <f t="shared" si="95"/>
        <v>1</v>
      </c>
      <c r="S221" t="str">
        <f t="shared" si="86"/>
        <v>LocationType.BarRestaurant:0;</v>
      </c>
      <c r="T221" t="str">
        <f t="shared" si="87"/>
        <v>LocationType.Park:0.05;</v>
      </c>
      <c r="U221" t="str">
        <f t="shared" si="88"/>
        <v>LocationType.Recreation:0;</v>
      </c>
      <c r="V221" t="str">
        <f t="shared" si="89"/>
        <v>LocationType.Accommodation:0.95;</v>
      </c>
      <c r="W221" t="str">
        <f t="shared" si="90"/>
        <v>LocationType.BarRestaurant:0;LocationType.Park:0.05;LocationType.Recreation:0;LocationType.Accommodation:0.95;</v>
      </c>
      <c r="X221" s="5">
        <v>0</v>
      </c>
      <c r="Y221" s="5">
        <v>0.05</v>
      </c>
      <c r="Z221" s="5">
        <v>0</v>
      </c>
      <c r="AA221" s="5">
        <f t="shared" si="91"/>
        <v>0.95</v>
      </c>
      <c r="AB221" s="5">
        <f t="shared" si="96"/>
        <v>1</v>
      </c>
    </row>
    <row r="222" spans="1:28" hidden="1" x14ac:dyDescent="0.25">
      <c r="A222" t="str">
        <f t="shared" si="92"/>
        <v>2Fridaycollege student</v>
      </c>
      <c r="B222">
        <v>2</v>
      </c>
      <c r="C222" t="s">
        <v>37</v>
      </c>
      <c r="D222" t="s">
        <v>54</v>
      </c>
      <c r="E222" t="str">
        <f t="shared" si="78"/>
        <v>LocationType.Retail: 0;</v>
      </c>
      <c r="F222" t="str">
        <f t="shared" si="79"/>
        <v>LocationType.Supermarket: 0.4;</v>
      </c>
      <c r="G222" t="str">
        <f t="shared" si="80"/>
        <v>LocationType.FoodBeverage: 0;</v>
      </c>
      <c r="H222" t="str">
        <f t="shared" si="81"/>
        <v>LocationType.Mall: 0;</v>
      </c>
      <c r="I222" t="str">
        <f t="shared" si="82"/>
        <v>LocationType.Pharmacy: 0.03;</v>
      </c>
      <c r="J222" t="str">
        <f t="shared" si="83"/>
        <v>LocationType.Accommodation: 0.57;</v>
      </c>
      <c r="K222" t="str">
        <f t="shared" si="84"/>
        <v>LocationType.Retail: 0;LocationType.Supermarket: 0.4;LocationType.FoodBeverage: 0;LocationType.Mall: 0;LocationType.Pharmacy: 0.03;LocationType.Accommodation: 0.57;</v>
      </c>
      <c r="L222" s="5">
        <v>0</v>
      </c>
      <c r="M222" s="5">
        <v>0.4</v>
      </c>
      <c r="N222" s="5">
        <v>0</v>
      </c>
      <c r="O222" s="5">
        <v>0</v>
      </c>
      <c r="P222" s="5">
        <v>0.03</v>
      </c>
      <c r="Q222" s="5">
        <f t="shared" si="85"/>
        <v>0.56999999999999995</v>
      </c>
      <c r="R222" s="6">
        <f t="shared" si="95"/>
        <v>1</v>
      </c>
      <c r="S222" t="str">
        <f t="shared" si="86"/>
        <v>LocationType.BarRestaurant:0;</v>
      </c>
      <c r="T222" t="str">
        <f t="shared" si="87"/>
        <v>LocationType.Park:0.1;</v>
      </c>
      <c r="U222" t="str">
        <f t="shared" si="88"/>
        <v>LocationType.Recreation:0;</v>
      </c>
      <c r="V222" t="str">
        <f t="shared" si="89"/>
        <v>LocationType.Accommodation:0.9;</v>
      </c>
      <c r="W222" t="str">
        <f t="shared" si="90"/>
        <v>LocationType.BarRestaurant:0;LocationType.Park:0.1;LocationType.Recreation:0;LocationType.Accommodation:0.9;</v>
      </c>
      <c r="X222" s="5">
        <v>0</v>
      </c>
      <c r="Y222" s="5">
        <v>0.1</v>
      </c>
      <c r="Z222" s="5">
        <v>0</v>
      </c>
      <c r="AA222" s="5">
        <f t="shared" si="91"/>
        <v>0.9</v>
      </c>
      <c r="AB222" s="5">
        <f t="shared" si="96"/>
        <v>1</v>
      </c>
    </row>
    <row r="223" spans="1:28" hidden="1" x14ac:dyDescent="0.25">
      <c r="A223" t="str">
        <f t="shared" si="92"/>
        <v>2Fridayessential worker</v>
      </c>
      <c r="B223">
        <v>2</v>
      </c>
      <c r="C223" t="s">
        <v>37</v>
      </c>
      <c r="D223" t="s">
        <v>85</v>
      </c>
      <c r="E223" t="str">
        <f t="shared" si="78"/>
        <v>LocationType.Retail: 0;</v>
      </c>
      <c r="F223" t="str">
        <f t="shared" si="79"/>
        <v>LocationType.Supermarket: 0.25;</v>
      </c>
      <c r="G223" t="str">
        <f t="shared" si="80"/>
        <v>LocationType.FoodBeverage: 0;</v>
      </c>
      <c r="H223" t="str">
        <f t="shared" si="81"/>
        <v>LocationType.Mall: 0;</v>
      </c>
      <c r="I223" t="str">
        <f t="shared" si="82"/>
        <v>LocationType.Pharmacy: 0.03;</v>
      </c>
      <c r="J223" t="str">
        <f t="shared" si="83"/>
        <v>LocationType.Accommodation: 0.72;</v>
      </c>
      <c r="K223" t="str">
        <f t="shared" si="84"/>
        <v>LocationType.Retail: 0;LocationType.Supermarket: 0.25;LocationType.FoodBeverage: 0;LocationType.Mall: 0;LocationType.Pharmacy: 0.03;LocationType.Accommodation: 0.72;</v>
      </c>
      <c r="L223" s="5">
        <v>0</v>
      </c>
      <c r="M223" s="5">
        <v>0.25</v>
      </c>
      <c r="N223" s="5">
        <v>0</v>
      </c>
      <c r="O223" s="5">
        <v>0</v>
      </c>
      <c r="P223" s="5">
        <v>0.03</v>
      </c>
      <c r="Q223" s="5">
        <f t="shared" si="85"/>
        <v>0.72</v>
      </c>
      <c r="R223" s="6">
        <v>1</v>
      </c>
      <c r="S223" t="str">
        <f t="shared" si="86"/>
        <v>LocationType.BarRestaurant:0;</v>
      </c>
      <c r="T223" t="str">
        <f t="shared" si="87"/>
        <v>LocationType.Park:0;</v>
      </c>
      <c r="U223" t="str">
        <f t="shared" si="88"/>
        <v>LocationType.Recreation:0;</v>
      </c>
      <c r="V223" t="str">
        <f t="shared" si="89"/>
        <v>LocationType.Accommodation:1;</v>
      </c>
      <c r="W223" t="str">
        <f t="shared" si="90"/>
        <v>LocationType.BarRestaurant:0;LocationType.Park:0;LocationType.Recreation:0;LocationType.Accommodation:1;</v>
      </c>
      <c r="X223" s="5">
        <v>0</v>
      </c>
      <c r="Y223" s="5">
        <v>0</v>
      </c>
      <c r="Z223" s="5">
        <v>0</v>
      </c>
      <c r="AA223" s="5">
        <f t="shared" si="91"/>
        <v>1</v>
      </c>
      <c r="AB223" s="1">
        <f t="shared" si="96"/>
        <v>1</v>
      </c>
    </row>
    <row r="224" spans="1:28" hidden="1" x14ac:dyDescent="0.25">
      <c r="A224" t="str">
        <f t="shared" si="92"/>
        <v>2FridayInfant</v>
      </c>
      <c r="B224">
        <v>2</v>
      </c>
      <c r="C224" t="s">
        <v>37</v>
      </c>
      <c r="D224" t="s">
        <v>73</v>
      </c>
      <c r="E224" t="str">
        <f t="shared" si="78"/>
        <v>LocationType.Retail: 0;</v>
      </c>
      <c r="F224" t="str">
        <f t="shared" si="79"/>
        <v>LocationType.Supermarket: 0;</v>
      </c>
      <c r="G224" t="str">
        <f t="shared" si="80"/>
        <v>LocationType.FoodBeverage: 0;</v>
      </c>
      <c r="H224" t="str">
        <f t="shared" si="81"/>
        <v>LocationType.Mall: 0;</v>
      </c>
      <c r="I224" t="str">
        <f t="shared" si="82"/>
        <v>LocationType.Pharmacy: 0;</v>
      </c>
      <c r="J224" t="str">
        <f t="shared" si="83"/>
        <v>LocationType.Accommodation: 1;</v>
      </c>
      <c r="K224" t="str">
        <f t="shared" si="84"/>
        <v>LocationType.Retail: 0;LocationType.Supermarket: 0;LocationType.FoodBeverage: 0;LocationType.Mall: 0;LocationType.Pharmacy: 0;LocationType.Accommodation: 1;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f t="shared" si="85"/>
        <v>1</v>
      </c>
      <c r="R224" s="6">
        <f t="shared" ref="R224:R233" si="97">SUM(L224:Q224)</f>
        <v>1</v>
      </c>
      <c r="S224" t="str">
        <f t="shared" si="86"/>
        <v>LocationType.BarRestaurant:0;</v>
      </c>
      <c r="T224" t="str">
        <f t="shared" si="87"/>
        <v>LocationType.Park:0;</v>
      </c>
      <c r="U224" t="str">
        <f t="shared" si="88"/>
        <v>LocationType.Recreation:0;</v>
      </c>
      <c r="V224" t="str">
        <f t="shared" si="89"/>
        <v>LocationType.Accommodation:1;</v>
      </c>
      <c r="W224" t="str">
        <f t="shared" si="90"/>
        <v>LocationType.BarRestaurant:0;LocationType.Park:0;LocationType.Recreation:0;LocationType.Accommodation:1;</v>
      </c>
      <c r="X224" s="5">
        <v>0</v>
      </c>
      <c r="Y224" s="5">
        <v>0</v>
      </c>
      <c r="Z224" s="5">
        <v>0</v>
      </c>
      <c r="AA224" s="5">
        <f t="shared" si="91"/>
        <v>1</v>
      </c>
      <c r="AB224" s="5">
        <f t="shared" si="96"/>
        <v>1</v>
      </c>
    </row>
    <row r="225" spans="1:28" hidden="1" x14ac:dyDescent="0.25">
      <c r="A225" t="str">
        <f t="shared" si="92"/>
        <v>2Fridaykindergarten student</v>
      </c>
      <c r="B225">
        <v>2</v>
      </c>
      <c r="C225" t="s">
        <v>37</v>
      </c>
      <c r="D225" t="s">
        <v>56</v>
      </c>
      <c r="E225" t="str">
        <f t="shared" si="78"/>
        <v>LocationType.Retail: 0;</v>
      </c>
      <c r="F225" t="str">
        <f t="shared" si="79"/>
        <v>LocationType.Supermarket: 0;</v>
      </c>
      <c r="G225" t="str">
        <f t="shared" si="80"/>
        <v>LocationType.FoodBeverage: 0;</v>
      </c>
      <c r="H225" t="str">
        <f t="shared" si="81"/>
        <v>LocationType.Mall: 0;</v>
      </c>
      <c r="I225" t="str">
        <f t="shared" si="82"/>
        <v>LocationType.Pharmacy: 0;</v>
      </c>
      <c r="J225" t="str">
        <f t="shared" si="83"/>
        <v>LocationType.Accommodation: 1;</v>
      </c>
      <c r="K225" t="str">
        <f t="shared" si="84"/>
        <v>LocationType.Retail: 0;LocationType.Supermarket: 0;LocationType.FoodBeverage: 0;LocationType.Mall: 0;LocationType.Pharmacy: 0;LocationType.Accommodation: 1;</v>
      </c>
      <c r="L225" s="5">
        <v>0</v>
      </c>
      <c r="M225">
        <v>0</v>
      </c>
      <c r="N225" s="5">
        <v>0</v>
      </c>
      <c r="O225" s="5">
        <v>0</v>
      </c>
      <c r="P225">
        <v>0</v>
      </c>
      <c r="Q225" s="5">
        <f t="shared" si="85"/>
        <v>1</v>
      </c>
      <c r="R225" s="6">
        <f t="shared" si="97"/>
        <v>1</v>
      </c>
      <c r="S225" t="str">
        <f t="shared" si="86"/>
        <v>LocationType.BarRestaurant:0;</v>
      </c>
      <c r="T225" t="str">
        <f t="shared" si="87"/>
        <v>LocationType.Park:0;</v>
      </c>
      <c r="U225" t="str">
        <f t="shared" si="88"/>
        <v>LocationType.Recreation:0;</v>
      </c>
      <c r="V225" t="str">
        <f t="shared" si="89"/>
        <v>LocationType.Accommodation:1;</v>
      </c>
      <c r="W225" t="str">
        <f t="shared" si="90"/>
        <v>LocationType.BarRestaurant:0;LocationType.Park:0;LocationType.Recreation:0;LocationType.Accommodation:1;</v>
      </c>
      <c r="X225" s="5">
        <v>0</v>
      </c>
      <c r="Y225" s="5">
        <v>0</v>
      </c>
      <c r="Z225" s="5">
        <v>0</v>
      </c>
      <c r="AA225" s="5">
        <f t="shared" si="91"/>
        <v>1</v>
      </c>
      <c r="AB225" s="5">
        <f t="shared" si="96"/>
        <v>1</v>
      </c>
    </row>
    <row r="226" spans="1:28" hidden="1" x14ac:dyDescent="0.25">
      <c r="A226" t="str">
        <f t="shared" si="92"/>
        <v>2Fridaypensioner</v>
      </c>
      <c r="B226">
        <v>2</v>
      </c>
      <c r="C226" t="s">
        <v>37</v>
      </c>
      <c r="D226" t="s">
        <v>59</v>
      </c>
      <c r="E226" t="str">
        <f t="shared" si="78"/>
        <v>LocationType.Retail: 0;</v>
      </c>
      <c r="F226" t="str">
        <f t="shared" si="79"/>
        <v>LocationType.Supermarket: 0.25;</v>
      </c>
      <c r="G226" t="str">
        <f t="shared" si="80"/>
        <v>LocationType.FoodBeverage: 0;</v>
      </c>
      <c r="H226" t="str">
        <f t="shared" si="81"/>
        <v>LocationType.Mall: 0;</v>
      </c>
      <c r="I226" t="str">
        <f t="shared" si="82"/>
        <v>LocationType.Pharmacy: 0.05;</v>
      </c>
      <c r="J226" t="str">
        <f t="shared" si="83"/>
        <v>LocationType.Accommodation: 0.7;</v>
      </c>
      <c r="K226" t="str">
        <f t="shared" si="84"/>
        <v>LocationType.Retail: 0;LocationType.Supermarket: 0.25;LocationType.FoodBeverage: 0;LocationType.Mall: 0;LocationType.Pharmacy: 0.05;LocationType.Accommodation: 0.7;</v>
      </c>
      <c r="L226" s="5">
        <v>0</v>
      </c>
      <c r="M226" s="5">
        <v>0.25</v>
      </c>
      <c r="N226" s="5">
        <v>0</v>
      </c>
      <c r="O226" s="5">
        <v>0</v>
      </c>
      <c r="P226" s="5">
        <v>0.05</v>
      </c>
      <c r="Q226" s="5">
        <f t="shared" si="85"/>
        <v>0.7</v>
      </c>
      <c r="R226" s="6">
        <f t="shared" si="97"/>
        <v>1</v>
      </c>
      <c r="S226" t="str">
        <f t="shared" si="86"/>
        <v>LocationType.BarRestaurant:0;</v>
      </c>
      <c r="T226" t="str">
        <f t="shared" si="87"/>
        <v>LocationType.Park:0;</v>
      </c>
      <c r="U226" t="str">
        <f t="shared" si="88"/>
        <v>LocationType.Recreation:0;</v>
      </c>
      <c r="V226" t="str">
        <f t="shared" si="89"/>
        <v>LocationType.Accommodation:1;</v>
      </c>
      <c r="W226" t="str">
        <f t="shared" si="90"/>
        <v>LocationType.BarRestaurant:0;LocationType.Park:0;LocationType.Recreation:0;LocationType.Accommodation:1;</v>
      </c>
      <c r="X226" s="5">
        <v>0</v>
      </c>
      <c r="Y226" s="5">
        <v>0</v>
      </c>
      <c r="Z226" s="5">
        <v>0</v>
      </c>
      <c r="AA226" s="5">
        <f t="shared" si="91"/>
        <v>1</v>
      </c>
      <c r="AB226" s="5">
        <f t="shared" si="96"/>
        <v>1</v>
      </c>
    </row>
    <row r="227" spans="1:28" hidden="1" x14ac:dyDescent="0.25">
      <c r="A227" t="str">
        <f t="shared" si="92"/>
        <v>2Fridayprimary school student</v>
      </c>
      <c r="B227">
        <v>2</v>
      </c>
      <c r="C227" t="s">
        <v>37</v>
      </c>
      <c r="D227" t="s">
        <v>57</v>
      </c>
      <c r="E227" t="str">
        <f t="shared" si="78"/>
        <v>LocationType.Retail: 0;</v>
      </c>
      <c r="F227" t="str">
        <f t="shared" si="79"/>
        <v>LocationType.Supermarket: 0;</v>
      </c>
      <c r="G227" t="str">
        <f t="shared" si="80"/>
        <v>LocationType.FoodBeverage: 0;</v>
      </c>
      <c r="H227" t="str">
        <f t="shared" si="81"/>
        <v>LocationType.Mall: 0;</v>
      </c>
      <c r="I227" t="str">
        <f t="shared" si="82"/>
        <v>LocationType.Pharmacy: 0;</v>
      </c>
      <c r="J227" t="str">
        <f t="shared" si="83"/>
        <v>LocationType.Accommodation: 1;</v>
      </c>
      <c r="K227" t="str">
        <f t="shared" si="84"/>
        <v>LocationType.Retail: 0;LocationType.Supermarket: 0;LocationType.FoodBeverage: 0;LocationType.Mall: 0;LocationType.Pharmacy: 0;LocationType.Accommodation: 1;</v>
      </c>
      <c r="L227" s="5">
        <v>0</v>
      </c>
      <c r="M227">
        <v>0</v>
      </c>
      <c r="N227" s="5">
        <v>0</v>
      </c>
      <c r="O227" s="5">
        <v>0</v>
      </c>
      <c r="P227">
        <v>0</v>
      </c>
      <c r="Q227" s="5">
        <f t="shared" si="85"/>
        <v>1</v>
      </c>
      <c r="R227" s="6">
        <f t="shared" si="97"/>
        <v>1</v>
      </c>
      <c r="S227" t="str">
        <f t="shared" si="86"/>
        <v>LocationType.BarRestaurant:0;</v>
      </c>
      <c r="T227" t="str">
        <f t="shared" si="87"/>
        <v>LocationType.Park:0.2;</v>
      </c>
      <c r="U227" t="str">
        <f t="shared" si="88"/>
        <v>LocationType.Recreation:0;</v>
      </c>
      <c r="V227" t="str">
        <f t="shared" si="89"/>
        <v>LocationType.Accommodation:0.8;</v>
      </c>
      <c r="W227" t="str">
        <f t="shared" si="90"/>
        <v>LocationType.BarRestaurant:0;LocationType.Park:0.2;LocationType.Recreation:0;LocationType.Accommodation:0.8;</v>
      </c>
      <c r="X227" s="5">
        <v>0</v>
      </c>
      <c r="Y227" s="5">
        <v>0.19999999999999998</v>
      </c>
      <c r="Z227" s="5">
        <v>0</v>
      </c>
      <c r="AA227" s="5">
        <f t="shared" si="91"/>
        <v>0.8</v>
      </c>
      <c r="AB227" s="5">
        <f t="shared" si="96"/>
        <v>1</v>
      </c>
    </row>
    <row r="228" spans="1:28" hidden="1" x14ac:dyDescent="0.25">
      <c r="A228" t="str">
        <f t="shared" si="92"/>
        <v>2Fridaysecondary school student</v>
      </c>
      <c r="B228">
        <v>2</v>
      </c>
      <c r="C228" t="s">
        <v>37</v>
      </c>
      <c r="D228" t="s">
        <v>58</v>
      </c>
      <c r="E228" t="str">
        <f t="shared" si="78"/>
        <v>LocationType.Retail: 0;</v>
      </c>
      <c r="F228" t="str">
        <f t="shared" si="79"/>
        <v>LocationType.Supermarket: 0;</v>
      </c>
      <c r="G228" t="str">
        <f t="shared" si="80"/>
        <v>LocationType.FoodBeverage: 0;</v>
      </c>
      <c r="H228" t="str">
        <f t="shared" si="81"/>
        <v>LocationType.Mall: 0;</v>
      </c>
      <c r="I228" t="str">
        <f t="shared" si="82"/>
        <v>LocationType.Pharmacy: 0;</v>
      </c>
      <c r="J228" t="str">
        <f t="shared" si="83"/>
        <v>LocationType.Accommodation: 1;</v>
      </c>
      <c r="K228" t="str">
        <f t="shared" si="84"/>
        <v>LocationType.Retail: 0;LocationType.Supermarket: 0;LocationType.FoodBeverage: 0;LocationType.Mall: 0;LocationType.Pharmacy: 0;LocationType.Accommodation: 1;</v>
      </c>
      <c r="L228" s="5">
        <v>0</v>
      </c>
      <c r="M228">
        <v>0</v>
      </c>
      <c r="N228" s="5">
        <v>0</v>
      </c>
      <c r="O228" s="5">
        <v>0</v>
      </c>
      <c r="P228">
        <v>0</v>
      </c>
      <c r="Q228" s="5">
        <f t="shared" si="85"/>
        <v>1</v>
      </c>
      <c r="R228" s="6">
        <f t="shared" si="97"/>
        <v>1</v>
      </c>
      <c r="S228" t="str">
        <f t="shared" si="86"/>
        <v>LocationType.BarRestaurant:0;</v>
      </c>
      <c r="T228" t="str">
        <f t="shared" si="87"/>
        <v>LocationType.Park:0.1;</v>
      </c>
      <c r="U228" t="str">
        <f t="shared" si="88"/>
        <v>LocationType.Recreation:0;</v>
      </c>
      <c r="V228" t="str">
        <f t="shared" si="89"/>
        <v>LocationType.Accommodation:0.9;</v>
      </c>
      <c r="W228" t="str">
        <f t="shared" si="90"/>
        <v>LocationType.BarRestaurant:0;LocationType.Park:0.1;LocationType.Recreation:0;LocationType.Accommodation:0.9;</v>
      </c>
      <c r="X228" s="5">
        <v>0</v>
      </c>
      <c r="Y228" s="5">
        <v>0.1</v>
      </c>
      <c r="Z228" s="5">
        <v>0</v>
      </c>
      <c r="AA228" s="5">
        <f t="shared" si="91"/>
        <v>0.9</v>
      </c>
      <c r="AB228" s="5">
        <f t="shared" si="96"/>
        <v>1</v>
      </c>
    </row>
    <row r="229" spans="1:28" hidden="1" x14ac:dyDescent="0.25">
      <c r="A229" t="str">
        <f t="shared" si="92"/>
        <v>2Fridayunemployed job-seeker</v>
      </c>
      <c r="B229">
        <v>2</v>
      </c>
      <c r="C229" t="s">
        <v>37</v>
      </c>
      <c r="D229" t="s">
        <v>52</v>
      </c>
      <c r="E229" t="str">
        <f t="shared" si="78"/>
        <v>LocationType.Retail: 0;</v>
      </c>
      <c r="F229" t="str">
        <f t="shared" si="79"/>
        <v>LocationType.Supermarket: 0.2;</v>
      </c>
      <c r="G229" t="str">
        <f t="shared" si="80"/>
        <v>LocationType.FoodBeverage: 0;</v>
      </c>
      <c r="H229" t="str">
        <f t="shared" si="81"/>
        <v>LocationType.Mall: 0;</v>
      </c>
      <c r="I229" t="str">
        <f t="shared" si="82"/>
        <v>LocationType.Pharmacy: 0.03;</v>
      </c>
      <c r="J229" t="str">
        <f t="shared" si="83"/>
        <v>LocationType.Accommodation: 0.77;</v>
      </c>
      <c r="K229" t="str">
        <f t="shared" si="84"/>
        <v>LocationType.Retail: 0;LocationType.Supermarket: 0.2;LocationType.FoodBeverage: 0;LocationType.Mall: 0;LocationType.Pharmacy: 0.03;LocationType.Accommodation: 0.77;</v>
      </c>
      <c r="L229" s="5">
        <v>0</v>
      </c>
      <c r="M229" s="5">
        <v>0.2</v>
      </c>
      <c r="N229" s="5">
        <v>0</v>
      </c>
      <c r="O229" s="5">
        <v>0</v>
      </c>
      <c r="P229" s="5">
        <v>0.03</v>
      </c>
      <c r="Q229" s="5">
        <f t="shared" si="85"/>
        <v>0.77</v>
      </c>
      <c r="R229" s="6">
        <f t="shared" si="97"/>
        <v>1</v>
      </c>
      <c r="S229" t="str">
        <f t="shared" si="86"/>
        <v>LocationType.BarRestaurant:0;</v>
      </c>
      <c r="T229" t="str">
        <f t="shared" si="87"/>
        <v>LocationType.Park:0.1;</v>
      </c>
      <c r="U229" t="str">
        <f t="shared" si="88"/>
        <v>LocationType.Recreation:0;</v>
      </c>
      <c r="V229" t="str">
        <f t="shared" si="89"/>
        <v>LocationType.Accommodation:0.9;</v>
      </c>
      <c r="W229" t="str">
        <f t="shared" si="90"/>
        <v>LocationType.BarRestaurant:0;LocationType.Park:0.1;LocationType.Recreation:0;LocationType.Accommodation:0.9;</v>
      </c>
      <c r="X229" s="5">
        <v>0</v>
      </c>
      <c r="Y229" s="5">
        <v>0.1</v>
      </c>
      <c r="Z229" s="5">
        <v>0</v>
      </c>
      <c r="AA229" s="5">
        <f t="shared" si="91"/>
        <v>0.9</v>
      </c>
      <c r="AB229" s="5">
        <f t="shared" si="96"/>
        <v>1</v>
      </c>
    </row>
    <row r="230" spans="1:28" hidden="1" x14ac:dyDescent="0.25">
      <c r="A230" t="str">
        <f t="shared" ref="A230:A261" si="98">B230&amp;C230&amp;D230</f>
        <v>2Fridayuniversity student</v>
      </c>
      <c r="B230">
        <v>2</v>
      </c>
      <c r="C230" t="s">
        <v>37</v>
      </c>
      <c r="D230" t="s">
        <v>55</v>
      </c>
      <c r="E230" t="str">
        <f t="shared" si="78"/>
        <v>LocationType.Retail: 0;</v>
      </c>
      <c r="F230" t="str">
        <f t="shared" si="79"/>
        <v>LocationType.Supermarket: 0.3;</v>
      </c>
      <c r="G230" t="str">
        <f t="shared" si="80"/>
        <v>LocationType.FoodBeverage: 0;</v>
      </c>
      <c r="H230" t="str">
        <f t="shared" si="81"/>
        <v>LocationType.Mall: 0;</v>
      </c>
      <c r="I230" t="str">
        <f t="shared" si="82"/>
        <v>LocationType.Pharmacy: 0.03;</v>
      </c>
      <c r="J230" t="str">
        <f t="shared" si="83"/>
        <v>LocationType.Accommodation: 0.67;</v>
      </c>
      <c r="K230" t="str">
        <f t="shared" si="84"/>
        <v>LocationType.Retail: 0;LocationType.Supermarket: 0.3;LocationType.FoodBeverage: 0;LocationType.Mall: 0;LocationType.Pharmacy: 0.03;LocationType.Accommodation: 0.67;</v>
      </c>
      <c r="L230" s="5">
        <v>0</v>
      </c>
      <c r="M230" s="5">
        <v>0.3</v>
      </c>
      <c r="N230" s="5">
        <v>0</v>
      </c>
      <c r="O230" s="5">
        <v>0</v>
      </c>
      <c r="P230" s="5">
        <v>0.03</v>
      </c>
      <c r="Q230" s="5">
        <f t="shared" si="85"/>
        <v>0.67</v>
      </c>
      <c r="R230" s="6">
        <f t="shared" si="97"/>
        <v>1</v>
      </c>
      <c r="S230" t="str">
        <f t="shared" si="86"/>
        <v>LocationType.BarRestaurant:0;</v>
      </c>
      <c r="T230" t="str">
        <f t="shared" si="87"/>
        <v>LocationType.Park:0.1;</v>
      </c>
      <c r="U230" t="str">
        <f t="shared" si="88"/>
        <v>LocationType.Recreation:0;</v>
      </c>
      <c r="V230" t="str">
        <f t="shared" si="89"/>
        <v>LocationType.Accommodation:0.9;</v>
      </c>
      <c r="W230" t="str">
        <f t="shared" si="90"/>
        <v>LocationType.BarRestaurant:0;LocationType.Park:0.1;LocationType.Recreation:0;LocationType.Accommodation:0.9;</v>
      </c>
      <c r="X230" s="5">
        <v>0</v>
      </c>
      <c r="Y230" s="5">
        <v>0.1</v>
      </c>
      <c r="Z230" s="5">
        <v>0</v>
      </c>
      <c r="AA230" s="5">
        <f t="shared" si="91"/>
        <v>0.9</v>
      </c>
      <c r="AB230" s="5">
        <f t="shared" si="96"/>
        <v>1</v>
      </c>
    </row>
    <row r="231" spans="1:28" hidden="1" x14ac:dyDescent="0.25">
      <c r="A231" t="str">
        <f t="shared" si="98"/>
        <v>2Fridayweekend worker</v>
      </c>
      <c r="B231">
        <v>2</v>
      </c>
      <c r="C231" t="s">
        <v>37</v>
      </c>
      <c r="D231" t="s">
        <v>84</v>
      </c>
      <c r="E231" t="str">
        <f t="shared" si="78"/>
        <v>LocationType.Retail: 0;</v>
      </c>
      <c r="F231" t="str">
        <f t="shared" si="79"/>
        <v>LocationType.Supermarket: 0.25;</v>
      </c>
      <c r="G231" t="str">
        <f t="shared" si="80"/>
        <v>LocationType.FoodBeverage: 0;</v>
      </c>
      <c r="H231" t="str">
        <f t="shared" si="81"/>
        <v>LocationType.Mall: 0;</v>
      </c>
      <c r="I231" t="str">
        <f t="shared" si="82"/>
        <v>LocationType.Pharmacy: 0.03;</v>
      </c>
      <c r="J231" t="str">
        <f t="shared" si="83"/>
        <v>LocationType.Accommodation: 0.72;</v>
      </c>
      <c r="K231" t="str">
        <f t="shared" si="84"/>
        <v>LocationType.Retail: 0;LocationType.Supermarket: 0.25;LocationType.FoodBeverage: 0;LocationType.Mall: 0;LocationType.Pharmacy: 0.03;LocationType.Accommodation: 0.72;</v>
      </c>
      <c r="L231" s="5">
        <v>0</v>
      </c>
      <c r="M231" s="5">
        <v>0.25</v>
      </c>
      <c r="N231" s="5">
        <v>0</v>
      </c>
      <c r="O231" s="5">
        <v>0</v>
      </c>
      <c r="P231" s="5">
        <v>0.03</v>
      </c>
      <c r="Q231" s="5">
        <f t="shared" si="85"/>
        <v>0.72</v>
      </c>
      <c r="R231" s="6">
        <f t="shared" si="97"/>
        <v>1</v>
      </c>
      <c r="S231" t="str">
        <f t="shared" si="86"/>
        <v>LocationType.BarRestaurant:0;</v>
      </c>
      <c r="T231" t="str">
        <f t="shared" si="87"/>
        <v>LocationType.Park:0.1;</v>
      </c>
      <c r="U231" t="str">
        <f t="shared" si="88"/>
        <v>LocationType.Recreation:0;</v>
      </c>
      <c r="V231" t="str">
        <f t="shared" si="89"/>
        <v>LocationType.Accommodation:0.9;</v>
      </c>
      <c r="W231" t="str">
        <f t="shared" si="90"/>
        <v>LocationType.BarRestaurant:0;LocationType.Park:0.1;LocationType.Recreation:0;LocationType.Accommodation:0.9;</v>
      </c>
      <c r="X231" s="5">
        <v>0</v>
      </c>
      <c r="Y231" s="5">
        <v>0.1</v>
      </c>
      <c r="Z231" s="5">
        <v>0</v>
      </c>
      <c r="AA231" s="5">
        <f t="shared" si="91"/>
        <v>0.9</v>
      </c>
      <c r="AB231" s="5">
        <f t="shared" si="96"/>
        <v>1</v>
      </c>
    </row>
    <row r="232" spans="1:28" hidden="1" x14ac:dyDescent="0.25">
      <c r="A232" t="str">
        <f t="shared" si="98"/>
        <v>2Fridayworker</v>
      </c>
      <c r="B232">
        <v>2</v>
      </c>
      <c r="C232" t="s">
        <v>37</v>
      </c>
      <c r="D232" t="s">
        <v>53</v>
      </c>
      <c r="E232" t="str">
        <f t="shared" si="78"/>
        <v>LocationType.Retail: 0;</v>
      </c>
      <c r="F232" t="str">
        <f t="shared" si="79"/>
        <v>LocationType.Supermarket: 0.25;</v>
      </c>
      <c r="G232" t="str">
        <f t="shared" si="80"/>
        <v>LocationType.FoodBeverage: 0;</v>
      </c>
      <c r="H232" t="str">
        <f t="shared" si="81"/>
        <v>LocationType.Mall: 0;</v>
      </c>
      <c r="I232" t="str">
        <f t="shared" si="82"/>
        <v>LocationType.Pharmacy: 0.03;</v>
      </c>
      <c r="J232" t="str">
        <f t="shared" si="83"/>
        <v>LocationType.Accommodation: 0.72;</v>
      </c>
      <c r="K232" t="str">
        <f t="shared" si="84"/>
        <v>LocationType.Retail: 0;LocationType.Supermarket: 0.25;LocationType.FoodBeverage: 0;LocationType.Mall: 0;LocationType.Pharmacy: 0.03;LocationType.Accommodation: 0.72;</v>
      </c>
      <c r="L232" s="5">
        <v>0</v>
      </c>
      <c r="M232" s="5">
        <v>0.25</v>
      </c>
      <c r="N232" s="5">
        <v>0</v>
      </c>
      <c r="O232" s="5">
        <v>0</v>
      </c>
      <c r="P232" s="5">
        <v>0.03</v>
      </c>
      <c r="Q232" s="5">
        <f t="shared" si="85"/>
        <v>0.72</v>
      </c>
      <c r="R232" s="6">
        <f t="shared" si="97"/>
        <v>1</v>
      </c>
      <c r="S232" t="str">
        <f t="shared" si="86"/>
        <v>LocationType.BarRestaurant:0;</v>
      </c>
      <c r="T232" t="str">
        <f t="shared" si="87"/>
        <v>LocationType.Park:0.2;</v>
      </c>
      <c r="U232" t="str">
        <f t="shared" si="88"/>
        <v>LocationType.Recreation:0;</v>
      </c>
      <c r="V232" t="str">
        <f t="shared" si="89"/>
        <v>LocationType.Accommodation:0.8;</v>
      </c>
      <c r="W232" t="str">
        <f t="shared" si="90"/>
        <v>LocationType.BarRestaurant:0;LocationType.Park:0.2;LocationType.Recreation:0;LocationType.Accommodation:0.8;</v>
      </c>
      <c r="X232" s="5">
        <v>0</v>
      </c>
      <c r="Y232" s="5">
        <v>0.19999999999999998</v>
      </c>
      <c r="Z232" s="5">
        <v>0</v>
      </c>
      <c r="AA232" s="5">
        <f t="shared" si="91"/>
        <v>0.8</v>
      </c>
      <c r="AB232" s="5">
        <f t="shared" si="96"/>
        <v>1</v>
      </c>
    </row>
    <row r="233" spans="1:28" x14ac:dyDescent="0.25">
      <c r="A233" t="str">
        <f t="shared" si="98"/>
        <v>2Saturdaycollege student</v>
      </c>
      <c r="B233">
        <v>2</v>
      </c>
      <c r="C233" t="s">
        <v>36</v>
      </c>
      <c r="D233" t="s">
        <v>54</v>
      </c>
      <c r="E233" t="str">
        <f t="shared" si="78"/>
        <v>LocationType.Retail: 0;</v>
      </c>
      <c r="F233" t="str">
        <f t="shared" si="79"/>
        <v>LocationType.Supermarket: 0;</v>
      </c>
      <c r="G233" t="str">
        <f t="shared" si="80"/>
        <v>LocationType.FoodBeverage: 0;</v>
      </c>
      <c r="H233" t="str">
        <f t="shared" si="81"/>
        <v>LocationType.Mall: 0;</v>
      </c>
      <c r="I233" t="str">
        <f t="shared" si="82"/>
        <v>LocationType.Pharmacy: 0;</v>
      </c>
      <c r="J233" t="str">
        <f t="shared" si="83"/>
        <v>LocationType.Accommodation: 1;</v>
      </c>
      <c r="K233" t="str">
        <f t="shared" si="84"/>
        <v>LocationType.Retail: 0;LocationType.Supermarket: 0;LocationType.FoodBeverage: 0;LocationType.Mall: 0;LocationType.Pharmacy: 0;LocationType.Accommodation: 1;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f t="shared" si="85"/>
        <v>1</v>
      </c>
      <c r="R233" s="6">
        <f t="shared" si="97"/>
        <v>1</v>
      </c>
      <c r="S233" t="str">
        <f t="shared" si="86"/>
        <v>LocationType.BarRestaurant:0;</v>
      </c>
      <c r="T233" t="str">
        <f t="shared" si="87"/>
        <v>LocationType.Park:0.1;</v>
      </c>
      <c r="U233" t="str">
        <f t="shared" si="88"/>
        <v>LocationType.Recreation:0;</v>
      </c>
      <c r="V233" t="str">
        <f t="shared" si="89"/>
        <v>LocationType.Accommodation:0.9;</v>
      </c>
      <c r="W233" t="str">
        <f t="shared" si="90"/>
        <v>LocationType.BarRestaurant:0;LocationType.Park:0.1;LocationType.Recreation:0;LocationType.Accommodation:0.9;</v>
      </c>
      <c r="X233" s="5">
        <v>0</v>
      </c>
      <c r="Y233" s="5">
        <v>0.1</v>
      </c>
      <c r="Z233" s="5">
        <v>0</v>
      </c>
      <c r="AA233" s="5">
        <f t="shared" si="91"/>
        <v>0.9</v>
      </c>
      <c r="AB233" s="5">
        <f t="shared" si="96"/>
        <v>1</v>
      </c>
    </row>
    <row r="234" spans="1:28" x14ac:dyDescent="0.25">
      <c r="A234" t="str">
        <f t="shared" si="98"/>
        <v>2Saturdayessential worker</v>
      </c>
      <c r="B234">
        <v>2</v>
      </c>
      <c r="C234" t="s">
        <v>36</v>
      </c>
      <c r="D234" t="s">
        <v>85</v>
      </c>
      <c r="E234" t="str">
        <f t="shared" si="78"/>
        <v>LocationType.Retail: 0;</v>
      </c>
      <c r="F234" t="str">
        <f t="shared" si="79"/>
        <v>LocationType.Supermarket: 0.25;</v>
      </c>
      <c r="G234" t="str">
        <f t="shared" si="80"/>
        <v>LocationType.FoodBeverage: 0;</v>
      </c>
      <c r="H234" t="str">
        <f t="shared" si="81"/>
        <v>LocationType.Mall: 0;</v>
      </c>
      <c r="I234" t="str">
        <f t="shared" si="82"/>
        <v>LocationType.Pharmacy: 0.02;</v>
      </c>
      <c r="J234" t="str">
        <f t="shared" si="83"/>
        <v>LocationType.Accommodation: 0.73;</v>
      </c>
      <c r="K234" t="str">
        <f t="shared" si="84"/>
        <v>LocationType.Retail: 0;LocationType.Supermarket: 0.25;LocationType.FoodBeverage: 0;LocationType.Mall: 0;LocationType.Pharmacy: 0.02;LocationType.Accommodation: 0.73;</v>
      </c>
      <c r="L234" s="5">
        <v>0</v>
      </c>
      <c r="M234" s="5">
        <v>0.25</v>
      </c>
      <c r="N234" s="5">
        <v>0</v>
      </c>
      <c r="O234" s="5">
        <v>0</v>
      </c>
      <c r="P234" s="5">
        <v>0.02</v>
      </c>
      <c r="Q234" s="5">
        <f t="shared" si="85"/>
        <v>0.73</v>
      </c>
      <c r="R234" s="6">
        <v>1</v>
      </c>
      <c r="S234" t="str">
        <f t="shared" si="86"/>
        <v>LocationType.BarRestaurant:0;</v>
      </c>
      <c r="T234" t="str">
        <f t="shared" si="87"/>
        <v>LocationType.Park:0;</v>
      </c>
      <c r="U234" t="str">
        <f t="shared" si="88"/>
        <v>LocationType.Recreation:0;</v>
      </c>
      <c r="V234" t="str">
        <f t="shared" si="89"/>
        <v>LocationType.Accommodation:1;</v>
      </c>
      <c r="W234" t="str">
        <f t="shared" si="90"/>
        <v>LocationType.BarRestaurant:0;LocationType.Park:0;LocationType.Recreation:0;LocationType.Accommodation:1;</v>
      </c>
      <c r="X234" s="5">
        <v>0</v>
      </c>
      <c r="Y234" s="5">
        <v>0</v>
      </c>
      <c r="Z234" s="5">
        <v>0</v>
      </c>
      <c r="AA234" s="5">
        <f t="shared" si="91"/>
        <v>1</v>
      </c>
      <c r="AB234" s="1">
        <f t="shared" si="96"/>
        <v>1</v>
      </c>
    </row>
    <row r="235" spans="1:28" x14ac:dyDescent="0.25">
      <c r="A235" t="str">
        <f t="shared" si="98"/>
        <v>2SaturdayInfant</v>
      </c>
      <c r="B235">
        <v>2</v>
      </c>
      <c r="C235" t="s">
        <v>36</v>
      </c>
      <c r="D235" t="s">
        <v>73</v>
      </c>
      <c r="E235" t="str">
        <f t="shared" si="78"/>
        <v>LocationType.Retail: 0;</v>
      </c>
      <c r="F235" t="str">
        <f t="shared" si="79"/>
        <v>LocationType.Supermarket: 0;</v>
      </c>
      <c r="G235" t="str">
        <f t="shared" si="80"/>
        <v>LocationType.FoodBeverage: 0;</v>
      </c>
      <c r="H235" t="str">
        <f t="shared" si="81"/>
        <v>LocationType.Mall: 0;</v>
      </c>
      <c r="I235" t="str">
        <f t="shared" si="82"/>
        <v>LocationType.Pharmacy: 0;</v>
      </c>
      <c r="J235" t="str">
        <f t="shared" si="83"/>
        <v>LocationType.Accommodation: 1;</v>
      </c>
      <c r="K235" t="str">
        <f t="shared" si="84"/>
        <v>LocationType.Retail: 0;LocationType.Supermarket: 0;LocationType.FoodBeverage: 0;LocationType.Mall: 0;LocationType.Pharmacy: 0;LocationType.Accommodation: 1;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f t="shared" si="85"/>
        <v>1</v>
      </c>
      <c r="R235" s="6">
        <f t="shared" ref="R235:R244" si="99">SUM(L235:Q235)</f>
        <v>1</v>
      </c>
      <c r="S235" t="str">
        <f t="shared" si="86"/>
        <v>LocationType.BarRestaurant:0;</v>
      </c>
      <c r="T235" t="str">
        <f t="shared" si="87"/>
        <v>LocationType.Park:0;</v>
      </c>
      <c r="U235" t="str">
        <f t="shared" si="88"/>
        <v>LocationType.Recreation:0;</v>
      </c>
      <c r="V235" t="str">
        <f t="shared" si="89"/>
        <v>LocationType.Accommodation:1;</v>
      </c>
      <c r="W235" t="str">
        <f t="shared" si="90"/>
        <v>LocationType.BarRestaurant:0;LocationType.Park:0;LocationType.Recreation:0;LocationType.Accommodation:1;</v>
      </c>
      <c r="X235" s="5">
        <v>0</v>
      </c>
      <c r="Y235" s="5">
        <v>0</v>
      </c>
      <c r="Z235" s="5">
        <v>0</v>
      </c>
      <c r="AA235" s="5">
        <f t="shared" si="91"/>
        <v>1</v>
      </c>
      <c r="AB235" s="5">
        <f t="shared" si="96"/>
        <v>1</v>
      </c>
    </row>
    <row r="236" spans="1:28" x14ac:dyDescent="0.25">
      <c r="A236" t="str">
        <f t="shared" si="98"/>
        <v>2Saturdaykindergarten student</v>
      </c>
      <c r="B236">
        <v>2</v>
      </c>
      <c r="C236" t="s">
        <v>36</v>
      </c>
      <c r="D236" t="s">
        <v>56</v>
      </c>
      <c r="E236" t="str">
        <f t="shared" si="78"/>
        <v>LocationType.Retail: 0;</v>
      </c>
      <c r="F236" t="str">
        <f t="shared" si="79"/>
        <v>LocationType.Supermarket: 0;</v>
      </c>
      <c r="G236" t="str">
        <f t="shared" si="80"/>
        <v>LocationType.FoodBeverage: 0;</v>
      </c>
      <c r="H236" t="str">
        <f t="shared" si="81"/>
        <v>LocationType.Mall: 0;</v>
      </c>
      <c r="I236" t="str">
        <f t="shared" si="82"/>
        <v>LocationType.Pharmacy: 0;</v>
      </c>
      <c r="J236" t="str">
        <f t="shared" si="83"/>
        <v>LocationType.Accommodation: 1;</v>
      </c>
      <c r="K236" t="str">
        <f t="shared" si="84"/>
        <v>LocationType.Retail: 0;LocationType.Supermarket: 0;LocationType.FoodBeverage: 0;LocationType.Mall: 0;LocationType.Pharmacy: 0;LocationType.Accommodation: 1;</v>
      </c>
      <c r="L236" s="5">
        <v>0</v>
      </c>
      <c r="M236">
        <v>0</v>
      </c>
      <c r="N236" s="5">
        <v>0</v>
      </c>
      <c r="O236" s="5">
        <v>0</v>
      </c>
      <c r="P236">
        <v>0</v>
      </c>
      <c r="Q236" s="5">
        <f t="shared" si="85"/>
        <v>1</v>
      </c>
      <c r="R236" s="6">
        <f t="shared" si="99"/>
        <v>1</v>
      </c>
      <c r="S236" t="str">
        <f t="shared" si="86"/>
        <v>LocationType.BarRestaurant:0;</v>
      </c>
      <c r="T236" t="str">
        <f t="shared" si="87"/>
        <v>LocationType.Park:0.1;</v>
      </c>
      <c r="U236" t="str">
        <f t="shared" si="88"/>
        <v>LocationType.Recreation:0;</v>
      </c>
      <c r="V236" t="str">
        <f t="shared" si="89"/>
        <v>LocationType.Accommodation:0.9;</v>
      </c>
      <c r="W236" t="str">
        <f t="shared" si="90"/>
        <v>LocationType.BarRestaurant:0;LocationType.Park:0.1;LocationType.Recreation:0;LocationType.Accommodation:0.9;</v>
      </c>
      <c r="X236" s="5">
        <v>0</v>
      </c>
      <c r="Y236" s="5">
        <v>9.9999999999999992E-2</v>
      </c>
      <c r="Z236" s="5">
        <v>0</v>
      </c>
      <c r="AA236" s="5">
        <f t="shared" si="91"/>
        <v>0.9</v>
      </c>
      <c r="AB236" s="5">
        <f t="shared" si="96"/>
        <v>1</v>
      </c>
    </row>
    <row r="237" spans="1:28" x14ac:dyDescent="0.25">
      <c r="A237" t="str">
        <f t="shared" si="98"/>
        <v>2Saturdaypensioner</v>
      </c>
      <c r="B237">
        <v>2</v>
      </c>
      <c r="C237" t="s">
        <v>36</v>
      </c>
      <c r="D237" t="s">
        <v>59</v>
      </c>
      <c r="E237" t="str">
        <f t="shared" si="78"/>
        <v>LocationType.Retail: 0;</v>
      </c>
      <c r="F237" t="str">
        <f t="shared" si="79"/>
        <v>LocationType.Supermarket: 0.2;</v>
      </c>
      <c r="G237" t="str">
        <f t="shared" si="80"/>
        <v>LocationType.FoodBeverage: 0;</v>
      </c>
      <c r="H237" t="str">
        <f t="shared" si="81"/>
        <v>LocationType.Mall: 0;</v>
      </c>
      <c r="I237" t="str">
        <f t="shared" si="82"/>
        <v>LocationType.Pharmacy: 0.05;</v>
      </c>
      <c r="J237" t="str">
        <f t="shared" si="83"/>
        <v>LocationType.Accommodation: 0.75;</v>
      </c>
      <c r="K237" t="str">
        <f t="shared" si="84"/>
        <v>LocationType.Retail: 0;LocationType.Supermarket: 0.2;LocationType.FoodBeverage: 0;LocationType.Mall: 0;LocationType.Pharmacy: 0.05;LocationType.Accommodation: 0.75;</v>
      </c>
      <c r="L237" s="5">
        <v>0</v>
      </c>
      <c r="M237" s="5">
        <v>0.2</v>
      </c>
      <c r="N237" s="5">
        <v>0</v>
      </c>
      <c r="O237" s="5">
        <v>0</v>
      </c>
      <c r="P237" s="5">
        <v>0.05</v>
      </c>
      <c r="Q237" s="5">
        <f t="shared" si="85"/>
        <v>0.75</v>
      </c>
      <c r="R237" s="6">
        <f t="shared" si="99"/>
        <v>1</v>
      </c>
      <c r="S237" t="str">
        <f t="shared" si="86"/>
        <v>LocationType.BarRestaurant:0;</v>
      </c>
      <c r="T237" t="str">
        <f t="shared" si="87"/>
        <v>LocationType.Park:0;</v>
      </c>
      <c r="U237" t="str">
        <f t="shared" si="88"/>
        <v>LocationType.Recreation:0;</v>
      </c>
      <c r="V237" t="str">
        <f t="shared" si="89"/>
        <v>LocationType.Accommodation:1;</v>
      </c>
      <c r="W237" t="str">
        <f t="shared" si="90"/>
        <v>LocationType.BarRestaurant:0;LocationType.Park:0;LocationType.Recreation:0;LocationType.Accommodation:1;</v>
      </c>
      <c r="X237" s="5">
        <v>0</v>
      </c>
      <c r="Y237" s="5">
        <v>0</v>
      </c>
      <c r="Z237" s="5">
        <v>0</v>
      </c>
      <c r="AA237" s="5">
        <f t="shared" si="91"/>
        <v>1</v>
      </c>
      <c r="AB237" s="5">
        <f t="shared" si="96"/>
        <v>1</v>
      </c>
    </row>
    <row r="238" spans="1:28" x14ac:dyDescent="0.25">
      <c r="A238" t="str">
        <f t="shared" si="98"/>
        <v>2Saturdayprimary school student</v>
      </c>
      <c r="B238">
        <v>2</v>
      </c>
      <c r="C238" t="s">
        <v>36</v>
      </c>
      <c r="D238" t="s">
        <v>57</v>
      </c>
      <c r="E238" t="str">
        <f t="shared" si="78"/>
        <v>LocationType.Retail: 0;</v>
      </c>
      <c r="F238" t="str">
        <f t="shared" si="79"/>
        <v>LocationType.Supermarket: 0;</v>
      </c>
      <c r="G238" t="str">
        <f t="shared" si="80"/>
        <v>LocationType.FoodBeverage: 0;</v>
      </c>
      <c r="H238" t="str">
        <f t="shared" si="81"/>
        <v>LocationType.Mall: 0;</v>
      </c>
      <c r="I238" t="str">
        <f t="shared" si="82"/>
        <v>LocationType.Pharmacy: 0;</v>
      </c>
      <c r="J238" t="str">
        <f t="shared" si="83"/>
        <v>LocationType.Accommodation: 1;</v>
      </c>
      <c r="K238" t="str">
        <f t="shared" si="84"/>
        <v>LocationType.Retail: 0;LocationType.Supermarket: 0;LocationType.FoodBeverage: 0;LocationType.Mall: 0;LocationType.Pharmacy: 0;LocationType.Accommodation: 1;</v>
      </c>
      <c r="L238" s="5">
        <v>0</v>
      </c>
      <c r="M238">
        <v>0</v>
      </c>
      <c r="N238" s="5">
        <v>0</v>
      </c>
      <c r="O238" s="5">
        <v>0</v>
      </c>
      <c r="P238">
        <v>0</v>
      </c>
      <c r="Q238" s="5">
        <f t="shared" si="85"/>
        <v>1</v>
      </c>
      <c r="R238" s="6">
        <f t="shared" si="99"/>
        <v>1</v>
      </c>
      <c r="S238" t="str">
        <f t="shared" si="86"/>
        <v>LocationType.BarRestaurant:0;</v>
      </c>
      <c r="T238" t="str">
        <f t="shared" si="87"/>
        <v>LocationType.Park:0.05;</v>
      </c>
      <c r="U238" t="str">
        <f t="shared" si="88"/>
        <v>LocationType.Recreation:0;</v>
      </c>
      <c r="V238" t="str">
        <f t="shared" si="89"/>
        <v>LocationType.Accommodation:0.95;</v>
      </c>
      <c r="W238" t="str">
        <f t="shared" si="90"/>
        <v>LocationType.BarRestaurant:0;LocationType.Park:0.05;LocationType.Recreation:0;LocationType.Accommodation:0.95;</v>
      </c>
      <c r="X238" s="5">
        <v>0</v>
      </c>
      <c r="Y238" s="5">
        <v>0.05</v>
      </c>
      <c r="Z238" s="5">
        <v>0</v>
      </c>
      <c r="AA238" s="5">
        <f t="shared" si="91"/>
        <v>0.95</v>
      </c>
      <c r="AB238" s="5">
        <f t="shared" si="96"/>
        <v>1</v>
      </c>
    </row>
    <row r="239" spans="1:28" x14ac:dyDescent="0.25">
      <c r="A239" t="str">
        <f t="shared" si="98"/>
        <v>2Saturdaysecondary school student</v>
      </c>
      <c r="B239">
        <v>2</v>
      </c>
      <c r="C239" t="s">
        <v>36</v>
      </c>
      <c r="D239" t="s">
        <v>58</v>
      </c>
      <c r="E239" t="str">
        <f t="shared" si="78"/>
        <v>LocationType.Retail: 0;</v>
      </c>
      <c r="F239" t="str">
        <f t="shared" si="79"/>
        <v>LocationType.Supermarket: 0;</v>
      </c>
      <c r="G239" t="str">
        <f t="shared" si="80"/>
        <v>LocationType.FoodBeverage: 0;</v>
      </c>
      <c r="H239" t="str">
        <f t="shared" si="81"/>
        <v>LocationType.Mall: 0;</v>
      </c>
      <c r="I239" t="str">
        <f t="shared" si="82"/>
        <v>LocationType.Pharmacy: 0;</v>
      </c>
      <c r="J239" t="str">
        <f t="shared" si="83"/>
        <v>LocationType.Accommodation: 1;</v>
      </c>
      <c r="K239" t="str">
        <f t="shared" si="84"/>
        <v>LocationType.Retail: 0;LocationType.Supermarket: 0;LocationType.FoodBeverage: 0;LocationType.Mall: 0;LocationType.Pharmacy: 0;LocationType.Accommodation: 1;</v>
      </c>
      <c r="L239" s="5">
        <v>0</v>
      </c>
      <c r="M239">
        <v>0</v>
      </c>
      <c r="N239" s="5">
        <v>0</v>
      </c>
      <c r="O239" s="5">
        <v>0</v>
      </c>
      <c r="P239">
        <v>0</v>
      </c>
      <c r="Q239" s="5">
        <f t="shared" si="85"/>
        <v>1</v>
      </c>
      <c r="R239" s="6">
        <f t="shared" si="99"/>
        <v>1</v>
      </c>
      <c r="S239" t="str">
        <f t="shared" si="86"/>
        <v>LocationType.BarRestaurant:0;</v>
      </c>
      <c r="T239" t="str">
        <f t="shared" si="87"/>
        <v>LocationType.Park:0.15;</v>
      </c>
      <c r="U239" t="str">
        <f t="shared" si="88"/>
        <v>LocationType.Recreation:0;</v>
      </c>
      <c r="V239" t="str">
        <f t="shared" si="89"/>
        <v>LocationType.Accommodation:0.85;</v>
      </c>
      <c r="W239" t="str">
        <f t="shared" si="90"/>
        <v>LocationType.BarRestaurant:0;LocationType.Park:0.15;LocationType.Recreation:0;LocationType.Accommodation:0.85;</v>
      </c>
      <c r="X239" s="5">
        <v>0</v>
      </c>
      <c r="Y239" s="5">
        <v>0.15</v>
      </c>
      <c r="Z239" s="5">
        <v>0</v>
      </c>
      <c r="AA239" s="5">
        <f t="shared" si="91"/>
        <v>0.85</v>
      </c>
      <c r="AB239" s="5">
        <f t="shared" si="96"/>
        <v>1</v>
      </c>
    </row>
    <row r="240" spans="1:28" x14ac:dyDescent="0.25">
      <c r="A240" t="str">
        <f t="shared" si="98"/>
        <v>2Saturdayunemployed job-seeker</v>
      </c>
      <c r="B240">
        <v>2</v>
      </c>
      <c r="C240" t="s">
        <v>36</v>
      </c>
      <c r="D240" t="s">
        <v>52</v>
      </c>
      <c r="E240" t="str">
        <f t="shared" si="78"/>
        <v>LocationType.Retail: 0;</v>
      </c>
      <c r="F240" t="str">
        <f t="shared" si="79"/>
        <v>LocationType.Supermarket: 0.25;</v>
      </c>
      <c r="G240" t="str">
        <f t="shared" si="80"/>
        <v>LocationType.FoodBeverage: 0;</v>
      </c>
      <c r="H240" t="str">
        <f t="shared" si="81"/>
        <v>LocationType.Mall: 0;</v>
      </c>
      <c r="I240" t="str">
        <f t="shared" si="82"/>
        <v>LocationType.Pharmacy: 0.02;</v>
      </c>
      <c r="J240" t="str">
        <f t="shared" si="83"/>
        <v>LocationType.Accommodation: 0.73;</v>
      </c>
      <c r="K240" t="str">
        <f t="shared" si="84"/>
        <v>LocationType.Retail: 0;LocationType.Supermarket: 0.25;LocationType.FoodBeverage: 0;LocationType.Mall: 0;LocationType.Pharmacy: 0.02;LocationType.Accommodation: 0.73;</v>
      </c>
      <c r="L240" s="5">
        <v>0</v>
      </c>
      <c r="M240" s="5">
        <v>0.25</v>
      </c>
      <c r="N240" s="5">
        <v>0</v>
      </c>
      <c r="O240" s="5">
        <v>0</v>
      </c>
      <c r="P240" s="5">
        <v>0.02</v>
      </c>
      <c r="Q240" s="5">
        <f t="shared" si="85"/>
        <v>0.73</v>
      </c>
      <c r="R240" s="6">
        <f t="shared" si="99"/>
        <v>1</v>
      </c>
      <c r="S240" t="str">
        <f t="shared" si="86"/>
        <v>LocationType.BarRestaurant:0;</v>
      </c>
      <c r="T240" t="str">
        <f t="shared" si="87"/>
        <v>LocationType.Park:0.1;</v>
      </c>
      <c r="U240" t="str">
        <f t="shared" si="88"/>
        <v>LocationType.Recreation:0;</v>
      </c>
      <c r="V240" t="str">
        <f t="shared" si="89"/>
        <v>LocationType.Accommodation:0.9;</v>
      </c>
      <c r="W240" t="str">
        <f t="shared" si="90"/>
        <v>LocationType.BarRestaurant:0;LocationType.Park:0.1;LocationType.Recreation:0;LocationType.Accommodation:0.9;</v>
      </c>
      <c r="X240" s="5">
        <v>0</v>
      </c>
      <c r="Y240" s="5">
        <v>0.1</v>
      </c>
      <c r="Z240" s="5">
        <v>0</v>
      </c>
      <c r="AA240" s="5">
        <f t="shared" si="91"/>
        <v>0.9</v>
      </c>
      <c r="AB240" s="5">
        <f t="shared" si="96"/>
        <v>1</v>
      </c>
    </row>
    <row r="241" spans="1:28" x14ac:dyDescent="0.25">
      <c r="A241" t="str">
        <f t="shared" si="98"/>
        <v>2Saturdayuniversity student</v>
      </c>
      <c r="B241">
        <v>2</v>
      </c>
      <c r="C241" t="s">
        <v>36</v>
      </c>
      <c r="D241" t="s">
        <v>55</v>
      </c>
      <c r="E241" t="str">
        <f t="shared" si="78"/>
        <v>LocationType.Retail: 0;</v>
      </c>
      <c r="F241" t="str">
        <f t="shared" si="79"/>
        <v>LocationType.Supermarket: 0;</v>
      </c>
      <c r="G241" t="str">
        <f t="shared" si="80"/>
        <v>LocationType.FoodBeverage: 0;</v>
      </c>
      <c r="H241" t="str">
        <f t="shared" si="81"/>
        <v>LocationType.Mall: 0;</v>
      </c>
      <c r="I241" t="str">
        <f t="shared" si="82"/>
        <v>LocationType.Pharmacy: 0;</v>
      </c>
      <c r="J241" t="str">
        <f t="shared" si="83"/>
        <v>LocationType.Accommodation: 1;</v>
      </c>
      <c r="K241" t="str">
        <f t="shared" si="84"/>
        <v>LocationType.Retail: 0;LocationType.Supermarket: 0;LocationType.FoodBeverage: 0;LocationType.Mall: 0;LocationType.Pharmacy: 0;LocationType.Accommodation: 1;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f t="shared" si="85"/>
        <v>1</v>
      </c>
      <c r="R241" s="6">
        <f t="shared" si="99"/>
        <v>1</v>
      </c>
      <c r="S241" t="str">
        <f t="shared" si="86"/>
        <v>LocationType.BarRestaurant:0;</v>
      </c>
      <c r="T241" t="str">
        <f t="shared" si="87"/>
        <v>LocationType.Park:0.1;</v>
      </c>
      <c r="U241" t="str">
        <f t="shared" si="88"/>
        <v>LocationType.Recreation:0;</v>
      </c>
      <c r="V241" t="str">
        <f t="shared" si="89"/>
        <v>LocationType.Accommodation:0.9;</v>
      </c>
      <c r="W241" t="str">
        <f t="shared" si="90"/>
        <v>LocationType.BarRestaurant:0;LocationType.Park:0.1;LocationType.Recreation:0;LocationType.Accommodation:0.9;</v>
      </c>
      <c r="X241" s="5">
        <v>0</v>
      </c>
      <c r="Y241" s="5">
        <v>0.1</v>
      </c>
      <c r="Z241" s="5">
        <v>0</v>
      </c>
      <c r="AA241" s="5">
        <f t="shared" si="91"/>
        <v>0.9</v>
      </c>
      <c r="AB241" s="5">
        <f t="shared" si="96"/>
        <v>1</v>
      </c>
    </row>
    <row r="242" spans="1:28" x14ac:dyDescent="0.25">
      <c r="A242" t="str">
        <f t="shared" si="98"/>
        <v>2Saturdayweekend worker</v>
      </c>
      <c r="B242">
        <v>2</v>
      </c>
      <c r="C242" t="s">
        <v>36</v>
      </c>
      <c r="D242" t="s">
        <v>84</v>
      </c>
      <c r="E242" t="str">
        <f t="shared" si="78"/>
        <v>LocationType.Retail: 0;</v>
      </c>
      <c r="F242" t="str">
        <f t="shared" si="79"/>
        <v>LocationType.Supermarket: 0.25;</v>
      </c>
      <c r="G242" t="str">
        <f t="shared" si="80"/>
        <v>LocationType.FoodBeverage: 0;</v>
      </c>
      <c r="H242" t="str">
        <f t="shared" si="81"/>
        <v>LocationType.Mall: 0;</v>
      </c>
      <c r="I242" t="str">
        <f t="shared" si="82"/>
        <v>LocationType.Pharmacy: 0.02;</v>
      </c>
      <c r="J242" t="str">
        <f t="shared" si="83"/>
        <v>LocationType.Accommodation: 0.73;</v>
      </c>
      <c r="K242" t="str">
        <f t="shared" si="84"/>
        <v>LocationType.Retail: 0;LocationType.Supermarket: 0.25;LocationType.FoodBeverage: 0;LocationType.Mall: 0;LocationType.Pharmacy: 0.02;LocationType.Accommodation: 0.73;</v>
      </c>
      <c r="L242" s="5">
        <v>0</v>
      </c>
      <c r="M242" s="5">
        <v>0.25</v>
      </c>
      <c r="N242" s="5">
        <v>0</v>
      </c>
      <c r="O242" s="5">
        <v>0</v>
      </c>
      <c r="P242" s="5">
        <v>0.02</v>
      </c>
      <c r="Q242" s="5">
        <f t="shared" si="85"/>
        <v>0.73</v>
      </c>
      <c r="R242" s="6">
        <f t="shared" si="99"/>
        <v>1</v>
      </c>
      <c r="S242" t="str">
        <f t="shared" si="86"/>
        <v>LocationType.BarRestaurant:0;</v>
      </c>
      <c r="T242" t="str">
        <f t="shared" si="87"/>
        <v>LocationType.Park:0.1;</v>
      </c>
      <c r="U242" t="str">
        <f t="shared" si="88"/>
        <v>LocationType.Recreation:0;</v>
      </c>
      <c r="V242" t="str">
        <f t="shared" si="89"/>
        <v>LocationType.Accommodation:0.9;</v>
      </c>
      <c r="W242" t="str">
        <f t="shared" si="90"/>
        <v>LocationType.BarRestaurant:0;LocationType.Park:0.1;LocationType.Recreation:0;LocationType.Accommodation:0.9;</v>
      </c>
      <c r="X242" s="5">
        <v>0</v>
      </c>
      <c r="Y242" s="5">
        <v>0.1</v>
      </c>
      <c r="Z242" s="5">
        <v>0</v>
      </c>
      <c r="AA242" s="5">
        <f t="shared" si="91"/>
        <v>0.9</v>
      </c>
      <c r="AB242" s="5">
        <f t="shared" si="96"/>
        <v>1</v>
      </c>
    </row>
    <row r="243" spans="1:28" x14ac:dyDescent="0.25">
      <c r="A243" t="str">
        <f t="shared" si="98"/>
        <v>2Saturdayworker</v>
      </c>
      <c r="B243">
        <v>2</v>
      </c>
      <c r="C243" t="s">
        <v>36</v>
      </c>
      <c r="D243" t="s">
        <v>53</v>
      </c>
      <c r="E243" t="str">
        <f t="shared" si="78"/>
        <v>LocationType.Retail: 0;</v>
      </c>
      <c r="F243" t="str">
        <f t="shared" si="79"/>
        <v>LocationType.Supermarket: 0.3;</v>
      </c>
      <c r="G243" t="str">
        <f t="shared" si="80"/>
        <v>LocationType.FoodBeverage: 0;</v>
      </c>
      <c r="H243" t="str">
        <f t="shared" si="81"/>
        <v>LocationType.Mall: 0;</v>
      </c>
      <c r="I243" t="str">
        <f t="shared" si="82"/>
        <v>LocationType.Pharmacy: 0.02;</v>
      </c>
      <c r="J243" t="str">
        <f t="shared" si="83"/>
        <v>LocationType.Accommodation: 0.68;</v>
      </c>
      <c r="K243" t="str">
        <f t="shared" si="84"/>
        <v>LocationType.Retail: 0;LocationType.Supermarket: 0.3;LocationType.FoodBeverage: 0;LocationType.Mall: 0;LocationType.Pharmacy: 0.02;LocationType.Accommodation: 0.68;</v>
      </c>
      <c r="L243" s="5">
        <v>0</v>
      </c>
      <c r="M243" s="5">
        <v>0.3</v>
      </c>
      <c r="N243" s="5">
        <v>0</v>
      </c>
      <c r="O243" s="5">
        <v>0</v>
      </c>
      <c r="P243" s="5">
        <v>0.02</v>
      </c>
      <c r="Q243" s="5">
        <f t="shared" si="85"/>
        <v>0.67999999999999994</v>
      </c>
      <c r="R243" s="6">
        <f t="shared" si="99"/>
        <v>1</v>
      </c>
      <c r="S243" t="str">
        <f t="shared" si="86"/>
        <v>LocationType.BarRestaurant:0;</v>
      </c>
      <c r="T243" t="str">
        <f t="shared" si="87"/>
        <v>LocationType.Park:0.1;</v>
      </c>
      <c r="U243" t="str">
        <f t="shared" si="88"/>
        <v>LocationType.Recreation:0;</v>
      </c>
      <c r="V243" t="str">
        <f t="shared" si="89"/>
        <v>LocationType.Accommodation:0.9;</v>
      </c>
      <c r="W243" t="str">
        <f t="shared" si="90"/>
        <v>LocationType.BarRestaurant:0;LocationType.Park:0.1;LocationType.Recreation:0;LocationType.Accommodation:0.9;</v>
      </c>
      <c r="X243" s="5">
        <v>0</v>
      </c>
      <c r="Y243" s="5">
        <v>0.1</v>
      </c>
      <c r="Z243" s="5">
        <v>0</v>
      </c>
      <c r="AA243" s="5">
        <f t="shared" si="91"/>
        <v>0.9</v>
      </c>
      <c r="AB243" s="5">
        <f t="shared" si="96"/>
        <v>1</v>
      </c>
    </row>
    <row r="244" spans="1:28" hidden="1" x14ac:dyDescent="0.25">
      <c r="A244" t="str">
        <f t="shared" si="98"/>
        <v>2Sundaycollege student</v>
      </c>
      <c r="B244">
        <v>2</v>
      </c>
      <c r="C244" t="s">
        <v>38</v>
      </c>
      <c r="D244" t="s">
        <v>54</v>
      </c>
      <c r="E244" t="str">
        <f t="shared" si="78"/>
        <v>LocationType.Retail: 0;</v>
      </c>
      <c r="F244" t="str">
        <f t="shared" si="79"/>
        <v>LocationType.Supermarket: 0.15;</v>
      </c>
      <c r="G244" t="str">
        <f t="shared" si="80"/>
        <v>LocationType.FoodBeverage: 0;</v>
      </c>
      <c r="H244" t="str">
        <f t="shared" si="81"/>
        <v>LocationType.Mall: 0;</v>
      </c>
      <c r="I244" t="str">
        <f t="shared" si="82"/>
        <v>LocationType.Pharmacy: 0;</v>
      </c>
      <c r="J244" t="str">
        <f t="shared" si="83"/>
        <v>LocationType.Accommodation: 0.85;</v>
      </c>
      <c r="K244" t="str">
        <f t="shared" si="84"/>
        <v>LocationType.Retail: 0;LocationType.Supermarket: 0.15;LocationType.FoodBeverage: 0;LocationType.Mall: 0;LocationType.Pharmacy: 0;LocationType.Accommodation: 0.85;</v>
      </c>
      <c r="L244" s="5">
        <v>0</v>
      </c>
      <c r="M244" s="5">
        <v>0.15</v>
      </c>
      <c r="N244" s="5">
        <v>0</v>
      </c>
      <c r="O244" s="5">
        <v>0</v>
      </c>
      <c r="P244" s="5">
        <v>0</v>
      </c>
      <c r="Q244" s="5">
        <f t="shared" si="85"/>
        <v>0.85</v>
      </c>
      <c r="R244" s="6">
        <f t="shared" si="99"/>
        <v>1</v>
      </c>
      <c r="S244" t="str">
        <f t="shared" si="86"/>
        <v>LocationType.BarRestaurant:0;</v>
      </c>
      <c r="T244" t="str">
        <f t="shared" si="87"/>
        <v>LocationType.Park:0.05;</v>
      </c>
      <c r="U244" t="str">
        <f t="shared" si="88"/>
        <v>LocationType.Recreation:0;</v>
      </c>
      <c r="V244" t="str">
        <f t="shared" si="89"/>
        <v>LocationType.Accommodation:0.95;</v>
      </c>
      <c r="W244" t="str">
        <f t="shared" si="90"/>
        <v>LocationType.BarRestaurant:0;LocationType.Park:0.05;LocationType.Recreation:0;LocationType.Accommodation:0.95;</v>
      </c>
      <c r="X244" s="5">
        <v>0</v>
      </c>
      <c r="Y244" s="5">
        <v>0.05</v>
      </c>
      <c r="Z244" s="5">
        <v>0</v>
      </c>
      <c r="AA244" s="5">
        <f t="shared" si="91"/>
        <v>0.95</v>
      </c>
      <c r="AB244" s="5">
        <f t="shared" si="96"/>
        <v>1</v>
      </c>
    </row>
    <row r="245" spans="1:28" hidden="1" x14ac:dyDescent="0.25">
      <c r="A245" t="str">
        <f t="shared" si="98"/>
        <v>2Sundayessential worker</v>
      </c>
      <c r="B245">
        <v>2</v>
      </c>
      <c r="C245" t="s">
        <v>38</v>
      </c>
      <c r="D245" t="s">
        <v>85</v>
      </c>
      <c r="E245" t="str">
        <f t="shared" si="78"/>
        <v>LocationType.Retail: 0;</v>
      </c>
      <c r="F245" t="str">
        <f t="shared" si="79"/>
        <v>LocationType.Supermarket: 0.25;</v>
      </c>
      <c r="G245" t="str">
        <f t="shared" si="80"/>
        <v>LocationType.FoodBeverage: 0;</v>
      </c>
      <c r="H245" t="str">
        <f t="shared" si="81"/>
        <v>LocationType.Mall: 0;</v>
      </c>
      <c r="I245" t="str">
        <f t="shared" si="82"/>
        <v>LocationType.Pharmacy: 0;</v>
      </c>
      <c r="J245" t="str">
        <f t="shared" si="83"/>
        <v>LocationType.Accommodation: 0.75;</v>
      </c>
      <c r="K245" t="str">
        <f t="shared" si="84"/>
        <v>LocationType.Retail: 0;LocationType.Supermarket: 0.25;LocationType.FoodBeverage: 0;LocationType.Mall: 0;LocationType.Pharmacy: 0;LocationType.Accommodation: 0.75;</v>
      </c>
      <c r="L245" s="5">
        <v>0</v>
      </c>
      <c r="M245" s="5">
        <v>0.25</v>
      </c>
      <c r="N245" s="5">
        <v>0</v>
      </c>
      <c r="O245" s="5">
        <v>0</v>
      </c>
      <c r="P245" s="5">
        <v>0</v>
      </c>
      <c r="Q245" s="5">
        <f t="shared" si="85"/>
        <v>0.75</v>
      </c>
      <c r="R245" s="6">
        <v>1</v>
      </c>
      <c r="S245" t="str">
        <f t="shared" si="86"/>
        <v>LocationType.BarRestaurant:0;</v>
      </c>
      <c r="T245" t="str">
        <f t="shared" si="87"/>
        <v>LocationType.Park:0;</v>
      </c>
      <c r="U245" t="str">
        <f t="shared" si="88"/>
        <v>LocationType.Recreation:0;</v>
      </c>
      <c r="V245" t="str">
        <f t="shared" si="89"/>
        <v>LocationType.Accommodation:1;</v>
      </c>
      <c r="W245" t="str">
        <f t="shared" si="90"/>
        <v>LocationType.BarRestaurant:0;LocationType.Park:0;LocationType.Recreation:0;LocationType.Accommodation:1;</v>
      </c>
      <c r="X245" s="5">
        <v>0</v>
      </c>
      <c r="Y245" s="5">
        <v>0</v>
      </c>
      <c r="Z245" s="5">
        <v>0</v>
      </c>
      <c r="AA245" s="5">
        <f t="shared" si="91"/>
        <v>1</v>
      </c>
      <c r="AB245" s="1">
        <f t="shared" ref="AB245:AB276" si="100">SUM(X245:AA245)</f>
        <v>1</v>
      </c>
    </row>
    <row r="246" spans="1:28" hidden="1" x14ac:dyDescent="0.25">
      <c r="A246" t="str">
        <f t="shared" si="98"/>
        <v>2SundayInfant</v>
      </c>
      <c r="B246">
        <v>2</v>
      </c>
      <c r="C246" t="s">
        <v>38</v>
      </c>
      <c r="D246" t="s">
        <v>73</v>
      </c>
      <c r="E246" t="str">
        <f t="shared" si="78"/>
        <v>LocationType.Retail: 0;</v>
      </c>
      <c r="F246" t="str">
        <f t="shared" si="79"/>
        <v>LocationType.Supermarket: 0;</v>
      </c>
      <c r="G246" t="str">
        <f t="shared" si="80"/>
        <v>LocationType.FoodBeverage: 0;</v>
      </c>
      <c r="H246" t="str">
        <f t="shared" si="81"/>
        <v>LocationType.Mall: 0;</v>
      </c>
      <c r="I246" t="str">
        <f t="shared" si="82"/>
        <v>LocationType.Pharmacy: 0;</v>
      </c>
      <c r="J246" t="str">
        <f t="shared" si="83"/>
        <v>LocationType.Accommodation: 1;</v>
      </c>
      <c r="K246" t="str">
        <f t="shared" si="84"/>
        <v>LocationType.Retail: 0;LocationType.Supermarket: 0;LocationType.FoodBeverage: 0;LocationType.Mall: 0;LocationType.Pharmacy: 0;LocationType.Accommodation: 1;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f t="shared" si="85"/>
        <v>1</v>
      </c>
      <c r="R246" s="6">
        <f t="shared" ref="R246:R255" si="101">SUM(L246:Q246)</f>
        <v>1</v>
      </c>
      <c r="S246" t="str">
        <f t="shared" si="86"/>
        <v>LocationType.BarRestaurant:0;</v>
      </c>
      <c r="T246" t="str">
        <f t="shared" si="87"/>
        <v>LocationType.Park:0;</v>
      </c>
      <c r="U246" t="str">
        <f t="shared" si="88"/>
        <v>LocationType.Recreation:0;</v>
      </c>
      <c r="V246" t="str">
        <f t="shared" si="89"/>
        <v>LocationType.Accommodation:1;</v>
      </c>
      <c r="W246" t="str">
        <f t="shared" si="90"/>
        <v>LocationType.BarRestaurant:0;LocationType.Park:0;LocationType.Recreation:0;LocationType.Accommodation:1;</v>
      </c>
      <c r="X246" s="5">
        <v>0</v>
      </c>
      <c r="Y246" s="5">
        <v>0</v>
      </c>
      <c r="Z246" s="5">
        <v>0</v>
      </c>
      <c r="AA246" s="5">
        <f t="shared" si="91"/>
        <v>1</v>
      </c>
      <c r="AB246" s="5">
        <f t="shared" si="100"/>
        <v>1</v>
      </c>
    </row>
    <row r="247" spans="1:28" hidden="1" x14ac:dyDescent="0.25">
      <c r="A247" t="str">
        <f t="shared" si="98"/>
        <v>2Sundaykindergarten student</v>
      </c>
      <c r="B247">
        <v>2</v>
      </c>
      <c r="C247" t="s">
        <v>38</v>
      </c>
      <c r="D247" t="s">
        <v>56</v>
      </c>
      <c r="E247" t="str">
        <f t="shared" si="78"/>
        <v>LocationType.Retail: 0;</v>
      </c>
      <c r="F247" t="str">
        <f t="shared" si="79"/>
        <v>LocationType.Supermarket: 0;</v>
      </c>
      <c r="G247" t="str">
        <f t="shared" si="80"/>
        <v>LocationType.FoodBeverage: 0;</v>
      </c>
      <c r="H247" t="str">
        <f t="shared" si="81"/>
        <v>LocationType.Mall: 0;</v>
      </c>
      <c r="I247" t="str">
        <f t="shared" si="82"/>
        <v>LocationType.Pharmacy: 0;</v>
      </c>
      <c r="J247" t="str">
        <f t="shared" si="83"/>
        <v>LocationType.Accommodation: 1;</v>
      </c>
      <c r="K247" t="str">
        <f t="shared" si="84"/>
        <v>LocationType.Retail: 0;LocationType.Supermarket: 0;LocationType.FoodBeverage: 0;LocationType.Mall: 0;LocationType.Pharmacy: 0;LocationType.Accommodation: 1;</v>
      </c>
      <c r="L247" s="5">
        <v>0</v>
      </c>
      <c r="M247">
        <v>0</v>
      </c>
      <c r="N247" s="5">
        <v>0</v>
      </c>
      <c r="O247" s="5">
        <v>0</v>
      </c>
      <c r="P247">
        <v>0</v>
      </c>
      <c r="Q247" s="5">
        <f t="shared" si="85"/>
        <v>1</v>
      </c>
      <c r="R247" s="6">
        <f t="shared" si="101"/>
        <v>1</v>
      </c>
      <c r="S247" t="str">
        <f t="shared" si="86"/>
        <v>LocationType.BarRestaurant:0;</v>
      </c>
      <c r="T247" t="str">
        <f t="shared" si="87"/>
        <v>LocationType.Park:0.15;</v>
      </c>
      <c r="U247" t="str">
        <f t="shared" si="88"/>
        <v>LocationType.Recreation:0;</v>
      </c>
      <c r="V247" t="str">
        <f t="shared" si="89"/>
        <v>LocationType.Accommodation:0.85;</v>
      </c>
      <c r="W247" t="str">
        <f t="shared" si="90"/>
        <v>LocationType.BarRestaurant:0;LocationType.Park:0.15;LocationType.Recreation:0;LocationType.Accommodation:0.85;</v>
      </c>
      <c r="X247" s="5">
        <v>0</v>
      </c>
      <c r="Y247" s="5">
        <v>0.14999999999999997</v>
      </c>
      <c r="Z247" s="5">
        <v>0</v>
      </c>
      <c r="AA247" s="5">
        <f t="shared" si="91"/>
        <v>0.85000000000000009</v>
      </c>
      <c r="AB247" s="5">
        <f t="shared" si="100"/>
        <v>1</v>
      </c>
    </row>
    <row r="248" spans="1:28" hidden="1" x14ac:dyDescent="0.25">
      <c r="A248" t="str">
        <f t="shared" si="98"/>
        <v>2Sundaypensioner</v>
      </c>
      <c r="B248">
        <v>2</v>
      </c>
      <c r="C248" t="s">
        <v>38</v>
      </c>
      <c r="D248" t="s">
        <v>59</v>
      </c>
      <c r="E248" t="str">
        <f t="shared" si="78"/>
        <v>LocationType.Retail: 0;</v>
      </c>
      <c r="F248" t="str">
        <f t="shared" si="79"/>
        <v>LocationType.Supermarket: 0.15;</v>
      </c>
      <c r="G248" t="str">
        <f t="shared" si="80"/>
        <v>LocationType.FoodBeverage: 0;</v>
      </c>
      <c r="H248" t="str">
        <f t="shared" si="81"/>
        <v>LocationType.Mall: 0;</v>
      </c>
      <c r="I248" t="str">
        <f t="shared" si="82"/>
        <v>LocationType.Pharmacy: 0;</v>
      </c>
      <c r="J248" t="str">
        <f t="shared" si="83"/>
        <v>LocationType.Accommodation: 0.85;</v>
      </c>
      <c r="K248" t="str">
        <f t="shared" si="84"/>
        <v>LocationType.Retail: 0;LocationType.Supermarket: 0.15;LocationType.FoodBeverage: 0;LocationType.Mall: 0;LocationType.Pharmacy: 0;LocationType.Accommodation: 0.85;</v>
      </c>
      <c r="L248" s="5">
        <v>0</v>
      </c>
      <c r="M248" s="5">
        <v>0.15</v>
      </c>
      <c r="N248" s="5">
        <v>0</v>
      </c>
      <c r="O248" s="5">
        <v>0</v>
      </c>
      <c r="P248" s="5">
        <v>0</v>
      </c>
      <c r="Q248" s="5">
        <f t="shared" si="85"/>
        <v>0.85</v>
      </c>
      <c r="R248" s="6">
        <f t="shared" si="101"/>
        <v>1</v>
      </c>
      <c r="S248" t="str">
        <f t="shared" si="86"/>
        <v>LocationType.BarRestaurant:0;</v>
      </c>
      <c r="T248" t="str">
        <f t="shared" si="87"/>
        <v>LocationType.Park:0;</v>
      </c>
      <c r="U248" t="str">
        <f t="shared" si="88"/>
        <v>LocationType.Recreation:0;</v>
      </c>
      <c r="V248" t="str">
        <f t="shared" si="89"/>
        <v>LocationType.Accommodation:1;</v>
      </c>
      <c r="W248" t="str">
        <f t="shared" si="90"/>
        <v>LocationType.BarRestaurant:0;LocationType.Park:0;LocationType.Recreation:0;LocationType.Accommodation:1;</v>
      </c>
      <c r="X248" s="5">
        <v>0</v>
      </c>
      <c r="Y248" s="5">
        <v>0</v>
      </c>
      <c r="Z248" s="5">
        <v>0</v>
      </c>
      <c r="AA248" s="5">
        <f t="shared" si="91"/>
        <v>1</v>
      </c>
      <c r="AB248" s="5">
        <f t="shared" si="100"/>
        <v>1</v>
      </c>
    </row>
    <row r="249" spans="1:28" hidden="1" x14ac:dyDescent="0.25">
      <c r="A249" t="str">
        <f t="shared" si="98"/>
        <v>2Sundayprimary school student</v>
      </c>
      <c r="B249">
        <v>2</v>
      </c>
      <c r="C249" t="s">
        <v>38</v>
      </c>
      <c r="D249" t="s">
        <v>57</v>
      </c>
      <c r="E249" t="str">
        <f t="shared" si="78"/>
        <v>LocationType.Retail: 0;</v>
      </c>
      <c r="F249" t="str">
        <f t="shared" si="79"/>
        <v>LocationType.Supermarket: 0;</v>
      </c>
      <c r="G249" t="str">
        <f t="shared" si="80"/>
        <v>LocationType.FoodBeverage: 0;</v>
      </c>
      <c r="H249" t="str">
        <f t="shared" si="81"/>
        <v>LocationType.Mall: 0;</v>
      </c>
      <c r="I249" t="str">
        <f t="shared" si="82"/>
        <v>LocationType.Pharmacy: 0;</v>
      </c>
      <c r="J249" t="str">
        <f t="shared" si="83"/>
        <v>LocationType.Accommodation: 1;</v>
      </c>
      <c r="K249" t="str">
        <f t="shared" si="84"/>
        <v>LocationType.Retail: 0;LocationType.Supermarket: 0;LocationType.FoodBeverage: 0;LocationType.Mall: 0;LocationType.Pharmacy: 0;LocationType.Accommodation: 1;</v>
      </c>
      <c r="L249" s="5">
        <v>0</v>
      </c>
      <c r="M249">
        <v>0</v>
      </c>
      <c r="N249" s="5">
        <v>0</v>
      </c>
      <c r="O249" s="5">
        <v>0</v>
      </c>
      <c r="P249">
        <v>0</v>
      </c>
      <c r="Q249" s="5">
        <f t="shared" si="85"/>
        <v>1</v>
      </c>
      <c r="R249" s="6">
        <f t="shared" si="101"/>
        <v>1</v>
      </c>
      <c r="S249" t="str">
        <f t="shared" si="86"/>
        <v>LocationType.BarRestaurant:0;</v>
      </c>
      <c r="T249" t="str">
        <f t="shared" si="87"/>
        <v>LocationType.Park:0;</v>
      </c>
      <c r="U249" t="str">
        <f t="shared" si="88"/>
        <v>LocationType.Recreation:0;</v>
      </c>
      <c r="V249" t="str">
        <f t="shared" si="89"/>
        <v>LocationType.Accommodation:1;</v>
      </c>
      <c r="W249" t="str">
        <f t="shared" si="90"/>
        <v>LocationType.BarRestaurant:0;LocationType.Park:0;LocationType.Recreation:0;LocationType.Accommodation:1;</v>
      </c>
      <c r="X249" s="5">
        <v>0</v>
      </c>
      <c r="Y249" s="5">
        <v>0</v>
      </c>
      <c r="Z249" s="5">
        <v>0</v>
      </c>
      <c r="AA249" s="5">
        <f t="shared" si="91"/>
        <v>1</v>
      </c>
      <c r="AB249" s="5">
        <f t="shared" si="100"/>
        <v>1</v>
      </c>
    </row>
    <row r="250" spans="1:28" hidden="1" x14ac:dyDescent="0.25">
      <c r="A250" t="str">
        <f t="shared" si="98"/>
        <v>2Sundaysecondary school student</v>
      </c>
      <c r="B250">
        <v>2</v>
      </c>
      <c r="C250" t="s">
        <v>38</v>
      </c>
      <c r="D250" t="s">
        <v>58</v>
      </c>
      <c r="E250" t="str">
        <f t="shared" si="78"/>
        <v>LocationType.Retail: 0;</v>
      </c>
      <c r="F250" t="str">
        <f t="shared" si="79"/>
        <v>LocationType.Supermarket: 0;</v>
      </c>
      <c r="G250" t="str">
        <f t="shared" si="80"/>
        <v>LocationType.FoodBeverage: 0;</v>
      </c>
      <c r="H250" t="str">
        <f t="shared" si="81"/>
        <v>LocationType.Mall: 0;</v>
      </c>
      <c r="I250" t="str">
        <f t="shared" si="82"/>
        <v>LocationType.Pharmacy: 0;</v>
      </c>
      <c r="J250" t="str">
        <f t="shared" si="83"/>
        <v>LocationType.Accommodation: 1;</v>
      </c>
      <c r="K250" t="str">
        <f t="shared" si="84"/>
        <v>LocationType.Retail: 0;LocationType.Supermarket: 0;LocationType.FoodBeverage: 0;LocationType.Mall: 0;LocationType.Pharmacy: 0;LocationType.Accommodation: 1;</v>
      </c>
      <c r="L250" s="5">
        <v>0</v>
      </c>
      <c r="M250">
        <v>0</v>
      </c>
      <c r="N250" s="5">
        <v>0</v>
      </c>
      <c r="O250" s="5">
        <v>0</v>
      </c>
      <c r="P250">
        <v>0</v>
      </c>
      <c r="Q250" s="5">
        <f t="shared" si="85"/>
        <v>1</v>
      </c>
      <c r="R250" s="6">
        <f t="shared" si="101"/>
        <v>1</v>
      </c>
      <c r="S250" t="str">
        <f t="shared" si="86"/>
        <v>LocationType.BarRestaurant:0;</v>
      </c>
      <c r="T250" t="str">
        <f t="shared" si="87"/>
        <v>LocationType.Park:0.05;</v>
      </c>
      <c r="U250" t="str">
        <f t="shared" si="88"/>
        <v>LocationType.Recreation:0;</v>
      </c>
      <c r="V250" t="str">
        <f t="shared" si="89"/>
        <v>LocationType.Accommodation:0.95;</v>
      </c>
      <c r="W250" t="str">
        <f t="shared" si="90"/>
        <v>LocationType.BarRestaurant:0;LocationType.Park:0.05;LocationType.Recreation:0;LocationType.Accommodation:0.95;</v>
      </c>
      <c r="X250" s="5">
        <v>0</v>
      </c>
      <c r="Y250" s="5">
        <v>0.05</v>
      </c>
      <c r="Z250" s="5">
        <v>0</v>
      </c>
      <c r="AA250" s="5">
        <f t="shared" si="91"/>
        <v>0.95</v>
      </c>
      <c r="AB250" s="5">
        <f t="shared" si="100"/>
        <v>1</v>
      </c>
    </row>
    <row r="251" spans="1:28" hidden="1" x14ac:dyDescent="0.25">
      <c r="A251" t="str">
        <f t="shared" si="98"/>
        <v>2Sundayunemployed job-seeker</v>
      </c>
      <c r="B251">
        <v>2</v>
      </c>
      <c r="C251" t="s">
        <v>38</v>
      </c>
      <c r="D251" t="s">
        <v>52</v>
      </c>
      <c r="E251" t="str">
        <f t="shared" si="78"/>
        <v>LocationType.Retail: 0;</v>
      </c>
      <c r="F251" t="str">
        <f t="shared" si="79"/>
        <v>LocationType.Supermarket: 0.15;</v>
      </c>
      <c r="G251" t="str">
        <f t="shared" si="80"/>
        <v>LocationType.FoodBeverage: 0;</v>
      </c>
      <c r="H251" t="str">
        <f t="shared" si="81"/>
        <v>LocationType.Mall: 0;</v>
      </c>
      <c r="I251" t="str">
        <f t="shared" si="82"/>
        <v>LocationType.Pharmacy: 0;</v>
      </c>
      <c r="J251" t="str">
        <f t="shared" si="83"/>
        <v>LocationType.Accommodation: 0.85;</v>
      </c>
      <c r="K251" t="str">
        <f t="shared" si="84"/>
        <v>LocationType.Retail: 0;LocationType.Supermarket: 0.15;LocationType.FoodBeverage: 0;LocationType.Mall: 0;LocationType.Pharmacy: 0;LocationType.Accommodation: 0.85;</v>
      </c>
      <c r="L251" s="5">
        <v>0</v>
      </c>
      <c r="M251" s="5">
        <v>0.15</v>
      </c>
      <c r="N251" s="5">
        <v>0</v>
      </c>
      <c r="O251" s="5">
        <v>0</v>
      </c>
      <c r="P251" s="5">
        <v>0</v>
      </c>
      <c r="Q251" s="5">
        <f t="shared" si="85"/>
        <v>0.85</v>
      </c>
      <c r="R251" s="6">
        <f t="shared" si="101"/>
        <v>1</v>
      </c>
      <c r="S251" t="str">
        <f t="shared" si="86"/>
        <v>LocationType.BarRestaurant:0;</v>
      </c>
      <c r="T251" t="str">
        <f t="shared" si="87"/>
        <v>LocationType.Park:0.2;</v>
      </c>
      <c r="U251" t="str">
        <f t="shared" si="88"/>
        <v>LocationType.Recreation:0;</v>
      </c>
      <c r="V251" t="str">
        <f t="shared" si="89"/>
        <v>LocationType.Accommodation:0.8;</v>
      </c>
      <c r="W251" t="str">
        <f t="shared" si="90"/>
        <v>LocationType.BarRestaurant:0;LocationType.Park:0.2;LocationType.Recreation:0;LocationType.Accommodation:0.8;</v>
      </c>
      <c r="X251" s="5">
        <v>0</v>
      </c>
      <c r="Y251" s="5">
        <v>0.19999999999999996</v>
      </c>
      <c r="Z251" s="5">
        <v>0</v>
      </c>
      <c r="AA251" s="5">
        <f t="shared" si="91"/>
        <v>0.8</v>
      </c>
      <c r="AB251" s="5">
        <f t="shared" si="100"/>
        <v>1</v>
      </c>
    </row>
    <row r="252" spans="1:28" hidden="1" x14ac:dyDescent="0.25">
      <c r="A252" t="str">
        <f t="shared" si="98"/>
        <v>2Sundayuniversity student</v>
      </c>
      <c r="B252">
        <v>2</v>
      </c>
      <c r="C252" t="s">
        <v>38</v>
      </c>
      <c r="D252" t="s">
        <v>55</v>
      </c>
      <c r="E252" t="str">
        <f t="shared" si="78"/>
        <v>LocationType.Retail: 0;</v>
      </c>
      <c r="F252" t="str">
        <f t="shared" si="79"/>
        <v>LocationType.Supermarket: 0.15;</v>
      </c>
      <c r="G252" t="str">
        <f t="shared" si="80"/>
        <v>LocationType.FoodBeverage: 0;</v>
      </c>
      <c r="H252" t="str">
        <f t="shared" si="81"/>
        <v>LocationType.Mall: 0;</v>
      </c>
      <c r="I252" t="str">
        <f t="shared" si="82"/>
        <v>LocationType.Pharmacy: 0;</v>
      </c>
      <c r="J252" t="str">
        <f t="shared" si="83"/>
        <v>LocationType.Accommodation: 0.85;</v>
      </c>
      <c r="K252" t="str">
        <f t="shared" si="84"/>
        <v>LocationType.Retail: 0;LocationType.Supermarket: 0.15;LocationType.FoodBeverage: 0;LocationType.Mall: 0;LocationType.Pharmacy: 0;LocationType.Accommodation: 0.85;</v>
      </c>
      <c r="L252" s="5">
        <v>0</v>
      </c>
      <c r="M252" s="5">
        <v>0.15</v>
      </c>
      <c r="N252" s="5">
        <v>0</v>
      </c>
      <c r="O252" s="5">
        <v>0</v>
      </c>
      <c r="P252" s="5">
        <v>0</v>
      </c>
      <c r="Q252" s="5">
        <f t="shared" si="85"/>
        <v>0.85</v>
      </c>
      <c r="R252" s="6">
        <f t="shared" si="101"/>
        <v>1</v>
      </c>
      <c r="S252" t="str">
        <f t="shared" si="86"/>
        <v>LocationType.BarRestaurant:0;</v>
      </c>
      <c r="T252" t="str">
        <f t="shared" si="87"/>
        <v>LocationType.Park:0.1;</v>
      </c>
      <c r="U252" t="str">
        <f t="shared" si="88"/>
        <v>LocationType.Recreation:0;</v>
      </c>
      <c r="V252" t="str">
        <f t="shared" si="89"/>
        <v>LocationType.Accommodation:0.9;</v>
      </c>
      <c r="W252" t="str">
        <f t="shared" si="90"/>
        <v>LocationType.BarRestaurant:0;LocationType.Park:0.1;LocationType.Recreation:0;LocationType.Accommodation:0.9;</v>
      </c>
      <c r="X252" s="5">
        <v>0</v>
      </c>
      <c r="Y252" s="5">
        <v>0.1</v>
      </c>
      <c r="Z252" s="5">
        <v>0</v>
      </c>
      <c r="AA252" s="5">
        <f t="shared" si="91"/>
        <v>0.9</v>
      </c>
      <c r="AB252" s="5">
        <f t="shared" si="100"/>
        <v>1</v>
      </c>
    </row>
    <row r="253" spans="1:28" hidden="1" x14ac:dyDescent="0.25">
      <c r="A253" t="str">
        <f t="shared" si="98"/>
        <v>2Sundayweekend worker</v>
      </c>
      <c r="B253">
        <v>2</v>
      </c>
      <c r="C253" t="s">
        <v>38</v>
      </c>
      <c r="D253" t="s">
        <v>84</v>
      </c>
      <c r="E253" t="str">
        <f t="shared" si="78"/>
        <v>LocationType.Retail: 0;</v>
      </c>
      <c r="F253" t="str">
        <f t="shared" si="79"/>
        <v>LocationType.Supermarket: 0.25;</v>
      </c>
      <c r="G253" t="str">
        <f t="shared" si="80"/>
        <v>LocationType.FoodBeverage: 0;</v>
      </c>
      <c r="H253" t="str">
        <f t="shared" si="81"/>
        <v>LocationType.Mall: 0;</v>
      </c>
      <c r="I253" t="str">
        <f t="shared" si="82"/>
        <v>LocationType.Pharmacy: 0;</v>
      </c>
      <c r="J253" t="str">
        <f t="shared" si="83"/>
        <v>LocationType.Accommodation: 0.75;</v>
      </c>
      <c r="K253" t="str">
        <f t="shared" si="84"/>
        <v>LocationType.Retail: 0;LocationType.Supermarket: 0.25;LocationType.FoodBeverage: 0;LocationType.Mall: 0;LocationType.Pharmacy: 0;LocationType.Accommodation: 0.75;</v>
      </c>
      <c r="L253" s="5">
        <v>0</v>
      </c>
      <c r="M253" s="5">
        <v>0.25</v>
      </c>
      <c r="N253" s="5">
        <v>0</v>
      </c>
      <c r="O253" s="5">
        <v>0</v>
      </c>
      <c r="P253" s="5">
        <v>0</v>
      </c>
      <c r="Q253" s="5">
        <f t="shared" si="85"/>
        <v>0.75</v>
      </c>
      <c r="R253" s="6">
        <f t="shared" si="101"/>
        <v>1</v>
      </c>
      <c r="S253" t="str">
        <f t="shared" si="86"/>
        <v>LocationType.BarRestaurant:0;</v>
      </c>
      <c r="T253" t="str">
        <f t="shared" si="87"/>
        <v>LocationType.Park:0.1;</v>
      </c>
      <c r="U253" t="str">
        <f t="shared" si="88"/>
        <v>LocationType.Recreation:0;</v>
      </c>
      <c r="V253" t="str">
        <f t="shared" si="89"/>
        <v>LocationType.Accommodation:0.9;</v>
      </c>
      <c r="W253" t="str">
        <f t="shared" si="90"/>
        <v>LocationType.BarRestaurant:0;LocationType.Park:0.1;LocationType.Recreation:0;LocationType.Accommodation:0.9;</v>
      </c>
      <c r="X253" s="5">
        <v>0</v>
      </c>
      <c r="Y253" s="5">
        <v>0.1</v>
      </c>
      <c r="Z253" s="5">
        <v>0</v>
      </c>
      <c r="AA253" s="5">
        <f t="shared" si="91"/>
        <v>0.9</v>
      </c>
      <c r="AB253" s="5">
        <f t="shared" si="100"/>
        <v>1</v>
      </c>
    </row>
    <row r="254" spans="1:28" hidden="1" x14ac:dyDescent="0.25">
      <c r="A254" t="str">
        <f t="shared" si="98"/>
        <v>2Sundayworker</v>
      </c>
      <c r="B254">
        <v>2</v>
      </c>
      <c r="C254" t="s">
        <v>38</v>
      </c>
      <c r="D254" t="s">
        <v>53</v>
      </c>
      <c r="E254" t="str">
        <f t="shared" si="78"/>
        <v>LocationType.Retail: 0;</v>
      </c>
      <c r="F254" t="str">
        <f t="shared" si="79"/>
        <v>LocationType.Supermarket: 0.2;</v>
      </c>
      <c r="G254" t="str">
        <f t="shared" si="80"/>
        <v>LocationType.FoodBeverage: 0;</v>
      </c>
      <c r="H254" t="str">
        <f t="shared" si="81"/>
        <v>LocationType.Mall: 0;</v>
      </c>
      <c r="I254" t="str">
        <f t="shared" si="82"/>
        <v>LocationType.Pharmacy: 0;</v>
      </c>
      <c r="J254" t="str">
        <f t="shared" si="83"/>
        <v>LocationType.Accommodation: 0.8;</v>
      </c>
      <c r="K254" t="str">
        <f t="shared" si="84"/>
        <v>LocationType.Retail: 0;LocationType.Supermarket: 0.2;LocationType.FoodBeverage: 0;LocationType.Mall: 0;LocationType.Pharmacy: 0;LocationType.Accommodation: 0.8;</v>
      </c>
      <c r="L254" s="5">
        <v>0</v>
      </c>
      <c r="M254" s="5">
        <v>0.2</v>
      </c>
      <c r="N254" s="5">
        <v>0</v>
      </c>
      <c r="O254" s="5">
        <v>0</v>
      </c>
      <c r="P254" s="5">
        <v>0</v>
      </c>
      <c r="Q254" s="5">
        <f t="shared" si="85"/>
        <v>0.8</v>
      </c>
      <c r="R254" s="6">
        <f t="shared" si="101"/>
        <v>1</v>
      </c>
      <c r="S254" t="str">
        <f t="shared" si="86"/>
        <v>LocationType.BarRestaurant:0;</v>
      </c>
      <c r="T254" t="str">
        <f t="shared" si="87"/>
        <v>LocationType.Park:0.1;</v>
      </c>
      <c r="U254" t="str">
        <f t="shared" si="88"/>
        <v>LocationType.Recreation:0;</v>
      </c>
      <c r="V254" t="str">
        <f t="shared" si="89"/>
        <v>LocationType.Accommodation:0.9;</v>
      </c>
      <c r="W254" t="str">
        <f t="shared" si="90"/>
        <v>LocationType.BarRestaurant:0;LocationType.Park:0.1;LocationType.Recreation:0;LocationType.Accommodation:0.9;</v>
      </c>
      <c r="X254" s="5">
        <v>0</v>
      </c>
      <c r="Y254" s="5">
        <v>0.1</v>
      </c>
      <c r="Z254" s="5">
        <v>0</v>
      </c>
      <c r="AA254" s="5">
        <f t="shared" si="91"/>
        <v>0.9</v>
      </c>
      <c r="AB254" s="5">
        <f t="shared" si="100"/>
        <v>1</v>
      </c>
    </row>
    <row r="255" spans="1:28" hidden="1" x14ac:dyDescent="0.25">
      <c r="A255" t="str">
        <f t="shared" si="98"/>
        <v>2Tuesdaycollege student</v>
      </c>
      <c r="B255">
        <v>2</v>
      </c>
      <c r="C255" t="s">
        <v>17</v>
      </c>
      <c r="D255" t="s">
        <v>54</v>
      </c>
      <c r="E255" t="str">
        <f t="shared" si="78"/>
        <v>LocationType.Retail: 0;</v>
      </c>
      <c r="F255" t="str">
        <f t="shared" si="79"/>
        <v>LocationType.Supermarket: 0.3;</v>
      </c>
      <c r="G255" t="str">
        <f t="shared" si="80"/>
        <v>LocationType.FoodBeverage: 0;</v>
      </c>
      <c r="H255" t="str">
        <f t="shared" si="81"/>
        <v>LocationType.Mall: 0;</v>
      </c>
      <c r="I255" t="str">
        <f t="shared" si="82"/>
        <v>LocationType.Pharmacy: 0.02;</v>
      </c>
      <c r="J255" t="str">
        <f t="shared" si="83"/>
        <v>LocationType.Accommodation: 0.68;</v>
      </c>
      <c r="K255" t="str">
        <f t="shared" si="84"/>
        <v>LocationType.Retail: 0;LocationType.Supermarket: 0.3;LocationType.FoodBeverage: 0;LocationType.Mall: 0;LocationType.Pharmacy: 0.02;LocationType.Accommodation: 0.68;</v>
      </c>
      <c r="L255" s="5">
        <v>0</v>
      </c>
      <c r="M255" s="5">
        <v>0.3</v>
      </c>
      <c r="N255" s="5">
        <v>0</v>
      </c>
      <c r="O255" s="5">
        <v>0</v>
      </c>
      <c r="P255" s="5">
        <v>0.02</v>
      </c>
      <c r="Q255" s="5">
        <f t="shared" si="85"/>
        <v>0.67999999999999994</v>
      </c>
      <c r="R255" s="6">
        <f t="shared" si="101"/>
        <v>1</v>
      </c>
      <c r="S255" t="str">
        <f t="shared" si="86"/>
        <v>LocationType.BarRestaurant:0;</v>
      </c>
      <c r="T255" t="str">
        <f t="shared" si="87"/>
        <v>LocationType.Park:0.1;</v>
      </c>
      <c r="U255" t="str">
        <f t="shared" si="88"/>
        <v>LocationType.Recreation:0;</v>
      </c>
      <c r="V255" t="str">
        <f t="shared" si="89"/>
        <v>LocationType.Accommodation:0.9;</v>
      </c>
      <c r="W255" t="str">
        <f t="shared" si="90"/>
        <v>LocationType.BarRestaurant:0;LocationType.Park:0.1;LocationType.Recreation:0;LocationType.Accommodation:0.9;</v>
      </c>
      <c r="X255" s="5">
        <v>0</v>
      </c>
      <c r="Y255" s="5">
        <v>0.1</v>
      </c>
      <c r="Z255" s="5">
        <v>0</v>
      </c>
      <c r="AA255" s="5">
        <f t="shared" si="91"/>
        <v>0.9</v>
      </c>
      <c r="AB255" s="5">
        <f t="shared" si="100"/>
        <v>1</v>
      </c>
    </row>
    <row r="256" spans="1:28" hidden="1" x14ac:dyDescent="0.25">
      <c r="A256" t="str">
        <f t="shared" si="98"/>
        <v>2Tuesdayessential worker</v>
      </c>
      <c r="B256">
        <v>2</v>
      </c>
      <c r="C256" t="s">
        <v>17</v>
      </c>
      <c r="D256" t="s">
        <v>85</v>
      </c>
      <c r="E256" t="str">
        <f t="shared" si="78"/>
        <v>LocationType.Retail: 0;</v>
      </c>
      <c r="F256" t="str">
        <f t="shared" si="79"/>
        <v>LocationType.Supermarket: 0.25;</v>
      </c>
      <c r="G256" t="str">
        <f t="shared" si="80"/>
        <v>LocationType.FoodBeverage: 0;</v>
      </c>
      <c r="H256" t="str">
        <f t="shared" si="81"/>
        <v>LocationType.Mall: 0;</v>
      </c>
      <c r="I256" t="str">
        <f t="shared" si="82"/>
        <v>LocationType.Pharmacy: 0.02;</v>
      </c>
      <c r="J256" t="str">
        <f t="shared" si="83"/>
        <v>LocationType.Accommodation: 0.73;</v>
      </c>
      <c r="K256" t="str">
        <f t="shared" si="84"/>
        <v>LocationType.Retail: 0;LocationType.Supermarket: 0.25;LocationType.FoodBeverage: 0;LocationType.Mall: 0;LocationType.Pharmacy: 0.02;LocationType.Accommodation: 0.73;</v>
      </c>
      <c r="L256" s="5">
        <v>0</v>
      </c>
      <c r="M256" s="5">
        <v>0.25</v>
      </c>
      <c r="N256" s="5">
        <v>0</v>
      </c>
      <c r="O256" s="5">
        <v>0</v>
      </c>
      <c r="P256" s="5">
        <v>0.02</v>
      </c>
      <c r="Q256" s="5">
        <f t="shared" si="85"/>
        <v>0.73</v>
      </c>
      <c r="R256" s="6">
        <v>1</v>
      </c>
      <c r="S256" t="str">
        <f t="shared" si="86"/>
        <v>LocationType.BarRestaurant:0;</v>
      </c>
      <c r="T256" t="str">
        <f t="shared" si="87"/>
        <v>LocationType.Park:0;</v>
      </c>
      <c r="U256" t="str">
        <f t="shared" si="88"/>
        <v>LocationType.Recreation:0;</v>
      </c>
      <c r="V256" t="str">
        <f t="shared" si="89"/>
        <v>LocationType.Accommodation:1;</v>
      </c>
      <c r="W256" t="str">
        <f t="shared" si="90"/>
        <v>LocationType.BarRestaurant:0;LocationType.Park:0;LocationType.Recreation:0;LocationType.Accommodation:1;</v>
      </c>
      <c r="X256" s="5">
        <v>0</v>
      </c>
      <c r="Y256" s="5">
        <v>0</v>
      </c>
      <c r="Z256" s="5">
        <v>0</v>
      </c>
      <c r="AA256" s="5">
        <f t="shared" si="91"/>
        <v>1</v>
      </c>
      <c r="AB256" s="1">
        <f t="shared" si="100"/>
        <v>1</v>
      </c>
    </row>
    <row r="257" spans="1:28" hidden="1" x14ac:dyDescent="0.25">
      <c r="A257" t="str">
        <f t="shared" si="98"/>
        <v>2TuesdayInfant</v>
      </c>
      <c r="B257">
        <v>2</v>
      </c>
      <c r="C257" t="s">
        <v>17</v>
      </c>
      <c r="D257" t="s">
        <v>73</v>
      </c>
      <c r="E257" t="str">
        <f t="shared" si="78"/>
        <v>LocationType.Retail: 0;</v>
      </c>
      <c r="F257" t="str">
        <f t="shared" si="79"/>
        <v>LocationType.Supermarket: 0;</v>
      </c>
      <c r="G257" t="str">
        <f t="shared" si="80"/>
        <v>LocationType.FoodBeverage: 0;</v>
      </c>
      <c r="H257" t="str">
        <f t="shared" si="81"/>
        <v>LocationType.Mall: 0;</v>
      </c>
      <c r="I257" t="str">
        <f t="shared" si="82"/>
        <v>LocationType.Pharmacy: 0;</v>
      </c>
      <c r="J257" t="str">
        <f t="shared" si="83"/>
        <v>LocationType.Accommodation: 1;</v>
      </c>
      <c r="K257" t="str">
        <f t="shared" si="84"/>
        <v>LocationType.Retail: 0;LocationType.Supermarket: 0;LocationType.FoodBeverage: 0;LocationType.Mall: 0;LocationType.Pharmacy: 0;LocationType.Accommodation: 1;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f t="shared" si="85"/>
        <v>1</v>
      </c>
      <c r="R257" s="6">
        <f t="shared" ref="R257:R265" si="102">SUM(L257:Q257)</f>
        <v>1</v>
      </c>
      <c r="S257" t="str">
        <f t="shared" si="86"/>
        <v>LocationType.BarRestaurant:0;</v>
      </c>
      <c r="T257" t="str">
        <f t="shared" si="87"/>
        <v>LocationType.Park:0;</v>
      </c>
      <c r="U257" t="str">
        <f t="shared" si="88"/>
        <v>LocationType.Recreation:0;</v>
      </c>
      <c r="V257" t="str">
        <f t="shared" si="89"/>
        <v>LocationType.Accommodation:1;</v>
      </c>
      <c r="W257" t="str">
        <f t="shared" si="90"/>
        <v>LocationType.BarRestaurant:0;LocationType.Park:0;LocationType.Recreation:0;LocationType.Accommodation:1;</v>
      </c>
      <c r="X257" s="5">
        <v>0</v>
      </c>
      <c r="Y257" s="5">
        <v>0</v>
      </c>
      <c r="Z257" s="5">
        <v>0</v>
      </c>
      <c r="AA257" s="5">
        <f t="shared" si="91"/>
        <v>1</v>
      </c>
      <c r="AB257" s="5">
        <f t="shared" si="100"/>
        <v>1</v>
      </c>
    </row>
    <row r="258" spans="1:28" hidden="1" x14ac:dyDescent="0.25">
      <c r="A258" t="str">
        <f t="shared" si="98"/>
        <v>2Tuesdaykindergarten student</v>
      </c>
      <c r="B258">
        <v>2</v>
      </c>
      <c r="C258" t="s">
        <v>17</v>
      </c>
      <c r="D258" t="s">
        <v>56</v>
      </c>
      <c r="E258" t="str">
        <f t="shared" ref="E258:E265" si="103">L$1&amp;": " &amp;L258 &amp; ";"</f>
        <v>LocationType.Retail: 0;</v>
      </c>
      <c r="F258" t="str">
        <f t="shared" ref="F258:F265" si="104">M$1&amp;": " &amp;M258 &amp; ";"</f>
        <v>LocationType.Supermarket: 0;</v>
      </c>
      <c r="G258" t="str">
        <f t="shared" ref="G258:G265" si="105">N$1&amp;": " &amp;N258 &amp; ";"</f>
        <v>LocationType.FoodBeverage: 0;</v>
      </c>
      <c r="H258" t="str">
        <f t="shared" ref="H258:H265" si="106">O$1&amp;": " &amp;O258 &amp; ";"</f>
        <v>LocationType.Mall: 0;</v>
      </c>
      <c r="I258" t="str">
        <f t="shared" ref="I258:I265" si="107">P$1&amp;": " &amp;P258 &amp; ";"</f>
        <v>LocationType.Pharmacy: 0;</v>
      </c>
      <c r="J258" t="str">
        <f t="shared" ref="J258:J265" si="108">Q$1&amp;": " &amp;Q258 &amp; ";"</f>
        <v>LocationType.Accommodation: 1;</v>
      </c>
      <c r="K258" t="str">
        <f t="shared" ref="K258:K321" si="109">E258 &amp; F258 &amp; G258 &amp; H258&amp; I258 &amp; J258</f>
        <v>LocationType.Retail: 0;LocationType.Supermarket: 0;LocationType.FoodBeverage: 0;LocationType.Mall: 0;LocationType.Pharmacy: 0;LocationType.Accommodation: 1;</v>
      </c>
      <c r="L258" s="5">
        <v>0</v>
      </c>
      <c r="M258">
        <v>0</v>
      </c>
      <c r="N258" s="5">
        <v>0</v>
      </c>
      <c r="O258" s="5">
        <v>0</v>
      </c>
      <c r="P258">
        <v>0</v>
      </c>
      <c r="Q258" s="5">
        <f t="shared" ref="Q258:Q321" si="110">1-SUM(L258:P258)</f>
        <v>1</v>
      </c>
      <c r="R258" s="6">
        <f t="shared" si="102"/>
        <v>1</v>
      </c>
      <c r="S258" t="str">
        <f t="shared" ref="S258:S265" si="111">X$1&amp;":" &amp;X258 &amp; ";"</f>
        <v>LocationType.BarRestaurant:0;</v>
      </c>
      <c r="T258" t="str">
        <f t="shared" ref="T258:T265" si="112">Y$1&amp;":" &amp;Y258 &amp; ";"</f>
        <v>LocationType.Park:0.1;</v>
      </c>
      <c r="U258" t="str">
        <f t="shared" ref="U258:U265" si="113">Z$1&amp;":" &amp;Z258 &amp; ";"</f>
        <v>LocationType.Recreation:0;</v>
      </c>
      <c r="V258" t="str">
        <f t="shared" ref="V258:V265" si="114">AA$1&amp;":" &amp;AA258 &amp; ";"</f>
        <v>LocationType.Accommodation:0.9;</v>
      </c>
      <c r="W258" t="str">
        <f t="shared" ref="W258:W321" si="115">S258 &amp; T258 &amp; U258&amp; V258</f>
        <v>LocationType.BarRestaurant:0;LocationType.Park:0.1;LocationType.Recreation:0;LocationType.Accommodation:0.9;</v>
      </c>
      <c r="X258" s="5">
        <v>0</v>
      </c>
      <c r="Y258" s="5">
        <v>0.1</v>
      </c>
      <c r="Z258" s="5">
        <v>0</v>
      </c>
      <c r="AA258" s="5">
        <f t="shared" ref="AA258:AA321" si="116">1-SUM(X258:Z258)</f>
        <v>0.9</v>
      </c>
      <c r="AB258" s="5">
        <f t="shared" si="100"/>
        <v>1</v>
      </c>
    </row>
    <row r="259" spans="1:28" hidden="1" x14ac:dyDescent="0.25">
      <c r="A259" t="str">
        <f t="shared" si="98"/>
        <v>2Tuesdaypensioner</v>
      </c>
      <c r="B259">
        <v>2</v>
      </c>
      <c r="C259" t="s">
        <v>17</v>
      </c>
      <c r="D259" t="s">
        <v>59</v>
      </c>
      <c r="E259" t="str">
        <f t="shared" si="103"/>
        <v>LocationType.Retail: 0;</v>
      </c>
      <c r="F259" t="str">
        <f t="shared" si="104"/>
        <v>LocationType.Supermarket: 0.3;</v>
      </c>
      <c r="G259" t="str">
        <f t="shared" si="105"/>
        <v>LocationType.FoodBeverage: 0;</v>
      </c>
      <c r="H259" t="str">
        <f t="shared" si="106"/>
        <v>LocationType.Mall: 0;</v>
      </c>
      <c r="I259" t="str">
        <f t="shared" si="107"/>
        <v>LocationType.Pharmacy: 0.05;</v>
      </c>
      <c r="J259" t="str">
        <f t="shared" si="108"/>
        <v>LocationType.Accommodation: 0.65;</v>
      </c>
      <c r="K259" t="str">
        <f t="shared" si="109"/>
        <v>LocationType.Retail: 0;LocationType.Supermarket: 0.3;LocationType.FoodBeverage: 0;LocationType.Mall: 0;LocationType.Pharmacy: 0.05;LocationType.Accommodation: 0.65;</v>
      </c>
      <c r="L259" s="5">
        <v>0</v>
      </c>
      <c r="M259" s="5">
        <v>0.3</v>
      </c>
      <c r="N259" s="5">
        <v>0</v>
      </c>
      <c r="O259" s="5">
        <v>0</v>
      </c>
      <c r="P259" s="5">
        <v>0.05</v>
      </c>
      <c r="Q259" s="5">
        <f t="shared" si="110"/>
        <v>0.65</v>
      </c>
      <c r="R259" s="6">
        <f t="shared" si="102"/>
        <v>1</v>
      </c>
      <c r="S259" t="str">
        <f t="shared" si="111"/>
        <v>LocationType.BarRestaurant:0;</v>
      </c>
      <c r="T259" t="str">
        <f t="shared" si="112"/>
        <v>LocationType.Park:0.05;</v>
      </c>
      <c r="U259" t="str">
        <f t="shared" si="113"/>
        <v>LocationType.Recreation:0;</v>
      </c>
      <c r="V259" t="str">
        <f t="shared" si="114"/>
        <v>LocationType.Accommodation:0.95;</v>
      </c>
      <c r="W259" t="str">
        <f t="shared" si="115"/>
        <v>LocationType.BarRestaurant:0;LocationType.Park:0.05;LocationType.Recreation:0;LocationType.Accommodation:0.95;</v>
      </c>
      <c r="X259" s="5">
        <v>0</v>
      </c>
      <c r="Y259" s="5">
        <v>0.05</v>
      </c>
      <c r="Z259" s="5">
        <v>0</v>
      </c>
      <c r="AA259" s="5">
        <f t="shared" si="116"/>
        <v>0.95</v>
      </c>
      <c r="AB259" s="5">
        <f t="shared" si="100"/>
        <v>1</v>
      </c>
    </row>
    <row r="260" spans="1:28" hidden="1" x14ac:dyDescent="0.25">
      <c r="A260" t="str">
        <f t="shared" si="98"/>
        <v>2Tuesdayprimary school student</v>
      </c>
      <c r="B260">
        <v>2</v>
      </c>
      <c r="C260" t="s">
        <v>17</v>
      </c>
      <c r="D260" t="s">
        <v>57</v>
      </c>
      <c r="E260" t="str">
        <f t="shared" si="103"/>
        <v>LocationType.Retail: 0;</v>
      </c>
      <c r="F260" t="str">
        <f t="shared" si="104"/>
        <v>LocationType.Supermarket: 0;</v>
      </c>
      <c r="G260" t="str">
        <f t="shared" si="105"/>
        <v>LocationType.FoodBeverage: 0;</v>
      </c>
      <c r="H260" t="str">
        <f t="shared" si="106"/>
        <v>LocationType.Mall: 0;</v>
      </c>
      <c r="I260" t="str">
        <f t="shared" si="107"/>
        <v>LocationType.Pharmacy: 0;</v>
      </c>
      <c r="J260" t="str">
        <f t="shared" si="108"/>
        <v>LocationType.Accommodation: 1;</v>
      </c>
      <c r="K260" t="str">
        <f t="shared" si="109"/>
        <v>LocationType.Retail: 0;LocationType.Supermarket: 0;LocationType.FoodBeverage: 0;LocationType.Mall: 0;LocationType.Pharmacy: 0;LocationType.Accommodation: 1;</v>
      </c>
      <c r="L260" s="5">
        <v>0</v>
      </c>
      <c r="M260">
        <v>0</v>
      </c>
      <c r="N260" s="5">
        <v>0</v>
      </c>
      <c r="O260" s="5">
        <v>0</v>
      </c>
      <c r="P260">
        <v>0</v>
      </c>
      <c r="Q260" s="5">
        <f t="shared" si="110"/>
        <v>1</v>
      </c>
      <c r="R260" s="6">
        <f t="shared" si="102"/>
        <v>1</v>
      </c>
      <c r="S260" t="str">
        <f t="shared" si="111"/>
        <v>LocationType.BarRestaurant:0;</v>
      </c>
      <c r="T260" t="str">
        <f t="shared" si="112"/>
        <v>LocationType.Park:0;</v>
      </c>
      <c r="U260" t="str">
        <f t="shared" si="113"/>
        <v>LocationType.Recreation:0;</v>
      </c>
      <c r="V260" t="str">
        <f t="shared" si="114"/>
        <v>LocationType.Accommodation:1;</v>
      </c>
      <c r="W260" t="str">
        <f t="shared" si="115"/>
        <v>LocationType.BarRestaurant:0;LocationType.Park:0;LocationType.Recreation:0;LocationType.Accommodation:1;</v>
      </c>
      <c r="X260" s="5">
        <v>0</v>
      </c>
      <c r="Y260" s="5">
        <v>0</v>
      </c>
      <c r="Z260" s="5">
        <v>0</v>
      </c>
      <c r="AA260" s="5">
        <f t="shared" si="116"/>
        <v>1</v>
      </c>
      <c r="AB260" s="5">
        <f t="shared" si="100"/>
        <v>1</v>
      </c>
    </row>
    <row r="261" spans="1:28" hidden="1" x14ac:dyDescent="0.25">
      <c r="A261" t="str">
        <f t="shared" si="98"/>
        <v>2Tuesdaysecondary school student</v>
      </c>
      <c r="B261">
        <v>2</v>
      </c>
      <c r="C261" t="s">
        <v>17</v>
      </c>
      <c r="D261" t="s">
        <v>58</v>
      </c>
      <c r="E261" t="str">
        <f t="shared" si="103"/>
        <v>LocationType.Retail: 0;</v>
      </c>
      <c r="F261" t="str">
        <f t="shared" si="104"/>
        <v>LocationType.Supermarket: 0;</v>
      </c>
      <c r="G261" t="str">
        <f t="shared" si="105"/>
        <v>LocationType.FoodBeverage: 0;</v>
      </c>
      <c r="H261" t="str">
        <f t="shared" si="106"/>
        <v>LocationType.Mall: 0;</v>
      </c>
      <c r="I261" t="str">
        <f t="shared" si="107"/>
        <v>LocationType.Pharmacy: 0;</v>
      </c>
      <c r="J261" t="str">
        <f t="shared" si="108"/>
        <v>LocationType.Accommodation: 1;</v>
      </c>
      <c r="K261" t="str">
        <f t="shared" si="109"/>
        <v>LocationType.Retail: 0;LocationType.Supermarket: 0;LocationType.FoodBeverage: 0;LocationType.Mall: 0;LocationType.Pharmacy: 0;LocationType.Accommodation: 1;</v>
      </c>
      <c r="L261" s="5">
        <v>0</v>
      </c>
      <c r="M261">
        <v>0</v>
      </c>
      <c r="N261" s="5">
        <v>0</v>
      </c>
      <c r="O261" s="5">
        <v>0</v>
      </c>
      <c r="P261">
        <v>0</v>
      </c>
      <c r="Q261" s="5">
        <f t="shared" si="110"/>
        <v>1</v>
      </c>
      <c r="R261" s="6">
        <f t="shared" si="102"/>
        <v>1</v>
      </c>
      <c r="S261" t="str">
        <f t="shared" si="111"/>
        <v>LocationType.BarRestaurant:0;</v>
      </c>
      <c r="T261" t="str">
        <f t="shared" si="112"/>
        <v>LocationType.Park:0.05;</v>
      </c>
      <c r="U261" t="str">
        <f t="shared" si="113"/>
        <v>LocationType.Recreation:0;</v>
      </c>
      <c r="V261" t="str">
        <f t="shared" si="114"/>
        <v>LocationType.Accommodation:0.95;</v>
      </c>
      <c r="W261" t="str">
        <f t="shared" si="115"/>
        <v>LocationType.BarRestaurant:0;LocationType.Park:0.05;LocationType.Recreation:0;LocationType.Accommodation:0.95;</v>
      </c>
      <c r="X261" s="5">
        <v>0</v>
      </c>
      <c r="Y261" s="5">
        <v>0.05</v>
      </c>
      <c r="Z261" s="5">
        <v>0</v>
      </c>
      <c r="AA261" s="5">
        <f t="shared" si="116"/>
        <v>0.95</v>
      </c>
      <c r="AB261" s="5">
        <f t="shared" si="100"/>
        <v>1</v>
      </c>
    </row>
    <row r="262" spans="1:28" hidden="1" x14ac:dyDescent="0.25">
      <c r="A262" t="str">
        <f t="shared" ref="A262:A293" si="117">B262&amp;C262&amp;D262</f>
        <v>2Tuesdayunemployed job-seeker</v>
      </c>
      <c r="B262">
        <v>2</v>
      </c>
      <c r="C262" t="s">
        <v>17</v>
      </c>
      <c r="D262" t="s">
        <v>52</v>
      </c>
      <c r="E262" t="str">
        <f t="shared" si="103"/>
        <v>LocationType.Retail: 0;</v>
      </c>
      <c r="F262" t="str">
        <f t="shared" si="104"/>
        <v>LocationType.Supermarket: 0.2;</v>
      </c>
      <c r="G262" t="str">
        <f t="shared" si="105"/>
        <v>LocationType.FoodBeverage: 0;</v>
      </c>
      <c r="H262" t="str">
        <f t="shared" si="106"/>
        <v>LocationType.Mall: 0;</v>
      </c>
      <c r="I262" t="str">
        <f t="shared" si="107"/>
        <v>LocationType.Pharmacy: 0.02;</v>
      </c>
      <c r="J262" t="str">
        <f t="shared" si="108"/>
        <v>LocationType.Accommodation: 0.78;</v>
      </c>
      <c r="K262" t="str">
        <f t="shared" si="109"/>
        <v>LocationType.Retail: 0;LocationType.Supermarket: 0.2;LocationType.FoodBeverage: 0;LocationType.Mall: 0;LocationType.Pharmacy: 0.02;LocationType.Accommodation: 0.78;</v>
      </c>
      <c r="L262" s="5">
        <v>0</v>
      </c>
      <c r="M262" s="5">
        <v>0.2</v>
      </c>
      <c r="N262" s="5">
        <v>0</v>
      </c>
      <c r="O262" s="5">
        <v>0</v>
      </c>
      <c r="P262" s="5">
        <v>0.02</v>
      </c>
      <c r="Q262" s="5">
        <f t="shared" si="110"/>
        <v>0.78</v>
      </c>
      <c r="R262" s="6">
        <f t="shared" si="102"/>
        <v>1</v>
      </c>
      <c r="S262" t="str">
        <f t="shared" si="111"/>
        <v>LocationType.BarRestaurant:0;</v>
      </c>
      <c r="T262" t="str">
        <f t="shared" si="112"/>
        <v>LocationType.Park:0.05;</v>
      </c>
      <c r="U262" t="str">
        <f t="shared" si="113"/>
        <v>LocationType.Recreation:0;</v>
      </c>
      <c r="V262" t="str">
        <f t="shared" si="114"/>
        <v>LocationType.Accommodation:0.95;</v>
      </c>
      <c r="W262" t="str">
        <f t="shared" si="115"/>
        <v>LocationType.BarRestaurant:0;LocationType.Park:0.05;LocationType.Recreation:0;LocationType.Accommodation:0.95;</v>
      </c>
      <c r="X262" s="5">
        <v>0</v>
      </c>
      <c r="Y262" s="5">
        <v>0.05</v>
      </c>
      <c r="Z262" s="5">
        <v>0</v>
      </c>
      <c r="AA262" s="5">
        <f t="shared" si="116"/>
        <v>0.95</v>
      </c>
      <c r="AB262" s="5">
        <f t="shared" si="100"/>
        <v>1</v>
      </c>
    </row>
    <row r="263" spans="1:28" hidden="1" x14ac:dyDescent="0.25">
      <c r="A263" t="str">
        <f t="shared" si="117"/>
        <v>2Tuesdayuniversity student</v>
      </c>
      <c r="B263">
        <v>2</v>
      </c>
      <c r="C263" t="s">
        <v>17</v>
      </c>
      <c r="D263" t="s">
        <v>55</v>
      </c>
      <c r="E263" t="str">
        <f t="shared" si="103"/>
        <v>LocationType.Retail: 0;</v>
      </c>
      <c r="F263" t="str">
        <f t="shared" si="104"/>
        <v>LocationType.Supermarket: 0.3;</v>
      </c>
      <c r="G263" t="str">
        <f t="shared" si="105"/>
        <v>LocationType.FoodBeverage: 0;</v>
      </c>
      <c r="H263" t="str">
        <f t="shared" si="106"/>
        <v>LocationType.Mall: 0;</v>
      </c>
      <c r="I263" t="str">
        <f t="shared" si="107"/>
        <v>LocationType.Pharmacy: 0.02;</v>
      </c>
      <c r="J263" t="str">
        <f t="shared" si="108"/>
        <v>LocationType.Accommodation: 0.68;</v>
      </c>
      <c r="K263" t="str">
        <f t="shared" si="109"/>
        <v>LocationType.Retail: 0;LocationType.Supermarket: 0.3;LocationType.FoodBeverage: 0;LocationType.Mall: 0;LocationType.Pharmacy: 0.02;LocationType.Accommodation: 0.68;</v>
      </c>
      <c r="L263" s="5">
        <v>0</v>
      </c>
      <c r="M263" s="5">
        <v>0.3</v>
      </c>
      <c r="N263" s="5">
        <v>0</v>
      </c>
      <c r="O263" s="5">
        <v>0</v>
      </c>
      <c r="P263" s="5">
        <v>0.02</v>
      </c>
      <c r="Q263" s="5">
        <f t="shared" si="110"/>
        <v>0.67999999999999994</v>
      </c>
      <c r="R263" s="6">
        <f t="shared" si="102"/>
        <v>1</v>
      </c>
      <c r="S263" t="str">
        <f t="shared" si="111"/>
        <v>LocationType.BarRestaurant:0;</v>
      </c>
      <c r="T263" t="str">
        <f t="shared" si="112"/>
        <v>LocationType.Park:0.05;</v>
      </c>
      <c r="U263" t="str">
        <f t="shared" si="113"/>
        <v>LocationType.Recreation:0;</v>
      </c>
      <c r="V263" t="str">
        <f t="shared" si="114"/>
        <v>LocationType.Accommodation:0.95;</v>
      </c>
      <c r="W263" t="str">
        <f t="shared" si="115"/>
        <v>LocationType.BarRestaurant:0;LocationType.Park:0.05;LocationType.Recreation:0;LocationType.Accommodation:0.95;</v>
      </c>
      <c r="X263" s="5">
        <v>0</v>
      </c>
      <c r="Y263" s="5">
        <v>0.05</v>
      </c>
      <c r="Z263" s="5">
        <v>0</v>
      </c>
      <c r="AA263" s="5">
        <f t="shared" si="116"/>
        <v>0.95</v>
      </c>
      <c r="AB263" s="5">
        <f t="shared" si="100"/>
        <v>1</v>
      </c>
    </row>
    <row r="264" spans="1:28" hidden="1" x14ac:dyDescent="0.25">
      <c r="A264" t="str">
        <f t="shared" si="117"/>
        <v>2Tuesdayweekend worker</v>
      </c>
      <c r="B264">
        <v>2</v>
      </c>
      <c r="C264" t="s">
        <v>17</v>
      </c>
      <c r="D264" t="s">
        <v>84</v>
      </c>
      <c r="E264" t="str">
        <f t="shared" si="103"/>
        <v>LocationType.Retail: 0;</v>
      </c>
      <c r="F264" t="str">
        <f t="shared" si="104"/>
        <v>LocationType.Supermarket: 0.25;</v>
      </c>
      <c r="G264" t="str">
        <f t="shared" si="105"/>
        <v>LocationType.FoodBeverage: 0;</v>
      </c>
      <c r="H264" t="str">
        <f t="shared" si="106"/>
        <v>LocationType.Mall: 0;</v>
      </c>
      <c r="I264" t="str">
        <f t="shared" si="107"/>
        <v>LocationType.Pharmacy: 0.02;</v>
      </c>
      <c r="J264" t="str">
        <f t="shared" si="108"/>
        <v>LocationType.Accommodation: 0.73;</v>
      </c>
      <c r="K264" t="str">
        <f t="shared" si="109"/>
        <v>LocationType.Retail: 0;LocationType.Supermarket: 0.25;LocationType.FoodBeverage: 0;LocationType.Mall: 0;LocationType.Pharmacy: 0.02;LocationType.Accommodation: 0.73;</v>
      </c>
      <c r="L264" s="5">
        <v>0</v>
      </c>
      <c r="M264" s="5">
        <v>0.25</v>
      </c>
      <c r="N264" s="5">
        <v>0</v>
      </c>
      <c r="O264" s="5">
        <v>0</v>
      </c>
      <c r="P264" s="5">
        <v>0.02</v>
      </c>
      <c r="Q264" s="5">
        <f t="shared" si="110"/>
        <v>0.73</v>
      </c>
      <c r="R264" s="6">
        <f t="shared" si="102"/>
        <v>1</v>
      </c>
      <c r="S264" t="str">
        <f t="shared" si="111"/>
        <v>LocationType.BarRestaurant:0;</v>
      </c>
      <c r="T264" t="str">
        <f t="shared" si="112"/>
        <v>LocationType.Park:0.05;</v>
      </c>
      <c r="U264" t="str">
        <f t="shared" si="113"/>
        <v>LocationType.Recreation:0;</v>
      </c>
      <c r="V264" t="str">
        <f t="shared" si="114"/>
        <v>LocationType.Accommodation:0.95;</v>
      </c>
      <c r="W264" t="str">
        <f t="shared" si="115"/>
        <v>LocationType.BarRestaurant:0;LocationType.Park:0.05;LocationType.Recreation:0;LocationType.Accommodation:0.95;</v>
      </c>
      <c r="X264" s="5">
        <v>0</v>
      </c>
      <c r="Y264" s="5">
        <v>0.05</v>
      </c>
      <c r="Z264" s="5">
        <v>0</v>
      </c>
      <c r="AA264" s="5">
        <f t="shared" si="116"/>
        <v>0.95</v>
      </c>
      <c r="AB264" s="5">
        <f t="shared" si="100"/>
        <v>1</v>
      </c>
    </row>
    <row r="265" spans="1:28" hidden="1" x14ac:dyDescent="0.25">
      <c r="A265" t="str">
        <f t="shared" si="117"/>
        <v>2Tuesdayworker</v>
      </c>
      <c r="B265">
        <v>2</v>
      </c>
      <c r="C265" t="s">
        <v>17</v>
      </c>
      <c r="D265" t="s">
        <v>53</v>
      </c>
      <c r="E265" t="str">
        <f t="shared" si="103"/>
        <v>LocationType.Retail: 0;</v>
      </c>
      <c r="F265" t="str">
        <f t="shared" si="104"/>
        <v>LocationType.Supermarket: 0.25;</v>
      </c>
      <c r="G265" t="str">
        <f t="shared" si="105"/>
        <v>LocationType.FoodBeverage: 0;</v>
      </c>
      <c r="H265" t="str">
        <f t="shared" si="106"/>
        <v>LocationType.Mall: 0;</v>
      </c>
      <c r="I265" t="str">
        <f t="shared" si="107"/>
        <v>LocationType.Pharmacy: 0.02;</v>
      </c>
      <c r="J265" t="str">
        <f t="shared" si="108"/>
        <v>LocationType.Accommodation: 0.73;</v>
      </c>
      <c r="K265" t="str">
        <f t="shared" si="109"/>
        <v>LocationType.Retail: 0;LocationType.Supermarket: 0.25;LocationType.FoodBeverage: 0;LocationType.Mall: 0;LocationType.Pharmacy: 0.02;LocationType.Accommodation: 0.73;</v>
      </c>
      <c r="L265" s="5">
        <v>0</v>
      </c>
      <c r="M265" s="5">
        <v>0.25</v>
      </c>
      <c r="N265" s="5">
        <v>0</v>
      </c>
      <c r="O265" s="5">
        <v>0</v>
      </c>
      <c r="P265" s="5">
        <v>0.02</v>
      </c>
      <c r="Q265" s="5">
        <f t="shared" si="110"/>
        <v>0.73</v>
      </c>
      <c r="R265" s="6">
        <f t="shared" si="102"/>
        <v>1</v>
      </c>
      <c r="S265" t="str">
        <f t="shared" si="111"/>
        <v>LocationType.BarRestaurant:0;</v>
      </c>
      <c r="T265" t="str">
        <f t="shared" si="112"/>
        <v>LocationType.Park:0.05;</v>
      </c>
      <c r="U265" t="str">
        <f t="shared" si="113"/>
        <v>LocationType.Recreation:0;</v>
      </c>
      <c r="V265" t="str">
        <f t="shared" si="114"/>
        <v>LocationType.Accommodation:0.95;</v>
      </c>
      <c r="W265" t="str">
        <f t="shared" si="115"/>
        <v>LocationType.BarRestaurant:0;LocationType.Park:0.05;LocationType.Recreation:0;LocationType.Accommodation:0.95;</v>
      </c>
      <c r="X265" s="5">
        <v>0</v>
      </c>
      <c r="Y265" s="5">
        <v>0.05</v>
      </c>
      <c r="Z265" s="5">
        <v>0</v>
      </c>
      <c r="AA265" s="5">
        <f t="shared" si="116"/>
        <v>0.95</v>
      </c>
      <c r="AB265" s="5">
        <f t="shared" si="100"/>
        <v>1</v>
      </c>
    </row>
    <row r="266" spans="1:28" hidden="1" x14ac:dyDescent="0.25">
      <c r="M266" s="5">
        <v>0.2</v>
      </c>
      <c r="Y266" s="5">
        <v>0.05</v>
      </c>
    </row>
    <row r="267" spans="1:28" hidden="1" x14ac:dyDescent="0.25">
      <c r="M267" s="5">
        <v>0.3</v>
      </c>
      <c r="Y267" s="5">
        <v>0.05</v>
      </c>
    </row>
    <row r="268" spans="1:28" hidden="1" x14ac:dyDescent="0.25">
      <c r="M268" s="5">
        <v>0.25</v>
      </c>
      <c r="Y268" s="5">
        <v>0.05</v>
      </c>
    </row>
    <row r="269" spans="1:28" hidden="1" x14ac:dyDescent="0.25">
      <c r="M269" s="5">
        <v>0.25</v>
      </c>
      <c r="Y269" s="5">
        <v>0.05</v>
      </c>
    </row>
  </sheetData>
  <autoFilter ref="A1:AC269" xr:uid="{6163E2F9-0031-4218-820D-DB348A7E76B1}">
    <filterColumn colId="1">
      <filters>
        <filter val="2"/>
      </filters>
    </filterColumn>
    <filterColumn colId="2">
      <filters>
        <filter val="Saturday"/>
      </filters>
    </filterColumn>
    <filterColumn colId="28">
      <filters blank="1"/>
    </filterColumn>
  </autoFilter>
  <sortState xmlns:xlrd2="http://schemas.microsoft.com/office/spreadsheetml/2017/richdata2" ref="A2:AC270">
    <sortCondition ref="AC2:AC270"/>
    <sortCondition ref="B2:B270"/>
    <sortCondition ref="C2:C270"/>
    <sortCondition ref="D2:D2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activityschedules_formulas</vt:lpstr>
      <vt:lpstr>activityschedules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alexandv</cp:lastModifiedBy>
  <dcterms:created xsi:type="dcterms:W3CDTF">2020-10-02T10:19:13Z</dcterms:created>
  <dcterms:modified xsi:type="dcterms:W3CDTF">2022-07-26T21:53:05Z</dcterms:modified>
</cp:coreProperties>
</file>